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joao.pereira\Documents\tb_in_work\Padronização PR\"/>
    </mc:Choice>
  </mc:AlternateContent>
  <xr:revisionPtr revIDLastSave="0" documentId="13_ncr:1_{06036A89-51C4-43BD-8B74-650011F80727}" xr6:coauthVersionLast="47" xr6:coauthVersionMax="47" xr10:uidLastSave="{00000000-0000-0000-0000-000000000000}"/>
  <bookViews>
    <workbookView xWindow="20370" yWindow="-2730" windowWidth="29040" windowHeight="15840" tabRatio="778" firstSheet="1" activeTab="11" xr2:uid="{00000000-000D-0000-FFFF-FFFF00000000}"/>
  </bookViews>
  <sheets>
    <sheet name="AVALIAÇÃO" sheetId="13" r:id="rId1"/>
    <sheet name="CRONOGRAMA FÍS-FIN" sheetId="14" r:id="rId2"/>
    <sheet name="CRONOG. DE RECEBIMENTO" sheetId="11" r:id="rId3"/>
    <sheet name="Resumo" sheetId="3" r:id="rId4"/>
    <sheet name="Venda" sheetId="10" r:id="rId5"/>
    <sheet name="Preços Unitários" sheetId="9" r:id="rId6"/>
    <sheet name="Composições Desp. Diretas" sheetId="5" r:id="rId7"/>
    <sheet name="Comp. Desp. Indiretas" sheetId="6" r:id="rId8"/>
    <sheet name="Insumos" sheetId="4" r:id="rId9"/>
    <sheet name="EAP" sheetId="8" r:id="rId10"/>
    <sheet name="Encargos" sheetId="7" r:id="rId11"/>
    <sheet name="PBI" sheetId="12" r:id="rId12"/>
  </sheets>
  <definedNames>
    <definedName name="_xlnm._FilterDatabase" localSheetId="6" hidden="1">'Composições Desp. Diretas'!$A$4:$H$15</definedName>
    <definedName name="_xlnm._FilterDatabase" localSheetId="11" hidden="1">PBI!$A$1:$G$65821</definedName>
    <definedName name="_xlnm.Print_Area" localSheetId="10">Encargos!$A$1:$I$59</definedName>
    <definedName name="_xlnm.Print_Area" localSheetId="3">Resumo!$A$1:$C$28</definedName>
    <definedName name="Z_CEB2E329_645A_4035_9025_2F628EC18F0C_.wvu.PrintArea" localSheetId="3" hidden="1">Resumo!$A$1:$C$22</definedName>
  </definedNames>
  <calcPr calcId="191029"/>
  <customWorkbookViews>
    <customWorkbookView name="Victor - Modo de exibição pessoal" guid="{CEB2E329-645A-4035-9025-2F628EC18F0C}" mergeInterval="0" personalView="1" maximized="1" xWindow="-8" yWindow="-8" windowWidth="1552" windowHeight="848" tabRatio="762" activeSheetId="5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2" l="1"/>
  <c r="M28" i="14"/>
  <c r="L28" i="14"/>
  <c r="K28" i="14"/>
  <c r="J28" i="14"/>
  <c r="I28" i="14"/>
  <c r="H28" i="14"/>
  <c r="G28" i="14"/>
  <c r="F28" i="14"/>
  <c r="E28" i="14"/>
  <c r="D28" i="14"/>
  <c r="C28" i="14"/>
  <c r="B2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8" i="14"/>
  <c r="D8" i="14"/>
  <c r="E8" i="14"/>
  <c r="F8" i="14"/>
  <c r="G8" i="14"/>
  <c r="H8" i="14"/>
  <c r="I8" i="14"/>
  <c r="J8" i="14"/>
  <c r="K8" i="14"/>
  <c r="L8" i="14"/>
  <c r="M8" i="14"/>
  <c r="B8" i="14"/>
  <c r="N63" i="5"/>
  <c r="EI63" i="5"/>
  <c r="N29" i="5"/>
  <c r="EI62" i="5"/>
  <c r="M62" i="5"/>
  <c r="E62" i="5" s="1"/>
  <c r="M33" i="5"/>
  <c r="E33" i="5" s="1"/>
  <c r="EI33" i="5"/>
  <c r="M34" i="5"/>
  <c r="E34" i="5" s="1"/>
  <c r="EI34" i="5"/>
  <c r="M35" i="5"/>
  <c r="E35" i="5" s="1"/>
  <c r="EI35" i="5"/>
  <c r="M29" i="5"/>
  <c r="E29" i="5" s="1"/>
  <c r="EI29" i="5"/>
  <c r="EI28" i="5"/>
  <c r="M28" i="5"/>
  <c r="E28" i="5" s="1"/>
  <c r="M32" i="5"/>
  <c r="E32" i="5" s="1"/>
  <c r="EI32" i="5"/>
  <c r="N25" i="5"/>
  <c r="J25" i="5"/>
  <c r="EI59" i="5"/>
  <c r="M59" i="5"/>
  <c r="E59" i="5" s="1"/>
  <c r="M27" i="5"/>
  <c r="E27" i="5" s="1"/>
  <c r="EI27" i="5"/>
  <c r="EI26" i="5"/>
  <c r="EI57" i="5"/>
  <c r="M57" i="5"/>
  <c r="E57" i="5" s="1"/>
  <c r="M63" i="5" l="1"/>
  <c r="E63" i="5" s="1"/>
  <c r="M26" i="5"/>
  <c r="E26" i="5" s="1"/>
  <c r="E7" i="4" l="1"/>
  <c r="H59" i="4"/>
  <c r="G59" i="4"/>
  <c r="H19" i="4"/>
  <c r="G19" i="4"/>
  <c r="O12" i="9"/>
  <c r="O11" i="9"/>
  <c r="M12" i="9"/>
  <c r="M11" i="9"/>
  <c r="K12" i="9"/>
  <c r="K11" i="9"/>
  <c r="I159" i="4"/>
  <c r="A159" i="4"/>
  <c r="I158" i="4"/>
  <c r="A158" i="4"/>
  <c r="I121" i="4"/>
  <c r="A121" i="4"/>
  <c r="I120" i="4"/>
  <c r="A120" i="4"/>
  <c r="I119" i="4"/>
  <c r="A119" i="4"/>
  <c r="I118" i="4"/>
  <c r="A118" i="4"/>
  <c r="I117" i="4"/>
  <c r="A117" i="4"/>
  <c r="I116" i="4"/>
  <c r="A116" i="4"/>
  <c r="H113" i="4"/>
  <c r="I113" i="4" s="1"/>
  <c r="H111" i="4"/>
  <c r="I122" i="4"/>
  <c r="A122" i="4"/>
  <c r="I115" i="4"/>
  <c r="A115" i="4"/>
  <c r="I114" i="4"/>
  <c r="A114" i="4"/>
  <c r="A113" i="4"/>
  <c r="I112" i="4"/>
  <c r="A112" i="4"/>
  <c r="B26" i="14"/>
  <c r="C26" i="14"/>
  <c r="D26" i="14"/>
  <c r="E26" i="14"/>
  <c r="F26" i="14"/>
  <c r="G26" i="14"/>
  <c r="H26" i="14"/>
  <c r="I26" i="14"/>
  <c r="J26" i="14"/>
  <c r="K26" i="14"/>
  <c r="L26" i="14"/>
  <c r="M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C25" i="14"/>
  <c r="D25" i="14"/>
  <c r="E25" i="14"/>
  <c r="F25" i="14"/>
  <c r="G25" i="14"/>
  <c r="H25" i="14"/>
  <c r="I25" i="14"/>
  <c r="J25" i="14"/>
  <c r="K25" i="14"/>
  <c r="L25" i="14"/>
  <c r="M25" i="14"/>
  <c r="B25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C15" i="14"/>
  <c r="D15" i="14"/>
  <c r="E15" i="14"/>
  <c r="F15" i="14"/>
  <c r="G15" i="14"/>
  <c r="H15" i="14"/>
  <c r="I15" i="14"/>
  <c r="J15" i="14"/>
  <c r="K15" i="14"/>
  <c r="L15" i="14"/>
  <c r="M15" i="14"/>
  <c r="B15" i="14"/>
  <c r="D6" i="14"/>
  <c r="E6" i="14"/>
  <c r="F6" i="14"/>
  <c r="G6" i="14"/>
  <c r="H6" i="14"/>
  <c r="I6" i="14"/>
  <c r="J6" i="14"/>
  <c r="K6" i="14"/>
  <c r="L6" i="14"/>
  <c r="M6" i="14"/>
  <c r="D7" i="14"/>
  <c r="E7" i="14"/>
  <c r="F7" i="14"/>
  <c r="G7" i="14"/>
  <c r="H7" i="14"/>
  <c r="I7" i="14"/>
  <c r="J7" i="14"/>
  <c r="K7" i="14"/>
  <c r="L7" i="14"/>
  <c r="M7" i="14"/>
  <c r="D5" i="14"/>
  <c r="E5" i="14"/>
  <c r="F5" i="14"/>
  <c r="G5" i="14"/>
  <c r="H5" i="14"/>
  <c r="I5" i="14"/>
  <c r="J5" i="14"/>
  <c r="K5" i="14"/>
  <c r="L5" i="14"/>
  <c r="M5" i="14"/>
  <c r="M9" i="14"/>
  <c r="I19" i="4" l="1"/>
  <c r="I59" i="4"/>
  <c r="M19" i="14"/>
  <c r="M29" i="14"/>
  <c r="K9" i="14"/>
  <c r="L9" i="14"/>
  <c r="L29" i="14"/>
  <c r="K29" i="14"/>
  <c r="B19" i="14"/>
  <c r="K19" i="14" l="1"/>
  <c r="L19" i="14"/>
  <c r="C29" i="14" l="1"/>
  <c r="D29" i="14"/>
  <c r="D9" i="14"/>
  <c r="B29" i="14"/>
  <c r="D19" i="14"/>
  <c r="C19" i="14"/>
  <c r="E29" i="14" l="1"/>
  <c r="E9" i="14"/>
  <c r="E19" i="14"/>
  <c r="F29" i="14" l="1"/>
  <c r="F19" i="14"/>
  <c r="F9" i="14"/>
  <c r="G9" i="14" l="1"/>
  <c r="G29" i="14"/>
  <c r="G19" i="14"/>
  <c r="H19" i="14" l="1"/>
  <c r="H9" i="14"/>
  <c r="H29" i="14"/>
  <c r="J9" i="14" l="1"/>
  <c r="I9" i="14"/>
  <c r="J19" i="14"/>
  <c r="I19" i="14"/>
  <c r="I29" i="14"/>
  <c r="J29" i="14"/>
  <c r="A81" i="4" l="1"/>
  <c r="A80" i="4"/>
  <c r="A79" i="4"/>
  <c r="A78" i="4"/>
  <c r="A77" i="4"/>
  <c r="A76" i="4"/>
  <c r="A75" i="4"/>
  <c r="A74" i="4"/>
  <c r="A73" i="4"/>
  <c r="H72" i="4"/>
  <c r="I72" i="4" s="1"/>
  <c r="A72" i="4"/>
  <c r="H71" i="4"/>
  <c r="I71" i="4" s="1"/>
  <c r="A71" i="4"/>
  <c r="H70" i="4"/>
  <c r="I70" i="4" s="1"/>
  <c r="A70" i="4"/>
  <c r="H69" i="4"/>
  <c r="I69" i="4" s="1"/>
  <c r="A69" i="4"/>
  <c r="H68" i="4"/>
  <c r="I68" i="4" s="1"/>
  <c r="A68" i="4"/>
  <c r="H67" i="4"/>
  <c r="I67" i="4" s="1"/>
  <c r="A67" i="4"/>
  <c r="H66" i="4"/>
  <c r="I66" i="4" s="1"/>
  <c r="A66" i="4"/>
  <c r="H65" i="4"/>
  <c r="I65" i="4" s="1"/>
  <c r="A65" i="4"/>
  <c r="H64" i="4"/>
  <c r="I64" i="4" s="1"/>
  <c r="A64" i="4"/>
  <c r="H63" i="4"/>
  <c r="I63" i="4" s="1"/>
  <c r="A63" i="4"/>
  <c r="A62" i="4"/>
  <c r="A60" i="4"/>
  <c r="A59" i="4"/>
  <c r="H58" i="4"/>
  <c r="G58" i="4"/>
  <c r="A58" i="4"/>
  <c r="H57" i="4"/>
  <c r="G57" i="4"/>
  <c r="A57" i="4"/>
  <c r="H56" i="4"/>
  <c r="A56" i="4"/>
  <c r="H55" i="4"/>
  <c r="G55" i="4"/>
  <c r="A55" i="4"/>
  <c r="H54" i="4"/>
  <c r="G54" i="4"/>
  <c r="A54" i="4"/>
  <c r="H53" i="4"/>
  <c r="G53" i="4"/>
  <c r="A53" i="4"/>
  <c r="H52" i="4"/>
  <c r="G52" i="4"/>
  <c r="A52" i="4"/>
  <c r="H51" i="4"/>
  <c r="G51" i="4"/>
  <c r="A51" i="4"/>
  <c r="H50" i="4"/>
  <c r="G50" i="4"/>
  <c r="A50" i="4"/>
  <c r="H49" i="4"/>
  <c r="G49" i="4"/>
  <c r="A49" i="4"/>
  <c r="H48" i="4"/>
  <c r="G48" i="4"/>
  <c r="A48" i="4"/>
  <c r="H47" i="4"/>
  <c r="G47" i="4"/>
  <c r="A47" i="4"/>
  <c r="H46" i="4"/>
  <c r="G46" i="4"/>
  <c r="A46" i="4"/>
  <c r="H45" i="4"/>
  <c r="G45" i="4"/>
  <c r="A45" i="4"/>
  <c r="H44" i="4"/>
  <c r="A44" i="4"/>
  <c r="L24" i="6"/>
  <c r="E24" i="6" s="1"/>
  <c r="L25" i="6"/>
  <c r="E25" i="6" s="1"/>
  <c r="L26" i="6"/>
  <c r="E26" i="6" s="1"/>
  <c r="L27" i="6"/>
  <c r="E27" i="6" s="1"/>
  <c r="L28" i="6"/>
  <c r="E28" i="6" s="1"/>
  <c r="L29" i="6"/>
  <c r="E29" i="6" s="1"/>
  <c r="L30" i="6"/>
  <c r="E30" i="6" s="1"/>
  <c r="L31" i="6"/>
  <c r="E31" i="6" s="1"/>
  <c r="L32" i="6"/>
  <c r="E32" i="6" s="1"/>
  <c r="L33" i="6"/>
  <c r="E33" i="6" s="1"/>
  <c r="L34" i="6"/>
  <c r="E34" i="6" s="1"/>
  <c r="L35" i="6"/>
  <c r="E35" i="6" s="1"/>
  <c r="L36" i="6"/>
  <c r="E36" i="6" s="1"/>
  <c r="L37" i="6"/>
  <c r="E37" i="6" s="1"/>
  <c r="L38" i="6"/>
  <c r="E38" i="6" s="1"/>
  <c r="L39" i="6"/>
  <c r="E39" i="6" s="1"/>
  <c r="L40" i="6"/>
  <c r="E40" i="6" s="1"/>
  <c r="L41" i="6"/>
  <c r="E41" i="6" s="1"/>
  <c r="L42" i="6"/>
  <c r="E42" i="6" s="1"/>
  <c r="L43" i="6"/>
  <c r="E43" i="6" s="1"/>
  <c r="L44" i="6"/>
  <c r="E44" i="6" s="1"/>
  <c r="L45" i="6"/>
  <c r="E45" i="6" s="1"/>
  <c r="L46" i="6"/>
  <c r="E46" i="6" s="1"/>
  <c r="L47" i="6"/>
  <c r="E47" i="6" s="1"/>
  <c r="L48" i="6"/>
  <c r="E48" i="6" s="1"/>
  <c r="L49" i="6"/>
  <c r="E49" i="6" s="1"/>
  <c r="L50" i="6"/>
  <c r="E50" i="6" s="1"/>
  <c r="L51" i="6"/>
  <c r="E51" i="6" s="1"/>
  <c r="L52" i="6"/>
  <c r="E52" i="6" s="1"/>
  <c r="L53" i="6"/>
  <c r="E53" i="6" s="1"/>
  <c r="L54" i="6"/>
  <c r="E54" i="6" s="1"/>
  <c r="L55" i="6"/>
  <c r="E55" i="6" s="1"/>
  <c r="L56" i="6"/>
  <c r="E56" i="6" s="1"/>
  <c r="L23" i="6"/>
  <c r="E23" i="6" s="1"/>
  <c r="EI58" i="5"/>
  <c r="M58" i="5"/>
  <c r="E58" i="5" s="1"/>
  <c r="B4" i="11"/>
  <c r="I111" i="4"/>
  <c r="F1070" i="12"/>
  <c r="F65794" i="12"/>
  <c r="E65794" i="12"/>
  <c r="A65794" i="12"/>
  <c r="F65793" i="12"/>
  <c r="E65793" i="12"/>
  <c r="A65793" i="12"/>
  <c r="F65792" i="12"/>
  <c r="E65792" i="12"/>
  <c r="A65792" i="12"/>
  <c r="F64697" i="12"/>
  <c r="E64697" i="12"/>
  <c r="A64697" i="12"/>
  <c r="F64696" i="12"/>
  <c r="E64696" i="12"/>
  <c r="A64696" i="12"/>
  <c r="F64695" i="12"/>
  <c r="E64695" i="12"/>
  <c r="A64695" i="12"/>
  <c r="F63600" i="12"/>
  <c r="E63600" i="12"/>
  <c r="A63600" i="12"/>
  <c r="F63599" i="12"/>
  <c r="E63599" i="12"/>
  <c r="A63599" i="12"/>
  <c r="F63598" i="12"/>
  <c r="E63598" i="12"/>
  <c r="A63598" i="12"/>
  <c r="F62503" i="12"/>
  <c r="E62503" i="12"/>
  <c r="A62503" i="12"/>
  <c r="F62502" i="12"/>
  <c r="E62502" i="12"/>
  <c r="A62502" i="12"/>
  <c r="F62501" i="12"/>
  <c r="E62501" i="12"/>
  <c r="A62501" i="12"/>
  <c r="F61406" i="12"/>
  <c r="E61406" i="12"/>
  <c r="A61406" i="12"/>
  <c r="F61405" i="12"/>
  <c r="E61405" i="12"/>
  <c r="A61405" i="12"/>
  <c r="F61404" i="12"/>
  <c r="E61404" i="12"/>
  <c r="A61404" i="12"/>
  <c r="F60309" i="12"/>
  <c r="E60309" i="12"/>
  <c r="A60309" i="12"/>
  <c r="F60308" i="12"/>
  <c r="E60308" i="12"/>
  <c r="A60308" i="12"/>
  <c r="F60307" i="12"/>
  <c r="E60307" i="12"/>
  <c r="A60307" i="12"/>
  <c r="F59212" i="12"/>
  <c r="E59212" i="12"/>
  <c r="A59212" i="12"/>
  <c r="F59211" i="12"/>
  <c r="E59211" i="12"/>
  <c r="A59211" i="12"/>
  <c r="F59210" i="12"/>
  <c r="E59210" i="12"/>
  <c r="A59210" i="12"/>
  <c r="F58115" i="12"/>
  <c r="E58115" i="12"/>
  <c r="A58115" i="12"/>
  <c r="F58114" i="12"/>
  <c r="E58114" i="12"/>
  <c r="A58114" i="12"/>
  <c r="F58113" i="12"/>
  <c r="E58113" i="12"/>
  <c r="A58113" i="12"/>
  <c r="F57018" i="12"/>
  <c r="E57018" i="12"/>
  <c r="A57018" i="12"/>
  <c r="F57017" i="12"/>
  <c r="E57017" i="12"/>
  <c r="A57017" i="12"/>
  <c r="F57016" i="12"/>
  <c r="E57016" i="12"/>
  <c r="A57016" i="12"/>
  <c r="F55921" i="12"/>
  <c r="E55921" i="12"/>
  <c r="A55921" i="12"/>
  <c r="F55920" i="12"/>
  <c r="E55920" i="12"/>
  <c r="A55920" i="12"/>
  <c r="F55919" i="12"/>
  <c r="E55919" i="12"/>
  <c r="A55919" i="12"/>
  <c r="F54824" i="12"/>
  <c r="E54824" i="12"/>
  <c r="A54824" i="12"/>
  <c r="F54823" i="12"/>
  <c r="E54823" i="12"/>
  <c r="A54823" i="12"/>
  <c r="F54822" i="12"/>
  <c r="E54822" i="12"/>
  <c r="A54822" i="12"/>
  <c r="F53727" i="12"/>
  <c r="E53727" i="12"/>
  <c r="A53727" i="12"/>
  <c r="F53726" i="12"/>
  <c r="E53726" i="12"/>
  <c r="A53726" i="12"/>
  <c r="F53725" i="12"/>
  <c r="E53725" i="12"/>
  <c r="A53725" i="12"/>
  <c r="F52630" i="12"/>
  <c r="E52630" i="12"/>
  <c r="A52630" i="12"/>
  <c r="F52629" i="12"/>
  <c r="E52629" i="12"/>
  <c r="A52629" i="12"/>
  <c r="F52628" i="12"/>
  <c r="E52628" i="12"/>
  <c r="A52628" i="12"/>
  <c r="F51533" i="12"/>
  <c r="E51533" i="12"/>
  <c r="A51533" i="12"/>
  <c r="F51532" i="12"/>
  <c r="E51532" i="12"/>
  <c r="A51532" i="12"/>
  <c r="F51531" i="12"/>
  <c r="E51531" i="12"/>
  <c r="A51531" i="12"/>
  <c r="F50436" i="12"/>
  <c r="E50436" i="12"/>
  <c r="A50436" i="12"/>
  <c r="F50435" i="12"/>
  <c r="E50435" i="12"/>
  <c r="A50435" i="12"/>
  <c r="F50434" i="12"/>
  <c r="E50434" i="12"/>
  <c r="A50434" i="12"/>
  <c r="F49339" i="12"/>
  <c r="E49339" i="12"/>
  <c r="A49339" i="12"/>
  <c r="F49338" i="12"/>
  <c r="E49338" i="12"/>
  <c r="A49338" i="12"/>
  <c r="F49337" i="12"/>
  <c r="E49337" i="12"/>
  <c r="A49337" i="12"/>
  <c r="F48242" i="12"/>
  <c r="E48242" i="12"/>
  <c r="A48242" i="12"/>
  <c r="F48241" i="12"/>
  <c r="E48241" i="12"/>
  <c r="A48241" i="12"/>
  <c r="F48240" i="12"/>
  <c r="E48240" i="12"/>
  <c r="A48240" i="12"/>
  <c r="F47145" i="12"/>
  <c r="E47145" i="12"/>
  <c r="A47145" i="12"/>
  <c r="F47144" i="12"/>
  <c r="E47144" i="12"/>
  <c r="A47144" i="12"/>
  <c r="F47143" i="12"/>
  <c r="E47143" i="12"/>
  <c r="A47143" i="12"/>
  <c r="F46048" i="12"/>
  <c r="E46048" i="12"/>
  <c r="A46048" i="12"/>
  <c r="F46047" i="12"/>
  <c r="E46047" i="12"/>
  <c r="A46047" i="12"/>
  <c r="F46046" i="12"/>
  <c r="E46046" i="12"/>
  <c r="A46046" i="12"/>
  <c r="F44951" i="12"/>
  <c r="E44951" i="12"/>
  <c r="A44951" i="12"/>
  <c r="F44950" i="12"/>
  <c r="E44950" i="12"/>
  <c r="A44950" i="12"/>
  <c r="F44949" i="12"/>
  <c r="E44949" i="12"/>
  <c r="A44949" i="12"/>
  <c r="F43854" i="12"/>
  <c r="E43854" i="12"/>
  <c r="A43854" i="12"/>
  <c r="F43853" i="12"/>
  <c r="E43853" i="12"/>
  <c r="A43853" i="12"/>
  <c r="F43852" i="12"/>
  <c r="E43852" i="12"/>
  <c r="A43852" i="12"/>
  <c r="F42757" i="12"/>
  <c r="E42757" i="12"/>
  <c r="A42757" i="12"/>
  <c r="F42756" i="12"/>
  <c r="E42756" i="12"/>
  <c r="A42756" i="12"/>
  <c r="F42755" i="12"/>
  <c r="E42755" i="12"/>
  <c r="A42755" i="12"/>
  <c r="F41660" i="12"/>
  <c r="E41660" i="12"/>
  <c r="A41660" i="12"/>
  <c r="F41659" i="12"/>
  <c r="E41659" i="12"/>
  <c r="A41659" i="12"/>
  <c r="F41658" i="12"/>
  <c r="E41658" i="12"/>
  <c r="A41658" i="12"/>
  <c r="F40563" i="12"/>
  <c r="E40563" i="12"/>
  <c r="A40563" i="12"/>
  <c r="F40562" i="12"/>
  <c r="E40562" i="12"/>
  <c r="A40562" i="12"/>
  <c r="F40561" i="12"/>
  <c r="E40561" i="12"/>
  <c r="A40561" i="12"/>
  <c r="F39466" i="12"/>
  <c r="E39466" i="12"/>
  <c r="A39466" i="12"/>
  <c r="F39465" i="12"/>
  <c r="E39465" i="12"/>
  <c r="A39465" i="12"/>
  <c r="F39464" i="12"/>
  <c r="E39464" i="12"/>
  <c r="A39464" i="12"/>
  <c r="F38369" i="12"/>
  <c r="E38369" i="12"/>
  <c r="A38369" i="12"/>
  <c r="F38368" i="12"/>
  <c r="E38368" i="12"/>
  <c r="A38368" i="12"/>
  <c r="F38367" i="12"/>
  <c r="E38367" i="12"/>
  <c r="A38367" i="12"/>
  <c r="F37272" i="12"/>
  <c r="E37272" i="12"/>
  <c r="A37272" i="12"/>
  <c r="F37271" i="12"/>
  <c r="E37271" i="12"/>
  <c r="A37271" i="12"/>
  <c r="F37270" i="12"/>
  <c r="E37270" i="12"/>
  <c r="A37270" i="12"/>
  <c r="F36175" i="12"/>
  <c r="E36175" i="12"/>
  <c r="A36175" i="12"/>
  <c r="F36174" i="12"/>
  <c r="E36174" i="12"/>
  <c r="A36174" i="12"/>
  <c r="F36173" i="12"/>
  <c r="E36173" i="12"/>
  <c r="A36173" i="12"/>
  <c r="F35078" i="12"/>
  <c r="E35078" i="12"/>
  <c r="A35078" i="12"/>
  <c r="F35077" i="12"/>
  <c r="E35077" i="12"/>
  <c r="A35077" i="12"/>
  <c r="F35076" i="12"/>
  <c r="E35076" i="12"/>
  <c r="A35076" i="12"/>
  <c r="F33981" i="12"/>
  <c r="E33981" i="12"/>
  <c r="A33981" i="12"/>
  <c r="F33980" i="12"/>
  <c r="E33980" i="12"/>
  <c r="A33980" i="12"/>
  <c r="F33979" i="12"/>
  <c r="E33979" i="12"/>
  <c r="A33979" i="12"/>
  <c r="F32884" i="12"/>
  <c r="E32884" i="12"/>
  <c r="A32884" i="12"/>
  <c r="F32883" i="12"/>
  <c r="E32883" i="12"/>
  <c r="A32883" i="12"/>
  <c r="F32882" i="12"/>
  <c r="E32882" i="12"/>
  <c r="A32882" i="12"/>
  <c r="F31787" i="12"/>
  <c r="E31787" i="12"/>
  <c r="A31787" i="12"/>
  <c r="F31786" i="12"/>
  <c r="E31786" i="12"/>
  <c r="A31786" i="12"/>
  <c r="F31785" i="12"/>
  <c r="E31785" i="12"/>
  <c r="A31785" i="12"/>
  <c r="F30690" i="12"/>
  <c r="E30690" i="12"/>
  <c r="A30690" i="12"/>
  <c r="F30689" i="12"/>
  <c r="E30689" i="12"/>
  <c r="A30689" i="12"/>
  <c r="F30688" i="12"/>
  <c r="E30688" i="12"/>
  <c r="A30688" i="12"/>
  <c r="F29593" i="12"/>
  <c r="E29593" i="12"/>
  <c r="A29593" i="12"/>
  <c r="F29592" i="12"/>
  <c r="E29592" i="12"/>
  <c r="A29592" i="12"/>
  <c r="F29591" i="12"/>
  <c r="E29591" i="12"/>
  <c r="A29591" i="12"/>
  <c r="F28496" i="12"/>
  <c r="E28496" i="12"/>
  <c r="A28496" i="12"/>
  <c r="F28495" i="12"/>
  <c r="E28495" i="12"/>
  <c r="A28495" i="12"/>
  <c r="F28494" i="12"/>
  <c r="E28494" i="12"/>
  <c r="A28494" i="12"/>
  <c r="F27399" i="12"/>
  <c r="E27399" i="12"/>
  <c r="A27399" i="12"/>
  <c r="F27398" i="12"/>
  <c r="E27398" i="12"/>
  <c r="A27398" i="12"/>
  <c r="F27397" i="12"/>
  <c r="E27397" i="12"/>
  <c r="A27397" i="12"/>
  <c r="F26302" i="12"/>
  <c r="E26302" i="12"/>
  <c r="A26302" i="12"/>
  <c r="F26301" i="12"/>
  <c r="E26301" i="12"/>
  <c r="A26301" i="12"/>
  <c r="F26300" i="12"/>
  <c r="E26300" i="12"/>
  <c r="A26300" i="12"/>
  <c r="F25205" i="12"/>
  <c r="E25205" i="12"/>
  <c r="A25205" i="12"/>
  <c r="F25204" i="12"/>
  <c r="E25204" i="12"/>
  <c r="A25204" i="12"/>
  <c r="F25203" i="12"/>
  <c r="E25203" i="12"/>
  <c r="A25203" i="12"/>
  <c r="F24108" i="12"/>
  <c r="E24108" i="12"/>
  <c r="A24108" i="12"/>
  <c r="F24107" i="12"/>
  <c r="E24107" i="12"/>
  <c r="A24107" i="12"/>
  <c r="F24106" i="12"/>
  <c r="E24106" i="12"/>
  <c r="A24106" i="12"/>
  <c r="F23011" i="12"/>
  <c r="E23011" i="12"/>
  <c r="A23011" i="12"/>
  <c r="F23010" i="12"/>
  <c r="E23010" i="12"/>
  <c r="A23010" i="12"/>
  <c r="F23009" i="12"/>
  <c r="E23009" i="12"/>
  <c r="A23009" i="12"/>
  <c r="F21914" i="12"/>
  <c r="E21914" i="12"/>
  <c r="A21914" i="12"/>
  <c r="F21913" i="12"/>
  <c r="E21913" i="12"/>
  <c r="A21913" i="12"/>
  <c r="F21912" i="12"/>
  <c r="E21912" i="12"/>
  <c r="A21912" i="12"/>
  <c r="F20817" i="12"/>
  <c r="E20817" i="12"/>
  <c r="A20817" i="12"/>
  <c r="F20816" i="12"/>
  <c r="E20816" i="12"/>
  <c r="A20816" i="12"/>
  <c r="F20815" i="12"/>
  <c r="E20815" i="12"/>
  <c r="A20815" i="12"/>
  <c r="F19720" i="12"/>
  <c r="E19720" i="12"/>
  <c r="A19720" i="12"/>
  <c r="F19719" i="12"/>
  <c r="E19719" i="12"/>
  <c r="A19719" i="12"/>
  <c r="F19718" i="12"/>
  <c r="E19718" i="12"/>
  <c r="A19718" i="12"/>
  <c r="F18623" i="12"/>
  <c r="E18623" i="12"/>
  <c r="A18623" i="12"/>
  <c r="F18622" i="12"/>
  <c r="E18622" i="12"/>
  <c r="A18622" i="12"/>
  <c r="F18621" i="12"/>
  <c r="E18621" i="12"/>
  <c r="A18621" i="12"/>
  <c r="F17526" i="12"/>
  <c r="E17526" i="12"/>
  <c r="A17526" i="12"/>
  <c r="F17525" i="12"/>
  <c r="E17525" i="12"/>
  <c r="A17525" i="12"/>
  <c r="F17524" i="12"/>
  <c r="E17524" i="12"/>
  <c r="A17524" i="12"/>
  <c r="F16429" i="12"/>
  <c r="E16429" i="12"/>
  <c r="A16429" i="12"/>
  <c r="F16428" i="12"/>
  <c r="E16428" i="12"/>
  <c r="A16428" i="12"/>
  <c r="F16427" i="12"/>
  <c r="E16427" i="12"/>
  <c r="A16427" i="12"/>
  <c r="F15332" i="12"/>
  <c r="E15332" i="12"/>
  <c r="A15332" i="12"/>
  <c r="F15331" i="12"/>
  <c r="E15331" i="12"/>
  <c r="A15331" i="12"/>
  <c r="F15330" i="12"/>
  <c r="E15330" i="12"/>
  <c r="A15330" i="12"/>
  <c r="F14235" i="12"/>
  <c r="E14235" i="12"/>
  <c r="A14235" i="12"/>
  <c r="F14234" i="12"/>
  <c r="E14234" i="12"/>
  <c r="A14234" i="12"/>
  <c r="F14233" i="12"/>
  <c r="E14233" i="12"/>
  <c r="A14233" i="12"/>
  <c r="F13138" i="12"/>
  <c r="E13138" i="12"/>
  <c r="A13138" i="12"/>
  <c r="F13137" i="12"/>
  <c r="E13137" i="12"/>
  <c r="A13137" i="12"/>
  <c r="F13136" i="12"/>
  <c r="E13136" i="12"/>
  <c r="A13136" i="12"/>
  <c r="F12041" i="12"/>
  <c r="E12041" i="12"/>
  <c r="A12041" i="12"/>
  <c r="F12040" i="12"/>
  <c r="E12040" i="12"/>
  <c r="A12040" i="12"/>
  <c r="F12039" i="12"/>
  <c r="E12039" i="12"/>
  <c r="A12039" i="12"/>
  <c r="F10944" i="12"/>
  <c r="E10944" i="12"/>
  <c r="A10944" i="12"/>
  <c r="F10943" i="12"/>
  <c r="E10943" i="12"/>
  <c r="A10943" i="12"/>
  <c r="F10942" i="12"/>
  <c r="E10942" i="12"/>
  <c r="A10942" i="12"/>
  <c r="F9847" i="12"/>
  <c r="E9847" i="12"/>
  <c r="A9847" i="12"/>
  <c r="F9846" i="12"/>
  <c r="E9846" i="12"/>
  <c r="A9846" i="12"/>
  <c r="F9845" i="12"/>
  <c r="E9845" i="12"/>
  <c r="A9845" i="12"/>
  <c r="F8750" i="12"/>
  <c r="E8750" i="12"/>
  <c r="A8750" i="12"/>
  <c r="F8749" i="12"/>
  <c r="E8749" i="12"/>
  <c r="A8749" i="12"/>
  <c r="F8748" i="12"/>
  <c r="E8748" i="12"/>
  <c r="A8748" i="12"/>
  <c r="F7653" i="12"/>
  <c r="E7653" i="12"/>
  <c r="A7653" i="12"/>
  <c r="F7652" i="12"/>
  <c r="E7652" i="12"/>
  <c r="A7652" i="12"/>
  <c r="F7651" i="12"/>
  <c r="E7651" i="12"/>
  <c r="A7651" i="12"/>
  <c r="F6556" i="12"/>
  <c r="E6556" i="12"/>
  <c r="A6556" i="12"/>
  <c r="F6555" i="12"/>
  <c r="E6555" i="12"/>
  <c r="A6555" i="12"/>
  <c r="F6554" i="12"/>
  <c r="E6554" i="12"/>
  <c r="A6554" i="12"/>
  <c r="F5459" i="12"/>
  <c r="E5459" i="12"/>
  <c r="A5459" i="12"/>
  <c r="F5458" i="12"/>
  <c r="E5458" i="12"/>
  <c r="A5458" i="12"/>
  <c r="F5457" i="12"/>
  <c r="E5457" i="12"/>
  <c r="A5457" i="12"/>
  <c r="F4362" i="12"/>
  <c r="E4362" i="12"/>
  <c r="A4362" i="12"/>
  <c r="F4361" i="12"/>
  <c r="E4361" i="12"/>
  <c r="A4361" i="12"/>
  <c r="F4360" i="12"/>
  <c r="E4360" i="12"/>
  <c r="A4360" i="12"/>
  <c r="F3265" i="12"/>
  <c r="E3265" i="12"/>
  <c r="A3265" i="12"/>
  <c r="F3264" i="12"/>
  <c r="E3264" i="12"/>
  <c r="A3264" i="12"/>
  <c r="F3263" i="12"/>
  <c r="E3263" i="12"/>
  <c r="A3263" i="12"/>
  <c r="F2168" i="12"/>
  <c r="E2168" i="12"/>
  <c r="A2168" i="12"/>
  <c r="F2167" i="12"/>
  <c r="E2167" i="12"/>
  <c r="A2167" i="12"/>
  <c r="F2166" i="12"/>
  <c r="E2166" i="12"/>
  <c r="A2166" i="12"/>
  <c r="F1071" i="12"/>
  <c r="E1071" i="12"/>
  <c r="A1071" i="12"/>
  <c r="E1070" i="12"/>
  <c r="A1070" i="12"/>
  <c r="F1069" i="12"/>
  <c r="E1069" i="12"/>
  <c r="A1069" i="12"/>
  <c r="A65788" i="12"/>
  <c r="A64691" i="12"/>
  <c r="A63594" i="12"/>
  <c r="A62497" i="12"/>
  <c r="A61399" i="12"/>
  <c r="A60302" i="12"/>
  <c r="A59205" i="12"/>
  <c r="A58109" i="12"/>
  <c r="A57012" i="12"/>
  <c r="A55914" i="12"/>
  <c r="A54817" i="12"/>
  <c r="A53720" i="12"/>
  <c r="A52623" i="12"/>
  <c r="A51526" i="12"/>
  <c r="A50430" i="12"/>
  <c r="A49333" i="12"/>
  <c r="A48236" i="12"/>
  <c r="A47139" i="12"/>
  <c r="A46042" i="12"/>
  <c r="A44944" i="12"/>
  <c r="A43847" i="12"/>
  <c r="A42751" i="12"/>
  <c r="A41654" i="12"/>
  <c r="A40557" i="12"/>
  <c r="A39459" i="12"/>
  <c r="A38363" i="12"/>
  <c r="A37265" i="12"/>
  <c r="A36169" i="12"/>
  <c r="A35072" i="12"/>
  <c r="A33974" i="12"/>
  <c r="A32877" i="12"/>
  <c r="A31781" i="12"/>
  <c r="A30683" i="12"/>
  <c r="A29586" i="12"/>
  <c r="A28489" i="12"/>
  <c r="A27393" i="12"/>
  <c r="A26295" i="12"/>
  <c r="A25199" i="12"/>
  <c r="A24101" i="12"/>
  <c r="A23004" i="12"/>
  <c r="A21907" i="12"/>
  <c r="A20810" i="12"/>
  <c r="A19714" i="12"/>
  <c r="A18616" i="12"/>
  <c r="A17519" i="12"/>
  <c r="A16423" i="12"/>
  <c r="A15326" i="12"/>
  <c r="A14229" i="12"/>
  <c r="A13132" i="12"/>
  <c r="A12035" i="12"/>
  <c r="A10938" i="12"/>
  <c r="A9840" i="12"/>
  <c r="A8743" i="12"/>
  <c r="A7646" i="12"/>
  <c r="A6550" i="12"/>
  <c r="A5453" i="12"/>
  <c r="A4356" i="12"/>
  <c r="A3258" i="12"/>
  <c r="A2160" i="12"/>
  <c r="A1063" i="12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D39" i="11"/>
  <c r="G3264" i="12" s="1"/>
  <c r="E39" i="11"/>
  <c r="G4361" i="12" s="1"/>
  <c r="F39" i="11"/>
  <c r="G5458" i="12" s="1"/>
  <c r="G39" i="11"/>
  <c r="G6555" i="12" s="1"/>
  <c r="H39" i="11"/>
  <c r="G7652" i="12" s="1"/>
  <c r="I39" i="11"/>
  <c r="G8749" i="12" s="1"/>
  <c r="J39" i="11"/>
  <c r="G9846" i="12" s="1"/>
  <c r="K39" i="11"/>
  <c r="G10943" i="12" s="1"/>
  <c r="L39" i="11"/>
  <c r="G12040" i="12" s="1"/>
  <c r="M39" i="11"/>
  <c r="G13137" i="12" s="1"/>
  <c r="N39" i="11"/>
  <c r="G14234" i="12" s="1"/>
  <c r="O39" i="11"/>
  <c r="G15331" i="12" s="1"/>
  <c r="P39" i="11"/>
  <c r="G16428" i="12" s="1"/>
  <c r="Q39" i="11"/>
  <c r="G17525" i="12" s="1"/>
  <c r="R39" i="11"/>
  <c r="G18622" i="12" s="1"/>
  <c r="S39" i="11"/>
  <c r="G19719" i="12" s="1"/>
  <c r="T39" i="11"/>
  <c r="G20816" i="12" s="1"/>
  <c r="U39" i="11"/>
  <c r="G21913" i="12" s="1"/>
  <c r="V39" i="11"/>
  <c r="G23010" i="12" s="1"/>
  <c r="W39" i="11"/>
  <c r="G24107" i="12" s="1"/>
  <c r="X39" i="11"/>
  <c r="G25204" i="12" s="1"/>
  <c r="Y39" i="11"/>
  <c r="G26301" i="12" s="1"/>
  <c r="Z39" i="11"/>
  <c r="G27398" i="12" s="1"/>
  <c r="AA39" i="11"/>
  <c r="G28495" i="12" s="1"/>
  <c r="AB39" i="11"/>
  <c r="G29592" i="12" s="1"/>
  <c r="AC39" i="11"/>
  <c r="G30689" i="12" s="1"/>
  <c r="AD39" i="11"/>
  <c r="G31786" i="12" s="1"/>
  <c r="AE39" i="11"/>
  <c r="G32883" i="12" s="1"/>
  <c r="AF39" i="11"/>
  <c r="G33980" i="12" s="1"/>
  <c r="AG39" i="11"/>
  <c r="G35077" i="12" s="1"/>
  <c r="AH39" i="11"/>
  <c r="G36174" i="12" s="1"/>
  <c r="AI39" i="11"/>
  <c r="G37271" i="12" s="1"/>
  <c r="AJ39" i="11"/>
  <c r="G38368" i="12" s="1"/>
  <c r="AK39" i="11"/>
  <c r="G39465" i="12" s="1"/>
  <c r="AL39" i="11"/>
  <c r="G40562" i="12" s="1"/>
  <c r="AM39" i="11"/>
  <c r="G41659" i="12" s="1"/>
  <c r="AN39" i="11"/>
  <c r="G42756" i="12" s="1"/>
  <c r="AO39" i="11"/>
  <c r="G43853" i="12" s="1"/>
  <c r="AP39" i="11"/>
  <c r="G44950" i="12" s="1"/>
  <c r="AQ39" i="11"/>
  <c r="G46047" i="12" s="1"/>
  <c r="AR39" i="11"/>
  <c r="G47144" i="12" s="1"/>
  <c r="AS39" i="11"/>
  <c r="G48241" i="12" s="1"/>
  <c r="AT39" i="11"/>
  <c r="G49338" i="12" s="1"/>
  <c r="AU39" i="11"/>
  <c r="G50435" i="12" s="1"/>
  <c r="AV39" i="11"/>
  <c r="G51532" i="12" s="1"/>
  <c r="AW39" i="11"/>
  <c r="G52629" i="12" s="1"/>
  <c r="AX39" i="11"/>
  <c r="G53726" i="12" s="1"/>
  <c r="AY39" i="11"/>
  <c r="G54823" i="12" s="1"/>
  <c r="AZ39" i="11"/>
  <c r="G55920" i="12" s="1"/>
  <c r="BA39" i="11"/>
  <c r="G57017" i="12" s="1"/>
  <c r="BB39" i="11"/>
  <c r="G58114" i="12" s="1"/>
  <c r="BC39" i="11"/>
  <c r="G59211" i="12" s="1"/>
  <c r="BD39" i="11"/>
  <c r="G60308" i="12" s="1"/>
  <c r="BE39" i="11"/>
  <c r="G61405" i="12" s="1"/>
  <c r="BF39" i="11"/>
  <c r="G62502" i="12" s="1"/>
  <c r="BG39" i="11"/>
  <c r="G63599" i="12" s="1"/>
  <c r="BH39" i="11"/>
  <c r="G64696" i="12" s="1"/>
  <c r="BI39" i="11"/>
  <c r="G65793" i="12" s="1"/>
  <c r="D40" i="11"/>
  <c r="G3265" i="12" s="1"/>
  <c r="E40" i="11"/>
  <c r="G4362" i="12" s="1"/>
  <c r="F40" i="11"/>
  <c r="G5459" i="12" s="1"/>
  <c r="G40" i="11"/>
  <c r="G6556" i="12" s="1"/>
  <c r="H40" i="11"/>
  <c r="G7653" i="12" s="1"/>
  <c r="I40" i="11"/>
  <c r="G8750" i="12" s="1"/>
  <c r="J40" i="11"/>
  <c r="G9847" i="12" s="1"/>
  <c r="K40" i="11"/>
  <c r="G10944" i="12" s="1"/>
  <c r="L40" i="11"/>
  <c r="G12041" i="12" s="1"/>
  <c r="M40" i="11"/>
  <c r="G13138" i="12" s="1"/>
  <c r="N40" i="11"/>
  <c r="G14235" i="12" s="1"/>
  <c r="O40" i="11"/>
  <c r="G15332" i="12" s="1"/>
  <c r="P40" i="11"/>
  <c r="G16429" i="12" s="1"/>
  <c r="Q40" i="11"/>
  <c r="G17526" i="12" s="1"/>
  <c r="R40" i="11"/>
  <c r="G18623" i="12" s="1"/>
  <c r="S40" i="11"/>
  <c r="G19720" i="12" s="1"/>
  <c r="T40" i="11"/>
  <c r="G20817" i="12" s="1"/>
  <c r="U40" i="11"/>
  <c r="G21914" i="12" s="1"/>
  <c r="V40" i="11"/>
  <c r="G23011" i="12" s="1"/>
  <c r="W40" i="11"/>
  <c r="G24108" i="12" s="1"/>
  <c r="X40" i="11"/>
  <c r="G25205" i="12" s="1"/>
  <c r="Y40" i="11"/>
  <c r="G26302" i="12" s="1"/>
  <c r="Z40" i="11"/>
  <c r="G27399" i="12" s="1"/>
  <c r="AA40" i="11"/>
  <c r="G28496" i="12" s="1"/>
  <c r="AB40" i="11"/>
  <c r="G29593" i="12" s="1"/>
  <c r="AC40" i="11"/>
  <c r="G30690" i="12" s="1"/>
  <c r="AD40" i="11"/>
  <c r="G31787" i="12" s="1"/>
  <c r="AE40" i="11"/>
  <c r="G32884" i="12" s="1"/>
  <c r="AF40" i="11"/>
  <c r="G33981" i="12" s="1"/>
  <c r="AG40" i="11"/>
  <c r="G35078" i="12" s="1"/>
  <c r="AH40" i="11"/>
  <c r="G36175" i="12" s="1"/>
  <c r="AI40" i="11"/>
  <c r="G37272" i="12" s="1"/>
  <c r="AJ40" i="11"/>
  <c r="G38369" i="12" s="1"/>
  <c r="AK40" i="11"/>
  <c r="G39466" i="12" s="1"/>
  <c r="AL40" i="11"/>
  <c r="G40563" i="12" s="1"/>
  <c r="AM40" i="11"/>
  <c r="G41660" i="12" s="1"/>
  <c r="AN40" i="11"/>
  <c r="G42757" i="12" s="1"/>
  <c r="AO40" i="11"/>
  <c r="G43854" i="12" s="1"/>
  <c r="AP40" i="11"/>
  <c r="G44951" i="12" s="1"/>
  <c r="AQ40" i="11"/>
  <c r="G46048" i="12" s="1"/>
  <c r="AR40" i="11"/>
  <c r="G47145" i="12" s="1"/>
  <c r="AS40" i="11"/>
  <c r="G48242" i="12" s="1"/>
  <c r="AT40" i="11"/>
  <c r="G49339" i="12" s="1"/>
  <c r="AU40" i="11"/>
  <c r="G50436" i="12" s="1"/>
  <c r="AV40" i="11"/>
  <c r="G51533" i="12" s="1"/>
  <c r="AW40" i="11"/>
  <c r="G52630" i="12" s="1"/>
  <c r="AX40" i="11"/>
  <c r="G53727" i="12" s="1"/>
  <c r="AY40" i="11"/>
  <c r="G54824" i="12" s="1"/>
  <c r="AZ40" i="11"/>
  <c r="G55921" i="12" s="1"/>
  <c r="BA40" i="11"/>
  <c r="G57018" i="12" s="1"/>
  <c r="BB40" i="11"/>
  <c r="G58115" i="12" s="1"/>
  <c r="BC40" i="11"/>
  <c r="G59212" i="12" s="1"/>
  <c r="BD40" i="11"/>
  <c r="G60309" i="12" s="1"/>
  <c r="BE40" i="11"/>
  <c r="G61406" i="12" s="1"/>
  <c r="BF40" i="11"/>
  <c r="G62503" i="12" s="1"/>
  <c r="BG40" i="11"/>
  <c r="G63600" i="12" s="1"/>
  <c r="BH40" i="11"/>
  <c r="G64697" i="12" s="1"/>
  <c r="BI40" i="11"/>
  <c r="G65794" i="12" s="1"/>
  <c r="I45" i="4" l="1"/>
  <c r="I49" i="4"/>
  <c r="I53" i="4"/>
  <c r="I57" i="4"/>
  <c r="I48" i="4"/>
  <c r="I52" i="4"/>
  <c r="I47" i="4"/>
  <c r="I51" i="4"/>
  <c r="I55" i="4"/>
  <c r="I46" i="4"/>
  <c r="I50" i="4"/>
  <c r="I54" i="4"/>
  <c r="I58" i="4"/>
  <c r="G65792" i="12"/>
  <c r="BI41" i="11"/>
  <c r="G64695" i="12"/>
  <c r="BH41" i="11"/>
  <c r="G63598" i="12"/>
  <c r="BG41" i="11"/>
  <c r="G62501" i="12"/>
  <c r="BF41" i="11"/>
  <c r="G61404" i="12"/>
  <c r="BE41" i="11"/>
  <c r="G60307" i="12"/>
  <c r="BD41" i="11"/>
  <c r="G59210" i="12"/>
  <c r="BC41" i="11"/>
  <c r="G58113" i="12"/>
  <c r="BB41" i="11"/>
  <c r="G57016" i="12"/>
  <c r="BA41" i="11"/>
  <c r="G55919" i="12"/>
  <c r="AZ41" i="11"/>
  <c r="G54822" i="12"/>
  <c r="AY41" i="11"/>
  <c r="G53725" i="12"/>
  <c r="AX41" i="11"/>
  <c r="G52628" i="12"/>
  <c r="AW41" i="11"/>
  <c r="G51531" i="12"/>
  <c r="AV41" i="11"/>
  <c r="G50434" i="12"/>
  <c r="AU41" i="11"/>
  <c r="G49337" i="12"/>
  <c r="AT41" i="11"/>
  <c r="G48240" i="12"/>
  <c r="AS41" i="11"/>
  <c r="G47143" i="12"/>
  <c r="AR41" i="11"/>
  <c r="G46046" i="12"/>
  <c r="AQ41" i="11"/>
  <c r="G44949" i="12"/>
  <c r="AP41" i="11"/>
  <c r="G43852" i="12"/>
  <c r="AO41" i="11"/>
  <c r="G42755" i="12"/>
  <c r="AN41" i="11"/>
  <c r="G41658" i="12"/>
  <c r="AM41" i="11"/>
  <c r="G40561" i="12"/>
  <c r="AL41" i="11"/>
  <c r="G39464" i="12"/>
  <c r="AK41" i="11"/>
  <c r="G38367" i="12"/>
  <c r="AJ41" i="11"/>
  <c r="G37270" i="12"/>
  <c r="AI41" i="11"/>
  <c r="G36173" i="12"/>
  <c r="AH41" i="11"/>
  <c r="G35076" i="12"/>
  <c r="AG41" i="11"/>
  <c r="G33979" i="12"/>
  <c r="AF41" i="11"/>
  <c r="G32882" i="12"/>
  <c r="AE41" i="11"/>
  <c r="G31785" i="12"/>
  <c r="AD41" i="11"/>
  <c r="G30688" i="12"/>
  <c r="AC41" i="11"/>
  <c r="G29591" i="12"/>
  <c r="AB41" i="11"/>
  <c r="G28494" i="12"/>
  <c r="AA41" i="11"/>
  <c r="G27397" i="12"/>
  <c r="Z41" i="11"/>
  <c r="G26300" i="12"/>
  <c r="Y41" i="11"/>
  <c r="G25203" i="12"/>
  <c r="X41" i="11"/>
  <c r="G24106" i="12"/>
  <c r="W41" i="11"/>
  <c r="G23009" i="12"/>
  <c r="V41" i="11"/>
  <c r="G21912" i="12"/>
  <c r="U41" i="11"/>
  <c r="G20815" i="12"/>
  <c r="T41" i="11"/>
  <c r="G19718" i="12"/>
  <c r="S41" i="11"/>
  <c r="G18621" i="12"/>
  <c r="R41" i="11"/>
  <c r="G17524" i="12"/>
  <c r="Q41" i="11"/>
  <c r="G16427" i="12"/>
  <c r="P41" i="11"/>
  <c r="G15330" i="12"/>
  <c r="O41" i="11"/>
  <c r="G14233" i="12"/>
  <c r="N41" i="11"/>
  <c r="G13136" i="12"/>
  <c r="M41" i="11"/>
  <c r="G12039" i="12"/>
  <c r="L41" i="11"/>
  <c r="G10942" i="12"/>
  <c r="K41" i="11"/>
  <c r="G9845" i="12"/>
  <c r="J41" i="11"/>
  <c r="J43" i="11" s="1"/>
  <c r="J44" i="11" s="1"/>
  <c r="G8748" i="12"/>
  <c r="I41" i="11"/>
  <c r="G7651" i="12"/>
  <c r="H41" i="11"/>
  <c r="G6554" i="12"/>
  <c r="G41" i="11"/>
  <c r="G5457" i="12"/>
  <c r="F41" i="11"/>
  <c r="F43" i="11" s="1"/>
  <c r="F44" i="11" s="1"/>
  <c r="G4360" i="12"/>
  <c r="E41" i="11"/>
  <c r="G3263" i="12"/>
  <c r="D41" i="11"/>
  <c r="N43" i="11"/>
  <c r="N44" i="11" s="1"/>
  <c r="R43" i="11"/>
  <c r="R44" i="11" s="1"/>
  <c r="V43" i="11"/>
  <c r="V44" i="11" s="1"/>
  <c r="Z43" i="11"/>
  <c r="Z44" i="11" s="1"/>
  <c r="AD43" i="11"/>
  <c r="AD44" i="11" s="1"/>
  <c r="AH43" i="11"/>
  <c r="AH44" i="11" s="1"/>
  <c r="AL43" i="11"/>
  <c r="AL44" i="11" s="1"/>
  <c r="AP43" i="11"/>
  <c r="AP44" i="11" s="1"/>
  <c r="AT43" i="11"/>
  <c r="AT44" i="11" s="1"/>
  <c r="AX43" i="11"/>
  <c r="AX44" i="11" s="1"/>
  <c r="BB43" i="11"/>
  <c r="BB44" i="11" s="1"/>
  <c r="BF43" i="11"/>
  <c r="BF44" i="11" s="1"/>
  <c r="G43" i="11"/>
  <c r="G44" i="11" s="1"/>
  <c r="K43" i="11"/>
  <c r="K44" i="11" s="1"/>
  <c r="O43" i="11"/>
  <c r="O44" i="11" s="1"/>
  <c r="S43" i="11"/>
  <c r="S44" i="11" s="1"/>
  <c r="W43" i="11"/>
  <c r="W44" i="11" s="1"/>
  <c r="AA43" i="11"/>
  <c r="AA44" i="11" s="1"/>
  <c r="AE43" i="11"/>
  <c r="AE44" i="11" s="1"/>
  <c r="AI43" i="11"/>
  <c r="AI44" i="11" s="1"/>
  <c r="AM43" i="11"/>
  <c r="AM44" i="11" s="1"/>
  <c r="AQ43" i="11"/>
  <c r="AQ44" i="11" s="1"/>
  <c r="AU43" i="11"/>
  <c r="AU44" i="11" s="1"/>
  <c r="AY43" i="11"/>
  <c r="AY44" i="11" s="1"/>
  <c r="BC43" i="11"/>
  <c r="BC44" i="11" s="1"/>
  <c r="BG43" i="11"/>
  <c r="BG44" i="11" s="1"/>
  <c r="D43" i="11"/>
  <c r="D44" i="11" s="1"/>
  <c r="H43" i="11"/>
  <c r="H44" i="11" s="1"/>
  <c r="L43" i="11"/>
  <c r="L44" i="11" s="1"/>
  <c r="P43" i="11"/>
  <c r="P44" i="11" s="1"/>
  <c r="T43" i="11"/>
  <c r="T44" i="11" s="1"/>
  <c r="X43" i="11"/>
  <c r="X44" i="11" s="1"/>
  <c r="AB43" i="11"/>
  <c r="AB44" i="11" s="1"/>
  <c r="AF43" i="11"/>
  <c r="AF44" i="11" s="1"/>
  <c r="AJ43" i="11"/>
  <c r="AJ44" i="11" s="1"/>
  <c r="AN43" i="11"/>
  <c r="AN44" i="11" s="1"/>
  <c r="AR43" i="11"/>
  <c r="AR44" i="11" s="1"/>
  <c r="AV43" i="11"/>
  <c r="AV44" i="11" s="1"/>
  <c r="AZ43" i="11"/>
  <c r="AZ44" i="11" s="1"/>
  <c r="BD43" i="11"/>
  <c r="BD44" i="11" s="1"/>
  <c r="BH43" i="11"/>
  <c r="BH44" i="11" s="1"/>
  <c r="E43" i="11"/>
  <c r="E44" i="11" s="1"/>
  <c r="I43" i="11"/>
  <c r="I44" i="11" s="1"/>
  <c r="M43" i="11"/>
  <c r="M44" i="11" s="1"/>
  <c r="Q43" i="11"/>
  <c r="Q44" i="11" s="1"/>
  <c r="U43" i="11"/>
  <c r="U44" i="11" s="1"/>
  <c r="Y43" i="11"/>
  <c r="Y44" i="11" s="1"/>
  <c r="AC43" i="11"/>
  <c r="AC44" i="11" s="1"/>
  <c r="AG43" i="11"/>
  <c r="AG44" i="11" s="1"/>
  <c r="AK43" i="11"/>
  <c r="AK44" i="11" s="1"/>
  <c r="AO43" i="11"/>
  <c r="AO44" i="11" s="1"/>
  <c r="AS43" i="11"/>
  <c r="AS44" i="11" s="1"/>
  <c r="AW43" i="11"/>
  <c r="AW44" i="11" s="1"/>
  <c r="BA43" i="11"/>
  <c r="BA44" i="11" s="1"/>
  <c r="BE43" i="11"/>
  <c r="BE44" i="11" s="1"/>
  <c r="BI43" i="11"/>
  <c r="BI44" i="11" s="1"/>
  <c r="F4" i="11" l="1"/>
  <c r="E4" i="11"/>
  <c r="D4" i="11"/>
  <c r="C4" i="11"/>
  <c r="N16" i="10"/>
  <c r="EI25" i="5"/>
  <c r="M25" i="5"/>
  <c r="E25" i="5" s="1"/>
  <c r="M11" i="5"/>
  <c r="E11" i="5" s="1"/>
  <c r="EI11" i="5"/>
  <c r="I155" i="4"/>
  <c r="I156" i="4"/>
  <c r="L106" i="6"/>
  <c r="E106" i="6" s="1"/>
  <c r="L74" i="6"/>
  <c r="E74" i="6" s="1"/>
  <c r="H18" i="4"/>
  <c r="G18" i="4"/>
  <c r="H17" i="4"/>
  <c r="G17" i="4"/>
  <c r="H16" i="4"/>
  <c r="G15" i="4"/>
  <c r="H15" i="4"/>
  <c r="Q15" i="9"/>
  <c r="O15" i="9"/>
  <c r="M15" i="9"/>
  <c r="K15" i="9"/>
  <c r="I18" i="4" l="1"/>
  <c r="I15" i="4"/>
  <c r="I17" i="4"/>
  <c r="E9844" i="12"/>
  <c r="E9843" i="12"/>
  <c r="E8747" i="12"/>
  <c r="E8746" i="12"/>
  <c r="E7650" i="12"/>
  <c r="E7649" i="12"/>
  <c r="E65791" i="12"/>
  <c r="E65790" i="12"/>
  <c r="E6553" i="12"/>
  <c r="E6552" i="12"/>
  <c r="E64694" i="12"/>
  <c r="E64693" i="12"/>
  <c r="E63597" i="12"/>
  <c r="E63596" i="12"/>
  <c r="E62500" i="12"/>
  <c r="E62499" i="12"/>
  <c r="E61403" i="12"/>
  <c r="E61402" i="12"/>
  <c r="E60306" i="12"/>
  <c r="E60305" i="12"/>
  <c r="E59209" i="12"/>
  <c r="E59208" i="12"/>
  <c r="E58112" i="12"/>
  <c r="E58111" i="12"/>
  <c r="E57015" i="12"/>
  <c r="E57014" i="12"/>
  <c r="E55918" i="12"/>
  <c r="E55917" i="12"/>
  <c r="E54821" i="12"/>
  <c r="E54820" i="12"/>
  <c r="E5456" i="12"/>
  <c r="E5455" i="12"/>
  <c r="E53724" i="12"/>
  <c r="E53723" i="12"/>
  <c r="E52627" i="12"/>
  <c r="E52626" i="12"/>
  <c r="E51530" i="12"/>
  <c r="E51529" i="12"/>
  <c r="E50433" i="12"/>
  <c r="E50432" i="12"/>
  <c r="E49336" i="12"/>
  <c r="E49335" i="12"/>
  <c r="E48239" i="12"/>
  <c r="E48238" i="12"/>
  <c r="E47142" i="12"/>
  <c r="E47141" i="12"/>
  <c r="E46045" i="12"/>
  <c r="E46044" i="12"/>
  <c r="E44948" i="12"/>
  <c r="E44947" i="12"/>
  <c r="E43851" i="12"/>
  <c r="E43850" i="12"/>
  <c r="E4359" i="12"/>
  <c r="E4358" i="12"/>
  <c r="E42754" i="12"/>
  <c r="E42753" i="12"/>
  <c r="E41657" i="12"/>
  <c r="E41656" i="12"/>
  <c r="E40560" i="12"/>
  <c r="E40559" i="12"/>
  <c r="E39463" i="12"/>
  <c r="E39462" i="12"/>
  <c r="E38366" i="12"/>
  <c r="E38365" i="12"/>
  <c r="E37269" i="12"/>
  <c r="E37268" i="12"/>
  <c r="E36172" i="12"/>
  <c r="E36171" i="12"/>
  <c r="E35075" i="12"/>
  <c r="E35074" i="12"/>
  <c r="E33978" i="12"/>
  <c r="E33977" i="12"/>
  <c r="E32881" i="12"/>
  <c r="E32880" i="12"/>
  <c r="E3262" i="12"/>
  <c r="E3261" i="12"/>
  <c r="E31784" i="12"/>
  <c r="E31783" i="12"/>
  <c r="E30687" i="12"/>
  <c r="E30686" i="12"/>
  <c r="E29590" i="12"/>
  <c r="E29589" i="12"/>
  <c r="E28493" i="12"/>
  <c r="E28492" i="12"/>
  <c r="E27396" i="12"/>
  <c r="E27395" i="12"/>
  <c r="E26299" i="12"/>
  <c r="E26298" i="12"/>
  <c r="E25202" i="12"/>
  <c r="E25201" i="12"/>
  <c r="E24105" i="12"/>
  <c r="E24104" i="12"/>
  <c r="E23008" i="12"/>
  <c r="E23007" i="12"/>
  <c r="E21911" i="12"/>
  <c r="E21910" i="12"/>
  <c r="E2165" i="12"/>
  <c r="E2164" i="12"/>
  <c r="E20814" i="12"/>
  <c r="E20813" i="12"/>
  <c r="E19717" i="12"/>
  <c r="E19716" i="12"/>
  <c r="E18620" i="12"/>
  <c r="E18619" i="12"/>
  <c r="E17523" i="12"/>
  <c r="E17522" i="12"/>
  <c r="E16426" i="12"/>
  <c r="E16425" i="12"/>
  <c r="E15329" i="12"/>
  <c r="E15328" i="12"/>
  <c r="E14232" i="12"/>
  <c r="E14231" i="12"/>
  <c r="E13135" i="12"/>
  <c r="E13134" i="12"/>
  <c r="E12038" i="12"/>
  <c r="E12037" i="12"/>
  <c r="E10941" i="12"/>
  <c r="E10940" i="12"/>
  <c r="E1068" i="12"/>
  <c r="E1067" i="12"/>
  <c r="F9844" i="12" l="1"/>
  <c r="D9844" i="12"/>
  <c r="A9844" i="12"/>
  <c r="F9843" i="12"/>
  <c r="D9843" i="12"/>
  <c r="A9843" i="12"/>
  <c r="F9842" i="12"/>
  <c r="E9842" i="12"/>
  <c r="D9842" i="12"/>
  <c r="A9842" i="12"/>
  <c r="F9841" i="12"/>
  <c r="E9841" i="12"/>
  <c r="D9841" i="12"/>
  <c r="A9841" i="12"/>
  <c r="F9840" i="12"/>
  <c r="E9840" i="12"/>
  <c r="D9840" i="12"/>
  <c r="F9839" i="12"/>
  <c r="E9839" i="12"/>
  <c r="D9839" i="12"/>
  <c r="A9839" i="12"/>
  <c r="G9811" i="12"/>
  <c r="F9811" i="12"/>
  <c r="E9811" i="12"/>
  <c r="A9811" i="12"/>
  <c r="G9810" i="12"/>
  <c r="F9810" i="12"/>
  <c r="E9810" i="12"/>
  <c r="A9810" i="12"/>
  <c r="G9809" i="12"/>
  <c r="F9809" i="12"/>
  <c r="E9809" i="12"/>
  <c r="A9809" i="12"/>
  <c r="G8971" i="12"/>
  <c r="F8971" i="12"/>
  <c r="E8971" i="12"/>
  <c r="D8971" i="12"/>
  <c r="C8971" i="12"/>
  <c r="B8971" i="12"/>
  <c r="A8971" i="12"/>
  <c r="G8962" i="12"/>
  <c r="F8962" i="12"/>
  <c r="E8962" i="12"/>
  <c r="D8962" i="12"/>
  <c r="C8962" i="12"/>
  <c r="B8962" i="12"/>
  <c r="A8962" i="12"/>
  <c r="G8961" i="12"/>
  <c r="F8961" i="12"/>
  <c r="E8961" i="12"/>
  <c r="D8961" i="12"/>
  <c r="C8961" i="12"/>
  <c r="B8961" i="12"/>
  <c r="A8961" i="12"/>
  <c r="G8960" i="12"/>
  <c r="F8960" i="12"/>
  <c r="E8960" i="12"/>
  <c r="D8960" i="12"/>
  <c r="C8960" i="12"/>
  <c r="B8960" i="12"/>
  <c r="A8960" i="12"/>
  <c r="G8959" i="12"/>
  <c r="F8959" i="12"/>
  <c r="E8959" i="12"/>
  <c r="D8959" i="12"/>
  <c r="C8959" i="12"/>
  <c r="B8959" i="12"/>
  <c r="A8959" i="12"/>
  <c r="G8958" i="12"/>
  <c r="F8958" i="12"/>
  <c r="E8958" i="12"/>
  <c r="D8958" i="12"/>
  <c r="C8958" i="12"/>
  <c r="B8958" i="12"/>
  <c r="A8958" i="12"/>
  <c r="G8957" i="12"/>
  <c r="F8957" i="12"/>
  <c r="E8957" i="12"/>
  <c r="D8957" i="12"/>
  <c r="C8957" i="12"/>
  <c r="B8957" i="12"/>
  <c r="A8957" i="12"/>
  <c r="G8956" i="12"/>
  <c r="F8956" i="12"/>
  <c r="E8956" i="12"/>
  <c r="D8956" i="12"/>
  <c r="C8956" i="12"/>
  <c r="B8956" i="12"/>
  <c r="A8956" i="12"/>
  <c r="G8955" i="12"/>
  <c r="F8955" i="12"/>
  <c r="E8955" i="12"/>
  <c r="D8955" i="12"/>
  <c r="C8955" i="12"/>
  <c r="B8955" i="12"/>
  <c r="A8955" i="12"/>
  <c r="G8954" i="12"/>
  <c r="F8954" i="12"/>
  <c r="E8954" i="12"/>
  <c r="D8954" i="12"/>
  <c r="C8954" i="12"/>
  <c r="B8954" i="12"/>
  <c r="A8954" i="12"/>
  <c r="G8953" i="12"/>
  <c r="F8953" i="12"/>
  <c r="E8953" i="12"/>
  <c r="D8953" i="12"/>
  <c r="C8953" i="12"/>
  <c r="B8953" i="12"/>
  <c r="A8953" i="12"/>
  <c r="G8952" i="12"/>
  <c r="F8952" i="12"/>
  <c r="E8952" i="12"/>
  <c r="D8952" i="12"/>
  <c r="C8952" i="12"/>
  <c r="B8952" i="12"/>
  <c r="A8952" i="12"/>
  <c r="G8951" i="12"/>
  <c r="F8951" i="12"/>
  <c r="E8951" i="12"/>
  <c r="D8951" i="12"/>
  <c r="C8951" i="12"/>
  <c r="B8951" i="12"/>
  <c r="A8951" i="12"/>
  <c r="G8950" i="12"/>
  <c r="F8950" i="12"/>
  <c r="E8950" i="12"/>
  <c r="D8950" i="12"/>
  <c r="C8950" i="12"/>
  <c r="B8950" i="12"/>
  <c r="A8950" i="12"/>
  <c r="G8949" i="12"/>
  <c r="F8949" i="12"/>
  <c r="E8949" i="12"/>
  <c r="D8949" i="12"/>
  <c r="C8949" i="12"/>
  <c r="B8949" i="12"/>
  <c r="A8949" i="12"/>
  <c r="F8948" i="12"/>
  <c r="E8948" i="12"/>
  <c r="C8948" i="12"/>
  <c r="B8948" i="12"/>
  <c r="A8948" i="12"/>
  <c r="F8947" i="12"/>
  <c r="E8947" i="12"/>
  <c r="C8947" i="12"/>
  <c r="B8947" i="12"/>
  <c r="A8947" i="12"/>
  <c r="F8946" i="12"/>
  <c r="E8946" i="12"/>
  <c r="C8946" i="12"/>
  <c r="B8946" i="12"/>
  <c r="A8946" i="12"/>
  <c r="F8945" i="12"/>
  <c r="E8945" i="12"/>
  <c r="C8945" i="12"/>
  <c r="B8945" i="12"/>
  <c r="A8945" i="12"/>
  <c r="F8944" i="12"/>
  <c r="E8944" i="12"/>
  <c r="C8944" i="12"/>
  <c r="B8944" i="12"/>
  <c r="A8944" i="12"/>
  <c r="F8943" i="12"/>
  <c r="E8943" i="12"/>
  <c r="C8943" i="12"/>
  <c r="B8943" i="12"/>
  <c r="A8943" i="12"/>
  <c r="F8942" i="12"/>
  <c r="E8942" i="12"/>
  <c r="C8942" i="12"/>
  <c r="B8942" i="12"/>
  <c r="A8942" i="12"/>
  <c r="F8941" i="12"/>
  <c r="E8941" i="12"/>
  <c r="C8941" i="12"/>
  <c r="B8941" i="12"/>
  <c r="A8941" i="12"/>
  <c r="G8940" i="12"/>
  <c r="F8940" i="12"/>
  <c r="E8940" i="12"/>
  <c r="D8940" i="12"/>
  <c r="C8940" i="12"/>
  <c r="B8940" i="12"/>
  <c r="A8940" i="12"/>
  <c r="G8939" i="12"/>
  <c r="F8939" i="12"/>
  <c r="E8939" i="12"/>
  <c r="D8939" i="12"/>
  <c r="C8939" i="12"/>
  <c r="B8939" i="12"/>
  <c r="A8939" i="12"/>
  <c r="G8938" i="12"/>
  <c r="F8938" i="12"/>
  <c r="E8938" i="12"/>
  <c r="D8938" i="12"/>
  <c r="C8938" i="12"/>
  <c r="B8938" i="12"/>
  <c r="A8938" i="12"/>
  <c r="G8937" i="12"/>
  <c r="F8937" i="12"/>
  <c r="E8937" i="12"/>
  <c r="D8937" i="12"/>
  <c r="C8937" i="12"/>
  <c r="B8937" i="12"/>
  <c r="A8937" i="12"/>
  <c r="G8936" i="12"/>
  <c r="F8936" i="12"/>
  <c r="E8936" i="12"/>
  <c r="D8936" i="12"/>
  <c r="C8936" i="12"/>
  <c r="B8936" i="12"/>
  <c r="A8936" i="12"/>
  <c r="G8935" i="12"/>
  <c r="F8935" i="12"/>
  <c r="E8935" i="12"/>
  <c r="D8935" i="12"/>
  <c r="C8935" i="12"/>
  <c r="B8935" i="12"/>
  <c r="A8935" i="12"/>
  <c r="G8934" i="12"/>
  <c r="F8934" i="12"/>
  <c r="E8934" i="12"/>
  <c r="D8934" i="12"/>
  <c r="C8934" i="12"/>
  <c r="B8934" i="12"/>
  <c r="A8934" i="12"/>
  <c r="G8933" i="12"/>
  <c r="F8933" i="12"/>
  <c r="E8933" i="12"/>
  <c r="D8933" i="12"/>
  <c r="C8933" i="12"/>
  <c r="B8933" i="12"/>
  <c r="A8933" i="12"/>
  <c r="G8932" i="12"/>
  <c r="F8932" i="12"/>
  <c r="E8932" i="12"/>
  <c r="D8932" i="12"/>
  <c r="C8932" i="12"/>
  <c r="B8932" i="12"/>
  <c r="A8932" i="12"/>
  <c r="G8931" i="12"/>
  <c r="F8931" i="12"/>
  <c r="E8931" i="12"/>
  <c r="D8931" i="12"/>
  <c r="C8931" i="12"/>
  <c r="B8931" i="12"/>
  <c r="A8931" i="12"/>
  <c r="G8930" i="12"/>
  <c r="F8930" i="12"/>
  <c r="E8930" i="12"/>
  <c r="D8930" i="12"/>
  <c r="C8930" i="12"/>
  <c r="B8930" i="12"/>
  <c r="A8930" i="12"/>
  <c r="G8929" i="12"/>
  <c r="F8929" i="12"/>
  <c r="E8929" i="12"/>
  <c r="D8929" i="12"/>
  <c r="C8929" i="12"/>
  <c r="B8929" i="12"/>
  <c r="A8929" i="12"/>
  <c r="G8928" i="12"/>
  <c r="F8928" i="12"/>
  <c r="E8928" i="12"/>
  <c r="D8928" i="12"/>
  <c r="C8928" i="12"/>
  <c r="B8928" i="12"/>
  <c r="A8928" i="12"/>
  <c r="G8927" i="12"/>
  <c r="F8927" i="12"/>
  <c r="E8927" i="12"/>
  <c r="D8927" i="12"/>
  <c r="C8927" i="12"/>
  <c r="B8927" i="12"/>
  <c r="A8927" i="12"/>
  <c r="G8926" i="12"/>
  <c r="F8926" i="12"/>
  <c r="E8926" i="12"/>
  <c r="D8926" i="12"/>
  <c r="C8926" i="12"/>
  <c r="B8926" i="12"/>
  <c r="A8926" i="12"/>
  <c r="G8925" i="12"/>
  <c r="F8925" i="12"/>
  <c r="E8925" i="12"/>
  <c r="D8925" i="12"/>
  <c r="C8925" i="12"/>
  <c r="B8925" i="12"/>
  <c r="A8925" i="12"/>
  <c r="G8924" i="12"/>
  <c r="F8924" i="12"/>
  <c r="E8924" i="12"/>
  <c r="D8924" i="12"/>
  <c r="C8924" i="12"/>
  <c r="B8924" i="12"/>
  <c r="A8924" i="12"/>
  <c r="G8923" i="12"/>
  <c r="F8923" i="12"/>
  <c r="E8923" i="12"/>
  <c r="D8923" i="12"/>
  <c r="C8923" i="12"/>
  <c r="B8923" i="12"/>
  <c r="A8923" i="12"/>
  <c r="G8922" i="12"/>
  <c r="F8922" i="12"/>
  <c r="E8922" i="12"/>
  <c r="D8922" i="12"/>
  <c r="C8922" i="12"/>
  <c r="B8922" i="12"/>
  <c r="A8922" i="12"/>
  <c r="G8921" i="12"/>
  <c r="F8921" i="12"/>
  <c r="E8921" i="12"/>
  <c r="D8921" i="12"/>
  <c r="C8921" i="12"/>
  <c r="B8921" i="12"/>
  <c r="A8921" i="12"/>
  <c r="F8920" i="12"/>
  <c r="E8920" i="12"/>
  <c r="C8920" i="12"/>
  <c r="B8920" i="12"/>
  <c r="A8920" i="12"/>
  <c r="F8919" i="12"/>
  <c r="E8919" i="12"/>
  <c r="C8919" i="12"/>
  <c r="B8919" i="12"/>
  <c r="A8919" i="12"/>
  <c r="F8918" i="12"/>
  <c r="E8918" i="12"/>
  <c r="C8918" i="12"/>
  <c r="B8918" i="12"/>
  <c r="A8918" i="12"/>
  <c r="F8917" i="12"/>
  <c r="E8917" i="12"/>
  <c r="C8917" i="12"/>
  <c r="B8917" i="12"/>
  <c r="A8917" i="12"/>
  <c r="F8916" i="12"/>
  <c r="E8916" i="12"/>
  <c r="C8916" i="12"/>
  <c r="B8916" i="12"/>
  <c r="A8916" i="12"/>
  <c r="F8915" i="12"/>
  <c r="E8915" i="12"/>
  <c r="C8915" i="12"/>
  <c r="B8915" i="12"/>
  <c r="A8915" i="12"/>
  <c r="F8914" i="12"/>
  <c r="E8914" i="12"/>
  <c r="C8914" i="12"/>
  <c r="B8914" i="12"/>
  <c r="A8914" i="12"/>
  <c r="F8913" i="12"/>
  <c r="E8913" i="12"/>
  <c r="C8913" i="12"/>
  <c r="B8913" i="12"/>
  <c r="A8913" i="12"/>
  <c r="F8912" i="12"/>
  <c r="E8912" i="12"/>
  <c r="C8912" i="12"/>
  <c r="B8912" i="12"/>
  <c r="A8912" i="12"/>
  <c r="F8911" i="12"/>
  <c r="E8911" i="12"/>
  <c r="C8911" i="12"/>
  <c r="B8911" i="12"/>
  <c r="A8911" i="12"/>
  <c r="F8910" i="12"/>
  <c r="E8910" i="12"/>
  <c r="C8910" i="12"/>
  <c r="B8910" i="12"/>
  <c r="A8910" i="12"/>
  <c r="G8892" i="12"/>
  <c r="F8892" i="12"/>
  <c r="E8892" i="12"/>
  <c r="D8892" i="12"/>
  <c r="C8892" i="12"/>
  <c r="B8892" i="12"/>
  <c r="A8892" i="12"/>
  <c r="G8891" i="12"/>
  <c r="F8891" i="12"/>
  <c r="E8891" i="12"/>
  <c r="D8891" i="12"/>
  <c r="C8891" i="12"/>
  <c r="B8891" i="12"/>
  <c r="A8891" i="12"/>
  <c r="G8890" i="12"/>
  <c r="F8890" i="12"/>
  <c r="E8890" i="12"/>
  <c r="D8890" i="12"/>
  <c r="C8890" i="12"/>
  <c r="B8890" i="12"/>
  <c r="A8890" i="12"/>
  <c r="G8889" i="12"/>
  <c r="F8889" i="12"/>
  <c r="E8889" i="12"/>
  <c r="D8889" i="12"/>
  <c r="C8889" i="12"/>
  <c r="B8889" i="12"/>
  <c r="A8889" i="12"/>
  <c r="G8888" i="12"/>
  <c r="F8888" i="12"/>
  <c r="E8888" i="12"/>
  <c r="D8888" i="12"/>
  <c r="C8888" i="12"/>
  <c r="B8888" i="12"/>
  <c r="A8888" i="12"/>
  <c r="G8887" i="12"/>
  <c r="F8887" i="12"/>
  <c r="E8887" i="12"/>
  <c r="D8887" i="12"/>
  <c r="C8887" i="12"/>
  <c r="B8887" i="12"/>
  <c r="A8887" i="12"/>
  <c r="F8886" i="12"/>
  <c r="E8886" i="12"/>
  <c r="C8886" i="12"/>
  <c r="B8886" i="12"/>
  <c r="A8886" i="12"/>
  <c r="F8885" i="12"/>
  <c r="E8885" i="12"/>
  <c r="C8885" i="12"/>
  <c r="B8885" i="12"/>
  <c r="A8885" i="12"/>
  <c r="F8884" i="12"/>
  <c r="E8884" i="12"/>
  <c r="C8884" i="12"/>
  <c r="B8884" i="12"/>
  <c r="A8884" i="12"/>
  <c r="F8883" i="12"/>
  <c r="E8883" i="12"/>
  <c r="C8883" i="12"/>
  <c r="B8883" i="12"/>
  <c r="A8883" i="12"/>
  <c r="F8882" i="12"/>
  <c r="E8882" i="12"/>
  <c r="C8882" i="12"/>
  <c r="B8882" i="12"/>
  <c r="A8882" i="12"/>
  <c r="F8881" i="12"/>
  <c r="E8881" i="12"/>
  <c r="C8881" i="12"/>
  <c r="B8881" i="12"/>
  <c r="A8881" i="12"/>
  <c r="F8880" i="12"/>
  <c r="E8880" i="12"/>
  <c r="C8880" i="12"/>
  <c r="B8880" i="12"/>
  <c r="A8880" i="12"/>
  <c r="F8879" i="12"/>
  <c r="E8879" i="12"/>
  <c r="C8879" i="12"/>
  <c r="B8879" i="12"/>
  <c r="A8879" i="12"/>
  <c r="F8878" i="12"/>
  <c r="E8878" i="12"/>
  <c r="B8878" i="12"/>
  <c r="A8878" i="12"/>
  <c r="F8877" i="12"/>
  <c r="E8877" i="12"/>
  <c r="B8877" i="12"/>
  <c r="A8877" i="12"/>
  <c r="F8876" i="12"/>
  <c r="E8876" i="12"/>
  <c r="B8876" i="12"/>
  <c r="A8876" i="12"/>
  <c r="F8875" i="12"/>
  <c r="E8875" i="12"/>
  <c r="B8875" i="12"/>
  <c r="A8875" i="12"/>
  <c r="F8874" i="12"/>
  <c r="E8874" i="12"/>
  <c r="B8874" i="12"/>
  <c r="A8874" i="12"/>
  <c r="F8873" i="12"/>
  <c r="E8873" i="12"/>
  <c r="B8873" i="12"/>
  <c r="A8873" i="12"/>
  <c r="F8872" i="12"/>
  <c r="E8872" i="12"/>
  <c r="B8872" i="12"/>
  <c r="A8872" i="12"/>
  <c r="F8871" i="12"/>
  <c r="E8871" i="12"/>
  <c r="B8871" i="12"/>
  <c r="A8871" i="12"/>
  <c r="F8870" i="12"/>
  <c r="E8870" i="12"/>
  <c r="B8870" i="12"/>
  <c r="A8870" i="12"/>
  <c r="F8869" i="12"/>
  <c r="E8869" i="12"/>
  <c r="B8869" i="12"/>
  <c r="A8869" i="12"/>
  <c r="F8868" i="12"/>
  <c r="E8868" i="12"/>
  <c r="B8868" i="12"/>
  <c r="A8868" i="12"/>
  <c r="F8867" i="12"/>
  <c r="E8867" i="12"/>
  <c r="B8867" i="12"/>
  <c r="A8867" i="12"/>
  <c r="F8866" i="12"/>
  <c r="E8866" i="12"/>
  <c r="B8866" i="12"/>
  <c r="A8866" i="12"/>
  <c r="F8865" i="12"/>
  <c r="E8865" i="12"/>
  <c r="B8865" i="12"/>
  <c r="A8865" i="12"/>
  <c r="F8864" i="12"/>
  <c r="E8864" i="12"/>
  <c r="B8864" i="12"/>
  <c r="A8864" i="12"/>
  <c r="F8863" i="12"/>
  <c r="E8863" i="12"/>
  <c r="B8863" i="12"/>
  <c r="A8863" i="12"/>
  <c r="F8862" i="12"/>
  <c r="E8862" i="12"/>
  <c r="B8862" i="12"/>
  <c r="A8862" i="12"/>
  <c r="F8861" i="12"/>
  <c r="E8861" i="12"/>
  <c r="B8861" i="12"/>
  <c r="A8861" i="12"/>
  <c r="F8860" i="12"/>
  <c r="E8860" i="12"/>
  <c r="B8860" i="12"/>
  <c r="A8860" i="12"/>
  <c r="F8859" i="12"/>
  <c r="E8859" i="12"/>
  <c r="B8859" i="12"/>
  <c r="A8859" i="12"/>
  <c r="F8858" i="12"/>
  <c r="E8858" i="12"/>
  <c r="B8858" i="12"/>
  <c r="A8858" i="12"/>
  <c r="F8857" i="12"/>
  <c r="E8857" i="12"/>
  <c r="B8857" i="12"/>
  <c r="A8857" i="12"/>
  <c r="F8856" i="12"/>
  <c r="E8856" i="12"/>
  <c r="B8856" i="12"/>
  <c r="A8856" i="12"/>
  <c r="F8855" i="12"/>
  <c r="E8855" i="12"/>
  <c r="B8855" i="12"/>
  <c r="A8855" i="12"/>
  <c r="F8854" i="12"/>
  <c r="E8854" i="12"/>
  <c r="B8854" i="12"/>
  <c r="A8854" i="12"/>
  <c r="F8853" i="12"/>
  <c r="E8853" i="12"/>
  <c r="B8853" i="12"/>
  <c r="A8853" i="12"/>
  <c r="F8852" i="12"/>
  <c r="E8852" i="12"/>
  <c r="B8852" i="12"/>
  <c r="A8852" i="12"/>
  <c r="F8851" i="12"/>
  <c r="E8851" i="12"/>
  <c r="B8851" i="12"/>
  <c r="A8851" i="12"/>
  <c r="F8850" i="12"/>
  <c r="E8850" i="12"/>
  <c r="B8850" i="12"/>
  <c r="A8850" i="12"/>
  <c r="F8849" i="12"/>
  <c r="E8849" i="12"/>
  <c r="B8849" i="12"/>
  <c r="A8849" i="12"/>
  <c r="F8848" i="12"/>
  <c r="E8848" i="12"/>
  <c r="B8848" i="12"/>
  <c r="A8848" i="12"/>
  <c r="F8847" i="12"/>
  <c r="E8847" i="12"/>
  <c r="B8847" i="12"/>
  <c r="A8847" i="12"/>
  <c r="F8846" i="12"/>
  <c r="E8846" i="12"/>
  <c r="B8846" i="12"/>
  <c r="A8846" i="12"/>
  <c r="F8845" i="12"/>
  <c r="E8845" i="12"/>
  <c r="B8845" i="12"/>
  <c r="A8845" i="12"/>
  <c r="F8844" i="12"/>
  <c r="E8844" i="12"/>
  <c r="B8844" i="12"/>
  <c r="A8844" i="12"/>
  <c r="F8843" i="12"/>
  <c r="E8843" i="12"/>
  <c r="B8843" i="12"/>
  <c r="A8843" i="12"/>
  <c r="F8842" i="12"/>
  <c r="E8842" i="12"/>
  <c r="B8842" i="12"/>
  <c r="A8842" i="12"/>
  <c r="F8841" i="12"/>
  <c r="E8841" i="12"/>
  <c r="B8841" i="12"/>
  <c r="A8841" i="12"/>
  <c r="F8840" i="12"/>
  <c r="E8840" i="12"/>
  <c r="B8840" i="12"/>
  <c r="A8840" i="12"/>
  <c r="F8839" i="12"/>
  <c r="E8839" i="12"/>
  <c r="B8839" i="12"/>
  <c r="A8839" i="12"/>
  <c r="F8838" i="12"/>
  <c r="E8838" i="12"/>
  <c r="B8838" i="12"/>
  <c r="A8838" i="12"/>
  <c r="F8837" i="12"/>
  <c r="E8837" i="12"/>
  <c r="B8837" i="12"/>
  <c r="A8837" i="12"/>
  <c r="F8836" i="12"/>
  <c r="E8836" i="12"/>
  <c r="B8836" i="12"/>
  <c r="A8836" i="12"/>
  <c r="F8835" i="12"/>
  <c r="E8835" i="12"/>
  <c r="B8835" i="12"/>
  <c r="A8835" i="12"/>
  <c r="F8834" i="12"/>
  <c r="E8834" i="12"/>
  <c r="B8834" i="12"/>
  <c r="A8834" i="12"/>
  <c r="F8833" i="12"/>
  <c r="E8833" i="12"/>
  <c r="B8833" i="12"/>
  <c r="A8833" i="12"/>
  <c r="F8832" i="12"/>
  <c r="E8832" i="12"/>
  <c r="B8832" i="12"/>
  <c r="A8832" i="12"/>
  <c r="F8831" i="12"/>
  <c r="E8831" i="12"/>
  <c r="B8831" i="12"/>
  <c r="A8831" i="12"/>
  <c r="F8830" i="12"/>
  <c r="E8830" i="12"/>
  <c r="B8830" i="12"/>
  <c r="A8830" i="12"/>
  <c r="F8829" i="12"/>
  <c r="E8829" i="12"/>
  <c r="B8829" i="12"/>
  <c r="A8829" i="12"/>
  <c r="F8828" i="12"/>
  <c r="E8828" i="12"/>
  <c r="B8828" i="12"/>
  <c r="A8828" i="12"/>
  <c r="F8827" i="12"/>
  <c r="E8827" i="12"/>
  <c r="B8827" i="12"/>
  <c r="A8827" i="12"/>
  <c r="F8826" i="12"/>
  <c r="E8826" i="12"/>
  <c r="B8826" i="12"/>
  <c r="A8826" i="12"/>
  <c r="F8825" i="12"/>
  <c r="E8825" i="12"/>
  <c r="B8825" i="12"/>
  <c r="A8825" i="12"/>
  <c r="F8824" i="12"/>
  <c r="E8824" i="12"/>
  <c r="B8824" i="12"/>
  <c r="A8824" i="12"/>
  <c r="F8823" i="12"/>
  <c r="E8823" i="12"/>
  <c r="B8823" i="12"/>
  <c r="A8823" i="12"/>
  <c r="F8822" i="12"/>
  <c r="E8822" i="12"/>
  <c r="B8822" i="12"/>
  <c r="A8822" i="12"/>
  <c r="F8821" i="12"/>
  <c r="E8821" i="12"/>
  <c r="B8821" i="12"/>
  <c r="A8821" i="12"/>
  <c r="F8820" i="12"/>
  <c r="E8820" i="12"/>
  <c r="B8820" i="12"/>
  <c r="A8820" i="12"/>
  <c r="F8819" i="12"/>
  <c r="E8819" i="12"/>
  <c r="B8819" i="12"/>
  <c r="A8819" i="12"/>
  <c r="F8818" i="12"/>
  <c r="E8818" i="12"/>
  <c r="B8818" i="12"/>
  <c r="A8818" i="12"/>
  <c r="F8817" i="12"/>
  <c r="E8817" i="12"/>
  <c r="B8817" i="12"/>
  <c r="A8817" i="12"/>
  <c r="F8816" i="12"/>
  <c r="E8816" i="12"/>
  <c r="B8816" i="12"/>
  <c r="A8816" i="12"/>
  <c r="F8815" i="12"/>
  <c r="E8815" i="12"/>
  <c r="B8815" i="12"/>
  <c r="A8815" i="12"/>
  <c r="F8814" i="12"/>
  <c r="E8814" i="12"/>
  <c r="B8814" i="12"/>
  <c r="A8814" i="12"/>
  <c r="F8813" i="12"/>
  <c r="E8813" i="12"/>
  <c r="B8813" i="12"/>
  <c r="A8813" i="12"/>
  <c r="F8812" i="12"/>
  <c r="E8812" i="12"/>
  <c r="B8812" i="12"/>
  <c r="A8812" i="12"/>
  <c r="F8811" i="12"/>
  <c r="E8811" i="12"/>
  <c r="B8811" i="12"/>
  <c r="A8811" i="12"/>
  <c r="F8810" i="12"/>
  <c r="E8810" i="12"/>
  <c r="B8810" i="12"/>
  <c r="A8810" i="12"/>
  <c r="F8809" i="12"/>
  <c r="E8809" i="12"/>
  <c r="B8809" i="12"/>
  <c r="A8809" i="12"/>
  <c r="F8808" i="12"/>
  <c r="E8808" i="12"/>
  <c r="B8808" i="12"/>
  <c r="A8808" i="12"/>
  <c r="F8807" i="12"/>
  <c r="E8807" i="12"/>
  <c r="B8807" i="12"/>
  <c r="A8807" i="12"/>
  <c r="F8806" i="12"/>
  <c r="E8806" i="12"/>
  <c r="B8806" i="12"/>
  <c r="A8806" i="12"/>
  <c r="F8805" i="12"/>
  <c r="E8805" i="12"/>
  <c r="B8805" i="12"/>
  <c r="A8805" i="12"/>
  <c r="F8804" i="12"/>
  <c r="E8804" i="12"/>
  <c r="B8804" i="12"/>
  <c r="A8804" i="12"/>
  <c r="F8803" i="12"/>
  <c r="E8803" i="12"/>
  <c r="B8803" i="12"/>
  <c r="A8803" i="12"/>
  <c r="F8802" i="12"/>
  <c r="E8802" i="12"/>
  <c r="B8802" i="12"/>
  <c r="A8802" i="12"/>
  <c r="F8801" i="12"/>
  <c r="E8801" i="12"/>
  <c r="B8801" i="12"/>
  <c r="A8801" i="12"/>
  <c r="F8800" i="12"/>
  <c r="E8800" i="12"/>
  <c r="B8800" i="12"/>
  <c r="A8800" i="12"/>
  <c r="F8799" i="12"/>
  <c r="E8799" i="12"/>
  <c r="B8799" i="12"/>
  <c r="A8799" i="12"/>
  <c r="F8798" i="12"/>
  <c r="E8798" i="12"/>
  <c r="B8798" i="12"/>
  <c r="A8798" i="12"/>
  <c r="F8797" i="12"/>
  <c r="E8797" i="12"/>
  <c r="B8797" i="12"/>
  <c r="A8797" i="12"/>
  <c r="F8796" i="12"/>
  <c r="E8796" i="12"/>
  <c r="B8796" i="12"/>
  <c r="A8796" i="12"/>
  <c r="F8795" i="12"/>
  <c r="E8795" i="12"/>
  <c r="B8795" i="12"/>
  <c r="A8795" i="12"/>
  <c r="F8794" i="12"/>
  <c r="E8794" i="12"/>
  <c r="B8794" i="12"/>
  <c r="A8794" i="12"/>
  <c r="F8793" i="12"/>
  <c r="E8793" i="12"/>
  <c r="B8793" i="12"/>
  <c r="A8793" i="12"/>
  <c r="F8792" i="12"/>
  <c r="E8792" i="12"/>
  <c r="B8792" i="12"/>
  <c r="A8792" i="12"/>
  <c r="F8791" i="12"/>
  <c r="E8791" i="12"/>
  <c r="B8791" i="12"/>
  <c r="A8791" i="12"/>
  <c r="F8790" i="12"/>
  <c r="E8790" i="12"/>
  <c r="B8790" i="12"/>
  <c r="A8790" i="12"/>
  <c r="F8789" i="12"/>
  <c r="E8789" i="12"/>
  <c r="B8789" i="12"/>
  <c r="A8789" i="12"/>
  <c r="F8788" i="12"/>
  <c r="E8788" i="12"/>
  <c r="B8788" i="12"/>
  <c r="A8788" i="12"/>
  <c r="F8787" i="12"/>
  <c r="E8787" i="12"/>
  <c r="B8787" i="12"/>
  <c r="A8787" i="12"/>
  <c r="F8786" i="12"/>
  <c r="E8786" i="12"/>
  <c r="B8786" i="12"/>
  <c r="A8786" i="12"/>
  <c r="F8785" i="12"/>
  <c r="E8785" i="12"/>
  <c r="B8785" i="12"/>
  <c r="A8785" i="12"/>
  <c r="F8784" i="12"/>
  <c r="E8784" i="12"/>
  <c r="B8784" i="12"/>
  <c r="A8784" i="12"/>
  <c r="F8783" i="12"/>
  <c r="E8783" i="12"/>
  <c r="B8783" i="12"/>
  <c r="A8783" i="12"/>
  <c r="F8782" i="12"/>
  <c r="E8782" i="12"/>
  <c r="B8782" i="12"/>
  <c r="A8782" i="12"/>
  <c r="F8781" i="12"/>
  <c r="E8781" i="12"/>
  <c r="B8781" i="12"/>
  <c r="A8781" i="12"/>
  <c r="F8780" i="12"/>
  <c r="E8780" i="12"/>
  <c r="B8780" i="12"/>
  <c r="A8780" i="12"/>
  <c r="F8779" i="12"/>
  <c r="E8779" i="12"/>
  <c r="B8779" i="12"/>
  <c r="A8779" i="12"/>
  <c r="F8778" i="12"/>
  <c r="E8778" i="12"/>
  <c r="B8778" i="12"/>
  <c r="A8778" i="12"/>
  <c r="F8747" i="12"/>
  <c r="D8747" i="12"/>
  <c r="A8747" i="12"/>
  <c r="F8746" i="12"/>
  <c r="D8746" i="12"/>
  <c r="A8746" i="12"/>
  <c r="F8745" i="12"/>
  <c r="E8745" i="12"/>
  <c r="D8745" i="12"/>
  <c r="A8745" i="12"/>
  <c r="F8744" i="12"/>
  <c r="E8744" i="12"/>
  <c r="D8744" i="12"/>
  <c r="A8744" i="12"/>
  <c r="F8743" i="12"/>
  <c r="E8743" i="12"/>
  <c r="D8743" i="12"/>
  <c r="F8742" i="12"/>
  <c r="E8742" i="12"/>
  <c r="D8742" i="12"/>
  <c r="A8742" i="12"/>
  <c r="G8714" i="12"/>
  <c r="F8714" i="12"/>
  <c r="E8714" i="12"/>
  <c r="A8714" i="12"/>
  <c r="G8713" i="12"/>
  <c r="F8713" i="12"/>
  <c r="E8713" i="12"/>
  <c r="A8713" i="12"/>
  <c r="G8712" i="12"/>
  <c r="F8712" i="12"/>
  <c r="E8712" i="12"/>
  <c r="A8712" i="12"/>
  <c r="G7874" i="12"/>
  <c r="F7874" i="12"/>
  <c r="E7874" i="12"/>
  <c r="D7874" i="12"/>
  <c r="C7874" i="12"/>
  <c r="B7874" i="12"/>
  <c r="A7874" i="12"/>
  <c r="G7865" i="12"/>
  <c r="F7865" i="12"/>
  <c r="E7865" i="12"/>
  <c r="D7865" i="12"/>
  <c r="C7865" i="12"/>
  <c r="B7865" i="12"/>
  <c r="A7865" i="12"/>
  <c r="G7864" i="12"/>
  <c r="F7864" i="12"/>
  <c r="E7864" i="12"/>
  <c r="D7864" i="12"/>
  <c r="C7864" i="12"/>
  <c r="B7864" i="12"/>
  <c r="A7864" i="12"/>
  <c r="G7863" i="12"/>
  <c r="F7863" i="12"/>
  <c r="E7863" i="12"/>
  <c r="D7863" i="12"/>
  <c r="C7863" i="12"/>
  <c r="B7863" i="12"/>
  <c r="A7863" i="12"/>
  <c r="G7862" i="12"/>
  <c r="F7862" i="12"/>
  <c r="E7862" i="12"/>
  <c r="D7862" i="12"/>
  <c r="C7862" i="12"/>
  <c r="B7862" i="12"/>
  <c r="A7862" i="12"/>
  <c r="G7861" i="12"/>
  <c r="F7861" i="12"/>
  <c r="E7861" i="12"/>
  <c r="D7861" i="12"/>
  <c r="C7861" i="12"/>
  <c r="B7861" i="12"/>
  <c r="A7861" i="12"/>
  <c r="G7860" i="12"/>
  <c r="F7860" i="12"/>
  <c r="E7860" i="12"/>
  <c r="D7860" i="12"/>
  <c r="C7860" i="12"/>
  <c r="B7860" i="12"/>
  <c r="A7860" i="12"/>
  <c r="G7859" i="12"/>
  <c r="F7859" i="12"/>
  <c r="E7859" i="12"/>
  <c r="D7859" i="12"/>
  <c r="C7859" i="12"/>
  <c r="B7859" i="12"/>
  <c r="A7859" i="12"/>
  <c r="G7858" i="12"/>
  <c r="F7858" i="12"/>
  <c r="E7858" i="12"/>
  <c r="D7858" i="12"/>
  <c r="C7858" i="12"/>
  <c r="B7858" i="12"/>
  <c r="A7858" i="12"/>
  <c r="G7857" i="12"/>
  <c r="F7857" i="12"/>
  <c r="E7857" i="12"/>
  <c r="D7857" i="12"/>
  <c r="C7857" i="12"/>
  <c r="B7857" i="12"/>
  <c r="A7857" i="12"/>
  <c r="G7856" i="12"/>
  <c r="F7856" i="12"/>
  <c r="E7856" i="12"/>
  <c r="D7856" i="12"/>
  <c r="C7856" i="12"/>
  <c r="B7856" i="12"/>
  <c r="A7856" i="12"/>
  <c r="G7855" i="12"/>
  <c r="F7855" i="12"/>
  <c r="E7855" i="12"/>
  <c r="D7855" i="12"/>
  <c r="C7855" i="12"/>
  <c r="B7855" i="12"/>
  <c r="A7855" i="12"/>
  <c r="G7854" i="12"/>
  <c r="F7854" i="12"/>
  <c r="E7854" i="12"/>
  <c r="D7854" i="12"/>
  <c r="C7854" i="12"/>
  <c r="B7854" i="12"/>
  <c r="A7854" i="12"/>
  <c r="G7853" i="12"/>
  <c r="F7853" i="12"/>
  <c r="E7853" i="12"/>
  <c r="D7853" i="12"/>
  <c r="C7853" i="12"/>
  <c r="B7853" i="12"/>
  <c r="A7853" i="12"/>
  <c r="G7852" i="12"/>
  <c r="F7852" i="12"/>
  <c r="E7852" i="12"/>
  <c r="D7852" i="12"/>
  <c r="C7852" i="12"/>
  <c r="B7852" i="12"/>
  <c r="A7852" i="12"/>
  <c r="F7851" i="12"/>
  <c r="E7851" i="12"/>
  <c r="C7851" i="12"/>
  <c r="B7851" i="12"/>
  <c r="A7851" i="12"/>
  <c r="F7850" i="12"/>
  <c r="E7850" i="12"/>
  <c r="C7850" i="12"/>
  <c r="B7850" i="12"/>
  <c r="A7850" i="12"/>
  <c r="F7849" i="12"/>
  <c r="E7849" i="12"/>
  <c r="C7849" i="12"/>
  <c r="B7849" i="12"/>
  <c r="A7849" i="12"/>
  <c r="F7848" i="12"/>
  <c r="E7848" i="12"/>
  <c r="C7848" i="12"/>
  <c r="B7848" i="12"/>
  <c r="A7848" i="12"/>
  <c r="F7847" i="12"/>
  <c r="E7847" i="12"/>
  <c r="C7847" i="12"/>
  <c r="B7847" i="12"/>
  <c r="A7847" i="12"/>
  <c r="F7846" i="12"/>
  <c r="E7846" i="12"/>
  <c r="C7846" i="12"/>
  <c r="B7846" i="12"/>
  <c r="A7846" i="12"/>
  <c r="F7845" i="12"/>
  <c r="E7845" i="12"/>
  <c r="C7845" i="12"/>
  <c r="B7845" i="12"/>
  <c r="A7845" i="12"/>
  <c r="F7844" i="12"/>
  <c r="E7844" i="12"/>
  <c r="C7844" i="12"/>
  <c r="B7844" i="12"/>
  <c r="A7844" i="12"/>
  <c r="G7843" i="12"/>
  <c r="F7843" i="12"/>
  <c r="E7843" i="12"/>
  <c r="D7843" i="12"/>
  <c r="C7843" i="12"/>
  <c r="B7843" i="12"/>
  <c r="A7843" i="12"/>
  <c r="G7842" i="12"/>
  <c r="F7842" i="12"/>
  <c r="E7842" i="12"/>
  <c r="D7842" i="12"/>
  <c r="C7842" i="12"/>
  <c r="B7842" i="12"/>
  <c r="A7842" i="12"/>
  <c r="G7841" i="12"/>
  <c r="F7841" i="12"/>
  <c r="E7841" i="12"/>
  <c r="D7841" i="12"/>
  <c r="C7841" i="12"/>
  <c r="B7841" i="12"/>
  <c r="A7841" i="12"/>
  <c r="G7840" i="12"/>
  <c r="F7840" i="12"/>
  <c r="E7840" i="12"/>
  <c r="D7840" i="12"/>
  <c r="C7840" i="12"/>
  <c r="B7840" i="12"/>
  <c r="A7840" i="12"/>
  <c r="G7839" i="12"/>
  <c r="F7839" i="12"/>
  <c r="E7839" i="12"/>
  <c r="D7839" i="12"/>
  <c r="C7839" i="12"/>
  <c r="B7839" i="12"/>
  <c r="A7839" i="12"/>
  <c r="G7838" i="12"/>
  <c r="F7838" i="12"/>
  <c r="E7838" i="12"/>
  <c r="D7838" i="12"/>
  <c r="C7838" i="12"/>
  <c r="B7838" i="12"/>
  <c r="A7838" i="12"/>
  <c r="G7837" i="12"/>
  <c r="F7837" i="12"/>
  <c r="E7837" i="12"/>
  <c r="D7837" i="12"/>
  <c r="C7837" i="12"/>
  <c r="B7837" i="12"/>
  <c r="A7837" i="12"/>
  <c r="G7836" i="12"/>
  <c r="F7836" i="12"/>
  <c r="E7836" i="12"/>
  <c r="D7836" i="12"/>
  <c r="C7836" i="12"/>
  <c r="B7836" i="12"/>
  <c r="A7836" i="12"/>
  <c r="G7835" i="12"/>
  <c r="F7835" i="12"/>
  <c r="E7835" i="12"/>
  <c r="D7835" i="12"/>
  <c r="C7835" i="12"/>
  <c r="B7835" i="12"/>
  <c r="A7835" i="12"/>
  <c r="G7834" i="12"/>
  <c r="F7834" i="12"/>
  <c r="E7834" i="12"/>
  <c r="D7834" i="12"/>
  <c r="C7834" i="12"/>
  <c r="B7834" i="12"/>
  <c r="A7834" i="12"/>
  <c r="G7833" i="12"/>
  <c r="F7833" i="12"/>
  <c r="E7833" i="12"/>
  <c r="D7833" i="12"/>
  <c r="C7833" i="12"/>
  <c r="B7833" i="12"/>
  <c r="A7833" i="12"/>
  <c r="G7832" i="12"/>
  <c r="F7832" i="12"/>
  <c r="E7832" i="12"/>
  <c r="D7832" i="12"/>
  <c r="C7832" i="12"/>
  <c r="B7832" i="12"/>
  <c r="A7832" i="12"/>
  <c r="G7831" i="12"/>
  <c r="F7831" i="12"/>
  <c r="E7831" i="12"/>
  <c r="D7831" i="12"/>
  <c r="C7831" i="12"/>
  <c r="B7831" i="12"/>
  <c r="A7831" i="12"/>
  <c r="G7830" i="12"/>
  <c r="F7830" i="12"/>
  <c r="E7830" i="12"/>
  <c r="D7830" i="12"/>
  <c r="C7830" i="12"/>
  <c r="B7830" i="12"/>
  <c r="A7830" i="12"/>
  <c r="G7829" i="12"/>
  <c r="F7829" i="12"/>
  <c r="E7829" i="12"/>
  <c r="D7829" i="12"/>
  <c r="C7829" i="12"/>
  <c r="B7829" i="12"/>
  <c r="A7829" i="12"/>
  <c r="G7828" i="12"/>
  <c r="F7828" i="12"/>
  <c r="E7828" i="12"/>
  <c r="D7828" i="12"/>
  <c r="C7828" i="12"/>
  <c r="B7828" i="12"/>
  <c r="A7828" i="12"/>
  <c r="G7827" i="12"/>
  <c r="F7827" i="12"/>
  <c r="E7827" i="12"/>
  <c r="D7827" i="12"/>
  <c r="C7827" i="12"/>
  <c r="B7827" i="12"/>
  <c r="A7827" i="12"/>
  <c r="G7826" i="12"/>
  <c r="F7826" i="12"/>
  <c r="E7826" i="12"/>
  <c r="D7826" i="12"/>
  <c r="C7826" i="12"/>
  <c r="B7826" i="12"/>
  <c r="A7826" i="12"/>
  <c r="G7825" i="12"/>
  <c r="F7825" i="12"/>
  <c r="E7825" i="12"/>
  <c r="D7825" i="12"/>
  <c r="C7825" i="12"/>
  <c r="B7825" i="12"/>
  <c r="A7825" i="12"/>
  <c r="G7824" i="12"/>
  <c r="F7824" i="12"/>
  <c r="E7824" i="12"/>
  <c r="D7824" i="12"/>
  <c r="C7824" i="12"/>
  <c r="B7824" i="12"/>
  <c r="A7824" i="12"/>
  <c r="F7823" i="12"/>
  <c r="E7823" i="12"/>
  <c r="C7823" i="12"/>
  <c r="B7823" i="12"/>
  <c r="A7823" i="12"/>
  <c r="F7822" i="12"/>
  <c r="E7822" i="12"/>
  <c r="C7822" i="12"/>
  <c r="B7822" i="12"/>
  <c r="A7822" i="12"/>
  <c r="F7821" i="12"/>
  <c r="E7821" i="12"/>
  <c r="C7821" i="12"/>
  <c r="B7821" i="12"/>
  <c r="A7821" i="12"/>
  <c r="F7820" i="12"/>
  <c r="E7820" i="12"/>
  <c r="C7820" i="12"/>
  <c r="B7820" i="12"/>
  <c r="A7820" i="12"/>
  <c r="F7819" i="12"/>
  <c r="E7819" i="12"/>
  <c r="C7819" i="12"/>
  <c r="B7819" i="12"/>
  <c r="A7819" i="12"/>
  <c r="F7818" i="12"/>
  <c r="E7818" i="12"/>
  <c r="C7818" i="12"/>
  <c r="B7818" i="12"/>
  <c r="A7818" i="12"/>
  <c r="F7817" i="12"/>
  <c r="E7817" i="12"/>
  <c r="C7817" i="12"/>
  <c r="B7817" i="12"/>
  <c r="A7817" i="12"/>
  <c r="F7816" i="12"/>
  <c r="E7816" i="12"/>
  <c r="C7816" i="12"/>
  <c r="B7816" i="12"/>
  <c r="A7816" i="12"/>
  <c r="F7815" i="12"/>
  <c r="E7815" i="12"/>
  <c r="C7815" i="12"/>
  <c r="B7815" i="12"/>
  <c r="A7815" i="12"/>
  <c r="F7814" i="12"/>
  <c r="E7814" i="12"/>
  <c r="C7814" i="12"/>
  <c r="B7814" i="12"/>
  <c r="A7814" i="12"/>
  <c r="F7813" i="12"/>
  <c r="E7813" i="12"/>
  <c r="C7813" i="12"/>
  <c r="B7813" i="12"/>
  <c r="A7813" i="12"/>
  <c r="G7795" i="12"/>
  <c r="F7795" i="12"/>
  <c r="E7795" i="12"/>
  <c r="D7795" i="12"/>
  <c r="C7795" i="12"/>
  <c r="B7795" i="12"/>
  <c r="A7795" i="12"/>
  <c r="G7794" i="12"/>
  <c r="F7794" i="12"/>
  <c r="E7794" i="12"/>
  <c r="D7794" i="12"/>
  <c r="C7794" i="12"/>
  <c r="B7794" i="12"/>
  <c r="A7794" i="12"/>
  <c r="G7793" i="12"/>
  <c r="F7793" i="12"/>
  <c r="E7793" i="12"/>
  <c r="D7793" i="12"/>
  <c r="C7793" i="12"/>
  <c r="B7793" i="12"/>
  <c r="A7793" i="12"/>
  <c r="G7792" i="12"/>
  <c r="F7792" i="12"/>
  <c r="E7792" i="12"/>
  <c r="D7792" i="12"/>
  <c r="C7792" i="12"/>
  <c r="B7792" i="12"/>
  <c r="A7792" i="12"/>
  <c r="G7791" i="12"/>
  <c r="F7791" i="12"/>
  <c r="E7791" i="12"/>
  <c r="D7791" i="12"/>
  <c r="C7791" i="12"/>
  <c r="B7791" i="12"/>
  <c r="A7791" i="12"/>
  <c r="G7790" i="12"/>
  <c r="F7790" i="12"/>
  <c r="E7790" i="12"/>
  <c r="D7790" i="12"/>
  <c r="C7790" i="12"/>
  <c r="B7790" i="12"/>
  <c r="A7790" i="12"/>
  <c r="F7789" i="12"/>
  <c r="E7789" i="12"/>
  <c r="C7789" i="12"/>
  <c r="B7789" i="12"/>
  <c r="A7789" i="12"/>
  <c r="F7788" i="12"/>
  <c r="E7788" i="12"/>
  <c r="C7788" i="12"/>
  <c r="B7788" i="12"/>
  <c r="A7788" i="12"/>
  <c r="F7787" i="12"/>
  <c r="E7787" i="12"/>
  <c r="C7787" i="12"/>
  <c r="B7787" i="12"/>
  <c r="A7787" i="12"/>
  <c r="F7786" i="12"/>
  <c r="E7786" i="12"/>
  <c r="C7786" i="12"/>
  <c r="B7786" i="12"/>
  <c r="A7786" i="12"/>
  <c r="F7785" i="12"/>
  <c r="E7785" i="12"/>
  <c r="C7785" i="12"/>
  <c r="B7785" i="12"/>
  <c r="A7785" i="12"/>
  <c r="F7784" i="12"/>
  <c r="E7784" i="12"/>
  <c r="C7784" i="12"/>
  <c r="B7784" i="12"/>
  <c r="A7784" i="12"/>
  <c r="F7783" i="12"/>
  <c r="E7783" i="12"/>
  <c r="C7783" i="12"/>
  <c r="B7783" i="12"/>
  <c r="A7783" i="12"/>
  <c r="F7782" i="12"/>
  <c r="E7782" i="12"/>
  <c r="C7782" i="12"/>
  <c r="B7782" i="12"/>
  <c r="A7782" i="12"/>
  <c r="F7781" i="12"/>
  <c r="E7781" i="12"/>
  <c r="B7781" i="12"/>
  <c r="A7781" i="12"/>
  <c r="F7780" i="12"/>
  <c r="E7780" i="12"/>
  <c r="B7780" i="12"/>
  <c r="A7780" i="12"/>
  <c r="F7779" i="12"/>
  <c r="E7779" i="12"/>
  <c r="B7779" i="12"/>
  <c r="A7779" i="12"/>
  <c r="F7778" i="12"/>
  <c r="E7778" i="12"/>
  <c r="B7778" i="12"/>
  <c r="A7778" i="12"/>
  <c r="F7777" i="12"/>
  <c r="E7777" i="12"/>
  <c r="B7777" i="12"/>
  <c r="A7777" i="12"/>
  <c r="F7776" i="12"/>
  <c r="E7776" i="12"/>
  <c r="B7776" i="12"/>
  <c r="A7776" i="12"/>
  <c r="F7775" i="12"/>
  <c r="E7775" i="12"/>
  <c r="B7775" i="12"/>
  <c r="A7775" i="12"/>
  <c r="F7774" i="12"/>
  <c r="E7774" i="12"/>
  <c r="B7774" i="12"/>
  <c r="A7774" i="12"/>
  <c r="F7773" i="12"/>
  <c r="E7773" i="12"/>
  <c r="B7773" i="12"/>
  <c r="A7773" i="12"/>
  <c r="F7772" i="12"/>
  <c r="E7772" i="12"/>
  <c r="B7772" i="12"/>
  <c r="A7772" i="12"/>
  <c r="F7771" i="12"/>
  <c r="E7771" i="12"/>
  <c r="B7771" i="12"/>
  <c r="A7771" i="12"/>
  <c r="F7770" i="12"/>
  <c r="E7770" i="12"/>
  <c r="B7770" i="12"/>
  <c r="A7770" i="12"/>
  <c r="F7769" i="12"/>
  <c r="E7769" i="12"/>
  <c r="B7769" i="12"/>
  <c r="A7769" i="12"/>
  <c r="F7768" i="12"/>
  <c r="E7768" i="12"/>
  <c r="B7768" i="12"/>
  <c r="A7768" i="12"/>
  <c r="F7767" i="12"/>
  <c r="E7767" i="12"/>
  <c r="B7767" i="12"/>
  <c r="A7767" i="12"/>
  <c r="F7766" i="12"/>
  <c r="E7766" i="12"/>
  <c r="B7766" i="12"/>
  <c r="A7766" i="12"/>
  <c r="F7765" i="12"/>
  <c r="E7765" i="12"/>
  <c r="B7765" i="12"/>
  <c r="A7765" i="12"/>
  <c r="F7764" i="12"/>
  <c r="E7764" i="12"/>
  <c r="B7764" i="12"/>
  <c r="A7764" i="12"/>
  <c r="F7763" i="12"/>
  <c r="E7763" i="12"/>
  <c r="B7763" i="12"/>
  <c r="A7763" i="12"/>
  <c r="F7762" i="12"/>
  <c r="E7762" i="12"/>
  <c r="B7762" i="12"/>
  <c r="A7762" i="12"/>
  <c r="F7761" i="12"/>
  <c r="E7761" i="12"/>
  <c r="B7761" i="12"/>
  <c r="A7761" i="12"/>
  <c r="F7760" i="12"/>
  <c r="E7760" i="12"/>
  <c r="B7760" i="12"/>
  <c r="A7760" i="12"/>
  <c r="F7759" i="12"/>
  <c r="E7759" i="12"/>
  <c r="B7759" i="12"/>
  <c r="A7759" i="12"/>
  <c r="F7758" i="12"/>
  <c r="E7758" i="12"/>
  <c r="B7758" i="12"/>
  <c r="A7758" i="12"/>
  <c r="F7757" i="12"/>
  <c r="E7757" i="12"/>
  <c r="B7757" i="12"/>
  <c r="A7757" i="12"/>
  <c r="F7756" i="12"/>
  <c r="E7756" i="12"/>
  <c r="B7756" i="12"/>
  <c r="A7756" i="12"/>
  <c r="F7755" i="12"/>
  <c r="E7755" i="12"/>
  <c r="B7755" i="12"/>
  <c r="A7755" i="12"/>
  <c r="F7754" i="12"/>
  <c r="E7754" i="12"/>
  <c r="B7754" i="12"/>
  <c r="A7754" i="12"/>
  <c r="F7753" i="12"/>
  <c r="E7753" i="12"/>
  <c r="B7753" i="12"/>
  <c r="A7753" i="12"/>
  <c r="F7752" i="12"/>
  <c r="E7752" i="12"/>
  <c r="B7752" i="12"/>
  <c r="A7752" i="12"/>
  <c r="F7751" i="12"/>
  <c r="E7751" i="12"/>
  <c r="B7751" i="12"/>
  <c r="A7751" i="12"/>
  <c r="F7750" i="12"/>
  <c r="E7750" i="12"/>
  <c r="B7750" i="12"/>
  <c r="A7750" i="12"/>
  <c r="F7749" i="12"/>
  <c r="E7749" i="12"/>
  <c r="B7749" i="12"/>
  <c r="A7749" i="12"/>
  <c r="F7748" i="12"/>
  <c r="E7748" i="12"/>
  <c r="B7748" i="12"/>
  <c r="A7748" i="12"/>
  <c r="F7747" i="12"/>
  <c r="E7747" i="12"/>
  <c r="B7747" i="12"/>
  <c r="A7747" i="12"/>
  <c r="F7746" i="12"/>
  <c r="E7746" i="12"/>
  <c r="B7746" i="12"/>
  <c r="A7746" i="12"/>
  <c r="F7745" i="12"/>
  <c r="E7745" i="12"/>
  <c r="B7745" i="12"/>
  <c r="A7745" i="12"/>
  <c r="F7744" i="12"/>
  <c r="E7744" i="12"/>
  <c r="B7744" i="12"/>
  <c r="A7744" i="12"/>
  <c r="F7743" i="12"/>
  <c r="E7743" i="12"/>
  <c r="B7743" i="12"/>
  <c r="A7743" i="12"/>
  <c r="F7742" i="12"/>
  <c r="E7742" i="12"/>
  <c r="B7742" i="12"/>
  <c r="A7742" i="12"/>
  <c r="F7741" i="12"/>
  <c r="E7741" i="12"/>
  <c r="B7741" i="12"/>
  <c r="A7741" i="12"/>
  <c r="F7740" i="12"/>
  <c r="E7740" i="12"/>
  <c r="B7740" i="12"/>
  <c r="A7740" i="12"/>
  <c r="F7739" i="12"/>
  <c r="E7739" i="12"/>
  <c r="B7739" i="12"/>
  <c r="A7739" i="12"/>
  <c r="F7738" i="12"/>
  <c r="E7738" i="12"/>
  <c r="B7738" i="12"/>
  <c r="A7738" i="12"/>
  <c r="F7737" i="12"/>
  <c r="E7737" i="12"/>
  <c r="B7737" i="12"/>
  <c r="A7737" i="12"/>
  <c r="F7736" i="12"/>
  <c r="E7736" i="12"/>
  <c r="B7736" i="12"/>
  <c r="A7736" i="12"/>
  <c r="F7735" i="12"/>
  <c r="E7735" i="12"/>
  <c r="B7735" i="12"/>
  <c r="A7735" i="12"/>
  <c r="F7734" i="12"/>
  <c r="E7734" i="12"/>
  <c r="B7734" i="12"/>
  <c r="A7734" i="12"/>
  <c r="F7733" i="12"/>
  <c r="E7733" i="12"/>
  <c r="B7733" i="12"/>
  <c r="A7733" i="12"/>
  <c r="F7732" i="12"/>
  <c r="E7732" i="12"/>
  <c r="B7732" i="12"/>
  <c r="A7732" i="12"/>
  <c r="F7731" i="12"/>
  <c r="E7731" i="12"/>
  <c r="B7731" i="12"/>
  <c r="A7731" i="12"/>
  <c r="F7730" i="12"/>
  <c r="E7730" i="12"/>
  <c r="B7730" i="12"/>
  <c r="A7730" i="12"/>
  <c r="F7729" i="12"/>
  <c r="E7729" i="12"/>
  <c r="B7729" i="12"/>
  <c r="A7729" i="12"/>
  <c r="F7728" i="12"/>
  <c r="E7728" i="12"/>
  <c r="B7728" i="12"/>
  <c r="A7728" i="12"/>
  <c r="F7727" i="12"/>
  <c r="E7727" i="12"/>
  <c r="B7727" i="12"/>
  <c r="A7727" i="12"/>
  <c r="F7726" i="12"/>
  <c r="E7726" i="12"/>
  <c r="B7726" i="12"/>
  <c r="A7726" i="12"/>
  <c r="F7725" i="12"/>
  <c r="E7725" i="12"/>
  <c r="B7725" i="12"/>
  <c r="A7725" i="12"/>
  <c r="F7724" i="12"/>
  <c r="E7724" i="12"/>
  <c r="B7724" i="12"/>
  <c r="A7724" i="12"/>
  <c r="F7723" i="12"/>
  <c r="E7723" i="12"/>
  <c r="B7723" i="12"/>
  <c r="A7723" i="12"/>
  <c r="F7722" i="12"/>
  <c r="E7722" i="12"/>
  <c r="B7722" i="12"/>
  <c r="A7722" i="12"/>
  <c r="F7721" i="12"/>
  <c r="E7721" i="12"/>
  <c r="B7721" i="12"/>
  <c r="A7721" i="12"/>
  <c r="F7720" i="12"/>
  <c r="E7720" i="12"/>
  <c r="B7720" i="12"/>
  <c r="A7720" i="12"/>
  <c r="F7719" i="12"/>
  <c r="E7719" i="12"/>
  <c r="B7719" i="12"/>
  <c r="A7719" i="12"/>
  <c r="F7718" i="12"/>
  <c r="E7718" i="12"/>
  <c r="B7718" i="12"/>
  <c r="A7718" i="12"/>
  <c r="F7717" i="12"/>
  <c r="E7717" i="12"/>
  <c r="B7717" i="12"/>
  <c r="A7717" i="12"/>
  <c r="F7716" i="12"/>
  <c r="E7716" i="12"/>
  <c r="B7716" i="12"/>
  <c r="A7716" i="12"/>
  <c r="F7715" i="12"/>
  <c r="E7715" i="12"/>
  <c r="B7715" i="12"/>
  <c r="A7715" i="12"/>
  <c r="F7714" i="12"/>
  <c r="E7714" i="12"/>
  <c r="B7714" i="12"/>
  <c r="A7714" i="12"/>
  <c r="F7713" i="12"/>
  <c r="E7713" i="12"/>
  <c r="B7713" i="12"/>
  <c r="A7713" i="12"/>
  <c r="F7712" i="12"/>
  <c r="E7712" i="12"/>
  <c r="B7712" i="12"/>
  <c r="A7712" i="12"/>
  <c r="F7711" i="12"/>
  <c r="E7711" i="12"/>
  <c r="B7711" i="12"/>
  <c r="A7711" i="12"/>
  <c r="F7710" i="12"/>
  <c r="E7710" i="12"/>
  <c r="B7710" i="12"/>
  <c r="A7710" i="12"/>
  <c r="F7709" i="12"/>
  <c r="E7709" i="12"/>
  <c r="B7709" i="12"/>
  <c r="A7709" i="12"/>
  <c r="F7708" i="12"/>
  <c r="E7708" i="12"/>
  <c r="B7708" i="12"/>
  <c r="A7708" i="12"/>
  <c r="F7707" i="12"/>
  <c r="E7707" i="12"/>
  <c r="B7707" i="12"/>
  <c r="A7707" i="12"/>
  <c r="F7706" i="12"/>
  <c r="E7706" i="12"/>
  <c r="B7706" i="12"/>
  <c r="A7706" i="12"/>
  <c r="F7705" i="12"/>
  <c r="E7705" i="12"/>
  <c r="B7705" i="12"/>
  <c r="A7705" i="12"/>
  <c r="F7704" i="12"/>
  <c r="E7704" i="12"/>
  <c r="B7704" i="12"/>
  <c r="A7704" i="12"/>
  <c r="F7703" i="12"/>
  <c r="E7703" i="12"/>
  <c r="B7703" i="12"/>
  <c r="A7703" i="12"/>
  <c r="F7702" i="12"/>
  <c r="E7702" i="12"/>
  <c r="B7702" i="12"/>
  <c r="A7702" i="12"/>
  <c r="F7701" i="12"/>
  <c r="E7701" i="12"/>
  <c r="B7701" i="12"/>
  <c r="A7701" i="12"/>
  <c r="F7700" i="12"/>
  <c r="E7700" i="12"/>
  <c r="B7700" i="12"/>
  <c r="A7700" i="12"/>
  <c r="F7699" i="12"/>
  <c r="E7699" i="12"/>
  <c r="B7699" i="12"/>
  <c r="A7699" i="12"/>
  <c r="F7698" i="12"/>
  <c r="E7698" i="12"/>
  <c r="B7698" i="12"/>
  <c r="A7698" i="12"/>
  <c r="F7697" i="12"/>
  <c r="E7697" i="12"/>
  <c r="B7697" i="12"/>
  <c r="A7697" i="12"/>
  <c r="F7696" i="12"/>
  <c r="E7696" i="12"/>
  <c r="B7696" i="12"/>
  <c r="A7696" i="12"/>
  <c r="F7695" i="12"/>
  <c r="E7695" i="12"/>
  <c r="B7695" i="12"/>
  <c r="A7695" i="12"/>
  <c r="F7694" i="12"/>
  <c r="E7694" i="12"/>
  <c r="B7694" i="12"/>
  <c r="A7694" i="12"/>
  <c r="F7693" i="12"/>
  <c r="E7693" i="12"/>
  <c r="B7693" i="12"/>
  <c r="A7693" i="12"/>
  <c r="F7692" i="12"/>
  <c r="E7692" i="12"/>
  <c r="B7692" i="12"/>
  <c r="A7692" i="12"/>
  <c r="F7691" i="12"/>
  <c r="E7691" i="12"/>
  <c r="B7691" i="12"/>
  <c r="A7691" i="12"/>
  <c r="F7690" i="12"/>
  <c r="E7690" i="12"/>
  <c r="B7690" i="12"/>
  <c r="A7690" i="12"/>
  <c r="F7689" i="12"/>
  <c r="E7689" i="12"/>
  <c r="B7689" i="12"/>
  <c r="A7689" i="12"/>
  <c r="F7688" i="12"/>
  <c r="E7688" i="12"/>
  <c r="B7688" i="12"/>
  <c r="A7688" i="12"/>
  <c r="F7687" i="12"/>
  <c r="E7687" i="12"/>
  <c r="B7687" i="12"/>
  <c r="A7687" i="12"/>
  <c r="F7686" i="12"/>
  <c r="E7686" i="12"/>
  <c r="B7686" i="12"/>
  <c r="A7686" i="12"/>
  <c r="F7685" i="12"/>
  <c r="E7685" i="12"/>
  <c r="B7685" i="12"/>
  <c r="A7685" i="12"/>
  <c r="F7684" i="12"/>
  <c r="E7684" i="12"/>
  <c r="B7684" i="12"/>
  <c r="A7684" i="12"/>
  <c r="F7683" i="12"/>
  <c r="E7683" i="12"/>
  <c r="B7683" i="12"/>
  <c r="A7683" i="12"/>
  <c r="F7682" i="12"/>
  <c r="E7682" i="12"/>
  <c r="B7682" i="12"/>
  <c r="A7682" i="12"/>
  <c r="F7681" i="12"/>
  <c r="E7681" i="12"/>
  <c r="B7681" i="12"/>
  <c r="A7681" i="12"/>
  <c r="F7650" i="12"/>
  <c r="D7650" i="12"/>
  <c r="A7650" i="12"/>
  <c r="F7649" i="12"/>
  <c r="D7649" i="12"/>
  <c r="A7649" i="12"/>
  <c r="F7648" i="12"/>
  <c r="E7648" i="12"/>
  <c r="D7648" i="12"/>
  <c r="A7648" i="12"/>
  <c r="F7647" i="12"/>
  <c r="E7647" i="12"/>
  <c r="D7647" i="12"/>
  <c r="A7647" i="12"/>
  <c r="F7646" i="12"/>
  <c r="E7646" i="12"/>
  <c r="D7646" i="12"/>
  <c r="F7645" i="12"/>
  <c r="E7645" i="12"/>
  <c r="D7645" i="12"/>
  <c r="A7645" i="12"/>
  <c r="G7617" i="12"/>
  <c r="F7617" i="12"/>
  <c r="E7617" i="12"/>
  <c r="A7617" i="12"/>
  <c r="G7616" i="12"/>
  <c r="F7616" i="12"/>
  <c r="E7616" i="12"/>
  <c r="A7616" i="12"/>
  <c r="G7615" i="12"/>
  <c r="F7615" i="12"/>
  <c r="E7615" i="12"/>
  <c r="A7615" i="12"/>
  <c r="G6777" i="12"/>
  <c r="F6777" i="12"/>
  <c r="E6777" i="12"/>
  <c r="D6777" i="12"/>
  <c r="C6777" i="12"/>
  <c r="B6777" i="12"/>
  <c r="A6777" i="12"/>
  <c r="G6768" i="12"/>
  <c r="F6768" i="12"/>
  <c r="E6768" i="12"/>
  <c r="D6768" i="12"/>
  <c r="C6768" i="12"/>
  <c r="B6768" i="12"/>
  <c r="A6768" i="12"/>
  <c r="G6767" i="12"/>
  <c r="F6767" i="12"/>
  <c r="E6767" i="12"/>
  <c r="D6767" i="12"/>
  <c r="C6767" i="12"/>
  <c r="B6767" i="12"/>
  <c r="A6767" i="12"/>
  <c r="G6766" i="12"/>
  <c r="F6766" i="12"/>
  <c r="E6766" i="12"/>
  <c r="D6766" i="12"/>
  <c r="C6766" i="12"/>
  <c r="B6766" i="12"/>
  <c r="A6766" i="12"/>
  <c r="G6765" i="12"/>
  <c r="F6765" i="12"/>
  <c r="E6765" i="12"/>
  <c r="D6765" i="12"/>
  <c r="C6765" i="12"/>
  <c r="B6765" i="12"/>
  <c r="A6765" i="12"/>
  <c r="G6764" i="12"/>
  <c r="F6764" i="12"/>
  <c r="E6764" i="12"/>
  <c r="D6764" i="12"/>
  <c r="C6764" i="12"/>
  <c r="B6764" i="12"/>
  <c r="A6764" i="12"/>
  <c r="G6763" i="12"/>
  <c r="F6763" i="12"/>
  <c r="E6763" i="12"/>
  <c r="D6763" i="12"/>
  <c r="C6763" i="12"/>
  <c r="B6763" i="12"/>
  <c r="A6763" i="12"/>
  <c r="G6762" i="12"/>
  <c r="F6762" i="12"/>
  <c r="E6762" i="12"/>
  <c r="D6762" i="12"/>
  <c r="C6762" i="12"/>
  <c r="B6762" i="12"/>
  <c r="A6762" i="12"/>
  <c r="G6761" i="12"/>
  <c r="F6761" i="12"/>
  <c r="E6761" i="12"/>
  <c r="D6761" i="12"/>
  <c r="C6761" i="12"/>
  <c r="B6761" i="12"/>
  <c r="A6761" i="12"/>
  <c r="G6760" i="12"/>
  <c r="F6760" i="12"/>
  <c r="E6760" i="12"/>
  <c r="D6760" i="12"/>
  <c r="C6760" i="12"/>
  <c r="B6760" i="12"/>
  <c r="A6760" i="12"/>
  <c r="G6759" i="12"/>
  <c r="F6759" i="12"/>
  <c r="E6759" i="12"/>
  <c r="D6759" i="12"/>
  <c r="C6759" i="12"/>
  <c r="B6759" i="12"/>
  <c r="A6759" i="12"/>
  <c r="G6758" i="12"/>
  <c r="F6758" i="12"/>
  <c r="E6758" i="12"/>
  <c r="D6758" i="12"/>
  <c r="C6758" i="12"/>
  <c r="B6758" i="12"/>
  <c r="A6758" i="12"/>
  <c r="G6757" i="12"/>
  <c r="F6757" i="12"/>
  <c r="E6757" i="12"/>
  <c r="D6757" i="12"/>
  <c r="C6757" i="12"/>
  <c r="B6757" i="12"/>
  <c r="A6757" i="12"/>
  <c r="G6756" i="12"/>
  <c r="F6756" i="12"/>
  <c r="E6756" i="12"/>
  <c r="D6756" i="12"/>
  <c r="C6756" i="12"/>
  <c r="B6756" i="12"/>
  <c r="A6756" i="12"/>
  <c r="G6755" i="12"/>
  <c r="F6755" i="12"/>
  <c r="E6755" i="12"/>
  <c r="D6755" i="12"/>
  <c r="C6755" i="12"/>
  <c r="B6755" i="12"/>
  <c r="A6755" i="12"/>
  <c r="F6754" i="12"/>
  <c r="E6754" i="12"/>
  <c r="C6754" i="12"/>
  <c r="B6754" i="12"/>
  <c r="A6754" i="12"/>
  <c r="F6753" i="12"/>
  <c r="E6753" i="12"/>
  <c r="C6753" i="12"/>
  <c r="B6753" i="12"/>
  <c r="A6753" i="12"/>
  <c r="F6752" i="12"/>
  <c r="E6752" i="12"/>
  <c r="C6752" i="12"/>
  <c r="B6752" i="12"/>
  <c r="A6752" i="12"/>
  <c r="F6751" i="12"/>
  <c r="E6751" i="12"/>
  <c r="C6751" i="12"/>
  <c r="B6751" i="12"/>
  <c r="A6751" i="12"/>
  <c r="F6750" i="12"/>
  <c r="E6750" i="12"/>
  <c r="C6750" i="12"/>
  <c r="B6750" i="12"/>
  <c r="A6750" i="12"/>
  <c r="F6749" i="12"/>
  <c r="E6749" i="12"/>
  <c r="C6749" i="12"/>
  <c r="B6749" i="12"/>
  <c r="A6749" i="12"/>
  <c r="F6748" i="12"/>
  <c r="E6748" i="12"/>
  <c r="C6748" i="12"/>
  <c r="B6748" i="12"/>
  <c r="A6748" i="12"/>
  <c r="F6747" i="12"/>
  <c r="E6747" i="12"/>
  <c r="C6747" i="12"/>
  <c r="B6747" i="12"/>
  <c r="A6747" i="12"/>
  <c r="G6746" i="12"/>
  <c r="F6746" i="12"/>
  <c r="E6746" i="12"/>
  <c r="D6746" i="12"/>
  <c r="C6746" i="12"/>
  <c r="B6746" i="12"/>
  <c r="A6746" i="12"/>
  <c r="G6745" i="12"/>
  <c r="F6745" i="12"/>
  <c r="E6745" i="12"/>
  <c r="D6745" i="12"/>
  <c r="C6745" i="12"/>
  <c r="B6745" i="12"/>
  <c r="A6745" i="12"/>
  <c r="G6744" i="12"/>
  <c r="F6744" i="12"/>
  <c r="E6744" i="12"/>
  <c r="D6744" i="12"/>
  <c r="C6744" i="12"/>
  <c r="B6744" i="12"/>
  <c r="A6744" i="12"/>
  <c r="G6743" i="12"/>
  <c r="F6743" i="12"/>
  <c r="E6743" i="12"/>
  <c r="D6743" i="12"/>
  <c r="C6743" i="12"/>
  <c r="B6743" i="12"/>
  <c r="A6743" i="12"/>
  <c r="G6742" i="12"/>
  <c r="F6742" i="12"/>
  <c r="E6742" i="12"/>
  <c r="D6742" i="12"/>
  <c r="C6742" i="12"/>
  <c r="B6742" i="12"/>
  <c r="A6742" i="12"/>
  <c r="G6741" i="12"/>
  <c r="F6741" i="12"/>
  <c r="E6741" i="12"/>
  <c r="D6741" i="12"/>
  <c r="C6741" i="12"/>
  <c r="B6741" i="12"/>
  <c r="A6741" i="12"/>
  <c r="G6740" i="12"/>
  <c r="F6740" i="12"/>
  <c r="E6740" i="12"/>
  <c r="D6740" i="12"/>
  <c r="C6740" i="12"/>
  <c r="B6740" i="12"/>
  <c r="A6740" i="12"/>
  <c r="G6739" i="12"/>
  <c r="F6739" i="12"/>
  <c r="E6739" i="12"/>
  <c r="D6739" i="12"/>
  <c r="C6739" i="12"/>
  <c r="B6739" i="12"/>
  <c r="A6739" i="12"/>
  <c r="G6738" i="12"/>
  <c r="F6738" i="12"/>
  <c r="E6738" i="12"/>
  <c r="D6738" i="12"/>
  <c r="C6738" i="12"/>
  <c r="B6738" i="12"/>
  <c r="A6738" i="12"/>
  <c r="G6737" i="12"/>
  <c r="F6737" i="12"/>
  <c r="E6737" i="12"/>
  <c r="D6737" i="12"/>
  <c r="C6737" i="12"/>
  <c r="B6737" i="12"/>
  <c r="A6737" i="12"/>
  <c r="G6736" i="12"/>
  <c r="F6736" i="12"/>
  <c r="E6736" i="12"/>
  <c r="D6736" i="12"/>
  <c r="C6736" i="12"/>
  <c r="B6736" i="12"/>
  <c r="A6736" i="12"/>
  <c r="G6735" i="12"/>
  <c r="F6735" i="12"/>
  <c r="E6735" i="12"/>
  <c r="D6735" i="12"/>
  <c r="C6735" i="12"/>
  <c r="B6735" i="12"/>
  <c r="A6735" i="12"/>
  <c r="G6734" i="12"/>
  <c r="F6734" i="12"/>
  <c r="E6734" i="12"/>
  <c r="D6734" i="12"/>
  <c r="C6734" i="12"/>
  <c r="B6734" i="12"/>
  <c r="A6734" i="12"/>
  <c r="G6733" i="12"/>
  <c r="F6733" i="12"/>
  <c r="E6733" i="12"/>
  <c r="D6733" i="12"/>
  <c r="C6733" i="12"/>
  <c r="B6733" i="12"/>
  <c r="A6733" i="12"/>
  <c r="G6732" i="12"/>
  <c r="F6732" i="12"/>
  <c r="E6732" i="12"/>
  <c r="D6732" i="12"/>
  <c r="C6732" i="12"/>
  <c r="B6732" i="12"/>
  <c r="A6732" i="12"/>
  <c r="G6731" i="12"/>
  <c r="F6731" i="12"/>
  <c r="E6731" i="12"/>
  <c r="D6731" i="12"/>
  <c r="C6731" i="12"/>
  <c r="B6731" i="12"/>
  <c r="A6731" i="12"/>
  <c r="G6730" i="12"/>
  <c r="F6730" i="12"/>
  <c r="E6730" i="12"/>
  <c r="D6730" i="12"/>
  <c r="C6730" i="12"/>
  <c r="B6730" i="12"/>
  <c r="A6730" i="12"/>
  <c r="G6729" i="12"/>
  <c r="F6729" i="12"/>
  <c r="E6729" i="12"/>
  <c r="D6729" i="12"/>
  <c r="C6729" i="12"/>
  <c r="B6729" i="12"/>
  <c r="A6729" i="12"/>
  <c r="G6728" i="12"/>
  <c r="F6728" i="12"/>
  <c r="E6728" i="12"/>
  <c r="D6728" i="12"/>
  <c r="C6728" i="12"/>
  <c r="B6728" i="12"/>
  <c r="A6728" i="12"/>
  <c r="G6727" i="12"/>
  <c r="F6727" i="12"/>
  <c r="E6727" i="12"/>
  <c r="D6727" i="12"/>
  <c r="C6727" i="12"/>
  <c r="B6727" i="12"/>
  <c r="A6727" i="12"/>
  <c r="F6726" i="12"/>
  <c r="E6726" i="12"/>
  <c r="C6726" i="12"/>
  <c r="B6726" i="12"/>
  <c r="A6726" i="12"/>
  <c r="F6725" i="12"/>
  <c r="E6725" i="12"/>
  <c r="C6725" i="12"/>
  <c r="B6725" i="12"/>
  <c r="A6725" i="12"/>
  <c r="F6724" i="12"/>
  <c r="E6724" i="12"/>
  <c r="C6724" i="12"/>
  <c r="B6724" i="12"/>
  <c r="A6724" i="12"/>
  <c r="F6723" i="12"/>
  <c r="E6723" i="12"/>
  <c r="C6723" i="12"/>
  <c r="B6723" i="12"/>
  <c r="A6723" i="12"/>
  <c r="F6722" i="12"/>
  <c r="E6722" i="12"/>
  <c r="C6722" i="12"/>
  <c r="B6722" i="12"/>
  <c r="A6722" i="12"/>
  <c r="F6721" i="12"/>
  <c r="E6721" i="12"/>
  <c r="C6721" i="12"/>
  <c r="B6721" i="12"/>
  <c r="A6721" i="12"/>
  <c r="F6720" i="12"/>
  <c r="E6720" i="12"/>
  <c r="C6720" i="12"/>
  <c r="B6720" i="12"/>
  <c r="A6720" i="12"/>
  <c r="F6719" i="12"/>
  <c r="E6719" i="12"/>
  <c r="C6719" i="12"/>
  <c r="B6719" i="12"/>
  <c r="A6719" i="12"/>
  <c r="F6718" i="12"/>
  <c r="E6718" i="12"/>
  <c r="C6718" i="12"/>
  <c r="B6718" i="12"/>
  <c r="A6718" i="12"/>
  <c r="F6717" i="12"/>
  <c r="E6717" i="12"/>
  <c r="C6717" i="12"/>
  <c r="B6717" i="12"/>
  <c r="A6717" i="12"/>
  <c r="F6716" i="12"/>
  <c r="E6716" i="12"/>
  <c r="C6716" i="12"/>
  <c r="B6716" i="12"/>
  <c r="A6716" i="12"/>
  <c r="G6698" i="12"/>
  <c r="F6698" i="12"/>
  <c r="E6698" i="12"/>
  <c r="D6698" i="12"/>
  <c r="C6698" i="12"/>
  <c r="B6698" i="12"/>
  <c r="A6698" i="12"/>
  <c r="G6697" i="12"/>
  <c r="F6697" i="12"/>
  <c r="E6697" i="12"/>
  <c r="D6697" i="12"/>
  <c r="C6697" i="12"/>
  <c r="B6697" i="12"/>
  <c r="A6697" i="12"/>
  <c r="G6696" i="12"/>
  <c r="F6696" i="12"/>
  <c r="E6696" i="12"/>
  <c r="D6696" i="12"/>
  <c r="C6696" i="12"/>
  <c r="B6696" i="12"/>
  <c r="A6696" i="12"/>
  <c r="G6695" i="12"/>
  <c r="F6695" i="12"/>
  <c r="E6695" i="12"/>
  <c r="D6695" i="12"/>
  <c r="C6695" i="12"/>
  <c r="B6695" i="12"/>
  <c r="A6695" i="12"/>
  <c r="G6694" i="12"/>
  <c r="F6694" i="12"/>
  <c r="E6694" i="12"/>
  <c r="D6694" i="12"/>
  <c r="C6694" i="12"/>
  <c r="B6694" i="12"/>
  <c r="A6694" i="12"/>
  <c r="G6693" i="12"/>
  <c r="F6693" i="12"/>
  <c r="E6693" i="12"/>
  <c r="D6693" i="12"/>
  <c r="C6693" i="12"/>
  <c r="B6693" i="12"/>
  <c r="A6693" i="12"/>
  <c r="F6692" i="12"/>
  <c r="E6692" i="12"/>
  <c r="C6692" i="12"/>
  <c r="B6692" i="12"/>
  <c r="A6692" i="12"/>
  <c r="F6691" i="12"/>
  <c r="E6691" i="12"/>
  <c r="C6691" i="12"/>
  <c r="B6691" i="12"/>
  <c r="A6691" i="12"/>
  <c r="F6690" i="12"/>
  <c r="E6690" i="12"/>
  <c r="C6690" i="12"/>
  <c r="B6690" i="12"/>
  <c r="A6690" i="12"/>
  <c r="F6689" i="12"/>
  <c r="E6689" i="12"/>
  <c r="C6689" i="12"/>
  <c r="B6689" i="12"/>
  <c r="A6689" i="12"/>
  <c r="F6688" i="12"/>
  <c r="E6688" i="12"/>
  <c r="C6688" i="12"/>
  <c r="B6688" i="12"/>
  <c r="A6688" i="12"/>
  <c r="F6687" i="12"/>
  <c r="E6687" i="12"/>
  <c r="C6687" i="12"/>
  <c r="B6687" i="12"/>
  <c r="A6687" i="12"/>
  <c r="F6686" i="12"/>
  <c r="E6686" i="12"/>
  <c r="C6686" i="12"/>
  <c r="B6686" i="12"/>
  <c r="A6686" i="12"/>
  <c r="F6685" i="12"/>
  <c r="E6685" i="12"/>
  <c r="C6685" i="12"/>
  <c r="B6685" i="12"/>
  <c r="A6685" i="12"/>
  <c r="F6684" i="12"/>
  <c r="E6684" i="12"/>
  <c r="B6684" i="12"/>
  <c r="A6684" i="12"/>
  <c r="F6683" i="12"/>
  <c r="E6683" i="12"/>
  <c r="B6683" i="12"/>
  <c r="A6683" i="12"/>
  <c r="F6682" i="12"/>
  <c r="E6682" i="12"/>
  <c r="B6682" i="12"/>
  <c r="A6682" i="12"/>
  <c r="F6681" i="12"/>
  <c r="E6681" i="12"/>
  <c r="B6681" i="12"/>
  <c r="A6681" i="12"/>
  <c r="F6680" i="12"/>
  <c r="E6680" i="12"/>
  <c r="B6680" i="12"/>
  <c r="A6680" i="12"/>
  <c r="F6679" i="12"/>
  <c r="E6679" i="12"/>
  <c r="B6679" i="12"/>
  <c r="A6679" i="12"/>
  <c r="F6678" i="12"/>
  <c r="E6678" i="12"/>
  <c r="B6678" i="12"/>
  <c r="A6678" i="12"/>
  <c r="F6677" i="12"/>
  <c r="E6677" i="12"/>
  <c r="B6677" i="12"/>
  <c r="A6677" i="12"/>
  <c r="F6676" i="12"/>
  <c r="E6676" i="12"/>
  <c r="B6676" i="12"/>
  <c r="A6676" i="12"/>
  <c r="F6675" i="12"/>
  <c r="E6675" i="12"/>
  <c r="B6675" i="12"/>
  <c r="A6675" i="12"/>
  <c r="F6674" i="12"/>
  <c r="E6674" i="12"/>
  <c r="B6674" i="12"/>
  <c r="A6674" i="12"/>
  <c r="F6673" i="12"/>
  <c r="E6673" i="12"/>
  <c r="B6673" i="12"/>
  <c r="A6673" i="12"/>
  <c r="F6672" i="12"/>
  <c r="E6672" i="12"/>
  <c r="B6672" i="12"/>
  <c r="A6672" i="12"/>
  <c r="F6671" i="12"/>
  <c r="E6671" i="12"/>
  <c r="B6671" i="12"/>
  <c r="A6671" i="12"/>
  <c r="F6670" i="12"/>
  <c r="E6670" i="12"/>
  <c r="B6670" i="12"/>
  <c r="A6670" i="12"/>
  <c r="F6669" i="12"/>
  <c r="E6669" i="12"/>
  <c r="B6669" i="12"/>
  <c r="A6669" i="12"/>
  <c r="F6668" i="12"/>
  <c r="E6668" i="12"/>
  <c r="B6668" i="12"/>
  <c r="A6668" i="12"/>
  <c r="F6667" i="12"/>
  <c r="E6667" i="12"/>
  <c r="B6667" i="12"/>
  <c r="A6667" i="12"/>
  <c r="F6666" i="12"/>
  <c r="E6666" i="12"/>
  <c r="B6666" i="12"/>
  <c r="A6666" i="12"/>
  <c r="F6665" i="12"/>
  <c r="E6665" i="12"/>
  <c r="B6665" i="12"/>
  <c r="A6665" i="12"/>
  <c r="F6664" i="12"/>
  <c r="E6664" i="12"/>
  <c r="B6664" i="12"/>
  <c r="A6664" i="12"/>
  <c r="F6663" i="12"/>
  <c r="E6663" i="12"/>
  <c r="B6663" i="12"/>
  <c r="A6663" i="12"/>
  <c r="F6662" i="12"/>
  <c r="E6662" i="12"/>
  <c r="B6662" i="12"/>
  <c r="A6662" i="12"/>
  <c r="F6661" i="12"/>
  <c r="E6661" i="12"/>
  <c r="B6661" i="12"/>
  <c r="A6661" i="12"/>
  <c r="F6660" i="12"/>
  <c r="E6660" i="12"/>
  <c r="B6660" i="12"/>
  <c r="A6660" i="12"/>
  <c r="F6659" i="12"/>
  <c r="E6659" i="12"/>
  <c r="B6659" i="12"/>
  <c r="A6659" i="12"/>
  <c r="F6658" i="12"/>
  <c r="E6658" i="12"/>
  <c r="B6658" i="12"/>
  <c r="A6658" i="12"/>
  <c r="F6657" i="12"/>
  <c r="E6657" i="12"/>
  <c r="B6657" i="12"/>
  <c r="A6657" i="12"/>
  <c r="F6656" i="12"/>
  <c r="E6656" i="12"/>
  <c r="B6656" i="12"/>
  <c r="A6656" i="12"/>
  <c r="F6655" i="12"/>
  <c r="E6655" i="12"/>
  <c r="B6655" i="12"/>
  <c r="A6655" i="12"/>
  <c r="F6654" i="12"/>
  <c r="E6654" i="12"/>
  <c r="B6654" i="12"/>
  <c r="A6654" i="12"/>
  <c r="F6653" i="12"/>
  <c r="E6653" i="12"/>
  <c r="B6653" i="12"/>
  <c r="A6653" i="12"/>
  <c r="F6652" i="12"/>
  <c r="E6652" i="12"/>
  <c r="B6652" i="12"/>
  <c r="A6652" i="12"/>
  <c r="F6651" i="12"/>
  <c r="E6651" i="12"/>
  <c r="B6651" i="12"/>
  <c r="A6651" i="12"/>
  <c r="F6650" i="12"/>
  <c r="E6650" i="12"/>
  <c r="B6650" i="12"/>
  <c r="A6650" i="12"/>
  <c r="F6649" i="12"/>
  <c r="E6649" i="12"/>
  <c r="B6649" i="12"/>
  <c r="A6649" i="12"/>
  <c r="F6648" i="12"/>
  <c r="E6648" i="12"/>
  <c r="B6648" i="12"/>
  <c r="A6648" i="12"/>
  <c r="F6647" i="12"/>
  <c r="E6647" i="12"/>
  <c r="B6647" i="12"/>
  <c r="A6647" i="12"/>
  <c r="F6646" i="12"/>
  <c r="E6646" i="12"/>
  <c r="B6646" i="12"/>
  <c r="A6646" i="12"/>
  <c r="F6645" i="12"/>
  <c r="E6645" i="12"/>
  <c r="B6645" i="12"/>
  <c r="A6645" i="12"/>
  <c r="F6644" i="12"/>
  <c r="E6644" i="12"/>
  <c r="B6644" i="12"/>
  <c r="A6644" i="12"/>
  <c r="F6643" i="12"/>
  <c r="E6643" i="12"/>
  <c r="B6643" i="12"/>
  <c r="A6643" i="12"/>
  <c r="F6642" i="12"/>
  <c r="E6642" i="12"/>
  <c r="B6642" i="12"/>
  <c r="A6642" i="12"/>
  <c r="F6641" i="12"/>
  <c r="E6641" i="12"/>
  <c r="B6641" i="12"/>
  <c r="A6641" i="12"/>
  <c r="F6640" i="12"/>
  <c r="E6640" i="12"/>
  <c r="B6640" i="12"/>
  <c r="A6640" i="12"/>
  <c r="F6639" i="12"/>
  <c r="E6639" i="12"/>
  <c r="B6639" i="12"/>
  <c r="A6639" i="12"/>
  <c r="F6638" i="12"/>
  <c r="E6638" i="12"/>
  <c r="B6638" i="12"/>
  <c r="A6638" i="12"/>
  <c r="F6637" i="12"/>
  <c r="E6637" i="12"/>
  <c r="B6637" i="12"/>
  <c r="A6637" i="12"/>
  <c r="F6636" i="12"/>
  <c r="E6636" i="12"/>
  <c r="B6636" i="12"/>
  <c r="A6636" i="12"/>
  <c r="F6635" i="12"/>
  <c r="E6635" i="12"/>
  <c r="B6635" i="12"/>
  <c r="A6635" i="12"/>
  <c r="F6634" i="12"/>
  <c r="E6634" i="12"/>
  <c r="B6634" i="12"/>
  <c r="A6634" i="12"/>
  <c r="F6633" i="12"/>
  <c r="E6633" i="12"/>
  <c r="B6633" i="12"/>
  <c r="A6633" i="12"/>
  <c r="F6632" i="12"/>
  <c r="E6632" i="12"/>
  <c r="B6632" i="12"/>
  <c r="A6632" i="12"/>
  <c r="F6631" i="12"/>
  <c r="E6631" i="12"/>
  <c r="B6631" i="12"/>
  <c r="A6631" i="12"/>
  <c r="F6630" i="12"/>
  <c r="E6630" i="12"/>
  <c r="B6630" i="12"/>
  <c r="A6630" i="12"/>
  <c r="F6629" i="12"/>
  <c r="E6629" i="12"/>
  <c r="B6629" i="12"/>
  <c r="A6629" i="12"/>
  <c r="F6628" i="12"/>
  <c r="E6628" i="12"/>
  <c r="B6628" i="12"/>
  <c r="A6628" i="12"/>
  <c r="F6627" i="12"/>
  <c r="E6627" i="12"/>
  <c r="B6627" i="12"/>
  <c r="A6627" i="12"/>
  <c r="F6626" i="12"/>
  <c r="E6626" i="12"/>
  <c r="B6626" i="12"/>
  <c r="A6626" i="12"/>
  <c r="F6625" i="12"/>
  <c r="E6625" i="12"/>
  <c r="B6625" i="12"/>
  <c r="A6625" i="12"/>
  <c r="F6624" i="12"/>
  <c r="E6624" i="12"/>
  <c r="B6624" i="12"/>
  <c r="A6624" i="12"/>
  <c r="F6623" i="12"/>
  <c r="E6623" i="12"/>
  <c r="B6623" i="12"/>
  <c r="A6623" i="12"/>
  <c r="F6622" i="12"/>
  <c r="E6622" i="12"/>
  <c r="B6622" i="12"/>
  <c r="A6622" i="12"/>
  <c r="F6621" i="12"/>
  <c r="E6621" i="12"/>
  <c r="B6621" i="12"/>
  <c r="A6621" i="12"/>
  <c r="F6620" i="12"/>
  <c r="E6620" i="12"/>
  <c r="B6620" i="12"/>
  <c r="A6620" i="12"/>
  <c r="F6619" i="12"/>
  <c r="E6619" i="12"/>
  <c r="B6619" i="12"/>
  <c r="A6619" i="12"/>
  <c r="F6618" i="12"/>
  <c r="E6618" i="12"/>
  <c r="B6618" i="12"/>
  <c r="A6618" i="12"/>
  <c r="F6617" i="12"/>
  <c r="E6617" i="12"/>
  <c r="B6617" i="12"/>
  <c r="A6617" i="12"/>
  <c r="F6616" i="12"/>
  <c r="E6616" i="12"/>
  <c r="B6616" i="12"/>
  <c r="A6616" i="12"/>
  <c r="F6615" i="12"/>
  <c r="E6615" i="12"/>
  <c r="B6615" i="12"/>
  <c r="A6615" i="12"/>
  <c r="F6614" i="12"/>
  <c r="E6614" i="12"/>
  <c r="B6614" i="12"/>
  <c r="A6614" i="12"/>
  <c r="F6613" i="12"/>
  <c r="E6613" i="12"/>
  <c r="B6613" i="12"/>
  <c r="A6613" i="12"/>
  <c r="F6612" i="12"/>
  <c r="E6612" i="12"/>
  <c r="B6612" i="12"/>
  <c r="A6612" i="12"/>
  <c r="F6611" i="12"/>
  <c r="E6611" i="12"/>
  <c r="B6611" i="12"/>
  <c r="A6611" i="12"/>
  <c r="F6610" i="12"/>
  <c r="E6610" i="12"/>
  <c r="B6610" i="12"/>
  <c r="A6610" i="12"/>
  <c r="F6609" i="12"/>
  <c r="E6609" i="12"/>
  <c r="B6609" i="12"/>
  <c r="A6609" i="12"/>
  <c r="F6608" i="12"/>
  <c r="E6608" i="12"/>
  <c r="B6608" i="12"/>
  <c r="A6608" i="12"/>
  <c r="F6607" i="12"/>
  <c r="E6607" i="12"/>
  <c r="B6607" i="12"/>
  <c r="A6607" i="12"/>
  <c r="F6606" i="12"/>
  <c r="E6606" i="12"/>
  <c r="B6606" i="12"/>
  <c r="A6606" i="12"/>
  <c r="F6605" i="12"/>
  <c r="E6605" i="12"/>
  <c r="B6605" i="12"/>
  <c r="A6605" i="12"/>
  <c r="F6604" i="12"/>
  <c r="E6604" i="12"/>
  <c r="B6604" i="12"/>
  <c r="A6604" i="12"/>
  <c r="F6603" i="12"/>
  <c r="E6603" i="12"/>
  <c r="B6603" i="12"/>
  <c r="A6603" i="12"/>
  <c r="F6602" i="12"/>
  <c r="E6602" i="12"/>
  <c r="B6602" i="12"/>
  <c r="A6602" i="12"/>
  <c r="F6601" i="12"/>
  <c r="E6601" i="12"/>
  <c r="B6601" i="12"/>
  <c r="A6601" i="12"/>
  <c r="F6600" i="12"/>
  <c r="E6600" i="12"/>
  <c r="B6600" i="12"/>
  <c r="A6600" i="12"/>
  <c r="F6599" i="12"/>
  <c r="E6599" i="12"/>
  <c r="B6599" i="12"/>
  <c r="A6599" i="12"/>
  <c r="F6598" i="12"/>
  <c r="E6598" i="12"/>
  <c r="B6598" i="12"/>
  <c r="A6598" i="12"/>
  <c r="F6597" i="12"/>
  <c r="E6597" i="12"/>
  <c r="B6597" i="12"/>
  <c r="A6597" i="12"/>
  <c r="F6596" i="12"/>
  <c r="E6596" i="12"/>
  <c r="B6596" i="12"/>
  <c r="A6596" i="12"/>
  <c r="F6595" i="12"/>
  <c r="E6595" i="12"/>
  <c r="B6595" i="12"/>
  <c r="A6595" i="12"/>
  <c r="F6594" i="12"/>
  <c r="E6594" i="12"/>
  <c r="B6594" i="12"/>
  <c r="A6594" i="12"/>
  <c r="F6593" i="12"/>
  <c r="E6593" i="12"/>
  <c r="B6593" i="12"/>
  <c r="A6593" i="12"/>
  <c r="F6592" i="12"/>
  <c r="E6592" i="12"/>
  <c r="B6592" i="12"/>
  <c r="A6592" i="12"/>
  <c r="F6591" i="12"/>
  <c r="E6591" i="12"/>
  <c r="B6591" i="12"/>
  <c r="A6591" i="12"/>
  <c r="F6590" i="12"/>
  <c r="E6590" i="12"/>
  <c r="B6590" i="12"/>
  <c r="A6590" i="12"/>
  <c r="F6589" i="12"/>
  <c r="E6589" i="12"/>
  <c r="B6589" i="12"/>
  <c r="A6589" i="12"/>
  <c r="F6588" i="12"/>
  <c r="E6588" i="12"/>
  <c r="B6588" i="12"/>
  <c r="A6588" i="12"/>
  <c r="F6587" i="12"/>
  <c r="E6587" i="12"/>
  <c r="B6587" i="12"/>
  <c r="A6587" i="12"/>
  <c r="F6586" i="12"/>
  <c r="E6586" i="12"/>
  <c r="B6586" i="12"/>
  <c r="A6586" i="12"/>
  <c r="F6585" i="12"/>
  <c r="E6585" i="12"/>
  <c r="B6585" i="12"/>
  <c r="A6585" i="12"/>
  <c r="F6584" i="12"/>
  <c r="E6584" i="12"/>
  <c r="B6584" i="12"/>
  <c r="A6584" i="12"/>
  <c r="F65791" i="12"/>
  <c r="D65791" i="12"/>
  <c r="A65791" i="12"/>
  <c r="F65790" i="12"/>
  <c r="D65790" i="12"/>
  <c r="A65790" i="12"/>
  <c r="F65789" i="12"/>
  <c r="E65789" i="12"/>
  <c r="D65789" i="12"/>
  <c r="A65789" i="12"/>
  <c r="F65788" i="12"/>
  <c r="E65788" i="12"/>
  <c r="D65788" i="12"/>
  <c r="F65787" i="12"/>
  <c r="E65787" i="12"/>
  <c r="D65787" i="12"/>
  <c r="A65787" i="12"/>
  <c r="F65786" i="12"/>
  <c r="E65786" i="12"/>
  <c r="D65786" i="12"/>
  <c r="A65786" i="12"/>
  <c r="G65758" i="12"/>
  <c r="F65758" i="12"/>
  <c r="E65758" i="12"/>
  <c r="A65758" i="12"/>
  <c r="G65757" i="12"/>
  <c r="F65757" i="12"/>
  <c r="E65757" i="12"/>
  <c r="A65757" i="12"/>
  <c r="G65756" i="12"/>
  <c r="F65756" i="12"/>
  <c r="E65756" i="12"/>
  <c r="A65756" i="12"/>
  <c r="G64918" i="12"/>
  <c r="F64918" i="12"/>
  <c r="E64918" i="12"/>
  <c r="D64918" i="12"/>
  <c r="C64918" i="12"/>
  <c r="B64918" i="12"/>
  <c r="A64918" i="12"/>
  <c r="G64909" i="12"/>
  <c r="F64909" i="12"/>
  <c r="E64909" i="12"/>
  <c r="D64909" i="12"/>
  <c r="C64909" i="12"/>
  <c r="B64909" i="12"/>
  <c r="A64909" i="12"/>
  <c r="G64908" i="12"/>
  <c r="F64908" i="12"/>
  <c r="E64908" i="12"/>
  <c r="D64908" i="12"/>
  <c r="C64908" i="12"/>
  <c r="B64908" i="12"/>
  <c r="A64908" i="12"/>
  <c r="G64907" i="12"/>
  <c r="F64907" i="12"/>
  <c r="E64907" i="12"/>
  <c r="D64907" i="12"/>
  <c r="C64907" i="12"/>
  <c r="B64907" i="12"/>
  <c r="A64907" i="12"/>
  <c r="G64906" i="12"/>
  <c r="F64906" i="12"/>
  <c r="E64906" i="12"/>
  <c r="D64906" i="12"/>
  <c r="C64906" i="12"/>
  <c r="B64906" i="12"/>
  <c r="A64906" i="12"/>
  <c r="G64905" i="12"/>
  <c r="F64905" i="12"/>
  <c r="E64905" i="12"/>
  <c r="D64905" i="12"/>
  <c r="C64905" i="12"/>
  <c r="B64905" i="12"/>
  <c r="A64905" i="12"/>
  <c r="G64904" i="12"/>
  <c r="F64904" i="12"/>
  <c r="E64904" i="12"/>
  <c r="D64904" i="12"/>
  <c r="C64904" i="12"/>
  <c r="B64904" i="12"/>
  <c r="A64904" i="12"/>
  <c r="G64903" i="12"/>
  <c r="F64903" i="12"/>
  <c r="E64903" i="12"/>
  <c r="D64903" i="12"/>
  <c r="C64903" i="12"/>
  <c r="B64903" i="12"/>
  <c r="A64903" i="12"/>
  <c r="G64902" i="12"/>
  <c r="F64902" i="12"/>
  <c r="E64902" i="12"/>
  <c r="D64902" i="12"/>
  <c r="C64902" i="12"/>
  <c r="B64902" i="12"/>
  <c r="A64902" i="12"/>
  <c r="G64901" i="12"/>
  <c r="F64901" i="12"/>
  <c r="E64901" i="12"/>
  <c r="D64901" i="12"/>
  <c r="C64901" i="12"/>
  <c r="B64901" i="12"/>
  <c r="A64901" i="12"/>
  <c r="G64900" i="12"/>
  <c r="F64900" i="12"/>
  <c r="E64900" i="12"/>
  <c r="D64900" i="12"/>
  <c r="C64900" i="12"/>
  <c r="B64900" i="12"/>
  <c r="A64900" i="12"/>
  <c r="G64899" i="12"/>
  <c r="F64899" i="12"/>
  <c r="E64899" i="12"/>
  <c r="D64899" i="12"/>
  <c r="C64899" i="12"/>
  <c r="B64899" i="12"/>
  <c r="A64899" i="12"/>
  <c r="G64898" i="12"/>
  <c r="F64898" i="12"/>
  <c r="E64898" i="12"/>
  <c r="D64898" i="12"/>
  <c r="C64898" i="12"/>
  <c r="B64898" i="12"/>
  <c r="A64898" i="12"/>
  <c r="G64897" i="12"/>
  <c r="F64897" i="12"/>
  <c r="E64897" i="12"/>
  <c r="D64897" i="12"/>
  <c r="C64897" i="12"/>
  <c r="B64897" i="12"/>
  <c r="A64897" i="12"/>
  <c r="G64896" i="12"/>
  <c r="F64896" i="12"/>
  <c r="E64896" i="12"/>
  <c r="D64896" i="12"/>
  <c r="C64896" i="12"/>
  <c r="B64896" i="12"/>
  <c r="A64896" i="12"/>
  <c r="F64895" i="12"/>
  <c r="E64895" i="12"/>
  <c r="C64895" i="12"/>
  <c r="B64895" i="12"/>
  <c r="A64895" i="12"/>
  <c r="F64894" i="12"/>
  <c r="E64894" i="12"/>
  <c r="C64894" i="12"/>
  <c r="B64894" i="12"/>
  <c r="A64894" i="12"/>
  <c r="F64893" i="12"/>
  <c r="E64893" i="12"/>
  <c r="C64893" i="12"/>
  <c r="B64893" i="12"/>
  <c r="A64893" i="12"/>
  <c r="F64892" i="12"/>
  <c r="E64892" i="12"/>
  <c r="C64892" i="12"/>
  <c r="B64892" i="12"/>
  <c r="A64892" i="12"/>
  <c r="F64891" i="12"/>
  <c r="E64891" i="12"/>
  <c r="C64891" i="12"/>
  <c r="B64891" i="12"/>
  <c r="A64891" i="12"/>
  <c r="F64890" i="12"/>
  <c r="E64890" i="12"/>
  <c r="C64890" i="12"/>
  <c r="B64890" i="12"/>
  <c r="A64890" i="12"/>
  <c r="F64889" i="12"/>
  <c r="E64889" i="12"/>
  <c r="C64889" i="12"/>
  <c r="B64889" i="12"/>
  <c r="A64889" i="12"/>
  <c r="F64888" i="12"/>
  <c r="E64888" i="12"/>
  <c r="C64888" i="12"/>
  <c r="B64888" i="12"/>
  <c r="A64888" i="12"/>
  <c r="G64887" i="12"/>
  <c r="F64887" i="12"/>
  <c r="E64887" i="12"/>
  <c r="D64887" i="12"/>
  <c r="C64887" i="12"/>
  <c r="B64887" i="12"/>
  <c r="A64887" i="12"/>
  <c r="G64886" i="12"/>
  <c r="F64886" i="12"/>
  <c r="E64886" i="12"/>
  <c r="D64886" i="12"/>
  <c r="C64886" i="12"/>
  <c r="B64886" i="12"/>
  <c r="A64886" i="12"/>
  <c r="G64885" i="12"/>
  <c r="F64885" i="12"/>
  <c r="E64885" i="12"/>
  <c r="D64885" i="12"/>
  <c r="C64885" i="12"/>
  <c r="B64885" i="12"/>
  <c r="A64885" i="12"/>
  <c r="G64884" i="12"/>
  <c r="F64884" i="12"/>
  <c r="E64884" i="12"/>
  <c r="D64884" i="12"/>
  <c r="C64884" i="12"/>
  <c r="B64884" i="12"/>
  <c r="A64884" i="12"/>
  <c r="G64883" i="12"/>
  <c r="F64883" i="12"/>
  <c r="E64883" i="12"/>
  <c r="D64883" i="12"/>
  <c r="C64883" i="12"/>
  <c r="B64883" i="12"/>
  <c r="A64883" i="12"/>
  <c r="G64882" i="12"/>
  <c r="F64882" i="12"/>
  <c r="E64882" i="12"/>
  <c r="D64882" i="12"/>
  <c r="C64882" i="12"/>
  <c r="B64882" i="12"/>
  <c r="A64882" i="12"/>
  <c r="G64881" i="12"/>
  <c r="F64881" i="12"/>
  <c r="E64881" i="12"/>
  <c r="D64881" i="12"/>
  <c r="C64881" i="12"/>
  <c r="B64881" i="12"/>
  <c r="A64881" i="12"/>
  <c r="G64880" i="12"/>
  <c r="F64880" i="12"/>
  <c r="E64880" i="12"/>
  <c r="D64880" i="12"/>
  <c r="C64880" i="12"/>
  <c r="B64880" i="12"/>
  <c r="A64880" i="12"/>
  <c r="G64879" i="12"/>
  <c r="F64879" i="12"/>
  <c r="E64879" i="12"/>
  <c r="D64879" i="12"/>
  <c r="C64879" i="12"/>
  <c r="B64879" i="12"/>
  <c r="A64879" i="12"/>
  <c r="G64878" i="12"/>
  <c r="F64878" i="12"/>
  <c r="E64878" i="12"/>
  <c r="D64878" i="12"/>
  <c r="C64878" i="12"/>
  <c r="B64878" i="12"/>
  <c r="A64878" i="12"/>
  <c r="G64877" i="12"/>
  <c r="F64877" i="12"/>
  <c r="E64877" i="12"/>
  <c r="D64877" i="12"/>
  <c r="C64877" i="12"/>
  <c r="B64877" i="12"/>
  <c r="A64877" i="12"/>
  <c r="G64876" i="12"/>
  <c r="F64876" i="12"/>
  <c r="E64876" i="12"/>
  <c r="D64876" i="12"/>
  <c r="C64876" i="12"/>
  <c r="B64876" i="12"/>
  <c r="A64876" i="12"/>
  <c r="G64875" i="12"/>
  <c r="F64875" i="12"/>
  <c r="E64875" i="12"/>
  <c r="D64875" i="12"/>
  <c r="C64875" i="12"/>
  <c r="B64875" i="12"/>
  <c r="A64875" i="12"/>
  <c r="G64874" i="12"/>
  <c r="F64874" i="12"/>
  <c r="E64874" i="12"/>
  <c r="D64874" i="12"/>
  <c r="C64874" i="12"/>
  <c r="B64874" i="12"/>
  <c r="A64874" i="12"/>
  <c r="G64873" i="12"/>
  <c r="F64873" i="12"/>
  <c r="E64873" i="12"/>
  <c r="D64873" i="12"/>
  <c r="C64873" i="12"/>
  <c r="B64873" i="12"/>
  <c r="A64873" i="12"/>
  <c r="G64872" i="12"/>
  <c r="F64872" i="12"/>
  <c r="E64872" i="12"/>
  <c r="D64872" i="12"/>
  <c r="C64872" i="12"/>
  <c r="B64872" i="12"/>
  <c r="A64872" i="12"/>
  <c r="G64871" i="12"/>
  <c r="F64871" i="12"/>
  <c r="E64871" i="12"/>
  <c r="D64871" i="12"/>
  <c r="C64871" i="12"/>
  <c r="B64871" i="12"/>
  <c r="A64871" i="12"/>
  <c r="G64870" i="12"/>
  <c r="F64870" i="12"/>
  <c r="E64870" i="12"/>
  <c r="D64870" i="12"/>
  <c r="C64870" i="12"/>
  <c r="B64870" i="12"/>
  <c r="A64870" i="12"/>
  <c r="G64869" i="12"/>
  <c r="F64869" i="12"/>
  <c r="E64869" i="12"/>
  <c r="D64869" i="12"/>
  <c r="C64869" i="12"/>
  <c r="B64869" i="12"/>
  <c r="A64869" i="12"/>
  <c r="G64868" i="12"/>
  <c r="F64868" i="12"/>
  <c r="E64868" i="12"/>
  <c r="D64868" i="12"/>
  <c r="C64868" i="12"/>
  <c r="B64868" i="12"/>
  <c r="A64868" i="12"/>
  <c r="F64867" i="12"/>
  <c r="E64867" i="12"/>
  <c r="C64867" i="12"/>
  <c r="B64867" i="12"/>
  <c r="A64867" i="12"/>
  <c r="F64866" i="12"/>
  <c r="E64866" i="12"/>
  <c r="C64866" i="12"/>
  <c r="B64866" i="12"/>
  <c r="A64866" i="12"/>
  <c r="F64865" i="12"/>
  <c r="E64865" i="12"/>
  <c r="C64865" i="12"/>
  <c r="B64865" i="12"/>
  <c r="A64865" i="12"/>
  <c r="F64864" i="12"/>
  <c r="E64864" i="12"/>
  <c r="C64864" i="12"/>
  <c r="B64864" i="12"/>
  <c r="A64864" i="12"/>
  <c r="F64863" i="12"/>
  <c r="E64863" i="12"/>
  <c r="C64863" i="12"/>
  <c r="B64863" i="12"/>
  <c r="A64863" i="12"/>
  <c r="F64862" i="12"/>
  <c r="E64862" i="12"/>
  <c r="C64862" i="12"/>
  <c r="B64862" i="12"/>
  <c r="A64862" i="12"/>
  <c r="F64861" i="12"/>
  <c r="E64861" i="12"/>
  <c r="C64861" i="12"/>
  <c r="B64861" i="12"/>
  <c r="A64861" i="12"/>
  <c r="F64860" i="12"/>
  <c r="E64860" i="12"/>
  <c r="C64860" i="12"/>
  <c r="B64860" i="12"/>
  <c r="A64860" i="12"/>
  <c r="F64859" i="12"/>
  <c r="E64859" i="12"/>
  <c r="C64859" i="12"/>
  <c r="B64859" i="12"/>
  <c r="A64859" i="12"/>
  <c r="F64858" i="12"/>
  <c r="E64858" i="12"/>
  <c r="C64858" i="12"/>
  <c r="B64858" i="12"/>
  <c r="A64858" i="12"/>
  <c r="F64857" i="12"/>
  <c r="E64857" i="12"/>
  <c r="C64857" i="12"/>
  <c r="B64857" i="12"/>
  <c r="A64857" i="12"/>
  <c r="G64839" i="12"/>
  <c r="F64839" i="12"/>
  <c r="E64839" i="12"/>
  <c r="D64839" i="12"/>
  <c r="C64839" i="12"/>
  <c r="B64839" i="12"/>
  <c r="A64839" i="12"/>
  <c r="G64838" i="12"/>
  <c r="F64838" i="12"/>
  <c r="E64838" i="12"/>
  <c r="D64838" i="12"/>
  <c r="C64838" i="12"/>
  <c r="B64838" i="12"/>
  <c r="A64838" i="12"/>
  <c r="G64837" i="12"/>
  <c r="F64837" i="12"/>
  <c r="E64837" i="12"/>
  <c r="D64837" i="12"/>
  <c r="C64837" i="12"/>
  <c r="B64837" i="12"/>
  <c r="A64837" i="12"/>
  <c r="G64836" i="12"/>
  <c r="F64836" i="12"/>
  <c r="E64836" i="12"/>
  <c r="D64836" i="12"/>
  <c r="C64836" i="12"/>
  <c r="B64836" i="12"/>
  <c r="A64836" i="12"/>
  <c r="G64835" i="12"/>
  <c r="F64835" i="12"/>
  <c r="E64835" i="12"/>
  <c r="D64835" i="12"/>
  <c r="C64835" i="12"/>
  <c r="B64835" i="12"/>
  <c r="A64835" i="12"/>
  <c r="G64834" i="12"/>
  <c r="F64834" i="12"/>
  <c r="E64834" i="12"/>
  <c r="D64834" i="12"/>
  <c r="C64834" i="12"/>
  <c r="B64834" i="12"/>
  <c r="A64834" i="12"/>
  <c r="F64833" i="12"/>
  <c r="E64833" i="12"/>
  <c r="C64833" i="12"/>
  <c r="B64833" i="12"/>
  <c r="A64833" i="12"/>
  <c r="F64832" i="12"/>
  <c r="E64832" i="12"/>
  <c r="C64832" i="12"/>
  <c r="B64832" i="12"/>
  <c r="A64832" i="12"/>
  <c r="F64831" i="12"/>
  <c r="E64831" i="12"/>
  <c r="C64831" i="12"/>
  <c r="B64831" i="12"/>
  <c r="A64831" i="12"/>
  <c r="F64830" i="12"/>
  <c r="E64830" i="12"/>
  <c r="C64830" i="12"/>
  <c r="B64830" i="12"/>
  <c r="A64830" i="12"/>
  <c r="F64829" i="12"/>
  <c r="E64829" i="12"/>
  <c r="C64829" i="12"/>
  <c r="B64829" i="12"/>
  <c r="A64829" i="12"/>
  <c r="F64828" i="12"/>
  <c r="E64828" i="12"/>
  <c r="C64828" i="12"/>
  <c r="B64828" i="12"/>
  <c r="A64828" i="12"/>
  <c r="F64827" i="12"/>
  <c r="E64827" i="12"/>
  <c r="C64827" i="12"/>
  <c r="B64827" i="12"/>
  <c r="A64827" i="12"/>
  <c r="F64826" i="12"/>
  <c r="E64826" i="12"/>
  <c r="C64826" i="12"/>
  <c r="B64826" i="12"/>
  <c r="A64826" i="12"/>
  <c r="F64825" i="12"/>
  <c r="E64825" i="12"/>
  <c r="B64825" i="12"/>
  <c r="A64825" i="12"/>
  <c r="F64824" i="12"/>
  <c r="E64824" i="12"/>
  <c r="B64824" i="12"/>
  <c r="A64824" i="12"/>
  <c r="F64823" i="12"/>
  <c r="E64823" i="12"/>
  <c r="B64823" i="12"/>
  <c r="A64823" i="12"/>
  <c r="F64822" i="12"/>
  <c r="E64822" i="12"/>
  <c r="B64822" i="12"/>
  <c r="A64822" i="12"/>
  <c r="F64821" i="12"/>
  <c r="E64821" i="12"/>
  <c r="B64821" i="12"/>
  <c r="A64821" i="12"/>
  <c r="F64820" i="12"/>
  <c r="E64820" i="12"/>
  <c r="B64820" i="12"/>
  <c r="A64820" i="12"/>
  <c r="F64819" i="12"/>
  <c r="E64819" i="12"/>
  <c r="B64819" i="12"/>
  <c r="A64819" i="12"/>
  <c r="F64818" i="12"/>
  <c r="E64818" i="12"/>
  <c r="B64818" i="12"/>
  <c r="A64818" i="12"/>
  <c r="F64817" i="12"/>
  <c r="E64817" i="12"/>
  <c r="B64817" i="12"/>
  <c r="A64817" i="12"/>
  <c r="F64816" i="12"/>
  <c r="E64816" i="12"/>
  <c r="B64816" i="12"/>
  <c r="A64816" i="12"/>
  <c r="F64815" i="12"/>
  <c r="E64815" i="12"/>
  <c r="B64815" i="12"/>
  <c r="A64815" i="12"/>
  <c r="F64814" i="12"/>
  <c r="E64814" i="12"/>
  <c r="B64814" i="12"/>
  <c r="A64814" i="12"/>
  <c r="F64813" i="12"/>
  <c r="E64813" i="12"/>
  <c r="B64813" i="12"/>
  <c r="A64813" i="12"/>
  <c r="F64812" i="12"/>
  <c r="E64812" i="12"/>
  <c r="B64812" i="12"/>
  <c r="A64812" i="12"/>
  <c r="F64811" i="12"/>
  <c r="E64811" i="12"/>
  <c r="B64811" i="12"/>
  <c r="A64811" i="12"/>
  <c r="F64810" i="12"/>
  <c r="E64810" i="12"/>
  <c r="B64810" i="12"/>
  <c r="A64810" i="12"/>
  <c r="F64809" i="12"/>
  <c r="E64809" i="12"/>
  <c r="B64809" i="12"/>
  <c r="A64809" i="12"/>
  <c r="F64808" i="12"/>
  <c r="E64808" i="12"/>
  <c r="B64808" i="12"/>
  <c r="A64808" i="12"/>
  <c r="F64807" i="12"/>
  <c r="E64807" i="12"/>
  <c r="B64807" i="12"/>
  <c r="A64807" i="12"/>
  <c r="F64806" i="12"/>
  <c r="E64806" i="12"/>
  <c r="B64806" i="12"/>
  <c r="A64806" i="12"/>
  <c r="F64805" i="12"/>
  <c r="E64805" i="12"/>
  <c r="B64805" i="12"/>
  <c r="A64805" i="12"/>
  <c r="F64804" i="12"/>
  <c r="E64804" i="12"/>
  <c r="B64804" i="12"/>
  <c r="A64804" i="12"/>
  <c r="F64803" i="12"/>
  <c r="E64803" i="12"/>
  <c r="B64803" i="12"/>
  <c r="A64803" i="12"/>
  <c r="F64802" i="12"/>
  <c r="E64802" i="12"/>
  <c r="B64802" i="12"/>
  <c r="A64802" i="12"/>
  <c r="F64801" i="12"/>
  <c r="E64801" i="12"/>
  <c r="B64801" i="12"/>
  <c r="A64801" i="12"/>
  <c r="F64800" i="12"/>
  <c r="E64800" i="12"/>
  <c r="B64800" i="12"/>
  <c r="A64800" i="12"/>
  <c r="F64799" i="12"/>
  <c r="E64799" i="12"/>
  <c r="B64799" i="12"/>
  <c r="A64799" i="12"/>
  <c r="F64798" i="12"/>
  <c r="E64798" i="12"/>
  <c r="B64798" i="12"/>
  <c r="A64798" i="12"/>
  <c r="F64797" i="12"/>
  <c r="E64797" i="12"/>
  <c r="B64797" i="12"/>
  <c r="A64797" i="12"/>
  <c r="F64796" i="12"/>
  <c r="E64796" i="12"/>
  <c r="B64796" i="12"/>
  <c r="A64796" i="12"/>
  <c r="F64795" i="12"/>
  <c r="E64795" i="12"/>
  <c r="B64795" i="12"/>
  <c r="A64795" i="12"/>
  <c r="F64794" i="12"/>
  <c r="E64794" i="12"/>
  <c r="B64794" i="12"/>
  <c r="A64794" i="12"/>
  <c r="F64793" i="12"/>
  <c r="E64793" i="12"/>
  <c r="B64793" i="12"/>
  <c r="A64793" i="12"/>
  <c r="F64792" i="12"/>
  <c r="E64792" i="12"/>
  <c r="B64792" i="12"/>
  <c r="A64792" i="12"/>
  <c r="F64791" i="12"/>
  <c r="E64791" i="12"/>
  <c r="B64791" i="12"/>
  <c r="A64791" i="12"/>
  <c r="F64790" i="12"/>
  <c r="E64790" i="12"/>
  <c r="B64790" i="12"/>
  <c r="A64790" i="12"/>
  <c r="F64789" i="12"/>
  <c r="E64789" i="12"/>
  <c r="B64789" i="12"/>
  <c r="A64789" i="12"/>
  <c r="F64788" i="12"/>
  <c r="E64788" i="12"/>
  <c r="B64788" i="12"/>
  <c r="A64788" i="12"/>
  <c r="F64787" i="12"/>
  <c r="E64787" i="12"/>
  <c r="B64787" i="12"/>
  <c r="A64787" i="12"/>
  <c r="F64786" i="12"/>
  <c r="E64786" i="12"/>
  <c r="B64786" i="12"/>
  <c r="A64786" i="12"/>
  <c r="F64785" i="12"/>
  <c r="E64785" i="12"/>
  <c r="B64785" i="12"/>
  <c r="A64785" i="12"/>
  <c r="F64784" i="12"/>
  <c r="E64784" i="12"/>
  <c r="B64784" i="12"/>
  <c r="A64784" i="12"/>
  <c r="F64783" i="12"/>
  <c r="E64783" i="12"/>
  <c r="B64783" i="12"/>
  <c r="A64783" i="12"/>
  <c r="F64782" i="12"/>
  <c r="E64782" i="12"/>
  <c r="B64782" i="12"/>
  <c r="A64782" i="12"/>
  <c r="F64781" i="12"/>
  <c r="E64781" i="12"/>
  <c r="B64781" i="12"/>
  <c r="A64781" i="12"/>
  <c r="F64780" i="12"/>
  <c r="E64780" i="12"/>
  <c r="B64780" i="12"/>
  <c r="A64780" i="12"/>
  <c r="F64779" i="12"/>
  <c r="E64779" i="12"/>
  <c r="B64779" i="12"/>
  <c r="A64779" i="12"/>
  <c r="F64778" i="12"/>
  <c r="E64778" i="12"/>
  <c r="B64778" i="12"/>
  <c r="A64778" i="12"/>
  <c r="F64777" i="12"/>
  <c r="E64777" i="12"/>
  <c r="B64777" i="12"/>
  <c r="A64777" i="12"/>
  <c r="F64776" i="12"/>
  <c r="E64776" i="12"/>
  <c r="B64776" i="12"/>
  <c r="A64776" i="12"/>
  <c r="F64775" i="12"/>
  <c r="E64775" i="12"/>
  <c r="B64775" i="12"/>
  <c r="A64775" i="12"/>
  <c r="F64774" i="12"/>
  <c r="E64774" i="12"/>
  <c r="B64774" i="12"/>
  <c r="A64774" i="12"/>
  <c r="F64773" i="12"/>
  <c r="E64773" i="12"/>
  <c r="B64773" i="12"/>
  <c r="A64773" i="12"/>
  <c r="F64772" i="12"/>
  <c r="E64772" i="12"/>
  <c r="B64772" i="12"/>
  <c r="A64772" i="12"/>
  <c r="F64771" i="12"/>
  <c r="E64771" i="12"/>
  <c r="B64771" i="12"/>
  <c r="A64771" i="12"/>
  <c r="F64770" i="12"/>
  <c r="E64770" i="12"/>
  <c r="B64770" i="12"/>
  <c r="A64770" i="12"/>
  <c r="F64769" i="12"/>
  <c r="E64769" i="12"/>
  <c r="B64769" i="12"/>
  <c r="A64769" i="12"/>
  <c r="F64768" i="12"/>
  <c r="E64768" i="12"/>
  <c r="B64768" i="12"/>
  <c r="A64768" i="12"/>
  <c r="F64767" i="12"/>
  <c r="E64767" i="12"/>
  <c r="B64767" i="12"/>
  <c r="A64767" i="12"/>
  <c r="F64766" i="12"/>
  <c r="E64766" i="12"/>
  <c r="B64766" i="12"/>
  <c r="A64766" i="12"/>
  <c r="F64765" i="12"/>
  <c r="E64765" i="12"/>
  <c r="B64765" i="12"/>
  <c r="A64765" i="12"/>
  <c r="F64764" i="12"/>
  <c r="E64764" i="12"/>
  <c r="B64764" i="12"/>
  <c r="A64764" i="12"/>
  <c r="F64763" i="12"/>
  <c r="E64763" i="12"/>
  <c r="B64763" i="12"/>
  <c r="A64763" i="12"/>
  <c r="F64762" i="12"/>
  <c r="E64762" i="12"/>
  <c r="B64762" i="12"/>
  <c r="A64762" i="12"/>
  <c r="F64761" i="12"/>
  <c r="E64761" i="12"/>
  <c r="B64761" i="12"/>
  <c r="A64761" i="12"/>
  <c r="F64760" i="12"/>
  <c r="E64760" i="12"/>
  <c r="B64760" i="12"/>
  <c r="A64760" i="12"/>
  <c r="F64759" i="12"/>
  <c r="E64759" i="12"/>
  <c r="B64759" i="12"/>
  <c r="A64759" i="12"/>
  <c r="F64758" i="12"/>
  <c r="E64758" i="12"/>
  <c r="B64758" i="12"/>
  <c r="A64758" i="12"/>
  <c r="F64757" i="12"/>
  <c r="E64757" i="12"/>
  <c r="B64757" i="12"/>
  <c r="A64757" i="12"/>
  <c r="F64756" i="12"/>
  <c r="E64756" i="12"/>
  <c r="B64756" i="12"/>
  <c r="A64756" i="12"/>
  <c r="F64755" i="12"/>
  <c r="E64755" i="12"/>
  <c r="B64755" i="12"/>
  <c r="A64755" i="12"/>
  <c r="F64754" i="12"/>
  <c r="E64754" i="12"/>
  <c r="B64754" i="12"/>
  <c r="A64754" i="12"/>
  <c r="F64753" i="12"/>
  <c r="E64753" i="12"/>
  <c r="B64753" i="12"/>
  <c r="A64753" i="12"/>
  <c r="F64752" i="12"/>
  <c r="E64752" i="12"/>
  <c r="B64752" i="12"/>
  <c r="A64752" i="12"/>
  <c r="F64751" i="12"/>
  <c r="E64751" i="12"/>
  <c r="B64751" i="12"/>
  <c r="A64751" i="12"/>
  <c r="F64750" i="12"/>
  <c r="E64750" i="12"/>
  <c r="B64750" i="12"/>
  <c r="A64750" i="12"/>
  <c r="F64749" i="12"/>
  <c r="E64749" i="12"/>
  <c r="B64749" i="12"/>
  <c r="A64749" i="12"/>
  <c r="F64748" i="12"/>
  <c r="E64748" i="12"/>
  <c r="B64748" i="12"/>
  <c r="A64748" i="12"/>
  <c r="F64747" i="12"/>
  <c r="E64747" i="12"/>
  <c r="B64747" i="12"/>
  <c r="A64747" i="12"/>
  <c r="F64746" i="12"/>
  <c r="E64746" i="12"/>
  <c r="B64746" i="12"/>
  <c r="A64746" i="12"/>
  <c r="F64745" i="12"/>
  <c r="E64745" i="12"/>
  <c r="B64745" i="12"/>
  <c r="A64745" i="12"/>
  <c r="F64744" i="12"/>
  <c r="E64744" i="12"/>
  <c r="B64744" i="12"/>
  <c r="A64744" i="12"/>
  <c r="F64743" i="12"/>
  <c r="E64743" i="12"/>
  <c r="B64743" i="12"/>
  <c r="A64743" i="12"/>
  <c r="F64742" i="12"/>
  <c r="E64742" i="12"/>
  <c r="B64742" i="12"/>
  <c r="A64742" i="12"/>
  <c r="F64741" i="12"/>
  <c r="E64741" i="12"/>
  <c r="B64741" i="12"/>
  <c r="A64741" i="12"/>
  <c r="F64740" i="12"/>
  <c r="E64740" i="12"/>
  <c r="B64740" i="12"/>
  <c r="A64740" i="12"/>
  <c r="F64739" i="12"/>
  <c r="E64739" i="12"/>
  <c r="B64739" i="12"/>
  <c r="A64739" i="12"/>
  <c r="F64738" i="12"/>
  <c r="E64738" i="12"/>
  <c r="B64738" i="12"/>
  <c r="A64738" i="12"/>
  <c r="F64737" i="12"/>
  <c r="E64737" i="12"/>
  <c r="B64737" i="12"/>
  <c r="A64737" i="12"/>
  <c r="F64736" i="12"/>
  <c r="E64736" i="12"/>
  <c r="B64736" i="12"/>
  <c r="A64736" i="12"/>
  <c r="F64735" i="12"/>
  <c r="E64735" i="12"/>
  <c r="B64735" i="12"/>
  <c r="A64735" i="12"/>
  <c r="F64734" i="12"/>
  <c r="E64734" i="12"/>
  <c r="B64734" i="12"/>
  <c r="A64734" i="12"/>
  <c r="F64733" i="12"/>
  <c r="E64733" i="12"/>
  <c r="B64733" i="12"/>
  <c r="A64733" i="12"/>
  <c r="F64732" i="12"/>
  <c r="E64732" i="12"/>
  <c r="B64732" i="12"/>
  <c r="A64732" i="12"/>
  <c r="F64731" i="12"/>
  <c r="E64731" i="12"/>
  <c r="B64731" i="12"/>
  <c r="A64731" i="12"/>
  <c r="F64730" i="12"/>
  <c r="E64730" i="12"/>
  <c r="B64730" i="12"/>
  <c r="A64730" i="12"/>
  <c r="F64729" i="12"/>
  <c r="E64729" i="12"/>
  <c r="B64729" i="12"/>
  <c r="A64729" i="12"/>
  <c r="F64728" i="12"/>
  <c r="E64728" i="12"/>
  <c r="B64728" i="12"/>
  <c r="A64728" i="12"/>
  <c r="F64727" i="12"/>
  <c r="E64727" i="12"/>
  <c r="B64727" i="12"/>
  <c r="A64727" i="12"/>
  <c r="F64726" i="12"/>
  <c r="E64726" i="12"/>
  <c r="B64726" i="12"/>
  <c r="A64726" i="12"/>
  <c r="F64725" i="12"/>
  <c r="E64725" i="12"/>
  <c r="B64725" i="12"/>
  <c r="A64725" i="12"/>
  <c r="F6553" i="12"/>
  <c r="D6553" i="12"/>
  <c r="A6553" i="12"/>
  <c r="F6552" i="12"/>
  <c r="D6552" i="12"/>
  <c r="A6552" i="12"/>
  <c r="F6551" i="12"/>
  <c r="E6551" i="12"/>
  <c r="D6551" i="12"/>
  <c r="A6551" i="12"/>
  <c r="F6550" i="12"/>
  <c r="E6550" i="12"/>
  <c r="D6550" i="12"/>
  <c r="F6549" i="12"/>
  <c r="E6549" i="12"/>
  <c r="D6549" i="12"/>
  <c r="A6549" i="12"/>
  <c r="F6548" i="12"/>
  <c r="E6548" i="12"/>
  <c r="D6548" i="12"/>
  <c r="A6548" i="12"/>
  <c r="G6520" i="12"/>
  <c r="F6520" i="12"/>
  <c r="E6520" i="12"/>
  <c r="A6520" i="12"/>
  <c r="G6519" i="12"/>
  <c r="F6519" i="12"/>
  <c r="E6519" i="12"/>
  <c r="A6519" i="12"/>
  <c r="G6518" i="12"/>
  <c r="F6518" i="12"/>
  <c r="E6518" i="12"/>
  <c r="A6518" i="12"/>
  <c r="G5680" i="12"/>
  <c r="F5680" i="12"/>
  <c r="E5680" i="12"/>
  <c r="D5680" i="12"/>
  <c r="C5680" i="12"/>
  <c r="B5680" i="12"/>
  <c r="A5680" i="12"/>
  <c r="G5671" i="12"/>
  <c r="F5671" i="12"/>
  <c r="E5671" i="12"/>
  <c r="D5671" i="12"/>
  <c r="C5671" i="12"/>
  <c r="B5671" i="12"/>
  <c r="A5671" i="12"/>
  <c r="G5670" i="12"/>
  <c r="F5670" i="12"/>
  <c r="E5670" i="12"/>
  <c r="D5670" i="12"/>
  <c r="C5670" i="12"/>
  <c r="B5670" i="12"/>
  <c r="A5670" i="12"/>
  <c r="G5669" i="12"/>
  <c r="F5669" i="12"/>
  <c r="E5669" i="12"/>
  <c r="D5669" i="12"/>
  <c r="C5669" i="12"/>
  <c r="B5669" i="12"/>
  <c r="A5669" i="12"/>
  <c r="G5668" i="12"/>
  <c r="F5668" i="12"/>
  <c r="E5668" i="12"/>
  <c r="D5668" i="12"/>
  <c r="C5668" i="12"/>
  <c r="B5668" i="12"/>
  <c r="A5668" i="12"/>
  <c r="G5667" i="12"/>
  <c r="F5667" i="12"/>
  <c r="E5667" i="12"/>
  <c r="D5667" i="12"/>
  <c r="C5667" i="12"/>
  <c r="B5667" i="12"/>
  <c r="A5667" i="12"/>
  <c r="G5666" i="12"/>
  <c r="F5666" i="12"/>
  <c r="E5666" i="12"/>
  <c r="D5666" i="12"/>
  <c r="C5666" i="12"/>
  <c r="B5666" i="12"/>
  <c r="A5666" i="12"/>
  <c r="G5665" i="12"/>
  <c r="F5665" i="12"/>
  <c r="E5665" i="12"/>
  <c r="D5665" i="12"/>
  <c r="C5665" i="12"/>
  <c r="B5665" i="12"/>
  <c r="A5665" i="12"/>
  <c r="G5664" i="12"/>
  <c r="F5664" i="12"/>
  <c r="E5664" i="12"/>
  <c r="D5664" i="12"/>
  <c r="C5664" i="12"/>
  <c r="B5664" i="12"/>
  <c r="A5664" i="12"/>
  <c r="G5663" i="12"/>
  <c r="F5663" i="12"/>
  <c r="E5663" i="12"/>
  <c r="D5663" i="12"/>
  <c r="C5663" i="12"/>
  <c r="B5663" i="12"/>
  <c r="A5663" i="12"/>
  <c r="G5662" i="12"/>
  <c r="F5662" i="12"/>
  <c r="E5662" i="12"/>
  <c r="D5662" i="12"/>
  <c r="C5662" i="12"/>
  <c r="B5662" i="12"/>
  <c r="A5662" i="12"/>
  <c r="G5661" i="12"/>
  <c r="F5661" i="12"/>
  <c r="E5661" i="12"/>
  <c r="D5661" i="12"/>
  <c r="C5661" i="12"/>
  <c r="B5661" i="12"/>
  <c r="A5661" i="12"/>
  <c r="G5660" i="12"/>
  <c r="F5660" i="12"/>
  <c r="E5660" i="12"/>
  <c r="D5660" i="12"/>
  <c r="C5660" i="12"/>
  <c r="B5660" i="12"/>
  <c r="A5660" i="12"/>
  <c r="G5659" i="12"/>
  <c r="F5659" i="12"/>
  <c r="E5659" i="12"/>
  <c r="D5659" i="12"/>
  <c r="C5659" i="12"/>
  <c r="B5659" i="12"/>
  <c r="A5659" i="12"/>
  <c r="G5658" i="12"/>
  <c r="F5658" i="12"/>
  <c r="E5658" i="12"/>
  <c r="D5658" i="12"/>
  <c r="C5658" i="12"/>
  <c r="B5658" i="12"/>
  <c r="A5658" i="12"/>
  <c r="F5657" i="12"/>
  <c r="E5657" i="12"/>
  <c r="C5657" i="12"/>
  <c r="B5657" i="12"/>
  <c r="A5657" i="12"/>
  <c r="F5656" i="12"/>
  <c r="E5656" i="12"/>
  <c r="C5656" i="12"/>
  <c r="B5656" i="12"/>
  <c r="A5656" i="12"/>
  <c r="F5655" i="12"/>
  <c r="E5655" i="12"/>
  <c r="C5655" i="12"/>
  <c r="B5655" i="12"/>
  <c r="A5655" i="12"/>
  <c r="F5654" i="12"/>
  <c r="E5654" i="12"/>
  <c r="C5654" i="12"/>
  <c r="B5654" i="12"/>
  <c r="A5654" i="12"/>
  <c r="F5653" i="12"/>
  <c r="E5653" i="12"/>
  <c r="C5653" i="12"/>
  <c r="B5653" i="12"/>
  <c r="A5653" i="12"/>
  <c r="F5652" i="12"/>
  <c r="E5652" i="12"/>
  <c r="C5652" i="12"/>
  <c r="B5652" i="12"/>
  <c r="A5652" i="12"/>
  <c r="F5651" i="12"/>
  <c r="E5651" i="12"/>
  <c r="C5651" i="12"/>
  <c r="B5651" i="12"/>
  <c r="A5651" i="12"/>
  <c r="F5650" i="12"/>
  <c r="E5650" i="12"/>
  <c r="C5650" i="12"/>
  <c r="B5650" i="12"/>
  <c r="A5650" i="12"/>
  <c r="G5649" i="12"/>
  <c r="F5649" i="12"/>
  <c r="E5649" i="12"/>
  <c r="D5649" i="12"/>
  <c r="C5649" i="12"/>
  <c r="B5649" i="12"/>
  <c r="A5649" i="12"/>
  <c r="G5648" i="12"/>
  <c r="F5648" i="12"/>
  <c r="E5648" i="12"/>
  <c r="D5648" i="12"/>
  <c r="C5648" i="12"/>
  <c r="B5648" i="12"/>
  <c r="A5648" i="12"/>
  <c r="G5647" i="12"/>
  <c r="F5647" i="12"/>
  <c r="E5647" i="12"/>
  <c r="D5647" i="12"/>
  <c r="C5647" i="12"/>
  <c r="B5647" i="12"/>
  <c r="A5647" i="12"/>
  <c r="G5646" i="12"/>
  <c r="F5646" i="12"/>
  <c r="E5646" i="12"/>
  <c r="D5646" i="12"/>
  <c r="C5646" i="12"/>
  <c r="B5646" i="12"/>
  <c r="A5646" i="12"/>
  <c r="G5645" i="12"/>
  <c r="F5645" i="12"/>
  <c r="E5645" i="12"/>
  <c r="D5645" i="12"/>
  <c r="C5645" i="12"/>
  <c r="B5645" i="12"/>
  <c r="A5645" i="12"/>
  <c r="G5644" i="12"/>
  <c r="F5644" i="12"/>
  <c r="E5644" i="12"/>
  <c r="D5644" i="12"/>
  <c r="C5644" i="12"/>
  <c r="B5644" i="12"/>
  <c r="A5644" i="12"/>
  <c r="G5643" i="12"/>
  <c r="F5643" i="12"/>
  <c r="E5643" i="12"/>
  <c r="D5643" i="12"/>
  <c r="C5643" i="12"/>
  <c r="B5643" i="12"/>
  <c r="A5643" i="12"/>
  <c r="G5642" i="12"/>
  <c r="F5642" i="12"/>
  <c r="E5642" i="12"/>
  <c r="D5642" i="12"/>
  <c r="C5642" i="12"/>
  <c r="B5642" i="12"/>
  <c r="A5642" i="12"/>
  <c r="G5641" i="12"/>
  <c r="F5641" i="12"/>
  <c r="E5641" i="12"/>
  <c r="D5641" i="12"/>
  <c r="C5641" i="12"/>
  <c r="B5641" i="12"/>
  <c r="A5641" i="12"/>
  <c r="G5640" i="12"/>
  <c r="F5640" i="12"/>
  <c r="E5640" i="12"/>
  <c r="D5640" i="12"/>
  <c r="C5640" i="12"/>
  <c r="B5640" i="12"/>
  <c r="A5640" i="12"/>
  <c r="G5639" i="12"/>
  <c r="F5639" i="12"/>
  <c r="E5639" i="12"/>
  <c r="D5639" i="12"/>
  <c r="C5639" i="12"/>
  <c r="B5639" i="12"/>
  <c r="A5639" i="12"/>
  <c r="G5638" i="12"/>
  <c r="F5638" i="12"/>
  <c r="E5638" i="12"/>
  <c r="D5638" i="12"/>
  <c r="C5638" i="12"/>
  <c r="B5638" i="12"/>
  <c r="A5638" i="12"/>
  <c r="G5637" i="12"/>
  <c r="F5637" i="12"/>
  <c r="E5637" i="12"/>
  <c r="D5637" i="12"/>
  <c r="C5637" i="12"/>
  <c r="B5637" i="12"/>
  <c r="A5637" i="12"/>
  <c r="G5636" i="12"/>
  <c r="F5636" i="12"/>
  <c r="E5636" i="12"/>
  <c r="D5636" i="12"/>
  <c r="C5636" i="12"/>
  <c r="B5636" i="12"/>
  <c r="A5636" i="12"/>
  <c r="G5635" i="12"/>
  <c r="F5635" i="12"/>
  <c r="E5635" i="12"/>
  <c r="D5635" i="12"/>
  <c r="C5635" i="12"/>
  <c r="B5635" i="12"/>
  <c r="A5635" i="12"/>
  <c r="G5634" i="12"/>
  <c r="F5634" i="12"/>
  <c r="E5634" i="12"/>
  <c r="D5634" i="12"/>
  <c r="C5634" i="12"/>
  <c r="B5634" i="12"/>
  <c r="A5634" i="12"/>
  <c r="G5633" i="12"/>
  <c r="F5633" i="12"/>
  <c r="E5633" i="12"/>
  <c r="D5633" i="12"/>
  <c r="C5633" i="12"/>
  <c r="B5633" i="12"/>
  <c r="A5633" i="12"/>
  <c r="G5632" i="12"/>
  <c r="F5632" i="12"/>
  <c r="E5632" i="12"/>
  <c r="D5632" i="12"/>
  <c r="C5632" i="12"/>
  <c r="B5632" i="12"/>
  <c r="A5632" i="12"/>
  <c r="G5631" i="12"/>
  <c r="F5631" i="12"/>
  <c r="E5631" i="12"/>
  <c r="D5631" i="12"/>
  <c r="C5631" i="12"/>
  <c r="B5631" i="12"/>
  <c r="A5631" i="12"/>
  <c r="G5630" i="12"/>
  <c r="F5630" i="12"/>
  <c r="E5630" i="12"/>
  <c r="D5630" i="12"/>
  <c r="C5630" i="12"/>
  <c r="B5630" i="12"/>
  <c r="A5630" i="12"/>
  <c r="F5629" i="12"/>
  <c r="E5629" i="12"/>
  <c r="C5629" i="12"/>
  <c r="B5629" i="12"/>
  <c r="A5629" i="12"/>
  <c r="F5628" i="12"/>
  <c r="E5628" i="12"/>
  <c r="C5628" i="12"/>
  <c r="B5628" i="12"/>
  <c r="A5628" i="12"/>
  <c r="F5627" i="12"/>
  <c r="E5627" i="12"/>
  <c r="C5627" i="12"/>
  <c r="B5627" i="12"/>
  <c r="A5627" i="12"/>
  <c r="F5626" i="12"/>
  <c r="E5626" i="12"/>
  <c r="C5626" i="12"/>
  <c r="B5626" i="12"/>
  <c r="A5626" i="12"/>
  <c r="F5625" i="12"/>
  <c r="E5625" i="12"/>
  <c r="C5625" i="12"/>
  <c r="B5625" i="12"/>
  <c r="A5625" i="12"/>
  <c r="F5624" i="12"/>
  <c r="E5624" i="12"/>
  <c r="C5624" i="12"/>
  <c r="B5624" i="12"/>
  <c r="A5624" i="12"/>
  <c r="F5623" i="12"/>
  <c r="E5623" i="12"/>
  <c r="C5623" i="12"/>
  <c r="B5623" i="12"/>
  <c r="A5623" i="12"/>
  <c r="F5622" i="12"/>
  <c r="E5622" i="12"/>
  <c r="C5622" i="12"/>
  <c r="B5622" i="12"/>
  <c r="A5622" i="12"/>
  <c r="F5621" i="12"/>
  <c r="E5621" i="12"/>
  <c r="C5621" i="12"/>
  <c r="B5621" i="12"/>
  <c r="A5621" i="12"/>
  <c r="F5620" i="12"/>
  <c r="E5620" i="12"/>
  <c r="C5620" i="12"/>
  <c r="B5620" i="12"/>
  <c r="A5620" i="12"/>
  <c r="F5619" i="12"/>
  <c r="E5619" i="12"/>
  <c r="C5619" i="12"/>
  <c r="B5619" i="12"/>
  <c r="A5619" i="12"/>
  <c r="G5601" i="12"/>
  <c r="F5601" i="12"/>
  <c r="E5601" i="12"/>
  <c r="D5601" i="12"/>
  <c r="C5601" i="12"/>
  <c r="B5601" i="12"/>
  <c r="A5601" i="12"/>
  <c r="G5600" i="12"/>
  <c r="F5600" i="12"/>
  <c r="E5600" i="12"/>
  <c r="D5600" i="12"/>
  <c r="C5600" i="12"/>
  <c r="B5600" i="12"/>
  <c r="A5600" i="12"/>
  <c r="G5599" i="12"/>
  <c r="F5599" i="12"/>
  <c r="E5599" i="12"/>
  <c r="D5599" i="12"/>
  <c r="C5599" i="12"/>
  <c r="B5599" i="12"/>
  <c r="A5599" i="12"/>
  <c r="G5598" i="12"/>
  <c r="F5598" i="12"/>
  <c r="E5598" i="12"/>
  <c r="D5598" i="12"/>
  <c r="C5598" i="12"/>
  <c r="B5598" i="12"/>
  <c r="A5598" i="12"/>
  <c r="G5597" i="12"/>
  <c r="F5597" i="12"/>
  <c r="E5597" i="12"/>
  <c r="D5597" i="12"/>
  <c r="C5597" i="12"/>
  <c r="B5597" i="12"/>
  <c r="A5597" i="12"/>
  <c r="G5596" i="12"/>
  <c r="F5596" i="12"/>
  <c r="E5596" i="12"/>
  <c r="D5596" i="12"/>
  <c r="C5596" i="12"/>
  <c r="B5596" i="12"/>
  <c r="A5596" i="12"/>
  <c r="F5595" i="12"/>
  <c r="E5595" i="12"/>
  <c r="C5595" i="12"/>
  <c r="B5595" i="12"/>
  <c r="A5595" i="12"/>
  <c r="F5594" i="12"/>
  <c r="E5594" i="12"/>
  <c r="C5594" i="12"/>
  <c r="B5594" i="12"/>
  <c r="A5594" i="12"/>
  <c r="F5593" i="12"/>
  <c r="E5593" i="12"/>
  <c r="C5593" i="12"/>
  <c r="B5593" i="12"/>
  <c r="A5593" i="12"/>
  <c r="F5592" i="12"/>
  <c r="E5592" i="12"/>
  <c r="C5592" i="12"/>
  <c r="B5592" i="12"/>
  <c r="A5592" i="12"/>
  <c r="F5591" i="12"/>
  <c r="E5591" i="12"/>
  <c r="C5591" i="12"/>
  <c r="B5591" i="12"/>
  <c r="A5591" i="12"/>
  <c r="F5590" i="12"/>
  <c r="E5590" i="12"/>
  <c r="C5590" i="12"/>
  <c r="B5590" i="12"/>
  <c r="A5590" i="12"/>
  <c r="F5589" i="12"/>
  <c r="E5589" i="12"/>
  <c r="C5589" i="12"/>
  <c r="B5589" i="12"/>
  <c r="A5589" i="12"/>
  <c r="F5588" i="12"/>
  <c r="E5588" i="12"/>
  <c r="C5588" i="12"/>
  <c r="B5588" i="12"/>
  <c r="A5588" i="12"/>
  <c r="F5587" i="12"/>
  <c r="E5587" i="12"/>
  <c r="B5587" i="12"/>
  <c r="A5587" i="12"/>
  <c r="F5586" i="12"/>
  <c r="E5586" i="12"/>
  <c r="B5586" i="12"/>
  <c r="A5586" i="12"/>
  <c r="F5585" i="12"/>
  <c r="E5585" i="12"/>
  <c r="B5585" i="12"/>
  <c r="A5585" i="12"/>
  <c r="F5584" i="12"/>
  <c r="E5584" i="12"/>
  <c r="B5584" i="12"/>
  <c r="A5584" i="12"/>
  <c r="F5583" i="12"/>
  <c r="E5583" i="12"/>
  <c r="B5583" i="12"/>
  <c r="A5583" i="12"/>
  <c r="F5582" i="12"/>
  <c r="E5582" i="12"/>
  <c r="B5582" i="12"/>
  <c r="A5582" i="12"/>
  <c r="F5581" i="12"/>
  <c r="E5581" i="12"/>
  <c r="B5581" i="12"/>
  <c r="A5581" i="12"/>
  <c r="F5580" i="12"/>
  <c r="E5580" i="12"/>
  <c r="B5580" i="12"/>
  <c r="A5580" i="12"/>
  <c r="F5579" i="12"/>
  <c r="E5579" i="12"/>
  <c r="B5579" i="12"/>
  <c r="A5579" i="12"/>
  <c r="F5578" i="12"/>
  <c r="E5578" i="12"/>
  <c r="B5578" i="12"/>
  <c r="A5578" i="12"/>
  <c r="F5577" i="12"/>
  <c r="E5577" i="12"/>
  <c r="B5577" i="12"/>
  <c r="A5577" i="12"/>
  <c r="F5576" i="12"/>
  <c r="E5576" i="12"/>
  <c r="B5576" i="12"/>
  <c r="A5576" i="12"/>
  <c r="F5575" i="12"/>
  <c r="E5575" i="12"/>
  <c r="B5575" i="12"/>
  <c r="A5575" i="12"/>
  <c r="F5574" i="12"/>
  <c r="E5574" i="12"/>
  <c r="B5574" i="12"/>
  <c r="A5574" i="12"/>
  <c r="F5573" i="12"/>
  <c r="E5573" i="12"/>
  <c r="B5573" i="12"/>
  <c r="A5573" i="12"/>
  <c r="F5572" i="12"/>
  <c r="E5572" i="12"/>
  <c r="B5572" i="12"/>
  <c r="A5572" i="12"/>
  <c r="F5571" i="12"/>
  <c r="E5571" i="12"/>
  <c r="B5571" i="12"/>
  <c r="A5571" i="12"/>
  <c r="F5570" i="12"/>
  <c r="E5570" i="12"/>
  <c r="B5570" i="12"/>
  <c r="A5570" i="12"/>
  <c r="F5569" i="12"/>
  <c r="E5569" i="12"/>
  <c r="B5569" i="12"/>
  <c r="A5569" i="12"/>
  <c r="F5568" i="12"/>
  <c r="E5568" i="12"/>
  <c r="B5568" i="12"/>
  <c r="A5568" i="12"/>
  <c r="F5567" i="12"/>
  <c r="E5567" i="12"/>
  <c r="B5567" i="12"/>
  <c r="A5567" i="12"/>
  <c r="F5566" i="12"/>
  <c r="E5566" i="12"/>
  <c r="B5566" i="12"/>
  <c r="A5566" i="12"/>
  <c r="F5565" i="12"/>
  <c r="E5565" i="12"/>
  <c r="B5565" i="12"/>
  <c r="A5565" i="12"/>
  <c r="F5564" i="12"/>
  <c r="E5564" i="12"/>
  <c r="B5564" i="12"/>
  <c r="A5564" i="12"/>
  <c r="F5563" i="12"/>
  <c r="E5563" i="12"/>
  <c r="B5563" i="12"/>
  <c r="A5563" i="12"/>
  <c r="F5562" i="12"/>
  <c r="E5562" i="12"/>
  <c r="B5562" i="12"/>
  <c r="A5562" i="12"/>
  <c r="F5561" i="12"/>
  <c r="E5561" i="12"/>
  <c r="B5561" i="12"/>
  <c r="A5561" i="12"/>
  <c r="F5560" i="12"/>
  <c r="E5560" i="12"/>
  <c r="B5560" i="12"/>
  <c r="A5560" i="12"/>
  <c r="F5559" i="12"/>
  <c r="E5559" i="12"/>
  <c r="B5559" i="12"/>
  <c r="A5559" i="12"/>
  <c r="F5558" i="12"/>
  <c r="E5558" i="12"/>
  <c r="B5558" i="12"/>
  <c r="A5558" i="12"/>
  <c r="F5557" i="12"/>
  <c r="E5557" i="12"/>
  <c r="B5557" i="12"/>
  <c r="A5557" i="12"/>
  <c r="F5556" i="12"/>
  <c r="E5556" i="12"/>
  <c r="B5556" i="12"/>
  <c r="A5556" i="12"/>
  <c r="F5555" i="12"/>
  <c r="E5555" i="12"/>
  <c r="B5555" i="12"/>
  <c r="A5555" i="12"/>
  <c r="F5554" i="12"/>
  <c r="E5554" i="12"/>
  <c r="B5554" i="12"/>
  <c r="A5554" i="12"/>
  <c r="F5553" i="12"/>
  <c r="E5553" i="12"/>
  <c r="B5553" i="12"/>
  <c r="A5553" i="12"/>
  <c r="F5552" i="12"/>
  <c r="E5552" i="12"/>
  <c r="B5552" i="12"/>
  <c r="A5552" i="12"/>
  <c r="F5551" i="12"/>
  <c r="E5551" i="12"/>
  <c r="B5551" i="12"/>
  <c r="A5551" i="12"/>
  <c r="F5550" i="12"/>
  <c r="E5550" i="12"/>
  <c r="B5550" i="12"/>
  <c r="A5550" i="12"/>
  <c r="F5549" i="12"/>
  <c r="E5549" i="12"/>
  <c r="B5549" i="12"/>
  <c r="A5549" i="12"/>
  <c r="F5548" i="12"/>
  <c r="E5548" i="12"/>
  <c r="B5548" i="12"/>
  <c r="A5548" i="12"/>
  <c r="F5547" i="12"/>
  <c r="E5547" i="12"/>
  <c r="B5547" i="12"/>
  <c r="A5547" i="12"/>
  <c r="F5546" i="12"/>
  <c r="E5546" i="12"/>
  <c r="B5546" i="12"/>
  <c r="A5546" i="12"/>
  <c r="F5545" i="12"/>
  <c r="E5545" i="12"/>
  <c r="B5545" i="12"/>
  <c r="A5545" i="12"/>
  <c r="F5544" i="12"/>
  <c r="E5544" i="12"/>
  <c r="B5544" i="12"/>
  <c r="A5544" i="12"/>
  <c r="F5543" i="12"/>
  <c r="E5543" i="12"/>
  <c r="B5543" i="12"/>
  <c r="A5543" i="12"/>
  <c r="F5542" i="12"/>
  <c r="E5542" i="12"/>
  <c r="B5542" i="12"/>
  <c r="A5542" i="12"/>
  <c r="F5541" i="12"/>
  <c r="E5541" i="12"/>
  <c r="B5541" i="12"/>
  <c r="A5541" i="12"/>
  <c r="F5540" i="12"/>
  <c r="E5540" i="12"/>
  <c r="B5540" i="12"/>
  <c r="A5540" i="12"/>
  <c r="F5539" i="12"/>
  <c r="E5539" i="12"/>
  <c r="B5539" i="12"/>
  <c r="A5539" i="12"/>
  <c r="F5538" i="12"/>
  <c r="E5538" i="12"/>
  <c r="B5538" i="12"/>
  <c r="A5538" i="12"/>
  <c r="F5537" i="12"/>
  <c r="E5537" i="12"/>
  <c r="B5537" i="12"/>
  <c r="A5537" i="12"/>
  <c r="F5536" i="12"/>
  <c r="E5536" i="12"/>
  <c r="B5536" i="12"/>
  <c r="A5536" i="12"/>
  <c r="F5535" i="12"/>
  <c r="E5535" i="12"/>
  <c r="B5535" i="12"/>
  <c r="A5535" i="12"/>
  <c r="F5534" i="12"/>
  <c r="E5534" i="12"/>
  <c r="B5534" i="12"/>
  <c r="A5534" i="12"/>
  <c r="F5533" i="12"/>
  <c r="E5533" i="12"/>
  <c r="B5533" i="12"/>
  <c r="A5533" i="12"/>
  <c r="F5532" i="12"/>
  <c r="E5532" i="12"/>
  <c r="B5532" i="12"/>
  <c r="A5532" i="12"/>
  <c r="F5531" i="12"/>
  <c r="E5531" i="12"/>
  <c r="B5531" i="12"/>
  <c r="A5531" i="12"/>
  <c r="F5530" i="12"/>
  <c r="E5530" i="12"/>
  <c r="B5530" i="12"/>
  <c r="A5530" i="12"/>
  <c r="F5529" i="12"/>
  <c r="E5529" i="12"/>
  <c r="B5529" i="12"/>
  <c r="A5529" i="12"/>
  <c r="F5528" i="12"/>
  <c r="E5528" i="12"/>
  <c r="B5528" i="12"/>
  <c r="A5528" i="12"/>
  <c r="F5527" i="12"/>
  <c r="E5527" i="12"/>
  <c r="B5527" i="12"/>
  <c r="A5527" i="12"/>
  <c r="F5526" i="12"/>
  <c r="E5526" i="12"/>
  <c r="B5526" i="12"/>
  <c r="A5526" i="12"/>
  <c r="F5525" i="12"/>
  <c r="E5525" i="12"/>
  <c r="B5525" i="12"/>
  <c r="A5525" i="12"/>
  <c r="F5524" i="12"/>
  <c r="E5524" i="12"/>
  <c r="B5524" i="12"/>
  <c r="A5524" i="12"/>
  <c r="F5523" i="12"/>
  <c r="E5523" i="12"/>
  <c r="B5523" i="12"/>
  <c r="A5523" i="12"/>
  <c r="F5522" i="12"/>
  <c r="E5522" i="12"/>
  <c r="B5522" i="12"/>
  <c r="A5522" i="12"/>
  <c r="F5521" i="12"/>
  <c r="E5521" i="12"/>
  <c r="B5521" i="12"/>
  <c r="A5521" i="12"/>
  <c r="F5520" i="12"/>
  <c r="E5520" i="12"/>
  <c r="B5520" i="12"/>
  <c r="A5520" i="12"/>
  <c r="F5519" i="12"/>
  <c r="E5519" i="12"/>
  <c r="B5519" i="12"/>
  <c r="A5519" i="12"/>
  <c r="F5518" i="12"/>
  <c r="E5518" i="12"/>
  <c r="B5518" i="12"/>
  <c r="A5518" i="12"/>
  <c r="F5517" i="12"/>
  <c r="E5517" i="12"/>
  <c r="B5517" i="12"/>
  <c r="A5517" i="12"/>
  <c r="F5516" i="12"/>
  <c r="E5516" i="12"/>
  <c r="B5516" i="12"/>
  <c r="A5516" i="12"/>
  <c r="F5515" i="12"/>
  <c r="E5515" i="12"/>
  <c r="B5515" i="12"/>
  <c r="A5515" i="12"/>
  <c r="F5514" i="12"/>
  <c r="E5514" i="12"/>
  <c r="B5514" i="12"/>
  <c r="A5514" i="12"/>
  <c r="F5513" i="12"/>
  <c r="E5513" i="12"/>
  <c r="B5513" i="12"/>
  <c r="A5513" i="12"/>
  <c r="F5512" i="12"/>
  <c r="E5512" i="12"/>
  <c r="B5512" i="12"/>
  <c r="A5512" i="12"/>
  <c r="F5511" i="12"/>
  <c r="E5511" i="12"/>
  <c r="B5511" i="12"/>
  <c r="A5511" i="12"/>
  <c r="F5510" i="12"/>
  <c r="E5510" i="12"/>
  <c r="B5510" i="12"/>
  <c r="A5510" i="12"/>
  <c r="F5509" i="12"/>
  <c r="E5509" i="12"/>
  <c r="B5509" i="12"/>
  <c r="A5509" i="12"/>
  <c r="F5508" i="12"/>
  <c r="E5508" i="12"/>
  <c r="B5508" i="12"/>
  <c r="A5508" i="12"/>
  <c r="F5507" i="12"/>
  <c r="E5507" i="12"/>
  <c r="B5507" i="12"/>
  <c r="A5507" i="12"/>
  <c r="F5506" i="12"/>
  <c r="E5506" i="12"/>
  <c r="B5506" i="12"/>
  <c r="A5506" i="12"/>
  <c r="F5505" i="12"/>
  <c r="E5505" i="12"/>
  <c r="B5505" i="12"/>
  <c r="A5505" i="12"/>
  <c r="F5504" i="12"/>
  <c r="E5504" i="12"/>
  <c r="B5504" i="12"/>
  <c r="A5504" i="12"/>
  <c r="F5503" i="12"/>
  <c r="E5503" i="12"/>
  <c r="B5503" i="12"/>
  <c r="A5503" i="12"/>
  <c r="F5502" i="12"/>
  <c r="E5502" i="12"/>
  <c r="B5502" i="12"/>
  <c r="A5502" i="12"/>
  <c r="F5501" i="12"/>
  <c r="E5501" i="12"/>
  <c r="B5501" i="12"/>
  <c r="A5501" i="12"/>
  <c r="F5500" i="12"/>
  <c r="E5500" i="12"/>
  <c r="B5500" i="12"/>
  <c r="A5500" i="12"/>
  <c r="F5499" i="12"/>
  <c r="E5499" i="12"/>
  <c r="B5499" i="12"/>
  <c r="A5499" i="12"/>
  <c r="F5498" i="12"/>
  <c r="E5498" i="12"/>
  <c r="B5498" i="12"/>
  <c r="A5498" i="12"/>
  <c r="F5497" i="12"/>
  <c r="E5497" i="12"/>
  <c r="B5497" i="12"/>
  <c r="A5497" i="12"/>
  <c r="F5496" i="12"/>
  <c r="E5496" i="12"/>
  <c r="B5496" i="12"/>
  <c r="A5496" i="12"/>
  <c r="F5495" i="12"/>
  <c r="E5495" i="12"/>
  <c r="B5495" i="12"/>
  <c r="A5495" i="12"/>
  <c r="F5494" i="12"/>
  <c r="E5494" i="12"/>
  <c r="B5494" i="12"/>
  <c r="A5494" i="12"/>
  <c r="F5493" i="12"/>
  <c r="E5493" i="12"/>
  <c r="B5493" i="12"/>
  <c r="A5493" i="12"/>
  <c r="F5492" i="12"/>
  <c r="E5492" i="12"/>
  <c r="B5492" i="12"/>
  <c r="A5492" i="12"/>
  <c r="F5491" i="12"/>
  <c r="E5491" i="12"/>
  <c r="B5491" i="12"/>
  <c r="A5491" i="12"/>
  <c r="F5490" i="12"/>
  <c r="E5490" i="12"/>
  <c r="B5490" i="12"/>
  <c r="A5490" i="12"/>
  <c r="F5489" i="12"/>
  <c r="E5489" i="12"/>
  <c r="B5489" i="12"/>
  <c r="A5489" i="12"/>
  <c r="F5488" i="12"/>
  <c r="E5488" i="12"/>
  <c r="B5488" i="12"/>
  <c r="A5488" i="12"/>
  <c r="F5487" i="12"/>
  <c r="E5487" i="12"/>
  <c r="B5487" i="12"/>
  <c r="A5487" i="12"/>
  <c r="F64694" i="12"/>
  <c r="D64694" i="12"/>
  <c r="A64694" i="12"/>
  <c r="F64693" i="12"/>
  <c r="D64693" i="12"/>
  <c r="A64693" i="12"/>
  <c r="F64692" i="12"/>
  <c r="E64692" i="12"/>
  <c r="D64692" i="12"/>
  <c r="A64692" i="12"/>
  <c r="F64691" i="12"/>
  <c r="E64691" i="12"/>
  <c r="D64691" i="12"/>
  <c r="F64690" i="12"/>
  <c r="E64690" i="12"/>
  <c r="D64690" i="12"/>
  <c r="A64690" i="12"/>
  <c r="F64689" i="12"/>
  <c r="E64689" i="12"/>
  <c r="D64689" i="12"/>
  <c r="A64689" i="12"/>
  <c r="G64661" i="12"/>
  <c r="F64661" i="12"/>
  <c r="E64661" i="12"/>
  <c r="A64661" i="12"/>
  <c r="G64660" i="12"/>
  <c r="F64660" i="12"/>
  <c r="E64660" i="12"/>
  <c r="A64660" i="12"/>
  <c r="G64659" i="12"/>
  <c r="F64659" i="12"/>
  <c r="E64659" i="12"/>
  <c r="A64659" i="12"/>
  <c r="G63821" i="12"/>
  <c r="F63821" i="12"/>
  <c r="E63821" i="12"/>
  <c r="D63821" i="12"/>
  <c r="C63821" i="12"/>
  <c r="B63821" i="12"/>
  <c r="A63821" i="12"/>
  <c r="G63812" i="12"/>
  <c r="F63812" i="12"/>
  <c r="E63812" i="12"/>
  <c r="D63812" i="12"/>
  <c r="C63812" i="12"/>
  <c r="B63812" i="12"/>
  <c r="A63812" i="12"/>
  <c r="G63811" i="12"/>
  <c r="F63811" i="12"/>
  <c r="E63811" i="12"/>
  <c r="D63811" i="12"/>
  <c r="C63811" i="12"/>
  <c r="B63811" i="12"/>
  <c r="A63811" i="12"/>
  <c r="G63810" i="12"/>
  <c r="F63810" i="12"/>
  <c r="E63810" i="12"/>
  <c r="D63810" i="12"/>
  <c r="C63810" i="12"/>
  <c r="B63810" i="12"/>
  <c r="A63810" i="12"/>
  <c r="G63809" i="12"/>
  <c r="F63809" i="12"/>
  <c r="E63809" i="12"/>
  <c r="D63809" i="12"/>
  <c r="C63809" i="12"/>
  <c r="B63809" i="12"/>
  <c r="A63809" i="12"/>
  <c r="G63808" i="12"/>
  <c r="F63808" i="12"/>
  <c r="E63808" i="12"/>
  <c r="D63808" i="12"/>
  <c r="C63808" i="12"/>
  <c r="B63808" i="12"/>
  <c r="A63808" i="12"/>
  <c r="G63807" i="12"/>
  <c r="F63807" i="12"/>
  <c r="E63807" i="12"/>
  <c r="D63807" i="12"/>
  <c r="C63807" i="12"/>
  <c r="B63807" i="12"/>
  <c r="A63807" i="12"/>
  <c r="G63806" i="12"/>
  <c r="F63806" i="12"/>
  <c r="E63806" i="12"/>
  <c r="D63806" i="12"/>
  <c r="C63806" i="12"/>
  <c r="B63806" i="12"/>
  <c r="A63806" i="12"/>
  <c r="G63805" i="12"/>
  <c r="F63805" i="12"/>
  <c r="E63805" i="12"/>
  <c r="D63805" i="12"/>
  <c r="C63805" i="12"/>
  <c r="B63805" i="12"/>
  <c r="A63805" i="12"/>
  <c r="G63804" i="12"/>
  <c r="F63804" i="12"/>
  <c r="E63804" i="12"/>
  <c r="D63804" i="12"/>
  <c r="C63804" i="12"/>
  <c r="B63804" i="12"/>
  <c r="A63804" i="12"/>
  <c r="G63803" i="12"/>
  <c r="F63803" i="12"/>
  <c r="E63803" i="12"/>
  <c r="D63803" i="12"/>
  <c r="C63803" i="12"/>
  <c r="B63803" i="12"/>
  <c r="A63803" i="12"/>
  <c r="G63802" i="12"/>
  <c r="F63802" i="12"/>
  <c r="E63802" i="12"/>
  <c r="D63802" i="12"/>
  <c r="C63802" i="12"/>
  <c r="B63802" i="12"/>
  <c r="A63802" i="12"/>
  <c r="G63801" i="12"/>
  <c r="F63801" i="12"/>
  <c r="E63801" i="12"/>
  <c r="D63801" i="12"/>
  <c r="C63801" i="12"/>
  <c r="B63801" i="12"/>
  <c r="A63801" i="12"/>
  <c r="G63800" i="12"/>
  <c r="F63800" i="12"/>
  <c r="E63800" i="12"/>
  <c r="D63800" i="12"/>
  <c r="C63800" i="12"/>
  <c r="B63800" i="12"/>
  <c r="A63800" i="12"/>
  <c r="G63799" i="12"/>
  <c r="F63799" i="12"/>
  <c r="E63799" i="12"/>
  <c r="D63799" i="12"/>
  <c r="C63799" i="12"/>
  <c r="B63799" i="12"/>
  <c r="A63799" i="12"/>
  <c r="F63798" i="12"/>
  <c r="E63798" i="12"/>
  <c r="C63798" i="12"/>
  <c r="B63798" i="12"/>
  <c r="A63798" i="12"/>
  <c r="F63797" i="12"/>
  <c r="E63797" i="12"/>
  <c r="C63797" i="12"/>
  <c r="B63797" i="12"/>
  <c r="A63797" i="12"/>
  <c r="F63796" i="12"/>
  <c r="E63796" i="12"/>
  <c r="C63796" i="12"/>
  <c r="B63796" i="12"/>
  <c r="A63796" i="12"/>
  <c r="F63795" i="12"/>
  <c r="E63795" i="12"/>
  <c r="C63795" i="12"/>
  <c r="B63795" i="12"/>
  <c r="A63795" i="12"/>
  <c r="F63794" i="12"/>
  <c r="E63794" i="12"/>
  <c r="C63794" i="12"/>
  <c r="B63794" i="12"/>
  <c r="A63794" i="12"/>
  <c r="F63793" i="12"/>
  <c r="E63793" i="12"/>
  <c r="C63793" i="12"/>
  <c r="B63793" i="12"/>
  <c r="A63793" i="12"/>
  <c r="F63792" i="12"/>
  <c r="E63792" i="12"/>
  <c r="C63792" i="12"/>
  <c r="B63792" i="12"/>
  <c r="A63792" i="12"/>
  <c r="F63791" i="12"/>
  <c r="E63791" i="12"/>
  <c r="C63791" i="12"/>
  <c r="B63791" i="12"/>
  <c r="A63791" i="12"/>
  <c r="G63790" i="12"/>
  <c r="F63790" i="12"/>
  <c r="E63790" i="12"/>
  <c r="D63790" i="12"/>
  <c r="C63790" i="12"/>
  <c r="B63790" i="12"/>
  <c r="A63790" i="12"/>
  <c r="G63789" i="12"/>
  <c r="F63789" i="12"/>
  <c r="E63789" i="12"/>
  <c r="D63789" i="12"/>
  <c r="C63789" i="12"/>
  <c r="B63789" i="12"/>
  <c r="A63789" i="12"/>
  <c r="G63788" i="12"/>
  <c r="F63788" i="12"/>
  <c r="E63788" i="12"/>
  <c r="D63788" i="12"/>
  <c r="C63788" i="12"/>
  <c r="B63788" i="12"/>
  <c r="A63788" i="12"/>
  <c r="G63787" i="12"/>
  <c r="F63787" i="12"/>
  <c r="E63787" i="12"/>
  <c r="D63787" i="12"/>
  <c r="C63787" i="12"/>
  <c r="B63787" i="12"/>
  <c r="A63787" i="12"/>
  <c r="G63786" i="12"/>
  <c r="F63786" i="12"/>
  <c r="E63786" i="12"/>
  <c r="D63786" i="12"/>
  <c r="C63786" i="12"/>
  <c r="B63786" i="12"/>
  <c r="A63786" i="12"/>
  <c r="G63785" i="12"/>
  <c r="F63785" i="12"/>
  <c r="E63785" i="12"/>
  <c r="D63785" i="12"/>
  <c r="C63785" i="12"/>
  <c r="B63785" i="12"/>
  <c r="A63785" i="12"/>
  <c r="G63784" i="12"/>
  <c r="F63784" i="12"/>
  <c r="E63784" i="12"/>
  <c r="D63784" i="12"/>
  <c r="C63784" i="12"/>
  <c r="B63784" i="12"/>
  <c r="A63784" i="12"/>
  <c r="G63783" i="12"/>
  <c r="F63783" i="12"/>
  <c r="E63783" i="12"/>
  <c r="D63783" i="12"/>
  <c r="C63783" i="12"/>
  <c r="B63783" i="12"/>
  <c r="A63783" i="12"/>
  <c r="G63782" i="12"/>
  <c r="F63782" i="12"/>
  <c r="E63782" i="12"/>
  <c r="D63782" i="12"/>
  <c r="C63782" i="12"/>
  <c r="B63782" i="12"/>
  <c r="A63782" i="12"/>
  <c r="G63781" i="12"/>
  <c r="F63781" i="12"/>
  <c r="E63781" i="12"/>
  <c r="D63781" i="12"/>
  <c r="C63781" i="12"/>
  <c r="B63781" i="12"/>
  <c r="A63781" i="12"/>
  <c r="G63780" i="12"/>
  <c r="F63780" i="12"/>
  <c r="E63780" i="12"/>
  <c r="D63780" i="12"/>
  <c r="C63780" i="12"/>
  <c r="B63780" i="12"/>
  <c r="A63780" i="12"/>
  <c r="G63779" i="12"/>
  <c r="F63779" i="12"/>
  <c r="E63779" i="12"/>
  <c r="D63779" i="12"/>
  <c r="C63779" i="12"/>
  <c r="B63779" i="12"/>
  <c r="A63779" i="12"/>
  <c r="G63778" i="12"/>
  <c r="F63778" i="12"/>
  <c r="E63778" i="12"/>
  <c r="D63778" i="12"/>
  <c r="C63778" i="12"/>
  <c r="B63778" i="12"/>
  <c r="A63778" i="12"/>
  <c r="G63777" i="12"/>
  <c r="F63777" i="12"/>
  <c r="E63777" i="12"/>
  <c r="D63777" i="12"/>
  <c r="C63777" i="12"/>
  <c r="B63777" i="12"/>
  <c r="A63777" i="12"/>
  <c r="G63776" i="12"/>
  <c r="F63776" i="12"/>
  <c r="E63776" i="12"/>
  <c r="D63776" i="12"/>
  <c r="C63776" i="12"/>
  <c r="B63776" i="12"/>
  <c r="A63776" i="12"/>
  <c r="G63775" i="12"/>
  <c r="F63775" i="12"/>
  <c r="E63775" i="12"/>
  <c r="D63775" i="12"/>
  <c r="C63775" i="12"/>
  <c r="B63775" i="12"/>
  <c r="A63775" i="12"/>
  <c r="G63774" i="12"/>
  <c r="F63774" i="12"/>
  <c r="E63774" i="12"/>
  <c r="D63774" i="12"/>
  <c r="C63774" i="12"/>
  <c r="B63774" i="12"/>
  <c r="A63774" i="12"/>
  <c r="G63773" i="12"/>
  <c r="F63773" i="12"/>
  <c r="E63773" i="12"/>
  <c r="D63773" i="12"/>
  <c r="C63773" i="12"/>
  <c r="B63773" i="12"/>
  <c r="A63773" i="12"/>
  <c r="G63772" i="12"/>
  <c r="F63772" i="12"/>
  <c r="E63772" i="12"/>
  <c r="D63772" i="12"/>
  <c r="C63772" i="12"/>
  <c r="B63772" i="12"/>
  <c r="A63772" i="12"/>
  <c r="G63771" i="12"/>
  <c r="F63771" i="12"/>
  <c r="E63771" i="12"/>
  <c r="D63771" i="12"/>
  <c r="C63771" i="12"/>
  <c r="B63771" i="12"/>
  <c r="A63771" i="12"/>
  <c r="F63770" i="12"/>
  <c r="E63770" i="12"/>
  <c r="C63770" i="12"/>
  <c r="B63770" i="12"/>
  <c r="A63770" i="12"/>
  <c r="F63769" i="12"/>
  <c r="E63769" i="12"/>
  <c r="C63769" i="12"/>
  <c r="B63769" i="12"/>
  <c r="A63769" i="12"/>
  <c r="F63768" i="12"/>
  <c r="E63768" i="12"/>
  <c r="C63768" i="12"/>
  <c r="B63768" i="12"/>
  <c r="A63768" i="12"/>
  <c r="F63767" i="12"/>
  <c r="E63767" i="12"/>
  <c r="C63767" i="12"/>
  <c r="B63767" i="12"/>
  <c r="A63767" i="12"/>
  <c r="F63766" i="12"/>
  <c r="E63766" i="12"/>
  <c r="C63766" i="12"/>
  <c r="B63766" i="12"/>
  <c r="A63766" i="12"/>
  <c r="F63765" i="12"/>
  <c r="E63765" i="12"/>
  <c r="C63765" i="12"/>
  <c r="B63765" i="12"/>
  <c r="A63765" i="12"/>
  <c r="F63764" i="12"/>
  <c r="E63764" i="12"/>
  <c r="C63764" i="12"/>
  <c r="B63764" i="12"/>
  <c r="A63764" i="12"/>
  <c r="F63763" i="12"/>
  <c r="E63763" i="12"/>
  <c r="C63763" i="12"/>
  <c r="B63763" i="12"/>
  <c r="A63763" i="12"/>
  <c r="F63762" i="12"/>
  <c r="E63762" i="12"/>
  <c r="C63762" i="12"/>
  <c r="B63762" i="12"/>
  <c r="A63762" i="12"/>
  <c r="F63761" i="12"/>
  <c r="E63761" i="12"/>
  <c r="C63761" i="12"/>
  <c r="B63761" i="12"/>
  <c r="A63761" i="12"/>
  <c r="F63760" i="12"/>
  <c r="E63760" i="12"/>
  <c r="C63760" i="12"/>
  <c r="B63760" i="12"/>
  <c r="A63760" i="12"/>
  <c r="G63742" i="12"/>
  <c r="F63742" i="12"/>
  <c r="E63742" i="12"/>
  <c r="D63742" i="12"/>
  <c r="C63742" i="12"/>
  <c r="B63742" i="12"/>
  <c r="A63742" i="12"/>
  <c r="G63741" i="12"/>
  <c r="F63741" i="12"/>
  <c r="E63741" i="12"/>
  <c r="D63741" i="12"/>
  <c r="C63741" i="12"/>
  <c r="B63741" i="12"/>
  <c r="A63741" i="12"/>
  <c r="G63740" i="12"/>
  <c r="F63740" i="12"/>
  <c r="E63740" i="12"/>
  <c r="D63740" i="12"/>
  <c r="C63740" i="12"/>
  <c r="B63740" i="12"/>
  <c r="A63740" i="12"/>
  <c r="G63739" i="12"/>
  <c r="F63739" i="12"/>
  <c r="E63739" i="12"/>
  <c r="D63739" i="12"/>
  <c r="C63739" i="12"/>
  <c r="B63739" i="12"/>
  <c r="A63739" i="12"/>
  <c r="G63738" i="12"/>
  <c r="F63738" i="12"/>
  <c r="E63738" i="12"/>
  <c r="D63738" i="12"/>
  <c r="C63738" i="12"/>
  <c r="B63738" i="12"/>
  <c r="A63738" i="12"/>
  <c r="G63737" i="12"/>
  <c r="F63737" i="12"/>
  <c r="E63737" i="12"/>
  <c r="D63737" i="12"/>
  <c r="C63737" i="12"/>
  <c r="B63737" i="12"/>
  <c r="A63737" i="12"/>
  <c r="F63736" i="12"/>
  <c r="E63736" i="12"/>
  <c r="C63736" i="12"/>
  <c r="B63736" i="12"/>
  <c r="A63736" i="12"/>
  <c r="F63735" i="12"/>
  <c r="E63735" i="12"/>
  <c r="C63735" i="12"/>
  <c r="B63735" i="12"/>
  <c r="A63735" i="12"/>
  <c r="F63734" i="12"/>
  <c r="E63734" i="12"/>
  <c r="C63734" i="12"/>
  <c r="B63734" i="12"/>
  <c r="A63734" i="12"/>
  <c r="F63733" i="12"/>
  <c r="E63733" i="12"/>
  <c r="C63733" i="12"/>
  <c r="B63733" i="12"/>
  <c r="A63733" i="12"/>
  <c r="F63732" i="12"/>
  <c r="E63732" i="12"/>
  <c r="C63732" i="12"/>
  <c r="B63732" i="12"/>
  <c r="A63732" i="12"/>
  <c r="F63731" i="12"/>
  <c r="E63731" i="12"/>
  <c r="C63731" i="12"/>
  <c r="B63731" i="12"/>
  <c r="A63731" i="12"/>
  <c r="F63730" i="12"/>
  <c r="E63730" i="12"/>
  <c r="C63730" i="12"/>
  <c r="B63730" i="12"/>
  <c r="A63730" i="12"/>
  <c r="F63729" i="12"/>
  <c r="E63729" i="12"/>
  <c r="C63729" i="12"/>
  <c r="B63729" i="12"/>
  <c r="A63729" i="12"/>
  <c r="F63728" i="12"/>
  <c r="E63728" i="12"/>
  <c r="B63728" i="12"/>
  <c r="A63728" i="12"/>
  <c r="F63727" i="12"/>
  <c r="E63727" i="12"/>
  <c r="B63727" i="12"/>
  <c r="A63727" i="12"/>
  <c r="F63726" i="12"/>
  <c r="E63726" i="12"/>
  <c r="B63726" i="12"/>
  <c r="A63726" i="12"/>
  <c r="F63725" i="12"/>
  <c r="E63725" i="12"/>
  <c r="B63725" i="12"/>
  <c r="A63725" i="12"/>
  <c r="F63724" i="12"/>
  <c r="E63724" i="12"/>
  <c r="B63724" i="12"/>
  <c r="A63724" i="12"/>
  <c r="F63723" i="12"/>
  <c r="E63723" i="12"/>
  <c r="B63723" i="12"/>
  <c r="A63723" i="12"/>
  <c r="F63722" i="12"/>
  <c r="E63722" i="12"/>
  <c r="B63722" i="12"/>
  <c r="A63722" i="12"/>
  <c r="F63721" i="12"/>
  <c r="E63721" i="12"/>
  <c r="B63721" i="12"/>
  <c r="A63721" i="12"/>
  <c r="F63720" i="12"/>
  <c r="E63720" i="12"/>
  <c r="B63720" i="12"/>
  <c r="A63720" i="12"/>
  <c r="F63719" i="12"/>
  <c r="E63719" i="12"/>
  <c r="B63719" i="12"/>
  <c r="A63719" i="12"/>
  <c r="F63718" i="12"/>
  <c r="E63718" i="12"/>
  <c r="B63718" i="12"/>
  <c r="A63718" i="12"/>
  <c r="F63717" i="12"/>
  <c r="E63717" i="12"/>
  <c r="B63717" i="12"/>
  <c r="A63717" i="12"/>
  <c r="F63716" i="12"/>
  <c r="E63716" i="12"/>
  <c r="B63716" i="12"/>
  <c r="A63716" i="12"/>
  <c r="F63715" i="12"/>
  <c r="E63715" i="12"/>
  <c r="B63715" i="12"/>
  <c r="A63715" i="12"/>
  <c r="F63714" i="12"/>
  <c r="E63714" i="12"/>
  <c r="B63714" i="12"/>
  <c r="A63714" i="12"/>
  <c r="F63713" i="12"/>
  <c r="E63713" i="12"/>
  <c r="B63713" i="12"/>
  <c r="A63713" i="12"/>
  <c r="F63712" i="12"/>
  <c r="E63712" i="12"/>
  <c r="B63712" i="12"/>
  <c r="A63712" i="12"/>
  <c r="F63711" i="12"/>
  <c r="E63711" i="12"/>
  <c r="B63711" i="12"/>
  <c r="A63711" i="12"/>
  <c r="F63710" i="12"/>
  <c r="E63710" i="12"/>
  <c r="B63710" i="12"/>
  <c r="A63710" i="12"/>
  <c r="F63709" i="12"/>
  <c r="E63709" i="12"/>
  <c r="B63709" i="12"/>
  <c r="A63709" i="12"/>
  <c r="F63708" i="12"/>
  <c r="E63708" i="12"/>
  <c r="B63708" i="12"/>
  <c r="A63708" i="12"/>
  <c r="F63707" i="12"/>
  <c r="E63707" i="12"/>
  <c r="B63707" i="12"/>
  <c r="A63707" i="12"/>
  <c r="F63706" i="12"/>
  <c r="E63706" i="12"/>
  <c r="B63706" i="12"/>
  <c r="A63706" i="12"/>
  <c r="F63705" i="12"/>
  <c r="E63705" i="12"/>
  <c r="B63705" i="12"/>
  <c r="A63705" i="12"/>
  <c r="F63704" i="12"/>
  <c r="E63704" i="12"/>
  <c r="B63704" i="12"/>
  <c r="A63704" i="12"/>
  <c r="F63703" i="12"/>
  <c r="E63703" i="12"/>
  <c r="B63703" i="12"/>
  <c r="A63703" i="12"/>
  <c r="F63702" i="12"/>
  <c r="E63702" i="12"/>
  <c r="B63702" i="12"/>
  <c r="A63702" i="12"/>
  <c r="F63701" i="12"/>
  <c r="E63701" i="12"/>
  <c r="B63701" i="12"/>
  <c r="A63701" i="12"/>
  <c r="F63700" i="12"/>
  <c r="E63700" i="12"/>
  <c r="B63700" i="12"/>
  <c r="A63700" i="12"/>
  <c r="F63699" i="12"/>
  <c r="E63699" i="12"/>
  <c r="B63699" i="12"/>
  <c r="A63699" i="12"/>
  <c r="F63698" i="12"/>
  <c r="E63698" i="12"/>
  <c r="B63698" i="12"/>
  <c r="A63698" i="12"/>
  <c r="F63697" i="12"/>
  <c r="E63697" i="12"/>
  <c r="B63697" i="12"/>
  <c r="A63697" i="12"/>
  <c r="F63696" i="12"/>
  <c r="E63696" i="12"/>
  <c r="B63696" i="12"/>
  <c r="A63696" i="12"/>
  <c r="F63695" i="12"/>
  <c r="E63695" i="12"/>
  <c r="B63695" i="12"/>
  <c r="A63695" i="12"/>
  <c r="F63694" i="12"/>
  <c r="E63694" i="12"/>
  <c r="B63694" i="12"/>
  <c r="A63694" i="12"/>
  <c r="F63693" i="12"/>
  <c r="E63693" i="12"/>
  <c r="B63693" i="12"/>
  <c r="A63693" i="12"/>
  <c r="F63692" i="12"/>
  <c r="E63692" i="12"/>
  <c r="B63692" i="12"/>
  <c r="A63692" i="12"/>
  <c r="F63691" i="12"/>
  <c r="E63691" i="12"/>
  <c r="B63691" i="12"/>
  <c r="A63691" i="12"/>
  <c r="F63690" i="12"/>
  <c r="E63690" i="12"/>
  <c r="B63690" i="12"/>
  <c r="A63690" i="12"/>
  <c r="F63689" i="12"/>
  <c r="E63689" i="12"/>
  <c r="B63689" i="12"/>
  <c r="A63689" i="12"/>
  <c r="F63688" i="12"/>
  <c r="E63688" i="12"/>
  <c r="B63688" i="12"/>
  <c r="A63688" i="12"/>
  <c r="F63687" i="12"/>
  <c r="E63687" i="12"/>
  <c r="B63687" i="12"/>
  <c r="A63687" i="12"/>
  <c r="F63686" i="12"/>
  <c r="E63686" i="12"/>
  <c r="B63686" i="12"/>
  <c r="A63686" i="12"/>
  <c r="F63685" i="12"/>
  <c r="E63685" i="12"/>
  <c r="B63685" i="12"/>
  <c r="A63685" i="12"/>
  <c r="F63684" i="12"/>
  <c r="E63684" i="12"/>
  <c r="B63684" i="12"/>
  <c r="A63684" i="12"/>
  <c r="F63683" i="12"/>
  <c r="E63683" i="12"/>
  <c r="B63683" i="12"/>
  <c r="A63683" i="12"/>
  <c r="F63682" i="12"/>
  <c r="E63682" i="12"/>
  <c r="B63682" i="12"/>
  <c r="A63682" i="12"/>
  <c r="F63681" i="12"/>
  <c r="E63681" i="12"/>
  <c r="B63681" i="12"/>
  <c r="A63681" i="12"/>
  <c r="F63680" i="12"/>
  <c r="E63680" i="12"/>
  <c r="B63680" i="12"/>
  <c r="A63680" i="12"/>
  <c r="F63679" i="12"/>
  <c r="E63679" i="12"/>
  <c r="B63679" i="12"/>
  <c r="A63679" i="12"/>
  <c r="F63678" i="12"/>
  <c r="E63678" i="12"/>
  <c r="B63678" i="12"/>
  <c r="A63678" i="12"/>
  <c r="F63677" i="12"/>
  <c r="E63677" i="12"/>
  <c r="B63677" i="12"/>
  <c r="A63677" i="12"/>
  <c r="F63676" i="12"/>
  <c r="E63676" i="12"/>
  <c r="B63676" i="12"/>
  <c r="A63676" i="12"/>
  <c r="F63675" i="12"/>
  <c r="E63675" i="12"/>
  <c r="B63675" i="12"/>
  <c r="A63675" i="12"/>
  <c r="F63674" i="12"/>
  <c r="E63674" i="12"/>
  <c r="B63674" i="12"/>
  <c r="A63674" i="12"/>
  <c r="F63673" i="12"/>
  <c r="E63673" i="12"/>
  <c r="B63673" i="12"/>
  <c r="A63673" i="12"/>
  <c r="F63672" i="12"/>
  <c r="E63672" i="12"/>
  <c r="B63672" i="12"/>
  <c r="A63672" i="12"/>
  <c r="F63671" i="12"/>
  <c r="E63671" i="12"/>
  <c r="B63671" i="12"/>
  <c r="A63671" i="12"/>
  <c r="F63670" i="12"/>
  <c r="E63670" i="12"/>
  <c r="B63670" i="12"/>
  <c r="A63670" i="12"/>
  <c r="F63669" i="12"/>
  <c r="E63669" i="12"/>
  <c r="B63669" i="12"/>
  <c r="A63669" i="12"/>
  <c r="F63668" i="12"/>
  <c r="E63668" i="12"/>
  <c r="B63668" i="12"/>
  <c r="A63668" i="12"/>
  <c r="F63667" i="12"/>
  <c r="E63667" i="12"/>
  <c r="B63667" i="12"/>
  <c r="A63667" i="12"/>
  <c r="F63666" i="12"/>
  <c r="E63666" i="12"/>
  <c r="B63666" i="12"/>
  <c r="A63666" i="12"/>
  <c r="F63665" i="12"/>
  <c r="E63665" i="12"/>
  <c r="B63665" i="12"/>
  <c r="A63665" i="12"/>
  <c r="F63664" i="12"/>
  <c r="E63664" i="12"/>
  <c r="B63664" i="12"/>
  <c r="A63664" i="12"/>
  <c r="F63663" i="12"/>
  <c r="E63663" i="12"/>
  <c r="B63663" i="12"/>
  <c r="A63663" i="12"/>
  <c r="F63662" i="12"/>
  <c r="E63662" i="12"/>
  <c r="B63662" i="12"/>
  <c r="A63662" i="12"/>
  <c r="F63661" i="12"/>
  <c r="E63661" i="12"/>
  <c r="B63661" i="12"/>
  <c r="A63661" i="12"/>
  <c r="F63660" i="12"/>
  <c r="E63660" i="12"/>
  <c r="B63660" i="12"/>
  <c r="A63660" i="12"/>
  <c r="F63659" i="12"/>
  <c r="E63659" i="12"/>
  <c r="B63659" i="12"/>
  <c r="A63659" i="12"/>
  <c r="F63658" i="12"/>
  <c r="E63658" i="12"/>
  <c r="B63658" i="12"/>
  <c r="A63658" i="12"/>
  <c r="F63657" i="12"/>
  <c r="E63657" i="12"/>
  <c r="B63657" i="12"/>
  <c r="A63657" i="12"/>
  <c r="F63656" i="12"/>
  <c r="E63656" i="12"/>
  <c r="B63656" i="12"/>
  <c r="A63656" i="12"/>
  <c r="F63655" i="12"/>
  <c r="E63655" i="12"/>
  <c r="B63655" i="12"/>
  <c r="A63655" i="12"/>
  <c r="F63654" i="12"/>
  <c r="E63654" i="12"/>
  <c r="B63654" i="12"/>
  <c r="A63654" i="12"/>
  <c r="F63653" i="12"/>
  <c r="E63653" i="12"/>
  <c r="B63653" i="12"/>
  <c r="A63653" i="12"/>
  <c r="F63652" i="12"/>
  <c r="E63652" i="12"/>
  <c r="B63652" i="12"/>
  <c r="A63652" i="12"/>
  <c r="F63651" i="12"/>
  <c r="E63651" i="12"/>
  <c r="B63651" i="12"/>
  <c r="A63651" i="12"/>
  <c r="F63650" i="12"/>
  <c r="E63650" i="12"/>
  <c r="B63650" i="12"/>
  <c r="A63650" i="12"/>
  <c r="F63649" i="12"/>
  <c r="E63649" i="12"/>
  <c r="B63649" i="12"/>
  <c r="A63649" i="12"/>
  <c r="F63648" i="12"/>
  <c r="E63648" i="12"/>
  <c r="B63648" i="12"/>
  <c r="A63648" i="12"/>
  <c r="F63647" i="12"/>
  <c r="E63647" i="12"/>
  <c r="B63647" i="12"/>
  <c r="A63647" i="12"/>
  <c r="F63646" i="12"/>
  <c r="E63646" i="12"/>
  <c r="B63646" i="12"/>
  <c r="A63646" i="12"/>
  <c r="F63645" i="12"/>
  <c r="E63645" i="12"/>
  <c r="B63645" i="12"/>
  <c r="A63645" i="12"/>
  <c r="F63644" i="12"/>
  <c r="E63644" i="12"/>
  <c r="B63644" i="12"/>
  <c r="A63644" i="12"/>
  <c r="F63643" i="12"/>
  <c r="E63643" i="12"/>
  <c r="B63643" i="12"/>
  <c r="A63643" i="12"/>
  <c r="F63642" i="12"/>
  <c r="E63642" i="12"/>
  <c r="B63642" i="12"/>
  <c r="A63642" i="12"/>
  <c r="F63641" i="12"/>
  <c r="E63641" i="12"/>
  <c r="B63641" i="12"/>
  <c r="A63641" i="12"/>
  <c r="F63640" i="12"/>
  <c r="E63640" i="12"/>
  <c r="B63640" i="12"/>
  <c r="A63640" i="12"/>
  <c r="F63639" i="12"/>
  <c r="E63639" i="12"/>
  <c r="B63639" i="12"/>
  <c r="A63639" i="12"/>
  <c r="F63638" i="12"/>
  <c r="E63638" i="12"/>
  <c r="B63638" i="12"/>
  <c r="A63638" i="12"/>
  <c r="F63637" i="12"/>
  <c r="E63637" i="12"/>
  <c r="B63637" i="12"/>
  <c r="A63637" i="12"/>
  <c r="F63636" i="12"/>
  <c r="E63636" i="12"/>
  <c r="B63636" i="12"/>
  <c r="A63636" i="12"/>
  <c r="F63635" i="12"/>
  <c r="E63635" i="12"/>
  <c r="B63635" i="12"/>
  <c r="A63635" i="12"/>
  <c r="F63634" i="12"/>
  <c r="E63634" i="12"/>
  <c r="B63634" i="12"/>
  <c r="A63634" i="12"/>
  <c r="F63633" i="12"/>
  <c r="E63633" i="12"/>
  <c r="B63633" i="12"/>
  <c r="A63633" i="12"/>
  <c r="F63632" i="12"/>
  <c r="E63632" i="12"/>
  <c r="B63632" i="12"/>
  <c r="A63632" i="12"/>
  <c r="F63631" i="12"/>
  <c r="E63631" i="12"/>
  <c r="B63631" i="12"/>
  <c r="A63631" i="12"/>
  <c r="F63630" i="12"/>
  <c r="E63630" i="12"/>
  <c r="B63630" i="12"/>
  <c r="A63630" i="12"/>
  <c r="F63629" i="12"/>
  <c r="E63629" i="12"/>
  <c r="B63629" i="12"/>
  <c r="A63629" i="12"/>
  <c r="F63628" i="12"/>
  <c r="E63628" i="12"/>
  <c r="B63628" i="12"/>
  <c r="A63628" i="12"/>
  <c r="F63597" i="12"/>
  <c r="D63597" i="12"/>
  <c r="A63597" i="12"/>
  <c r="F63596" i="12"/>
  <c r="D63596" i="12"/>
  <c r="A63596" i="12"/>
  <c r="F63595" i="12"/>
  <c r="E63595" i="12"/>
  <c r="D63595" i="12"/>
  <c r="A63595" i="12"/>
  <c r="F63594" i="12"/>
  <c r="E63594" i="12"/>
  <c r="D63594" i="12"/>
  <c r="F63593" i="12"/>
  <c r="E63593" i="12"/>
  <c r="D63593" i="12"/>
  <c r="A63593" i="12"/>
  <c r="F63592" i="12"/>
  <c r="E63592" i="12"/>
  <c r="D63592" i="12"/>
  <c r="A63592" i="12"/>
  <c r="G63564" i="12"/>
  <c r="F63564" i="12"/>
  <c r="E63564" i="12"/>
  <c r="A63564" i="12"/>
  <c r="G63563" i="12"/>
  <c r="F63563" i="12"/>
  <c r="E63563" i="12"/>
  <c r="A63563" i="12"/>
  <c r="G63562" i="12"/>
  <c r="F63562" i="12"/>
  <c r="E63562" i="12"/>
  <c r="A63562" i="12"/>
  <c r="G62724" i="12"/>
  <c r="F62724" i="12"/>
  <c r="E62724" i="12"/>
  <c r="D62724" i="12"/>
  <c r="C62724" i="12"/>
  <c r="B62724" i="12"/>
  <c r="A62724" i="12"/>
  <c r="G62715" i="12"/>
  <c r="F62715" i="12"/>
  <c r="E62715" i="12"/>
  <c r="D62715" i="12"/>
  <c r="C62715" i="12"/>
  <c r="B62715" i="12"/>
  <c r="A62715" i="12"/>
  <c r="G62714" i="12"/>
  <c r="F62714" i="12"/>
  <c r="E62714" i="12"/>
  <c r="D62714" i="12"/>
  <c r="C62714" i="12"/>
  <c r="B62714" i="12"/>
  <c r="A62714" i="12"/>
  <c r="G62713" i="12"/>
  <c r="F62713" i="12"/>
  <c r="E62713" i="12"/>
  <c r="D62713" i="12"/>
  <c r="C62713" i="12"/>
  <c r="B62713" i="12"/>
  <c r="A62713" i="12"/>
  <c r="G62712" i="12"/>
  <c r="F62712" i="12"/>
  <c r="E62712" i="12"/>
  <c r="D62712" i="12"/>
  <c r="C62712" i="12"/>
  <c r="B62712" i="12"/>
  <c r="A62712" i="12"/>
  <c r="G62711" i="12"/>
  <c r="F62711" i="12"/>
  <c r="E62711" i="12"/>
  <c r="D62711" i="12"/>
  <c r="C62711" i="12"/>
  <c r="B62711" i="12"/>
  <c r="A62711" i="12"/>
  <c r="G62710" i="12"/>
  <c r="F62710" i="12"/>
  <c r="E62710" i="12"/>
  <c r="D62710" i="12"/>
  <c r="C62710" i="12"/>
  <c r="B62710" i="12"/>
  <c r="A62710" i="12"/>
  <c r="G62709" i="12"/>
  <c r="F62709" i="12"/>
  <c r="E62709" i="12"/>
  <c r="D62709" i="12"/>
  <c r="C62709" i="12"/>
  <c r="B62709" i="12"/>
  <c r="A62709" i="12"/>
  <c r="G62708" i="12"/>
  <c r="F62708" i="12"/>
  <c r="E62708" i="12"/>
  <c r="D62708" i="12"/>
  <c r="C62708" i="12"/>
  <c r="B62708" i="12"/>
  <c r="A62708" i="12"/>
  <c r="G62707" i="12"/>
  <c r="F62707" i="12"/>
  <c r="E62707" i="12"/>
  <c r="D62707" i="12"/>
  <c r="C62707" i="12"/>
  <c r="B62707" i="12"/>
  <c r="A62707" i="12"/>
  <c r="G62706" i="12"/>
  <c r="F62706" i="12"/>
  <c r="E62706" i="12"/>
  <c r="D62706" i="12"/>
  <c r="C62706" i="12"/>
  <c r="B62706" i="12"/>
  <c r="A62706" i="12"/>
  <c r="G62705" i="12"/>
  <c r="F62705" i="12"/>
  <c r="E62705" i="12"/>
  <c r="D62705" i="12"/>
  <c r="C62705" i="12"/>
  <c r="B62705" i="12"/>
  <c r="A62705" i="12"/>
  <c r="G62704" i="12"/>
  <c r="F62704" i="12"/>
  <c r="E62704" i="12"/>
  <c r="D62704" i="12"/>
  <c r="C62704" i="12"/>
  <c r="B62704" i="12"/>
  <c r="A62704" i="12"/>
  <c r="G62703" i="12"/>
  <c r="F62703" i="12"/>
  <c r="E62703" i="12"/>
  <c r="D62703" i="12"/>
  <c r="C62703" i="12"/>
  <c r="B62703" i="12"/>
  <c r="A62703" i="12"/>
  <c r="G62702" i="12"/>
  <c r="F62702" i="12"/>
  <c r="E62702" i="12"/>
  <c r="D62702" i="12"/>
  <c r="C62702" i="12"/>
  <c r="B62702" i="12"/>
  <c r="A62702" i="12"/>
  <c r="F62701" i="12"/>
  <c r="E62701" i="12"/>
  <c r="C62701" i="12"/>
  <c r="B62701" i="12"/>
  <c r="A62701" i="12"/>
  <c r="F62700" i="12"/>
  <c r="E62700" i="12"/>
  <c r="C62700" i="12"/>
  <c r="B62700" i="12"/>
  <c r="A62700" i="12"/>
  <c r="F62699" i="12"/>
  <c r="E62699" i="12"/>
  <c r="C62699" i="12"/>
  <c r="B62699" i="12"/>
  <c r="A62699" i="12"/>
  <c r="F62698" i="12"/>
  <c r="E62698" i="12"/>
  <c r="C62698" i="12"/>
  <c r="B62698" i="12"/>
  <c r="A62698" i="12"/>
  <c r="F62697" i="12"/>
  <c r="E62697" i="12"/>
  <c r="C62697" i="12"/>
  <c r="B62697" i="12"/>
  <c r="A62697" i="12"/>
  <c r="F62696" i="12"/>
  <c r="E62696" i="12"/>
  <c r="C62696" i="12"/>
  <c r="B62696" i="12"/>
  <c r="A62696" i="12"/>
  <c r="F62695" i="12"/>
  <c r="E62695" i="12"/>
  <c r="C62695" i="12"/>
  <c r="B62695" i="12"/>
  <c r="A62695" i="12"/>
  <c r="F62694" i="12"/>
  <c r="E62694" i="12"/>
  <c r="C62694" i="12"/>
  <c r="B62694" i="12"/>
  <c r="A62694" i="12"/>
  <c r="G62693" i="12"/>
  <c r="F62693" i="12"/>
  <c r="E62693" i="12"/>
  <c r="D62693" i="12"/>
  <c r="C62693" i="12"/>
  <c r="B62693" i="12"/>
  <c r="A62693" i="12"/>
  <c r="G62692" i="12"/>
  <c r="F62692" i="12"/>
  <c r="E62692" i="12"/>
  <c r="D62692" i="12"/>
  <c r="C62692" i="12"/>
  <c r="B62692" i="12"/>
  <c r="A62692" i="12"/>
  <c r="G62691" i="12"/>
  <c r="F62691" i="12"/>
  <c r="E62691" i="12"/>
  <c r="D62691" i="12"/>
  <c r="C62691" i="12"/>
  <c r="B62691" i="12"/>
  <c r="A62691" i="12"/>
  <c r="G62690" i="12"/>
  <c r="F62690" i="12"/>
  <c r="E62690" i="12"/>
  <c r="D62690" i="12"/>
  <c r="C62690" i="12"/>
  <c r="B62690" i="12"/>
  <c r="A62690" i="12"/>
  <c r="G62689" i="12"/>
  <c r="F62689" i="12"/>
  <c r="E62689" i="12"/>
  <c r="D62689" i="12"/>
  <c r="C62689" i="12"/>
  <c r="B62689" i="12"/>
  <c r="A62689" i="12"/>
  <c r="G62688" i="12"/>
  <c r="F62688" i="12"/>
  <c r="E62688" i="12"/>
  <c r="D62688" i="12"/>
  <c r="C62688" i="12"/>
  <c r="B62688" i="12"/>
  <c r="A62688" i="12"/>
  <c r="G62687" i="12"/>
  <c r="F62687" i="12"/>
  <c r="E62687" i="12"/>
  <c r="D62687" i="12"/>
  <c r="C62687" i="12"/>
  <c r="B62687" i="12"/>
  <c r="A62687" i="12"/>
  <c r="G62686" i="12"/>
  <c r="F62686" i="12"/>
  <c r="E62686" i="12"/>
  <c r="D62686" i="12"/>
  <c r="C62686" i="12"/>
  <c r="B62686" i="12"/>
  <c r="A62686" i="12"/>
  <c r="G62685" i="12"/>
  <c r="F62685" i="12"/>
  <c r="E62685" i="12"/>
  <c r="D62685" i="12"/>
  <c r="C62685" i="12"/>
  <c r="B62685" i="12"/>
  <c r="A62685" i="12"/>
  <c r="G62684" i="12"/>
  <c r="F62684" i="12"/>
  <c r="E62684" i="12"/>
  <c r="D62684" i="12"/>
  <c r="C62684" i="12"/>
  <c r="B62684" i="12"/>
  <c r="A62684" i="12"/>
  <c r="G62683" i="12"/>
  <c r="F62683" i="12"/>
  <c r="E62683" i="12"/>
  <c r="D62683" i="12"/>
  <c r="C62683" i="12"/>
  <c r="B62683" i="12"/>
  <c r="A62683" i="12"/>
  <c r="G62682" i="12"/>
  <c r="F62682" i="12"/>
  <c r="E62682" i="12"/>
  <c r="D62682" i="12"/>
  <c r="C62682" i="12"/>
  <c r="B62682" i="12"/>
  <c r="A62682" i="12"/>
  <c r="G62681" i="12"/>
  <c r="F62681" i="12"/>
  <c r="E62681" i="12"/>
  <c r="D62681" i="12"/>
  <c r="C62681" i="12"/>
  <c r="B62681" i="12"/>
  <c r="A62681" i="12"/>
  <c r="G62680" i="12"/>
  <c r="F62680" i="12"/>
  <c r="E62680" i="12"/>
  <c r="D62680" i="12"/>
  <c r="C62680" i="12"/>
  <c r="B62680" i="12"/>
  <c r="A62680" i="12"/>
  <c r="G62679" i="12"/>
  <c r="F62679" i="12"/>
  <c r="E62679" i="12"/>
  <c r="D62679" i="12"/>
  <c r="C62679" i="12"/>
  <c r="B62679" i="12"/>
  <c r="A62679" i="12"/>
  <c r="G62678" i="12"/>
  <c r="F62678" i="12"/>
  <c r="E62678" i="12"/>
  <c r="D62678" i="12"/>
  <c r="C62678" i="12"/>
  <c r="B62678" i="12"/>
  <c r="A62678" i="12"/>
  <c r="G62677" i="12"/>
  <c r="F62677" i="12"/>
  <c r="E62677" i="12"/>
  <c r="D62677" i="12"/>
  <c r="C62677" i="12"/>
  <c r="B62677" i="12"/>
  <c r="A62677" i="12"/>
  <c r="G62676" i="12"/>
  <c r="F62676" i="12"/>
  <c r="E62676" i="12"/>
  <c r="D62676" i="12"/>
  <c r="C62676" i="12"/>
  <c r="B62676" i="12"/>
  <c r="A62676" i="12"/>
  <c r="G62675" i="12"/>
  <c r="F62675" i="12"/>
  <c r="E62675" i="12"/>
  <c r="D62675" i="12"/>
  <c r="C62675" i="12"/>
  <c r="B62675" i="12"/>
  <c r="A62675" i="12"/>
  <c r="G62674" i="12"/>
  <c r="F62674" i="12"/>
  <c r="E62674" i="12"/>
  <c r="D62674" i="12"/>
  <c r="C62674" i="12"/>
  <c r="B62674" i="12"/>
  <c r="A62674" i="12"/>
  <c r="F62673" i="12"/>
  <c r="E62673" i="12"/>
  <c r="C62673" i="12"/>
  <c r="B62673" i="12"/>
  <c r="A62673" i="12"/>
  <c r="F62672" i="12"/>
  <c r="E62672" i="12"/>
  <c r="C62672" i="12"/>
  <c r="B62672" i="12"/>
  <c r="A62672" i="12"/>
  <c r="F62671" i="12"/>
  <c r="E62671" i="12"/>
  <c r="C62671" i="12"/>
  <c r="B62671" i="12"/>
  <c r="A62671" i="12"/>
  <c r="F62670" i="12"/>
  <c r="E62670" i="12"/>
  <c r="C62670" i="12"/>
  <c r="B62670" i="12"/>
  <c r="A62670" i="12"/>
  <c r="F62669" i="12"/>
  <c r="E62669" i="12"/>
  <c r="C62669" i="12"/>
  <c r="B62669" i="12"/>
  <c r="A62669" i="12"/>
  <c r="F62668" i="12"/>
  <c r="E62668" i="12"/>
  <c r="C62668" i="12"/>
  <c r="B62668" i="12"/>
  <c r="A62668" i="12"/>
  <c r="F62667" i="12"/>
  <c r="E62667" i="12"/>
  <c r="C62667" i="12"/>
  <c r="B62667" i="12"/>
  <c r="A62667" i="12"/>
  <c r="F62666" i="12"/>
  <c r="E62666" i="12"/>
  <c r="C62666" i="12"/>
  <c r="B62666" i="12"/>
  <c r="A62666" i="12"/>
  <c r="F62665" i="12"/>
  <c r="E62665" i="12"/>
  <c r="C62665" i="12"/>
  <c r="B62665" i="12"/>
  <c r="A62665" i="12"/>
  <c r="F62664" i="12"/>
  <c r="E62664" i="12"/>
  <c r="C62664" i="12"/>
  <c r="B62664" i="12"/>
  <c r="A62664" i="12"/>
  <c r="F62663" i="12"/>
  <c r="E62663" i="12"/>
  <c r="C62663" i="12"/>
  <c r="B62663" i="12"/>
  <c r="A62663" i="12"/>
  <c r="G62645" i="12"/>
  <c r="F62645" i="12"/>
  <c r="E62645" i="12"/>
  <c r="D62645" i="12"/>
  <c r="C62645" i="12"/>
  <c r="B62645" i="12"/>
  <c r="A62645" i="12"/>
  <c r="G62644" i="12"/>
  <c r="F62644" i="12"/>
  <c r="E62644" i="12"/>
  <c r="D62644" i="12"/>
  <c r="C62644" i="12"/>
  <c r="B62644" i="12"/>
  <c r="A62644" i="12"/>
  <c r="G62643" i="12"/>
  <c r="F62643" i="12"/>
  <c r="E62643" i="12"/>
  <c r="D62643" i="12"/>
  <c r="C62643" i="12"/>
  <c r="B62643" i="12"/>
  <c r="A62643" i="12"/>
  <c r="G62642" i="12"/>
  <c r="F62642" i="12"/>
  <c r="E62642" i="12"/>
  <c r="D62642" i="12"/>
  <c r="C62642" i="12"/>
  <c r="B62642" i="12"/>
  <c r="A62642" i="12"/>
  <c r="G62641" i="12"/>
  <c r="F62641" i="12"/>
  <c r="E62641" i="12"/>
  <c r="D62641" i="12"/>
  <c r="C62641" i="12"/>
  <c r="B62641" i="12"/>
  <c r="A62641" i="12"/>
  <c r="G62640" i="12"/>
  <c r="F62640" i="12"/>
  <c r="E62640" i="12"/>
  <c r="D62640" i="12"/>
  <c r="C62640" i="12"/>
  <c r="B62640" i="12"/>
  <c r="A62640" i="12"/>
  <c r="F62639" i="12"/>
  <c r="E62639" i="12"/>
  <c r="C62639" i="12"/>
  <c r="B62639" i="12"/>
  <c r="A62639" i="12"/>
  <c r="F62638" i="12"/>
  <c r="E62638" i="12"/>
  <c r="C62638" i="12"/>
  <c r="B62638" i="12"/>
  <c r="A62638" i="12"/>
  <c r="F62637" i="12"/>
  <c r="E62637" i="12"/>
  <c r="C62637" i="12"/>
  <c r="B62637" i="12"/>
  <c r="A62637" i="12"/>
  <c r="F62636" i="12"/>
  <c r="E62636" i="12"/>
  <c r="C62636" i="12"/>
  <c r="B62636" i="12"/>
  <c r="A62636" i="12"/>
  <c r="F62635" i="12"/>
  <c r="E62635" i="12"/>
  <c r="C62635" i="12"/>
  <c r="B62635" i="12"/>
  <c r="A62635" i="12"/>
  <c r="F62634" i="12"/>
  <c r="E62634" i="12"/>
  <c r="C62634" i="12"/>
  <c r="B62634" i="12"/>
  <c r="A62634" i="12"/>
  <c r="F62633" i="12"/>
  <c r="E62633" i="12"/>
  <c r="C62633" i="12"/>
  <c r="B62633" i="12"/>
  <c r="A62633" i="12"/>
  <c r="F62632" i="12"/>
  <c r="E62632" i="12"/>
  <c r="C62632" i="12"/>
  <c r="B62632" i="12"/>
  <c r="A62632" i="12"/>
  <c r="F62631" i="12"/>
  <c r="E62631" i="12"/>
  <c r="B62631" i="12"/>
  <c r="A62631" i="12"/>
  <c r="F62630" i="12"/>
  <c r="E62630" i="12"/>
  <c r="B62630" i="12"/>
  <c r="A62630" i="12"/>
  <c r="F62629" i="12"/>
  <c r="E62629" i="12"/>
  <c r="B62629" i="12"/>
  <c r="A62629" i="12"/>
  <c r="F62628" i="12"/>
  <c r="E62628" i="12"/>
  <c r="B62628" i="12"/>
  <c r="A62628" i="12"/>
  <c r="F62627" i="12"/>
  <c r="E62627" i="12"/>
  <c r="B62627" i="12"/>
  <c r="A62627" i="12"/>
  <c r="F62626" i="12"/>
  <c r="E62626" i="12"/>
  <c r="B62626" i="12"/>
  <c r="A62626" i="12"/>
  <c r="F62625" i="12"/>
  <c r="E62625" i="12"/>
  <c r="B62625" i="12"/>
  <c r="A62625" i="12"/>
  <c r="F62624" i="12"/>
  <c r="E62624" i="12"/>
  <c r="B62624" i="12"/>
  <c r="A62624" i="12"/>
  <c r="F62623" i="12"/>
  <c r="E62623" i="12"/>
  <c r="B62623" i="12"/>
  <c r="A62623" i="12"/>
  <c r="F62622" i="12"/>
  <c r="E62622" i="12"/>
  <c r="B62622" i="12"/>
  <c r="A62622" i="12"/>
  <c r="F62621" i="12"/>
  <c r="E62621" i="12"/>
  <c r="B62621" i="12"/>
  <c r="A62621" i="12"/>
  <c r="F62620" i="12"/>
  <c r="E62620" i="12"/>
  <c r="B62620" i="12"/>
  <c r="A62620" i="12"/>
  <c r="F62619" i="12"/>
  <c r="E62619" i="12"/>
  <c r="B62619" i="12"/>
  <c r="A62619" i="12"/>
  <c r="F62618" i="12"/>
  <c r="E62618" i="12"/>
  <c r="B62618" i="12"/>
  <c r="A62618" i="12"/>
  <c r="F62617" i="12"/>
  <c r="E62617" i="12"/>
  <c r="B62617" i="12"/>
  <c r="A62617" i="12"/>
  <c r="F62616" i="12"/>
  <c r="E62616" i="12"/>
  <c r="B62616" i="12"/>
  <c r="A62616" i="12"/>
  <c r="F62615" i="12"/>
  <c r="E62615" i="12"/>
  <c r="B62615" i="12"/>
  <c r="A62615" i="12"/>
  <c r="F62614" i="12"/>
  <c r="E62614" i="12"/>
  <c r="B62614" i="12"/>
  <c r="A62614" i="12"/>
  <c r="F62613" i="12"/>
  <c r="E62613" i="12"/>
  <c r="B62613" i="12"/>
  <c r="A62613" i="12"/>
  <c r="F62612" i="12"/>
  <c r="E62612" i="12"/>
  <c r="B62612" i="12"/>
  <c r="A62612" i="12"/>
  <c r="F62611" i="12"/>
  <c r="E62611" i="12"/>
  <c r="B62611" i="12"/>
  <c r="A62611" i="12"/>
  <c r="F62610" i="12"/>
  <c r="E62610" i="12"/>
  <c r="B62610" i="12"/>
  <c r="A62610" i="12"/>
  <c r="F62609" i="12"/>
  <c r="E62609" i="12"/>
  <c r="B62609" i="12"/>
  <c r="A62609" i="12"/>
  <c r="F62608" i="12"/>
  <c r="E62608" i="12"/>
  <c r="B62608" i="12"/>
  <c r="A62608" i="12"/>
  <c r="F62607" i="12"/>
  <c r="E62607" i="12"/>
  <c r="B62607" i="12"/>
  <c r="A62607" i="12"/>
  <c r="F62606" i="12"/>
  <c r="E62606" i="12"/>
  <c r="B62606" i="12"/>
  <c r="A62606" i="12"/>
  <c r="F62605" i="12"/>
  <c r="E62605" i="12"/>
  <c r="B62605" i="12"/>
  <c r="A62605" i="12"/>
  <c r="F62604" i="12"/>
  <c r="E62604" i="12"/>
  <c r="B62604" i="12"/>
  <c r="A62604" i="12"/>
  <c r="F62603" i="12"/>
  <c r="E62603" i="12"/>
  <c r="B62603" i="12"/>
  <c r="A62603" i="12"/>
  <c r="F62602" i="12"/>
  <c r="E62602" i="12"/>
  <c r="B62602" i="12"/>
  <c r="A62602" i="12"/>
  <c r="F62601" i="12"/>
  <c r="E62601" i="12"/>
  <c r="B62601" i="12"/>
  <c r="A62601" i="12"/>
  <c r="F62600" i="12"/>
  <c r="E62600" i="12"/>
  <c r="B62600" i="12"/>
  <c r="A62600" i="12"/>
  <c r="F62599" i="12"/>
  <c r="E62599" i="12"/>
  <c r="B62599" i="12"/>
  <c r="A62599" i="12"/>
  <c r="F62598" i="12"/>
  <c r="E62598" i="12"/>
  <c r="B62598" i="12"/>
  <c r="A62598" i="12"/>
  <c r="F62597" i="12"/>
  <c r="E62597" i="12"/>
  <c r="B62597" i="12"/>
  <c r="A62597" i="12"/>
  <c r="F62596" i="12"/>
  <c r="E62596" i="12"/>
  <c r="B62596" i="12"/>
  <c r="A62596" i="12"/>
  <c r="F62595" i="12"/>
  <c r="E62595" i="12"/>
  <c r="B62595" i="12"/>
  <c r="A62595" i="12"/>
  <c r="F62594" i="12"/>
  <c r="E62594" i="12"/>
  <c r="B62594" i="12"/>
  <c r="A62594" i="12"/>
  <c r="F62593" i="12"/>
  <c r="E62593" i="12"/>
  <c r="B62593" i="12"/>
  <c r="A62593" i="12"/>
  <c r="F62592" i="12"/>
  <c r="E62592" i="12"/>
  <c r="B62592" i="12"/>
  <c r="A62592" i="12"/>
  <c r="F62591" i="12"/>
  <c r="E62591" i="12"/>
  <c r="B62591" i="12"/>
  <c r="A62591" i="12"/>
  <c r="F62590" i="12"/>
  <c r="E62590" i="12"/>
  <c r="B62590" i="12"/>
  <c r="A62590" i="12"/>
  <c r="F62589" i="12"/>
  <c r="E62589" i="12"/>
  <c r="B62589" i="12"/>
  <c r="A62589" i="12"/>
  <c r="F62588" i="12"/>
  <c r="E62588" i="12"/>
  <c r="B62588" i="12"/>
  <c r="A62588" i="12"/>
  <c r="F62587" i="12"/>
  <c r="E62587" i="12"/>
  <c r="B62587" i="12"/>
  <c r="A62587" i="12"/>
  <c r="F62586" i="12"/>
  <c r="E62586" i="12"/>
  <c r="B62586" i="12"/>
  <c r="A62586" i="12"/>
  <c r="F62585" i="12"/>
  <c r="E62585" i="12"/>
  <c r="B62585" i="12"/>
  <c r="A62585" i="12"/>
  <c r="F62584" i="12"/>
  <c r="E62584" i="12"/>
  <c r="B62584" i="12"/>
  <c r="A62584" i="12"/>
  <c r="F62583" i="12"/>
  <c r="E62583" i="12"/>
  <c r="B62583" i="12"/>
  <c r="A62583" i="12"/>
  <c r="F62582" i="12"/>
  <c r="E62582" i="12"/>
  <c r="B62582" i="12"/>
  <c r="A62582" i="12"/>
  <c r="F62581" i="12"/>
  <c r="E62581" i="12"/>
  <c r="B62581" i="12"/>
  <c r="A62581" i="12"/>
  <c r="F62580" i="12"/>
  <c r="E62580" i="12"/>
  <c r="B62580" i="12"/>
  <c r="A62580" i="12"/>
  <c r="F62579" i="12"/>
  <c r="E62579" i="12"/>
  <c r="B62579" i="12"/>
  <c r="A62579" i="12"/>
  <c r="F62578" i="12"/>
  <c r="E62578" i="12"/>
  <c r="B62578" i="12"/>
  <c r="A62578" i="12"/>
  <c r="F62577" i="12"/>
  <c r="E62577" i="12"/>
  <c r="B62577" i="12"/>
  <c r="A62577" i="12"/>
  <c r="F62576" i="12"/>
  <c r="E62576" i="12"/>
  <c r="B62576" i="12"/>
  <c r="A62576" i="12"/>
  <c r="F62575" i="12"/>
  <c r="E62575" i="12"/>
  <c r="B62575" i="12"/>
  <c r="A62575" i="12"/>
  <c r="F62574" i="12"/>
  <c r="E62574" i="12"/>
  <c r="B62574" i="12"/>
  <c r="A62574" i="12"/>
  <c r="F62573" i="12"/>
  <c r="E62573" i="12"/>
  <c r="B62573" i="12"/>
  <c r="A62573" i="12"/>
  <c r="F62572" i="12"/>
  <c r="E62572" i="12"/>
  <c r="B62572" i="12"/>
  <c r="A62572" i="12"/>
  <c r="F62571" i="12"/>
  <c r="E62571" i="12"/>
  <c r="B62571" i="12"/>
  <c r="A62571" i="12"/>
  <c r="F62570" i="12"/>
  <c r="E62570" i="12"/>
  <c r="B62570" i="12"/>
  <c r="A62570" i="12"/>
  <c r="F62569" i="12"/>
  <c r="E62569" i="12"/>
  <c r="B62569" i="12"/>
  <c r="A62569" i="12"/>
  <c r="F62568" i="12"/>
  <c r="E62568" i="12"/>
  <c r="B62568" i="12"/>
  <c r="A62568" i="12"/>
  <c r="F62567" i="12"/>
  <c r="E62567" i="12"/>
  <c r="B62567" i="12"/>
  <c r="A62567" i="12"/>
  <c r="F62566" i="12"/>
  <c r="E62566" i="12"/>
  <c r="B62566" i="12"/>
  <c r="A62566" i="12"/>
  <c r="F62565" i="12"/>
  <c r="E62565" i="12"/>
  <c r="B62565" i="12"/>
  <c r="A62565" i="12"/>
  <c r="F62564" i="12"/>
  <c r="E62564" i="12"/>
  <c r="B62564" i="12"/>
  <c r="A62564" i="12"/>
  <c r="F62563" i="12"/>
  <c r="E62563" i="12"/>
  <c r="B62563" i="12"/>
  <c r="A62563" i="12"/>
  <c r="F62562" i="12"/>
  <c r="E62562" i="12"/>
  <c r="B62562" i="12"/>
  <c r="A62562" i="12"/>
  <c r="F62561" i="12"/>
  <c r="E62561" i="12"/>
  <c r="B62561" i="12"/>
  <c r="A62561" i="12"/>
  <c r="F62560" i="12"/>
  <c r="E62560" i="12"/>
  <c r="B62560" i="12"/>
  <c r="A62560" i="12"/>
  <c r="F62559" i="12"/>
  <c r="E62559" i="12"/>
  <c r="B62559" i="12"/>
  <c r="A62559" i="12"/>
  <c r="F62558" i="12"/>
  <c r="E62558" i="12"/>
  <c r="B62558" i="12"/>
  <c r="A62558" i="12"/>
  <c r="F62557" i="12"/>
  <c r="E62557" i="12"/>
  <c r="B62557" i="12"/>
  <c r="A62557" i="12"/>
  <c r="F62556" i="12"/>
  <c r="E62556" i="12"/>
  <c r="B62556" i="12"/>
  <c r="A62556" i="12"/>
  <c r="F62555" i="12"/>
  <c r="E62555" i="12"/>
  <c r="B62555" i="12"/>
  <c r="A62555" i="12"/>
  <c r="F62554" i="12"/>
  <c r="E62554" i="12"/>
  <c r="B62554" i="12"/>
  <c r="A62554" i="12"/>
  <c r="F62553" i="12"/>
  <c r="E62553" i="12"/>
  <c r="B62553" i="12"/>
  <c r="A62553" i="12"/>
  <c r="F62552" i="12"/>
  <c r="E62552" i="12"/>
  <c r="B62552" i="12"/>
  <c r="A62552" i="12"/>
  <c r="F62551" i="12"/>
  <c r="E62551" i="12"/>
  <c r="B62551" i="12"/>
  <c r="A62551" i="12"/>
  <c r="F62550" i="12"/>
  <c r="E62550" i="12"/>
  <c r="B62550" i="12"/>
  <c r="A62550" i="12"/>
  <c r="F62549" i="12"/>
  <c r="E62549" i="12"/>
  <c r="B62549" i="12"/>
  <c r="A62549" i="12"/>
  <c r="F62548" i="12"/>
  <c r="E62548" i="12"/>
  <c r="B62548" i="12"/>
  <c r="A62548" i="12"/>
  <c r="F62547" i="12"/>
  <c r="E62547" i="12"/>
  <c r="B62547" i="12"/>
  <c r="A62547" i="12"/>
  <c r="F62546" i="12"/>
  <c r="E62546" i="12"/>
  <c r="B62546" i="12"/>
  <c r="A62546" i="12"/>
  <c r="F62545" i="12"/>
  <c r="E62545" i="12"/>
  <c r="B62545" i="12"/>
  <c r="A62545" i="12"/>
  <c r="F62544" i="12"/>
  <c r="E62544" i="12"/>
  <c r="B62544" i="12"/>
  <c r="A62544" i="12"/>
  <c r="F62543" i="12"/>
  <c r="E62543" i="12"/>
  <c r="B62543" i="12"/>
  <c r="A62543" i="12"/>
  <c r="F62542" i="12"/>
  <c r="E62542" i="12"/>
  <c r="B62542" i="12"/>
  <c r="A62542" i="12"/>
  <c r="F62541" i="12"/>
  <c r="E62541" i="12"/>
  <c r="B62541" i="12"/>
  <c r="A62541" i="12"/>
  <c r="F62540" i="12"/>
  <c r="E62540" i="12"/>
  <c r="B62540" i="12"/>
  <c r="A62540" i="12"/>
  <c r="F62539" i="12"/>
  <c r="E62539" i="12"/>
  <c r="B62539" i="12"/>
  <c r="A62539" i="12"/>
  <c r="F62538" i="12"/>
  <c r="E62538" i="12"/>
  <c r="B62538" i="12"/>
  <c r="A62538" i="12"/>
  <c r="F62537" i="12"/>
  <c r="E62537" i="12"/>
  <c r="B62537" i="12"/>
  <c r="A62537" i="12"/>
  <c r="F62536" i="12"/>
  <c r="E62536" i="12"/>
  <c r="B62536" i="12"/>
  <c r="A62536" i="12"/>
  <c r="F62535" i="12"/>
  <c r="E62535" i="12"/>
  <c r="B62535" i="12"/>
  <c r="A62535" i="12"/>
  <c r="F62534" i="12"/>
  <c r="E62534" i="12"/>
  <c r="B62534" i="12"/>
  <c r="A62534" i="12"/>
  <c r="F62533" i="12"/>
  <c r="E62533" i="12"/>
  <c r="B62533" i="12"/>
  <c r="A62533" i="12"/>
  <c r="F62532" i="12"/>
  <c r="E62532" i="12"/>
  <c r="B62532" i="12"/>
  <c r="A62532" i="12"/>
  <c r="F62531" i="12"/>
  <c r="E62531" i="12"/>
  <c r="B62531" i="12"/>
  <c r="A62531" i="12"/>
  <c r="F62500" i="12"/>
  <c r="D62500" i="12"/>
  <c r="A62500" i="12"/>
  <c r="F62499" i="12"/>
  <c r="D62499" i="12"/>
  <c r="A62499" i="12"/>
  <c r="F62498" i="12"/>
  <c r="E62498" i="12"/>
  <c r="D62498" i="12"/>
  <c r="A62498" i="12"/>
  <c r="F62497" i="12"/>
  <c r="E62497" i="12"/>
  <c r="D62497" i="12"/>
  <c r="F62496" i="12"/>
  <c r="E62496" i="12"/>
  <c r="D62496" i="12"/>
  <c r="A62496" i="12"/>
  <c r="F62495" i="12"/>
  <c r="E62495" i="12"/>
  <c r="D62495" i="12"/>
  <c r="A62495" i="12"/>
  <c r="G62467" i="12"/>
  <c r="F62467" i="12"/>
  <c r="E62467" i="12"/>
  <c r="A62467" i="12"/>
  <c r="G62466" i="12"/>
  <c r="F62466" i="12"/>
  <c r="E62466" i="12"/>
  <c r="A62466" i="12"/>
  <c r="G62465" i="12"/>
  <c r="F62465" i="12"/>
  <c r="E62465" i="12"/>
  <c r="A62465" i="12"/>
  <c r="G61627" i="12"/>
  <c r="F61627" i="12"/>
  <c r="E61627" i="12"/>
  <c r="D61627" i="12"/>
  <c r="C61627" i="12"/>
  <c r="B61627" i="12"/>
  <c r="A61627" i="12"/>
  <c r="G61618" i="12"/>
  <c r="F61618" i="12"/>
  <c r="E61618" i="12"/>
  <c r="D61618" i="12"/>
  <c r="C61618" i="12"/>
  <c r="B61618" i="12"/>
  <c r="A61618" i="12"/>
  <c r="G61617" i="12"/>
  <c r="F61617" i="12"/>
  <c r="E61617" i="12"/>
  <c r="D61617" i="12"/>
  <c r="C61617" i="12"/>
  <c r="B61617" i="12"/>
  <c r="A61617" i="12"/>
  <c r="G61616" i="12"/>
  <c r="F61616" i="12"/>
  <c r="E61616" i="12"/>
  <c r="D61616" i="12"/>
  <c r="C61616" i="12"/>
  <c r="B61616" i="12"/>
  <c r="A61616" i="12"/>
  <c r="G61615" i="12"/>
  <c r="F61615" i="12"/>
  <c r="E61615" i="12"/>
  <c r="D61615" i="12"/>
  <c r="C61615" i="12"/>
  <c r="B61615" i="12"/>
  <c r="A61615" i="12"/>
  <c r="G61614" i="12"/>
  <c r="F61614" i="12"/>
  <c r="E61614" i="12"/>
  <c r="D61614" i="12"/>
  <c r="C61614" i="12"/>
  <c r="B61614" i="12"/>
  <c r="A61614" i="12"/>
  <c r="G61613" i="12"/>
  <c r="F61613" i="12"/>
  <c r="E61613" i="12"/>
  <c r="D61613" i="12"/>
  <c r="C61613" i="12"/>
  <c r="B61613" i="12"/>
  <c r="A61613" i="12"/>
  <c r="G61612" i="12"/>
  <c r="F61612" i="12"/>
  <c r="E61612" i="12"/>
  <c r="D61612" i="12"/>
  <c r="C61612" i="12"/>
  <c r="B61612" i="12"/>
  <c r="A61612" i="12"/>
  <c r="G61611" i="12"/>
  <c r="F61611" i="12"/>
  <c r="E61611" i="12"/>
  <c r="D61611" i="12"/>
  <c r="C61611" i="12"/>
  <c r="B61611" i="12"/>
  <c r="A61611" i="12"/>
  <c r="G61610" i="12"/>
  <c r="F61610" i="12"/>
  <c r="E61610" i="12"/>
  <c r="D61610" i="12"/>
  <c r="C61610" i="12"/>
  <c r="B61610" i="12"/>
  <c r="A61610" i="12"/>
  <c r="G61609" i="12"/>
  <c r="F61609" i="12"/>
  <c r="E61609" i="12"/>
  <c r="D61609" i="12"/>
  <c r="C61609" i="12"/>
  <c r="B61609" i="12"/>
  <c r="A61609" i="12"/>
  <c r="G61608" i="12"/>
  <c r="F61608" i="12"/>
  <c r="E61608" i="12"/>
  <c r="D61608" i="12"/>
  <c r="C61608" i="12"/>
  <c r="B61608" i="12"/>
  <c r="A61608" i="12"/>
  <c r="G61607" i="12"/>
  <c r="F61607" i="12"/>
  <c r="E61607" i="12"/>
  <c r="D61607" i="12"/>
  <c r="C61607" i="12"/>
  <c r="B61607" i="12"/>
  <c r="A61607" i="12"/>
  <c r="G61606" i="12"/>
  <c r="F61606" i="12"/>
  <c r="E61606" i="12"/>
  <c r="D61606" i="12"/>
  <c r="C61606" i="12"/>
  <c r="B61606" i="12"/>
  <c r="A61606" i="12"/>
  <c r="G61605" i="12"/>
  <c r="F61605" i="12"/>
  <c r="E61605" i="12"/>
  <c r="D61605" i="12"/>
  <c r="C61605" i="12"/>
  <c r="B61605" i="12"/>
  <c r="A61605" i="12"/>
  <c r="F61604" i="12"/>
  <c r="E61604" i="12"/>
  <c r="C61604" i="12"/>
  <c r="B61604" i="12"/>
  <c r="A61604" i="12"/>
  <c r="F61603" i="12"/>
  <c r="E61603" i="12"/>
  <c r="C61603" i="12"/>
  <c r="B61603" i="12"/>
  <c r="A61603" i="12"/>
  <c r="F61602" i="12"/>
  <c r="E61602" i="12"/>
  <c r="C61602" i="12"/>
  <c r="B61602" i="12"/>
  <c r="A61602" i="12"/>
  <c r="F61601" i="12"/>
  <c r="E61601" i="12"/>
  <c r="C61601" i="12"/>
  <c r="B61601" i="12"/>
  <c r="A61601" i="12"/>
  <c r="F61600" i="12"/>
  <c r="E61600" i="12"/>
  <c r="C61600" i="12"/>
  <c r="B61600" i="12"/>
  <c r="A61600" i="12"/>
  <c r="F61599" i="12"/>
  <c r="E61599" i="12"/>
  <c r="C61599" i="12"/>
  <c r="B61599" i="12"/>
  <c r="A61599" i="12"/>
  <c r="F61598" i="12"/>
  <c r="E61598" i="12"/>
  <c r="C61598" i="12"/>
  <c r="B61598" i="12"/>
  <c r="A61598" i="12"/>
  <c r="F61597" i="12"/>
  <c r="E61597" i="12"/>
  <c r="C61597" i="12"/>
  <c r="B61597" i="12"/>
  <c r="A61597" i="12"/>
  <c r="G61596" i="12"/>
  <c r="F61596" i="12"/>
  <c r="E61596" i="12"/>
  <c r="D61596" i="12"/>
  <c r="C61596" i="12"/>
  <c r="B61596" i="12"/>
  <c r="A61596" i="12"/>
  <c r="G61595" i="12"/>
  <c r="F61595" i="12"/>
  <c r="E61595" i="12"/>
  <c r="D61595" i="12"/>
  <c r="C61595" i="12"/>
  <c r="B61595" i="12"/>
  <c r="A61595" i="12"/>
  <c r="G61594" i="12"/>
  <c r="F61594" i="12"/>
  <c r="E61594" i="12"/>
  <c r="D61594" i="12"/>
  <c r="C61594" i="12"/>
  <c r="B61594" i="12"/>
  <c r="A61594" i="12"/>
  <c r="G61593" i="12"/>
  <c r="F61593" i="12"/>
  <c r="E61593" i="12"/>
  <c r="D61593" i="12"/>
  <c r="C61593" i="12"/>
  <c r="B61593" i="12"/>
  <c r="A61593" i="12"/>
  <c r="G61592" i="12"/>
  <c r="F61592" i="12"/>
  <c r="E61592" i="12"/>
  <c r="D61592" i="12"/>
  <c r="C61592" i="12"/>
  <c r="B61592" i="12"/>
  <c r="A61592" i="12"/>
  <c r="G61591" i="12"/>
  <c r="F61591" i="12"/>
  <c r="E61591" i="12"/>
  <c r="D61591" i="12"/>
  <c r="C61591" i="12"/>
  <c r="B61591" i="12"/>
  <c r="A61591" i="12"/>
  <c r="G61590" i="12"/>
  <c r="F61590" i="12"/>
  <c r="E61590" i="12"/>
  <c r="D61590" i="12"/>
  <c r="C61590" i="12"/>
  <c r="B61590" i="12"/>
  <c r="A61590" i="12"/>
  <c r="G61589" i="12"/>
  <c r="F61589" i="12"/>
  <c r="E61589" i="12"/>
  <c r="D61589" i="12"/>
  <c r="C61589" i="12"/>
  <c r="B61589" i="12"/>
  <c r="A61589" i="12"/>
  <c r="G61588" i="12"/>
  <c r="F61588" i="12"/>
  <c r="E61588" i="12"/>
  <c r="D61588" i="12"/>
  <c r="C61588" i="12"/>
  <c r="B61588" i="12"/>
  <c r="A61588" i="12"/>
  <c r="G61587" i="12"/>
  <c r="F61587" i="12"/>
  <c r="E61587" i="12"/>
  <c r="D61587" i="12"/>
  <c r="C61587" i="12"/>
  <c r="B61587" i="12"/>
  <c r="A61587" i="12"/>
  <c r="G61586" i="12"/>
  <c r="F61586" i="12"/>
  <c r="E61586" i="12"/>
  <c r="D61586" i="12"/>
  <c r="C61586" i="12"/>
  <c r="B61586" i="12"/>
  <c r="A61586" i="12"/>
  <c r="G61585" i="12"/>
  <c r="F61585" i="12"/>
  <c r="E61585" i="12"/>
  <c r="D61585" i="12"/>
  <c r="C61585" i="12"/>
  <c r="B61585" i="12"/>
  <c r="A61585" i="12"/>
  <c r="G61584" i="12"/>
  <c r="F61584" i="12"/>
  <c r="E61584" i="12"/>
  <c r="D61584" i="12"/>
  <c r="C61584" i="12"/>
  <c r="B61584" i="12"/>
  <c r="A61584" i="12"/>
  <c r="G61583" i="12"/>
  <c r="F61583" i="12"/>
  <c r="E61583" i="12"/>
  <c r="D61583" i="12"/>
  <c r="C61583" i="12"/>
  <c r="B61583" i="12"/>
  <c r="A61583" i="12"/>
  <c r="G61582" i="12"/>
  <c r="F61582" i="12"/>
  <c r="E61582" i="12"/>
  <c r="D61582" i="12"/>
  <c r="C61582" i="12"/>
  <c r="B61582" i="12"/>
  <c r="A61582" i="12"/>
  <c r="G61581" i="12"/>
  <c r="F61581" i="12"/>
  <c r="E61581" i="12"/>
  <c r="D61581" i="12"/>
  <c r="C61581" i="12"/>
  <c r="B61581" i="12"/>
  <c r="A61581" i="12"/>
  <c r="G61580" i="12"/>
  <c r="F61580" i="12"/>
  <c r="E61580" i="12"/>
  <c r="D61580" i="12"/>
  <c r="C61580" i="12"/>
  <c r="B61580" i="12"/>
  <c r="A61580" i="12"/>
  <c r="G61579" i="12"/>
  <c r="F61579" i="12"/>
  <c r="E61579" i="12"/>
  <c r="D61579" i="12"/>
  <c r="C61579" i="12"/>
  <c r="B61579" i="12"/>
  <c r="A61579" i="12"/>
  <c r="G61578" i="12"/>
  <c r="F61578" i="12"/>
  <c r="E61578" i="12"/>
  <c r="D61578" i="12"/>
  <c r="C61578" i="12"/>
  <c r="B61578" i="12"/>
  <c r="A61578" i="12"/>
  <c r="G61577" i="12"/>
  <c r="F61577" i="12"/>
  <c r="E61577" i="12"/>
  <c r="D61577" i="12"/>
  <c r="C61577" i="12"/>
  <c r="B61577" i="12"/>
  <c r="A61577" i="12"/>
  <c r="F61576" i="12"/>
  <c r="E61576" i="12"/>
  <c r="C61576" i="12"/>
  <c r="B61576" i="12"/>
  <c r="A61576" i="12"/>
  <c r="F61575" i="12"/>
  <c r="E61575" i="12"/>
  <c r="C61575" i="12"/>
  <c r="B61575" i="12"/>
  <c r="A61575" i="12"/>
  <c r="F61574" i="12"/>
  <c r="E61574" i="12"/>
  <c r="C61574" i="12"/>
  <c r="B61574" i="12"/>
  <c r="A61574" i="12"/>
  <c r="F61573" i="12"/>
  <c r="E61573" i="12"/>
  <c r="C61573" i="12"/>
  <c r="B61573" i="12"/>
  <c r="A61573" i="12"/>
  <c r="F61572" i="12"/>
  <c r="E61572" i="12"/>
  <c r="C61572" i="12"/>
  <c r="B61572" i="12"/>
  <c r="A61572" i="12"/>
  <c r="F61571" i="12"/>
  <c r="E61571" i="12"/>
  <c r="C61571" i="12"/>
  <c r="B61571" i="12"/>
  <c r="A61571" i="12"/>
  <c r="F61570" i="12"/>
  <c r="E61570" i="12"/>
  <c r="C61570" i="12"/>
  <c r="B61570" i="12"/>
  <c r="A61570" i="12"/>
  <c r="F61569" i="12"/>
  <c r="E61569" i="12"/>
  <c r="C61569" i="12"/>
  <c r="B61569" i="12"/>
  <c r="A61569" i="12"/>
  <c r="F61568" i="12"/>
  <c r="E61568" i="12"/>
  <c r="C61568" i="12"/>
  <c r="B61568" i="12"/>
  <c r="A61568" i="12"/>
  <c r="F61567" i="12"/>
  <c r="E61567" i="12"/>
  <c r="C61567" i="12"/>
  <c r="B61567" i="12"/>
  <c r="A61567" i="12"/>
  <c r="F61566" i="12"/>
  <c r="E61566" i="12"/>
  <c r="C61566" i="12"/>
  <c r="B61566" i="12"/>
  <c r="A61566" i="12"/>
  <c r="G61548" i="12"/>
  <c r="F61548" i="12"/>
  <c r="E61548" i="12"/>
  <c r="D61548" i="12"/>
  <c r="C61548" i="12"/>
  <c r="B61548" i="12"/>
  <c r="A61548" i="12"/>
  <c r="G61547" i="12"/>
  <c r="F61547" i="12"/>
  <c r="E61547" i="12"/>
  <c r="D61547" i="12"/>
  <c r="C61547" i="12"/>
  <c r="B61547" i="12"/>
  <c r="A61547" i="12"/>
  <c r="G61546" i="12"/>
  <c r="F61546" i="12"/>
  <c r="E61546" i="12"/>
  <c r="D61546" i="12"/>
  <c r="C61546" i="12"/>
  <c r="B61546" i="12"/>
  <c r="A61546" i="12"/>
  <c r="G61545" i="12"/>
  <c r="F61545" i="12"/>
  <c r="E61545" i="12"/>
  <c r="D61545" i="12"/>
  <c r="C61545" i="12"/>
  <c r="B61545" i="12"/>
  <c r="A61545" i="12"/>
  <c r="G61544" i="12"/>
  <c r="F61544" i="12"/>
  <c r="E61544" i="12"/>
  <c r="D61544" i="12"/>
  <c r="C61544" i="12"/>
  <c r="B61544" i="12"/>
  <c r="A61544" i="12"/>
  <c r="G61543" i="12"/>
  <c r="F61543" i="12"/>
  <c r="E61543" i="12"/>
  <c r="D61543" i="12"/>
  <c r="C61543" i="12"/>
  <c r="B61543" i="12"/>
  <c r="A61543" i="12"/>
  <c r="F61542" i="12"/>
  <c r="E61542" i="12"/>
  <c r="C61542" i="12"/>
  <c r="B61542" i="12"/>
  <c r="A61542" i="12"/>
  <c r="F61541" i="12"/>
  <c r="E61541" i="12"/>
  <c r="C61541" i="12"/>
  <c r="B61541" i="12"/>
  <c r="A61541" i="12"/>
  <c r="F61540" i="12"/>
  <c r="E61540" i="12"/>
  <c r="C61540" i="12"/>
  <c r="B61540" i="12"/>
  <c r="A61540" i="12"/>
  <c r="F61539" i="12"/>
  <c r="E61539" i="12"/>
  <c r="C61539" i="12"/>
  <c r="B61539" i="12"/>
  <c r="A61539" i="12"/>
  <c r="F61538" i="12"/>
  <c r="E61538" i="12"/>
  <c r="C61538" i="12"/>
  <c r="B61538" i="12"/>
  <c r="A61538" i="12"/>
  <c r="F61537" i="12"/>
  <c r="E61537" i="12"/>
  <c r="C61537" i="12"/>
  <c r="B61537" i="12"/>
  <c r="A61537" i="12"/>
  <c r="F61536" i="12"/>
  <c r="E61536" i="12"/>
  <c r="C61536" i="12"/>
  <c r="B61536" i="12"/>
  <c r="A61536" i="12"/>
  <c r="F61535" i="12"/>
  <c r="E61535" i="12"/>
  <c r="C61535" i="12"/>
  <c r="B61535" i="12"/>
  <c r="A61535" i="12"/>
  <c r="F61534" i="12"/>
  <c r="E61534" i="12"/>
  <c r="B61534" i="12"/>
  <c r="A61534" i="12"/>
  <c r="F61533" i="12"/>
  <c r="E61533" i="12"/>
  <c r="B61533" i="12"/>
  <c r="A61533" i="12"/>
  <c r="F61532" i="12"/>
  <c r="E61532" i="12"/>
  <c r="B61532" i="12"/>
  <c r="A61532" i="12"/>
  <c r="F61531" i="12"/>
  <c r="E61531" i="12"/>
  <c r="B61531" i="12"/>
  <c r="A61531" i="12"/>
  <c r="F61530" i="12"/>
  <c r="E61530" i="12"/>
  <c r="B61530" i="12"/>
  <c r="A61530" i="12"/>
  <c r="F61529" i="12"/>
  <c r="E61529" i="12"/>
  <c r="B61529" i="12"/>
  <c r="A61529" i="12"/>
  <c r="F61528" i="12"/>
  <c r="E61528" i="12"/>
  <c r="B61528" i="12"/>
  <c r="A61528" i="12"/>
  <c r="F61527" i="12"/>
  <c r="E61527" i="12"/>
  <c r="B61527" i="12"/>
  <c r="A61527" i="12"/>
  <c r="F61526" i="12"/>
  <c r="E61526" i="12"/>
  <c r="B61526" i="12"/>
  <c r="A61526" i="12"/>
  <c r="F61525" i="12"/>
  <c r="E61525" i="12"/>
  <c r="B61525" i="12"/>
  <c r="A61525" i="12"/>
  <c r="F61524" i="12"/>
  <c r="E61524" i="12"/>
  <c r="B61524" i="12"/>
  <c r="A61524" i="12"/>
  <c r="F61523" i="12"/>
  <c r="E61523" i="12"/>
  <c r="B61523" i="12"/>
  <c r="A61523" i="12"/>
  <c r="F61522" i="12"/>
  <c r="E61522" i="12"/>
  <c r="B61522" i="12"/>
  <c r="A61522" i="12"/>
  <c r="F61521" i="12"/>
  <c r="E61521" i="12"/>
  <c r="B61521" i="12"/>
  <c r="A61521" i="12"/>
  <c r="F61520" i="12"/>
  <c r="E61520" i="12"/>
  <c r="B61520" i="12"/>
  <c r="A61520" i="12"/>
  <c r="F61519" i="12"/>
  <c r="E61519" i="12"/>
  <c r="B61519" i="12"/>
  <c r="A61519" i="12"/>
  <c r="F61518" i="12"/>
  <c r="E61518" i="12"/>
  <c r="B61518" i="12"/>
  <c r="A61518" i="12"/>
  <c r="F61517" i="12"/>
  <c r="E61517" i="12"/>
  <c r="B61517" i="12"/>
  <c r="A61517" i="12"/>
  <c r="F61516" i="12"/>
  <c r="E61516" i="12"/>
  <c r="B61516" i="12"/>
  <c r="A61516" i="12"/>
  <c r="F61515" i="12"/>
  <c r="E61515" i="12"/>
  <c r="B61515" i="12"/>
  <c r="A61515" i="12"/>
  <c r="F61514" i="12"/>
  <c r="E61514" i="12"/>
  <c r="B61514" i="12"/>
  <c r="A61514" i="12"/>
  <c r="F61513" i="12"/>
  <c r="E61513" i="12"/>
  <c r="B61513" i="12"/>
  <c r="A61513" i="12"/>
  <c r="F61512" i="12"/>
  <c r="E61512" i="12"/>
  <c r="B61512" i="12"/>
  <c r="A61512" i="12"/>
  <c r="F61511" i="12"/>
  <c r="E61511" i="12"/>
  <c r="B61511" i="12"/>
  <c r="A61511" i="12"/>
  <c r="F61510" i="12"/>
  <c r="E61510" i="12"/>
  <c r="B61510" i="12"/>
  <c r="A61510" i="12"/>
  <c r="F61509" i="12"/>
  <c r="E61509" i="12"/>
  <c r="B61509" i="12"/>
  <c r="A61509" i="12"/>
  <c r="F61508" i="12"/>
  <c r="E61508" i="12"/>
  <c r="B61508" i="12"/>
  <c r="A61508" i="12"/>
  <c r="F61507" i="12"/>
  <c r="E61507" i="12"/>
  <c r="B61507" i="12"/>
  <c r="A61507" i="12"/>
  <c r="F61506" i="12"/>
  <c r="E61506" i="12"/>
  <c r="B61506" i="12"/>
  <c r="A61506" i="12"/>
  <c r="F61505" i="12"/>
  <c r="E61505" i="12"/>
  <c r="B61505" i="12"/>
  <c r="A61505" i="12"/>
  <c r="F61504" i="12"/>
  <c r="E61504" i="12"/>
  <c r="B61504" i="12"/>
  <c r="A61504" i="12"/>
  <c r="F61503" i="12"/>
  <c r="E61503" i="12"/>
  <c r="B61503" i="12"/>
  <c r="A61503" i="12"/>
  <c r="F61502" i="12"/>
  <c r="E61502" i="12"/>
  <c r="B61502" i="12"/>
  <c r="A61502" i="12"/>
  <c r="F61501" i="12"/>
  <c r="E61501" i="12"/>
  <c r="B61501" i="12"/>
  <c r="A61501" i="12"/>
  <c r="F61500" i="12"/>
  <c r="E61500" i="12"/>
  <c r="B61500" i="12"/>
  <c r="A61500" i="12"/>
  <c r="F61499" i="12"/>
  <c r="E61499" i="12"/>
  <c r="B61499" i="12"/>
  <c r="A61499" i="12"/>
  <c r="F61498" i="12"/>
  <c r="E61498" i="12"/>
  <c r="B61498" i="12"/>
  <c r="A61498" i="12"/>
  <c r="F61497" i="12"/>
  <c r="E61497" i="12"/>
  <c r="B61497" i="12"/>
  <c r="A61497" i="12"/>
  <c r="F61496" i="12"/>
  <c r="E61496" i="12"/>
  <c r="B61496" i="12"/>
  <c r="A61496" i="12"/>
  <c r="F61495" i="12"/>
  <c r="E61495" i="12"/>
  <c r="B61495" i="12"/>
  <c r="A61495" i="12"/>
  <c r="F61494" i="12"/>
  <c r="E61494" i="12"/>
  <c r="B61494" i="12"/>
  <c r="A61494" i="12"/>
  <c r="F61493" i="12"/>
  <c r="E61493" i="12"/>
  <c r="B61493" i="12"/>
  <c r="A61493" i="12"/>
  <c r="F61492" i="12"/>
  <c r="E61492" i="12"/>
  <c r="B61492" i="12"/>
  <c r="A61492" i="12"/>
  <c r="F61491" i="12"/>
  <c r="E61491" i="12"/>
  <c r="B61491" i="12"/>
  <c r="A61491" i="12"/>
  <c r="F61490" i="12"/>
  <c r="E61490" i="12"/>
  <c r="B61490" i="12"/>
  <c r="A61490" i="12"/>
  <c r="F61489" i="12"/>
  <c r="E61489" i="12"/>
  <c r="B61489" i="12"/>
  <c r="A61489" i="12"/>
  <c r="F61488" i="12"/>
  <c r="E61488" i="12"/>
  <c r="B61488" i="12"/>
  <c r="A61488" i="12"/>
  <c r="F61487" i="12"/>
  <c r="E61487" i="12"/>
  <c r="B61487" i="12"/>
  <c r="A61487" i="12"/>
  <c r="F61486" i="12"/>
  <c r="E61486" i="12"/>
  <c r="B61486" i="12"/>
  <c r="A61486" i="12"/>
  <c r="F61485" i="12"/>
  <c r="E61485" i="12"/>
  <c r="B61485" i="12"/>
  <c r="A61485" i="12"/>
  <c r="F61484" i="12"/>
  <c r="E61484" i="12"/>
  <c r="B61484" i="12"/>
  <c r="A61484" i="12"/>
  <c r="F61483" i="12"/>
  <c r="E61483" i="12"/>
  <c r="B61483" i="12"/>
  <c r="A61483" i="12"/>
  <c r="F61482" i="12"/>
  <c r="E61482" i="12"/>
  <c r="B61482" i="12"/>
  <c r="A61482" i="12"/>
  <c r="F61481" i="12"/>
  <c r="E61481" i="12"/>
  <c r="B61481" i="12"/>
  <c r="A61481" i="12"/>
  <c r="F61480" i="12"/>
  <c r="E61480" i="12"/>
  <c r="B61480" i="12"/>
  <c r="A61480" i="12"/>
  <c r="F61479" i="12"/>
  <c r="E61479" i="12"/>
  <c r="B61479" i="12"/>
  <c r="A61479" i="12"/>
  <c r="F61478" i="12"/>
  <c r="E61478" i="12"/>
  <c r="B61478" i="12"/>
  <c r="A61478" i="12"/>
  <c r="F61477" i="12"/>
  <c r="E61477" i="12"/>
  <c r="B61477" i="12"/>
  <c r="A61477" i="12"/>
  <c r="F61476" i="12"/>
  <c r="E61476" i="12"/>
  <c r="B61476" i="12"/>
  <c r="A61476" i="12"/>
  <c r="F61475" i="12"/>
  <c r="E61475" i="12"/>
  <c r="B61475" i="12"/>
  <c r="A61475" i="12"/>
  <c r="F61474" i="12"/>
  <c r="E61474" i="12"/>
  <c r="B61474" i="12"/>
  <c r="A61474" i="12"/>
  <c r="F61473" i="12"/>
  <c r="E61473" i="12"/>
  <c r="B61473" i="12"/>
  <c r="A61473" i="12"/>
  <c r="F61472" i="12"/>
  <c r="E61472" i="12"/>
  <c r="B61472" i="12"/>
  <c r="A61472" i="12"/>
  <c r="F61471" i="12"/>
  <c r="E61471" i="12"/>
  <c r="B61471" i="12"/>
  <c r="A61471" i="12"/>
  <c r="F61470" i="12"/>
  <c r="E61470" i="12"/>
  <c r="B61470" i="12"/>
  <c r="A61470" i="12"/>
  <c r="F61469" i="12"/>
  <c r="E61469" i="12"/>
  <c r="B61469" i="12"/>
  <c r="A61469" i="12"/>
  <c r="F61468" i="12"/>
  <c r="E61468" i="12"/>
  <c r="B61468" i="12"/>
  <c r="A61468" i="12"/>
  <c r="F61467" i="12"/>
  <c r="E61467" i="12"/>
  <c r="B61467" i="12"/>
  <c r="A61467" i="12"/>
  <c r="F61466" i="12"/>
  <c r="E61466" i="12"/>
  <c r="B61466" i="12"/>
  <c r="A61466" i="12"/>
  <c r="F61465" i="12"/>
  <c r="E61465" i="12"/>
  <c r="B61465" i="12"/>
  <c r="A61465" i="12"/>
  <c r="F61464" i="12"/>
  <c r="E61464" i="12"/>
  <c r="B61464" i="12"/>
  <c r="A61464" i="12"/>
  <c r="F61463" i="12"/>
  <c r="E61463" i="12"/>
  <c r="B61463" i="12"/>
  <c r="A61463" i="12"/>
  <c r="F61462" i="12"/>
  <c r="E61462" i="12"/>
  <c r="B61462" i="12"/>
  <c r="A61462" i="12"/>
  <c r="F61461" i="12"/>
  <c r="E61461" i="12"/>
  <c r="B61461" i="12"/>
  <c r="A61461" i="12"/>
  <c r="F61460" i="12"/>
  <c r="E61460" i="12"/>
  <c r="B61460" i="12"/>
  <c r="A61460" i="12"/>
  <c r="F61459" i="12"/>
  <c r="E61459" i="12"/>
  <c r="B61459" i="12"/>
  <c r="A61459" i="12"/>
  <c r="F61458" i="12"/>
  <c r="E61458" i="12"/>
  <c r="B61458" i="12"/>
  <c r="A61458" i="12"/>
  <c r="F61457" i="12"/>
  <c r="E61457" i="12"/>
  <c r="B61457" i="12"/>
  <c r="A61457" i="12"/>
  <c r="F61456" i="12"/>
  <c r="E61456" i="12"/>
  <c r="B61456" i="12"/>
  <c r="A61456" i="12"/>
  <c r="F61455" i="12"/>
  <c r="E61455" i="12"/>
  <c r="B61455" i="12"/>
  <c r="A61455" i="12"/>
  <c r="F61454" i="12"/>
  <c r="E61454" i="12"/>
  <c r="B61454" i="12"/>
  <c r="A61454" i="12"/>
  <c r="F61453" i="12"/>
  <c r="E61453" i="12"/>
  <c r="B61453" i="12"/>
  <c r="A61453" i="12"/>
  <c r="F61452" i="12"/>
  <c r="E61452" i="12"/>
  <c r="B61452" i="12"/>
  <c r="A61452" i="12"/>
  <c r="F61451" i="12"/>
  <c r="E61451" i="12"/>
  <c r="B61451" i="12"/>
  <c r="A61451" i="12"/>
  <c r="F61450" i="12"/>
  <c r="E61450" i="12"/>
  <c r="B61450" i="12"/>
  <c r="A61450" i="12"/>
  <c r="F61449" i="12"/>
  <c r="E61449" i="12"/>
  <c r="B61449" i="12"/>
  <c r="A61449" i="12"/>
  <c r="F61448" i="12"/>
  <c r="E61448" i="12"/>
  <c r="B61448" i="12"/>
  <c r="A61448" i="12"/>
  <c r="F61447" i="12"/>
  <c r="E61447" i="12"/>
  <c r="B61447" i="12"/>
  <c r="A61447" i="12"/>
  <c r="F61446" i="12"/>
  <c r="E61446" i="12"/>
  <c r="B61446" i="12"/>
  <c r="A61446" i="12"/>
  <c r="F61445" i="12"/>
  <c r="E61445" i="12"/>
  <c r="B61445" i="12"/>
  <c r="A61445" i="12"/>
  <c r="F61444" i="12"/>
  <c r="E61444" i="12"/>
  <c r="B61444" i="12"/>
  <c r="A61444" i="12"/>
  <c r="F61443" i="12"/>
  <c r="E61443" i="12"/>
  <c r="B61443" i="12"/>
  <c r="A61443" i="12"/>
  <c r="F61442" i="12"/>
  <c r="E61442" i="12"/>
  <c r="B61442" i="12"/>
  <c r="A61442" i="12"/>
  <c r="F61441" i="12"/>
  <c r="E61441" i="12"/>
  <c r="B61441" i="12"/>
  <c r="A61441" i="12"/>
  <c r="F61440" i="12"/>
  <c r="E61440" i="12"/>
  <c r="B61440" i="12"/>
  <c r="A61440" i="12"/>
  <c r="F61439" i="12"/>
  <c r="E61439" i="12"/>
  <c r="B61439" i="12"/>
  <c r="A61439" i="12"/>
  <c r="F61438" i="12"/>
  <c r="E61438" i="12"/>
  <c r="B61438" i="12"/>
  <c r="A61438" i="12"/>
  <c r="F61437" i="12"/>
  <c r="E61437" i="12"/>
  <c r="B61437" i="12"/>
  <c r="A61437" i="12"/>
  <c r="F61436" i="12"/>
  <c r="E61436" i="12"/>
  <c r="B61436" i="12"/>
  <c r="A61436" i="12"/>
  <c r="F61435" i="12"/>
  <c r="E61435" i="12"/>
  <c r="B61435" i="12"/>
  <c r="A61435" i="12"/>
  <c r="F61434" i="12"/>
  <c r="E61434" i="12"/>
  <c r="B61434" i="12"/>
  <c r="A61434" i="12"/>
  <c r="F61403" i="12"/>
  <c r="D61403" i="12"/>
  <c r="A61403" i="12"/>
  <c r="F61402" i="12"/>
  <c r="D61402" i="12"/>
  <c r="A61402" i="12"/>
  <c r="F61401" i="12"/>
  <c r="E61401" i="12"/>
  <c r="D61401" i="12"/>
  <c r="A61401" i="12"/>
  <c r="F61400" i="12"/>
  <c r="E61400" i="12"/>
  <c r="D61400" i="12"/>
  <c r="A61400" i="12"/>
  <c r="F61399" i="12"/>
  <c r="E61399" i="12"/>
  <c r="D61399" i="12"/>
  <c r="F61398" i="12"/>
  <c r="E61398" i="12"/>
  <c r="D61398" i="12"/>
  <c r="A61398" i="12"/>
  <c r="G61370" i="12"/>
  <c r="F61370" i="12"/>
  <c r="E61370" i="12"/>
  <c r="A61370" i="12"/>
  <c r="G61369" i="12"/>
  <c r="F61369" i="12"/>
  <c r="E61369" i="12"/>
  <c r="A61369" i="12"/>
  <c r="G61368" i="12"/>
  <c r="F61368" i="12"/>
  <c r="E61368" i="12"/>
  <c r="A61368" i="12"/>
  <c r="G60530" i="12"/>
  <c r="F60530" i="12"/>
  <c r="E60530" i="12"/>
  <c r="D60530" i="12"/>
  <c r="C60530" i="12"/>
  <c r="B60530" i="12"/>
  <c r="A60530" i="12"/>
  <c r="G60521" i="12"/>
  <c r="F60521" i="12"/>
  <c r="E60521" i="12"/>
  <c r="D60521" i="12"/>
  <c r="C60521" i="12"/>
  <c r="B60521" i="12"/>
  <c r="A60521" i="12"/>
  <c r="G60520" i="12"/>
  <c r="F60520" i="12"/>
  <c r="E60520" i="12"/>
  <c r="D60520" i="12"/>
  <c r="C60520" i="12"/>
  <c r="B60520" i="12"/>
  <c r="A60520" i="12"/>
  <c r="G60519" i="12"/>
  <c r="F60519" i="12"/>
  <c r="E60519" i="12"/>
  <c r="D60519" i="12"/>
  <c r="C60519" i="12"/>
  <c r="B60519" i="12"/>
  <c r="A60519" i="12"/>
  <c r="G60518" i="12"/>
  <c r="F60518" i="12"/>
  <c r="E60518" i="12"/>
  <c r="D60518" i="12"/>
  <c r="C60518" i="12"/>
  <c r="B60518" i="12"/>
  <c r="A60518" i="12"/>
  <c r="G60517" i="12"/>
  <c r="F60517" i="12"/>
  <c r="E60517" i="12"/>
  <c r="D60517" i="12"/>
  <c r="C60517" i="12"/>
  <c r="B60517" i="12"/>
  <c r="A60517" i="12"/>
  <c r="G60516" i="12"/>
  <c r="F60516" i="12"/>
  <c r="E60516" i="12"/>
  <c r="D60516" i="12"/>
  <c r="C60516" i="12"/>
  <c r="B60516" i="12"/>
  <c r="A60516" i="12"/>
  <c r="G60515" i="12"/>
  <c r="F60515" i="12"/>
  <c r="E60515" i="12"/>
  <c r="D60515" i="12"/>
  <c r="C60515" i="12"/>
  <c r="B60515" i="12"/>
  <c r="A60515" i="12"/>
  <c r="G60514" i="12"/>
  <c r="F60514" i="12"/>
  <c r="E60514" i="12"/>
  <c r="D60514" i="12"/>
  <c r="C60514" i="12"/>
  <c r="B60514" i="12"/>
  <c r="A60514" i="12"/>
  <c r="G60513" i="12"/>
  <c r="F60513" i="12"/>
  <c r="E60513" i="12"/>
  <c r="D60513" i="12"/>
  <c r="C60513" i="12"/>
  <c r="B60513" i="12"/>
  <c r="A60513" i="12"/>
  <c r="G60512" i="12"/>
  <c r="F60512" i="12"/>
  <c r="E60512" i="12"/>
  <c r="D60512" i="12"/>
  <c r="C60512" i="12"/>
  <c r="B60512" i="12"/>
  <c r="A60512" i="12"/>
  <c r="G60511" i="12"/>
  <c r="F60511" i="12"/>
  <c r="E60511" i="12"/>
  <c r="D60511" i="12"/>
  <c r="C60511" i="12"/>
  <c r="B60511" i="12"/>
  <c r="A60511" i="12"/>
  <c r="G60510" i="12"/>
  <c r="F60510" i="12"/>
  <c r="E60510" i="12"/>
  <c r="D60510" i="12"/>
  <c r="C60510" i="12"/>
  <c r="B60510" i="12"/>
  <c r="A60510" i="12"/>
  <c r="G60509" i="12"/>
  <c r="F60509" i="12"/>
  <c r="E60509" i="12"/>
  <c r="D60509" i="12"/>
  <c r="C60509" i="12"/>
  <c r="B60509" i="12"/>
  <c r="A60509" i="12"/>
  <c r="G60508" i="12"/>
  <c r="F60508" i="12"/>
  <c r="E60508" i="12"/>
  <c r="D60508" i="12"/>
  <c r="C60508" i="12"/>
  <c r="B60508" i="12"/>
  <c r="A60508" i="12"/>
  <c r="F60507" i="12"/>
  <c r="E60507" i="12"/>
  <c r="C60507" i="12"/>
  <c r="B60507" i="12"/>
  <c r="A60507" i="12"/>
  <c r="F60506" i="12"/>
  <c r="E60506" i="12"/>
  <c r="C60506" i="12"/>
  <c r="B60506" i="12"/>
  <c r="A60506" i="12"/>
  <c r="F60505" i="12"/>
  <c r="E60505" i="12"/>
  <c r="C60505" i="12"/>
  <c r="B60505" i="12"/>
  <c r="A60505" i="12"/>
  <c r="F60504" i="12"/>
  <c r="E60504" i="12"/>
  <c r="C60504" i="12"/>
  <c r="B60504" i="12"/>
  <c r="A60504" i="12"/>
  <c r="F60503" i="12"/>
  <c r="E60503" i="12"/>
  <c r="C60503" i="12"/>
  <c r="B60503" i="12"/>
  <c r="A60503" i="12"/>
  <c r="F60502" i="12"/>
  <c r="E60502" i="12"/>
  <c r="C60502" i="12"/>
  <c r="B60502" i="12"/>
  <c r="A60502" i="12"/>
  <c r="F60501" i="12"/>
  <c r="E60501" i="12"/>
  <c r="C60501" i="12"/>
  <c r="B60501" i="12"/>
  <c r="A60501" i="12"/>
  <c r="F60500" i="12"/>
  <c r="E60500" i="12"/>
  <c r="C60500" i="12"/>
  <c r="B60500" i="12"/>
  <c r="A60500" i="12"/>
  <c r="G60499" i="12"/>
  <c r="F60499" i="12"/>
  <c r="E60499" i="12"/>
  <c r="D60499" i="12"/>
  <c r="C60499" i="12"/>
  <c r="B60499" i="12"/>
  <c r="A60499" i="12"/>
  <c r="G60498" i="12"/>
  <c r="F60498" i="12"/>
  <c r="E60498" i="12"/>
  <c r="D60498" i="12"/>
  <c r="C60498" i="12"/>
  <c r="B60498" i="12"/>
  <c r="A60498" i="12"/>
  <c r="G60497" i="12"/>
  <c r="F60497" i="12"/>
  <c r="E60497" i="12"/>
  <c r="D60497" i="12"/>
  <c r="C60497" i="12"/>
  <c r="B60497" i="12"/>
  <c r="A60497" i="12"/>
  <c r="G60496" i="12"/>
  <c r="F60496" i="12"/>
  <c r="E60496" i="12"/>
  <c r="D60496" i="12"/>
  <c r="C60496" i="12"/>
  <c r="B60496" i="12"/>
  <c r="A60496" i="12"/>
  <c r="G60495" i="12"/>
  <c r="F60495" i="12"/>
  <c r="E60495" i="12"/>
  <c r="D60495" i="12"/>
  <c r="C60495" i="12"/>
  <c r="B60495" i="12"/>
  <c r="A60495" i="12"/>
  <c r="G60494" i="12"/>
  <c r="F60494" i="12"/>
  <c r="E60494" i="12"/>
  <c r="D60494" i="12"/>
  <c r="C60494" i="12"/>
  <c r="B60494" i="12"/>
  <c r="A60494" i="12"/>
  <c r="G60493" i="12"/>
  <c r="F60493" i="12"/>
  <c r="E60493" i="12"/>
  <c r="D60493" i="12"/>
  <c r="C60493" i="12"/>
  <c r="B60493" i="12"/>
  <c r="A60493" i="12"/>
  <c r="G60492" i="12"/>
  <c r="F60492" i="12"/>
  <c r="E60492" i="12"/>
  <c r="D60492" i="12"/>
  <c r="C60492" i="12"/>
  <c r="B60492" i="12"/>
  <c r="A60492" i="12"/>
  <c r="G60491" i="12"/>
  <c r="F60491" i="12"/>
  <c r="E60491" i="12"/>
  <c r="D60491" i="12"/>
  <c r="C60491" i="12"/>
  <c r="B60491" i="12"/>
  <c r="A60491" i="12"/>
  <c r="G60490" i="12"/>
  <c r="F60490" i="12"/>
  <c r="E60490" i="12"/>
  <c r="D60490" i="12"/>
  <c r="C60490" i="12"/>
  <c r="B60490" i="12"/>
  <c r="A60490" i="12"/>
  <c r="G60489" i="12"/>
  <c r="F60489" i="12"/>
  <c r="E60489" i="12"/>
  <c r="D60489" i="12"/>
  <c r="C60489" i="12"/>
  <c r="B60489" i="12"/>
  <c r="A60489" i="12"/>
  <c r="G60488" i="12"/>
  <c r="F60488" i="12"/>
  <c r="E60488" i="12"/>
  <c r="D60488" i="12"/>
  <c r="C60488" i="12"/>
  <c r="B60488" i="12"/>
  <c r="A60488" i="12"/>
  <c r="G60487" i="12"/>
  <c r="F60487" i="12"/>
  <c r="E60487" i="12"/>
  <c r="D60487" i="12"/>
  <c r="C60487" i="12"/>
  <c r="B60487" i="12"/>
  <c r="A60487" i="12"/>
  <c r="G60486" i="12"/>
  <c r="F60486" i="12"/>
  <c r="E60486" i="12"/>
  <c r="D60486" i="12"/>
  <c r="C60486" i="12"/>
  <c r="B60486" i="12"/>
  <c r="A60486" i="12"/>
  <c r="G60485" i="12"/>
  <c r="F60485" i="12"/>
  <c r="E60485" i="12"/>
  <c r="D60485" i="12"/>
  <c r="C60485" i="12"/>
  <c r="B60485" i="12"/>
  <c r="A60485" i="12"/>
  <c r="G60484" i="12"/>
  <c r="F60484" i="12"/>
  <c r="E60484" i="12"/>
  <c r="D60484" i="12"/>
  <c r="C60484" i="12"/>
  <c r="B60484" i="12"/>
  <c r="A60484" i="12"/>
  <c r="G60483" i="12"/>
  <c r="F60483" i="12"/>
  <c r="E60483" i="12"/>
  <c r="D60483" i="12"/>
  <c r="C60483" i="12"/>
  <c r="B60483" i="12"/>
  <c r="A60483" i="12"/>
  <c r="G60482" i="12"/>
  <c r="F60482" i="12"/>
  <c r="E60482" i="12"/>
  <c r="D60482" i="12"/>
  <c r="C60482" i="12"/>
  <c r="B60482" i="12"/>
  <c r="A60482" i="12"/>
  <c r="G60481" i="12"/>
  <c r="F60481" i="12"/>
  <c r="E60481" i="12"/>
  <c r="D60481" i="12"/>
  <c r="C60481" i="12"/>
  <c r="B60481" i="12"/>
  <c r="A60481" i="12"/>
  <c r="G60480" i="12"/>
  <c r="F60480" i="12"/>
  <c r="E60480" i="12"/>
  <c r="D60480" i="12"/>
  <c r="C60480" i="12"/>
  <c r="B60480" i="12"/>
  <c r="A60480" i="12"/>
  <c r="F60479" i="12"/>
  <c r="E60479" i="12"/>
  <c r="C60479" i="12"/>
  <c r="B60479" i="12"/>
  <c r="A60479" i="12"/>
  <c r="F60478" i="12"/>
  <c r="E60478" i="12"/>
  <c r="C60478" i="12"/>
  <c r="B60478" i="12"/>
  <c r="A60478" i="12"/>
  <c r="F60477" i="12"/>
  <c r="E60477" i="12"/>
  <c r="C60477" i="12"/>
  <c r="B60477" i="12"/>
  <c r="A60477" i="12"/>
  <c r="F60476" i="12"/>
  <c r="E60476" i="12"/>
  <c r="C60476" i="12"/>
  <c r="B60476" i="12"/>
  <c r="A60476" i="12"/>
  <c r="F60475" i="12"/>
  <c r="E60475" i="12"/>
  <c r="C60475" i="12"/>
  <c r="B60475" i="12"/>
  <c r="A60475" i="12"/>
  <c r="F60474" i="12"/>
  <c r="E60474" i="12"/>
  <c r="C60474" i="12"/>
  <c r="B60474" i="12"/>
  <c r="A60474" i="12"/>
  <c r="F60473" i="12"/>
  <c r="E60473" i="12"/>
  <c r="C60473" i="12"/>
  <c r="B60473" i="12"/>
  <c r="A60473" i="12"/>
  <c r="F60472" i="12"/>
  <c r="E60472" i="12"/>
  <c r="C60472" i="12"/>
  <c r="B60472" i="12"/>
  <c r="A60472" i="12"/>
  <c r="F60471" i="12"/>
  <c r="E60471" i="12"/>
  <c r="C60471" i="12"/>
  <c r="B60471" i="12"/>
  <c r="A60471" i="12"/>
  <c r="F60470" i="12"/>
  <c r="E60470" i="12"/>
  <c r="C60470" i="12"/>
  <c r="B60470" i="12"/>
  <c r="A60470" i="12"/>
  <c r="F60469" i="12"/>
  <c r="E60469" i="12"/>
  <c r="C60469" i="12"/>
  <c r="B60469" i="12"/>
  <c r="A60469" i="12"/>
  <c r="G60451" i="12"/>
  <c r="F60451" i="12"/>
  <c r="E60451" i="12"/>
  <c r="D60451" i="12"/>
  <c r="C60451" i="12"/>
  <c r="B60451" i="12"/>
  <c r="A60451" i="12"/>
  <c r="G60450" i="12"/>
  <c r="F60450" i="12"/>
  <c r="E60450" i="12"/>
  <c r="D60450" i="12"/>
  <c r="C60450" i="12"/>
  <c r="B60450" i="12"/>
  <c r="A60450" i="12"/>
  <c r="G60449" i="12"/>
  <c r="F60449" i="12"/>
  <c r="E60449" i="12"/>
  <c r="D60449" i="12"/>
  <c r="C60449" i="12"/>
  <c r="B60449" i="12"/>
  <c r="A60449" i="12"/>
  <c r="G60448" i="12"/>
  <c r="F60448" i="12"/>
  <c r="E60448" i="12"/>
  <c r="D60448" i="12"/>
  <c r="C60448" i="12"/>
  <c r="B60448" i="12"/>
  <c r="A60448" i="12"/>
  <c r="G60447" i="12"/>
  <c r="F60447" i="12"/>
  <c r="E60447" i="12"/>
  <c r="D60447" i="12"/>
  <c r="C60447" i="12"/>
  <c r="B60447" i="12"/>
  <c r="A60447" i="12"/>
  <c r="G60446" i="12"/>
  <c r="F60446" i="12"/>
  <c r="E60446" i="12"/>
  <c r="D60446" i="12"/>
  <c r="C60446" i="12"/>
  <c r="B60446" i="12"/>
  <c r="A60446" i="12"/>
  <c r="F60445" i="12"/>
  <c r="E60445" i="12"/>
  <c r="C60445" i="12"/>
  <c r="B60445" i="12"/>
  <c r="A60445" i="12"/>
  <c r="F60444" i="12"/>
  <c r="E60444" i="12"/>
  <c r="C60444" i="12"/>
  <c r="B60444" i="12"/>
  <c r="A60444" i="12"/>
  <c r="F60443" i="12"/>
  <c r="E60443" i="12"/>
  <c r="C60443" i="12"/>
  <c r="B60443" i="12"/>
  <c r="A60443" i="12"/>
  <c r="F60442" i="12"/>
  <c r="E60442" i="12"/>
  <c r="C60442" i="12"/>
  <c r="B60442" i="12"/>
  <c r="A60442" i="12"/>
  <c r="F60441" i="12"/>
  <c r="E60441" i="12"/>
  <c r="C60441" i="12"/>
  <c r="B60441" i="12"/>
  <c r="A60441" i="12"/>
  <c r="F60440" i="12"/>
  <c r="E60440" i="12"/>
  <c r="C60440" i="12"/>
  <c r="B60440" i="12"/>
  <c r="A60440" i="12"/>
  <c r="F60439" i="12"/>
  <c r="E60439" i="12"/>
  <c r="C60439" i="12"/>
  <c r="B60439" i="12"/>
  <c r="A60439" i="12"/>
  <c r="F60438" i="12"/>
  <c r="E60438" i="12"/>
  <c r="C60438" i="12"/>
  <c r="B60438" i="12"/>
  <c r="A60438" i="12"/>
  <c r="F60437" i="12"/>
  <c r="E60437" i="12"/>
  <c r="B60437" i="12"/>
  <c r="A60437" i="12"/>
  <c r="F60436" i="12"/>
  <c r="E60436" i="12"/>
  <c r="B60436" i="12"/>
  <c r="A60436" i="12"/>
  <c r="F60435" i="12"/>
  <c r="E60435" i="12"/>
  <c r="B60435" i="12"/>
  <c r="A60435" i="12"/>
  <c r="F60434" i="12"/>
  <c r="E60434" i="12"/>
  <c r="B60434" i="12"/>
  <c r="A60434" i="12"/>
  <c r="F60433" i="12"/>
  <c r="E60433" i="12"/>
  <c r="B60433" i="12"/>
  <c r="A60433" i="12"/>
  <c r="F60432" i="12"/>
  <c r="E60432" i="12"/>
  <c r="B60432" i="12"/>
  <c r="A60432" i="12"/>
  <c r="F60431" i="12"/>
  <c r="E60431" i="12"/>
  <c r="B60431" i="12"/>
  <c r="A60431" i="12"/>
  <c r="F60430" i="12"/>
  <c r="E60430" i="12"/>
  <c r="B60430" i="12"/>
  <c r="A60430" i="12"/>
  <c r="F60429" i="12"/>
  <c r="E60429" i="12"/>
  <c r="B60429" i="12"/>
  <c r="A60429" i="12"/>
  <c r="F60428" i="12"/>
  <c r="E60428" i="12"/>
  <c r="B60428" i="12"/>
  <c r="A60428" i="12"/>
  <c r="F60427" i="12"/>
  <c r="E60427" i="12"/>
  <c r="B60427" i="12"/>
  <c r="A60427" i="12"/>
  <c r="F60426" i="12"/>
  <c r="E60426" i="12"/>
  <c r="B60426" i="12"/>
  <c r="A60426" i="12"/>
  <c r="F60425" i="12"/>
  <c r="E60425" i="12"/>
  <c r="B60425" i="12"/>
  <c r="A60425" i="12"/>
  <c r="F60424" i="12"/>
  <c r="E60424" i="12"/>
  <c r="B60424" i="12"/>
  <c r="A60424" i="12"/>
  <c r="F60423" i="12"/>
  <c r="E60423" i="12"/>
  <c r="B60423" i="12"/>
  <c r="A60423" i="12"/>
  <c r="F60422" i="12"/>
  <c r="E60422" i="12"/>
  <c r="B60422" i="12"/>
  <c r="A60422" i="12"/>
  <c r="F60421" i="12"/>
  <c r="E60421" i="12"/>
  <c r="B60421" i="12"/>
  <c r="A60421" i="12"/>
  <c r="F60420" i="12"/>
  <c r="E60420" i="12"/>
  <c r="B60420" i="12"/>
  <c r="A60420" i="12"/>
  <c r="F60419" i="12"/>
  <c r="E60419" i="12"/>
  <c r="B60419" i="12"/>
  <c r="A60419" i="12"/>
  <c r="F60418" i="12"/>
  <c r="E60418" i="12"/>
  <c r="B60418" i="12"/>
  <c r="A60418" i="12"/>
  <c r="F60417" i="12"/>
  <c r="E60417" i="12"/>
  <c r="B60417" i="12"/>
  <c r="A60417" i="12"/>
  <c r="F60416" i="12"/>
  <c r="E60416" i="12"/>
  <c r="B60416" i="12"/>
  <c r="A60416" i="12"/>
  <c r="F60415" i="12"/>
  <c r="E60415" i="12"/>
  <c r="B60415" i="12"/>
  <c r="A60415" i="12"/>
  <c r="F60414" i="12"/>
  <c r="E60414" i="12"/>
  <c r="B60414" i="12"/>
  <c r="A60414" i="12"/>
  <c r="F60413" i="12"/>
  <c r="E60413" i="12"/>
  <c r="B60413" i="12"/>
  <c r="A60413" i="12"/>
  <c r="F60412" i="12"/>
  <c r="E60412" i="12"/>
  <c r="B60412" i="12"/>
  <c r="A60412" i="12"/>
  <c r="F60411" i="12"/>
  <c r="E60411" i="12"/>
  <c r="B60411" i="12"/>
  <c r="A60411" i="12"/>
  <c r="F60410" i="12"/>
  <c r="E60410" i="12"/>
  <c r="B60410" i="12"/>
  <c r="A60410" i="12"/>
  <c r="F60409" i="12"/>
  <c r="E60409" i="12"/>
  <c r="B60409" i="12"/>
  <c r="A60409" i="12"/>
  <c r="F60408" i="12"/>
  <c r="E60408" i="12"/>
  <c r="B60408" i="12"/>
  <c r="A60408" i="12"/>
  <c r="F60407" i="12"/>
  <c r="E60407" i="12"/>
  <c r="B60407" i="12"/>
  <c r="A60407" i="12"/>
  <c r="F60406" i="12"/>
  <c r="E60406" i="12"/>
  <c r="B60406" i="12"/>
  <c r="A60406" i="12"/>
  <c r="F60405" i="12"/>
  <c r="E60405" i="12"/>
  <c r="B60405" i="12"/>
  <c r="A60405" i="12"/>
  <c r="F60404" i="12"/>
  <c r="E60404" i="12"/>
  <c r="B60404" i="12"/>
  <c r="A60404" i="12"/>
  <c r="F60403" i="12"/>
  <c r="E60403" i="12"/>
  <c r="B60403" i="12"/>
  <c r="A60403" i="12"/>
  <c r="F60402" i="12"/>
  <c r="E60402" i="12"/>
  <c r="B60402" i="12"/>
  <c r="A60402" i="12"/>
  <c r="F60401" i="12"/>
  <c r="E60401" i="12"/>
  <c r="B60401" i="12"/>
  <c r="A60401" i="12"/>
  <c r="F60400" i="12"/>
  <c r="E60400" i="12"/>
  <c r="B60400" i="12"/>
  <c r="A60400" i="12"/>
  <c r="F60399" i="12"/>
  <c r="E60399" i="12"/>
  <c r="B60399" i="12"/>
  <c r="A60399" i="12"/>
  <c r="F60398" i="12"/>
  <c r="E60398" i="12"/>
  <c r="B60398" i="12"/>
  <c r="A60398" i="12"/>
  <c r="F60397" i="12"/>
  <c r="E60397" i="12"/>
  <c r="B60397" i="12"/>
  <c r="A60397" i="12"/>
  <c r="F60396" i="12"/>
  <c r="E60396" i="12"/>
  <c r="B60396" i="12"/>
  <c r="A60396" i="12"/>
  <c r="F60395" i="12"/>
  <c r="E60395" i="12"/>
  <c r="B60395" i="12"/>
  <c r="A60395" i="12"/>
  <c r="F60394" i="12"/>
  <c r="E60394" i="12"/>
  <c r="B60394" i="12"/>
  <c r="A60394" i="12"/>
  <c r="F60393" i="12"/>
  <c r="E60393" i="12"/>
  <c r="B60393" i="12"/>
  <c r="A60393" i="12"/>
  <c r="F60392" i="12"/>
  <c r="E60392" i="12"/>
  <c r="B60392" i="12"/>
  <c r="A60392" i="12"/>
  <c r="F60391" i="12"/>
  <c r="E60391" i="12"/>
  <c r="B60391" i="12"/>
  <c r="A60391" i="12"/>
  <c r="F60390" i="12"/>
  <c r="E60390" i="12"/>
  <c r="B60390" i="12"/>
  <c r="A60390" i="12"/>
  <c r="F60389" i="12"/>
  <c r="E60389" i="12"/>
  <c r="B60389" i="12"/>
  <c r="A60389" i="12"/>
  <c r="F60388" i="12"/>
  <c r="E60388" i="12"/>
  <c r="B60388" i="12"/>
  <c r="A60388" i="12"/>
  <c r="F60387" i="12"/>
  <c r="E60387" i="12"/>
  <c r="B60387" i="12"/>
  <c r="A60387" i="12"/>
  <c r="F60386" i="12"/>
  <c r="E60386" i="12"/>
  <c r="B60386" i="12"/>
  <c r="A60386" i="12"/>
  <c r="F60385" i="12"/>
  <c r="E60385" i="12"/>
  <c r="B60385" i="12"/>
  <c r="A60385" i="12"/>
  <c r="F60384" i="12"/>
  <c r="E60384" i="12"/>
  <c r="B60384" i="12"/>
  <c r="A60384" i="12"/>
  <c r="F60383" i="12"/>
  <c r="E60383" i="12"/>
  <c r="B60383" i="12"/>
  <c r="A60383" i="12"/>
  <c r="F60382" i="12"/>
  <c r="E60382" i="12"/>
  <c r="B60382" i="12"/>
  <c r="A60382" i="12"/>
  <c r="F60381" i="12"/>
  <c r="E60381" i="12"/>
  <c r="B60381" i="12"/>
  <c r="A60381" i="12"/>
  <c r="F60380" i="12"/>
  <c r="E60380" i="12"/>
  <c r="B60380" i="12"/>
  <c r="A60380" i="12"/>
  <c r="F60379" i="12"/>
  <c r="E60379" i="12"/>
  <c r="B60379" i="12"/>
  <c r="A60379" i="12"/>
  <c r="F60378" i="12"/>
  <c r="E60378" i="12"/>
  <c r="B60378" i="12"/>
  <c r="A60378" i="12"/>
  <c r="F60377" i="12"/>
  <c r="E60377" i="12"/>
  <c r="B60377" i="12"/>
  <c r="A60377" i="12"/>
  <c r="F60376" i="12"/>
  <c r="E60376" i="12"/>
  <c r="B60376" i="12"/>
  <c r="A60376" i="12"/>
  <c r="F60375" i="12"/>
  <c r="E60375" i="12"/>
  <c r="B60375" i="12"/>
  <c r="A60375" i="12"/>
  <c r="F60374" i="12"/>
  <c r="E60374" i="12"/>
  <c r="B60374" i="12"/>
  <c r="A60374" i="12"/>
  <c r="F60373" i="12"/>
  <c r="E60373" i="12"/>
  <c r="B60373" i="12"/>
  <c r="A60373" i="12"/>
  <c r="F60372" i="12"/>
  <c r="E60372" i="12"/>
  <c r="B60372" i="12"/>
  <c r="A60372" i="12"/>
  <c r="F60371" i="12"/>
  <c r="E60371" i="12"/>
  <c r="B60371" i="12"/>
  <c r="A60371" i="12"/>
  <c r="F60370" i="12"/>
  <c r="E60370" i="12"/>
  <c r="B60370" i="12"/>
  <c r="A60370" i="12"/>
  <c r="F60369" i="12"/>
  <c r="E60369" i="12"/>
  <c r="B60369" i="12"/>
  <c r="A60369" i="12"/>
  <c r="F60368" i="12"/>
  <c r="E60368" i="12"/>
  <c r="B60368" i="12"/>
  <c r="A60368" i="12"/>
  <c r="F60367" i="12"/>
  <c r="E60367" i="12"/>
  <c r="B60367" i="12"/>
  <c r="A60367" i="12"/>
  <c r="F60366" i="12"/>
  <c r="E60366" i="12"/>
  <c r="B60366" i="12"/>
  <c r="A60366" i="12"/>
  <c r="F60365" i="12"/>
  <c r="E60365" i="12"/>
  <c r="B60365" i="12"/>
  <c r="A60365" i="12"/>
  <c r="F60364" i="12"/>
  <c r="E60364" i="12"/>
  <c r="B60364" i="12"/>
  <c r="A60364" i="12"/>
  <c r="F60363" i="12"/>
  <c r="E60363" i="12"/>
  <c r="B60363" i="12"/>
  <c r="A60363" i="12"/>
  <c r="F60362" i="12"/>
  <c r="E60362" i="12"/>
  <c r="B60362" i="12"/>
  <c r="A60362" i="12"/>
  <c r="F60361" i="12"/>
  <c r="E60361" i="12"/>
  <c r="B60361" i="12"/>
  <c r="A60361" i="12"/>
  <c r="F60360" i="12"/>
  <c r="E60360" i="12"/>
  <c r="B60360" i="12"/>
  <c r="A60360" i="12"/>
  <c r="F60359" i="12"/>
  <c r="E60359" i="12"/>
  <c r="B60359" i="12"/>
  <c r="A60359" i="12"/>
  <c r="F60358" i="12"/>
  <c r="E60358" i="12"/>
  <c r="B60358" i="12"/>
  <c r="A60358" i="12"/>
  <c r="F60357" i="12"/>
  <c r="E60357" i="12"/>
  <c r="B60357" i="12"/>
  <c r="A60357" i="12"/>
  <c r="F60356" i="12"/>
  <c r="E60356" i="12"/>
  <c r="B60356" i="12"/>
  <c r="A60356" i="12"/>
  <c r="F60355" i="12"/>
  <c r="E60355" i="12"/>
  <c r="B60355" i="12"/>
  <c r="A60355" i="12"/>
  <c r="F60354" i="12"/>
  <c r="E60354" i="12"/>
  <c r="B60354" i="12"/>
  <c r="A60354" i="12"/>
  <c r="F60353" i="12"/>
  <c r="E60353" i="12"/>
  <c r="B60353" i="12"/>
  <c r="A60353" i="12"/>
  <c r="F60352" i="12"/>
  <c r="E60352" i="12"/>
  <c r="B60352" i="12"/>
  <c r="A60352" i="12"/>
  <c r="F60351" i="12"/>
  <c r="E60351" i="12"/>
  <c r="B60351" i="12"/>
  <c r="A60351" i="12"/>
  <c r="F60350" i="12"/>
  <c r="E60350" i="12"/>
  <c r="B60350" i="12"/>
  <c r="A60350" i="12"/>
  <c r="F60349" i="12"/>
  <c r="E60349" i="12"/>
  <c r="B60349" i="12"/>
  <c r="A60349" i="12"/>
  <c r="F60348" i="12"/>
  <c r="E60348" i="12"/>
  <c r="B60348" i="12"/>
  <c r="A60348" i="12"/>
  <c r="F60347" i="12"/>
  <c r="E60347" i="12"/>
  <c r="B60347" i="12"/>
  <c r="A60347" i="12"/>
  <c r="F60346" i="12"/>
  <c r="E60346" i="12"/>
  <c r="B60346" i="12"/>
  <c r="A60346" i="12"/>
  <c r="F60345" i="12"/>
  <c r="E60345" i="12"/>
  <c r="B60345" i="12"/>
  <c r="A60345" i="12"/>
  <c r="F60344" i="12"/>
  <c r="E60344" i="12"/>
  <c r="B60344" i="12"/>
  <c r="A60344" i="12"/>
  <c r="F60343" i="12"/>
  <c r="E60343" i="12"/>
  <c r="B60343" i="12"/>
  <c r="A60343" i="12"/>
  <c r="F60342" i="12"/>
  <c r="E60342" i="12"/>
  <c r="B60342" i="12"/>
  <c r="A60342" i="12"/>
  <c r="F60341" i="12"/>
  <c r="E60341" i="12"/>
  <c r="B60341" i="12"/>
  <c r="A60341" i="12"/>
  <c r="F60340" i="12"/>
  <c r="E60340" i="12"/>
  <c r="B60340" i="12"/>
  <c r="A60340" i="12"/>
  <c r="F60339" i="12"/>
  <c r="E60339" i="12"/>
  <c r="B60339" i="12"/>
  <c r="A60339" i="12"/>
  <c r="F60338" i="12"/>
  <c r="E60338" i="12"/>
  <c r="B60338" i="12"/>
  <c r="A60338" i="12"/>
  <c r="F60337" i="12"/>
  <c r="E60337" i="12"/>
  <c r="B60337" i="12"/>
  <c r="A60337" i="12"/>
  <c r="F60306" i="12"/>
  <c r="D60306" i="12"/>
  <c r="A60306" i="12"/>
  <c r="F60305" i="12"/>
  <c r="D60305" i="12"/>
  <c r="A60305" i="12"/>
  <c r="F60304" i="12"/>
  <c r="E60304" i="12"/>
  <c r="D60304" i="12"/>
  <c r="A60304" i="12"/>
  <c r="F60303" i="12"/>
  <c r="E60303" i="12"/>
  <c r="D60303" i="12"/>
  <c r="A60303" i="12"/>
  <c r="F60302" i="12"/>
  <c r="E60302" i="12"/>
  <c r="D60302" i="12"/>
  <c r="F60301" i="12"/>
  <c r="E60301" i="12"/>
  <c r="D60301" i="12"/>
  <c r="A60301" i="12"/>
  <c r="G60273" i="12"/>
  <c r="F60273" i="12"/>
  <c r="E60273" i="12"/>
  <c r="A60273" i="12"/>
  <c r="G60272" i="12"/>
  <c r="F60272" i="12"/>
  <c r="E60272" i="12"/>
  <c r="A60272" i="12"/>
  <c r="G60271" i="12"/>
  <c r="F60271" i="12"/>
  <c r="E60271" i="12"/>
  <c r="A60271" i="12"/>
  <c r="G59433" i="12"/>
  <c r="F59433" i="12"/>
  <c r="E59433" i="12"/>
  <c r="D59433" i="12"/>
  <c r="C59433" i="12"/>
  <c r="B59433" i="12"/>
  <c r="A59433" i="12"/>
  <c r="G59424" i="12"/>
  <c r="F59424" i="12"/>
  <c r="E59424" i="12"/>
  <c r="D59424" i="12"/>
  <c r="C59424" i="12"/>
  <c r="B59424" i="12"/>
  <c r="A59424" i="12"/>
  <c r="G59423" i="12"/>
  <c r="F59423" i="12"/>
  <c r="E59423" i="12"/>
  <c r="D59423" i="12"/>
  <c r="C59423" i="12"/>
  <c r="B59423" i="12"/>
  <c r="A59423" i="12"/>
  <c r="G59422" i="12"/>
  <c r="F59422" i="12"/>
  <c r="E59422" i="12"/>
  <c r="D59422" i="12"/>
  <c r="C59422" i="12"/>
  <c r="B59422" i="12"/>
  <c r="A59422" i="12"/>
  <c r="G59421" i="12"/>
  <c r="F59421" i="12"/>
  <c r="E59421" i="12"/>
  <c r="D59421" i="12"/>
  <c r="C59421" i="12"/>
  <c r="B59421" i="12"/>
  <c r="A59421" i="12"/>
  <c r="G59420" i="12"/>
  <c r="F59420" i="12"/>
  <c r="E59420" i="12"/>
  <c r="D59420" i="12"/>
  <c r="C59420" i="12"/>
  <c r="B59420" i="12"/>
  <c r="A59420" i="12"/>
  <c r="G59419" i="12"/>
  <c r="F59419" i="12"/>
  <c r="E59419" i="12"/>
  <c r="D59419" i="12"/>
  <c r="C59419" i="12"/>
  <c r="B59419" i="12"/>
  <c r="A59419" i="12"/>
  <c r="G59418" i="12"/>
  <c r="F59418" i="12"/>
  <c r="E59418" i="12"/>
  <c r="D59418" i="12"/>
  <c r="C59418" i="12"/>
  <c r="B59418" i="12"/>
  <c r="A59418" i="12"/>
  <c r="G59417" i="12"/>
  <c r="F59417" i="12"/>
  <c r="E59417" i="12"/>
  <c r="D59417" i="12"/>
  <c r="C59417" i="12"/>
  <c r="B59417" i="12"/>
  <c r="A59417" i="12"/>
  <c r="G59416" i="12"/>
  <c r="F59416" i="12"/>
  <c r="E59416" i="12"/>
  <c r="D59416" i="12"/>
  <c r="C59416" i="12"/>
  <c r="B59416" i="12"/>
  <c r="A59416" i="12"/>
  <c r="G59415" i="12"/>
  <c r="F59415" i="12"/>
  <c r="E59415" i="12"/>
  <c r="D59415" i="12"/>
  <c r="C59415" i="12"/>
  <c r="B59415" i="12"/>
  <c r="A59415" i="12"/>
  <c r="G59414" i="12"/>
  <c r="F59414" i="12"/>
  <c r="E59414" i="12"/>
  <c r="D59414" i="12"/>
  <c r="C59414" i="12"/>
  <c r="B59414" i="12"/>
  <c r="A59414" i="12"/>
  <c r="G59413" i="12"/>
  <c r="F59413" i="12"/>
  <c r="E59413" i="12"/>
  <c r="D59413" i="12"/>
  <c r="C59413" i="12"/>
  <c r="B59413" i="12"/>
  <c r="A59413" i="12"/>
  <c r="G59412" i="12"/>
  <c r="F59412" i="12"/>
  <c r="E59412" i="12"/>
  <c r="D59412" i="12"/>
  <c r="C59412" i="12"/>
  <c r="B59412" i="12"/>
  <c r="A59412" i="12"/>
  <c r="G59411" i="12"/>
  <c r="F59411" i="12"/>
  <c r="E59411" i="12"/>
  <c r="D59411" i="12"/>
  <c r="C59411" i="12"/>
  <c r="B59411" i="12"/>
  <c r="A59411" i="12"/>
  <c r="F59410" i="12"/>
  <c r="E59410" i="12"/>
  <c r="C59410" i="12"/>
  <c r="B59410" i="12"/>
  <c r="A59410" i="12"/>
  <c r="F59409" i="12"/>
  <c r="E59409" i="12"/>
  <c r="C59409" i="12"/>
  <c r="B59409" i="12"/>
  <c r="A59409" i="12"/>
  <c r="F59408" i="12"/>
  <c r="E59408" i="12"/>
  <c r="C59408" i="12"/>
  <c r="B59408" i="12"/>
  <c r="A59408" i="12"/>
  <c r="F59407" i="12"/>
  <c r="E59407" i="12"/>
  <c r="C59407" i="12"/>
  <c r="B59407" i="12"/>
  <c r="A59407" i="12"/>
  <c r="F59406" i="12"/>
  <c r="E59406" i="12"/>
  <c r="C59406" i="12"/>
  <c r="B59406" i="12"/>
  <c r="A59406" i="12"/>
  <c r="F59405" i="12"/>
  <c r="E59405" i="12"/>
  <c r="C59405" i="12"/>
  <c r="B59405" i="12"/>
  <c r="A59405" i="12"/>
  <c r="F59404" i="12"/>
  <c r="E59404" i="12"/>
  <c r="C59404" i="12"/>
  <c r="B59404" i="12"/>
  <c r="A59404" i="12"/>
  <c r="F59403" i="12"/>
  <c r="E59403" i="12"/>
  <c r="C59403" i="12"/>
  <c r="B59403" i="12"/>
  <c r="A59403" i="12"/>
  <c r="G59402" i="12"/>
  <c r="F59402" i="12"/>
  <c r="E59402" i="12"/>
  <c r="D59402" i="12"/>
  <c r="C59402" i="12"/>
  <c r="B59402" i="12"/>
  <c r="A59402" i="12"/>
  <c r="G59401" i="12"/>
  <c r="F59401" i="12"/>
  <c r="E59401" i="12"/>
  <c r="D59401" i="12"/>
  <c r="C59401" i="12"/>
  <c r="B59401" i="12"/>
  <c r="A59401" i="12"/>
  <c r="G59400" i="12"/>
  <c r="F59400" i="12"/>
  <c r="E59400" i="12"/>
  <c r="D59400" i="12"/>
  <c r="C59400" i="12"/>
  <c r="B59400" i="12"/>
  <c r="A59400" i="12"/>
  <c r="G59399" i="12"/>
  <c r="F59399" i="12"/>
  <c r="E59399" i="12"/>
  <c r="D59399" i="12"/>
  <c r="C59399" i="12"/>
  <c r="B59399" i="12"/>
  <c r="A59399" i="12"/>
  <c r="G59398" i="12"/>
  <c r="F59398" i="12"/>
  <c r="E59398" i="12"/>
  <c r="D59398" i="12"/>
  <c r="C59398" i="12"/>
  <c r="B59398" i="12"/>
  <c r="A59398" i="12"/>
  <c r="G59397" i="12"/>
  <c r="F59397" i="12"/>
  <c r="E59397" i="12"/>
  <c r="D59397" i="12"/>
  <c r="C59397" i="12"/>
  <c r="B59397" i="12"/>
  <c r="A59397" i="12"/>
  <c r="G59396" i="12"/>
  <c r="F59396" i="12"/>
  <c r="E59396" i="12"/>
  <c r="D59396" i="12"/>
  <c r="C59396" i="12"/>
  <c r="B59396" i="12"/>
  <c r="A59396" i="12"/>
  <c r="G59395" i="12"/>
  <c r="F59395" i="12"/>
  <c r="E59395" i="12"/>
  <c r="D59395" i="12"/>
  <c r="C59395" i="12"/>
  <c r="B59395" i="12"/>
  <c r="A59395" i="12"/>
  <c r="G59394" i="12"/>
  <c r="F59394" i="12"/>
  <c r="E59394" i="12"/>
  <c r="D59394" i="12"/>
  <c r="C59394" i="12"/>
  <c r="B59394" i="12"/>
  <c r="A59394" i="12"/>
  <c r="G59393" i="12"/>
  <c r="F59393" i="12"/>
  <c r="E59393" i="12"/>
  <c r="D59393" i="12"/>
  <c r="C59393" i="12"/>
  <c r="B59393" i="12"/>
  <c r="A59393" i="12"/>
  <c r="G59392" i="12"/>
  <c r="F59392" i="12"/>
  <c r="E59392" i="12"/>
  <c r="D59392" i="12"/>
  <c r="C59392" i="12"/>
  <c r="B59392" i="12"/>
  <c r="A59392" i="12"/>
  <c r="G59391" i="12"/>
  <c r="F59391" i="12"/>
  <c r="E59391" i="12"/>
  <c r="D59391" i="12"/>
  <c r="C59391" i="12"/>
  <c r="B59391" i="12"/>
  <c r="A59391" i="12"/>
  <c r="G59390" i="12"/>
  <c r="F59390" i="12"/>
  <c r="E59390" i="12"/>
  <c r="D59390" i="12"/>
  <c r="C59390" i="12"/>
  <c r="B59390" i="12"/>
  <c r="A59390" i="12"/>
  <c r="G59389" i="12"/>
  <c r="F59389" i="12"/>
  <c r="E59389" i="12"/>
  <c r="D59389" i="12"/>
  <c r="C59389" i="12"/>
  <c r="B59389" i="12"/>
  <c r="A59389" i="12"/>
  <c r="G59388" i="12"/>
  <c r="F59388" i="12"/>
  <c r="E59388" i="12"/>
  <c r="D59388" i="12"/>
  <c r="C59388" i="12"/>
  <c r="B59388" i="12"/>
  <c r="A59388" i="12"/>
  <c r="G59387" i="12"/>
  <c r="F59387" i="12"/>
  <c r="E59387" i="12"/>
  <c r="D59387" i="12"/>
  <c r="C59387" i="12"/>
  <c r="B59387" i="12"/>
  <c r="A59387" i="12"/>
  <c r="G59386" i="12"/>
  <c r="F59386" i="12"/>
  <c r="E59386" i="12"/>
  <c r="D59386" i="12"/>
  <c r="C59386" i="12"/>
  <c r="B59386" i="12"/>
  <c r="A59386" i="12"/>
  <c r="G59385" i="12"/>
  <c r="F59385" i="12"/>
  <c r="E59385" i="12"/>
  <c r="D59385" i="12"/>
  <c r="C59385" i="12"/>
  <c r="B59385" i="12"/>
  <c r="A59385" i="12"/>
  <c r="G59384" i="12"/>
  <c r="F59384" i="12"/>
  <c r="E59384" i="12"/>
  <c r="D59384" i="12"/>
  <c r="C59384" i="12"/>
  <c r="B59384" i="12"/>
  <c r="A59384" i="12"/>
  <c r="G59383" i="12"/>
  <c r="F59383" i="12"/>
  <c r="E59383" i="12"/>
  <c r="D59383" i="12"/>
  <c r="C59383" i="12"/>
  <c r="B59383" i="12"/>
  <c r="A59383" i="12"/>
  <c r="F59382" i="12"/>
  <c r="E59382" i="12"/>
  <c r="C59382" i="12"/>
  <c r="B59382" i="12"/>
  <c r="A59382" i="12"/>
  <c r="F59381" i="12"/>
  <c r="E59381" i="12"/>
  <c r="C59381" i="12"/>
  <c r="B59381" i="12"/>
  <c r="A59381" i="12"/>
  <c r="F59380" i="12"/>
  <c r="E59380" i="12"/>
  <c r="C59380" i="12"/>
  <c r="B59380" i="12"/>
  <c r="A59380" i="12"/>
  <c r="F59379" i="12"/>
  <c r="E59379" i="12"/>
  <c r="C59379" i="12"/>
  <c r="B59379" i="12"/>
  <c r="A59379" i="12"/>
  <c r="F59378" i="12"/>
  <c r="E59378" i="12"/>
  <c r="C59378" i="12"/>
  <c r="B59378" i="12"/>
  <c r="A59378" i="12"/>
  <c r="F59377" i="12"/>
  <c r="E59377" i="12"/>
  <c r="C59377" i="12"/>
  <c r="B59377" i="12"/>
  <c r="A59377" i="12"/>
  <c r="F59376" i="12"/>
  <c r="E59376" i="12"/>
  <c r="C59376" i="12"/>
  <c r="B59376" i="12"/>
  <c r="A59376" i="12"/>
  <c r="F59375" i="12"/>
  <c r="E59375" i="12"/>
  <c r="C59375" i="12"/>
  <c r="B59375" i="12"/>
  <c r="A59375" i="12"/>
  <c r="F59374" i="12"/>
  <c r="E59374" i="12"/>
  <c r="C59374" i="12"/>
  <c r="B59374" i="12"/>
  <c r="A59374" i="12"/>
  <c r="F59373" i="12"/>
  <c r="E59373" i="12"/>
  <c r="C59373" i="12"/>
  <c r="B59373" i="12"/>
  <c r="A59373" i="12"/>
  <c r="F59372" i="12"/>
  <c r="E59372" i="12"/>
  <c r="C59372" i="12"/>
  <c r="B59372" i="12"/>
  <c r="A59372" i="12"/>
  <c r="G59354" i="12"/>
  <c r="F59354" i="12"/>
  <c r="E59354" i="12"/>
  <c r="D59354" i="12"/>
  <c r="C59354" i="12"/>
  <c r="B59354" i="12"/>
  <c r="A59354" i="12"/>
  <c r="G59353" i="12"/>
  <c r="F59353" i="12"/>
  <c r="E59353" i="12"/>
  <c r="D59353" i="12"/>
  <c r="C59353" i="12"/>
  <c r="B59353" i="12"/>
  <c r="A59353" i="12"/>
  <c r="G59352" i="12"/>
  <c r="F59352" i="12"/>
  <c r="E59352" i="12"/>
  <c r="D59352" i="12"/>
  <c r="C59352" i="12"/>
  <c r="B59352" i="12"/>
  <c r="A59352" i="12"/>
  <c r="G59351" i="12"/>
  <c r="F59351" i="12"/>
  <c r="E59351" i="12"/>
  <c r="D59351" i="12"/>
  <c r="C59351" i="12"/>
  <c r="B59351" i="12"/>
  <c r="A59351" i="12"/>
  <c r="G59350" i="12"/>
  <c r="F59350" i="12"/>
  <c r="E59350" i="12"/>
  <c r="D59350" i="12"/>
  <c r="C59350" i="12"/>
  <c r="B59350" i="12"/>
  <c r="A59350" i="12"/>
  <c r="G59349" i="12"/>
  <c r="F59349" i="12"/>
  <c r="E59349" i="12"/>
  <c r="D59349" i="12"/>
  <c r="C59349" i="12"/>
  <c r="B59349" i="12"/>
  <c r="A59349" i="12"/>
  <c r="F59348" i="12"/>
  <c r="E59348" i="12"/>
  <c r="C59348" i="12"/>
  <c r="B59348" i="12"/>
  <c r="A59348" i="12"/>
  <c r="F59347" i="12"/>
  <c r="E59347" i="12"/>
  <c r="C59347" i="12"/>
  <c r="B59347" i="12"/>
  <c r="A59347" i="12"/>
  <c r="F59346" i="12"/>
  <c r="E59346" i="12"/>
  <c r="C59346" i="12"/>
  <c r="B59346" i="12"/>
  <c r="A59346" i="12"/>
  <c r="F59345" i="12"/>
  <c r="E59345" i="12"/>
  <c r="C59345" i="12"/>
  <c r="B59345" i="12"/>
  <c r="A59345" i="12"/>
  <c r="F59344" i="12"/>
  <c r="E59344" i="12"/>
  <c r="C59344" i="12"/>
  <c r="B59344" i="12"/>
  <c r="A59344" i="12"/>
  <c r="F59343" i="12"/>
  <c r="E59343" i="12"/>
  <c r="C59343" i="12"/>
  <c r="B59343" i="12"/>
  <c r="A59343" i="12"/>
  <c r="F59342" i="12"/>
  <c r="E59342" i="12"/>
  <c r="C59342" i="12"/>
  <c r="B59342" i="12"/>
  <c r="A59342" i="12"/>
  <c r="F59341" i="12"/>
  <c r="E59341" i="12"/>
  <c r="C59341" i="12"/>
  <c r="B59341" i="12"/>
  <c r="A59341" i="12"/>
  <c r="F59340" i="12"/>
  <c r="E59340" i="12"/>
  <c r="B59340" i="12"/>
  <c r="A59340" i="12"/>
  <c r="F59339" i="12"/>
  <c r="E59339" i="12"/>
  <c r="B59339" i="12"/>
  <c r="A59339" i="12"/>
  <c r="F59338" i="12"/>
  <c r="E59338" i="12"/>
  <c r="B59338" i="12"/>
  <c r="A59338" i="12"/>
  <c r="F59337" i="12"/>
  <c r="E59337" i="12"/>
  <c r="B59337" i="12"/>
  <c r="A59337" i="12"/>
  <c r="F59336" i="12"/>
  <c r="E59336" i="12"/>
  <c r="B59336" i="12"/>
  <c r="A59336" i="12"/>
  <c r="F59335" i="12"/>
  <c r="E59335" i="12"/>
  <c r="B59335" i="12"/>
  <c r="A59335" i="12"/>
  <c r="F59334" i="12"/>
  <c r="E59334" i="12"/>
  <c r="B59334" i="12"/>
  <c r="A59334" i="12"/>
  <c r="F59333" i="12"/>
  <c r="E59333" i="12"/>
  <c r="B59333" i="12"/>
  <c r="A59333" i="12"/>
  <c r="F59332" i="12"/>
  <c r="E59332" i="12"/>
  <c r="B59332" i="12"/>
  <c r="A59332" i="12"/>
  <c r="F59331" i="12"/>
  <c r="E59331" i="12"/>
  <c r="B59331" i="12"/>
  <c r="A59331" i="12"/>
  <c r="F59330" i="12"/>
  <c r="E59330" i="12"/>
  <c r="B59330" i="12"/>
  <c r="A59330" i="12"/>
  <c r="F59329" i="12"/>
  <c r="E59329" i="12"/>
  <c r="B59329" i="12"/>
  <c r="A59329" i="12"/>
  <c r="F59328" i="12"/>
  <c r="E59328" i="12"/>
  <c r="B59328" i="12"/>
  <c r="A59328" i="12"/>
  <c r="F59327" i="12"/>
  <c r="E59327" i="12"/>
  <c r="B59327" i="12"/>
  <c r="A59327" i="12"/>
  <c r="F59326" i="12"/>
  <c r="E59326" i="12"/>
  <c r="B59326" i="12"/>
  <c r="A59326" i="12"/>
  <c r="F59325" i="12"/>
  <c r="E59325" i="12"/>
  <c r="B59325" i="12"/>
  <c r="A59325" i="12"/>
  <c r="F59324" i="12"/>
  <c r="E59324" i="12"/>
  <c r="B59324" i="12"/>
  <c r="A59324" i="12"/>
  <c r="F59323" i="12"/>
  <c r="E59323" i="12"/>
  <c r="B59323" i="12"/>
  <c r="A59323" i="12"/>
  <c r="F59322" i="12"/>
  <c r="E59322" i="12"/>
  <c r="B59322" i="12"/>
  <c r="A59322" i="12"/>
  <c r="F59321" i="12"/>
  <c r="E59321" i="12"/>
  <c r="B59321" i="12"/>
  <c r="A59321" i="12"/>
  <c r="F59320" i="12"/>
  <c r="E59320" i="12"/>
  <c r="B59320" i="12"/>
  <c r="A59320" i="12"/>
  <c r="F59319" i="12"/>
  <c r="E59319" i="12"/>
  <c r="B59319" i="12"/>
  <c r="A59319" i="12"/>
  <c r="F59318" i="12"/>
  <c r="E59318" i="12"/>
  <c r="B59318" i="12"/>
  <c r="A59318" i="12"/>
  <c r="F59317" i="12"/>
  <c r="E59317" i="12"/>
  <c r="B59317" i="12"/>
  <c r="A59317" i="12"/>
  <c r="F59316" i="12"/>
  <c r="E59316" i="12"/>
  <c r="B59316" i="12"/>
  <c r="A59316" i="12"/>
  <c r="F59315" i="12"/>
  <c r="E59315" i="12"/>
  <c r="B59315" i="12"/>
  <c r="A59315" i="12"/>
  <c r="F59314" i="12"/>
  <c r="E59314" i="12"/>
  <c r="B59314" i="12"/>
  <c r="A59314" i="12"/>
  <c r="F59313" i="12"/>
  <c r="E59313" i="12"/>
  <c r="B59313" i="12"/>
  <c r="A59313" i="12"/>
  <c r="F59312" i="12"/>
  <c r="E59312" i="12"/>
  <c r="B59312" i="12"/>
  <c r="A59312" i="12"/>
  <c r="F59311" i="12"/>
  <c r="E59311" i="12"/>
  <c r="B59311" i="12"/>
  <c r="A59311" i="12"/>
  <c r="F59310" i="12"/>
  <c r="E59310" i="12"/>
  <c r="B59310" i="12"/>
  <c r="A59310" i="12"/>
  <c r="F59309" i="12"/>
  <c r="E59309" i="12"/>
  <c r="B59309" i="12"/>
  <c r="A59309" i="12"/>
  <c r="F59308" i="12"/>
  <c r="E59308" i="12"/>
  <c r="B59308" i="12"/>
  <c r="A59308" i="12"/>
  <c r="F59307" i="12"/>
  <c r="E59307" i="12"/>
  <c r="B59307" i="12"/>
  <c r="A59307" i="12"/>
  <c r="F59306" i="12"/>
  <c r="E59306" i="12"/>
  <c r="B59306" i="12"/>
  <c r="A59306" i="12"/>
  <c r="F59305" i="12"/>
  <c r="E59305" i="12"/>
  <c r="B59305" i="12"/>
  <c r="A59305" i="12"/>
  <c r="F59304" i="12"/>
  <c r="E59304" i="12"/>
  <c r="B59304" i="12"/>
  <c r="A59304" i="12"/>
  <c r="F59303" i="12"/>
  <c r="E59303" i="12"/>
  <c r="B59303" i="12"/>
  <c r="A59303" i="12"/>
  <c r="F59302" i="12"/>
  <c r="E59302" i="12"/>
  <c r="B59302" i="12"/>
  <c r="A59302" i="12"/>
  <c r="F59301" i="12"/>
  <c r="E59301" i="12"/>
  <c r="B59301" i="12"/>
  <c r="A59301" i="12"/>
  <c r="F59300" i="12"/>
  <c r="E59300" i="12"/>
  <c r="B59300" i="12"/>
  <c r="A59300" i="12"/>
  <c r="F59299" i="12"/>
  <c r="E59299" i="12"/>
  <c r="B59299" i="12"/>
  <c r="A59299" i="12"/>
  <c r="F59298" i="12"/>
  <c r="E59298" i="12"/>
  <c r="B59298" i="12"/>
  <c r="A59298" i="12"/>
  <c r="F59297" i="12"/>
  <c r="E59297" i="12"/>
  <c r="B59297" i="12"/>
  <c r="A59297" i="12"/>
  <c r="F59296" i="12"/>
  <c r="E59296" i="12"/>
  <c r="B59296" i="12"/>
  <c r="A59296" i="12"/>
  <c r="F59295" i="12"/>
  <c r="E59295" i="12"/>
  <c r="B59295" i="12"/>
  <c r="A59295" i="12"/>
  <c r="F59294" i="12"/>
  <c r="E59294" i="12"/>
  <c r="B59294" i="12"/>
  <c r="A59294" i="12"/>
  <c r="F59293" i="12"/>
  <c r="E59293" i="12"/>
  <c r="B59293" i="12"/>
  <c r="A59293" i="12"/>
  <c r="F59292" i="12"/>
  <c r="E59292" i="12"/>
  <c r="B59292" i="12"/>
  <c r="A59292" i="12"/>
  <c r="F59291" i="12"/>
  <c r="E59291" i="12"/>
  <c r="B59291" i="12"/>
  <c r="A59291" i="12"/>
  <c r="F59290" i="12"/>
  <c r="E59290" i="12"/>
  <c r="B59290" i="12"/>
  <c r="A59290" i="12"/>
  <c r="F59289" i="12"/>
  <c r="E59289" i="12"/>
  <c r="B59289" i="12"/>
  <c r="A59289" i="12"/>
  <c r="F59288" i="12"/>
  <c r="E59288" i="12"/>
  <c r="B59288" i="12"/>
  <c r="A59288" i="12"/>
  <c r="F59287" i="12"/>
  <c r="E59287" i="12"/>
  <c r="B59287" i="12"/>
  <c r="A59287" i="12"/>
  <c r="F59286" i="12"/>
  <c r="E59286" i="12"/>
  <c r="B59286" i="12"/>
  <c r="A59286" i="12"/>
  <c r="F59285" i="12"/>
  <c r="E59285" i="12"/>
  <c r="B59285" i="12"/>
  <c r="A59285" i="12"/>
  <c r="F59284" i="12"/>
  <c r="E59284" i="12"/>
  <c r="B59284" i="12"/>
  <c r="A59284" i="12"/>
  <c r="F59283" i="12"/>
  <c r="E59283" i="12"/>
  <c r="B59283" i="12"/>
  <c r="A59283" i="12"/>
  <c r="F59282" i="12"/>
  <c r="E59282" i="12"/>
  <c r="B59282" i="12"/>
  <c r="A59282" i="12"/>
  <c r="F59281" i="12"/>
  <c r="E59281" i="12"/>
  <c r="B59281" i="12"/>
  <c r="A59281" i="12"/>
  <c r="F59280" i="12"/>
  <c r="E59280" i="12"/>
  <c r="B59280" i="12"/>
  <c r="A59280" i="12"/>
  <c r="F59279" i="12"/>
  <c r="E59279" i="12"/>
  <c r="B59279" i="12"/>
  <c r="A59279" i="12"/>
  <c r="F59278" i="12"/>
  <c r="E59278" i="12"/>
  <c r="B59278" i="12"/>
  <c r="A59278" i="12"/>
  <c r="F59277" i="12"/>
  <c r="E59277" i="12"/>
  <c r="B59277" i="12"/>
  <c r="A59277" i="12"/>
  <c r="F59276" i="12"/>
  <c r="E59276" i="12"/>
  <c r="B59276" i="12"/>
  <c r="A59276" i="12"/>
  <c r="F59275" i="12"/>
  <c r="E59275" i="12"/>
  <c r="B59275" i="12"/>
  <c r="A59275" i="12"/>
  <c r="F59274" i="12"/>
  <c r="E59274" i="12"/>
  <c r="B59274" i="12"/>
  <c r="A59274" i="12"/>
  <c r="F59273" i="12"/>
  <c r="E59273" i="12"/>
  <c r="B59273" i="12"/>
  <c r="A59273" i="12"/>
  <c r="F59272" i="12"/>
  <c r="E59272" i="12"/>
  <c r="B59272" i="12"/>
  <c r="A59272" i="12"/>
  <c r="F59271" i="12"/>
  <c r="E59271" i="12"/>
  <c r="B59271" i="12"/>
  <c r="A59271" i="12"/>
  <c r="F59270" i="12"/>
  <c r="E59270" i="12"/>
  <c r="B59270" i="12"/>
  <c r="A59270" i="12"/>
  <c r="F59269" i="12"/>
  <c r="E59269" i="12"/>
  <c r="B59269" i="12"/>
  <c r="A59269" i="12"/>
  <c r="F59268" i="12"/>
  <c r="E59268" i="12"/>
  <c r="B59268" i="12"/>
  <c r="A59268" i="12"/>
  <c r="F59267" i="12"/>
  <c r="E59267" i="12"/>
  <c r="B59267" i="12"/>
  <c r="A59267" i="12"/>
  <c r="F59266" i="12"/>
  <c r="E59266" i="12"/>
  <c r="B59266" i="12"/>
  <c r="A59266" i="12"/>
  <c r="F59265" i="12"/>
  <c r="E59265" i="12"/>
  <c r="B59265" i="12"/>
  <c r="A59265" i="12"/>
  <c r="F59264" i="12"/>
  <c r="E59264" i="12"/>
  <c r="B59264" i="12"/>
  <c r="A59264" i="12"/>
  <c r="F59263" i="12"/>
  <c r="E59263" i="12"/>
  <c r="B59263" i="12"/>
  <c r="A59263" i="12"/>
  <c r="F59262" i="12"/>
  <c r="E59262" i="12"/>
  <c r="B59262" i="12"/>
  <c r="A59262" i="12"/>
  <c r="F59261" i="12"/>
  <c r="E59261" i="12"/>
  <c r="B59261" i="12"/>
  <c r="A59261" i="12"/>
  <c r="F59260" i="12"/>
  <c r="E59260" i="12"/>
  <c r="B59260" i="12"/>
  <c r="A59260" i="12"/>
  <c r="F59259" i="12"/>
  <c r="E59259" i="12"/>
  <c r="B59259" i="12"/>
  <c r="A59259" i="12"/>
  <c r="F59258" i="12"/>
  <c r="E59258" i="12"/>
  <c r="B59258" i="12"/>
  <c r="A59258" i="12"/>
  <c r="F59257" i="12"/>
  <c r="E59257" i="12"/>
  <c r="B59257" i="12"/>
  <c r="A59257" i="12"/>
  <c r="F59256" i="12"/>
  <c r="E59256" i="12"/>
  <c r="B59256" i="12"/>
  <c r="A59256" i="12"/>
  <c r="F59255" i="12"/>
  <c r="E59255" i="12"/>
  <c r="B59255" i="12"/>
  <c r="A59255" i="12"/>
  <c r="F59254" i="12"/>
  <c r="E59254" i="12"/>
  <c r="B59254" i="12"/>
  <c r="A59254" i="12"/>
  <c r="F59253" i="12"/>
  <c r="E59253" i="12"/>
  <c r="B59253" i="12"/>
  <c r="A59253" i="12"/>
  <c r="F59252" i="12"/>
  <c r="E59252" i="12"/>
  <c r="B59252" i="12"/>
  <c r="A59252" i="12"/>
  <c r="F59251" i="12"/>
  <c r="E59251" i="12"/>
  <c r="B59251" i="12"/>
  <c r="A59251" i="12"/>
  <c r="F59250" i="12"/>
  <c r="E59250" i="12"/>
  <c r="B59250" i="12"/>
  <c r="A59250" i="12"/>
  <c r="F59249" i="12"/>
  <c r="E59249" i="12"/>
  <c r="B59249" i="12"/>
  <c r="A59249" i="12"/>
  <c r="F59248" i="12"/>
  <c r="E59248" i="12"/>
  <c r="B59248" i="12"/>
  <c r="A59248" i="12"/>
  <c r="F59247" i="12"/>
  <c r="E59247" i="12"/>
  <c r="B59247" i="12"/>
  <c r="A59247" i="12"/>
  <c r="F59246" i="12"/>
  <c r="E59246" i="12"/>
  <c r="B59246" i="12"/>
  <c r="A59246" i="12"/>
  <c r="F59245" i="12"/>
  <c r="E59245" i="12"/>
  <c r="B59245" i="12"/>
  <c r="A59245" i="12"/>
  <c r="F59244" i="12"/>
  <c r="E59244" i="12"/>
  <c r="B59244" i="12"/>
  <c r="A59244" i="12"/>
  <c r="F59243" i="12"/>
  <c r="E59243" i="12"/>
  <c r="B59243" i="12"/>
  <c r="A59243" i="12"/>
  <c r="F59242" i="12"/>
  <c r="E59242" i="12"/>
  <c r="B59242" i="12"/>
  <c r="A59242" i="12"/>
  <c r="F59241" i="12"/>
  <c r="E59241" i="12"/>
  <c r="B59241" i="12"/>
  <c r="A59241" i="12"/>
  <c r="F59240" i="12"/>
  <c r="E59240" i="12"/>
  <c r="B59240" i="12"/>
  <c r="A59240" i="12"/>
  <c r="F59209" i="12"/>
  <c r="D59209" i="12"/>
  <c r="A59209" i="12"/>
  <c r="F59208" i="12"/>
  <c r="D59208" i="12"/>
  <c r="A59208" i="12"/>
  <c r="F59207" i="12"/>
  <c r="E59207" i="12"/>
  <c r="D59207" i="12"/>
  <c r="A59207" i="12"/>
  <c r="F59206" i="12"/>
  <c r="E59206" i="12"/>
  <c r="D59206" i="12"/>
  <c r="A59206" i="12"/>
  <c r="F59205" i="12"/>
  <c r="E59205" i="12"/>
  <c r="D59205" i="12"/>
  <c r="F59204" i="12"/>
  <c r="E59204" i="12"/>
  <c r="D59204" i="12"/>
  <c r="A59204" i="12"/>
  <c r="G59176" i="12"/>
  <c r="F59176" i="12"/>
  <c r="E59176" i="12"/>
  <c r="A59176" i="12"/>
  <c r="G59175" i="12"/>
  <c r="F59175" i="12"/>
  <c r="E59175" i="12"/>
  <c r="A59175" i="12"/>
  <c r="G59174" i="12"/>
  <c r="F59174" i="12"/>
  <c r="E59174" i="12"/>
  <c r="A59174" i="12"/>
  <c r="G58336" i="12"/>
  <c r="F58336" i="12"/>
  <c r="E58336" i="12"/>
  <c r="D58336" i="12"/>
  <c r="C58336" i="12"/>
  <c r="B58336" i="12"/>
  <c r="A58336" i="12"/>
  <c r="G58327" i="12"/>
  <c r="F58327" i="12"/>
  <c r="E58327" i="12"/>
  <c r="D58327" i="12"/>
  <c r="C58327" i="12"/>
  <c r="B58327" i="12"/>
  <c r="A58327" i="12"/>
  <c r="G58326" i="12"/>
  <c r="F58326" i="12"/>
  <c r="E58326" i="12"/>
  <c r="D58326" i="12"/>
  <c r="C58326" i="12"/>
  <c r="B58326" i="12"/>
  <c r="A58326" i="12"/>
  <c r="G58325" i="12"/>
  <c r="F58325" i="12"/>
  <c r="E58325" i="12"/>
  <c r="D58325" i="12"/>
  <c r="C58325" i="12"/>
  <c r="B58325" i="12"/>
  <c r="A58325" i="12"/>
  <c r="G58324" i="12"/>
  <c r="F58324" i="12"/>
  <c r="E58324" i="12"/>
  <c r="D58324" i="12"/>
  <c r="C58324" i="12"/>
  <c r="B58324" i="12"/>
  <c r="A58324" i="12"/>
  <c r="G58323" i="12"/>
  <c r="F58323" i="12"/>
  <c r="E58323" i="12"/>
  <c r="D58323" i="12"/>
  <c r="C58323" i="12"/>
  <c r="B58323" i="12"/>
  <c r="A58323" i="12"/>
  <c r="G58322" i="12"/>
  <c r="F58322" i="12"/>
  <c r="E58322" i="12"/>
  <c r="D58322" i="12"/>
  <c r="C58322" i="12"/>
  <c r="B58322" i="12"/>
  <c r="A58322" i="12"/>
  <c r="G58321" i="12"/>
  <c r="F58321" i="12"/>
  <c r="E58321" i="12"/>
  <c r="D58321" i="12"/>
  <c r="C58321" i="12"/>
  <c r="B58321" i="12"/>
  <c r="A58321" i="12"/>
  <c r="G58320" i="12"/>
  <c r="F58320" i="12"/>
  <c r="E58320" i="12"/>
  <c r="D58320" i="12"/>
  <c r="C58320" i="12"/>
  <c r="B58320" i="12"/>
  <c r="A58320" i="12"/>
  <c r="G58319" i="12"/>
  <c r="F58319" i="12"/>
  <c r="E58319" i="12"/>
  <c r="D58319" i="12"/>
  <c r="C58319" i="12"/>
  <c r="B58319" i="12"/>
  <c r="A58319" i="12"/>
  <c r="G58318" i="12"/>
  <c r="F58318" i="12"/>
  <c r="E58318" i="12"/>
  <c r="D58318" i="12"/>
  <c r="C58318" i="12"/>
  <c r="B58318" i="12"/>
  <c r="A58318" i="12"/>
  <c r="G58317" i="12"/>
  <c r="F58317" i="12"/>
  <c r="E58317" i="12"/>
  <c r="D58317" i="12"/>
  <c r="C58317" i="12"/>
  <c r="B58317" i="12"/>
  <c r="A58317" i="12"/>
  <c r="G58316" i="12"/>
  <c r="F58316" i="12"/>
  <c r="E58316" i="12"/>
  <c r="D58316" i="12"/>
  <c r="C58316" i="12"/>
  <c r="B58316" i="12"/>
  <c r="A58316" i="12"/>
  <c r="G58315" i="12"/>
  <c r="F58315" i="12"/>
  <c r="E58315" i="12"/>
  <c r="D58315" i="12"/>
  <c r="C58315" i="12"/>
  <c r="B58315" i="12"/>
  <c r="A58315" i="12"/>
  <c r="G58314" i="12"/>
  <c r="F58314" i="12"/>
  <c r="E58314" i="12"/>
  <c r="D58314" i="12"/>
  <c r="C58314" i="12"/>
  <c r="B58314" i="12"/>
  <c r="A58314" i="12"/>
  <c r="F58313" i="12"/>
  <c r="E58313" i="12"/>
  <c r="C58313" i="12"/>
  <c r="B58313" i="12"/>
  <c r="A58313" i="12"/>
  <c r="F58312" i="12"/>
  <c r="E58312" i="12"/>
  <c r="C58312" i="12"/>
  <c r="B58312" i="12"/>
  <c r="A58312" i="12"/>
  <c r="F58311" i="12"/>
  <c r="E58311" i="12"/>
  <c r="C58311" i="12"/>
  <c r="B58311" i="12"/>
  <c r="A58311" i="12"/>
  <c r="F58310" i="12"/>
  <c r="E58310" i="12"/>
  <c r="C58310" i="12"/>
  <c r="B58310" i="12"/>
  <c r="A58310" i="12"/>
  <c r="F58309" i="12"/>
  <c r="E58309" i="12"/>
  <c r="C58309" i="12"/>
  <c r="B58309" i="12"/>
  <c r="A58309" i="12"/>
  <c r="F58308" i="12"/>
  <c r="E58308" i="12"/>
  <c r="C58308" i="12"/>
  <c r="B58308" i="12"/>
  <c r="A58308" i="12"/>
  <c r="F58307" i="12"/>
  <c r="E58307" i="12"/>
  <c r="C58307" i="12"/>
  <c r="B58307" i="12"/>
  <c r="A58307" i="12"/>
  <c r="F58306" i="12"/>
  <c r="E58306" i="12"/>
  <c r="C58306" i="12"/>
  <c r="B58306" i="12"/>
  <c r="A58306" i="12"/>
  <c r="G58305" i="12"/>
  <c r="F58305" i="12"/>
  <c r="E58305" i="12"/>
  <c r="D58305" i="12"/>
  <c r="C58305" i="12"/>
  <c r="B58305" i="12"/>
  <c r="A58305" i="12"/>
  <c r="G58304" i="12"/>
  <c r="F58304" i="12"/>
  <c r="E58304" i="12"/>
  <c r="D58304" i="12"/>
  <c r="C58304" i="12"/>
  <c r="B58304" i="12"/>
  <c r="A58304" i="12"/>
  <c r="G58303" i="12"/>
  <c r="F58303" i="12"/>
  <c r="E58303" i="12"/>
  <c r="D58303" i="12"/>
  <c r="C58303" i="12"/>
  <c r="B58303" i="12"/>
  <c r="A58303" i="12"/>
  <c r="G58302" i="12"/>
  <c r="F58302" i="12"/>
  <c r="E58302" i="12"/>
  <c r="D58302" i="12"/>
  <c r="C58302" i="12"/>
  <c r="B58302" i="12"/>
  <c r="A58302" i="12"/>
  <c r="G58301" i="12"/>
  <c r="F58301" i="12"/>
  <c r="E58301" i="12"/>
  <c r="D58301" i="12"/>
  <c r="C58301" i="12"/>
  <c r="B58301" i="12"/>
  <c r="A58301" i="12"/>
  <c r="G58300" i="12"/>
  <c r="F58300" i="12"/>
  <c r="E58300" i="12"/>
  <c r="D58300" i="12"/>
  <c r="C58300" i="12"/>
  <c r="B58300" i="12"/>
  <c r="A58300" i="12"/>
  <c r="G58299" i="12"/>
  <c r="F58299" i="12"/>
  <c r="E58299" i="12"/>
  <c r="D58299" i="12"/>
  <c r="C58299" i="12"/>
  <c r="B58299" i="12"/>
  <c r="A58299" i="12"/>
  <c r="G58298" i="12"/>
  <c r="F58298" i="12"/>
  <c r="E58298" i="12"/>
  <c r="D58298" i="12"/>
  <c r="C58298" i="12"/>
  <c r="B58298" i="12"/>
  <c r="A58298" i="12"/>
  <c r="G58297" i="12"/>
  <c r="F58297" i="12"/>
  <c r="E58297" i="12"/>
  <c r="D58297" i="12"/>
  <c r="C58297" i="12"/>
  <c r="B58297" i="12"/>
  <c r="A58297" i="12"/>
  <c r="G58296" i="12"/>
  <c r="F58296" i="12"/>
  <c r="E58296" i="12"/>
  <c r="D58296" i="12"/>
  <c r="C58296" i="12"/>
  <c r="B58296" i="12"/>
  <c r="A58296" i="12"/>
  <c r="G58295" i="12"/>
  <c r="F58295" i="12"/>
  <c r="E58295" i="12"/>
  <c r="D58295" i="12"/>
  <c r="C58295" i="12"/>
  <c r="B58295" i="12"/>
  <c r="A58295" i="12"/>
  <c r="G58294" i="12"/>
  <c r="F58294" i="12"/>
  <c r="E58294" i="12"/>
  <c r="D58294" i="12"/>
  <c r="C58294" i="12"/>
  <c r="B58294" i="12"/>
  <c r="A58294" i="12"/>
  <c r="G58293" i="12"/>
  <c r="F58293" i="12"/>
  <c r="E58293" i="12"/>
  <c r="D58293" i="12"/>
  <c r="C58293" i="12"/>
  <c r="B58293" i="12"/>
  <c r="A58293" i="12"/>
  <c r="G58292" i="12"/>
  <c r="F58292" i="12"/>
  <c r="E58292" i="12"/>
  <c r="D58292" i="12"/>
  <c r="C58292" i="12"/>
  <c r="B58292" i="12"/>
  <c r="A58292" i="12"/>
  <c r="G58291" i="12"/>
  <c r="F58291" i="12"/>
  <c r="E58291" i="12"/>
  <c r="D58291" i="12"/>
  <c r="C58291" i="12"/>
  <c r="B58291" i="12"/>
  <c r="A58291" i="12"/>
  <c r="G58290" i="12"/>
  <c r="F58290" i="12"/>
  <c r="E58290" i="12"/>
  <c r="D58290" i="12"/>
  <c r="C58290" i="12"/>
  <c r="B58290" i="12"/>
  <c r="A58290" i="12"/>
  <c r="G58289" i="12"/>
  <c r="F58289" i="12"/>
  <c r="E58289" i="12"/>
  <c r="D58289" i="12"/>
  <c r="C58289" i="12"/>
  <c r="B58289" i="12"/>
  <c r="A58289" i="12"/>
  <c r="G58288" i="12"/>
  <c r="F58288" i="12"/>
  <c r="E58288" i="12"/>
  <c r="D58288" i="12"/>
  <c r="C58288" i="12"/>
  <c r="B58288" i="12"/>
  <c r="A58288" i="12"/>
  <c r="G58287" i="12"/>
  <c r="F58287" i="12"/>
  <c r="E58287" i="12"/>
  <c r="D58287" i="12"/>
  <c r="C58287" i="12"/>
  <c r="B58287" i="12"/>
  <c r="A58287" i="12"/>
  <c r="G58286" i="12"/>
  <c r="F58286" i="12"/>
  <c r="E58286" i="12"/>
  <c r="D58286" i="12"/>
  <c r="C58286" i="12"/>
  <c r="B58286" i="12"/>
  <c r="A58286" i="12"/>
  <c r="F58285" i="12"/>
  <c r="E58285" i="12"/>
  <c r="C58285" i="12"/>
  <c r="B58285" i="12"/>
  <c r="A58285" i="12"/>
  <c r="F58284" i="12"/>
  <c r="E58284" i="12"/>
  <c r="C58284" i="12"/>
  <c r="B58284" i="12"/>
  <c r="A58284" i="12"/>
  <c r="F58283" i="12"/>
  <c r="E58283" i="12"/>
  <c r="C58283" i="12"/>
  <c r="B58283" i="12"/>
  <c r="A58283" i="12"/>
  <c r="F58282" i="12"/>
  <c r="E58282" i="12"/>
  <c r="C58282" i="12"/>
  <c r="B58282" i="12"/>
  <c r="A58282" i="12"/>
  <c r="F58281" i="12"/>
  <c r="E58281" i="12"/>
  <c r="C58281" i="12"/>
  <c r="B58281" i="12"/>
  <c r="A58281" i="12"/>
  <c r="F58280" i="12"/>
  <c r="E58280" i="12"/>
  <c r="C58280" i="12"/>
  <c r="B58280" i="12"/>
  <c r="A58280" i="12"/>
  <c r="F58279" i="12"/>
  <c r="E58279" i="12"/>
  <c r="C58279" i="12"/>
  <c r="B58279" i="12"/>
  <c r="A58279" i="12"/>
  <c r="F58278" i="12"/>
  <c r="E58278" i="12"/>
  <c r="C58278" i="12"/>
  <c r="B58278" i="12"/>
  <c r="A58278" i="12"/>
  <c r="F58277" i="12"/>
  <c r="E58277" i="12"/>
  <c r="C58277" i="12"/>
  <c r="B58277" i="12"/>
  <c r="A58277" i="12"/>
  <c r="F58276" i="12"/>
  <c r="E58276" i="12"/>
  <c r="C58276" i="12"/>
  <c r="B58276" i="12"/>
  <c r="A58276" i="12"/>
  <c r="F58275" i="12"/>
  <c r="E58275" i="12"/>
  <c r="C58275" i="12"/>
  <c r="B58275" i="12"/>
  <c r="A58275" i="12"/>
  <c r="G58257" i="12"/>
  <c r="F58257" i="12"/>
  <c r="E58257" i="12"/>
  <c r="D58257" i="12"/>
  <c r="C58257" i="12"/>
  <c r="B58257" i="12"/>
  <c r="A58257" i="12"/>
  <c r="G58256" i="12"/>
  <c r="F58256" i="12"/>
  <c r="E58256" i="12"/>
  <c r="D58256" i="12"/>
  <c r="C58256" i="12"/>
  <c r="B58256" i="12"/>
  <c r="A58256" i="12"/>
  <c r="G58255" i="12"/>
  <c r="F58255" i="12"/>
  <c r="E58255" i="12"/>
  <c r="D58255" i="12"/>
  <c r="C58255" i="12"/>
  <c r="B58255" i="12"/>
  <c r="A58255" i="12"/>
  <c r="G58254" i="12"/>
  <c r="F58254" i="12"/>
  <c r="E58254" i="12"/>
  <c r="D58254" i="12"/>
  <c r="C58254" i="12"/>
  <c r="B58254" i="12"/>
  <c r="A58254" i="12"/>
  <c r="G58253" i="12"/>
  <c r="F58253" i="12"/>
  <c r="E58253" i="12"/>
  <c r="D58253" i="12"/>
  <c r="C58253" i="12"/>
  <c r="B58253" i="12"/>
  <c r="A58253" i="12"/>
  <c r="G58252" i="12"/>
  <c r="F58252" i="12"/>
  <c r="E58252" i="12"/>
  <c r="D58252" i="12"/>
  <c r="C58252" i="12"/>
  <c r="B58252" i="12"/>
  <c r="A58252" i="12"/>
  <c r="F58251" i="12"/>
  <c r="E58251" i="12"/>
  <c r="C58251" i="12"/>
  <c r="B58251" i="12"/>
  <c r="A58251" i="12"/>
  <c r="F58250" i="12"/>
  <c r="E58250" i="12"/>
  <c r="C58250" i="12"/>
  <c r="B58250" i="12"/>
  <c r="A58250" i="12"/>
  <c r="F58249" i="12"/>
  <c r="E58249" i="12"/>
  <c r="C58249" i="12"/>
  <c r="B58249" i="12"/>
  <c r="A58249" i="12"/>
  <c r="F58248" i="12"/>
  <c r="E58248" i="12"/>
  <c r="C58248" i="12"/>
  <c r="B58248" i="12"/>
  <c r="A58248" i="12"/>
  <c r="F58247" i="12"/>
  <c r="E58247" i="12"/>
  <c r="C58247" i="12"/>
  <c r="B58247" i="12"/>
  <c r="A58247" i="12"/>
  <c r="F58246" i="12"/>
  <c r="E58246" i="12"/>
  <c r="C58246" i="12"/>
  <c r="B58246" i="12"/>
  <c r="A58246" i="12"/>
  <c r="F58245" i="12"/>
  <c r="E58245" i="12"/>
  <c r="C58245" i="12"/>
  <c r="B58245" i="12"/>
  <c r="A58245" i="12"/>
  <c r="F58244" i="12"/>
  <c r="E58244" i="12"/>
  <c r="C58244" i="12"/>
  <c r="B58244" i="12"/>
  <c r="A58244" i="12"/>
  <c r="F58243" i="12"/>
  <c r="E58243" i="12"/>
  <c r="B58243" i="12"/>
  <c r="A58243" i="12"/>
  <c r="F58242" i="12"/>
  <c r="E58242" i="12"/>
  <c r="B58242" i="12"/>
  <c r="A58242" i="12"/>
  <c r="F58241" i="12"/>
  <c r="E58241" i="12"/>
  <c r="B58241" i="12"/>
  <c r="A58241" i="12"/>
  <c r="F58240" i="12"/>
  <c r="E58240" i="12"/>
  <c r="B58240" i="12"/>
  <c r="A58240" i="12"/>
  <c r="F58239" i="12"/>
  <c r="E58239" i="12"/>
  <c r="B58239" i="12"/>
  <c r="A58239" i="12"/>
  <c r="F58238" i="12"/>
  <c r="E58238" i="12"/>
  <c r="B58238" i="12"/>
  <c r="A58238" i="12"/>
  <c r="F58237" i="12"/>
  <c r="E58237" i="12"/>
  <c r="B58237" i="12"/>
  <c r="A58237" i="12"/>
  <c r="F58236" i="12"/>
  <c r="E58236" i="12"/>
  <c r="B58236" i="12"/>
  <c r="A58236" i="12"/>
  <c r="F58235" i="12"/>
  <c r="E58235" i="12"/>
  <c r="B58235" i="12"/>
  <c r="A58235" i="12"/>
  <c r="F58234" i="12"/>
  <c r="E58234" i="12"/>
  <c r="B58234" i="12"/>
  <c r="A58234" i="12"/>
  <c r="F58233" i="12"/>
  <c r="E58233" i="12"/>
  <c r="B58233" i="12"/>
  <c r="A58233" i="12"/>
  <c r="F58232" i="12"/>
  <c r="E58232" i="12"/>
  <c r="B58232" i="12"/>
  <c r="A58232" i="12"/>
  <c r="F58231" i="12"/>
  <c r="E58231" i="12"/>
  <c r="B58231" i="12"/>
  <c r="A58231" i="12"/>
  <c r="F58230" i="12"/>
  <c r="E58230" i="12"/>
  <c r="B58230" i="12"/>
  <c r="A58230" i="12"/>
  <c r="F58229" i="12"/>
  <c r="E58229" i="12"/>
  <c r="B58229" i="12"/>
  <c r="A58229" i="12"/>
  <c r="F58228" i="12"/>
  <c r="E58228" i="12"/>
  <c r="B58228" i="12"/>
  <c r="A58228" i="12"/>
  <c r="F58227" i="12"/>
  <c r="E58227" i="12"/>
  <c r="B58227" i="12"/>
  <c r="A58227" i="12"/>
  <c r="F58226" i="12"/>
  <c r="E58226" i="12"/>
  <c r="B58226" i="12"/>
  <c r="A58226" i="12"/>
  <c r="F58225" i="12"/>
  <c r="E58225" i="12"/>
  <c r="B58225" i="12"/>
  <c r="A58225" i="12"/>
  <c r="F58224" i="12"/>
  <c r="E58224" i="12"/>
  <c r="B58224" i="12"/>
  <c r="A58224" i="12"/>
  <c r="F58223" i="12"/>
  <c r="E58223" i="12"/>
  <c r="B58223" i="12"/>
  <c r="A58223" i="12"/>
  <c r="F58222" i="12"/>
  <c r="E58222" i="12"/>
  <c r="B58222" i="12"/>
  <c r="A58222" i="12"/>
  <c r="F58221" i="12"/>
  <c r="E58221" i="12"/>
  <c r="B58221" i="12"/>
  <c r="A58221" i="12"/>
  <c r="F58220" i="12"/>
  <c r="E58220" i="12"/>
  <c r="B58220" i="12"/>
  <c r="A58220" i="12"/>
  <c r="F58219" i="12"/>
  <c r="E58219" i="12"/>
  <c r="B58219" i="12"/>
  <c r="A58219" i="12"/>
  <c r="F58218" i="12"/>
  <c r="E58218" i="12"/>
  <c r="B58218" i="12"/>
  <c r="A58218" i="12"/>
  <c r="F58217" i="12"/>
  <c r="E58217" i="12"/>
  <c r="B58217" i="12"/>
  <c r="A58217" i="12"/>
  <c r="F58216" i="12"/>
  <c r="E58216" i="12"/>
  <c r="B58216" i="12"/>
  <c r="A58216" i="12"/>
  <c r="F58215" i="12"/>
  <c r="E58215" i="12"/>
  <c r="B58215" i="12"/>
  <c r="A58215" i="12"/>
  <c r="F58214" i="12"/>
  <c r="E58214" i="12"/>
  <c r="B58214" i="12"/>
  <c r="A58214" i="12"/>
  <c r="F58213" i="12"/>
  <c r="E58213" i="12"/>
  <c r="B58213" i="12"/>
  <c r="A58213" i="12"/>
  <c r="F58212" i="12"/>
  <c r="E58212" i="12"/>
  <c r="B58212" i="12"/>
  <c r="A58212" i="12"/>
  <c r="F58211" i="12"/>
  <c r="E58211" i="12"/>
  <c r="B58211" i="12"/>
  <c r="A58211" i="12"/>
  <c r="F58210" i="12"/>
  <c r="E58210" i="12"/>
  <c r="B58210" i="12"/>
  <c r="A58210" i="12"/>
  <c r="F58209" i="12"/>
  <c r="E58209" i="12"/>
  <c r="B58209" i="12"/>
  <c r="A58209" i="12"/>
  <c r="F58208" i="12"/>
  <c r="E58208" i="12"/>
  <c r="B58208" i="12"/>
  <c r="A58208" i="12"/>
  <c r="F58207" i="12"/>
  <c r="E58207" i="12"/>
  <c r="B58207" i="12"/>
  <c r="A58207" i="12"/>
  <c r="F58206" i="12"/>
  <c r="E58206" i="12"/>
  <c r="B58206" i="12"/>
  <c r="A58206" i="12"/>
  <c r="F58205" i="12"/>
  <c r="E58205" i="12"/>
  <c r="B58205" i="12"/>
  <c r="A58205" i="12"/>
  <c r="F58204" i="12"/>
  <c r="E58204" i="12"/>
  <c r="B58204" i="12"/>
  <c r="A58204" i="12"/>
  <c r="F58203" i="12"/>
  <c r="E58203" i="12"/>
  <c r="B58203" i="12"/>
  <c r="A58203" i="12"/>
  <c r="F58202" i="12"/>
  <c r="E58202" i="12"/>
  <c r="B58202" i="12"/>
  <c r="A58202" i="12"/>
  <c r="F58201" i="12"/>
  <c r="E58201" i="12"/>
  <c r="B58201" i="12"/>
  <c r="A58201" i="12"/>
  <c r="F58200" i="12"/>
  <c r="E58200" i="12"/>
  <c r="B58200" i="12"/>
  <c r="A58200" i="12"/>
  <c r="F58199" i="12"/>
  <c r="E58199" i="12"/>
  <c r="B58199" i="12"/>
  <c r="A58199" i="12"/>
  <c r="F58198" i="12"/>
  <c r="E58198" i="12"/>
  <c r="B58198" i="12"/>
  <c r="A58198" i="12"/>
  <c r="F58197" i="12"/>
  <c r="E58197" i="12"/>
  <c r="B58197" i="12"/>
  <c r="A58197" i="12"/>
  <c r="F58196" i="12"/>
  <c r="E58196" i="12"/>
  <c r="B58196" i="12"/>
  <c r="A58196" i="12"/>
  <c r="F58195" i="12"/>
  <c r="E58195" i="12"/>
  <c r="B58195" i="12"/>
  <c r="A58195" i="12"/>
  <c r="F58194" i="12"/>
  <c r="E58194" i="12"/>
  <c r="B58194" i="12"/>
  <c r="A58194" i="12"/>
  <c r="F58193" i="12"/>
  <c r="E58193" i="12"/>
  <c r="B58193" i="12"/>
  <c r="A58193" i="12"/>
  <c r="F58192" i="12"/>
  <c r="E58192" i="12"/>
  <c r="B58192" i="12"/>
  <c r="A58192" i="12"/>
  <c r="F58191" i="12"/>
  <c r="E58191" i="12"/>
  <c r="B58191" i="12"/>
  <c r="A58191" i="12"/>
  <c r="F58190" i="12"/>
  <c r="E58190" i="12"/>
  <c r="B58190" i="12"/>
  <c r="A58190" i="12"/>
  <c r="F58189" i="12"/>
  <c r="E58189" i="12"/>
  <c r="B58189" i="12"/>
  <c r="A58189" i="12"/>
  <c r="F58188" i="12"/>
  <c r="E58188" i="12"/>
  <c r="B58188" i="12"/>
  <c r="A58188" i="12"/>
  <c r="F58187" i="12"/>
  <c r="E58187" i="12"/>
  <c r="B58187" i="12"/>
  <c r="A58187" i="12"/>
  <c r="F58186" i="12"/>
  <c r="E58186" i="12"/>
  <c r="B58186" i="12"/>
  <c r="A58186" i="12"/>
  <c r="F58185" i="12"/>
  <c r="E58185" i="12"/>
  <c r="B58185" i="12"/>
  <c r="A58185" i="12"/>
  <c r="F58184" i="12"/>
  <c r="E58184" i="12"/>
  <c r="B58184" i="12"/>
  <c r="A58184" i="12"/>
  <c r="F58183" i="12"/>
  <c r="E58183" i="12"/>
  <c r="B58183" i="12"/>
  <c r="A58183" i="12"/>
  <c r="F58182" i="12"/>
  <c r="E58182" i="12"/>
  <c r="B58182" i="12"/>
  <c r="A58182" i="12"/>
  <c r="F58181" i="12"/>
  <c r="E58181" i="12"/>
  <c r="B58181" i="12"/>
  <c r="A58181" i="12"/>
  <c r="F58180" i="12"/>
  <c r="E58180" i="12"/>
  <c r="B58180" i="12"/>
  <c r="A58180" i="12"/>
  <c r="F58179" i="12"/>
  <c r="E58179" i="12"/>
  <c r="B58179" i="12"/>
  <c r="A58179" i="12"/>
  <c r="F58178" i="12"/>
  <c r="E58178" i="12"/>
  <c r="B58178" i="12"/>
  <c r="A58178" i="12"/>
  <c r="F58177" i="12"/>
  <c r="E58177" i="12"/>
  <c r="B58177" i="12"/>
  <c r="A58177" i="12"/>
  <c r="F58176" i="12"/>
  <c r="E58176" i="12"/>
  <c r="B58176" i="12"/>
  <c r="A58176" i="12"/>
  <c r="F58175" i="12"/>
  <c r="E58175" i="12"/>
  <c r="B58175" i="12"/>
  <c r="A58175" i="12"/>
  <c r="F58174" i="12"/>
  <c r="E58174" i="12"/>
  <c r="B58174" i="12"/>
  <c r="A58174" i="12"/>
  <c r="F58173" i="12"/>
  <c r="E58173" i="12"/>
  <c r="B58173" i="12"/>
  <c r="A58173" i="12"/>
  <c r="F58172" i="12"/>
  <c r="E58172" i="12"/>
  <c r="B58172" i="12"/>
  <c r="A58172" i="12"/>
  <c r="F58171" i="12"/>
  <c r="E58171" i="12"/>
  <c r="B58171" i="12"/>
  <c r="A58171" i="12"/>
  <c r="F58170" i="12"/>
  <c r="E58170" i="12"/>
  <c r="B58170" i="12"/>
  <c r="A58170" i="12"/>
  <c r="F58169" i="12"/>
  <c r="E58169" i="12"/>
  <c r="B58169" i="12"/>
  <c r="A58169" i="12"/>
  <c r="F58168" i="12"/>
  <c r="E58168" i="12"/>
  <c r="B58168" i="12"/>
  <c r="A58168" i="12"/>
  <c r="F58167" i="12"/>
  <c r="E58167" i="12"/>
  <c r="B58167" i="12"/>
  <c r="A58167" i="12"/>
  <c r="F58166" i="12"/>
  <c r="E58166" i="12"/>
  <c r="B58166" i="12"/>
  <c r="A58166" i="12"/>
  <c r="F58165" i="12"/>
  <c r="E58165" i="12"/>
  <c r="B58165" i="12"/>
  <c r="A58165" i="12"/>
  <c r="F58164" i="12"/>
  <c r="E58164" i="12"/>
  <c r="B58164" i="12"/>
  <c r="A58164" i="12"/>
  <c r="F58163" i="12"/>
  <c r="E58163" i="12"/>
  <c r="B58163" i="12"/>
  <c r="A58163" i="12"/>
  <c r="F58162" i="12"/>
  <c r="E58162" i="12"/>
  <c r="B58162" i="12"/>
  <c r="A58162" i="12"/>
  <c r="F58161" i="12"/>
  <c r="E58161" i="12"/>
  <c r="B58161" i="12"/>
  <c r="A58161" i="12"/>
  <c r="F58160" i="12"/>
  <c r="E58160" i="12"/>
  <c r="B58160" i="12"/>
  <c r="A58160" i="12"/>
  <c r="F58159" i="12"/>
  <c r="E58159" i="12"/>
  <c r="B58159" i="12"/>
  <c r="A58159" i="12"/>
  <c r="F58158" i="12"/>
  <c r="E58158" i="12"/>
  <c r="B58158" i="12"/>
  <c r="A58158" i="12"/>
  <c r="F58157" i="12"/>
  <c r="E58157" i="12"/>
  <c r="B58157" i="12"/>
  <c r="A58157" i="12"/>
  <c r="F58156" i="12"/>
  <c r="E58156" i="12"/>
  <c r="B58156" i="12"/>
  <c r="A58156" i="12"/>
  <c r="F58155" i="12"/>
  <c r="E58155" i="12"/>
  <c r="B58155" i="12"/>
  <c r="A58155" i="12"/>
  <c r="F58154" i="12"/>
  <c r="E58154" i="12"/>
  <c r="B58154" i="12"/>
  <c r="A58154" i="12"/>
  <c r="F58153" i="12"/>
  <c r="E58153" i="12"/>
  <c r="B58153" i="12"/>
  <c r="A58153" i="12"/>
  <c r="F58152" i="12"/>
  <c r="E58152" i="12"/>
  <c r="B58152" i="12"/>
  <c r="A58152" i="12"/>
  <c r="F58151" i="12"/>
  <c r="E58151" i="12"/>
  <c r="B58151" i="12"/>
  <c r="A58151" i="12"/>
  <c r="F58150" i="12"/>
  <c r="E58150" i="12"/>
  <c r="B58150" i="12"/>
  <c r="A58150" i="12"/>
  <c r="F58149" i="12"/>
  <c r="E58149" i="12"/>
  <c r="B58149" i="12"/>
  <c r="A58149" i="12"/>
  <c r="F58148" i="12"/>
  <c r="E58148" i="12"/>
  <c r="B58148" i="12"/>
  <c r="A58148" i="12"/>
  <c r="F58147" i="12"/>
  <c r="E58147" i="12"/>
  <c r="B58147" i="12"/>
  <c r="A58147" i="12"/>
  <c r="F58146" i="12"/>
  <c r="E58146" i="12"/>
  <c r="B58146" i="12"/>
  <c r="A58146" i="12"/>
  <c r="F58145" i="12"/>
  <c r="E58145" i="12"/>
  <c r="B58145" i="12"/>
  <c r="A58145" i="12"/>
  <c r="F58144" i="12"/>
  <c r="E58144" i="12"/>
  <c r="B58144" i="12"/>
  <c r="A58144" i="12"/>
  <c r="F58143" i="12"/>
  <c r="E58143" i="12"/>
  <c r="B58143" i="12"/>
  <c r="A58143" i="12"/>
  <c r="F58112" i="12"/>
  <c r="D58112" i="12"/>
  <c r="A58112" i="12"/>
  <c r="F58111" i="12"/>
  <c r="D58111" i="12"/>
  <c r="A58111" i="12"/>
  <c r="F58110" i="12"/>
  <c r="E58110" i="12"/>
  <c r="D58110" i="12"/>
  <c r="A58110" i="12"/>
  <c r="F58109" i="12"/>
  <c r="E58109" i="12"/>
  <c r="D58109" i="12"/>
  <c r="F58108" i="12"/>
  <c r="E58108" i="12"/>
  <c r="D58108" i="12"/>
  <c r="A58108" i="12"/>
  <c r="F58107" i="12"/>
  <c r="E58107" i="12"/>
  <c r="D58107" i="12"/>
  <c r="A58107" i="12"/>
  <c r="G58079" i="12"/>
  <c r="F58079" i="12"/>
  <c r="E58079" i="12"/>
  <c r="A58079" i="12"/>
  <c r="G58078" i="12"/>
  <c r="F58078" i="12"/>
  <c r="E58078" i="12"/>
  <c r="A58078" i="12"/>
  <c r="G58077" i="12"/>
  <c r="F58077" i="12"/>
  <c r="E58077" i="12"/>
  <c r="A58077" i="12"/>
  <c r="G57239" i="12"/>
  <c r="F57239" i="12"/>
  <c r="E57239" i="12"/>
  <c r="D57239" i="12"/>
  <c r="C57239" i="12"/>
  <c r="B57239" i="12"/>
  <c r="A57239" i="12"/>
  <c r="G57230" i="12"/>
  <c r="F57230" i="12"/>
  <c r="E57230" i="12"/>
  <c r="D57230" i="12"/>
  <c r="C57230" i="12"/>
  <c r="B57230" i="12"/>
  <c r="A57230" i="12"/>
  <c r="G57229" i="12"/>
  <c r="F57229" i="12"/>
  <c r="E57229" i="12"/>
  <c r="D57229" i="12"/>
  <c r="C57229" i="12"/>
  <c r="B57229" i="12"/>
  <c r="A57229" i="12"/>
  <c r="G57228" i="12"/>
  <c r="F57228" i="12"/>
  <c r="E57228" i="12"/>
  <c r="D57228" i="12"/>
  <c r="C57228" i="12"/>
  <c r="B57228" i="12"/>
  <c r="A57228" i="12"/>
  <c r="G57227" i="12"/>
  <c r="F57227" i="12"/>
  <c r="E57227" i="12"/>
  <c r="D57227" i="12"/>
  <c r="C57227" i="12"/>
  <c r="B57227" i="12"/>
  <c r="A57227" i="12"/>
  <c r="G57226" i="12"/>
  <c r="F57226" i="12"/>
  <c r="E57226" i="12"/>
  <c r="D57226" i="12"/>
  <c r="C57226" i="12"/>
  <c r="B57226" i="12"/>
  <c r="A57226" i="12"/>
  <c r="G57225" i="12"/>
  <c r="F57225" i="12"/>
  <c r="E57225" i="12"/>
  <c r="D57225" i="12"/>
  <c r="C57225" i="12"/>
  <c r="B57225" i="12"/>
  <c r="A57225" i="12"/>
  <c r="G57224" i="12"/>
  <c r="F57224" i="12"/>
  <c r="E57224" i="12"/>
  <c r="D57224" i="12"/>
  <c r="C57224" i="12"/>
  <c r="B57224" i="12"/>
  <c r="A57224" i="12"/>
  <c r="G57223" i="12"/>
  <c r="F57223" i="12"/>
  <c r="E57223" i="12"/>
  <c r="D57223" i="12"/>
  <c r="C57223" i="12"/>
  <c r="B57223" i="12"/>
  <c r="A57223" i="12"/>
  <c r="G57222" i="12"/>
  <c r="F57222" i="12"/>
  <c r="E57222" i="12"/>
  <c r="D57222" i="12"/>
  <c r="C57222" i="12"/>
  <c r="B57222" i="12"/>
  <c r="A57222" i="12"/>
  <c r="G57221" i="12"/>
  <c r="F57221" i="12"/>
  <c r="E57221" i="12"/>
  <c r="D57221" i="12"/>
  <c r="C57221" i="12"/>
  <c r="B57221" i="12"/>
  <c r="A57221" i="12"/>
  <c r="G57220" i="12"/>
  <c r="F57220" i="12"/>
  <c r="E57220" i="12"/>
  <c r="D57220" i="12"/>
  <c r="C57220" i="12"/>
  <c r="B57220" i="12"/>
  <c r="A57220" i="12"/>
  <c r="G57219" i="12"/>
  <c r="F57219" i="12"/>
  <c r="E57219" i="12"/>
  <c r="D57219" i="12"/>
  <c r="C57219" i="12"/>
  <c r="B57219" i="12"/>
  <c r="A57219" i="12"/>
  <c r="G57218" i="12"/>
  <c r="F57218" i="12"/>
  <c r="E57218" i="12"/>
  <c r="D57218" i="12"/>
  <c r="C57218" i="12"/>
  <c r="B57218" i="12"/>
  <c r="A57218" i="12"/>
  <c r="G57217" i="12"/>
  <c r="F57217" i="12"/>
  <c r="E57217" i="12"/>
  <c r="D57217" i="12"/>
  <c r="C57217" i="12"/>
  <c r="B57217" i="12"/>
  <c r="A57217" i="12"/>
  <c r="F57216" i="12"/>
  <c r="E57216" i="12"/>
  <c r="C57216" i="12"/>
  <c r="B57216" i="12"/>
  <c r="A57216" i="12"/>
  <c r="F57215" i="12"/>
  <c r="E57215" i="12"/>
  <c r="C57215" i="12"/>
  <c r="B57215" i="12"/>
  <c r="A57215" i="12"/>
  <c r="F57214" i="12"/>
  <c r="E57214" i="12"/>
  <c r="C57214" i="12"/>
  <c r="B57214" i="12"/>
  <c r="A57214" i="12"/>
  <c r="F57213" i="12"/>
  <c r="E57213" i="12"/>
  <c r="C57213" i="12"/>
  <c r="B57213" i="12"/>
  <c r="A57213" i="12"/>
  <c r="F57212" i="12"/>
  <c r="E57212" i="12"/>
  <c r="C57212" i="12"/>
  <c r="B57212" i="12"/>
  <c r="A57212" i="12"/>
  <c r="F57211" i="12"/>
  <c r="E57211" i="12"/>
  <c r="C57211" i="12"/>
  <c r="B57211" i="12"/>
  <c r="A57211" i="12"/>
  <c r="F57210" i="12"/>
  <c r="E57210" i="12"/>
  <c r="C57210" i="12"/>
  <c r="B57210" i="12"/>
  <c r="A57210" i="12"/>
  <c r="F57209" i="12"/>
  <c r="E57209" i="12"/>
  <c r="C57209" i="12"/>
  <c r="B57209" i="12"/>
  <c r="A57209" i="12"/>
  <c r="G57208" i="12"/>
  <c r="F57208" i="12"/>
  <c r="E57208" i="12"/>
  <c r="D57208" i="12"/>
  <c r="C57208" i="12"/>
  <c r="B57208" i="12"/>
  <c r="A57208" i="12"/>
  <c r="G57207" i="12"/>
  <c r="F57207" i="12"/>
  <c r="E57207" i="12"/>
  <c r="D57207" i="12"/>
  <c r="C57207" i="12"/>
  <c r="B57207" i="12"/>
  <c r="A57207" i="12"/>
  <c r="G57206" i="12"/>
  <c r="F57206" i="12"/>
  <c r="E57206" i="12"/>
  <c r="D57206" i="12"/>
  <c r="C57206" i="12"/>
  <c r="B57206" i="12"/>
  <c r="A57206" i="12"/>
  <c r="G57205" i="12"/>
  <c r="F57205" i="12"/>
  <c r="E57205" i="12"/>
  <c r="D57205" i="12"/>
  <c r="C57205" i="12"/>
  <c r="B57205" i="12"/>
  <c r="A57205" i="12"/>
  <c r="G57204" i="12"/>
  <c r="F57204" i="12"/>
  <c r="E57204" i="12"/>
  <c r="D57204" i="12"/>
  <c r="C57204" i="12"/>
  <c r="B57204" i="12"/>
  <c r="A57204" i="12"/>
  <c r="G57203" i="12"/>
  <c r="F57203" i="12"/>
  <c r="E57203" i="12"/>
  <c r="D57203" i="12"/>
  <c r="C57203" i="12"/>
  <c r="B57203" i="12"/>
  <c r="A57203" i="12"/>
  <c r="G57202" i="12"/>
  <c r="F57202" i="12"/>
  <c r="E57202" i="12"/>
  <c r="D57202" i="12"/>
  <c r="C57202" i="12"/>
  <c r="B57202" i="12"/>
  <c r="A57202" i="12"/>
  <c r="G57201" i="12"/>
  <c r="F57201" i="12"/>
  <c r="E57201" i="12"/>
  <c r="D57201" i="12"/>
  <c r="C57201" i="12"/>
  <c r="B57201" i="12"/>
  <c r="A57201" i="12"/>
  <c r="G57200" i="12"/>
  <c r="F57200" i="12"/>
  <c r="E57200" i="12"/>
  <c r="D57200" i="12"/>
  <c r="C57200" i="12"/>
  <c r="B57200" i="12"/>
  <c r="A57200" i="12"/>
  <c r="G57199" i="12"/>
  <c r="F57199" i="12"/>
  <c r="E57199" i="12"/>
  <c r="D57199" i="12"/>
  <c r="C57199" i="12"/>
  <c r="B57199" i="12"/>
  <c r="A57199" i="12"/>
  <c r="G57198" i="12"/>
  <c r="F57198" i="12"/>
  <c r="E57198" i="12"/>
  <c r="D57198" i="12"/>
  <c r="C57198" i="12"/>
  <c r="B57198" i="12"/>
  <c r="A57198" i="12"/>
  <c r="G57197" i="12"/>
  <c r="F57197" i="12"/>
  <c r="E57197" i="12"/>
  <c r="D57197" i="12"/>
  <c r="C57197" i="12"/>
  <c r="B57197" i="12"/>
  <c r="A57197" i="12"/>
  <c r="G57196" i="12"/>
  <c r="F57196" i="12"/>
  <c r="E57196" i="12"/>
  <c r="D57196" i="12"/>
  <c r="C57196" i="12"/>
  <c r="B57196" i="12"/>
  <c r="A57196" i="12"/>
  <c r="G57195" i="12"/>
  <c r="F57195" i="12"/>
  <c r="E57195" i="12"/>
  <c r="D57195" i="12"/>
  <c r="C57195" i="12"/>
  <c r="B57195" i="12"/>
  <c r="A57195" i="12"/>
  <c r="G57194" i="12"/>
  <c r="F57194" i="12"/>
  <c r="E57194" i="12"/>
  <c r="D57194" i="12"/>
  <c r="C57194" i="12"/>
  <c r="B57194" i="12"/>
  <c r="A57194" i="12"/>
  <c r="G57193" i="12"/>
  <c r="F57193" i="12"/>
  <c r="E57193" i="12"/>
  <c r="D57193" i="12"/>
  <c r="C57193" i="12"/>
  <c r="B57193" i="12"/>
  <c r="A57193" i="12"/>
  <c r="G57192" i="12"/>
  <c r="F57192" i="12"/>
  <c r="E57192" i="12"/>
  <c r="D57192" i="12"/>
  <c r="C57192" i="12"/>
  <c r="B57192" i="12"/>
  <c r="A57192" i="12"/>
  <c r="G57191" i="12"/>
  <c r="F57191" i="12"/>
  <c r="E57191" i="12"/>
  <c r="D57191" i="12"/>
  <c r="C57191" i="12"/>
  <c r="B57191" i="12"/>
  <c r="A57191" i="12"/>
  <c r="G57190" i="12"/>
  <c r="F57190" i="12"/>
  <c r="E57190" i="12"/>
  <c r="D57190" i="12"/>
  <c r="C57190" i="12"/>
  <c r="B57190" i="12"/>
  <c r="A57190" i="12"/>
  <c r="G57189" i="12"/>
  <c r="F57189" i="12"/>
  <c r="E57189" i="12"/>
  <c r="D57189" i="12"/>
  <c r="C57189" i="12"/>
  <c r="B57189" i="12"/>
  <c r="A57189" i="12"/>
  <c r="F57188" i="12"/>
  <c r="E57188" i="12"/>
  <c r="C57188" i="12"/>
  <c r="B57188" i="12"/>
  <c r="A57188" i="12"/>
  <c r="F57187" i="12"/>
  <c r="E57187" i="12"/>
  <c r="C57187" i="12"/>
  <c r="B57187" i="12"/>
  <c r="A57187" i="12"/>
  <c r="F57186" i="12"/>
  <c r="E57186" i="12"/>
  <c r="C57186" i="12"/>
  <c r="B57186" i="12"/>
  <c r="A57186" i="12"/>
  <c r="F57185" i="12"/>
  <c r="E57185" i="12"/>
  <c r="C57185" i="12"/>
  <c r="B57185" i="12"/>
  <c r="A57185" i="12"/>
  <c r="F57184" i="12"/>
  <c r="E57184" i="12"/>
  <c r="C57184" i="12"/>
  <c r="B57184" i="12"/>
  <c r="A57184" i="12"/>
  <c r="F57183" i="12"/>
  <c r="E57183" i="12"/>
  <c r="C57183" i="12"/>
  <c r="B57183" i="12"/>
  <c r="A57183" i="12"/>
  <c r="F57182" i="12"/>
  <c r="E57182" i="12"/>
  <c r="C57182" i="12"/>
  <c r="B57182" i="12"/>
  <c r="A57182" i="12"/>
  <c r="F57181" i="12"/>
  <c r="E57181" i="12"/>
  <c r="C57181" i="12"/>
  <c r="B57181" i="12"/>
  <c r="A57181" i="12"/>
  <c r="F57180" i="12"/>
  <c r="E57180" i="12"/>
  <c r="C57180" i="12"/>
  <c r="B57180" i="12"/>
  <c r="A57180" i="12"/>
  <c r="F57179" i="12"/>
  <c r="E57179" i="12"/>
  <c r="C57179" i="12"/>
  <c r="B57179" i="12"/>
  <c r="A57179" i="12"/>
  <c r="F57178" i="12"/>
  <c r="E57178" i="12"/>
  <c r="C57178" i="12"/>
  <c r="B57178" i="12"/>
  <c r="A57178" i="12"/>
  <c r="G57160" i="12"/>
  <c r="F57160" i="12"/>
  <c r="E57160" i="12"/>
  <c r="D57160" i="12"/>
  <c r="C57160" i="12"/>
  <c r="B57160" i="12"/>
  <c r="A57160" i="12"/>
  <c r="G57159" i="12"/>
  <c r="F57159" i="12"/>
  <c r="E57159" i="12"/>
  <c r="D57159" i="12"/>
  <c r="C57159" i="12"/>
  <c r="B57159" i="12"/>
  <c r="A57159" i="12"/>
  <c r="G57158" i="12"/>
  <c r="F57158" i="12"/>
  <c r="E57158" i="12"/>
  <c r="D57158" i="12"/>
  <c r="C57158" i="12"/>
  <c r="B57158" i="12"/>
  <c r="A57158" i="12"/>
  <c r="G57157" i="12"/>
  <c r="F57157" i="12"/>
  <c r="E57157" i="12"/>
  <c r="D57157" i="12"/>
  <c r="C57157" i="12"/>
  <c r="B57157" i="12"/>
  <c r="A57157" i="12"/>
  <c r="G57156" i="12"/>
  <c r="F57156" i="12"/>
  <c r="E57156" i="12"/>
  <c r="D57156" i="12"/>
  <c r="C57156" i="12"/>
  <c r="B57156" i="12"/>
  <c r="A57156" i="12"/>
  <c r="G57155" i="12"/>
  <c r="F57155" i="12"/>
  <c r="E57155" i="12"/>
  <c r="D57155" i="12"/>
  <c r="C57155" i="12"/>
  <c r="B57155" i="12"/>
  <c r="A57155" i="12"/>
  <c r="F57154" i="12"/>
  <c r="E57154" i="12"/>
  <c r="C57154" i="12"/>
  <c r="B57154" i="12"/>
  <c r="A57154" i="12"/>
  <c r="F57153" i="12"/>
  <c r="E57153" i="12"/>
  <c r="C57153" i="12"/>
  <c r="B57153" i="12"/>
  <c r="A57153" i="12"/>
  <c r="F57152" i="12"/>
  <c r="E57152" i="12"/>
  <c r="C57152" i="12"/>
  <c r="B57152" i="12"/>
  <c r="A57152" i="12"/>
  <c r="F57151" i="12"/>
  <c r="E57151" i="12"/>
  <c r="C57151" i="12"/>
  <c r="B57151" i="12"/>
  <c r="A57151" i="12"/>
  <c r="F57150" i="12"/>
  <c r="E57150" i="12"/>
  <c r="C57150" i="12"/>
  <c r="B57150" i="12"/>
  <c r="A57150" i="12"/>
  <c r="F57149" i="12"/>
  <c r="E57149" i="12"/>
  <c r="C57149" i="12"/>
  <c r="B57149" i="12"/>
  <c r="A57149" i="12"/>
  <c r="F57148" i="12"/>
  <c r="E57148" i="12"/>
  <c r="C57148" i="12"/>
  <c r="B57148" i="12"/>
  <c r="A57148" i="12"/>
  <c r="F57147" i="12"/>
  <c r="E57147" i="12"/>
  <c r="C57147" i="12"/>
  <c r="B57147" i="12"/>
  <c r="A57147" i="12"/>
  <c r="F57146" i="12"/>
  <c r="E57146" i="12"/>
  <c r="B57146" i="12"/>
  <c r="A57146" i="12"/>
  <c r="F57145" i="12"/>
  <c r="E57145" i="12"/>
  <c r="B57145" i="12"/>
  <c r="A57145" i="12"/>
  <c r="F57144" i="12"/>
  <c r="E57144" i="12"/>
  <c r="B57144" i="12"/>
  <c r="A57144" i="12"/>
  <c r="F57143" i="12"/>
  <c r="E57143" i="12"/>
  <c r="B57143" i="12"/>
  <c r="A57143" i="12"/>
  <c r="F57142" i="12"/>
  <c r="E57142" i="12"/>
  <c r="B57142" i="12"/>
  <c r="A57142" i="12"/>
  <c r="F57141" i="12"/>
  <c r="E57141" i="12"/>
  <c r="B57141" i="12"/>
  <c r="A57141" i="12"/>
  <c r="F57140" i="12"/>
  <c r="E57140" i="12"/>
  <c r="B57140" i="12"/>
  <c r="A57140" i="12"/>
  <c r="F57139" i="12"/>
  <c r="E57139" i="12"/>
  <c r="B57139" i="12"/>
  <c r="A57139" i="12"/>
  <c r="F57138" i="12"/>
  <c r="E57138" i="12"/>
  <c r="B57138" i="12"/>
  <c r="A57138" i="12"/>
  <c r="F57137" i="12"/>
  <c r="E57137" i="12"/>
  <c r="B57137" i="12"/>
  <c r="A57137" i="12"/>
  <c r="F57136" i="12"/>
  <c r="E57136" i="12"/>
  <c r="B57136" i="12"/>
  <c r="A57136" i="12"/>
  <c r="F57135" i="12"/>
  <c r="E57135" i="12"/>
  <c r="B57135" i="12"/>
  <c r="A57135" i="12"/>
  <c r="F57134" i="12"/>
  <c r="E57134" i="12"/>
  <c r="B57134" i="12"/>
  <c r="A57134" i="12"/>
  <c r="F57133" i="12"/>
  <c r="E57133" i="12"/>
  <c r="B57133" i="12"/>
  <c r="A57133" i="12"/>
  <c r="F57132" i="12"/>
  <c r="E57132" i="12"/>
  <c r="B57132" i="12"/>
  <c r="A57132" i="12"/>
  <c r="F57131" i="12"/>
  <c r="E57131" i="12"/>
  <c r="B57131" i="12"/>
  <c r="A57131" i="12"/>
  <c r="F57130" i="12"/>
  <c r="E57130" i="12"/>
  <c r="B57130" i="12"/>
  <c r="A57130" i="12"/>
  <c r="F57129" i="12"/>
  <c r="E57129" i="12"/>
  <c r="B57129" i="12"/>
  <c r="A57129" i="12"/>
  <c r="F57128" i="12"/>
  <c r="E57128" i="12"/>
  <c r="B57128" i="12"/>
  <c r="A57128" i="12"/>
  <c r="F57127" i="12"/>
  <c r="E57127" i="12"/>
  <c r="B57127" i="12"/>
  <c r="A57127" i="12"/>
  <c r="F57126" i="12"/>
  <c r="E57126" i="12"/>
  <c r="B57126" i="12"/>
  <c r="A57126" i="12"/>
  <c r="F57125" i="12"/>
  <c r="E57125" i="12"/>
  <c r="B57125" i="12"/>
  <c r="A57125" i="12"/>
  <c r="F57124" i="12"/>
  <c r="E57124" i="12"/>
  <c r="B57124" i="12"/>
  <c r="A57124" i="12"/>
  <c r="F57123" i="12"/>
  <c r="E57123" i="12"/>
  <c r="B57123" i="12"/>
  <c r="A57123" i="12"/>
  <c r="F57122" i="12"/>
  <c r="E57122" i="12"/>
  <c r="B57122" i="12"/>
  <c r="A57122" i="12"/>
  <c r="F57121" i="12"/>
  <c r="E57121" i="12"/>
  <c r="B57121" i="12"/>
  <c r="A57121" i="12"/>
  <c r="F57120" i="12"/>
  <c r="E57120" i="12"/>
  <c r="B57120" i="12"/>
  <c r="A57120" i="12"/>
  <c r="F57119" i="12"/>
  <c r="E57119" i="12"/>
  <c r="B57119" i="12"/>
  <c r="A57119" i="12"/>
  <c r="F57118" i="12"/>
  <c r="E57118" i="12"/>
  <c r="B57118" i="12"/>
  <c r="A57118" i="12"/>
  <c r="F57117" i="12"/>
  <c r="E57117" i="12"/>
  <c r="B57117" i="12"/>
  <c r="A57117" i="12"/>
  <c r="F57116" i="12"/>
  <c r="E57116" i="12"/>
  <c r="B57116" i="12"/>
  <c r="A57116" i="12"/>
  <c r="F57115" i="12"/>
  <c r="E57115" i="12"/>
  <c r="B57115" i="12"/>
  <c r="A57115" i="12"/>
  <c r="F57114" i="12"/>
  <c r="E57114" i="12"/>
  <c r="B57114" i="12"/>
  <c r="A57114" i="12"/>
  <c r="F57113" i="12"/>
  <c r="E57113" i="12"/>
  <c r="B57113" i="12"/>
  <c r="A57113" i="12"/>
  <c r="F57112" i="12"/>
  <c r="E57112" i="12"/>
  <c r="B57112" i="12"/>
  <c r="A57112" i="12"/>
  <c r="F57111" i="12"/>
  <c r="E57111" i="12"/>
  <c r="B57111" i="12"/>
  <c r="A57111" i="12"/>
  <c r="F57110" i="12"/>
  <c r="E57110" i="12"/>
  <c r="B57110" i="12"/>
  <c r="A57110" i="12"/>
  <c r="F57109" i="12"/>
  <c r="E57109" i="12"/>
  <c r="B57109" i="12"/>
  <c r="A57109" i="12"/>
  <c r="F57108" i="12"/>
  <c r="E57108" i="12"/>
  <c r="B57108" i="12"/>
  <c r="A57108" i="12"/>
  <c r="F57107" i="12"/>
  <c r="E57107" i="12"/>
  <c r="B57107" i="12"/>
  <c r="A57107" i="12"/>
  <c r="F57106" i="12"/>
  <c r="E57106" i="12"/>
  <c r="B57106" i="12"/>
  <c r="A57106" i="12"/>
  <c r="F57105" i="12"/>
  <c r="E57105" i="12"/>
  <c r="B57105" i="12"/>
  <c r="A57105" i="12"/>
  <c r="F57104" i="12"/>
  <c r="E57104" i="12"/>
  <c r="B57104" i="12"/>
  <c r="A57104" i="12"/>
  <c r="F57103" i="12"/>
  <c r="E57103" i="12"/>
  <c r="B57103" i="12"/>
  <c r="A57103" i="12"/>
  <c r="F57102" i="12"/>
  <c r="E57102" i="12"/>
  <c r="B57102" i="12"/>
  <c r="A57102" i="12"/>
  <c r="F57101" i="12"/>
  <c r="E57101" i="12"/>
  <c r="B57101" i="12"/>
  <c r="A57101" i="12"/>
  <c r="F57100" i="12"/>
  <c r="E57100" i="12"/>
  <c r="B57100" i="12"/>
  <c r="A57100" i="12"/>
  <c r="F57099" i="12"/>
  <c r="E57099" i="12"/>
  <c r="B57099" i="12"/>
  <c r="A57099" i="12"/>
  <c r="F57098" i="12"/>
  <c r="E57098" i="12"/>
  <c r="B57098" i="12"/>
  <c r="A57098" i="12"/>
  <c r="F57097" i="12"/>
  <c r="E57097" i="12"/>
  <c r="B57097" i="12"/>
  <c r="A57097" i="12"/>
  <c r="F57096" i="12"/>
  <c r="E57096" i="12"/>
  <c r="B57096" i="12"/>
  <c r="A57096" i="12"/>
  <c r="F57095" i="12"/>
  <c r="E57095" i="12"/>
  <c r="B57095" i="12"/>
  <c r="A57095" i="12"/>
  <c r="F57094" i="12"/>
  <c r="E57094" i="12"/>
  <c r="B57094" i="12"/>
  <c r="A57094" i="12"/>
  <c r="F57093" i="12"/>
  <c r="E57093" i="12"/>
  <c r="B57093" i="12"/>
  <c r="A57093" i="12"/>
  <c r="F57092" i="12"/>
  <c r="E57092" i="12"/>
  <c r="B57092" i="12"/>
  <c r="A57092" i="12"/>
  <c r="F57091" i="12"/>
  <c r="E57091" i="12"/>
  <c r="B57091" i="12"/>
  <c r="A57091" i="12"/>
  <c r="F57090" i="12"/>
  <c r="E57090" i="12"/>
  <c r="B57090" i="12"/>
  <c r="A57090" i="12"/>
  <c r="F57089" i="12"/>
  <c r="E57089" i="12"/>
  <c r="B57089" i="12"/>
  <c r="A57089" i="12"/>
  <c r="F57088" i="12"/>
  <c r="E57088" i="12"/>
  <c r="B57088" i="12"/>
  <c r="A57088" i="12"/>
  <c r="F57087" i="12"/>
  <c r="E57087" i="12"/>
  <c r="B57087" i="12"/>
  <c r="A57087" i="12"/>
  <c r="F57086" i="12"/>
  <c r="E57086" i="12"/>
  <c r="B57086" i="12"/>
  <c r="A57086" i="12"/>
  <c r="F57085" i="12"/>
  <c r="E57085" i="12"/>
  <c r="B57085" i="12"/>
  <c r="A57085" i="12"/>
  <c r="F57084" i="12"/>
  <c r="E57084" i="12"/>
  <c r="B57084" i="12"/>
  <c r="A57084" i="12"/>
  <c r="F57083" i="12"/>
  <c r="E57083" i="12"/>
  <c r="B57083" i="12"/>
  <c r="A57083" i="12"/>
  <c r="F57082" i="12"/>
  <c r="E57082" i="12"/>
  <c r="B57082" i="12"/>
  <c r="A57082" i="12"/>
  <c r="F57081" i="12"/>
  <c r="E57081" i="12"/>
  <c r="B57081" i="12"/>
  <c r="A57081" i="12"/>
  <c r="F57080" i="12"/>
  <c r="E57080" i="12"/>
  <c r="B57080" i="12"/>
  <c r="A57080" i="12"/>
  <c r="F57079" i="12"/>
  <c r="E57079" i="12"/>
  <c r="B57079" i="12"/>
  <c r="A57079" i="12"/>
  <c r="F57078" i="12"/>
  <c r="E57078" i="12"/>
  <c r="B57078" i="12"/>
  <c r="A57078" i="12"/>
  <c r="F57077" i="12"/>
  <c r="E57077" i="12"/>
  <c r="B57077" i="12"/>
  <c r="A57077" i="12"/>
  <c r="F57076" i="12"/>
  <c r="E57076" i="12"/>
  <c r="B57076" i="12"/>
  <c r="A57076" i="12"/>
  <c r="F57075" i="12"/>
  <c r="E57075" i="12"/>
  <c r="B57075" i="12"/>
  <c r="A57075" i="12"/>
  <c r="F57074" i="12"/>
  <c r="E57074" i="12"/>
  <c r="B57074" i="12"/>
  <c r="A57074" i="12"/>
  <c r="F57073" i="12"/>
  <c r="E57073" i="12"/>
  <c r="B57073" i="12"/>
  <c r="A57073" i="12"/>
  <c r="F57072" i="12"/>
  <c r="E57072" i="12"/>
  <c r="B57072" i="12"/>
  <c r="A57072" i="12"/>
  <c r="F57071" i="12"/>
  <c r="E57071" i="12"/>
  <c r="B57071" i="12"/>
  <c r="A57071" i="12"/>
  <c r="F57070" i="12"/>
  <c r="E57070" i="12"/>
  <c r="B57070" i="12"/>
  <c r="A57070" i="12"/>
  <c r="F57069" i="12"/>
  <c r="E57069" i="12"/>
  <c r="B57069" i="12"/>
  <c r="A57069" i="12"/>
  <c r="F57068" i="12"/>
  <c r="E57068" i="12"/>
  <c r="B57068" i="12"/>
  <c r="A57068" i="12"/>
  <c r="F57067" i="12"/>
  <c r="E57067" i="12"/>
  <c r="B57067" i="12"/>
  <c r="A57067" i="12"/>
  <c r="F57066" i="12"/>
  <c r="E57066" i="12"/>
  <c r="B57066" i="12"/>
  <c r="A57066" i="12"/>
  <c r="F57065" i="12"/>
  <c r="E57065" i="12"/>
  <c r="B57065" i="12"/>
  <c r="A57065" i="12"/>
  <c r="F57064" i="12"/>
  <c r="E57064" i="12"/>
  <c r="B57064" i="12"/>
  <c r="A57064" i="12"/>
  <c r="F57063" i="12"/>
  <c r="E57063" i="12"/>
  <c r="B57063" i="12"/>
  <c r="A57063" i="12"/>
  <c r="F57062" i="12"/>
  <c r="E57062" i="12"/>
  <c r="B57062" i="12"/>
  <c r="A57062" i="12"/>
  <c r="F57061" i="12"/>
  <c r="E57061" i="12"/>
  <c r="B57061" i="12"/>
  <c r="A57061" i="12"/>
  <c r="F57060" i="12"/>
  <c r="E57060" i="12"/>
  <c r="B57060" i="12"/>
  <c r="A57060" i="12"/>
  <c r="F57059" i="12"/>
  <c r="E57059" i="12"/>
  <c r="B57059" i="12"/>
  <c r="A57059" i="12"/>
  <c r="F57058" i="12"/>
  <c r="E57058" i="12"/>
  <c r="B57058" i="12"/>
  <c r="A57058" i="12"/>
  <c r="F57057" i="12"/>
  <c r="E57057" i="12"/>
  <c r="B57057" i="12"/>
  <c r="A57057" i="12"/>
  <c r="F57056" i="12"/>
  <c r="E57056" i="12"/>
  <c r="B57056" i="12"/>
  <c r="A57056" i="12"/>
  <c r="F57055" i="12"/>
  <c r="E57055" i="12"/>
  <c r="B57055" i="12"/>
  <c r="A57055" i="12"/>
  <c r="F57054" i="12"/>
  <c r="E57054" i="12"/>
  <c r="B57054" i="12"/>
  <c r="A57054" i="12"/>
  <c r="F57053" i="12"/>
  <c r="E57053" i="12"/>
  <c r="B57053" i="12"/>
  <c r="A57053" i="12"/>
  <c r="F57052" i="12"/>
  <c r="E57052" i="12"/>
  <c r="B57052" i="12"/>
  <c r="A57052" i="12"/>
  <c r="F57051" i="12"/>
  <c r="E57051" i="12"/>
  <c r="B57051" i="12"/>
  <c r="A57051" i="12"/>
  <c r="F57050" i="12"/>
  <c r="E57050" i="12"/>
  <c r="B57050" i="12"/>
  <c r="A57050" i="12"/>
  <c r="F57049" i="12"/>
  <c r="E57049" i="12"/>
  <c r="B57049" i="12"/>
  <c r="A57049" i="12"/>
  <c r="F57048" i="12"/>
  <c r="E57048" i="12"/>
  <c r="B57048" i="12"/>
  <c r="A57048" i="12"/>
  <c r="F57047" i="12"/>
  <c r="E57047" i="12"/>
  <c r="B57047" i="12"/>
  <c r="A57047" i="12"/>
  <c r="F57046" i="12"/>
  <c r="E57046" i="12"/>
  <c r="B57046" i="12"/>
  <c r="A57046" i="12"/>
  <c r="F57015" i="12"/>
  <c r="D57015" i="12"/>
  <c r="A57015" i="12"/>
  <c r="F57014" i="12"/>
  <c r="D57014" i="12"/>
  <c r="A57014" i="12"/>
  <c r="F57013" i="12"/>
  <c r="E57013" i="12"/>
  <c r="D57013" i="12"/>
  <c r="A57013" i="12"/>
  <c r="F57012" i="12"/>
  <c r="E57012" i="12"/>
  <c r="D57012" i="12"/>
  <c r="F57011" i="12"/>
  <c r="E57011" i="12"/>
  <c r="D57011" i="12"/>
  <c r="A57011" i="12"/>
  <c r="F57010" i="12"/>
  <c r="E57010" i="12"/>
  <c r="D57010" i="12"/>
  <c r="A57010" i="12"/>
  <c r="G56982" i="12"/>
  <c r="F56982" i="12"/>
  <c r="E56982" i="12"/>
  <c r="A56982" i="12"/>
  <c r="G56981" i="12"/>
  <c r="F56981" i="12"/>
  <c r="E56981" i="12"/>
  <c r="A56981" i="12"/>
  <c r="G56980" i="12"/>
  <c r="F56980" i="12"/>
  <c r="E56980" i="12"/>
  <c r="A56980" i="12"/>
  <c r="G56142" i="12"/>
  <c r="F56142" i="12"/>
  <c r="E56142" i="12"/>
  <c r="D56142" i="12"/>
  <c r="C56142" i="12"/>
  <c r="B56142" i="12"/>
  <c r="A56142" i="12"/>
  <c r="G56133" i="12"/>
  <c r="F56133" i="12"/>
  <c r="E56133" i="12"/>
  <c r="D56133" i="12"/>
  <c r="C56133" i="12"/>
  <c r="B56133" i="12"/>
  <c r="A56133" i="12"/>
  <c r="G56132" i="12"/>
  <c r="F56132" i="12"/>
  <c r="E56132" i="12"/>
  <c r="D56132" i="12"/>
  <c r="C56132" i="12"/>
  <c r="B56132" i="12"/>
  <c r="A56132" i="12"/>
  <c r="G56131" i="12"/>
  <c r="F56131" i="12"/>
  <c r="E56131" i="12"/>
  <c r="D56131" i="12"/>
  <c r="C56131" i="12"/>
  <c r="B56131" i="12"/>
  <c r="A56131" i="12"/>
  <c r="G56130" i="12"/>
  <c r="F56130" i="12"/>
  <c r="E56130" i="12"/>
  <c r="D56130" i="12"/>
  <c r="C56130" i="12"/>
  <c r="B56130" i="12"/>
  <c r="A56130" i="12"/>
  <c r="G56129" i="12"/>
  <c r="F56129" i="12"/>
  <c r="E56129" i="12"/>
  <c r="D56129" i="12"/>
  <c r="C56129" i="12"/>
  <c r="B56129" i="12"/>
  <c r="A56129" i="12"/>
  <c r="G56128" i="12"/>
  <c r="F56128" i="12"/>
  <c r="E56128" i="12"/>
  <c r="D56128" i="12"/>
  <c r="C56128" i="12"/>
  <c r="B56128" i="12"/>
  <c r="A56128" i="12"/>
  <c r="G56127" i="12"/>
  <c r="F56127" i="12"/>
  <c r="E56127" i="12"/>
  <c r="D56127" i="12"/>
  <c r="C56127" i="12"/>
  <c r="B56127" i="12"/>
  <c r="A56127" i="12"/>
  <c r="G56126" i="12"/>
  <c r="F56126" i="12"/>
  <c r="E56126" i="12"/>
  <c r="D56126" i="12"/>
  <c r="C56126" i="12"/>
  <c r="B56126" i="12"/>
  <c r="A56126" i="12"/>
  <c r="G56125" i="12"/>
  <c r="F56125" i="12"/>
  <c r="E56125" i="12"/>
  <c r="D56125" i="12"/>
  <c r="C56125" i="12"/>
  <c r="B56125" i="12"/>
  <c r="A56125" i="12"/>
  <c r="G56124" i="12"/>
  <c r="F56124" i="12"/>
  <c r="E56124" i="12"/>
  <c r="D56124" i="12"/>
  <c r="C56124" i="12"/>
  <c r="B56124" i="12"/>
  <c r="A56124" i="12"/>
  <c r="G56123" i="12"/>
  <c r="F56123" i="12"/>
  <c r="E56123" i="12"/>
  <c r="D56123" i="12"/>
  <c r="C56123" i="12"/>
  <c r="B56123" i="12"/>
  <c r="A56123" i="12"/>
  <c r="G56122" i="12"/>
  <c r="F56122" i="12"/>
  <c r="E56122" i="12"/>
  <c r="D56122" i="12"/>
  <c r="C56122" i="12"/>
  <c r="B56122" i="12"/>
  <c r="A56122" i="12"/>
  <c r="G56121" i="12"/>
  <c r="F56121" i="12"/>
  <c r="E56121" i="12"/>
  <c r="D56121" i="12"/>
  <c r="C56121" i="12"/>
  <c r="B56121" i="12"/>
  <c r="A56121" i="12"/>
  <c r="G56120" i="12"/>
  <c r="F56120" i="12"/>
  <c r="E56120" i="12"/>
  <c r="D56120" i="12"/>
  <c r="C56120" i="12"/>
  <c r="B56120" i="12"/>
  <c r="A56120" i="12"/>
  <c r="F56119" i="12"/>
  <c r="E56119" i="12"/>
  <c r="C56119" i="12"/>
  <c r="B56119" i="12"/>
  <c r="A56119" i="12"/>
  <c r="F56118" i="12"/>
  <c r="E56118" i="12"/>
  <c r="C56118" i="12"/>
  <c r="B56118" i="12"/>
  <c r="A56118" i="12"/>
  <c r="F56117" i="12"/>
  <c r="E56117" i="12"/>
  <c r="C56117" i="12"/>
  <c r="B56117" i="12"/>
  <c r="A56117" i="12"/>
  <c r="F56116" i="12"/>
  <c r="E56116" i="12"/>
  <c r="C56116" i="12"/>
  <c r="B56116" i="12"/>
  <c r="A56116" i="12"/>
  <c r="F56115" i="12"/>
  <c r="E56115" i="12"/>
  <c r="C56115" i="12"/>
  <c r="B56115" i="12"/>
  <c r="A56115" i="12"/>
  <c r="F56114" i="12"/>
  <c r="E56114" i="12"/>
  <c r="C56114" i="12"/>
  <c r="B56114" i="12"/>
  <c r="A56114" i="12"/>
  <c r="F56113" i="12"/>
  <c r="E56113" i="12"/>
  <c r="C56113" i="12"/>
  <c r="B56113" i="12"/>
  <c r="A56113" i="12"/>
  <c r="F56112" i="12"/>
  <c r="E56112" i="12"/>
  <c r="C56112" i="12"/>
  <c r="B56112" i="12"/>
  <c r="A56112" i="12"/>
  <c r="G56111" i="12"/>
  <c r="F56111" i="12"/>
  <c r="E56111" i="12"/>
  <c r="D56111" i="12"/>
  <c r="C56111" i="12"/>
  <c r="B56111" i="12"/>
  <c r="A56111" i="12"/>
  <c r="G56110" i="12"/>
  <c r="F56110" i="12"/>
  <c r="E56110" i="12"/>
  <c r="D56110" i="12"/>
  <c r="C56110" i="12"/>
  <c r="B56110" i="12"/>
  <c r="A56110" i="12"/>
  <c r="G56109" i="12"/>
  <c r="F56109" i="12"/>
  <c r="E56109" i="12"/>
  <c r="D56109" i="12"/>
  <c r="C56109" i="12"/>
  <c r="B56109" i="12"/>
  <c r="A56109" i="12"/>
  <c r="G56108" i="12"/>
  <c r="F56108" i="12"/>
  <c r="E56108" i="12"/>
  <c r="D56108" i="12"/>
  <c r="C56108" i="12"/>
  <c r="B56108" i="12"/>
  <c r="A56108" i="12"/>
  <c r="G56107" i="12"/>
  <c r="F56107" i="12"/>
  <c r="E56107" i="12"/>
  <c r="D56107" i="12"/>
  <c r="C56107" i="12"/>
  <c r="B56107" i="12"/>
  <c r="A56107" i="12"/>
  <c r="G56106" i="12"/>
  <c r="F56106" i="12"/>
  <c r="E56106" i="12"/>
  <c r="D56106" i="12"/>
  <c r="C56106" i="12"/>
  <c r="B56106" i="12"/>
  <c r="A56106" i="12"/>
  <c r="G56105" i="12"/>
  <c r="F56105" i="12"/>
  <c r="E56105" i="12"/>
  <c r="D56105" i="12"/>
  <c r="C56105" i="12"/>
  <c r="B56105" i="12"/>
  <c r="A56105" i="12"/>
  <c r="G56104" i="12"/>
  <c r="F56104" i="12"/>
  <c r="E56104" i="12"/>
  <c r="D56104" i="12"/>
  <c r="C56104" i="12"/>
  <c r="B56104" i="12"/>
  <c r="A56104" i="12"/>
  <c r="G56103" i="12"/>
  <c r="F56103" i="12"/>
  <c r="E56103" i="12"/>
  <c r="D56103" i="12"/>
  <c r="C56103" i="12"/>
  <c r="B56103" i="12"/>
  <c r="A56103" i="12"/>
  <c r="G56102" i="12"/>
  <c r="F56102" i="12"/>
  <c r="E56102" i="12"/>
  <c r="D56102" i="12"/>
  <c r="C56102" i="12"/>
  <c r="B56102" i="12"/>
  <c r="A56102" i="12"/>
  <c r="G56101" i="12"/>
  <c r="F56101" i="12"/>
  <c r="E56101" i="12"/>
  <c r="D56101" i="12"/>
  <c r="C56101" i="12"/>
  <c r="B56101" i="12"/>
  <c r="A56101" i="12"/>
  <c r="G56100" i="12"/>
  <c r="F56100" i="12"/>
  <c r="E56100" i="12"/>
  <c r="D56100" i="12"/>
  <c r="C56100" i="12"/>
  <c r="B56100" i="12"/>
  <c r="A56100" i="12"/>
  <c r="G56099" i="12"/>
  <c r="F56099" i="12"/>
  <c r="E56099" i="12"/>
  <c r="D56099" i="12"/>
  <c r="C56099" i="12"/>
  <c r="B56099" i="12"/>
  <c r="A56099" i="12"/>
  <c r="G56098" i="12"/>
  <c r="F56098" i="12"/>
  <c r="E56098" i="12"/>
  <c r="D56098" i="12"/>
  <c r="C56098" i="12"/>
  <c r="B56098" i="12"/>
  <c r="A56098" i="12"/>
  <c r="G56097" i="12"/>
  <c r="F56097" i="12"/>
  <c r="E56097" i="12"/>
  <c r="D56097" i="12"/>
  <c r="C56097" i="12"/>
  <c r="B56097" i="12"/>
  <c r="A56097" i="12"/>
  <c r="G56096" i="12"/>
  <c r="F56096" i="12"/>
  <c r="E56096" i="12"/>
  <c r="D56096" i="12"/>
  <c r="C56096" i="12"/>
  <c r="B56096" i="12"/>
  <c r="A56096" i="12"/>
  <c r="G56095" i="12"/>
  <c r="F56095" i="12"/>
  <c r="E56095" i="12"/>
  <c r="D56095" i="12"/>
  <c r="C56095" i="12"/>
  <c r="B56095" i="12"/>
  <c r="A56095" i="12"/>
  <c r="G56094" i="12"/>
  <c r="F56094" i="12"/>
  <c r="E56094" i="12"/>
  <c r="D56094" i="12"/>
  <c r="C56094" i="12"/>
  <c r="B56094" i="12"/>
  <c r="A56094" i="12"/>
  <c r="G56093" i="12"/>
  <c r="F56093" i="12"/>
  <c r="E56093" i="12"/>
  <c r="D56093" i="12"/>
  <c r="C56093" i="12"/>
  <c r="B56093" i="12"/>
  <c r="A56093" i="12"/>
  <c r="G56092" i="12"/>
  <c r="F56092" i="12"/>
  <c r="E56092" i="12"/>
  <c r="D56092" i="12"/>
  <c r="C56092" i="12"/>
  <c r="B56092" i="12"/>
  <c r="A56092" i="12"/>
  <c r="F56091" i="12"/>
  <c r="E56091" i="12"/>
  <c r="C56091" i="12"/>
  <c r="B56091" i="12"/>
  <c r="A56091" i="12"/>
  <c r="F56090" i="12"/>
  <c r="E56090" i="12"/>
  <c r="C56090" i="12"/>
  <c r="B56090" i="12"/>
  <c r="A56090" i="12"/>
  <c r="F56089" i="12"/>
  <c r="E56089" i="12"/>
  <c r="C56089" i="12"/>
  <c r="B56089" i="12"/>
  <c r="A56089" i="12"/>
  <c r="F56088" i="12"/>
  <c r="E56088" i="12"/>
  <c r="C56088" i="12"/>
  <c r="B56088" i="12"/>
  <c r="A56088" i="12"/>
  <c r="F56087" i="12"/>
  <c r="E56087" i="12"/>
  <c r="C56087" i="12"/>
  <c r="B56087" i="12"/>
  <c r="A56087" i="12"/>
  <c r="F56086" i="12"/>
  <c r="E56086" i="12"/>
  <c r="C56086" i="12"/>
  <c r="B56086" i="12"/>
  <c r="A56086" i="12"/>
  <c r="F56085" i="12"/>
  <c r="E56085" i="12"/>
  <c r="C56085" i="12"/>
  <c r="B56085" i="12"/>
  <c r="A56085" i="12"/>
  <c r="F56084" i="12"/>
  <c r="E56084" i="12"/>
  <c r="C56084" i="12"/>
  <c r="B56084" i="12"/>
  <c r="A56084" i="12"/>
  <c r="F56083" i="12"/>
  <c r="E56083" i="12"/>
  <c r="C56083" i="12"/>
  <c r="B56083" i="12"/>
  <c r="A56083" i="12"/>
  <c r="F56082" i="12"/>
  <c r="E56082" i="12"/>
  <c r="C56082" i="12"/>
  <c r="B56082" i="12"/>
  <c r="A56082" i="12"/>
  <c r="F56081" i="12"/>
  <c r="E56081" i="12"/>
  <c r="C56081" i="12"/>
  <c r="B56081" i="12"/>
  <c r="A56081" i="12"/>
  <c r="G56063" i="12"/>
  <c r="F56063" i="12"/>
  <c r="E56063" i="12"/>
  <c r="D56063" i="12"/>
  <c r="C56063" i="12"/>
  <c r="B56063" i="12"/>
  <c r="A56063" i="12"/>
  <c r="G56062" i="12"/>
  <c r="F56062" i="12"/>
  <c r="E56062" i="12"/>
  <c r="D56062" i="12"/>
  <c r="C56062" i="12"/>
  <c r="B56062" i="12"/>
  <c r="A56062" i="12"/>
  <c r="G56061" i="12"/>
  <c r="F56061" i="12"/>
  <c r="E56061" i="12"/>
  <c r="D56061" i="12"/>
  <c r="C56061" i="12"/>
  <c r="B56061" i="12"/>
  <c r="A56061" i="12"/>
  <c r="G56060" i="12"/>
  <c r="F56060" i="12"/>
  <c r="E56060" i="12"/>
  <c r="D56060" i="12"/>
  <c r="C56060" i="12"/>
  <c r="B56060" i="12"/>
  <c r="A56060" i="12"/>
  <c r="G56059" i="12"/>
  <c r="F56059" i="12"/>
  <c r="E56059" i="12"/>
  <c r="D56059" i="12"/>
  <c r="C56059" i="12"/>
  <c r="B56059" i="12"/>
  <c r="A56059" i="12"/>
  <c r="G56058" i="12"/>
  <c r="F56058" i="12"/>
  <c r="E56058" i="12"/>
  <c r="D56058" i="12"/>
  <c r="C56058" i="12"/>
  <c r="B56058" i="12"/>
  <c r="A56058" i="12"/>
  <c r="F56057" i="12"/>
  <c r="E56057" i="12"/>
  <c r="C56057" i="12"/>
  <c r="B56057" i="12"/>
  <c r="A56057" i="12"/>
  <c r="F56056" i="12"/>
  <c r="E56056" i="12"/>
  <c r="C56056" i="12"/>
  <c r="B56056" i="12"/>
  <c r="A56056" i="12"/>
  <c r="F56055" i="12"/>
  <c r="E56055" i="12"/>
  <c r="C56055" i="12"/>
  <c r="B56055" i="12"/>
  <c r="A56055" i="12"/>
  <c r="F56054" i="12"/>
  <c r="E56054" i="12"/>
  <c r="C56054" i="12"/>
  <c r="B56054" i="12"/>
  <c r="A56054" i="12"/>
  <c r="F56053" i="12"/>
  <c r="E56053" i="12"/>
  <c r="C56053" i="12"/>
  <c r="B56053" i="12"/>
  <c r="A56053" i="12"/>
  <c r="F56052" i="12"/>
  <c r="E56052" i="12"/>
  <c r="C56052" i="12"/>
  <c r="B56052" i="12"/>
  <c r="A56052" i="12"/>
  <c r="F56051" i="12"/>
  <c r="E56051" i="12"/>
  <c r="C56051" i="12"/>
  <c r="B56051" i="12"/>
  <c r="A56051" i="12"/>
  <c r="F56050" i="12"/>
  <c r="E56050" i="12"/>
  <c r="C56050" i="12"/>
  <c r="B56050" i="12"/>
  <c r="A56050" i="12"/>
  <c r="F56049" i="12"/>
  <c r="E56049" i="12"/>
  <c r="B56049" i="12"/>
  <c r="A56049" i="12"/>
  <c r="F56048" i="12"/>
  <c r="E56048" i="12"/>
  <c r="B56048" i="12"/>
  <c r="A56048" i="12"/>
  <c r="F56047" i="12"/>
  <c r="E56047" i="12"/>
  <c r="B56047" i="12"/>
  <c r="A56047" i="12"/>
  <c r="F56046" i="12"/>
  <c r="E56046" i="12"/>
  <c r="B56046" i="12"/>
  <c r="A56046" i="12"/>
  <c r="F56045" i="12"/>
  <c r="E56045" i="12"/>
  <c r="B56045" i="12"/>
  <c r="A56045" i="12"/>
  <c r="F56044" i="12"/>
  <c r="E56044" i="12"/>
  <c r="B56044" i="12"/>
  <c r="A56044" i="12"/>
  <c r="F56043" i="12"/>
  <c r="E56043" i="12"/>
  <c r="B56043" i="12"/>
  <c r="A56043" i="12"/>
  <c r="F56042" i="12"/>
  <c r="E56042" i="12"/>
  <c r="B56042" i="12"/>
  <c r="A56042" i="12"/>
  <c r="F56041" i="12"/>
  <c r="E56041" i="12"/>
  <c r="B56041" i="12"/>
  <c r="A56041" i="12"/>
  <c r="F56040" i="12"/>
  <c r="E56040" i="12"/>
  <c r="B56040" i="12"/>
  <c r="A56040" i="12"/>
  <c r="F56039" i="12"/>
  <c r="E56039" i="12"/>
  <c r="B56039" i="12"/>
  <c r="A56039" i="12"/>
  <c r="F56038" i="12"/>
  <c r="E56038" i="12"/>
  <c r="B56038" i="12"/>
  <c r="A56038" i="12"/>
  <c r="F56037" i="12"/>
  <c r="E56037" i="12"/>
  <c r="B56037" i="12"/>
  <c r="A56037" i="12"/>
  <c r="F56036" i="12"/>
  <c r="E56036" i="12"/>
  <c r="B56036" i="12"/>
  <c r="A56036" i="12"/>
  <c r="F56035" i="12"/>
  <c r="E56035" i="12"/>
  <c r="B56035" i="12"/>
  <c r="A56035" i="12"/>
  <c r="F56034" i="12"/>
  <c r="E56034" i="12"/>
  <c r="B56034" i="12"/>
  <c r="A56034" i="12"/>
  <c r="F56033" i="12"/>
  <c r="E56033" i="12"/>
  <c r="B56033" i="12"/>
  <c r="A56033" i="12"/>
  <c r="F56032" i="12"/>
  <c r="E56032" i="12"/>
  <c r="B56032" i="12"/>
  <c r="A56032" i="12"/>
  <c r="F56031" i="12"/>
  <c r="E56031" i="12"/>
  <c r="B56031" i="12"/>
  <c r="A56031" i="12"/>
  <c r="F56030" i="12"/>
  <c r="E56030" i="12"/>
  <c r="B56030" i="12"/>
  <c r="A56030" i="12"/>
  <c r="F56029" i="12"/>
  <c r="E56029" i="12"/>
  <c r="B56029" i="12"/>
  <c r="A56029" i="12"/>
  <c r="F56028" i="12"/>
  <c r="E56028" i="12"/>
  <c r="B56028" i="12"/>
  <c r="A56028" i="12"/>
  <c r="F56027" i="12"/>
  <c r="E56027" i="12"/>
  <c r="B56027" i="12"/>
  <c r="A56027" i="12"/>
  <c r="F56026" i="12"/>
  <c r="E56026" i="12"/>
  <c r="B56026" i="12"/>
  <c r="A56026" i="12"/>
  <c r="F56025" i="12"/>
  <c r="E56025" i="12"/>
  <c r="B56025" i="12"/>
  <c r="A56025" i="12"/>
  <c r="F56024" i="12"/>
  <c r="E56024" i="12"/>
  <c r="B56024" i="12"/>
  <c r="A56024" i="12"/>
  <c r="F56023" i="12"/>
  <c r="E56023" i="12"/>
  <c r="B56023" i="12"/>
  <c r="A56023" i="12"/>
  <c r="F56022" i="12"/>
  <c r="E56022" i="12"/>
  <c r="B56022" i="12"/>
  <c r="A56022" i="12"/>
  <c r="F56021" i="12"/>
  <c r="E56021" i="12"/>
  <c r="B56021" i="12"/>
  <c r="A56021" i="12"/>
  <c r="F56020" i="12"/>
  <c r="E56020" i="12"/>
  <c r="B56020" i="12"/>
  <c r="A56020" i="12"/>
  <c r="F56019" i="12"/>
  <c r="E56019" i="12"/>
  <c r="B56019" i="12"/>
  <c r="A56019" i="12"/>
  <c r="F56018" i="12"/>
  <c r="E56018" i="12"/>
  <c r="B56018" i="12"/>
  <c r="A56018" i="12"/>
  <c r="F56017" i="12"/>
  <c r="E56017" i="12"/>
  <c r="B56017" i="12"/>
  <c r="A56017" i="12"/>
  <c r="F56016" i="12"/>
  <c r="E56016" i="12"/>
  <c r="B56016" i="12"/>
  <c r="A56016" i="12"/>
  <c r="F56015" i="12"/>
  <c r="E56015" i="12"/>
  <c r="B56015" i="12"/>
  <c r="A56015" i="12"/>
  <c r="F56014" i="12"/>
  <c r="E56014" i="12"/>
  <c r="B56014" i="12"/>
  <c r="A56014" i="12"/>
  <c r="F56013" i="12"/>
  <c r="E56013" i="12"/>
  <c r="B56013" i="12"/>
  <c r="A56013" i="12"/>
  <c r="F56012" i="12"/>
  <c r="E56012" i="12"/>
  <c r="B56012" i="12"/>
  <c r="A56012" i="12"/>
  <c r="F56011" i="12"/>
  <c r="E56011" i="12"/>
  <c r="B56011" i="12"/>
  <c r="A56011" i="12"/>
  <c r="F56010" i="12"/>
  <c r="E56010" i="12"/>
  <c r="B56010" i="12"/>
  <c r="A56010" i="12"/>
  <c r="F56009" i="12"/>
  <c r="E56009" i="12"/>
  <c r="B56009" i="12"/>
  <c r="A56009" i="12"/>
  <c r="F56008" i="12"/>
  <c r="E56008" i="12"/>
  <c r="B56008" i="12"/>
  <c r="A56008" i="12"/>
  <c r="F56007" i="12"/>
  <c r="E56007" i="12"/>
  <c r="B56007" i="12"/>
  <c r="A56007" i="12"/>
  <c r="F56006" i="12"/>
  <c r="E56006" i="12"/>
  <c r="B56006" i="12"/>
  <c r="A56006" i="12"/>
  <c r="F56005" i="12"/>
  <c r="E56005" i="12"/>
  <c r="B56005" i="12"/>
  <c r="A56005" i="12"/>
  <c r="F56004" i="12"/>
  <c r="E56004" i="12"/>
  <c r="B56004" i="12"/>
  <c r="A56004" i="12"/>
  <c r="F56003" i="12"/>
  <c r="E56003" i="12"/>
  <c r="B56003" i="12"/>
  <c r="A56003" i="12"/>
  <c r="F56002" i="12"/>
  <c r="E56002" i="12"/>
  <c r="B56002" i="12"/>
  <c r="A56002" i="12"/>
  <c r="F56001" i="12"/>
  <c r="E56001" i="12"/>
  <c r="B56001" i="12"/>
  <c r="A56001" i="12"/>
  <c r="F56000" i="12"/>
  <c r="E56000" i="12"/>
  <c r="B56000" i="12"/>
  <c r="A56000" i="12"/>
  <c r="F55999" i="12"/>
  <c r="E55999" i="12"/>
  <c r="B55999" i="12"/>
  <c r="A55999" i="12"/>
  <c r="F55998" i="12"/>
  <c r="E55998" i="12"/>
  <c r="B55998" i="12"/>
  <c r="A55998" i="12"/>
  <c r="F55997" i="12"/>
  <c r="E55997" i="12"/>
  <c r="B55997" i="12"/>
  <c r="A55997" i="12"/>
  <c r="F55996" i="12"/>
  <c r="E55996" i="12"/>
  <c r="B55996" i="12"/>
  <c r="A55996" i="12"/>
  <c r="F55995" i="12"/>
  <c r="E55995" i="12"/>
  <c r="B55995" i="12"/>
  <c r="A55995" i="12"/>
  <c r="F55994" i="12"/>
  <c r="E55994" i="12"/>
  <c r="B55994" i="12"/>
  <c r="A55994" i="12"/>
  <c r="F55993" i="12"/>
  <c r="E55993" i="12"/>
  <c r="B55993" i="12"/>
  <c r="A55993" i="12"/>
  <c r="F55992" i="12"/>
  <c r="E55992" i="12"/>
  <c r="B55992" i="12"/>
  <c r="A55992" i="12"/>
  <c r="F55991" i="12"/>
  <c r="E55991" i="12"/>
  <c r="B55991" i="12"/>
  <c r="A55991" i="12"/>
  <c r="F55990" i="12"/>
  <c r="E55990" i="12"/>
  <c r="B55990" i="12"/>
  <c r="A55990" i="12"/>
  <c r="F55989" i="12"/>
  <c r="E55989" i="12"/>
  <c r="B55989" i="12"/>
  <c r="A55989" i="12"/>
  <c r="F55988" i="12"/>
  <c r="E55988" i="12"/>
  <c r="B55988" i="12"/>
  <c r="A55988" i="12"/>
  <c r="F55987" i="12"/>
  <c r="E55987" i="12"/>
  <c r="B55987" i="12"/>
  <c r="A55987" i="12"/>
  <c r="F55986" i="12"/>
  <c r="E55986" i="12"/>
  <c r="B55986" i="12"/>
  <c r="A55986" i="12"/>
  <c r="F55985" i="12"/>
  <c r="E55985" i="12"/>
  <c r="B55985" i="12"/>
  <c r="A55985" i="12"/>
  <c r="F55984" i="12"/>
  <c r="E55984" i="12"/>
  <c r="B55984" i="12"/>
  <c r="A55984" i="12"/>
  <c r="F55983" i="12"/>
  <c r="E55983" i="12"/>
  <c r="B55983" i="12"/>
  <c r="A55983" i="12"/>
  <c r="F55982" i="12"/>
  <c r="E55982" i="12"/>
  <c r="B55982" i="12"/>
  <c r="A55982" i="12"/>
  <c r="F55981" i="12"/>
  <c r="E55981" i="12"/>
  <c r="B55981" i="12"/>
  <c r="A55981" i="12"/>
  <c r="F55980" i="12"/>
  <c r="E55980" i="12"/>
  <c r="B55980" i="12"/>
  <c r="A55980" i="12"/>
  <c r="F55979" i="12"/>
  <c r="E55979" i="12"/>
  <c r="B55979" i="12"/>
  <c r="A55979" i="12"/>
  <c r="F55978" i="12"/>
  <c r="E55978" i="12"/>
  <c r="B55978" i="12"/>
  <c r="A55978" i="12"/>
  <c r="F55977" i="12"/>
  <c r="E55977" i="12"/>
  <c r="B55977" i="12"/>
  <c r="A55977" i="12"/>
  <c r="F55976" i="12"/>
  <c r="E55976" i="12"/>
  <c r="B55976" i="12"/>
  <c r="A55976" i="12"/>
  <c r="F55975" i="12"/>
  <c r="E55975" i="12"/>
  <c r="B55975" i="12"/>
  <c r="A55975" i="12"/>
  <c r="F55974" i="12"/>
  <c r="E55974" i="12"/>
  <c r="B55974" i="12"/>
  <c r="A55974" i="12"/>
  <c r="F55973" i="12"/>
  <c r="E55973" i="12"/>
  <c r="B55973" i="12"/>
  <c r="A55973" i="12"/>
  <c r="F55972" i="12"/>
  <c r="E55972" i="12"/>
  <c r="B55972" i="12"/>
  <c r="A55972" i="12"/>
  <c r="F55971" i="12"/>
  <c r="E55971" i="12"/>
  <c r="B55971" i="12"/>
  <c r="A55971" i="12"/>
  <c r="F55970" i="12"/>
  <c r="E55970" i="12"/>
  <c r="B55970" i="12"/>
  <c r="A55970" i="12"/>
  <c r="F55969" i="12"/>
  <c r="E55969" i="12"/>
  <c r="B55969" i="12"/>
  <c r="A55969" i="12"/>
  <c r="F55968" i="12"/>
  <c r="E55968" i="12"/>
  <c r="B55968" i="12"/>
  <c r="A55968" i="12"/>
  <c r="F55967" i="12"/>
  <c r="E55967" i="12"/>
  <c r="B55967" i="12"/>
  <c r="A55967" i="12"/>
  <c r="F55966" i="12"/>
  <c r="E55966" i="12"/>
  <c r="B55966" i="12"/>
  <c r="A55966" i="12"/>
  <c r="F55965" i="12"/>
  <c r="E55965" i="12"/>
  <c r="B55965" i="12"/>
  <c r="A55965" i="12"/>
  <c r="F55964" i="12"/>
  <c r="E55964" i="12"/>
  <c r="B55964" i="12"/>
  <c r="A55964" i="12"/>
  <c r="F55963" i="12"/>
  <c r="E55963" i="12"/>
  <c r="B55963" i="12"/>
  <c r="A55963" i="12"/>
  <c r="F55962" i="12"/>
  <c r="E55962" i="12"/>
  <c r="B55962" i="12"/>
  <c r="A55962" i="12"/>
  <c r="F55961" i="12"/>
  <c r="E55961" i="12"/>
  <c r="B55961" i="12"/>
  <c r="A55961" i="12"/>
  <c r="F55960" i="12"/>
  <c r="E55960" i="12"/>
  <c r="B55960" i="12"/>
  <c r="A55960" i="12"/>
  <c r="F55959" i="12"/>
  <c r="E55959" i="12"/>
  <c r="B55959" i="12"/>
  <c r="A55959" i="12"/>
  <c r="F55958" i="12"/>
  <c r="E55958" i="12"/>
  <c r="B55958" i="12"/>
  <c r="A55958" i="12"/>
  <c r="F55957" i="12"/>
  <c r="E55957" i="12"/>
  <c r="B55957" i="12"/>
  <c r="A55957" i="12"/>
  <c r="F55956" i="12"/>
  <c r="E55956" i="12"/>
  <c r="B55956" i="12"/>
  <c r="A55956" i="12"/>
  <c r="F55955" i="12"/>
  <c r="E55955" i="12"/>
  <c r="B55955" i="12"/>
  <c r="A55955" i="12"/>
  <c r="F55954" i="12"/>
  <c r="E55954" i="12"/>
  <c r="B55954" i="12"/>
  <c r="A55954" i="12"/>
  <c r="F55953" i="12"/>
  <c r="E55953" i="12"/>
  <c r="B55953" i="12"/>
  <c r="A55953" i="12"/>
  <c r="F55952" i="12"/>
  <c r="E55952" i="12"/>
  <c r="B55952" i="12"/>
  <c r="A55952" i="12"/>
  <c r="F55951" i="12"/>
  <c r="E55951" i="12"/>
  <c r="B55951" i="12"/>
  <c r="A55951" i="12"/>
  <c r="F55950" i="12"/>
  <c r="E55950" i="12"/>
  <c r="B55950" i="12"/>
  <c r="A55950" i="12"/>
  <c r="F55949" i="12"/>
  <c r="E55949" i="12"/>
  <c r="B55949" i="12"/>
  <c r="A55949" i="12"/>
  <c r="F55918" i="12"/>
  <c r="D55918" i="12"/>
  <c r="A55918" i="12"/>
  <c r="F55917" i="12"/>
  <c r="D55917" i="12"/>
  <c r="A55917" i="12"/>
  <c r="F55916" i="12"/>
  <c r="E55916" i="12"/>
  <c r="D55916" i="12"/>
  <c r="A55916" i="12"/>
  <c r="F55915" i="12"/>
  <c r="E55915" i="12"/>
  <c r="D55915" i="12"/>
  <c r="A55915" i="12"/>
  <c r="F55914" i="12"/>
  <c r="E55914" i="12"/>
  <c r="D55914" i="12"/>
  <c r="F55913" i="12"/>
  <c r="E55913" i="12"/>
  <c r="D55913" i="12"/>
  <c r="A55913" i="12"/>
  <c r="G55885" i="12"/>
  <c r="F55885" i="12"/>
  <c r="E55885" i="12"/>
  <c r="A55885" i="12"/>
  <c r="G55884" i="12"/>
  <c r="F55884" i="12"/>
  <c r="E55884" i="12"/>
  <c r="A55884" i="12"/>
  <c r="G55883" i="12"/>
  <c r="F55883" i="12"/>
  <c r="E55883" i="12"/>
  <c r="A55883" i="12"/>
  <c r="G55045" i="12"/>
  <c r="F55045" i="12"/>
  <c r="E55045" i="12"/>
  <c r="D55045" i="12"/>
  <c r="C55045" i="12"/>
  <c r="B55045" i="12"/>
  <c r="A55045" i="12"/>
  <c r="G55036" i="12"/>
  <c r="F55036" i="12"/>
  <c r="E55036" i="12"/>
  <c r="D55036" i="12"/>
  <c r="C55036" i="12"/>
  <c r="B55036" i="12"/>
  <c r="A55036" i="12"/>
  <c r="G55035" i="12"/>
  <c r="F55035" i="12"/>
  <c r="E55035" i="12"/>
  <c r="D55035" i="12"/>
  <c r="C55035" i="12"/>
  <c r="B55035" i="12"/>
  <c r="A55035" i="12"/>
  <c r="G55034" i="12"/>
  <c r="F55034" i="12"/>
  <c r="E55034" i="12"/>
  <c r="D55034" i="12"/>
  <c r="C55034" i="12"/>
  <c r="B55034" i="12"/>
  <c r="A55034" i="12"/>
  <c r="G55033" i="12"/>
  <c r="F55033" i="12"/>
  <c r="E55033" i="12"/>
  <c r="D55033" i="12"/>
  <c r="C55033" i="12"/>
  <c r="B55033" i="12"/>
  <c r="A55033" i="12"/>
  <c r="G55032" i="12"/>
  <c r="F55032" i="12"/>
  <c r="E55032" i="12"/>
  <c r="D55032" i="12"/>
  <c r="C55032" i="12"/>
  <c r="B55032" i="12"/>
  <c r="A55032" i="12"/>
  <c r="G55031" i="12"/>
  <c r="F55031" i="12"/>
  <c r="E55031" i="12"/>
  <c r="D55031" i="12"/>
  <c r="C55031" i="12"/>
  <c r="B55031" i="12"/>
  <c r="A55031" i="12"/>
  <c r="G55030" i="12"/>
  <c r="F55030" i="12"/>
  <c r="E55030" i="12"/>
  <c r="D55030" i="12"/>
  <c r="C55030" i="12"/>
  <c r="B55030" i="12"/>
  <c r="A55030" i="12"/>
  <c r="G55029" i="12"/>
  <c r="F55029" i="12"/>
  <c r="E55029" i="12"/>
  <c r="D55029" i="12"/>
  <c r="C55029" i="12"/>
  <c r="B55029" i="12"/>
  <c r="A55029" i="12"/>
  <c r="G55028" i="12"/>
  <c r="F55028" i="12"/>
  <c r="E55028" i="12"/>
  <c r="D55028" i="12"/>
  <c r="C55028" i="12"/>
  <c r="B55028" i="12"/>
  <c r="A55028" i="12"/>
  <c r="G55027" i="12"/>
  <c r="F55027" i="12"/>
  <c r="E55027" i="12"/>
  <c r="D55027" i="12"/>
  <c r="C55027" i="12"/>
  <c r="B55027" i="12"/>
  <c r="A55027" i="12"/>
  <c r="G55026" i="12"/>
  <c r="F55026" i="12"/>
  <c r="E55026" i="12"/>
  <c r="D55026" i="12"/>
  <c r="C55026" i="12"/>
  <c r="B55026" i="12"/>
  <c r="A55026" i="12"/>
  <c r="G55025" i="12"/>
  <c r="F55025" i="12"/>
  <c r="E55025" i="12"/>
  <c r="D55025" i="12"/>
  <c r="C55025" i="12"/>
  <c r="B55025" i="12"/>
  <c r="A55025" i="12"/>
  <c r="G55024" i="12"/>
  <c r="F55024" i="12"/>
  <c r="E55024" i="12"/>
  <c r="D55024" i="12"/>
  <c r="C55024" i="12"/>
  <c r="B55024" i="12"/>
  <c r="A55024" i="12"/>
  <c r="G55023" i="12"/>
  <c r="F55023" i="12"/>
  <c r="E55023" i="12"/>
  <c r="D55023" i="12"/>
  <c r="C55023" i="12"/>
  <c r="B55023" i="12"/>
  <c r="A55023" i="12"/>
  <c r="F55022" i="12"/>
  <c r="E55022" i="12"/>
  <c r="C55022" i="12"/>
  <c r="B55022" i="12"/>
  <c r="A55022" i="12"/>
  <c r="F55021" i="12"/>
  <c r="E55021" i="12"/>
  <c r="C55021" i="12"/>
  <c r="B55021" i="12"/>
  <c r="A55021" i="12"/>
  <c r="F55020" i="12"/>
  <c r="E55020" i="12"/>
  <c r="C55020" i="12"/>
  <c r="B55020" i="12"/>
  <c r="A55020" i="12"/>
  <c r="F55019" i="12"/>
  <c r="E55019" i="12"/>
  <c r="C55019" i="12"/>
  <c r="B55019" i="12"/>
  <c r="A55019" i="12"/>
  <c r="F55018" i="12"/>
  <c r="E55018" i="12"/>
  <c r="C55018" i="12"/>
  <c r="B55018" i="12"/>
  <c r="A55018" i="12"/>
  <c r="F55017" i="12"/>
  <c r="E55017" i="12"/>
  <c r="C55017" i="12"/>
  <c r="B55017" i="12"/>
  <c r="A55017" i="12"/>
  <c r="F55016" i="12"/>
  <c r="E55016" i="12"/>
  <c r="C55016" i="12"/>
  <c r="B55016" i="12"/>
  <c r="A55016" i="12"/>
  <c r="F55015" i="12"/>
  <c r="E55015" i="12"/>
  <c r="C55015" i="12"/>
  <c r="B55015" i="12"/>
  <c r="A55015" i="12"/>
  <c r="G55014" i="12"/>
  <c r="F55014" i="12"/>
  <c r="E55014" i="12"/>
  <c r="D55014" i="12"/>
  <c r="C55014" i="12"/>
  <c r="B55014" i="12"/>
  <c r="A55014" i="12"/>
  <c r="G55013" i="12"/>
  <c r="F55013" i="12"/>
  <c r="E55013" i="12"/>
  <c r="D55013" i="12"/>
  <c r="C55013" i="12"/>
  <c r="B55013" i="12"/>
  <c r="A55013" i="12"/>
  <c r="G55012" i="12"/>
  <c r="F55012" i="12"/>
  <c r="E55012" i="12"/>
  <c r="D55012" i="12"/>
  <c r="C55012" i="12"/>
  <c r="B55012" i="12"/>
  <c r="A55012" i="12"/>
  <c r="G55011" i="12"/>
  <c r="F55011" i="12"/>
  <c r="E55011" i="12"/>
  <c r="D55011" i="12"/>
  <c r="C55011" i="12"/>
  <c r="B55011" i="12"/>
  <c r="A55011" i="12"/>
  <c r="G55010" i="12"/>
  <c r="F55010" i="12"/>
  <c r="E55010" i="12"/>
  <c r="D55010" i="12"/>
  <c r="C55010" i="12"/>
  <c r="B55010" i="12"/>
  <c r="A55010" i="12"/>
  <c r="G55009" i="12"/>
  <c r="F55009" i="12"/>
  <c r="E55009" i="12"/>
  <c r="D55009" i="12"/>
  <c r="C55009" i="12"/>
  <c r="B55009" i="12"/>
  <c r="A55009" i="12"/>
  <c r="G55008" i="12"/>
  <c r="F55008" i="12"/>
  <c r="E55008" i="12"/>
  <c r="D55008" i="12"/>
  <c r="C55008" i="12"/>
  <c r="B55008" i="12"/>
  <c r="A55008" i="12"/>
  <c r="G55007" i="12"/>
  <c r="F55007" i="12"/>
  <c r="E55007" i="12"/>
  <c r="D55007" i="12"/>
  <c r="C55007" i="12"/>
  <c r="B55007" i="12"/>
  <c r="A55007" i="12"/>
  <c r="G55006" i="12"/>
  <c r="F55006" i="12"/>
  <c r="E55006" i="12"/>
  <c r="D55006" i="12"/>
  <c r="C55006" i="12"/>
  <c r="B55006" i="12"/>
  <c r="A55006" i="12"/>
  <c r="G55005" i="12"/>
  <c r="F55005" i="12"/>
  <c r="E55005" i="12"/>
  <c r="D55005" i="12"/>
  <c r="C55005" i="12"/>
  <c r="B55005" i="12"/>
  <c r="A55005" i="12"/>
  <c r="G55004" i="12"/>
  <c r="F55004" i="12"/>
  <c r="E55004" i="12"/>
  <c r="D55004" i="12"/>
  <c r="C55004" i="12"/>
  <c r="B55004" i="12"/>
  <c r="A55004" i="12"/>
  <c r="G55003" i="12"/>
  <c r="F55003" i="12"/>
  <c r="E55003" i="12"/>
  <c r="D55003" i="12"/>
  <c r="C55003" i="12"/>
  <c r="B55003" i="12"/>
  <c r="A55003" i="12"/>
  <c r="G55002" i="12"/>
  <c r="F55002" i="12"/>
  <c r="E55002" i="12"/>
  <c r="D55002" i="12"/>
  <c r="C55002" i="12"/>
  <c r="B55002" i="12"/>
  <c r="A55002" i="12"/>
  <c r="G55001" i="12"/>
  <c r="F55001" i="12"/>
  <c r="E55001" i="12"/>
  <c r="D55001" i="12"/>
  <c r="C55001" i="12"/>
  <c r="B55001" i="12"/>
  <c r="A55001" i="12"/>
  <c r="G55000" i="12"/>
  <c r="F55000" i="12"/>
  <c r="E55000" i="12"/>
  <c r="D55000" i="12"/>
  <c r="C55000" i="12"/>
  <c r="B55000" i="12"/>
  <c r="A55000" i="12"/>
  <c r="G54999" i="12"/>
  <c r="F54999" i="12"/>
  <c r="E54999" i="12"/>
  <c r="D54999" i="12"/>
  <c r="C54999" i="12"/>
  <c r="B54999" i="12"/>
  <c r="A54999" i="12"/>
  <c r="G54998" i="12"/>
  <c r="F54998" i="12"/>
  <c r="E54998" i="12"/>
  <c r="D54998" i="12"/>
  <c r="C54998" i="12"/>
  <c r="B54998" i="12"/>
  <c r="A54998" i="12"/>
  <c r="G54997" i="12"/>
  <c r="F54997" i="12"/>
  <c r="E54997" i="12"/>
  <c r="D54997" i="12"/>
  <c r="C54997" i="12"/>
  <c r="B54997" i="12"/>
  <c r="A54997" i="12"/>
  <c r="G54996" i="12"/>
  <c r="F54996" i="12"/>
  <c r="E54996" i="12"/>
  <c r="D54996" i="12"/>
  <c r="C54996" i="12"/>
  <c r="B54996" i="12"/>
  <c r="A54996" i="12"/>
  <c r="G54995" i="12"/>
  <c r="F54995" i="12"/>
  <c r="E54995" i="12"/>
  <c r="D54995" i="12"/>
  <c r="C54995" i="12"/>
  <c r="B54995" i="12"/>
  <c r="A54995" i="12"/>
  <c r="F54994" i="12"/>
  <c r="E54994" i="12"/>
  <c r="C54994" i="12"/>
  <c r="B54994" i="12"/>
  <c r="A54994" i="12"/>
  <c r="F54993" i="12"/>
  <c r="E54993" i="12"/>
  <c r="C54993" i="12"/>
  <c r="B54993" i="12"/>
  <c r="A54993" i="12"/>
  <c r="F54992" i="12"/>
  <c r="E54992" i="12"/>
  <c r="C54992" i="12"/>
  <c r="B54992" i="12"/>
  <c r="A54992" i="12"/>
  <c r="F54991" i="12"/>
  <c r="E54991" i="12"/>
  <c r="C54991" i="12"/>
  <c r="B54991" i="12"/>
  <c r="A54991" i="12"/>
  <c r="F54990" i="12"/>
  <c r="E54990" i="12"/>
  <c r="C54990" i="12"/>
  <c r="B54990" i="12"/>
  <c r="A54990" i="12"/>
  <c r="F54989" i="12"/>
  <c r="E54989" i="12"/>
  <c r="C54989" i="12"/>
  <c r="B54989" i="12"/>
  <c r="A54989" i="12"/>
  <c r="F54988" i="12"/>
  <c r="E54988" i="12"/>
  <c r="C54988" i="12"/>
  <c r="B54988" i="12"/>
  <c r="A54988" i="12"/>
  <c r="F54987" i="12"/>
  <c r="E54987" i="12"/>
  <c r="C54987" i="12"/>
  <c r="B54987" i="12"/>
  <c r="A54987" i="12"/>
  <c r="F54986" i="12"/>
  <c r="E54986" i="12"/>
  <c r="C54986" i="12"/>
  <c r="B54986" i="12"/>
  <c r="A54986" i="12"/>
  <c r="F54985" i="12"/>
  <c r="E54985" i="12"/>
  <c r="C54985" i="12"/>
  <c r="B54985" i="12"/>
  <c r="A54985" i="12"/>
  <c r="F54984" i="12"/>
  <c r="E54984" i="12"/>
  <c r="C54984" i="12"/>
  <c r="B54984" i="12"/>
  <c r="A54984" i="12"/>
  <c r="G54966" i="12"/>
  <c r="F54966" i="12"/>
  <c r="E54966" i="12"/>
  <c r="D54966" i="12"/>
  <c r="C54966" i="12"/>
  <c r="B54966" i="12"/>
  <c r="A54966" i="12"/>
  <c r="G54965" i="12"/>
  <c r="F54965" i="12"/>
  <c r="E54965" i="12"/>
  <c r="D54965" i="12"/>
  <c r="C54965" i="12"/>
  <c r="B54965" i="12"/>
  <c r="A54965" i="12"/>
  <c r="G54964" i="12"/>
  <c r="F54964" i="12"/>
  <c r="E54964" i="12"/>
  <c r="D54964" i="12"/>
  <c r="C54964" i="12"/>
  <c r="B54964" i="12"/>
  <c r="A54964" i="12"/>
  <c r="G54963" i="12"/>
  <c r="F54963" i="12"/>
  <c r="E54963" i="12"/>
  <c r="D54963" i="12"/>
  <c r="C54963" i="12"/>
  <c r="B54963" i="12"/>
  <c r="A54963" i="12"/>
  <c r="G54962" i="12"/>
  <c r="F54962" i="12"/>
  <c r="E54962" i="12"/>
  <c r="D54962" i="12"/>
  <c r="C54962" i="12"/>
  <c r="B54962" i="12"/>
  <c r="A54962" i="12"/>
  <c r="G54961" i="12"/>
  <c r="F54961" i="12"/>
  <c r="E54961" i="12"/>
  <c r="D54961" i="12"/>
  <c r="C54961" i="12"/>
  <c r="B54961" i="12"/>
  <c r="A54961" i="12"/>
  <c r="F54960" i="12"/>
  <c r="E54960" i="12"/>
  <c r="C54960" i="12"/>
  <c r="B54960" i="12"/>
  <c r="A54960" i="12"/>
  <c r="F54959" i="12"/>
  <c r="E54959" i="12"/>
  <c r="C54959" i="12"/>
  <c r="B54959" i="12"/>
  <c r="A54959" i="12"/>
  <c r="F54958" i="12"/>
  <c r="E54958" i="12"/>
  <c r="C54958" i="12"/>
  <c r="B54958" i="12"/>
  <c r="A54958" i="12"/>
  <c r="F54957" i="12"/>
  <c r="E54957" i="12"/>
  <c r="C54957" i="12"/>
  <c r="B54957" i="12"/>
  <c r="A54957" i="12"/>
  <c r="F54956" i="12"/>
  <c r="E54956" i="12"/>
  <c r="C54956" i="12"/>
  <c r="B54956" i="12"/>
  <c r="A54956" i="12"/>
  <c r="F54955" i="12"/>
  <c r="E54955" i="12"/>
  <c r="C54955" i="12"/>
  <c r="B54955" i="12"/>
  <c r="A54955" i="12"/>
  <c r="F54954" i="12"/>
  <c r="E54954" i="12"/>
  <c r="C54954" i="12"/>
  <c r="B54954" i="12"/>
  <c r="A54954" i="12"/>
  <c r="F54953" i="12"/>
  <c r="E54953" i="12"/>
  <c r="C54953" i="12"/>
  <c r="B54953" i="12"/>
  <c r="A54953" i="12"/>
  <c r="F54952" i="12"/>
  <c r="E54952" i="12"/>
  <c r="B54952" i="12"/>
  <c r="A54952" i="12"/>
  <c r="F54951" i="12"/>
  <c r="E54951" i="12"/>
  <c r="B54951" i="12"/>
  <c r="A54951" i="12"/>
  <c r="F54950" i="12"/>
  <c r="E54950" i="12"/>
  <c r="B54950" i="12"/>
  <c r="A54950" i="12"/>
  <c r="F54949" i="12"/>
  <c r="E54949" i="12"/>
  <c r="B54949" i="12"/>
  <c r="A54949" i="12"/>
  <c r="F54948" i="12"/>
  <c r="E54948" i="12"/>
  <c r="B54948" i="12"/>
  <c r="A54948" i="12"/>
  <c r="F54947" i="12"/>
  <c r="E54947" i="12"/>
  <c r="B54947" i="12"/>
  <c r="A54947" i="12"/>
  <c r="F54946" i="12"/>
  <c r="E54946" i="12"/>
  <c r="B54946" i="12"/>
  <c r="A54946" i="12"/>
  <c r="F54945" i="12"/>
  <c r="E54945" i="12"/>
  <c r="B54945" i="12"/>
  <c r="A54945" i="12"/>
  <c r="F54944" i="12"/>
  <c r="E54944" i="12"/>
  <c r="B54944" i="12"/>
  <c r="A54944" i="12"/>
  <c r="F54943" i="12"/>
  <c r="E54943" i="12"/>
  <c r="B54943" i="12"/>
  <c r="A54943" i="12"/>
  <c r="F54942" i="12"/>
  <c r="E54942" i="12"/>
  <c r="B54942" i="12"/>
  <c r="A54942" i="12"/>
  <c r="F54941" i="12"/>
  <c r="E54941" i="12"/>
  <c r="B54941" i="12"/>
  <c r="A54941" i="12"/>
  <c r="F54940" i="12"/>
  <c r="E54940" i="12"/>
  <c r="B54940" i="12"/>
  <c r="A54940" i="12"/>
  <c r="F54939" i="12"/>
  <c r="E54939" i="12"/>
  <c r="B54939" i="12"/>
  <c r="A54939" i="12"/>
  <c r="F54938" i="12"/>
  <c r="E54938" i="12"/>
  <c r="B54938" i="12"/>
  <c r="A54938" i="12"/>
  <c r="F54937" i="12"/>
  <c r="E54937" i="12"/>
  <c r="B54937" i="12"/>
  <c r="A54937" i="12"/>
  <c r="F54936" i="12"/>
  <c r="E54936" i="12"/>
  <c r="B54936" i="12"/>
  <c r="A54936" i="12"/>
  <c r="F54935" i="12"/>
  <c r="E54935" i="12"/>
  <c r="B54935" i="12"/>
  <c r="A54935" i="12"/>
  <c r="F54934" i="12"/>
  <c r="E54934" i="12"/>
  <c r="B54934" i="12"/>
  <c r="A54934" i="12"/>
  <c r="F54933" i="12"/>
  <c r="E54933" i="12"/>
  <c r="B54933" i="12"/>
  <c r="A54933" i="12"/>
  <c r="F54932" i="12"/>
  <c r="E54932" i="12"/>
  <c r="B54932" i="12"/>
  <c r="A54932" i="12"/>
  <c r="F54931" i="12"/>
  <c r="E54931" i="12"/>
  <c r="B54931" i="12"/>
  <c r="A54931" i="12"/>
  <c r="F54930" i="12"/>
  <c r="E54930" i="12"/>
  <c r="B54930" i="12"/>
  <c r="A54930" i="12"/>
  <c r="F54929" i="12"/>
  <c r="E54929" i="12"/>
  <c r="B54929" i="12"/>
  <c r="A54929" i="12"/>
  <c r="F54928" i="12"/>
  <c r="E54928" i="12"/>
  <c r="B54928" i="12"/>
  <c r="A54928" i="12"/>
  <c r="F54927" i="12"/>
  <c r="E54927" i="12"/>
  <c r="B54927" i="12"/>
  <c r="A54927" i="12"/>
  <c r="F54926" i="12"/>
  <c r="E54926" i="12"/>
  <c r="B54926" i="12"/>
  <c r="A54926" i="12"/>
  <c r="F54925" i="12"/>
  <c r="E54925" i="12"/>
  <c r="B54925" i="12"/>
  <c r="A54925" i="12"/>
  <c r="F54924" i="12"/>
  <c r="E54924" i="12"/>
  <c r="B54924" i="12"/>
  <c r="A54924" i="12"/>
  <c r="F54923" i="12"/>
  <c r="E54923" i="12"/>
  <c r="B54923" i="12"/>
  <c r="A54923" i="12"/>
  <c r="F54922" i="12"/>
  <c r="E54922" i="12"/>
  <c r="B54922" i="12"/>
  <c r="A54922" i="12"/>
  <c r="F54921" i="12"/>
  <c r="E54921" i="12"/>
  <c r="B54921" i="12"/>
  <c r="A54921" i="12"/>
  <c r="F54920" i="12"/>
  <c r="E54920" i="12"/>
  <c r="B54920" i="12"/>
  <c r="A54920" i="12"/>
  <c r="F54919" i="12"/>
  <c r="E54919" i="12"/>
  <c r="B54919" i="12"/>
  <c r="A54919" i="12"/>
  <c r="F54918" i="12"/>
  <c r="E54918" i="12"/>
  <c r="B54918" i="12"/>
  <c r="A54918" i="12"/>
  <c r="F54917" i="12"/>
  <c r="E54917" i="12"/>
  <c r="B54917" i="12"/>
  <c r="A54917" i="12"/>
  <c r="F54916" i="12"/>
  <c r="E54916" i="12"/>
  <c r="B54916" i="12"/>
  <c r="A54916" i="12"/>
  <c r="F54915" i="12"/>
  <c r="E54915" i="12"/>
  <c r="B54915" i="12"/>
  <c r="A54915" i="12"/>
  <c r="F54914" i="12"/>
  <c r="E54914" i="12"/>
  <c r="B54914" i="12"/>
  <c r="A54914" i="12"/>
  <c r="F54913" i="12"/>
  <c r="E54913" i="12"/>
  <c r="B54913" i="12"/>
  <c r="A54913" i="12"/>
  <c r="F54912" i="12"/>
  <c r="E54912" i="12"/>
  <c r="B54912" i="12"/>
  <c r="A54912" i="12"/>
  <c r="F54911" i="12"/>
  <c r="E54911" i="12"/>
  <c r="B54911" i="12"/>
  <c r="A54911" i="12"/>
  <c r="F54910" i="12"/>
  <c r="E54910" i="12"/>
  <c r="B54910" i="12"/>
  <c r="A54910" i="12"/>
  <c r="F54909" i="12"/>
  <c r="E54909" i="12"/>
  <c r="B54909" i="12"/>
  <c r="A54909" i="12"/>
  <c r="F54908" i="12"/>
  <c r="E54908" i="12"/>
  <c r="B54908" i="12"/>
  <c r="A54908" i="12"/>
  <c r="F54907" i="12"/>
  <c r="E54907" i="12"/>
  <c r="B54907" i="12"/>
  <c r="A54907" i="12"/>
  <c r="F54906" i="12"/>
  <c r="E54906" i="12"/>
  <c r="B54906" i="12"/>
  <c r="A54906" i="12"/>
  <c r="F54905" i="12"/>
  <c r="E54905" i="12"/>
  <c r="B54905" i="12"/>
  <c r="A54905" i="12"/>
  <c r="F54904" i="12"/>
  <c r="E54904" i="12"/>
  <c r="B54904" i="12"/>
  <c r="A54904" i="12"/>
  <c r="F54903" i="12"/>
  <c r="E54903" i="12"/>
  <c r="B54903" i="12"/>
  <c r="A54903" i="12"/>
  <c r="F54902" i="12"/>
  <c r="E54902" i="12"/>
  <c r="B54902" i="12"/>
  <c r="A54902" i="12"/>
  <c r="F54901" i="12"/>
  <c r="E54901" i="12"/>
  <c r="B54901" i="12"/>
  <c r="A54901" i="12"/>
  <c r="F54900" i="12"/>
  <c r="E54900" i="12"/>
  <c r="B54900" i="12"/>
  <c r="A54900" i="12"/>
  <c r="F54899" i="12"/>
  <c r="E54899" i="12"/>
  <c r="B54899" i="12"/>
  <c r="A54899" i="12"/>
  <c r="F54898" i="12"/>
  <c r="E54898" i="12"/>
  <c r="B54898" i="12"/>
  <c r="A54898" i="12"/>
  <c r="F54897" i="12"/>
  <c r="E54897" i="12"/>
  <c r="B54897" i="12"/>
  <c r="A54897" i="12"/>
  <c r="F54896" i="12"/>
  <c r="E54896" i="12"/>
  <c r="B54896" i="12"/>
  <c r="A54896" i="12"/>
  <c r="F54895" i="12"/>
  <c r="E54895" i="12"/>
  <c r="B54895" i="12"/>
  <c r="A54895" i="12"/>
  <c r="F54894" i="12"/>
  <c r="E54894" i="12"/>
  <c r="B54894" i="12"/>
  <c r="A54894" i="12"/>
  <c r="F54893" i="12"/>
  <c r="E54893" i="12"/>
  <c r="B54893" i="12"/>
  <c r="A54893" i="12"/>
  <c r="F54892" i="12"/>
  <c r="E54892" i="12"/>
  <c r="B54892" i="12"/>
  <c r="A54892" i="12"/>
  <c r="F54891" i="12"/>
  <c r="E54891" i="12"/>
  <c r="B54891" i="12"/>
  <c r="A54891" i="12"/>
  <c r="F54890" i="12"/>
  <c r="E54890" i="12"/>
  <c r="B54890" i="12"/>
  <c r="A54890" i="12"/>
  <c r="F54889" i="12"/>
  <c r="E54889" i="12"/>
  <c r="B54889" i="12"/>
  <c r="A54889" i="12"/>
  <c r="F54888" i="12"/>
  <c r="E54888" i="12"/>
  <c r="B54888" i="12"/>
  <c r="A54888" i="12"/>
  <c r="F54887" i="12"/>
  <c r="E54887" i="12"/>
  <c r="B54887" i="12"/>
  <c r="A54887" i="12"/>
  <c r="F54886" i="12"/>
  <c r="E54886" i="12"/>
  <c r="B54886" i="12"/>
  <c r="A54886" i="12"/>
  <c r="F54885" i="12"/>
  <c r="E54885" i="12"/>
  <c r="B54885" i="12"/>
  <c r="A54885" i="12"/>
  <c r="F54884" i="12"/>
  <c r="E54884" i="12"/>
  <c r="B54884" i="12"/>
  <c r="A54884" i="12"/>
  <c r="F54883" i="12"/>
  <c r="E54883" i="12"/>
  <c r="B54883" i="12"/>
  <c r="A54883" i="12"/>
  <c r="F54882" i="12"/>
  <c r="E54882" i="12"/>
  <c r="B54882" i="12"/>
  <c r="A54882" i="12"/>
  <c r="F54881" i="12"/>
  <c r="E54881" i="12"/>
  <c r="B54881" i="12"/>
  <c r="A54881" i="12"/>
  <c r="F54880" i="12"/>
  <c r="E54880" i="12"/>
  <c r="B54880" i="12"/>
  <c r="A54880" i="12"/>
  <c r="F54879" i="12"/>
  <c r="E54879" i="12"/>
  <c r="B54879" i="12"/>
  <c r="A54879" i="12"/>
  <c r="F54878" i="12"/>
  <c r="E54878" i="12"/>
  <c r="B54878" i="12"/>
  <c r="A54878" i="12"/>
  <c r="F54877" i="12"/>
  <c r="E54877" i="12"/>
  <c r="B54877" i="12"/>
  <c r="A54877" i="12"/>
  <c r="F54876" i="12"/>
  <c r="E54876" i="12"/>
  <c r="B54876" i="12"/>
  <c r="A54876" i="12"/>
  <c r="F54875" i="12"/>
  <c r="E54875" i="12"/>
  <c r="B54875" i="12"/>
  <c r="A54875" i="12"/>
  <c r="F54874" i="12"/>
  <c r="E54874" i="12"/>
  <c r="B54874" i="12"/>
  <c r="A54874" i="12"/>
  <c r="F54873" i="12"/>
  <c r="E54873" i="12"/>
  <c r="B54873" i="12"/>
  <c r="A54873" i="12"/>
  <c r="F54872" i="12"/>
  <c r="E54872" i="12"/>
  <c r="B54872" i="12"/>
  <c r="A54872" i="12"/>
  <c r="F54871" i="12"/>
  <c r="E54871" i="12"/>
  <c r="B54871" i="12"/>
  <c r="A54871" i="12"/>
  <c r="F54870" i="12"/>
  <c r="E54870" i="12"/>
  <c r="B54870" i="12"/>
  <c r="A54870" i="12"/>
  <c r="F54869" i="12"/>
  <c r="E54869" i="12"/>
  <c r="B54869" i="12"/>
  <c r="A54869" i="12"/>
  <c r="F54868" i="12"/>
  <c r="E54868" i="12"/>
  <c r="B54868" i="12"/>
  <c r="A54868" i="12"/>
  <c r="F54867" i="12"/>
  <c r="E54867" i="12"/>
  <c r="B54867" i="12"/>
  <c r="A54867" i="12"/>
  <c r="F54866" i="12"/>
  <c r="E54866" i="12"/>
  <c r="B54866" i="12"/>
  <c r="A54866" i="12"/>
  <c r="F54865" i="12"/>
  <c r="E54865" i="12"/>
  <c r="B54865" i="12"/>
  <c r="A54865" i="12"/>
  <c r="F54864" i="12"/>
  <c r="E54864" i="12"/>
  <c r="B54864" i="12"/>
  <c r="A54864" i="12"/>
  <c r="F54863" i="12"/>
  <c r="E54863" i="12"/>
  <c r="B54863" i="12"/>
  <c r="A54863" i="12"/>
  <c r="F54862" i="12"/>
  <c r="E54862" i="12"/>
  <c r="B54862" i="12"/>
  <c r="A54862" i="12"/>
  <c r="F54861" i="12"/>
  <c r="E54861" i="12"/>
  <c r="B54861" i="12"/>
  <c r="A54861" i="12"/>
  <c r="F54860" i="12"/>
  <c r="E54860" i="12"/>
  <c r="B54860" i="12"/>
  <c r="A54860" i="12"/>
  <c r="F54859" i="12"/>
  <c r="E54859" i="12"/>
  <c r="B54859" i="12"/>
  <c r="A54859" i="12"/>
  <c r="F54858" i="12"/>
  <c r="E54858" i="12"/>
  <c r="B54858" i="12"/>
  <c r="A54858" i="12"/>
  <c r="F54857" i="12"/>
  <c r="E54857" i="12"/>
  <c r="B54857" i="12"/>
  <c r="A54857" i="12"/>
  <c r="F54856" i="12"/>
  <c r="E54856" i="12"/>
  <c r="B54856" i="12"/>
  <c r="A54856" i="12"/>
  <c r="F54855" i="12"/>
  <c r="E54855" i="12"/>
  <c r="B54855" i="12"/>
  <c r="A54855" i="12"/>
  <c r="F54854" i="12"/>
  <c r="E54854" i="12"/>
  <c r="B54854" i="12"/>
  <c r="A54854" i="12"/>
  <c r="F54853" i="12"/>
  <c r="E54853" i="12"/>
  <c r="B54853" i="12"/>
  <c r="A54853" i="12"/>
  <c r="F54852" i="12"/>
  <c r="E54852" i="12"/>
  <c r="B54852" i="12"/>
  <c r="A54852" i="12"/>
  <c r="F54821" i="12"/>
  <c r="D54821" i="12"/>
  <c r="A54821" i="12"/>
  <c r="F54820" i="12"/>
  <c r="D54820" i="12"/>
  <c r="A54820" i="12"/>
  <c r="F54819" i="12"/>
  <c r="E54819" i="12"/>
  <c r="D54819" i="12"/>
  <c r="A54819" i="12"/>
  <c r="F54818" i="12"/>
  <c r="E54818" i="12"/>
  <c r="D54818" i="12"/>
  <c r="A54818" i="12"/>
  <c r="F54817" i="12"/>
  <c r="E54817" i="12"/>
  <c r="D54817" i="12"/>
  <c r="F54816" i="12"/>
  <c r="E54816" i="12"/>
  <c r="D54816" i="12"/>
  <c r="A54816" i="12"/>
  <c r="G54788" i="12"/>
  <c r="F54788" i="12"/>
  <c r="E54788" i="12"/>
  <c r="A54788" i="12"/>
  <c r="G54787" i="12"/>
  <c r="F54787" i="12"/>
  <c r="E54787" i="12"/>
  <c r="A54787" i="12"/>
  <c r="G54786" i="12"/>
  <c r="F54786" i="12"/>
  <c r="E54786" i="12"/>
  <c r="A54786" i="12"/>
  <c r="G53948" i="12"/>
  <c r="F53948" i="12"/>
  <c r="E53948" i="12"/>
  <c r="D53948" i="12"/>
  <c r="C53948" i="12"/>
  <c r="B53948" i="12"/>
  <c r="A53948" i="12"/>
  <c r="G53939" i="12"/>
  <c r="F53939" i="12"/>
  <c r="E53939" i="12"/>
  <c r="D53939" i="12"/>
  <c r="C53939" i="12"/>
  <c r="B53939" i="12"/>
  <c r="A53939" i="12"/>
  <c r="G53938" i="12"/>
  <c r="F53938" i="12"/>
  <c r="E53938" i="12"/>
  <c r="D53938" i="12"/>
  <c r="C53938" i="12"/>
  <c r="B53938" i="12"/>
  <c r="A53938" i="12"/>
  <c r="G53937" i="12"/>
  <c r="F53937" i="12"/>
  <c r="E53937" i="12"/>
  <c r="D53937" i="12"/>
  <c r="C53937" i="12"/>
  <c r="B53937" i="12"/>
  <c r="A53937" i="12"/>
  <c r="G53936" i="12"/>
  <c r="F53936" i="12"/>
  <c r="E53936" i="12"/>
  <c r="D53936" i="12"/>
  <c r="C53936" i="12"/>
  <c r="B53936" i="12"/>
  <c r="A53936" i="12"/>
  <c r="G53935" i="12"/>
  <c r="F53935" i="12"/>
  <c r="E53935" i="12"/>
  <c r="D53935" i="12"/>
  <c r="C53935" i="12"/>
  <c r="B53935" i="12"/>
  <c r="A53935" i="12"/>
  <c r="G53934" i="12"/>
  <c r="F53934" i="12"/>
  <c r="E53934" i="12"/>
  <c r="D53934" i="12"/>
  <c r="C53934" i="12"/>
  <c r="B53934" i="12"/>
  <c r="A53934" i="12"/>
  <c r="G53933" i="12"/>
  <c r="F53933" i="12"/>
  <c r="E53933" i="12"/>
  <c r="D53933" i="12"/>
  <c r="C53933" i="12"/>
  <c r="B53933" i="12"/>
  <c r="A53933" i="12"/>
  <c r="G53932" i="12"/>
  <c r="F53932" i="12"/>
  <c r="E53932" i="12"/>
  <c r="D53932" i="12"/>
  <c r="C53932" i="12"/>
  <c r="B53932" i="12"/>
  <c r="A53932" i="12"/>
  <c r="G53931" i="12"/>
  <c r="F53931" i="12"/>
  <c r="E53931" i="12"/>
  <c r="D53931" i="12"/>
  <c r="C53931" i="12"/>
  <c r="B53931" i="12"/>
  <c r="A53931" i="12"/>
  <c r="G53930" i="12"/>
  <c r="F53930" i="12"/>
  <c r="E53930" i="12"/>
  <c r="D53930" i="12"/>
  <c r="C53930" i="12"/>
  <c r="B53930" i="12"/>
  <c r="A53930" i="12"/>
  <c r="G53929" i="12"/>
  <c r="F53929" i="12"/>
  <c r="E53929" i="12"/>
  <c r="D53929" i="12"/>
  <c r="C53929" i="12"/>
  <c r="B53929" i="12"/>
  <c r="A53929" i="12"/>
  <c r="G53928" i="12"/>
  <c r="F53928" i="12"/>
  <c r="E53928" i="12"/>
  <c r="D53928" i="12"/>
  <c r="C53928" i="12"/>
  <c r="B53928" i="12"/>
  <c r="A53928" i="12"/>
  <c r="G53927" i="12"/>
  <c r="F53927" i="12"/>
  <c r="E53927" i="12"/>
  <c r="D53927" i="12"/>
  <c r="C53927" i="12"/>
  <c r="B53927" i="12"/>
  <c r="A53927" i="12"/>
  <c r="G53926" i="12"/>
  <c r="F53926" i="12"/>
  <c r="E53926" i="12"/>
  <c r="D53926" i="12"/>
  <c r="C53926" i="12"/>
  <c r="B53926" i="12"/>
  <c r="A53926" i="12"/>
  <c r="F53925" i="12"/>
  <c r="E53925" i="12"/>
  <c r="C53925" i="12"/>
  <c r="B53925" i="12"/>
  <c r="A53925" i="12"/>
  <c r="F53924" i="12"/>
  <c r="E53924" i="12"/>
  <c r="C53924" i="12"/>
  <c r="B53924" i="12"/>
  <c r="A53924" i="12"/>
  <c r="F53923" i="12"/>
  <c r="E53923" i="12"/>
  <c r="C53923" i="12"/>
  <c r="B53923" i="12"/>
  <c r="A53923" i="12"/>
  <c r="F53922" i="12"/>
  <c r="E53922" i="12"/>
  <c r="C53922" i="12"/>
  <c r="B53922" i="12"/>
  <c r="A53922" i="12"/>
  <c r="F53921" i="12"/>
  <c r="E53921" i="12"/>
  <c r="C53921" i="12"/>
  <c r="B53921" i="12"/>
  <c r="A53921" i="12"/>
  <c r="F53920" i="12"/>
  <c r="E53920" i="12"/>
  <c r="C53920" i="12"/>
  <c r="B53920" i="12"/>
  <c r="A53920" i="12"/>
  <c r="F53919" i="12"/>
  <c r="E53919" i="12"/>
  <c r="C53919" i="12"/>
  <c r="B53919" i="12"/>
  <c r="A53919" i="12"/>
  <c r="F53918" i="12"/>
  <c r="E53918" i="12"/>
  <c r="C53918" i="12"/>
  <c r="B53918" i="12"/>
  <c r="A53918" i="12"/>
  <c r="G53917" i="12"/>
  <c r="F53917" i="12"/>
  <c r="E53917" i="12"/>
  <c r="D53917" i="12"/>
  <c r="C53917" i="12"/>
  <c r="B53917" i="12"/>
  <c r="A53917" i="12"/>
  <c r="G53916" i="12"/>
  <c r="F53916" i="12"/>
  <c r="E53916" i="12"/>
  <c r="D53916" i="12"/>
  <c r="C53916" i="12"/>
  <c r="B53916" i="12"/>
  <c r="A53916" i="12"/>
  <c r="G53915" i="12"/>
  <c r="F53915" i="12"/>
  <c r="E53915" i="12"/>
  <c r="D53915" i="12"/>
  <c r="C53915" i="12"/>
  <c r="B53915" i="12"/>
  <c r="A53915" i="12"/>
  <c r="G53914" i="12"/>
  <c r="F53914" i="12"/>
  <c r="E53914" i="12"/>
  <c r="D53914" i="12"/>
  <c r="C53914" i="12"/>
  <c r="B53914" i="12"/>
  <c r="A53914" i="12"/>
  <c r="G53913" i="12"/>
  <c r="F53913" i="12"/>
  <c r="E53913" i="12"/>
  <c r="D53913" i="12"/>
  <c r="C53913" i="12"/>
  <c r="B53913" i="12"/>
  <c r="A53913" i="12"/>
  <c r="G53912" i="12"/>
  <c r="F53912" i="12"/>
  <c r="E53912" i="12"/>
  <c r="D53912" i="12"/>
  <c r="C53912" i="12"/>
  <c r="B53912" i="12"/>
  <c r="A53912" i="12"/>
  <c r="G53911" i="12"/>
  <c r="F53911" i="12"/>
  <c r="E53911" i="12"/>
  <c r="D53911" i="12"/>
  <c r="C53911" i="12"/>
  <c r="B53911" i="12"/>
  <c r="A53911" i="12"/>
  <c r="G53910" i="12"/>
  <c r="F53910" i="12"/>
  <c r="E53910" i="12"/>
  <c r="D53910" i="12"/>
  <c r="C53910" i="12"/>
  <c r="B53910" i="12"/>
  <c r="A53910" i="12"/>
  <c r="G53909" i="12"/>
  <c r="F53909" i="12"/>
  <c r="E53909" i="12"/>
  <c r="D53909" i="12"/>
  <c r="C53909" i="12"/>
  <c r="B53909" i="12"/>
  <c r="A53909" i="12"/>
  <c r="G53908" i="12"/>
  <c r="F53908" i="12"/>
  <c r="E53908" i="12"/>
  <c r="D53908" i="12"/>
  <c r="C53908" i="12"/>
  <c r="B53908" i="12"/>
  <c r="A53908" i="12"/>
  <c r="G53907" i="12"/>
  <c r="F53907" i="12"/>
  <c r="E53907" i="12"/>
  <c r="D53907" i="12"/>
  <c r="C53907" i="12"/>
  <c r="B53907" i="12"/>
  <c r="A53907" i="12"/>
  <c r="G53906" i="12"/>
  <c r="F53906" i="12"/>
  <c r="E53906" i="12"/>
  <c r="D53906" i="12"/>
  <c r="C53906" i="12"/>
  <c r="B53906" i="12"/>
  <c r="A53906" i="12"/>
  <c r="G53905" i="12"/>
  <c r="F53905" i="12"/>
  <c r="E53905" i="12"/>
  <c r="D53905" i="12"/>
  <c r="C53905" i="12"/>
  <c r="B53905" i="12"/>
  <c r="A53905" i="12"/>
  <c r="G53904" i="12"/>
  <c r="F53904" i="12"/>
  <c r="E53904" i="12"/>
  <c r="D53904" i="12"/>
  <c r="C53904" i="12"/>
  <c r="B53904" i="12"/>
  <c r="A53904" i="12"/>
  <c r="G53903" i="12"/>
  <c r="F53903" i="12"/>
  <c r="E53903" i="12"/>
  <c r="D53903" i="12"/>
  <c r="C53903" i="12"/>
  <c r="B53903" i="12"/>
  <c r="A53903" i="12"/>
  <c r="G53902" i="12"/>
  <c r="F53902" i="12"/>
  <c r="E53902" i="12"/>
  <c r="D53902" i="12"/>
  <c r="C53902" i="12"/>
  <c r="B53902" i="12"/>
  <c r="A53902" i="12"/>
  <c r="G53901" i="12"/>
  <c r="F53901" i="12"/>
  <c r="E53901" i="12"/>
  <c r="D53901" i="12"/>
  <c r="C53901" i="12"/>
  <c r="B53901" i="12"/>
  <c r="A53901" i="12"/>
  <c r="G53900" i="12"/>
  <c r="F53900" i="12"/>
  <c r="E53900" i="12"/>
  <c r="D53900" i="12"/>
  <c r="C53900" i="12"/>
  <c r="B53900" i="12"/>
  <c r="A53900" i="12"/>
  <c r="G53899" i="12"/>
  <c r="F53899" i="12"/>
  <c r="E53899" i="12"/>
  <c r="D53899" i="12"/>
  <c r="C53899" i="12"/>
  <c r="B53899" i="12"/>
  <c r="A53899" i="12"/>
  <c r="G53898" i="12"/>
  <c r="F53898" i="12"/>
  <c r="E53898" i="12"/>
  <c r="D53898" i="12"/>
  <c r="C53898" i="12"/>
  <c r="B53898" i="12"/>
  <c r="A53898" i="12"/>
  <c r="F53897" i="12"/>
  <c r="E53897" i="12"/>
  <c r="C53897" i="12"/>
  <c r="B53897" i="12"/>
  <c r="A53897" i="12"/>
  <c r="F53896" i="12"/>
  <c r="E53896" i="12"/>
  <c r="C53896" i="12"/>
  <c r="B53896" i="12"/>
  <c r="A53896" i="12"/>
  <c r="F53895" i="12"/>
  <c r="E53895" i="12"/>
  <c r="C53895" i="12"/>
  <c r="B53895" i="12"/>
  <c r="A53895" i="12"/>
  <c r="F53894" i="12"/>
  <c r="E53894" i="12"/>
  <c r="C53894" i="12"/>
  <c r="B53894" i="12"/>
  <c r="A53894" i="12"/>
  <c r="F53893" i="12"/>
  <c r="E53893" i="12"/>
  <c r="C53893" i="12"/>
  <c r="B53893" i="12"/>
  <c r="A53893" i="12"/>
  <c r="F53892" i="12"/>
  <c r="E53892" i="12"/>
  <c r="C53892" i="12"/>
  <c r="B53892" i="12"/>
  <c r="A53892" i="12"/>
  <c r="F53891" i="12"/>
  <c r="E53891" i="12"/>
  <c r="C53891" i="12"/>
  <c r="B53891" i="12"/>
  <c r="A53891" i="12"/>
  <c r="F53890" i="12"/>
  <c r="E53890" i="12"/>
  <c r="C53890" i="12"/>
  <c r="B53890" i="12"/>
  <c r="A53890" i="12"/>
  <c r="F53889" i="12"/>
  <c r="E53889" i="12"/>
  <c r="C53889" i="12"/>
  <c r="B53889" i="12"/>
  <c r="A53889" i="12"/>
  <c r="F53888" i="12"/>
  <c r="E53888" i="12"/>
  <c r="C53888" i="12"/>
  <c r="B53888" i="12"/>
  <c r="A53888" i="12"/>
  <c r="F53887" i="12"/>
  <c r="E53887" i="12"/>
  <c r="C53887" i="12"/>
  <c r="B53887" i="12"/>
  <c r="A53887" i="12"/>
  <c r="G53869" i="12"/>
  <c r="F53869" i="12"/>
  <c r="E53869" i="12"/>
  <c r="D53869" i="12"/>
  <c r="C53869" i="12"/>
  <c r="B53869" i="12"/>
  <c r="A53869" i="12"/>
  <c r="G53868" i="12"/>
  <c r="F53868" i="12"/>
  <c r="E53868" i="12"/>
  <c r="D53868" i="12"/>
  <c r="C53868" i="12"/>
  <c r="B53868" i="12"/>
  <c r="A53868" i="12"/>
  <c r="G53867" i="12"/>
  <c r="F53867" i="12"/>
  <c r="E53867" i="12"/>
  <c r="D53867" i="12"/>
  <c r="C53867" i="12"/>
  <c r="B53867" i="12"/>
  <c r="A53867" i="12"/>
  <c r="G53866" i="12"/>
  <c r="F53866" i="12"/>
  <c r="E53866" i="12"/>
  <c r="D53866" i="12"/>
  <c r="C53866" i="12"/>
  <c r="B53866" i="12"/>
  <c r="A53866" i="12"/>
  <c r="G53865" i="12"/>
  <c r="F53865" i="12"/>
  <c r="E53865" i="12"/>
  <c r="D53865" i="12"/>
  <c r="C53865" i="12"/>
  <c r="B53865" i="12"/>
  <c r="A53865" i="12"/>
  <c r="G53864" i="12"/>
  <c r="F53864" i="12"/>
  <c r="E53864" i="12"/>
  <c r="D53864" i="12"/>
  <c r="C53864" i="12"/>
  <c r="B53864" i="12"/>
  <c r="A53864" i="12"/>
  <c r="F53863" i="12"/>
  <c r="E53863" i="12"/>
  <c r="C53863" i="12"/>
  <c r="B53863" i="12"/>
  <c r="A53863" i="12"/>
  <c r="F53862" i="12"/>
  <c r="E53862" i="12"/>
  <c r="C53862" i="12"/>
  <c r="B53862" i="12"/>
  <c r="A53862" i="12"/>
  <c r="F53861" i="12"/>
  <c r="E53861" i="12"/>
  <c r="C53861" i="12"/>
  <c r="B53861" i="12"/>
  <c r="A53861" i="12"/>
  <c r="F53860" i="12"/>
  <c r="E53860" i="12"/>
  <c r="C53860" i="12"/>
  <c r="B53860" i="12"/>
  <c r="A53860" i="12"/>
  <c r="F53859" i="12"/>
  <c r="E53859" i="12"/>
  <c r="C53859" i="12"/>
  <c r="B53859" i="12"/>
  <c r="A53859" i="12"/>
  <c r="F53858" i="12"/>
  <c r="E53858" i="12"/>
  <c r="C53858" i="12"/>
  <c r="B53858" i="12"/>
  <c r="A53858" i="12"/>
  <c r="F53857" i="12"/>
  <c r="E53857" i="12"/>
  <c r="C53857" i="12"/>
  <c r="B53857" i="12"/>
  <c r="A53857" i="12"/>
  <c r="F53856" i="12"/>
  <c r="E53856" i="12"/>
  <c r="C53856" i="12"/>
  <c r="B53856" i="12"/>
  <c r="A53856" i="12"/>
  <c r="F53855" i="12"/>
  <c r="E53855" i="12"/>
  <c r="B53855" i="12"/>
  <c r="A53855" i="12"/>
  <c r="F53854" i="12"/>
  <c r="E53854" i="12"/>
  <c r="B53854" i="12"/>
  <c r="A53854" i="12"/>
  <c r="F53853" i="12"/>
  <c r="E53853" i="12"/>
  <c r="B53853" i="12"/>
  <c r="A53853" i="12"/>
  <c r="F53852" i="12"/>
  <c r="E53852" i="12"/>
  <c r="B53852" i="12"/>
  <c r="A53852" i="12"/>
  <c r="F53851" i="12"/>
  <c r="E53851" i="12"/>
  <c r="B53851" i="12"/>
  <c r="A53851" i="12"/>
  <c r="F53850" i="12"/>
  <c r="E53850" i="12"/>
  <c r="B53850" i="12"/>
  <c r="A53850" i="12"/>
  <c r="F53849" i="12"/>
  <c r="E53849" i="12"/>
  <c r="B53849" i="12"/>
  <c r="A53849" i="12"/>
  <c r="F53848" i="12"/>
  <c r="E53848" i="12"/>
  <c r="B53848" i="12"/>
  <c r="A53848" i="12"/>
  <c r="F53847" i="12"/>
  <c r="E53847" i="12"/>
  <c r="B53847" i="12"/>
  <c r="A53847" i="12"/>
  <c r="F53846" i="12"/>
  <c r="E53846" i="12"/>
  <c r="B53846" i="12"/>
  <c r="A53846" i="12"/>
  <c r="F53845" i="12"/>
  <c r="E53845" i="12"/>
  <c r="B53845" i="12"/>
  <c r="A53845" i="12"/>
  <c r="F53844" i="12"/>
  <c r="E53844" i="12"/>
  <c r="B53844" i="12"/>
  <c r="A53844" i="12"/>
  <c r="F53843" i="12"/>
  <c r="E53843" i="12"/>
  <c r="B53843" i="12"/>
  <c r="A53843" i="12"/>
  <c r="F53842" i="12"/>
  <c r="E53842" i="12"/>
  <c r="B53842" i="12"/>
  <c r="A53842" i="12"/>
  <c r="F53841" i="12"/>
  <c r="E53841" i="12"/>
  <c r="B53841" i="12"/>
  <c r="A53841" i="12"/>
  <c r="F53840" i="12"/>
  <c r="E53840" i="12"/>
  <c r="B53840" i="12"/>
  <c r="A53840" i="12"/>
  <c r="F53839" i="12"/>
  <c r="E53839" i="12"/>
  <c r="B53839" i="12"/>
  <c r="A53839" i="12"/>
  <c r="F53838" i="12"/>
  <c r="E53838" i="12"/>
  <c r="B53838" i="12"/>
  <c r="A53838" i="12"/>
  <c r="F53837" i="12"/>
  <c r="E53837" i="12"/>
  <c r="B53837" i="12"/>
  <c r="A53837" i="12"/>
  <c r="F53836" i="12"/>
  <c r="E53836" i="12"/>
  <c r="B53836" i="12"/>
  <c r="A53836" i="12"/>
  <c r="F53835" i="12"/>
  <c r="E53835" i="12"/>
  <c r="B53835" i="12"/>
  <c r="A53835" i="12"/>
  <c r="F53834" i="12"/>
  <c r="E53834" i="12"/>
  <c r="B53834" i="12"/>
  <c r="A53834" i="12"/>
  <c r="F53833" i="12"/>
  <c r="E53833" i="12"/>
  <c r="B53833" i="12"/>
  <c r="A53833" i="12"/>
  <c r="F53832" i="12"/>
  <c r="E53832" i="12"/>
  <c r="B53832" i="12"/>
  <c r="A53832" i="12"/>
  <c r="F53831" i="12"/>
  <c r="E53831" i="12"/>
  <c r="B53831" i="12"/>
  <c r="A53831" i="12"/>
  <c r="F53830" i="12"/>
  <c r="E53830" i="12"/>
  <c r="B53830" i="12"/>
  <c r="A53830" i="12"/>
  <c r="F53829" i="12"/>
  <c r="E53829" i="12"/>
  <c r="B53829" i="12"/>
  <c r="A53829" i="12"/>
  <c r="F53828" i="12"/>
  <c r="E53828" i="12"/>
  <c r="B53828" i="12"/>
  <c r="A53828" i="12"/>
  <c r="F53827" i="12"/>
  <c r="E53827" i="12"/>
  <c r="B53827" i="12"/>
  <c r="A53827" i="12"/>
  <c r="F53826" i="12"/>
  <c r="E53826" i="12"/>
  <c r="B53826" i="12"/>
  <c r="A53826" i="12"/>
  <c r="F53825" i="12"/>
  <c r="E53825" i="12"/>
  <c r="B53825" i="12"/>
  <c r="A53825" i="12"/>
  <c r="F53824" i="12"/>
  <c r="E53824" i="12"/>
  <c r="B53824" i="12"/>
  <c r="A53824" i="12"/>
  <c r="F53823" i="12"/>
  <c r="E53823" i="12"/>
  <c r="B53823" i="12"/>
  <c r="A53823" i="12"/>
  <c r="F53822" i="12"/>
  <c r="E53822" i="12"/>
  <c r="B53822" i="12"/>
  <c r="A53822" i="12"/>
  <c r="F53821" i="12"/>
  <c r="E53821" i="12"/>
  <c r="B53821" i="12"/>
  <c r="A53821" i="12"/>
  <c r="F53820" i="12"/>
  <c r="E53820" i="12"/>
  <c r="B53820" i="12"/>
  <c r="A53820" i="12"/>
  <c r="F53819" i="12"/>
  <c r="E53819" i="12"/>
  <c r="B53819" i="12"/>
  <c r="A53819" i="12"/>
  <c r="F53818" i="12"/>
  <c r="E53818" i="12"/>
  <c r="B53818" i="12"/>
  <c r="A53818" i="12"/>
  <c r="F53817" i="12"/>
  <c r="E53817" i="12"/>
  <c r="B53817" i="12"/>
  <c r="A53817" i="12"/>
  <c r="F53816" i="12"/>
  <c r="E53816" i="12"/>
  <c r="B53816" i="12"/>
  <c r="A53816" i="12"/>
  <c r="F53815" i="12"/>
  <c r="E53815" i="12"/>
  <c r="B53815" i="12"/>
  <c r="A53815" i="12"/>
  <c r="F53814" i="12"/>
  <c r="E53814" i="12"/>
  <c r="B53814" i="12"/>
  <c r="A53814" i="12"/>
  <c r="F53813" i="12"/>
  <c r="E53813" i="12"/>
  <c r="B53813" i="12"/>
  <c r="A53813" i="12"/>
  <c r="F53812" i="12"/>
  <c r="E53812" i="12"/>
  <c r="B53812" i="12"/>
  <c r="A53812" i="12"/>
  <c r="F53811" i="12"/>
  <c r="E53811" i="12"/>
  <c r="B53811" i="12"/>
  <c r="A53811" i="12"/>
  <c r="F53810" i="12"/>
  <c r="E53810" i="12"/>
  <c r="B53810" i="12"/>
  <c r="A53810" i="12"/>
  <c r="F53809" i="12"/>
  <c r="E53809" i="12"/>
  <c r="B53809" i="12"/>
  <c r="A53809" i="12"/>
  <c r="F53808" i="12"/>
  <c r="E53808" i="12"/>
  <c r="B53808" i="12"/>
  <c r="A53808" i="12"/>
  <c r="F53807" i="12"/>
  <c r="E53807" i="12"/>
  <c r="B53807" i="12"/>
  <c r="A53807" i="12"/>
  <c r="F53806" i="12"/>
  <c r="E53806" i="12"/>
  <c r="B53806" i="12"/>
  <c r="A53806" i="12"/>
  <c r="F53805" i="12"/>
  <c r="E53805" i="12"/>
  <c r="B53805" i="12"/>
  <c r="A53805" i="12"/>
  <c r="F53804" i="12"/>
  <c r="E53804" i="12"/>
  <c r="B53804" i="12"/>
  <c r="A53804" i="12"/>
  <c r="F53803" i="12"/>
  <c r="E53803" i="12"/>
  <c r="B53803" i="12"/>
  <c r="A53803" i="12"/>
  <c r="F53802" i="12"/>
  <c r="E53802" i="12"/>
  <c r="B53802" i="12"/>
  <c r="A53802" i="12"/>
  <c r="F53801" i="12"/>
  <c r="E53801" i="12"/>
  <c r="B53801" i="12"/>
  <c r="A53801" i="12"/>
  <c r="F53800" i="12"/>
  <c r="E53800" i="12"/>
  <c r="B53800" i="12"/>
  <c r="A53800" i="12"/>
  <c r="F53799" i="12"/>
  <c r="E53799" i="12"/>
  <c r="B53799" i="12"/>
  <c r="A53799" i="12"/>
  <c r="F53798" i="12"/>
  <c r="E53798" i="12"/>
  <c r="B53798" i="12"/>
  <c r="A53798" i="12"/>
  <c r="F53797" i="12"/>
  <c r="E53797" i="12"/>
  <c r="B53797" i="12"/>
  <c r="A53797" i="12"/>
  <c r="F53796" i="12"/>
  <c r="E53796" i="12"/>
  <c r="B53796" i="12"/>
  <c r="A53796" i="12"/>
  <c r="F53795" i="12"/>
  <c r="E53795" i="12"/>
  <c r="B53795" i="12"/>
  <c r="A53795" i="12"/>
  <c r="F53794" i="12"/>
  <c r="E53794" i="12"/>
  <c r="B53794" i="12"/>
  <c r="A53794" i="12"/>
  <c r="F53793" i="12"/>
  <c r="E53793" i="12"/>
  <c r="B53793" i="12"/>
  <c r="A53793" i="12"/>
  <c r="F53792" i="12"/>
  <c r="E53792" i="12"/>
  <c r="B53792" i="12"/>
  <c r="A53792" i="12"/>
  <c r="F53791" i="12"/>
  <c r="E53791" i="12"/>
  <c r="B53791" i="12"/>
  <c r="A53791" i="12"/>
  <c r="F53790" i="12"/>
  <c r="E53790" i="12"/>
  <c r="B53790" i="12"/>
  <c r="A53790" i="12"/>
  <c r="F53789" i="12"/>
  <c r="E53789" i="12"/>
  <c r="B53789" i="12"/>
  <c r="A53789" i="12"/>
  <c r="F53788" i="12"/>
  <c r="E53788" i="12"/>
  <c r="B53788" i="12"/>
  <c r="A53788" i="12"/>
  <c r="F53787" i="12"/>
  <c r="E53787" i="12"/>
  <c r="B53787" i="12"/>
  <c r="A53787" i="12"/>
  <c r="F53786" i="12"/>
  <c r="E53786" i="12"/>
  <c r="B53786" i="12"/>
  <c r="A53786" i="12"/>
  <c r="F53785" i="12"/>
  <c r="E53785" i="12"/>
  <c r="B53785" i="12"/>
  <c r="A53785" i="12"/>
  <c r="F53784" i="12"/>
  <c r="E53784" i="12"/>
  <c r="B53784" i="12"/>
  <c r="A53784" i="12"/>
  <c r="F53783" i="12"/>
  <c r="E53783" i="12"/>
  <c r="B53783" i="12"/>
  <c r="A53783" i="12"/>
  <c r="F53782" i="12"/>
  <c r="E53782" i="12"/>
  <c r="B53782" i="12"/>
  <c r="A53782" i="12"/>
  <c r="F53781" i="12"/>
  <c r="E53781" i="12"/>
  <c r="B53781" i="12"/>
  <c r="A53781" i="12"/>
  <c r="F53780" i="12"/>
  <c r="E53780" i="12"/>
  <c r="B53780" i="12"/>
  <c r="A53780" i="12"/>
  <c r="F53779" i="12"/>
  <c r="E53779" i="12"/>
  <c r="B53779" i="12"/>
  <c r="A53779" i="12"/>
  <c r="F53778" i="12"/>
  <c r="E53778" i="12"/>
  <c r="B53778" i="12"/>
  <c r="A53778" i="12"/>
  <c r="F53777" i="12"/>
  <c r="E53777" i="12"/>
  <c r="B53777" i="12"/>
  <c r="A53777" i="12"/>
  <c r="F53776" i="12"/>
  <c r="E53776" i="12"/>
  <c r="B53776" i="12"/>
  <c r="A53776" i="12"/>
  <c r="F53775" i="12"/>
  <c r="E53775" i="12"/>
  <c r="B53775" i="12"/>
  <c r="A53775" i="12"/>
  <c r="F53774" i="12"/>
  <c r="E53774" i="12"/>
  <c r="B53774" i="12"/>
  <c r="A53774" i="12"/>
  <c r="F53773" i="12"/>
  <c r="E53773" i="12"/>
  <c r="B53773" i="12"/>
  <c r="A53773" i="12"/>
  <c r="F53772" i="12"/>
  <c r="E53772" i="12"/>
  <c r="B53772" i="12"/>
  <c r="A53772" i="12"/>
  <c r="F53771" i="12"/>
  <c r="E53771" i="12"/>
  <c r="B53771" i="12"/>
  <c r="A53771" i="12"/>
  <c r="F53770" i="12"/>
  <c r="E53770" i="12"/>
  <c r="B53770" i="12"/>
  <c r="A53770" i="12"/>
  <c r="F53769" i="12"/>
  <c r="E53769" i="12"/>
  <c r="B53769" i="12"/>
  <c r="A53769" i="12"/>
  <c r="F53768" i="12"/>
  <c r="E53768" i="12"/>
  <c r="B53768" i="12"/>
  <c r="A53768" i="12"/>
  <c r="F53767" i="12"/>
  <c r="E53767" i="12"/>
  <c r="B53767" i="12"/>
  <c r="A53767" i="12"/>
  <c r="F53766" i="12"/>
  <c r="E53766" i="12"/>
  <c r="B53766" i="12"/>
  <c r="A53766" i="12"/>
  <c r="F53765" i="12"/>
  <c r="E53765" i="12"/>
  <c r="B53765" i="12"/>
  <c r="A53765" i="12"/>
  <c r="F53764" i="12"/>
  <c r="E53764" i="12"/>
  <c r="B53764" i="12"/>
  <c r="A53764" i="12"/>
  <c r="F53763" i="12"/>
  <c r="E53763" i="12"/>
  <c r="B53763" i="12"/>
  <c r="A53763" i="12"/>
  <c r="F53762" i="12"/>
  <c r="E53762" i="12"/>
  <c r="B53762" i="12"/>
  <c r="A53762" i="12"/>
  <c r="F53761" i="12"/>
  <c r="E53761" i="12"/>
  <c r="B53761" i="12"/>
  <c r="A53761" i="12"/>
  <c r="F53760" i="12"/>
  <c r="E53760" i="12"/>
  <c r="B53760" i="12"/>
  <c r="A53760" i="12"/>
  <c r="F53759" i="12"/>
  <c r="E53759" i="12"/>
  <c r="B53759" i="12"/>
  <c r="A53759" i="12"/>
  <c r="F53758" i="12"/>
  <c r="E53758" i="12"/>
  <c r="B53758" i="12"/>
  <c r="A53758" i="12"/>
  <c r="F53757" i="12"/>
  <c r="E53757" i="12"/>
  <c r="B53757" i="12"/>
  <c r="A53757" i="12"/>
  <c r="F53756" i="12"/>
  <c r="E53756" i="12"/>
  <c r="B53756" i="12"/>
  <c r="A53756" i="12"/>
  <c r="F53755" i="12"/>
  <c r="E53755" i="12"/>
  <c r="B53755" i="12"/>
  <c r="A53755" i="12"/>
  <c r="F5456" i="12"/>
  <c r="D5456" i="12"/>
  <c r="A5456" i="12"/>
  <c r="F5455" i="12"/>
  <c r="D5455" i="12"/>
  <c r="A5455" i="12"/>
  <c r="F5454" i="12"/>
  <c r="E5454" i="12"/>
  <c r="D5454" i="12"/>
  <c r="A5454" i="12"/>
  <c r="F5453" i="12"/>
  <c r="E5453" i="12"/>
  <c r="D5453" i="12"/>
  <c r="F5452" i="12"/>
  <c r="E5452" i="12"/>
  <c r="D5452" i="12"/>
  <c r="A5452" i="12"/>
  <c r="F5451" i="12"/>
  <c r="E5451" i="12"/>
  <c r="D5451" i="12"/>
  <c r="A5451" i="12"/>
  <c r="G5423" i="12"/>
  <c r="F5423" i="12"/>
  <c r="E5423" i="12"/>
  <c r="A5423" i="12"/>
  <c r="G5422" i="12"/>
  <c r="F5422" i="12"/>
  <c r="E5422" i="12"/>
  <c r="A5422" i="12"/>
  <c r="G5421" i="12"/>
  <c r="F5421" i="12"/>
  <c r="E5421" i="12"/>
  <c r="A5421" i="12"/>
  <c r="G4583" i="12"/>
  <c r="F4583" i="12"/>
  <c r="E4583" i="12"/>
  <c r="D4583" i="12"/>
  <c r="C4583" i="12"/>
  <c r="B4583" i="12"/>
  <c r="A4583" i="12"/>
  <c r="G4574" i="12"/>
  <c r="F4574" i="12"/>
  <c r="E4574" i="12"/>
  <c r="D4574" i="12"/>
  <c r="C4574" i="12"/>
  <c r="B4574" i="12"/>
  <c r="A4574" i="12"/>
  <c r="G4573" i="12"/>
  <c r="F4573" i="12"/>
  <c r="E4573" i="12"/>
  <c r="D4573" i="12"/>
  <c r="C4573" i="12"/>
  <c r="B4573" i="12"/>
  <c r="A4573" i="12"/>
  <c r="G4572" i="12"/>
  <c r="F4572" i="12"/>
  <c r="E4572" i="12"/>
  <c r="D4572" i="12"/>
  <c r="C4572" i="12"/>
  <c r="B4572" i="12"/>
  <c r="A4572" i="12"/>
  <c r="G4571" i="12"/>
  <c r="F4571" i="12"/>
  <c r="E4571" i="12"/>
  <c r="D4571" i="12"/>
  <c r="C4571" i="12"/>
  <c r="B4571" i="12"/>
  <c r="A4571" i="12"/>
  <c r="G4570" i="12"/>
  <c r="F4570" i="12"/>
  <c r="E4570" i="12"/>
  <c r="D4570" i="12"/>
  <c r="C4570" i="12"/>
  <c r="B4570" i="12"/>
  <c r="A4570" i="12"/>
  <c r="G4569" i="12"/>
  <c r="F4569" i="12"/>
  <c r="E4569" i="12"/>
  <c r="D4569" i="12"/>
  <c r="C4569" i="12"/>
  <c r="B4569" i="12"/>
  <c r="A4569" i="12"/>
  <c r="G4568" i="12"/>
  <c r="F4568" i="12"/>
  <c r="E4568" i="12"/>
  <c r="D4568" i="12"/>
  <c r="C4568" i="12"/>
  <c r="B4568" i="12"/>
  <c r="A4568" i="12"/>
  <c r="G4567" i="12"/>
  <c r="F4567" i="12"/>
  <c r="E4567" i="12"/>
  <c r="D4567" i="12"/>
  <c r="C4567" i="12"/>
  <c r="B4567" i="12"/>
  <c r="A4567" i="12"/>
  <c r="G4566" i="12"/>
  <c r="F4566" i="12"/>
  <c r="E4566" i="12"/>
  <c r="D4566" i="12"/>
  <c r="C4566" i="12"/>
  <c r="B4566" i="12"/>
  <c r="A4566" i="12"/>
  <c r="G4565" i="12"/>
  <c r="F4565" i="12"/>
  <c r="E4565" i="12"/>
  <c r="D4565" i="12"/>
  <c r="C4565" i="12"/>
  <c r="B4565" i="12"/>
  <c r="A4565" i="12"/>
  <c r="G4564" i="12"/>
  <c r="F4564" i="12"/>
  <c r="E4564" i="12"/>
  <c r="D4564" i="12"/>
  <c r="C4564" i="12"/>
  <c r="B4564" i="12"/>
  <c r="A4564" i="12"/>
  <c r="G4563" i="12"/>
  <c r="F4563" i="12"/>
  <c r="E4563" i="12"/>
  <c r="D4563" i="12"/>
  <c r="C4563" i="12"/>
  <c r="B4563" i="12"/>
  <c r="A4563" i="12"/>
  <c r="G4562" i="12"/>
  <c r="F4562" i="12"/>
  <c r="E4562" i="12"/>
  <c r="D4562" i="12"/>
  <c r="C4562" i="12"/>
  <c r="B4562" i="12"/>
  <c r="A4562" i="12"/>
  <c r="G4561" i="12"/>
  <c r="F4561" i="12"/>
  <c r="E4561" i="12"/>
  <c r="D4561" i="12"/>
  <c r="C4561" i="12"/>
  <c r="B4561" i="12"/>
  <c r="A4561" i="12"/>
  <c r="F4560" i="12"/>
  <c r="E4560" i="12"/>
  <c r="C4560" i="12"/>
  <c r="B4560" i="12"/>
  <c r="A4560" i="12"/>
  <c r="F4559" i="12"/>
  <c r="E4559" i="12"/>
  <c r="C4559" i="12"/>
  <c r="B4559" i="12"/>
  <c r="A4559" i="12"/>
  <c r="F4558" i="12"/>
  <c r="E4558" i="12"/>
  <c r="C4558" i="12"/>
  <c r="B4558" i="12"/>
  <c r="A4558" i="12"/>
  <c r="F4557" i="12"/>
  <c r="E4557" i="12"/>
  <c r="C4557" i="12"/>
  <c r="B4557" i="12"/>
  <c r="A4557" i="12"/>
  <c r="F4556" i="12"/>
  <c r="E4556" i="12"/>
  <c r="C4556" i="12"/>
  <c r="B4556" i="12"/>
  <c r="A4556" i="12"/>
  <c r="F4555" i="12"/>
  <c r="E4555" i="12"/>
  <c r="C4555" i="12"/>
  <c r="B4555" i="12"/>
  <c r="A4555" i="12"/>
  <c r="F4554" i="12"/>
  <c r="E4554" i="12"/>
  <c r="C4554" i="12"/>
  <c r="B4554" i="12"/>
  <c r="A4554" i="12"/>
  <c r="F4553" i="12"/>
  <c r="E4553" i="12"/>
  <c r="C4553" i="12"/>
  <c r="B4553" i="12"/>
  <c r="A4553" i="12"/>
  <c r="G4552" i="12"/>
  <c r="F4552" i="12"/>
  <c r="E4552" i="12"/>
  <c r="D4552" i="12"/>
  <c r="C4552" i="12"/>
  <c r="B4552" i="12"/>
  <c r="A4552" i="12"/>
  <c r="G4551" i="12"/>
  <c r="F4551" i="12"/>
  <c r="E4551" i="12"/>
  <c r="D4551" i="12"/>
  <c r="C4551" i="12"/>
  <c r="B4551" i="12"/>
  <c r="A4551" i="12"/>
  <c r="G4550" i="12"/>
  <c r="F4550" i="12"/>
  <c r="E4550" i="12"/>
  <c r="D4550" i="12"/>
  <c r="C4550" i="12"/>
  <c r="B4550" i="12"/>
  <c r="A4550" i="12"/>
  <c r="G4549" i="12"/>
  <c r="F4549" i="12"/>
  <c r="E4549" i="12"/>
  <c r="D4549" i="12"/>
  <c r="C4549" i="12"/>
  <c r="B4549" i="12"/>
  <c r="A4549" i="12"/>
  <c r="G4548" i="12"/>
  <c r="F4548" i="12"/>
  <c r="E4548" i="12"/>
  <c r="D4548" i="12"/>
  <c r="C4548" i="12"/>
  <c r="B4548" i="12"/>
  <c r="A4548" i="12"/>
  <c r="G4547" i="12"/>
  <c r="F4547" i="12"/>
  <c r="E4547" i="12"/>
  <c r="D4547" i="12"/>
  <c r="C4547" i="12"/>
  <c r="B4547" i="12"/>
  <c r="A4547" i="12"/>
  <c r="G4546" i="12"/>
  <c r="F4546" i="12"/>
  <c r="E4546" i="12"/>
  <c r="D4546" i="12"/>
  <c r="C4546" i="12"/>
  <c r="B4546" i="12"/>
  <c r="A4546" i="12"/>
  <c r="G4545" i="12"/>
  <c r="F4545" i="12"/>
  <c r="E4545" i="12"/>
  <c r="D4545" i="12"/>
  <c r="C4545" i="12"/>
  <c r="B4545" i="12"/>
  <c r="A4545" i="12"/>
  <c r="G4544" i="12"/>
  <c r="F4544" i="12"/>
  <c r="E4544" i="12"/>
  <c r="D4544" i="12"/>
  <c r="C4544" i="12"/>
  <c r="B4544" i="12"/>
  <c r="A4544" i="12"/>
  <c r="G4543" i="12"/>
  <c r="F4543" i="12"/>
  <c r="E4543" i="12"/>
  <c r="D4543" i="12"/>
  <c r="C4543" i="12"/>
  <c r="B4543" i="12"/>
  <c r="A4543" i="12"/>
  <c r="G4542" i="12"/>
  <c r="F4542" i="12"/>
  <c r="E4542" i="12"/>
  <c r="D4542" i="12"/>
  <c r="C4542" i="12"/>
  <c r="B4542" i="12"/>
  <c r="A4542" i="12"/>
  <c r="G4541" i="12"/>
  <c r="F4541" i="12"/>
  <c r="E4541" i="12"/>
  <c r="D4541" i="12"/>
  <c r="C4541" i="12"/>
  <c r="B4541" i="12"/>
  <c r="A4541" i="12"/>
  <c r="G4540" i="12"/>
  <c r="F4540" i="12"/>
  <c r="E4540" i="12"/>
  <c r="D4540" i="12"/>
  <c r="C4540" i="12"/>
  <c r="B4540" i="12"/>
  <c r="A4540" i="12"/>
  <c r="G4539" i="12"/>
  <c r="F4539" i="12"/>
  <c r="E4539" i="12"/>
  <c r="D4539" i="12"/>
  <c r="C4539" i="12"/>
  <c r="B4539" i="12"/>
  <c r="A4539" i="12"/>
  <c r="G4538" i="12"/>
  <c r="F4538" i="12"/>
  <c r="E4538" i="12"/>
  <c r="D4538" i="12"/>
  <c r="C4538" i="12"/>
  <c r="B4538" i="12"/>
  <c r="A4538" i="12"/>
  <c r="G4537" i="12"/>
  <c r="F4537" i="12"/>
  <c r="E4537" i="12"/>
  <c r="D4537" i="12"/>
  <c r="C4537" i="12"/>
  <c r="B4537" i="12"/>
  <c r="A4537" i="12"/>
  <c r="G4536" i="12"/>
  <c r="F4536" i="12"/>
  <c r="E4536" i="12"/>
  <c r="D4536" i="12"/>
  <c r="C4536" i="12"/>
  <c r="B4536" i="12"/>
  <c r="A4536" i="12"/>
  <c r="G4535" i="12"/>
  <c r="F4535" i="12"/>
  <c r="E4535" i="12"/>
  <c r="D4535" i="12"/>
  <c r="C4535" i="12"/>
  <c r="B4535" i="12"/>
  <c r="A4535" i="12"/>
  <c r="G4534" i="12"/>
  <c r="F4534" i="12"/>
  <c r="E4534" i="12"/>
  <c r="D4534" i="12"/>
  <c r="C4534" i="12"/>
  <c r="B4534" i="12"/>
  <c r="A4534" i="12"/>
  <c r="G4533" i="12"/>
  <c r="F4533" i="12"/>
  <c r="E4533" i="12"/>
  <c r="D4533" i="12"/>
  <c r="C4533" i="12"/>
  <c r="B4533" i="12"/>
  <c r="A4533" i="12"/>
  <c r="F4532" i="12"/>
  <c r="E4532" i="12"/>
  <c r="C4532" i="12"/>
  <c r="B4532" i="12"/>
  <c r="A4532" i="12"/>
  <c r="F4531" i="12"/>
  <c r="E4531" i="12"/>
  <c r="C4531" i="12"/>
  <c r="B4531" i="12"/>
  <c r="A4531" i="12"/>
  <c r="F4530" i="12"/>
  <c r="E4530" i="12"/>
  <c r="C4530" i="12"/>
  <c r="B4530" i="12"/>
  <c r="A4530" i="12"/>
  <c r="F4529" i="12"/>
  <c r="E4529" i="12"/>
  <c r="C4529" i="12"/>
  <c r="B4529" i="12"/>
  <c r="A4529" i="12"/>
  <c r="F4528" i="12"/>
  <c r="E4528" i="12"/>
  <c r="C4528" i="12"/>
  <c r="B4528" i="12"/>
  <c r="A4528" i="12"/>
  <c r="F4527" i="12"/>
  <c r="E4527" i="12"/>
  <c r="C4527" i="12"/>
  <c r="B4527" i="12"/>
  <c r="A4527" i="12"/>
  <c r="F4526" i="12"/>
  <c r="E4526" i="12"/>
  <c r="C4526" i="12"/>
  <c r="B4526" i="12"/>
  <c r="A4526" i="12"/>
  <c r="F4525" i="12"/>
  <c r="E4525" i="12"/>
  <c r="C4525" i="12"/>
  <c r="B4525" i="12"/>
  <c r="A4525" i="12"/>
  <c r="F4524" i="12"/>
  <c r="E4524" i="12"/>
  <c r="C4524" i="12"/>
  <c r="B4524" i="12"/>
  <c r="A4524" i="12"/>
  <c r="F4523" i="12"/>
  <c r="E4523" i="12"/>
  <c r="C4523" i="12"/>
  <c r="B4523" i="12"/>
  <c r="A4523" i="12"/>
  <c r="F4522" i="12"/>
  <c r="E4522" i="12"/>
  <c r="C4522" i="12"/>
  <c r="B4522" i="12"/>
  <c r="A4522" i="12"/>
  <c r="G4504" i="12"/>
  <c r="F4504" i="12"/>
  <c r="E4504" i="12"/>
  <c r="D4504" i="12"/>
  <c r="C4504" i="12"/>
  <c r="B4504" i="12"/>
  <c r="A4504" i="12"/>
  <c r="G4503" i="12"/>
  <c r="F4503" i="12"/>
  <c r="E4503" i="12"/>
  <c r="D4503" i="12"/>
  <c r="C4503" i="12"/>
  <c r="B4503" i="12"/>
  <c r="A4503" i="12"/>
  <c r="G4502" i="12"/>
  <c r="F4502" i="12"/>
  <c r="E4502" i="12"/>
  <c r="D4502" i="12"/>
  <c r="C4502" i="12"/>
  <c r="B4502" i="12"/>
  <c r="A4502" i="12"/>
  <c r="G4501" i="12"/>
  <c r="F4501" i="12"/>
  <c r="E4501" i="12"/>
  <c r="D4501" i="12"/>
  <c r="C4501" i="12"/>
  <c r="B4501" i="12"/>
  <c r="A4501" i="12"/>
  <c r="G4500" i="12"/>
  <c r="F4500" i="12"/>
  <c r="E4500" i="12"/>
  <c r="D4500" i="12"/>
  <c r="C4500" i="12"/>
  <c r="B4500" i="12"/>
  <c r="A4500" i="12"/>
  <c r="G4499" i="12"/>
  <c r="F4499" i="12"/>
  <c r="E4499" i="12"/>
  <c r="D4499" i="12"/>
  <c r="C4499" i="12"/>
  <c r="B4499" i="12"/>
  <c r="A4499" i="12"/>
  <c r="F4498" i="12"/>
  <c r="E4498" i="12"/>
  <c r="C4498" i="12"/>
  <c r="B4498" i="12"/>
  <c r="A4498" i="12"/>
  <c r="F4497" i="12"/>
  <c r="E4497" i="12"/>
  <c r="C4497" i="12"/>
  <c r="B4497" i="12"/>
  <c r="A4497" i="12"/>
  <c r="F4496" i="12"/>
  <c r="E4496" i="12"/>
  <c r="C4496" i="12"/>
  <c r="B4496" i="12"/>
  <c r="A4496" i="12"/>
  <c r="F4495" i="12"/>
  <c r="E4495" i="12"/>
  <c r="C4495" i="12"/>
  <c r="B4495" i="12"/>
  <c r="A4495" i="12"/>
  <c r="F4494" i="12"/>
  <c r="E4494" i="12"/>
  <c r="C4494" i="12"/>
  <c r="B4494" i="12"/>
  <c r="A4494" i="12"/>
  <c r="F4493" i="12"/>
  <c r="E4493" i="12"/>
  <c r="C4493" i="12"/>
  <c r="B4493" i="12"/>
  <c r="A4493" i="12"/>
  <c r="F4492" i="12"/>
  <c r="E4492" i="12"/>
  <c r="C4492" i="12"/>
  <c r="B4492" i="12"/>
  <c r="A4492" i="12"/>
  <c r="F4491" i="12"/>
  <c r="E4491" i="12"/>
  <c r="C4491" i="12"/>
  <c r="B4491" i="12"/>
  <c r="A4491" i="12"/>
  <c r="F4490" i="12"/>
  <c r="E4490" i="12"/>
  <c r="B4490" i="12"/>
  <c r="A4490" i="12"/>
  <c r="F4489" i="12"/>
  <c r="E4489" i="12"/>
  <c r="B4489" i="12"/>
  <c r="A4489" i="12"/>
  <c r="F4488" i="12"/>
  <c r="E4488" i="12"/>
  <c r="B4488" i="12"/>
  <c r="A4488" i="12"/>
  <c r="F4487" i="12"/>
  <c r="E4487" i="12"/>
  <c r="B4487" i="12"/>
  <c r="A4487" i="12"/>
  <c r="F4486" i="12"/>
  <c r="E4486" i="12"/>
  <c r="B4486" i="12"/>
  <c r="A4486" i="12"/>
  <c r="F4485" i="12"/>
  <c r="E4485" i="12"/>
  <c r="B4485" i="12"/>
  <c r="A4485" i="12"/>
  <c r="F4484" i="12"/>
  <c r="E4484" i="12"/>
  <c r="B4484" i="12"/>
  <c r="A4484" i="12"/>
  <c r="F4483" i="12"/>
  <c r="E4483" i="12"/>
  <c r="B4483" i="12"/>
  <c r="A4483" i="12"/>
  <c r="F4482" i="12"/>
  <c r="E4482" i="12"/>
  <c r="B4482" i="12"/>
  <c r="A4482" i="12"/>
  <c r="F4481" i="12"/>
  <c r="E4481" i="12"/>
  <c r="B4481" i="12"/>
  <c r="A4481" i="12"/>
  <c r="F4480" i="12"/>
  <c r="E4480" i="12"/>
  <c r="B4480" i="12"/>
  <c r="A4480" i="12"/>
  <c r="F4479" i="12"/>
  <c r="E4479" i="12"/>
  <c r="B4479" i="12"/>
  <c r="A4479" i="12"/>
  <c r="F4478" i="12"/>
  <c r="E4478" i="12"/>
  <c r="B4478" i="12"/>
  <c r="A4478" i="12"/>
  <c r="F4477" i="12"/>
  <c r="E4477" i="12"/>
  <c r="B4477" i="12"/>
  <c r="A4477" i="12"/>
  <c r="F4476" i="12"/>
  <c r="E4476" i="12"/>
  <c r="B4476" i="12"/>
  <c r="A4476" i="12"/>
  <c r="F4475" i="12"/>
  <c r="E4475" i="12"/>
  <c r="B4475" i="12"/>
  <c r="A4475" i="12"/>
  <c r="F4474" i="12"/>
  <c r="E4474" i="12"/>
  <c r="B4474" i="12"/>
  <c r="A4474" i="12"/>
  <c r="F4473" i="12"/>
  <c r="E4473" i="12"/>
  <c r="B4473" i="12"/>
  <c r="A4473" i="12"/>
  <c r="F4472" i="12"/>
  <c r="E4472" i="12"/>
  <c r="B4472" i="12"/>
  <c r="A4472" i="12"/>
  <c r="F4471" i="12"/>
  <c r="E4471" i="12"/>
  <c r="B4471" i="12"/>
  <c r="A4471" i="12"/>
  <c r="F4470" i="12"/>
  <c r="E4470" i="12"/>
  <c r="B4470" i="12"/>
  <c r="A4470" i="12"/>
  <c r="F4469" i="12"/>
  <c r="E4469" i="12"/>
  <c r="B4469" i="12"/>
  <c r="A4469" i="12"/>
  <c r="F4468" i="12"/>
  <c r="E4468" i="12"/>
  <c r="B4468" i="12"/>
  <c r="A4468" i="12"/>
  <c r="F4467" i="12"/>
  <c r="E4467" i="12"/>
  <c r="B4467" i="12"/>
  <c r="A4467" i="12"/>
  <c r="F4466" i="12"/>
  <c r="E4466" i="12"/>
  <c r="B4466" i="12"/>
  <c r="A4466" i="12"/>
  <c r="F4465" i="12"/>
  <c r="E4465" i="12"/>
  <c r="B4465" i="12"/>
  <c r="A4465" i="12"/>
  <c r="F4464" i="12"/>
  <c r="E4464" i="12"/>
  <c r="B4464" i="12"/>
  <c r="A4464" i="12"/>
  <c r="F4463" i="12"/>
  <c r="E4463" i="12"/>
  <c r="B4463" i="12"/>
  <c r="A4463" i="12"/>
  <c r="F4462" i="12"/>
  <c r="E4462" i="12"/>
  <c r="B4462" i="12"/>
  <c r="A4462" i="12"/>
  <c r="F4461" i="12"/>
  <c r="E4461" i="12"/>
  <c r="B4461" i="12"/>
  <c r="A4461" i="12"/>
  <c r="F4460" i="12"/>
  <c r="E4460" i="12"/>
  <c r="B4460" i="12"/>
  <c r="A4460" i="12"/>
  <c r="F4459" i="12"/>
  <c r="E4459" i="12"/>
  <c r="B4459" i="12"/>
  <c r="A4459" i="12"/>
  <c r="F4458" i="12"/>
  <c r="E4458" i="12"/>
  <c r="B4458" i="12"/>
  <c r="A4458" i="12"/>
  <c r="F4457" i="12"/>
  <c r="E4457" i="12"/>
  <c r="B4457" i="12"/>
  <c r="A4457" i="12"/>
  <c r="F4456" i="12"/>
  <c r="E4456" i="12"/>
  <c r="B4456" i="12"/>
  <c r="A4456" i="12"/>
  <c r="F4455" i="12"/>
  <c r="E4455" i="12"/>
  <c r="B4455" i="12"/>
  <c r="A4455" i="12"/>
  <c r="F4454" i="12"/>
  <c r="E4454" i="12"/>
  <c r="B4454" i="12"/>
  <c r="A4454" i="12"/>
  <c r="F4453" i="12"/>
  <c r="E4453" i="12"/>
  <c r="B4453" i="12"/>
  <c r="A4453" i="12"/>
  <c r="F4452" i="12"/>
  <c r="E4452" i="12"/>
  <c r="B4452" i="12"/>
  <c r="A4452" i="12"/>
  <c r="F4451" i="12"/>
  <c r="E4451" i="12"/>
  <c r="B4451" i="12"/>
  <c r="A4451" i="12"/>
  <c r="F4450" i="12"/>
  <c r="E4450" i="12"/>
  <c r="B4450" i="12"/>
  <c r="A4450" i="12"/>
  <c r="F4449" i="12"/>
  <c r="E4449" i="12"/>
  <c r="B4449" i="12"/>
  <c r="A4449" i="12"/>
  <c r="F4448" i="12"/>
  <c r="E4448" i="12"/>
  <c r="B4448" i="12"/>
  <c r="A4448" i="12"/>
  <c r="F4447" i="12"/>
  <c r="E4447" i="12"/>
  <c r="B4447" i="12"/>
  <c r="A4447" i="12"/>
  <c r="F4446" i="12"/>
  <c r="E4446" i="12"/>
  <c r="B4446" i="12"/>
  <c r="A4446" i="12"/>
  <c r="F4445" i="12"/>
  <c r="E4445" i="12"/>
  <c r="B4445" i="12"/>
  <c r="A4445" i="12"/>
  <c r="F4444" i="12"/>
  <c r="E4444" i="12"/>
  <c r="B4444" i="12"/>
  <c r="A4444" i="12"/>
  <c r="F4443" i="12"/>
  <c r="E4443" i="12"/>
  <c r="B4443" i="12"/>
  <c r="A4443" i="12"/>
  <c r="F4442" i="12"/>
  <c r="E4442" i="12"/>
  <c r="B4442" i="12"/>
  <c r="A4442" i="12"/>
  <c r="F4441" i="12"/>
  <c r="E4441" i="12"/>
  <c r="B4441" i="12"/>
  <c r="A4441" i="12"/>
  <c r="F4440" i="12"/>
  <c r="E4440" i="12"/>
  <c r="B4440" i="12"/>
  <c r="A4440" i="12"/>
  <c r="F4439" i="12"/>
  <c r="E4439" i="12"/>
  <c r="B4439" i="12"/>
  <c r="A4439" i="12"/>
  <c r="F4438" i="12"/>
  <c r="E4438" i="12"/>
  <c r="B4438" i="12"/>
  <c r="A4438" i="12"/>
  <c r="F4437" i="12"/>
  <c r="E4437" i="12"/>
  <c r="B4437" i="12"/>
  <c r="A4437" i="12"/>
  <c r="F4436" i="12"/>
  <c r="E4436" i="12"/>
  <c r="B4436" i="12"/>
  <c r="A4436" i="12"/>
  <c r="F4435" i="12"/>
  <c r="E4435" i="12"/>
  <c r="B4435" i="12"/>
  <c r="A4435" i="12"/>
  <c r="F4434" i="12"/>
  <c r="E4434" i="12"/>
  <c r="B4434" i="12"/>
  <c r="A4434" i="12"/>
  <c r="F4433" i="12"/>
  <c r="E4433" i="12"/>
  <c r="B4433" i="12"/>
  <c r="A4433" i="12"/>
  <c r="F4432" i="12"/>
  <c r="E4432" i="12"/>
  <c r="B4432" i="12"/>
  <c r="A4432" i="12"/>
  <c r="F4431" i="12"/>
  <c r="E4431" i="12"/>
  <c r="B4431" i="12"/>
  <c r="A4431" i="12"/>
  <c r="F4430" i="12"/>
  <c r="E4430" i="12"/>
  <c r="B4430" i="12"/>
  <c r="A4430" i="12"/>
  <c r="F4429" i="12"/>
  <c r="E4429" i="12"/>
  <c r="B4429" i="12"/>
  <c r="A4429" i="12"/>
  <c r="F4428" i="12"/>
  <c r="E4428" i="12"/>
  <c r="B4428" i="12"/>
  <c r="A4428" i="12"/>
  <c r="F4427" i="12"/>
  <c r="E4427" i="12"/>
  <c r="B4427" i="12"/>
  <c r="A4427" i="12"/>
  <c r="F4426" i="12"/>
  <c r="E4426" i="12"/>
  <c r="B4426" i="12"/>
  <c r="A4426" i="12"/>
  <c r="F4425" i="12"/>
  <c r="E4425" i="12"/>
  <c r="B4425" i="12"/>
  <c r="A4425" i="12"/>
  <c r="F4424" i="12"/>
  <c r="E4424" i="12"/>
  <c r="B4424" i="12"/>
  <c r="A4424" i="12"/>
  <c r="F4423" i="12"/>
  <c r="E4423" i="12"/>
  <c r="B4423" i="12"/>
  <c r="A4423" i="12"/>
  <c r="F4422" i="12"/>
  <c r="E4422" i="12"/>
  <c r="B4422" i="12"/>
  <c r="A4422" i="12"/>
  <c r="F4421" i="12"/>
  <c r="E4421" i="12"/>
  <c r="B4421" i="12"/>
  <c r="A4421" i="12"/>
  <c r="F4420" i="12"/>
  <c r="E4420" i="12"/>
  <c r="B4420" i="12"/>
  <c r="A4420" i="12"/>
  <c r="F4419" i="12"/>
  <c r="E4419" i="12"/>
  <c r="B4419" i="12"/>
  <c r="A4419" i="12"/>
  <c r="F4418" i="12"/>
  <c r="E4418" i="12"/>
  <c r="B4418" i="12"/>
  <c r="A4418" i="12"/>
  <c r="F4417" i="12"/>
  <c r="E4417" i="12"/>
  <c r="B4417" i="12"/>
  <c r="A4417" i="12"/>
  <c r="F4416" i="12"/>
  <c r="E4416" i="12"/>
  <c r="B4416" i="12"/>
  <c r="A4416" i="12"/>
  <c r="F4415" i="12"/>
  <c r="E4415" i="12"/>
  <c r="B4415" i="12"/>
  <c r="A4415" i="12"/>
  <c r="F4414" i="12"/>
  <c r="E4414" i="12"/>
  <c r="B4414" i="12"/>
  <c r="A4414" i="12"/>
  <c r="F4413" i="12"/>
  <c r="E4413" i="12"/>
  <c r="B4413" i="12"/>
  <c r="A4413" i="12"/>
  <c r="F4412" i="12"/>
  <c r="E4412" i="12"/>
  <c r="B4412" i="12"/>
  <c r="A4412" i="12"/>
  <c r="F4411" i="12"/>
  <c r="E4411" i="12"/>
  <c r="B4411" i="12"/>
  <c r="A4411" i="12"/>
  <c r="F4410" i="12"/>
  <c r="E4410" i="12"/>
  <c r="B4410" i="12"/>
  <c r="A4410" i="12"/>
  <c r="F4409" i="12"/>
  <c r="E4409" i="12"/>
  <c r="B4409" i="12"/>
  <c r="A4409" i="12"/>
  <c r="F4408" i="12"/>
  <c r="E4408" i="12"/>
  <c r="B4408" i="12"/>
  <c r="A4408" i="12"/>
  <c r="F4407" i="12"/>
  <c r="E4407" i="12"/>
  <c r="B4407" i="12"/>
  <c r="A4407" i="12"/>
  <c r="F4406" i="12"/>
  <c r="E4406" i="12"/>
  <c r="B4406" i="12"/>
  <c r="A4406" i="12"/>
  <c r="F4405" i="12"/>
  <c r="E4405" i="12"/>
  <c r="B4405" i="12"/>
  <c r="A4405" i="12"/>
  <c r="F4404" i="12"/>
  <c r="E4404" i="12"/>
  <c r="B4404" i="12"/>
  <c r="A4404" i="12"/>
  <c r="F4403" i="12"/>
  <c r="E4403" i="12"/>
  <c r="B4403" i="12"/>
  <c r="A4403" i="12"/>
  <c r="F4402" i="12"/>
  <c r="E4402" i="12"/>
  <c r="B4402" i="12"/>
  <c r="A4402" i="12"/>
  <c r="F4401" i="12"/>
  <c r="E4401" i="12"/>
  <c r="B4401" i="12"/>
  <c r="A4401" i="12"/>
  <c r="F4400" i="12"/>
  <c r="E4400" i="12"/>
  <c r="B4400" i="12"/>
  <c r="A4400" i="12"/>
  <c r="F4399" i="12"/>
  <c r="E4399" i="12"/>
  <c r="B4399" i="12"/>
  <c r="A4399" i="12"/>
  <c r="F4398" i="12"/>
  <c r="E4398" i="12"/>
  <c r="B4398" i="12"/>
  <c r="A4398" i="12"/>
  <c r="F4397" i="12"/>
  <c r="E4397" i="12"/>
  <c r="B4397" i="12"/>
  <c r="A4397" i="12"/>
  <c r="F4396" i="12"/>
  <c r="E4396" i="12"/>
  <c r="B4396" i="12"/>
  <c r="A4396" i="12"/>
  <c r="F4395" i="12"/>
  <c r="E4395" i="12"/>
  <c r="B4395" i="12"/>
  <c r="A4395" i="12"/>
  <c r="F4394" i="12"/>
  <c r="E4394" i="12"/>
  <c r="B4394" i="12"/>
  <c r="A4394" i="12"/>
  <c r="F4393" i="12"/>
  <c r="E4393" i="12"/>
  <c r="B4393" i="12"/>
  <c r="A4393" i="12"/>
  <c r="F4392" i="12"/>
  <c r="E4392" i="12"/>
  <c r="B4392" i="12"/>
  <c r="A4392" i="12"/>
  <c r="F4391" i="12"/>
  <c r="E4391" i="12"/>
  <c r="B4391" i="12"/>
  <c r="A4391" i="12"/>
  <c r="F4390" i="12"/>
  <c r="E4390" i="12"/>
  <c r="B4390" i="12"/>
  <c r="A4390" i="12"/>
  <c r="F53724" i="12"/>
  <c r="D53724" i="12"/>
  <c r="A53724" i="12"/>
  <c r="F53723" i="12"/>
  <c r="D53723" i="12"/>
  <c r="A53723" i="12"/>
  <c r="F53722" i="12"/>
  <c r="E53722" i="12"/>
  <c r="D53722" i="12"/>
  <c r="A53722" i="12"/>
  <c r="F53721" i="12"/>
  <c r="E53721" i="12"/>
  <c r="D53721" i="12"/>
  <c r="A53721" i="12"/>
  <c r="F53720" i="12"/>
  <c r="E53720" i="12"/>
  <c r="D53720" i="12"/>
  <c r="F53719" i="12"/>
  <c r="E53719" i="12"/>
  <c r="D53719" i="12"/>
  <c r="A53719" i="12"/>
  <c r="G53691" i="12"/>
  <c r="F53691" i="12"/>
  <c r="E53691" i="12"/>
  <c r="A53691" i="12"/>
  <c r="G53690" i="12"/>
  <c r="F53690" i="12"/>
  <c r="E53690" i="12"/>
  <c r="A53690" i="12"/>
  <c r="G53689" i="12"/>
  <c r="F53689" i="12"/>
  <c r="E53689" i="12"/>
  <c r="A53689" i="12"/>
  <c r="G52851" i="12"/>
  <c r="F52851" i="12"/>
  <c r="E52851" i="12"/>
  <c r="D52851" i="12"/>
  <c r="C52851" i="12"/>
  <c r="B52851" i="12"/>
  <c r="A52851" i="12"/>
  <c r="G52842" i="12"/>
  <c r="F52842" i="12"/>
  <c r="E52842" i="12"/>
  <c r="D52842" i="12"/>
  <c r="C52842" i="12"/>
  <c r="B52842" i="12"/>
  <c r="A52842" i="12"/>
  <c r="G52841" i="12"/>
  <c r="F52841" i="12"/>
  <c r="E52841" i="12"/>
  <c r="D52841" i="12"/>
  <c r="C52841" i="12"/>
  <c r="B52841" i="12"/>
  <c r="A52841" i="12"/>
  <c r="G52840" i="12"/>
  <c r="F52840" i="12"/>
  <c r="E52840" i="12"/>
  <c r="D52840" i="12"/>
  <c r="C52840" i="12"/>
  <c r="B52840" i="12"/>
  <c r="A52840" i="12"/>
  <c r="G52839" i="12"/>
  <c r="F52839" i="12"/>
  <c r="E52839" i="12"/>
  <c r="D52839" i="12"/>
  <c r="C52839" i="12"/>
  <c r="B52839" i="12"/>
  <c r="A52839" i="12"/>
  <c r="G52838" i="12"/>
  <c r="F52838" i="12"/>
  <c r="E52838" i="12"/>
  <c r="D52838" i="12"/>
  <c r="C52838" i="12"/>
  <c r="B52838" i="12"/>
  <c r="A52838" i="12"/>
  <c r="G52837" i="12"/>
  <c r="F52837" i="12"/>
  <c r="E52837" i="12"/>
  <c r="D52837" i="12"/>
  <c r="C52837" i="12"/>
  <c r="B52837" i="12"/>
  <c r="A52837" i="12"/>
  <c r="G52836" i="12"/>
  <c r="F52836" i="12"/>
  <c r="E52836" i="12"/>
  <c r="D52836" i="12"/>
  <c r="C52836" i="12"/>
  <c r="B52836" i="12"/>
  <c r="A52836" i="12"/>
  <c r="G52835" i="12"/>
  <c r="F52835" i="12"/>
  <c r="E52835" i="12"/>
  <c r="D52835" i="12"/>
  <c r="C52835" i="12"/>
  <c r="B52835" i="12"/>
  <c r="A52835" i="12"/>
  <c r="G52834" i="12"/>
  <c r="F52834" i="12"/>
  <c r="E52834" i="12"/>
  <c r="D52834" i="12"/>
  <c r="C52834" i="12"/>
  <c r="B52834" i="12"/>
  <c r="A52834" i="12"/>
  <c r="G52833" i="12"/>
  <c r="F52833" i="12"/>
  <c r="E52833" i="12"/>
  <c r="D52833" i="12"/>
  <c r="C52833" i="12"/>
  <c r="B52833" i="12"/>
  <c r="A52833" i="12"/>
  <c r="G52832" i="12"/>
  <c r="F52832" i="12"/>
  <c r="E52832" i="12"/>
  <c r="D52832" i="12"/>
  <c r="C52832" i="12"/>
  <c r="B52832" i="12"/>
  <c r="A52832" i="12"/>
  <c r="G52831" i="12"/>
  <c r="F52831" i="12"/>
  <c r="E52831" i="12"/>
  <c r="D52831" i="12"/>
  <c r="C52831" i="12"/>
  <c r="B52831" i="12"/>
  <c r="A52831" i="12"/>
  <c r="G52830" i="12"/>
  <c r="F52830" i="12"/>
  <c r="E52830" i="12"/>
  <c r="D52830" i="12"/>
  <c r="C52830" i="12"/>
  <c r="B52830" i="12"/>
  <c r="A52830" i="12"/>
  <c r="G52829" i="12"/>
  <c r="F52829" i="12"/>
  <c r="E52829" i="12"/>
  <c r="D52829" i="12"/>
  <c r="C52829" i="12"/>
  <c r="B52829" i="12"/>
  <c r="A52829" i="12"/>
  <c r="F52828" i="12"/>
  <c r="E52828" i="12"/>
  <c r="C52828" i="12"/>
  <c r="B52828" i="12"/>
  <c r="A52828" i="12"/>
  <c r="F52827" i="12"/>
  <c r="E52827" i="12"/>
  <c r="C52827" i="12"/>
  <c r="B52827" i="12"/>
  <c r="A52827" i="12"/>
  <c r="F52826" i="12"/>
  <c r="E52826" i="12"/>
  <c r="C52826" i="12"/>
  <c r="B52826" i="12"/>
  <c r="A52826" i="12"/>
  <c r="F52825" i="12"/>
  <c r="E52825" i="12"/>
  <c r="C52825" i="12"/>
  <c r="B52825" i="12"/>
  <c r="A52825" i="12"/>
  <c r="F52824" i="12"/>
  <c r="E52824" i="12"/>
  <c r="C52824" i="12"/>
  <c r="B52824" i="12"/>
  <c r="A52824" i="12"/>
  <c r="F52823" i="12"/>
  <c r="E52823" i="12"/>
  <c r="C52823" i="12"/>
  <c r="B52823" i="12"/>
  <c r="A52823" i="12"/>
  <c r="F52822" i="12"/>
  <c r="E52822" i="12"/>
  <c r="C52822" i="12"/>
  <c r="B52822" i="12"/>
  <c r="A52822" i="12"/>
  <c r="F52821" i="12"/>
  <c r="E52821" i="12"/>
  <c r="C52821" i="12"/>
  <c r="B52821" i="12"/>
  <c r="A52821" i="12"/>
  <c r="G52820" i="12"/>
  <c r="F52820" i="12"/>
  <c r="E52820" i="12"/>
  <c r="D52820" i="12"/>
  <c r="C52820" i="12"/>
  <c r="B52820" i="12"/>
  <c r="A52820" i="12"/>
  <c r="G52819" i="12"/>
  <c r="F52819" i="12"/>
  <c r="E52819" i="12"/>
  <c r="D52819" i="12"/>
  <c r="C52819" i="12"/>
  <c r="B52819" i="12"/>
  <c r="A52819" i="12"/>
  <c r="G52818" i="12"/>
  <c r="F52818" i="12"/>
  <c r="E52818" i="12"/>
  <c r="D52818" i="12"/>
  <c r="C52818" i="12"/>
  <c r="B52818" i="12"/>
  <c r="A52818" i="12"/>
  <c r="G52817" i="12"/>
  <c r="F52817" i="12"/>
  <c r="E52817" i="12"/>
  <c r="D52817" i="12"/>
  <c r="C52817" i="12"/>
  <c r="B52817" i="12"/>
  <c r="A52817" i="12"/>
  <c r="G52816" i="12"/>
  <c r="F52816" i="12"/>
  <c r="E52816" i="12"/>
  <c r="D52816" i="12"/>
  <c r="C52816" i="12"/>
  <c r="B52816" i="12"/>
  <c r="A52816" i="12"/>
  <c r="G52815" i="12"/>
  <c r="F52815" i="12"/>
  <c r="E52815" i="12"/>
  <c r="D52815" i="12"/>
  <c r="C52815" i="12"/>
  <c r="B52815" i="12"/>
  <c r="A52815" i="12"/>
  <c r="G52814" i="12"/>
  <c r="F52814" i="12"/>
  <c r="E52814" i="12"/>
  <c r="D52814" i="12"/>
  <c r="C52814" i="12"/>
  <c r="B52814" i="12"/>
  <c r="A52814" i="12"/>
  <c r="G52813" i="12"/>
  <c r="F52813" i="12"/>
  <c r="E52813" i="12"/>
  <c r="D52813" i="12"/>
  <c r="C52813" i="12"/>
  <c r="B52813" i="12"/>
  <c r="A52813" i="12"/>
  <c r="G52812" i="12"/>
  <c r="F52812" i="12"/>
  <c r="E52812" i="12"/>
  <c r="D52812" i="12"/>
  <c r="C52812" i="12"/>
  <c r="B52812" i="12"/>
  <c r="A52812" i="12"/>
  <c r="G52811" i="12"/>
  <c r="F52811" i="12"/>
  <c r="E52811" i="12"/>
  <c r="D52811" i="12"/>
  <c r="C52811" i="12"/>
  <c r="B52811" i="12"/>
  <c r="A52811" i="12"/>
  <c r="G52810" i="12"/>
  <c r="F52810" i="12"/>
  <c r="E52810" i="12"/>
  <c r="D52810" i="12"/>
  <c r="C52810" i="12"/>
  <c r="B52810" i="12"/>
  <c r="A52810" i="12"/>
  <c r="G52809" i="12"/>
  <c r="F52809" i="12"/>
  <c r="E52809" i="12"/>
  <c r="D52809" i="12"/>
  <c r="C52809" i="12"/>
  <c r="B52809" i="12"/>
  <c r="A52809" i="12"/>
  <c r="G52808" i="12"/>
  <c r="F52808" i="12"/>
  <c r="E52808" i="12"/>
  <c r="D52808" i="12"/>
  <c r="C52808" i="12"/>
  <c r="B52808" i="12"/>
  <c r="A52808" i="12"/>
  <c r="G52807" i="12"/>
  <c r="F52807" i="12"/>
  <c r="E52807" i="12"/>
  <c r="D52807" i="12"/>
  <c r="C52807" i="12"/>
  <c r="B52807" i="12"/>
  <c r="A52807" i="12"/>
  <c r="G52806" i="12"/>
  <c r="F52806" i="12"/>
  <c r="E52806" i="12"/>
  <c r="D52806" i="12"/>
  <c r="C52806" i="12"/>
  <c r="B52806" i="12"/>
  <c r="A52806" i="12"/>
  <c r="G52805" i="12"/>
  <c r="F52805" i="12"/>
  <c r="E52805" i="12"/>
  <c r="D52805" i="12"/>
  <c r="C52805" i="12"/>
  <c r="B52805" i="12"/>
  <c r="A52805" i="12"/>
  <c r="G52804" i="12"/>
  <c r="F52804" i="12"/>
  <c r="E52804" i="12"/>
  <c r="D52804" i="12"/>
  <c r="C52804" i="12"/>
  <c r="B52804" i="12"/>
  <c r="A52804" i="12"/>
  <c r="G52803" i="12"/>
  <c r="F52803" i="12"/>
  <c r="E52803" i="12"/>
  <c r="D52803" i="12"/>
  <c r="C52803" i="12"/>
  <c r="B52803" i="12"/>
  <c r="A52803" i="12"/>
  <c r="G52802" i="12"/>
  <c r="F52802" i="12"/>
  <c r="E52802" i="12"/>
  <c r="D52802" i="12"/>
  <c r="C52802" i="12"/>
  <c r="B52802" i="12"/>
  <c r="A52802" i="12"/>
  <c r="G52801" i="12"/>
  <c r="F52801" i="12"/>
  <c r="E52801" i="12"/>
  <c r="D52801" i="12"/>
  <c r="C52801" i="12"/>
  <c r="B52801" i="12"/>
  <c r="A52801" i="12"/>
  <c r="F52800" i="12"/>
  <c r="E52800" i="12"/>
  <c r="C52800" i="12"/>
  <c r="B52800" i="12"/>
  <c r="A52800" i="12"/>
  <c r="F52799" i="12"/>
  <c r="E52799" i="12"/>
  <c r="C52799" i="12"/>
  <c r="B52799" i="12"/>
  <c r="A52799" i="12"/>
  <c r="F52798" i="12"/>
  <c r="E52798" i="12"/>
  <c r="C52798" i="12"/>
  <c r="B52798" i="12"/>
  <c r="A52798" i="12"/>
  <c r="F52797" i="12"/>
  <c r="E52797" i="12"/>
  <c r="C52797" i="12"/>
  <c r="B52797" i="12"/>
  <c r="A52797" i="12"/>
  <c r="F52796" i="12"/>
  <c r="E52796" i="12"/>
  <c r="C52796" i="12"/>
  <c r="B52796" i="12"/>
  <c r="A52796" i="12"/>
  <c r="F52795" i="12"/>
  <c r="E52795" i="12"/>
  <c r="C52795" i="12"/>
  <c r="B52795" i="12"/>
  <c r="A52795" i="12"/>
  <c r="F52794" i="12"/>
  <c r="E52794" i="12"/>
  <c r="C52794" i="12"/>
  <c r="B52794" i="12"/>
  <c r="A52794" i="12"/>
  <c r="F52793" i="12"/>
  <c r="E52793" i="12"/>
  <c r="C52793" i="12"/>
  <c r="B52793" i="12"/>
  <c r="A52793" i="12"/>
  <c r="F52792" i="12"/>
  <c r="E52792" i="12"/>
  <c r="C52792" i="12"/>
  <c r="B52792" i="12"/>
  <c r="A52792" i="12"/>
  <c r="F52791" i="12"/>
  <c r="E52791" i="12"/>
  <c r="C52791" i="12"/>
  <c r="B52791" i="12"/>
  <c r="A52791" i="12"/>
  <c r="F52790" i="12"/>
  <c r="E52790" i="12"/>
  <c r="C52790" i="12"/>
  <c r="B52790" i="12"/>
  <c r="A52790" i="12"/>
  <c r="G52772" i="12"/>
  <c r="F52772" i="12"/>
  <c r="E52772" i="12"/>
  <c r="D52772" i="12"/>
  <c r="C52772" i="12"/>
  <c r="B52772" i="12"/>
  <c r="A52772" i="12"/>
  <c r="G52771" i="12"/>
  <c r="F52771" i="12"/>
  <c r="E52771" i="12"/>
  <c r="D52771" i="12"/>
  <c r="C52771" i="12"/>
  <c r="B52771" i="12"/>
  <c r="A52771" i="12"/>
  <c r="G52770" i="12"/>
  <c r="F52770" i="12"/>
  <c r="E52770" i="12"/>
  <c r="D52770" i="12"/>
  <c r="C52770" i="12"/>
  <c r="B52770" i="12"/>
  <c r="A52770" i="12"/>
  <c r="G52769" i="12"/>
  <c r="F52769" i="12"/>
  <c r="E52769" i="12"/>
  <c r="D52769" i="12"/>
  <c r="C52769" i="12"/>
  <c r="B52769" i="12"/>
  <c r="A52769" i="12"/>
  <c r="G52768" i="12"/>
  <c r="F52768" i="12"/>
  <c r="E52768" i="12"/>
  <c r="D52768" i="12"/>
  <c r="C52768" i="12"/>
  <c r="B52768" i="12"/>
  <c r="A52768" i="12"/>
  <c r="G52767" i="12"/>
  <c r="F52767" i="12"/>
  <c r="E52767" i="12"/>
  <c r="D52767" i="12"/>
  <c r="C52767" i="12"/>
  <c r="B52767" i="12"/>
  <c r="A52767" i="12"/>
  <c r="F52766" i="12"/>
  <c r="E52766" i="12"/>
  <c r="C52766" i="12"/>
  <c r="B52766" i="12"/>
  <c r="A52766" i="12"/>
  <c r="F52765" i="12"/>
  <c r="E52765" i="12"/>
  <c r="C52765" i="12"/>
  <c r="B52765" i="12"/>
  <c r="A52765" i="12"/>
  <c r="F52764" i="12"/>
  <c r="E52764" i="12"/>
  <c r="C52764" i="12"/>
  <c r="B52764" i="12"/>
  <c r="A52764" i="12"/>
  <c r="F52763" i="12"/>
  <c r="E52763" i="12"/>
  <c r="C52763" i="12"/>
  <c r="B52763" i="12"/>
  <c r="A52763" i="12"/>
  <c r="F52762" i="12"/>
  <c r="E52762" i="12"/>
  <c r="C52762" i="12"/>
  <c r="B52762" i="12"/>
  <c r="A52762" i="12"/>
  <c r="F52761" i="12"/>
  <c r="E52761" i="12"/>
  <c r="C52761" i="12"/>
  <c r="B52761" i="12"/>
  <c r="A52761" i="12"/>
  <c r="F52760" i="12"/>
  <c r="E52760" i="12"/>
  <c r="C52760" i="12"/>
  <c r="B52760" i="12"/>
  <c r="A52760" i="12"/>
  <c r="F52759" i="12"/>
  <c r="E52759" i="12"/>
  <c r="C52759" i="12"/>
  <c r="B52759" i="12"/>
  <c r="A52759" i="12"/>
  <c r="F52758" i="12"/>
  <c r="E52758" i="12"/>
  <c r="B52758" i="12"/>
  <c r="A52758" i="12"/>
  <c r="F52757" i="12"/>
  <c r="E52757" i="12"/>
  <c r="B52757" i="12"/>
  <c r="A52757" i="12"/>
  <c r="F52756" i="12"/>
  <c r="E52756" i="12"/>
  <c r="B52756" i="12"/>
  <c r="A52756" i="12"/>
  <c r="F52755" i="12"/>
  <c r="E52755" i="12"/>
  <c r="B52755" i="12"/>
  <c r="A52755" i="12"/>
  <c r="F52754" i="12"/>
  <c r="E52754" i="12"/>
  <c r="B52754" i="12"/>
  <c r="A52754" i="12"/>
  <c r="F52753" i="12"/>
  <c r="E52753" i="12"/>
  <c r="B52753" i="12"/>
  <c r="A52753" i="12"/>
  <c r="F52752" i="12"/>
  <c r="E52752" i="12"/>
  <c r="B52752" i="12"/>
  <c r="A52752" i="12"/>
  <c r="F52751" i="12"/>
  <c r="E52751" i="12"/>
  <c r="B52751" i="12"/>
  <c r="A52751" i="12"/>
  <c r="F52750" i="12"/>
  <c r="E52750" i="12"/>
  <c r="B52750" i="12"/>
  <c r="A52750" i="12"/>
  <c r="F52749" i="12"/>
  <c r="E52749" i="12"/>
  <c r="B52749" i="12"/>
  <c r="A52749" i="12"/>
  <c r="F52748" i="12"/>
  <c r="E52748" i="12"/>
  <c r="B52748" i="12"/>
  <c r="A52748" i="12"/>
  <c r="F52747" i="12"/>
  <c r="E52747" i="12"/>
  <c r="B52747" i="12"/>
  <c r="A52747" i="12"/>
  <c r="F52746" i="12"/>
  <c r="E52746" i="12"/>
  <c r="B52746" i="12"/>
  <c r="A52746" i="12"/>
  <c r="F52745" i="12"/>
  <c r="E52745" i="12"/>
  <c r="B52745" i="12"/>
  <c r="A52745" i="12"/>
  <c r="F52744" i="12"/>
  <c r="E52744" i="12"/>
  <c r="B52744" i="12"/>
  <c r="A52744" i="12"/>
  <c r="F52743" i="12"/>
  <c r="E52743" i="12"/>
  <c r="B52743" i="12"/>
  <c r="A52743" i="12"/>
  <c r="F52742" i="12"/>
  <c r="E52742" i="12"/>
  <c r="B52742" i="12"/>
  <c r="A52742" i="12"/>
  <c r="F52741" i="12"/>
  <c r="E52741" i="12"/>
  <c r="B52741" i="12"/>
  <c r="A52741" i="12"/>
  <c r="F52740" i="12"/>
  <c r="E52740" i="12"/>
  <c r="B52740" i="12"/>
  <c r="A52740" i="12"/>
  <c r="F52739" i="12"/>
  <c r="E52739" i="12"/>
  <c r="B52739" i="12"/>
  <c r="A52739" i="12"/>
  <c r="F52738" i="12"/>
  <c r="E52738" i="12"/>
  <c r="B52738" i="12"/>
  <c r="A52738" i="12"/>
  <c r="F52737" i="12"/>
  <c r="E52737" i="12"/>
  <c r="B52737" i="12"/>
  <c r="A52737" i="12"/>
  <c r="F52736" i="12"/>
  <c r="E52736" i="12"/>
  <c r="B52736" i="12"/>
  <c r="A52736" i="12"/>
  <c r="F52735" i="12"/>
  <c r="E52735" i="12"/>
  <c r="B52735" i="12"/>
  <c r="A52735" i="12"/>
  <c r="F52734" i="12"/>
  <c r="E52734" i="12"/>
  <c r="B52734" i="12"/>
  <c r="A52734" i="12"/>
  <c r="F52733" i="12"/>
  <c r="E52733" i="12"/>
  <c r="B52733" i="12"/>
  <c r="A52733" i="12"/>
  <c r="F52732" i="12"/>
  <c r="E52732" i="12"/>
  <c r="B52732" i="12"/>
  <c r="A52732" i="12"/>
  <c r="F52731" i="12"/>
  <c r="E52731" i="12"/>
  <c r="B52731" i="12"/>
  <c r="A52731" i="12"/>
  <c r="F52730" i="12"/>
  <c r="E52730" i="12"/>
  <c r="B52730" i="12"/>
  <c r="A52730" i="12"/>
  <c r="F52729" i="12"/>
  <c r="E52729" i="12"/>
  <c r="B52729" i="12"/>
  <c r="A52729" i="12"/>
  <c r="F52728" i="12"/>
  <c r="E52728" i="12"/>
  <c r="B52728" i="12"/>
  <c r="A52728" i="12"/>
  <c r="F52727" i="12"/>
  <c r="E52727" i="12"/>
  <c r="B52727" i="12"/>
  <c r="A52727" i="12"/>
  <c r="F52726" i="12"/>
  <c r="E52726" i="12"/>
  <c r="B52726" i="12"/>
  <c r="A52726" i="12"/>
  <c r="F52725" i="12"/>
  <c r="E52725" i="12"/>
  <c r="B52725" i="12"/>
  <c r="A52725" i="12"/>
  <c r="F52724" i="12"/>
  <c r="E52724" i="12"/>
  <c r="B52724" i="12"/>
  <c r="A52724" i="12"/>
  <c r="F52723" i="12"/>
  <c r="E52723" i="12"/>
  <c r="B52723" i="12"/>
  <c r="A52723" i="12"/>
  <c r="F52722" i="12"/>
  <c r="E52722" i="12"/>
  <c r="B52722" i="12"/>
  <c r="A52722" i="12"/>
  <c r="F52721" i="12"/>
  <c r="E52721" i="12"/>
  <c r="B52721" i="12"/>
  <c r="A52721" i="12"/>
  <c r="F52720" i="12"/>
  <c r="E52720" i="12"/>
  <c r="B52720" i="12"/>
  <c r="A52720" i="12"/>
  <c r="F52719" i="12"/>
  <c r="E52719" i="12"/>
  <c r="B52719" i="12"/>
  <c r="A52719" i="12"/>
  <c r="F52718" i="12"/>
  <c r="E52718" i="12"/>
  <c r="B52718" i="12"/>
  <c r="A52718" i="12"/>
  <c r="F52717" i="12"/>
  <c r="E52717" i="12"/>
  <c r="B52717" i="12"/>
  <c r="A52717" i="12"/>
  <c r="F52716" i="12"/>
  <c r="E52716" i="12"/>
  <c r="B52716" i="12"/>
  <c r="A52716" i="12"/>
  <c r="F52715" i="12"/>
  <c r="E52715" i="12"/>
  <c r="B52715" i="12"/>
  <c r="A52715" i="12"/>
  <c r="F52714" i="12"/>
  <c r="E52714" i="12"/>
  <c r="B52714" i="12"/>
  <c r="A52714" i="12"/>
  <c r="F52713" i="12"/>
  <c r="E52713" i="12"/>
  <c r="B52713" i="12"/>
  <c r="A52713" i="12"/>
  <c r="F52712" i="12"/>
  <c r="E52712" i="12"/>
  <c r="B52712" i="12"/>
  <c r="A52712" i="12"/>
  <c r="F52711" i="12"/>
  <c r="E52711" i="12"/>
  <c r="B52711" i="12"/>
  <c r="A52711" i="12"/>
  <c r="F52710" i="12"/>
  <c r="E52710" i="12"/>
  <c r="B52710" i="12"/>
  <c r="A52710" i="12"/>
  <c r="F52709" i="12"/>
  <c r="E52709" i="12"/>
  <c r="B52709" i="12"/>
  <c r="A52709" i="12"/>
  <c r="F52708" i="12"/>
  <c r="E52708" i="12"/>
  <c r="B52708" i="12"/>
  <c r="A52708" i="12"/>
  <c r="F52707" i="12"/>
  <c r="E52707" i="12"/>
  <c r="B52707" i="12"/>
  <c r="A52707" i="12"/>
  <c r="F52706" i="12"/>
  <c r="E52706" i="12"/>
  <c r="B52706" i="12"/>
  <c r="A52706" i="12"/>
  <c r="F52705" i="12"/>
  <c r="E52705" i="12"/>
  <c r="B52705" i="12"/>
  <c r="A52705" i="12"/>
  <c r="F52704" i="12"/>
  <c r="E52704" i="12"/>
  <c r="B52704" i="12"/>
  <c r="A52704" i="12"/>
  <c r="F52703" i="12"/>
  <c r="E52703" i="12"/>
  <c r="B52703" i="12"/>
  <c r="A52703" i="12"/>
  <c r="F52702" i="12"/>
  <c r="E52702" i="12"/>
  <c r="B52702" i="12"/>
  <c r="A52702" i="12"/>
  <c r="F52701" i="12"/>
  <c r="E52701" i="12"/>
  <c r="B52701" i="12"/>
  <c r="A52701" i="12"/>
  <c r="F52700" i="12"/>
  <c r="E52700" i="12"/>
  <c r="B52700" i="12"/>
  <c r="A52700" i="12"/>
  <c r="F52699" i="12"/>
  <c r="E52699" i="12"/>
  <c r="B52699" i="12"/>
  <c r="A52699" i="12"/>
  <c r="F52698" i="12"/>
  <c r="E52698" i="12"/>
  <c r="B52698" i="12"/>
  <c r="A52698" i="12"/>
  <c r="F52697" i="12"/>
  <c r="E52697" i="12"/>
  <c r="B52697" i="12"/>
  <c r="A52697" i="12"/>
  <c r="F52696" i="12"/>
  <c r="E52696" i="12"/>
  <c r="B52696" i="12"/>
  <c r="A52696" i="12"/>
  <c r="F52695" i="12"/>
  <c r="E52695" i="12"/>
  <c r="B52695" i="12"/>
  <c r="A52695" i="12"/>
  <c r="F52694" i="12"/>
  <c r="E52694" i="12"/>
  <c r="B52694" i="12"/>
  <c r="A52694" i="12"/>
  <c r="F52693" i="12"/>
  <c r="E52693" i="12"/>
  <c r="B52693" i="12"/>
  <c r="A52693" i="12"/>
  <c r="F52692" i="12"/>
  <c r="E52692" i="12"/>
  <c r="B52692" i="12"/>
  <c r="A52692" i="12"/>
  <c r="F52691" i="12"/>
  <c r="E52691" i="12"/>
  <c r="B52691" i="12"/>
  <c r="A52691" i="12"/>
  <c r="F52690" i="12"/>
  <c r="E52690" i="12"/>
  <c r="B52690" i="12"/>
  <c r="A52690" i="12"/>
  <c r="F52689" i="12"/>
  <c r="E52689" i="12"/>
  <c r="B52689" i="12"/>
  <c r="A52689" i="12"/>
  <c r="F52688" i="12"/>
  <c r="E52688" i="12"/>
  <c r="B52688" i="12"/>
  <c r="A52688" i="12"/>
  <c r="F52687" i="12"/>
  <c r="E52687" i="12"/>
  <c r="B52687" i="12"/>
  <c r="A52687" i="12"/>
  <c r="F52686" i="12"/>
  <c r="E52686" i="12"/>
  <c r="B52686" i="12"/>
  <c r="A52686" i="12"/>
  <c r="F52685" i="12"/>
  <c r="E52685" i="12"/>
  <c r="B52685" i="12"/>
  <c r="A52685" i="12"/>
  <c r="F52684" i="12"/>
  <c r="E52684" i="12"/>
  <c r="B52684" i="12"/>
  <c r="A52684" i="12"/>
  <c r="F52683" i="12"/>
  <c r="E52683" i="12"/>
  <c r="B52683" i="12"/>
  <c r="A52683" i="12"/>
  <c r="F52682" i="12"/>
  <c r="E52682" i="12"/>
  <c r="B52682" i="12"/>
  <c r="A52682" i="12"/>
  <c r="F52681" i="12"/>
  <c r="E52681" i="12"/>
  <c r="B52681" i="12"/>
  <c r="A52681" i="12"/>
  <c r="F52680" i="12"/>
  <c r="E52680" i="12"/>
  <c r="B52680" i="12"/>
  <c r="A52680" i="12"/>
  <c r="F52679" i="12"/>
  <c r="E52679" i="12"/>
  <c r="B52679" i="12"/>
  <c r="A52679" i="12"/>
  <c r="F52678" i="12"/>
  <c r="E52678" i="12"/>
  <c r="B52678" i="12"/>
  <c r="A52678" i="12"/>
  <c r="F52677" i="12"/>
  <c r="E52677" i="12"/>
  <c r="B52677" i="12"/>
  <c r="A52677" i="12"/>
  <c r="F52676" i="12"/>
  <c r="E52676" i="12"/>
  <c r="B52676" i="12"/>
  <c r="A52676" i="12"/>
  <c r="F52675" i="12"/>
  <c r="E52675" i="12"/>
  <c r="B52675" i="12"/>
  <c r="A52675" i="12"/>
  <c r="F52674" i="12"/>
  <c r="E52674" i="12"/>
  <c r="B52674" i="12"/>
  <c r="A52674" i="12"/>
  <c r="F52673" i="12"/>
  <c r="E52673" i="12"/>
  <c r="B52673" i="12"/>
  <c r="A52673" i="12"/>
  <c r="F52672" i="12"/>
  <c r="E52672" i="12"/>
  <c r="B52672" i="12"/>
  <c r="A52672" i="12"/>
  <c r="F52671" i="12"/>
  <c r="E52671" i="12"/>
  <c r="B52671" i="12"/>
  <c r="A52671" i="12"/>
  <c r="F52670" i="12"/>
  <c r="E52670" i="12"/>
  <c r="B52670" i="12"/>
  <c r="A52670" i="12"/>
  <c r="F52669" i="12"/>
  <c r="E52669" i="12"/>
  <c r="B52669" i="12"/>
  <c r="A52669" i="12"/>
  <c r="F52668" i="12"/>
  <c r="E52668" i="12"/>
  <c r="B52668" i="12"/>
  <c r="A52668" i="12"/>
  <c r="F52667" i="12"/>
  <c r="E52667" i="12"/>
  <c r="B52667" i="12"/>
  <c r="A52667" i="12"/>
  <c r="F52666" i="12"/>
  <c r="E52666" i="12"/>
  <c r="B52666" i="12"/>
  <c r="A52666" i="12"/>
  <c r="F52665" i="12"/>
  <c r="E52665" i="12"/>
  <c r="B52665" i="12"/>
  <c r="A52665" i="12"/>
  <c r="F52664" i="12"/>
  <c r="E52664" i="12"/>
  <c r="B52664" i="12"/>
  <c r="A52664" i="12"/>
  <c r="F52663" i="12"/>
  <c r="E52663" i="12"/>
  <c r="B52663" i="12"/>
  <c r="A52663" i="12"/>
  <c r="F52662" i="12"/>
  <c r="E52662" i="12"/>
  <c r="B52662" i="12"/>
  <c r="A52662" i="12"/>
  <c r="F52661" i="12"/>
  <c r="E52661" i="12"/>
  <c r="B52661" i="12"/>
  <c r="A52661" i="12"/>
  <c r="F52660" i="12"/>
  <c r="E52660" i="12"/>
  <c r="B52660" i="12"/>
  <c r="A52660" i="12"/>
  <c r="F52659" i="12"/>
  <c r="E52659" i="12"/>
  <c r="B52659" i="12"/>
  <c r="A52659" i="12"/>
  <c r="F52658" i="12"/>
  <c r="E52658" i="12"/>
  <c r="B52658" i="12"/>
  <c r="A52658" i="12"/>
  <c r="F52627" i="12"/>
  <c r="D52627" i="12"/>
  <c r="A52627" i="12"/>
  <c r="F52626" i="12"/>
  <c r="D52626" i="12"/>
  <c r="A52626" i="12"/>
  <c r="F52625" i="12"/>
  <c r="E52625" i="12"/>
  <c r="D52625" i="12"/>
  <c r="A52625" i="12"/>
  <c r="F52624" i="12"/>
  <c r="E52624" i="12"/>
  <c r="D52624" i="12"/>
  <c r="A52624" i="12"/>
  <c r="F52623" i="12"/>
  <c r="E52623" i="12"/>
  <c r="D52623" i="12"/>
  <c r="F52622" i="12"/>
  <c r="E52622" i="12"/>
  <c r="D52622" i="12"/>
  <c r="A52622" i="12"/>
  <c r="G52594" i="12"/>
  <c r="F52594" i="12"/>
  <c r="E52594" i="12"/>
  <c r="A52594" i="12"/>
  <c r="G52593" i="12"/>
  <c r="F52593" i="12"/>
  <c r="E52593" i="12"/>
  <c r="A52593" i="12"/>
  <c r="G52592" i="12"/>
  <c r="F52592" i="12"/>
  <c r="E52592" i="12"/>
  <c r="A52592" i="12"/>
  <c r="G51754" i="12"/>
  <c r="F51754" i="12"/>
  <c r="E51754" i="12"/>
  <c r="D51754" i="12"/>
  <c r="C51754" i="12"/>
  <c r="B51754" i="12"/>
  <c r="A51754" i="12"/>
  <c r="G51745" i="12"/>
  <c r="F51745" i="12"/>
  <c r="E51745" i="12"/>
  <c r="D51745" i="12"/>
  <c r="C51745" i="12"/>
  <c r="B51745" i="12"/>
  <c r="A51745" i="12"/>
  <c r="G51744" i="12"/>
  <c r="F51744" i="12"/>
  <c r="E51744" i="12"/>
  <c r="D51744" i="12"/>
  <c r="C51744" i="12"/>
  <c r="B51744" i="12"/>
  <c r="A51744" i="12"/>
  <c r="G51743" i="12"/>
  <c r="F51743" i="12"/>
  <c r="E51743" i="12"/>
  <c r="D51743" i="12"/>
  <c r="C51743" i="12"/>
  <c r="B51743" i="12"/>
  <c r="A51743" i="12"/>
  <c r="G51742" i="12"/>
  <c r="F51742" i="12"/>
  <c r="E51742" i="12"/>
  <c r="D51742" i="12"/>
  <c r="C51742" i="12"/>
  <c r="B51742" i="12"/>
  <c r="A51742" i="12"/>
  <c r="G51741" i="12"/>
  <c r="F51741" i="12"/>
  <c r="E51741" i="12"/>
  <c r="D51741" i="12"/>
  <c r="C51741" i="12"/>
  <c r="B51741" i="12"/>
  <c r="A51741" i="12"/>
  <c r="G51740" i="12"/>
  <c r="F51740" i="12"/>
  <c r="E51740" i="12"/>
  <c r="D51740" i="12"/>
  <c r="C51740" i="12"/>
  <c r="B51740" i="12"/>
  <c r="A51740" i="12"/>
  <c r="G51739" i="12"/>
  <c r="F51739" i="12"/>
  <c r="E51739" i="12"/>
  <c r="D51739" i="12"/>
  <c r="C51739" i="12"/>
  <c r="B51739" i="12"/>
  <c r="A51739" i="12"/>
  <c r="G51738" i="12"/>
  <c r="F51738" i="12"/>
  <c r="E51738" i="12"/>
  <c r="D51738" i="12"/>
  <c r="C51738" i="12"/>
  <c r="B51738" i="12"/>
  <c r="A51738" i="12"/>
  <c r="G51737" i="12"/>
  <c r="F51737" i="12"/>
  <c r="E51737" i="12"/>
  <c r="D51737" i="12"/>
  <c r="C51737" i="12"/>
  <c r="B51737" i="12"/>
  <c r="A51737" i="12"/>
  <c r="G51736" i="12"/>
  <c r="F51736" i="12"/>
  <c r="E51736" i="12"/>
  <c r="D51736" i="12"/>
  <c r="C51736" i="12"/>
  <c r="B51736" i="12"/>
  <c r="A51736" i="12"/>
  <c r="G51735" i="12"/>
  <c r="F51735" i="12"/>
  <c r="E51735" i="12"/>
  <c r="D51735" i="12"/>
  <c r="C51735" i="12"/>
  <c r="B51735" i="12"/>
  <c r="A51735" i="12"/>
  <c r="G51734" i="12"/>
  <c r="F51734" i="12"/>
  <c r="E51734" i="12"/>
  <c r="D51734" i="12"/>
  <c r="C51734" i="12"/>
  <c r="B51734" i="12"/>
  <c r="A51734" i="12"/>
  <c r="G51733" i="12"/>
  <c r="F51733" i="12"/>
  <c r="E51733" i="12"/>
  <c r="D51733" i="12"/>
  <c r="C51733" i="12"/>
  <c r="B51733" i="12"/>
  <c r="A51733" i="12"/>
  <c r="G51732" i="12"/>
  <c r="F51732" i="12"/>
  <c r="E51732" i="12"/>
  <c r="D51732" i="12"/>
  <c r="C51732" i="12"/>
  <c r="B51732" i="12"/>
  <c r="A51732" i="12"/>
  <c r="F51731" i="12"/>
  <c r="E51731" i="12"/>
  <c r="C51731" i="12"/>
  <c r="B51731" i="12"/>
  <c r="A51731" i="12"/>
  <c r="F51730" i="12"/>
  <c r="E51730" i="12"/>
  <c r="C51730" i="12"/>
  <c r="B51730" i="12"/>
  <c r="A51730" i="12"/>
  <c r="F51729" i="12"/>
  <c r="E51729" i="12"/>
  <c r="C51729" i="12"/>
  <c r="B51729" i="12"/>
  <c r="A51729" i="12"/>
  <c r="F51728" i="12"/>
  <c r="E51728" i="12"/>
  <c r="C51728" i="12"/>
  <c r="B51728" i="12"/>
  <c r="A51728" i="12"/>
  <c r="F51727" i="12"/>
  <c r="E51727" i="12"/>
  <c r="C51727" i="12"/>
  <c r="B51727" i="12"/>
  <c r="A51727" i="12"/>
  <c r="F51726" i="12"/>
  <c r="E51726" i="12"/>
  <c r="C51726" i="12"/>
  <c r="B51726" i="12"/>
  <c r="A51726" i="12"/>
  <c r="F51725" i="12"/>
  <c r="E51725" i="12"/>
  <c r="C51725" i="12"/>
  <c r="B51725" i="12"/>
  <c r="A51725" i="12"/>
  <c r="F51724" i="12"/>
  <c r="E51724" i="12"/>
  <c r="C51724" i="12"/>
  <c r="B51724" i="12"/>
  <c r="A51724" i="12"/>
  <c r="G51723" i="12"/>
  <c r="F51723" i="12"/>
  <c r="E51723" i="12"/>
  <c r="D51723" i="12"/>
  <c r="C51723" i="12"/>
  <c r="B51723" i="12"/>
  <c r="A51723" i="12"/>
  <c r="G51722" i="12"/>
  <c r="F51722" i="12"/>
  <c r="E51722" i="12"/>
  <c r="D51722" i="12"/>
  <c r="C51722" i="12"/>
  <c r="B51722" i="12"/>
  <c r="A51722" i="12"/>
  <c r="G51721" i="12"/>
  <c r="F51721" i="12"/>
  <c r="E51721" i="12"/>
  <c r="D51721" i="12"/>
  <c r="C51721" i="12"/>
  <c r="B51721" i="12"/>
  <c r="A51721" i="12"/>
  <c r="G51720" i="12"/>
  <c r="F51720" i="12"/>
  <c r="E51720" i="12"/>
  <c r="D51720" i="12"/>
  <c r="C51720" i="12"/>
  <c r="B51720" i="12"/>
  <c r="A51720" i="12"/>
  <c r="G51719" i="12"/>
  <c r="F51719" i="12"/>
  <c r="E51719" i="12"/>
  <c r="D51719" i="12"/>
  <c r="C51719" i="12"/>
  <c r="B51719" i="12"/>
  <c r="A51719" i="12"/>
  <c r="G51718" i="12"/>
  <c r="F51718" i="12"/>
  <c r="E51718" i="12"/>
  <c r="D51718" i="12"/>
  <c r="C51718" i="12"/>
  <c r="B51718" i="12"/>
  <c r="A51718" i="12"/>
  <c r="G51717" i="12"/>
  <c r="F51717" i="12"/>
  <c r="E51717" i="12"/>
  <c r="D51717" i="12"/>
  <c r="C51717" i="12"/>
  <c r="B51717" i="12"/>
  <c r="A51717" i="12"/>
  <c r="G51716" i="12"/>
  <c r="F51716" i="12"/>
  <c r="E51716" i="12"/>
  <c r="D51716" i="12"/>
  <c r="C51716" i="12"/>
  <c r="B51716" i="12"/>
  <c r="A51716" i="12"/>
  <c r="G51715" i="12"/>
  <c r="F51715" i="12"/>
  <c r="E51715" i="12"/>
  <c r="D51715" i="12"/>
  <c r="C51715" i="12"/>
  <c r="B51715" i="12"/>
  <c r="A51715" i="12"/>
  <c r="G51714" i="12"/>
  <c r="F51714" i="12"/>
  <c r="E51714" i="12"/>
  <c r="D51714" i="12"/>
  <c r="C51714" i="12"/>
  <c r="B51714" i="12"/>
  <c r="A51714" i="12"/>
  <c r="G51713" i="12"/>
  <c r="F51713" i="12"/>
  <c r="E51713" i="12"/>
  <c r="D51713" i="12"/>
  <c r="C51713" i="12"/>
  <c r="B51713" i="12"/>
  <c r="A51713" i="12"/>
  <c r="G51712" i="12"/>
  <c r="F51712" i="12"/>
  <c r="E51712" i="12"/>
  <c r="D51712" i="12"/>
  <c r="C51712" i="12"/>
  <c r="B51712" i="12"/>
  <c r="A51712" i="12"/>
  <c r="G51711" i="12"/>
  <c r="F51711" i="12"/>
  <c r="E51711" i="12"/>
  <c r="D51711" i="12"/>
  <c r="C51711" i="12"/>
  <c r="B51711" i="12"/>
  <c r="A51711" i="12"/>
  <c r="G51710" i="12"/>
  <c r="F51710" i="12"/>
  <c r="E51710" i="12"/>
  <c r="D51710" i="12"/>
  <c r="C51710" i="12"/>
  <c r="B51710" i="12"/>
  <c r="A51710" i="12"/>
  <c r="G51709" i="12"/>
  <c r="F51709" i="12"/>
  <c r="E51709" i="12"/>
  <c r="D51709" i="12"/>
  <c r="C51709" i="12"/>
  <c r="B51709" i="12"/>
  <c r="A51709" i="12"/>
  <c r="G51708" i="12"/>
  <c r="F51708" i="12"/>
  <c r="E51708" i="12"/>
  <c r="D51708" i="12"/>
  <c r="C51708" i="12"/>
  <c r="B51708" i="12"/>
  <c r="A51708" i="12"/>
  <c r="G51707" i="12"/>
  <c r="F51707" i="12"/>
  <c r="E51707" i="12"/>
  <c r="D51707" i="12"/>
  <c r="C51707" i="12"/>
  <c r="B51707" i="12"/>
  <c r="A51707" i="12"/>
  <c r="G51706" i="12"/>
  <c r="F51706" i="12"/>
  <c r="E51706" i="12"/>
  <c r="D51706" i="12"/>
  <c r="C51706" i="12"/>
  <c r="B51706" i="12"/>
  <c r="A51706" i="12"/>
  <c r="G51705" i="12"/>
  <c r="F51705" i="12"/>
  <c r="E51705" i="12"/>
  <c r="D51705" i="12"/>
  <c r="C51705" i="12"/>
  <c r="B51705" i="12"/>
  <c r="A51705" i="12"/>
  <c r="G51704" i="12"/>
  <c r="F51704" i="12"/>
  <c r="E51704" i="12"/>
  <c r="D51704" i="12"/>
  <c r="C51704" i="12"/>
  <c r="B51704" i="12"/>
  <c r="A51704" i="12"/>
  <c r="F51703" i="12"/>
  <c r="E51703" i="12"/>
  <c r="C51703" i="12"/>
  <c r="B51703" i="12"/>
  <c r="A51703" i="12"/>
  <c r="F51702" i="12"/>
  <c r="E51702" i="12"/>
  <c r="C51702" i="12"/>
  <c r="B51702" i="12"/>
  <c r="A51702" i="12"/>
  <c r="F51701" i="12"/>
  <c r="E51701" i="12"/>
  <c r="C51701" i="12"/>
  <c r="B51701" i="12"/>
  <c r="A51701" i="12"/>
  <c r="F51700" i="12"/>
  <c r="E51700" i="12"/>
  <c r="C51700" i="12"/>
  <c r="B51700" i="12"/>
  <c r="A51700" i="12"/>
  <c r="F51699" i="12"/>
  <c r="E51699" i="12"/>
  <c r="C51699" i="12"/>
  <c r="B51699" i="12"/>
  <c r="A51699" i="12"/>
  <c r="F51698" i="12"/>
  <c r="E51698" i="12"/>
  <c r="C51698" i="12"/>
  <c r="B51698" i="12"/>
  <c r="A51698" i="12"/>
  <c r="F51697" i="12"/>
  <c r="E51697" i="12"/>
  <c r="C51697" i="12"/>
  <c r="B51697" i="12"/>
  <c r="A51697" i="12"/>
  <c r="F51696" i="12"/>
  <c r="E51696" i="12"/>
  <c r="C51696" i="12"/>
  <c r="B51696" i="12"/>
  <c r="A51696" i="12"/>
  <c r="F51695" i="12"/>
  <c r="E51695" i="12"/>
  <c r="C51695" i="12"/>
  <c r="B51695" i="12"/>
  <c r="A51695" i="12"/>
  <c r="F51694" i="12"/>
  <c r="E51694" i="12"/>
  <c r="C51694" i="12"/>
  <c r="B51694" i="12"/>
  <c r="A51694" i="12"/>
  <c r="F51693" i="12"/>
  <c r="E51693" i="12"/>
  <c r="C51693" i="12"/>
  <c r="B51693" i="12"/>
  <c r="A51693" i="12"/>
  <c r="G51675" i="12"/>
  <c r="F51675" i="12"/>
  <c r="E51675" i="12"/>
  <c r="D51675" i="12"/>
  <c r="C51675" i="12"/>
  <c r="B51675" i="12"/>
  <c r="A51675" i="12"/>
  <c r="G51674" i="12"/>
  <c r="F51674" i="12"/>
  <c r="E51674" i="12"/>
  <c r="D51674" i="12"/>
  <c r="C51674" i="12"/>
  <c r="B51674" i="12"/>
  <c r="A51674" i="12"/>
  <c r="G51673" i="12"/>
  <c r="F51673" i="12"/>
  <c r="E51673" i="12"/>
  <c r="D51673" i="12"/>
  <c r="C51673" i="12"/>
  <c r="B51673" i="12"/>
  <c r="A51673" i="12"/>
  <c r="G51672" i="12"/>
  <c r="F51672" i="12"/>
  <c r="E51672" i="12"/>
  <c r="D51672" i="12"/>
  <c r="C51672" i="12"/>
  <c r="B51672" i="12"/>
  <c r="A51672" i="12"/>
  <c r="G51671" i="12"/>
  <c r="F51671" i="12"/>
  <c r="E51671" i="12"/>
  <c r="D51671" i="12"/>
  <c r="C51671" i="12"/>
  <c r="B51671" i="12"/>
  <c r="A51671" i="12"/>
  <c r="G51670" i="12"/>
  <c r="F51670" i="12"/>
  <c r="E51670" i="12"/>
  <c r="D51670" i="12"/>
  <c r="C51670" i="12"/>
  <c r="B51670" i="12"/>
  <c r="A51670" i="12"/>
  <c r="F51669" i="12"/>
  <c r="E51669" i="12"/>
  <c r="C51669" i="12"/>
  <c r="B51669" i="12"/>
  <c r="A51669" i="12"/>
  <c r="F51668" i="12"/>
  <c r="E51668" i="12"/>
  <c r="C51668" i="12"/>
  <c r="B51668" i="12"/>
  <c r="A51668" i="12"/>
  <c r="F51667" i="12"/>
  <c r="E51667" i="12"/>
  <c r="C51667" i="12"/>
  <c r="B51667" i="12"/>
  <c r="A51667" i="12"/>
  <c r="F51666" i="12"/>
  <c r="E51666" i="12"/>
  <c r="C51666" i="12"/>
  <c r="B51666" i="12"/>
  <c r="A51666" i="12"/>
  <c r="F51665" i="12"/>
  <c r="E51665" i="12"/>
  <c r="C51665" i="12"/>
  <c r="B51665" i="12"/>
  <c r="A51665" i="12"/>
  <c r="F51664" i="12"/>
  <c r="E51664" i="12"/>
  <c r="C51664" i="12"/>
  <c r="B51664" i="12"/>
  <c r="A51664" i="12"/>
  <c r="F51663" i="12"/>
  <c r="E51663" i="12"/>
  <c r="C51663" i="12"/>
  <c r="B51663" i="12"/>
  <c r="A51663" i="12"/>
  <c r="F51662" i="12"/>
  <c r="E51662" i="12"/>
  <c r="C51662" i="12"/>
  <c r="B51662" i="12"/>
  <c r="A51662" i="12"/>
  <c r="F51661" i="12"/>
  <c r="E51661" i="12"/>
  <c r="B51661" i="12"/>
  <c r="A51661" i="12"/>
  <c r="F51660" i="12"/>
  <c r="E51660" i="12"/>
  <c r="B51660" i="12"/>
  <c r="A51660" i="12"/>
  <c r="F51659" i="12"/>
  <c r="E51659" i="12"/>
  <c r="B51659" i="12"/>
  <c r="A51659" i="12"/>
  <c r="F51658" i="12"/>
  <c r="E51658" i="12"/>
  <c r="B51658" i="12"/>
  <c r="A51658" i="12"/>
  <c r="F51657" i="12"/>
  <c r="E51657" i="12"/>
  <c r="B51657" i="12"/>
  <c r="A51657" i="12"/>
  <c r="F51656" i="12"/>
  <c r="E51656" i="12"/>
  <c r="B51656" i="12"/>
  <c r="A51656" i="12"/>
  <c r="F51655" i="12"/>
  <c r="E51655" i="12"/>
  <c r="B51655" i="12"/>
  <c r="A51655" i="12"/>
  <c r="F51654" i="12"/>
  <c r="E51654" i="12"/>
  <c r="B51654" i="12"/>
  <c r="A51654" i="12"/>
  <c r="F51653" i="12"/>
  <c r="E51653" i="12"/>
  <c r="B51653" i="12"/>
  <c r="A51653" i="12"/>
  <c r="F51652" i="12"/>
  <c r="E51652" i="12"/>
  <c r="B51652" i="12"/>
  <c r="A51652" i="12"/>
  <c r="F51651" i="12"/>
  <c r="E51651" i="12"/>
  <c r="B51651" i="12"/>
  <c r="A51651" i="12"/>
  <c r="F51650" i="12"/>
  <c r="E51650" i="12"/>
  <c r="B51650" i="12"/>
  <c r="A51650" i="12"/>
  <c r="F51649" i="12"/>
  <c r="E51649" i="12"/>
  <c r="B51649" i="12"/>
  <c r="A51649" i="12"/>
  <c r="F51648" i="12"/>
  <c r="E51648" i="12"/>
  <c r="B51648" i="12"/>
  <c r="A51648" i="12"/>
  <c r="F51647" i="12"/>
  <c r="E51647" i="12"/>
  <c r="B51647" i="12"/>
  <c r="A51647" i="12"/>
  <c r="F51646" i="12"/>
  <c r="E51646" i="12"/>
  <c r="B51646" i="12"/>
  <c r="A51646" i="12"/>
  <c r="F51645" i="12"/>
  <c r="E51645" i="12"/>
  <c r="B51645" i="12"/>
  <c r="A51645" i="12"/>
  <c r="F51644" i="12"/>
  <c r="E51644" i="12"/>
  <c r="B51644" i="12"/>
  <c r="A51644" i="12"/>
  <c r="F51643" i="12"/>
  <c r="E51643" i="12"/>
  <c r="B51643" i="12"/>
  <c r="A51643" i="12"/>
  <c r="F51642" i="12"/>
  <c r="E51642" i="12"/>
  <c r="B51642" i="12"/>
  <c r="A51642" i="12"/>
  <c r="F51641" i="12"/>
  <c r="E51641" i="12"/>
  <c r="B51641" i="12"/>
  <c r="A51641" i="12"/>
  <c r="F51640" i="12"/>
  <c r="E51640" i="12"/>
  <c r="B51640" i="12"/>
  <c r="A51640" i="12"/>
  <c r="F51639" i="12"/>
  <c r="E51639" i="12"/>
  <c r="B51639" i="12"/>
  <c r="A51639" i="12"/>
  <c r="F51638" i="12"/>
  <c r="E51638" i="12"/>
  <c r="B51638" i="12"/>
  <c r="A51638" i="12"/>
  <c r="F51637" i="12"/>
  <c r="E51637" i="12"/>
  <c r="B51637" i="12"/>
  <c r="A51637" i="12"/>
  <c r="F51636" i="12"/>
  <c r="E51636" i="12"/>
  <c r="B51636" i="12"/>
  <c r="A51636" i="12"/>
  <c r="F51635" i="12"/>
  <c r="E51635" i="12"/>
  <c r="B51635" i="12"/>
  <c r="A51635" i="12"/>
  <c r="F51634" i="12"/>
  <c r="E51634" i="12"/>
  <c r="B51634" i="12"/>
  <c r="A51634" i="12"/>
  <c r="F51633" i="12"/>
  <c r="E51633" i="12"/>
  <c r="B51633" i="12"/>
  <c r="A51633" i="12"/>
  <c r="F51632" i="12"/>
  <c r="E51632" i="12"/>
  <c r="B51632" i="12"/>
  <c r="A51632" i="12"/>
  <c r="F51631" i="12"/>
  <c r="E51631" i="12"/>
  <c r="B51631" i="12"/>
  <c r="A51631" i="12"/>
  <c r="F51630" i="12"/>
  <c r="E51630" i="12"/>
  <c r="B51630" i="12"/>
  <c r="A51630" i="12"/>
  <c r="F51629" i="12"/>
  <c r="E51629" i="12"/>
  <c r="B51629" i="12"/>
  <c r="A51629" i="12"/>
  <c r="F51628" i="12"/>
  <c r="E51628" i="12"/>
  <c r="B51628" i="12"/>
  <c r="A51628" i="12"/>
  <c r="F51627" i="12"/>
  <c r="E51627" i="12"/>
  <c r="B51627" i="12"/>
  <c r="A51627" i="12"/>
  <c r="F51626" i="12"/>
  <c r="E51626" i="12"/>
  <c r="B51626" i="12"/>
  <c r="A51626" i="12"/>
  <c r="F51625" i="12"/>
  <c r="E51625" i="12"/>
  <c r="B51625" i="12"/>
  <c r="A51625" i="12"/>
  <c r="F51624" i="12"/>
  <c r="E51624" i="12"/>
  <c r="B51624" i="12"/>
  <c r="A51624" i="12"/>
  <c r="F51623" i="12"/>
  <c r="E51623" i="12"/>
  <c r="B51623" i="12"/>
  <c r="A51623" i="12"/>
  <c r="F51622" i="12"/>
  <c r="E51622" i="12"/>
  <c r="B51622" i="12"/>
  <c r="A51622" i="12"/>
  <c r="F51621" i="12"/>
  <c r="E51621" i="12"/>
  <c r="B51621" i="12"/>
  <c r="A51621" i="12"/>
  <c r="F51620" i="12"/>
  <c r="E51620" i="12"/>
  <c r="B51620" i="12"/>
  <c r="A51620" i="12"/>
  <c r="F51619" i="12"/>
  <c r="E51619" i="12"/>
  <c r="B51619" i="12"/>
  <c r="A51619" i="12"/>
  <c r="F51618" i="12"/>
  <c r="E51618" i="12"/>
  <c r="B51618" i="12"/>
  <c r="A51618" i="12"/>
  <c r="F51617" i="12"/>
  <c r="E51617" i="12"/>
  <c r="B51617" i="12"/>
  <c r="A51617" i="12"/>
  <c r="F51616" i="12"/>
  <c r="E51616" i="12"/>
  <c r="B51616" i="12"/>
  <c r="A51616" i="12"/>
  <c r="F51615" i="12"/>
  <c r="E51615" i="12"/>
  <c r="B51615" i="12"/>
  <c r="A51615" i="12"/>
  <c r="F51614" i="12"/>
  <c r="E51614" i="12"/>
  <c r="B51614" i="12"/>
  <c r="A51614" i="12"/>
  <c r="F51613" i="12"/>
  <c r="E51613" i="12"/>
  <c r="B51613" i="12"/>
  <c r="A51613" i="12"/>
  <c r="F51612" i="12"/>
  <c r="E51612" i="12"/>
  <c r="B51612" i="12"/>
  <c r="A51612" i="12"/>
  <c r="F51611" i="12"/>
  <c r="E51611" i="12"/>
  <c r="B51611" i="12"/>
  <c r="A51611" i="12"/>
  <c r="F51610" i="12"/>
  <c r="E51610" i="12"/>
  <c r="B51610" i="12"/>
  <c r="A51610" i="12"/>
  <c r="F51609" i="12"/>
  <c r="E51609" i="12"/>
  <c r="B51609" i="12"/>
  <c r="A51609" i="12"/>
  <c r="F51608" i="12"/>
  <c r="E51608" i="12"/>
  <c r="B51608" i="12"/>
  <c r="A51608" i="12"/>
  <c r="F51607" i="12"/>
  <c r="E51607" i="12"/>
  <c r="B51607" i="12"/>
  <c r="A51607" i="12"/>
  <c r="F51606" i="12"/>
  <c r="E51606" i="12"/>
  <c r="B51606" i="12"/>
  <c r="A51606" i="12"/>
  <c r="F51605" i="12"/>
  <c r="E51605" i="12"/>
  <c r="B51605" i="12"/>
  <c r="A51605" i="12"/>
  <c r="F51604" i="12"/>
  <c r="E51604" i="12"/>
  <c r="B51604" i="12"/>
  <c r="A51604" i="12"/>
  <c r="F51603" i="12"/>
  <c r="E51603" i="12"/>
  <c r="B51603" i="12"/>
  <c r="A51603" i="12"/>
  <c r="F51602" i="12"/>
  <c r="E51602" i="12"/>
  <c r="B51602" i="12"/>
  <c r="A51602" i="12"/>
  <c r="F51601" i="12"/>
  <c r="E51601" i="12"/>
  <c r="B51601" i="12"/>
  <c r="A51601" i="12"/>
  <c r="F51600" i="12"/>
  <c r="E51600" i="12"/>
  <c r="B51600" i="12"/>
  <c r="A51600" i="12"/>
  <c r="F51599" i="12"/>
  <c r="E51599" i="12"/>
  <c r="B51599" i="12"/>
  <c r="A51599" i="12"/>
  <c r="F51598" i="12"/>
  <c r="E51598" i="12"/>
  <c r="B51598" i="12"/>
  <c r="A51598" i="12"/>
  <c r="F51597" i="12"/>
  <c r="E51597" i="12"/>
  <c r="B51597" i="12"/>
  <c r="A51597" i="12"/>
  <c r="F51596" i="12"/>
  <c r="E51596" i="12"/>
  <c r="B51596" i="12"/>
  <c r="A51596" i="12"/>
  <c r="F51595" i="12"/>
  <c r="E51595" i="12"/>
  <c r="B51595" i="12"/>
  <c r="A51595" i="12"/>
  <c r="F51594" i="12"/>
  <c r="E51594" i="12"/>
  <c r="B51594" i="12"/>
  <c r="A51594" i="12"/>
  <c r="F51593" i="12"/>
  <c r="E51593" i="12"/>
  <c r="B51593" i="12"/>
  <c r="A51593" i="12"/>
  <c r="F51592" i="12"/>
  <c r="E51592" i="12"/>
  <c r="B51592" i="12"/>
  <c r="A51592" i="12"/>
  <c r="F51591" i="12"/>
  <c r="E51591" i="12"/>
  <c r="B51591" i="12"/>
  <c r="A51591" i="12"/>
  <c r="F51590" i="12"/>
  <c r="E51590" i="12"/>
  <c r="B51590" i="12"/>
  <c r="A51590" i="12"/>
  <c r="F51589" i="12"/>
  <c r="E51589" i="12"/>
  <c r="B51589" i="12"/>
  <c r="A51589" i="12"/>
  <c r="F51588" i="12"/>
  <c r="E51588" i="12"/>
  <c r="B51588" i="12"/>
  <c r="A51588" i="12"/>
  <c r="F51587" i="12"/>
  <c r="E51587" i="12"/>
  <c r="B51587" i="12"/>
  <c r="A51587" i="12"/>
  <c r="F51586" i="12"/>
  <c r="E51586" i="12"/>
  <c r="B51586" i="12"/>
  <c r="A51586" i="12"/>
  <c r="F51585" i="12"/>
  <c r="E51585" i="12"/>
  <c r="B51585" i="12"/>
  <c r="A51585" i="12"/>
  <c r="F51584" i="12"/>
  <c r="E51584" i="12"/>
  <c r="B51584" i="12"/>
  <c r="A51584" i="12"/>
  <c r="F51583" i="12"/>
  <c r="E51583" i="12"/>
  <c r="B51583" i="12"/>
  <c r="A51583" i="12"/>
  <c r="F51582" i="12"/>
  <c r="E51582" i="12"/>
  <c r="B51582" i="12"/>
  <c r="A51582" i="12"/>
  <c r="F51581" i="12"/>
  <c r="E51581" i="12"/>
  <c r="B51581" i="12"/>
  <c r="A51581" i="12"/>
  <c r="F51580" i="12"/>
  <c r="E51580" i="12"/>
  <c r="B51580" i="12"/>
  <c r="A51580" i="12"/>
  <c r="F51579" i="12"/>
  <c r="E51579" i="12"/>
  <c r="B51579" i="12"/>
  <c r="A51579" i="12"/>
  <c r="F51578" i="12"/>
  <c r="E51578" i="12"/>
  <c r="B51578" i="12"/>
  <c r="A51578" i="12"/>
  <c r="F51577" i="12"/>
  <c r="E51577" i="12"/>
  <c r="B51577" i="12"/>
  <c r="A51577" i="12"/>
  <c r="F51576" i="12"/>
  <c r="E51576" i="12"/>
  <c r="B51576" i="12"/>
  <c r="A51576" i="12"/>
  <c r="F51575" i="12"/>
  <c r="E51575" i="12"/>
  <c r="B51575" i="12"/>
  <c r="A51575" i="12"/>
  <c r="F51574" i="12"/>
  <c r="E51574" i="12"/>
  <c r="B51574" i="12"/>
  <c r="A51574" i="12"/>
  <c r="F51573" i="12"/>
  <c r="E51573" i="12"/>
  <c r="B51573" i="12"/>
  <c r="A51573" i="12"/>
  <c r="F51572" i="12"/>
  <c r="E51572" i="12"/>
  <c r="B51572" i="12"/>
  <c r="A51572" i="12"/>
  <c r="F51571" i="12"/>
  <c r="E51571" i="12"/>
  <c r="B51571" i="12"/>
  <c r="A51571" i="12"/>
  <c r="F51570" i="12"/>
  <c r="E51570" i="12"/>
  <c r="B51570" i="12"/>
  <c r="A51570" i="12"/>
  <c r="F51569" i="12"/>
  <c r="E51569" i="12"/>
  <c r="B51569" i="12"/>
  <c r="A51569" i="12"/>
  <c r="F51568" i="12"/>
  <c r="E51568" i="12"/>
  <c r="B51568" i="12"/>
  <c r="A51568" i="12"/>
  <c r="F51567" i="12"/>
  <c r="E51567" i="12"/>
  <c r="B51567" i="12"/>
  <c r="A51567" i="12"/>
  <c r="F51566" i="12"/>
  <c r="E51566" i="12"/>
  <c r="B51566" i="12"/>
  <c r="A51566" i="12"/>
  <c r="F51565" i="12"/>
  <c r="E51565" i="12"/>
  <c r="B51565" i="12"/>
  <c r="A51565" i="12"/>
  <c r="F51564" i="12"/>
  <c r="E51564" i="12"/>
  <c r="B51564" i="12"/>
  <c r="A51564" i="12"/>
  <c r="F51563" i="12"/>
  <c r="E51563" i="12"/>
  <c r="B51563" i="12"/>
  <c r="A51563" i="12"/>
  <c r="F51562" i="12"/>
  <c r="E51562" i="12"/>
  <c r="B51562" i="12"/>
  <c r="A51562" i="12"/>
  <c r="F51561" i="12"/>
  <c r="E51561" i="12"/>
  <c r="B51561" i="12"/>
  <c r="A51561" i="12"/>
  <c r="F51530" i="12"/>
  <c r="D51530" i="12"/>
  <c r="A51530" i="12"/>
  <c r="F51529" i="12"/>
  <c r="D51529" i="12"/>
  <c r="A51529" i="12"/>
  <c r="F51528" i="12"/>
  <c r="E51528" i="12"/>
  <c r="D51528" i="12"/>
  <c r="A51528" i="12"/>
  <c r="F51527" i="12"/>
  <c r="E51527" i="12"/>
  <c r="D51527" i="12"/>
  <c r="A51527" i="12"/>
  <c r="F51526" i="12"/>
  <c r="E51526" i="12"/>
  <c r="D51526" i="12"/>
  <c r="F51525" i="12"/>
  <c r="E51525" i="12"/>
  <c r="D51525" i="12"/>
  <c r="A51525" i="12"/>
  <c r="G51497" i="12"/>
  <c r="F51497" i="12"/>
  <c r="E51497" i="12"/>
  <c r="A51497" i="12"/>
  <c r="G51496" i="12"/>
  <c r="F51496" i="12"/>
  <c r="E51496" i="12"/>
  <c r="A51496" i="12"/>
  <c r="G51495" i="12"/>
  <c r="F51495" i="12"/>
  <c r="E51495" i="12"/>
  <c r="A51495" i="12"/>
  <c r="G50657" i="12"/>
  <c r="F50657" i="12"/>
  <c r="E50657" i="12"/>
  <c r="D50657" i="12"/>
  <c r="C50657" i="12"/>
  <c r="B50657" i="12"/>
  <c r="A50657" i="12"/>
  <c r="G50648" i="12"/>
  <c r="F50648" i="12"/>
  <c r="E50648" i="12"/>
  <c r="D50648" i="12"/>
  <c r="C50648" i="12"/>
  <c r="B50648" i="12"/>
  <c r="A50648" i="12"/>
  <c r="G50647" i="12"/>
  <c r="F50647" i="12"/>
  <c r="E50647" i="12"/>
  <c r="D50647" i="12"/>
  <c r="C50647" i="12"/>
  <c r="B50647" i="12"/>
  <c r="A50647" i="12"/>
  <c r="G50646" i="12"/>
  <c r="F50646" i="12"/>
  <c r="E50646" i="12"/>
  <c r="D50646" i="12"/>
  <c r="C50646" i="12"/>
  <c r="B50646" i="12"/>
  <c r="A50646" i="12"/>
  <c r="G50645" i="12"/>
  <c r="F50645" i="12"/>
  <c r="E50645" i="12"/>
  <c r="D50645" i="12"/>
  <c r="C50645" i="12"/>
  <c r="B50645" i="12"/>
  <c r="A50645" i="12"/>
  <c r="G50644" i="12"/>
  <c r="F50644" i="12"/>
  <c r="E50644" i="12"/>
  <c r="D50644" i="12"/>
  <c r="C50644" i="12"/>
  <c r="B50644" i="12"/>
  <c r="A50644" i="12"/>
  <c r="G50643" i="12"/>
  <c r="F50643" i="12"/>
  <c r="E50643" i="12"/>
  <c r="D50643" i="12"/>
  <c r="C50643" i="12"/>
  <c r="B50643" i="12"/>
  <c r="A50643" i="12"/>
  <c r="G50642" i="12"/>
  <c r="F50642" i="12"/>
  <c r="E50642" i="12"/>
  <c r="D50642" i="12"/>
  <c r="C50642" i="12"/>
  <c r="B50642" i="12"/>
  <c r="A50642" i="12"/>
  <c r="G50641" i="12"/>
  <c r="F50641" i="12"/>
  <c r="E50641" i="12"/>
  <c r="D50641" i="12"/>
  <c r="C50641" i="12"/>
  <c r="B50641" i="12"/>
  <c r="A50641" i="12"/>
  <c r="G50640" i="12"/>
  <c r="F50640" i="12"/>
  <c r="E50640" i="12"/>
  <c r="D50640" i="12"/>
  <c r="C50640" i="12"/>
  <c r="B50640" i="12"/>
  <c r="A50640" i="12"/>
  <c r="G50639" i="12"/>
  <c r="F50639" i="12"/>
  <c r="E50639" i="12"/>
  <c r="D50639" i="12"/>
  <c r="C50639" i="12"/>
  <c r="B50639" i="12"/>
  <c r="A50639" i="12"/>
  <c r="G50638" i="12"/>
  <c r="F50638" i="12"/>
  <c r="E50638" i="12"/>
  <c r="D50638" i="12"/>
  <c r="C50638" i="12"/>
  <c r="B50638" i="12"/>
  <c r="A50638" i="12"/>
  <c r="G50637" i="12"/>
  <c r="F50637" i="12"/>
  <c r="E50637" i="12"/>
  <c r="D50637" i="12"/>
  <c r="C50637" i="12"/>
  <c r="B50637" i="12"/>
  <c r="A50637" i="12"/>
  <c r="G50636" i="12"/>
  <c r="F50636" i="12"/>
  <c r="E50636" i="12"/>
  <c r="D50636" i="12"/>
  <c r="C50636" i="12"/>
  <c r="B50636" i="12"/>
  <c r="A50636" i="12"/>
  <c r="G50635" i="12"/>
  <c r="F50635" i="12"/>
  <c r="E50635" i="12"/>
  <c r="D50635" i="12"/>
  <c r="C50635" i="12"/>
  <c r="B50635" i="12"/>
  <c r="A50635" i="12"/>
  <c r="F50634" i="12"/>
  <c r="E50634" i="12"/>
  <c r="C50634" i="12"/>
  <c r="B50634" i="12"/>
  <c r="A50634" i="12"/>
  <c r="F50633" i="12"/>
  <c r="E50633" i="12"/>
  <c r="C50633" i="12"/>
  <c r="B50633" i="12"/>
  <c r="A50633" i="12"/>
  <c r="F50632" i="12"/>
  <c r="E50632" i="12"/>
  <c r="C50632" i="12"/>
  <c r="B50632" i="12"/>
  <c r="A50632" i="12"/>
  <c r="F50631" i="12"/>
  <c r="E50631" i="12"/>
  <c r="C50631" i="12"/>
  <c r="B50631" i="12"/>
  <c r="A50631" i="12"/>
  <c r="F50630" i="12"/>
  <c r="E50630" i="12"/>
  <c r="C50630" i="12"/>
  <c r="B50630" i="12"/>
  <c r="A50630" i="12"/>
  <c r="F50629" i="12"/>
  <c r="E50629" i="12"/>
  <c r="C50629" i="12"/>
  <c r="B50629" i="12"/>
  <c r="A50629" i="12"/>
  <c r="F50628" i="12"/>
  <c r="E50628" i="12"/>
  <c r="C50628" i="12"/>
  <c r="B50628" i="12"/>
  <c r="A50628" i="12"/>
  <c r="F50627" i="12"/>
  <c r="E50627" i="12"/>
  <c r="C50627" i="12"/>
  <c r="B50627" i="12"/>
  <c r="A50627" i="12"/>
  <c r="G50626" i="12"/>
  <c r="F50626" i="12"/>
  <c r="E50626" i="12"/>
  <c r="D50626" i="12"/>
  <c r="C50626" i="12"/>
  <c r="B50626" i="12"/>
  <c r="A50626" i="12"/>
  <c r="G50625" i="12"/>
  <c r="F50625" i="12"/>
  <c r="E50625" i="12"/>
  <c r="D50625" i="12"/>
  <c r="C50625" i="12"/>
  <c r="B50625" i="12"/>
  <c r="A50625" i="12"/>
  <c r="G50624" i="12"/>
  <c r="F50624" i="12"/>
  <c r="E50624" i="12"/>
  <c r="D50624" i="12"/>
  <c r="C50624" i="12"/>
  <c r="B50624" i="12"/>
  <c r="A50624" i="12"/>
  <c r="G50623" i="12"/>
  <c r="F50623" i="12"/>
  <c r="E50623" i="12"/>
  <c r="D50623" i="12"/>
  <c r="C50623" i="12"/>
  <c r="B50623" i="12"/>
  <c r="A50623" i="12"/>
  <c r="G50622" i="12"/>
  <c r="F50622" i="12"/>
  <c r="E50622" i="12"/>
  <c r="D50622" i="12"/>
  <c r="C50622" i="12"/>
  <c r="B50622" i="12"/>
  <c r="A50622" i="12"/>
  <c r="G50621" i="12"/>
  <c r="F50621" i="12"/>
  <c r="E50621" i="12"/>
  <c r="D50621" i="12"/>
  <c r="C50621" i="12"/>
  <c r="B50621" i="12"/>
  <c r="A50621" i="12"/>
  <c r="G50620" i="12"/>
  <c r="F50620" i="12"/>
  <c r="E50620" i="12"/>
  <c r="D50620" i="12"/>
  <c r="C50620" i="12"/>
  <c r="B50620" i="12"/>
  <c r="A50620" i="12"/>
  <c r="G50619" i="12"/>
  <c r="F50619" i="12"/>
  <c r="E50619" i="12"/>
  <c r="D50619" i="12"/>
  <c r="C50619" i="12"/>
  <c r="B50619" i="12"/>
  <c r="A50619" i="12"/>
  <c r="G50618" i="12"/>
  <c r="F50618" i="12"/>
  <c r="E50618" i="12"/>
  <c r="D50618" i="12"/>
  <c r="C50618" i="12"/>
  <c r="B50618" i="12"/>
  <c r="A50618" i="12"/>
  <c r="G50617" i="12"/>
  <c r="F50617" i="12"/>
  <c r="E50617" i="12"/>
  <c r="D50617" i="12"/>
  <c r="C50617" i="12"/>
  <c r="B50617" i="12"/>
  <c r="A50617" i="12"/>
  <c r="G50616" i="12"/>
  <c r="F50616" i="12"/>
  <c r="E50616" i="12"/>
  <c r="D50616" i="12"/>
  <c r="C50616" i="12"/>
  <c r="B50616" i="12"/>
  <c r="A50616" i="12"/>
  <c r="G50615" i="12"/>
  <c r="F50615" i="12"/>
  <c r="E50615" i="12"/>
  <c r="D50615" i="12"/>
  <c r="C50615" i="12"/>
  <c r="B50615" i="12"/>
  <c r="A50615" i="12"/>
  <c r="G50614" i="12"/>
  <c r="F50614" i="12"/>
  <c r="E50614" i="12"/>
  <c r="D50614" i="12"/>
  <c r="C50614" i="12"/>
  <c r="B50614" i="12"/>
  <c r="A50614" i="12"/>
  <c r="G50613" i="12"/>
  <c r="F50613" i="12"/>
  <c r="E50613" i="12"/>
  <c r="D50613" i="12"/>
  <c r="C50613" i="12"/>
  <c r="B50613" i="12"/>
  <c r="A50613" i="12"/>
  <c r="G50612" i="12"/>
  <c r="F50612" i="12"/>
  <c r="E50612" i="12"/>
  <c r="D50612" i="12"/>
  <c r="C50612" i="12"/>
  <c r="B50612" i="12"/>
  <c r="A50612" i="12"/>
  <c r="G50611" i="12"/>
  <c r="F50611" i="12"/>
  <c r="E50611" i="12"/>
  <c r="D50611" i="12"/>
  <c r="C50611" i="12"/>
  <c r="B50611" i="12"/>
  <c r="A50611" i="12"/>
  <c r="G50610" i="12"/>
  <c r="F50610" i="12"/>
  <c r="E50610" i="12"/>
  <c r="D50610" i="12"/>
  <c r="C50610" i="12"/>
  <c r="B50610" i="12"/>
  <c r="A50610" i="12"/>
  <c r="G50609" i="12"/>
  <c r="F50609" i="12"/>
  <c r="E50609" i="12"/>
  <c r="D50609" i="12"/>
  <c r="C50609" i="12"/>
  <c r="B50609" i="12"/>
  <c r="A50609" i="12"/>
  <c r="G50608" i="12"/>
  <c r="F50608" i="12"/>
  <c r="E50608" i="12"/>
  <c r="D50608" i="12"/>
  <c r="C50608" i="12"/>
  <c r="B50608" i="12"/>
  <c r="A50608" i="12"/>
  <c r="G50607" i="12"/>
  <c r="F50607" i="12"/>
  <c r="E50607" i="12"/>
  <c r="D50607" i="12"/>
  <c r="C50607" i="12"/>
  <c r="B50607" i="12"/>
  <c r="A50607" i="12"/>
  <c r="F50606" i="12"/>
  <c r="E50606" i="12"/>
  <c r="C50606" i="12"/>
  <c r="B50606" i="12"/>
  <c r="A50606" i="12"/>
  <c r="F50605" i="12"/>
  <c r="E50605" i="12"/>
  <c r="C50605" i="12"/>
  <c r="B50605" i="12"/>
  <c r="A50605" i="12"/>
  <c r="F50604" i="12"/>
  <c r="E50604" i="12"/>
  <c r="C50604" i="12"/>
  <c r="B50604" i="12"/>
  <c r="A50604" i="12"/>
  <c r="F50603" i="12"/>
  <c r="E50603" i="12"/>
  <c r="C50603" i="12"/>
  <c r="B50603" i="12"/>
  <c r="A50603" i="12"/>
  <c r="F50602" i="12"/>
  <c r="E50602" i="12"/>
  <c r="C50602" i="12"/>
  <c r="B50602" i="12"/>
  <c r="A50602" i="12"/>
  <c r="F50601" i="12"/>
  <c r="E50601" i="12"/>
  <c r="C50601" i="12"/>
  <c r="B50601" i="12"/>
  <c r="A50601" i="12"/>
  <c r="F50600" i="12"/>
  <c r="E50600" i="12"/>
  <c r="C50600" i="12"/>
  <c r="B50600" i="12"/>
  <c r="A50600" i="12"/>
  <c r="F50599" i="12"/>
  <c r="E50599" i="12"/>
  <c r="C50599" i="12"/>
  <c r="B50599" i="12"/>
  <c r="A50599" i="12"/>
  <c r="F50598" i="12"/>
  <c r="E50598" i="12"/>
  <c r="C50598" i="12"/>
  <c r="B50598" i="12"/>
  <c r="A50598" i="12"/>
  <c r="F50597" i="12"/>
  <c r="E50597" i="12"/>
  <c r="C50597" i="12"/>
  <c r="B50597" i="12"/>
  <c r="A50597" i="12"/>
  <c r="F50596" i="12"/>
  <c r="E50596" i="12"/>
  <c r="C50596" i="12"/>
  <c r="B50596" i="12"/>
  <c r="A50596" i="12"/>
  <c r="G50578" i="12"/>
  <c r="F50578" i="12"/>
  <c r="E50578" i="12"/>
  <c r="D50578" i="12"/>
  <c r="C50578" i="12"/>
  <c r="B50578" i="12"/>
  <c r="A50578" i="12"/>
  <c r="G50577" i="12"/>
  <c r="F50577" i="12"/>
  <c r="E50577" i="12"/>
  <c r="D50577" i="12"/>
  <c r="C50577" i="12"/>
  <c r="B50577" i="12"/>
  <c r="A50577" i="12"/>
  <c r="G50576" i="12"/>
  <c r="F50576" i="12"/>
  <c r="E50576" i="12"/>
  <c r="D50576" i="12"/>
  <c r="C50576" i="12"/>
  <c r="B50576" i="12"/>
  <c r="A50576" i="12"/>
  <c r="G50575" i="12"/>
  <c r="F50575" i="12"/>
  <c r="E50575" i="12"/>
  <c r="D50575" i="12"/>
  <c r="C50575" i="12"/>
  <c r="B50575" i="12"/>
  <c r="A50575" i="12"/>
  <c r="G50574" i="12"/>
  <c r="F50574" i="12"/>
  <c r="E50574" i="12"/>
  <c r="D50574" i="12"/>
  <c r="C50574" i="12"/>
  <c r="B50574" i="12"/>
  <c r="A50574" i="12"/>
  <c r="G50573" i="12"/>
  <c r="F50573" i="12"/>
  <c r="E50573" i="12"/>
  <c r="D50573" i="12"/>
  <c r="C50573" i="12"/>
  <c r="B50573" i="12"/>
  <c r="A50573" i="12"/>
  <c r="F50572" i="12"/>
  <c r="E50572" i="12"/>
  <c r="C50572" i="12"/>
  <c r="B50572" i="12"/>
  <c r="A50572" i="12"/>
  <c r="F50571" i="12"/>
  <c r="E50571" i="12"/>
  <c r="C50571" i="12"/>
  <c r="B50571" i="12"/>
  <c r="A50571" i="12"/>
  <c r="F50570" i="12"/>
  <c r="E50570" i="12"/>
  <c r="C50570" i="12"/>
  <c r="B50570" i="12"/>
  <c r="A50570" i="12"/>
  <c r="F50569" i="12"/>
  <c r="E50569" i="12"/>
  <c r="C50569" i="12"/>
  <c r="B50569" i="12"/>
  <c r="A50569" i="12"/>
  <c r="F50568" i="12"/>
  <c r="E50568" i="12"/>
  <c r="C50568" i="12"/>
  <c r="B50568" i="12"/>
  <c r="A50568" i="12"/>
  <c r="F50567" i="12"/>
  <c r="E50567" i="12"/>
  <c r="C50567" i="12"/>
  <c r="B50567" i="12"/>
  <c r="A50567" i="12"/>
  <c r="F50566" i="12"/>
  <c r="E50566" i="12"/>
  <c r="C50566" i="12"/>
  <c r="B50566" i="12"/>
  <c r="A50566" i="12"/>
  <c r="F50565" i="12"/>
  <c r="E50565" i="12"/>
  <c r="C50565" i="12"/>
  <c r="B50565" i="12"/>
  <c r="A50565" i="12"/>
  <c r="F50564" i="12"/>
  <c r="E50564" i="12"/>
  <c r="B50564" i="12"/>
  <c r="A50564" i="12"/>
  <c r="F50563" i="12"/>
  <c r="E50563" i="12"/>
  <c r="B50563" i="12"/>
  <c r="A50563" i="12"/>
  <c r="F50562" i="12"/>
  <c r="E50562" i="12"/>
  <c r="B50562" i="12"/>
  <c r="A50562" i="12"/>
  <c r="F50561" i="12"/>
  <c r="E50561" i="12"/>
  <c r="B50561" i="12"/>
  <c r="A50561" i="12"/>
  <c r="F50560" i="12"/>
  <c r="E50560" i="12"/>
  <c r="B50560" i="12"/>
  <c r="A50560" i="12"/>
  <c r="F50559" i="12"/>
  <c r="E50559" i="12"/>
  <c r="B50559" i="12"/>
  <c r="A50559" i="12"/>
  <c r="F50558" i="12"/>
  <c r="E50558" i="12"/>
  <c r="B50558" i="12"/>
  <c r="A50558" i="12"/>
  <c r="F50557" i="12"/>
  <c r="E50557" i="12"/>
  <c r="B50557" i="12"/>
  <c r="A50557" i="12"/>
  <c r="F50556" i="12"/>
  <c r="E50556" i="12"/>
  <c r="B50556" i="12"/>
  <c r="A50556" i="12"/>
  <c r="F50555" i="12"/>
  <c r="E50555" i="12"/>
  <c r="B50555" i="12"/>
  <c r="A50555" i="12"/>
  <c r="F50554" i="12"/>
  <c r="E50554" i="12"/>
  <c r="B50554" i="12"/>
  <c r="A50554" i="12"/>
  <c r="F50553" i="12"/>
  <c r="E50553" i="12"/>
  <c r="B50553" i="12"/>
  <c r="A50553" i="12"/>
  <c r="F50552" i="12"/>
  <c r="E50552" i="12"/>
  <c r="B50552" i="12"/>
  <c r="A50552" i="12"/>
  <c r="F50551" i="12"/>
  <c r="E50551" i="12"/>
  <c r="B50551" i="12"/>
  <c r="A50551" i="12"/>
  <c r="F50550" i="12"/>
  <c r="E50550" i="12"/>
  <c r="B50550" i="12"/>
  <c r="A50550" i="12"/>
  <c r="F50549" i="12"/>
  <c r="E50549" i="12"/>
  <c r="B50549" i="12"/>
  <c r="A50549" i="12"/>
  <c r="F50548" i="12"/>
  <c r="E50548" i="12"/>
  <c r="B50548" i="12"/>
  <c r="A50548" i="12"/>
  <c r="F50547" i="12"/>
  <c r="E50547" i="12"/>
  <c r="B50547" i="12"/>
  <c r="A50547" i="12"/>
  <c r="F50546" i="12"/>
  <c r="E50546" i="12"/>
  <c r="B50546" i="12"/>
  <c r="A50546" i="12"/>
  <c r="F50545" i="12"/>
  <c r="E50545" i="12"/>
  <c r="B50545" i="12"/>
  <c r="A50545" i="12"/>
  <c r="F50544" i="12"/>
  <c r="E50544" i="12"/>
  <c r="B50544" i="12"/>
  <c r="A50544" i="12"/>
  <c r="F50543" i="12"/>
  <c r="E50543" i="12"/>
  <c r="B50543" i="12"/>
  <c r="A50543" i="12"/>
  <c r="F50542" i="12"/>
  <c r="E50542" i="12"/>
  <c r="B50542" i="12"/>
  <c r="A50542" i="12"/>
  <c r="F50541" i="12"/>
  <c r="E50541" i="12"/>
  <c r="B50541" i="12"/>
  <c r="A50541" i="12"/>
  <c r="F50540" i="12"/>
  <c r="E50540" i="12"/>
  <c r="B50540" i="12"/>
  <c r="A50540" i="12"/>
  <c r="F50539" i="12"/>
  <c r="E50539" i="12"/>
  <c r="B50539" i="12"/>
  <c r="A50539" i="12"/>
  <c r="F50538" i="12"/>
  <c r="E50538" i="12"/>
  <c r="B50538" i="12"/>
  <c r="A50538" i="12"/>
  <c r="F50537" i="12"/>
  <c r="E50537" i="12"/>
  <c r="B50537" i="12"/>
  <c r="A50537" i="12"/>
  <c r="F50536" i="12"/>
  <c r="E50536" i="12"/>
  <c r="B50536" i="12"/>
  <c r="A50536" i="12"/>
  <c r="F50535" i="12"/>
  <c r="E50535" i="12"/>
  <c r="B50535" i="12"/>
  <c r="A50535" i="12"/>
  <c r="F50534" i="12"/>
  <c r="E50534" i="12"/>
  <c r="B50534" i="12"/>
  <c r="A50534" i="12"/>
  <c r="F50533" i="12"/>
  <c r="E50533" i="12"/>
  <c r="B50533" i="12"/>
  <c r="A50533" i="12"/>
  <c r="F50532" i="12"/>
  <c r="E50532" i="12"/>
  <c r="B50532" i="12"/>
  <c r="A50532" i="12"/>
  <c r="F50531" i="12"/>
  <c r="E50531" i="12"/>
  <c r="B50531" i="12"/>
  <c r="A50531" i="12"/>
  <c r="F50530" i="12"/>
  <c r="E50530" i="12"/>
  <c r="B50530" i="12"/>
  <c r="A50530" i="12"/>
  <c r="F50529" i="12"/>
  <c r="E50529" i="12"/>
  <c r="B50529" i="12"/>
  <c r="A50529" i="12"/>
  <c r="F50528" i="12"/>
  <c r="E50528" i="12"/>
  <c r="B50528" i="12"/>
  <c r="A50528" i="12"/>
  <c r="F50527" i="12"/>
  <c r="E50527" i="12"/>
  <c r="B50527" i="12"/>
  <c r="A50527" i="12"/>
  <c r="F50526" i="12"/>
  <c r="E50526" i="12"/>
  <c r="B50526" i="12"/>
  <c r="A50526" i="12"/>
  <c r="F50525" i="12"/>
  <c r="E50525" i="12"/>
  <c r="B50525" i="12"/>
  <c r="A50525" i="12"/>
  <c r="F50524" i="12"/>
  <c r="E50524" i="12"/>
  <c r="B50524" i="12"/>
  <c r="A50524" i="12"/>
  <c r="F50523" i="12"/>
  <c r="E50523" i="12"/>
  <c r="B50523" i="12"/>
  <c r="A50523" i="12"/>
  <c r="F50522" i="12"/>
  <c r="E50522" i="12"/>
  <c r="B50522" i="12"/>
  <c r="A50522" i="12"/>
  <c r="F50521" i="12"/>
  <c r="E50521" i="12"/>
  <c r="B50521" i="12"/>
  <c r="A50521" i="12"/>
  <c r="F50520" i="12"/>
  <c r="E50520" i="12"/>
  <c r="B50520" i="12"/>
  <c r="A50520" i="12"/>
  <c r="F50519" i="12"/>
  <c r="E50519" i="12"/>
  <c r="B50519" i="12"/>
  <c r="A50519" i="12"/>
  <c r="F50518" i="12"/>
  <c r="E50518" i="12"/>
  <c r="B50518" i="12"/>
  <c r="A50518" i="12"/>
  <c r="F50517" i="12"/>
  <c r="E50517" i="12"/>
  <c r="B50517" i="12"/>
  <c r="A50517" i="12"/>
  <c r="F50516" i="12"/>
  <c r="E50516" i="12"/>
  <c r="B50516" i="12"/>
  <c r="A50516" i="12"/>
  <c r="F50515" i="12"/>
  <c r="E50515" i="12"/>
  <c r="B50515" i="12"/>
  <c r="A50515" i="12"/>
  <c r="F50514" i="12"/>
  <c r="E50514" i="12"/>
  <c r="B50514" i="12"/>
  <c r="A50514" i="12"/>
  <c r="F50513" i="12"/>
  <c r="E50513" i="12"/>
  <c r="B50513" i="12"/>
  <c r="A50513" i="12"/>
  <c r="F50512" i="12"/>
  <c r="E50512" i="12"/>
  <c r="B50512" i="12"/>
  <c r="A50512" i="12"/>
  <c r="F50511" i="12"/>
  <c r="E50511" i="12"/>
  <c r="B50511" i="12"/>
  <c r="A50511" i="12"/>
  <c r="F50510" i="12"/>
  <c r="E50510" i="12"/>
  <c r="B50510" i="12"/>
  <c r="A50510" i="12"/>
  <c r="F50509" i="12"/>
  <c r="E50509" i="12"/>
  <c r="B50509" i="12"/>
  <c r="A50509" i="12"/>
  <c r="F50508" i="12"/>
  <c r="E50508" i="12"/>
  <c r="B50508" i="12"/>
  <c r="A50508" i="12"/>
  <c r="F50507" i="12"/>
  <c r="E50507" i="12"/>
  <c r="B50507" i="12"/>
  <c r="A50507" i="12"/>
  <c r="F50506" i="12"/>
  <c r="E50506" i="12"/>
  <c r="B50506" i="12"/>
  <c r="A50506" i="12"/>
  <c r="F50505" i="12"/>
  <c r="E50505" i="12"/>
  <c r="B50505" i="12"/>
  <c r="A50505" i="12"/>
  <c r="F50504" i="12"/>
  <c r="E50504" i="12"/>
  <c r="B50504" i="12"/>
  <c r="A50504" i="12"/>
  <c r="F50503" i="12"/>
  <c r="E50503" i="12"/>
  <c r="B50503" i="12"/>
  <c r="A50503" i="12"/>
  <c r="F50502" i="12"/>
  <c r="E50502" i="12"/>
  <c r="B50502" i="12"/>
  <c r="A50502" i="12"/>
  <c r="F50501" i="12"/>
  <c r="E50501" i="12"/>
  <c r="B50501" i="12"/>
  <c r="A50501" i="12"/>
  <c r="F50500" i="12"/>
  <c r="E50500" i="12"/>
  <c r="B50500" i="12"/>
  <c r="A50500" i="12"/>
  <c r="F50499" i="12"/>
  <c r="E50499" i="12"/>
  <c r="B50499" i="12"/>
  <c r="A50499" i="12"/>
  <c r="F50498" i="12"/>
  <c r="E50498" i="12"/>
  <c r="B50498" i="12"/>
  <c r="A50498" i="12"/>
  <c r="F50497" i="12"/>
  <c r="E50497" i="12"/>
  <c r="B50497" i="12"/>
  <c r="A50497" i="12"/>
  <c r="F50496" i="12"/>
  <c r="E50496" i="12"/>
  <c r="B50496" i="12"/>
  <c r="A50496" i="12"/>
  <c r="F50495" i="12"/>
  <c r="E50495" i="12"/>
  <c r="B50495" i="12"/>
  <c r="A50495" i="12"/>
  <c r="F50494" i="12"/>
  <c r="E50494" i="12"/>
  <c r="B50494" i="12"/>
  <c r="A50494" i="12"/>
  <c r="F50493" i="12"/>
  <c r="E50493" i="12"/>
  <c r="B50493" i="12"/>
  <c r="A50493" i="12"/>
  <c r="F50492" i="12"/>
  <c r="E50492" i="12"/>
  <c r="B50492" i="12"/>
  <c r="A50492" i="12"/>
  <c r="F50491" i="12"/>
  <c r="E50491" i="12"/>
  <c r="B50491" i="12"/>
  <c r="A50491" i="12"/>
  <c r="F50490" i="12"/>
  <c r="E50490" i="12"/>
  <c r="B50490" i="12"/>
  <c r="A50490" i="12"/>
  <c r="F50489" i="12"/>
  <c r="E50489" i="12"/>
  <c r="B50489" i="12"/>
  <c r="A50489" i="12"/>
  <c r="F50488" i="12"/>
  <c r="E50488" i="12"/>
  <c r="B50488" i="12"/>
  <c r="A50488" i="12"/>
  <c r="F50487" i="12"/>
  <c r="E50487" i="12"/>
  <c r="B50487" i="12"/>
  <c r="A50487" i="12"/>
  <c r="F50486" i="12"/>
  <c r="E50486" i="12"/>
  <c r="B50486" i="12"/>
  <c r="A50486" i="12"/>
  <c r="F50485" i="12"/>
  <c r="E50485" i="12"/>
  <c r="B50485" i="12"/>
  <c r="A50485" i="12"/>
  <c r="F50484" i="12"/>
  <c r="E50484" i="12"/>
  <c r="B50484" i="12"/>
  <c r="A50484" i="12"/>
  <c r="F50483" i="12"/>
  <c r="E50483" i="12"/>
  <c r="B50483" i="12"/>
  <c r="A50483" i="12"/>
  <c r="F50482" i="12"/>
  <c r="E50482" i="12"/>
  <c r="B50482" i="12"/>
  <c r="A50482" i="12"/>
  <c r="F50481" i="12"/>
  <c r="E50481" i="12"/>
  <c r="B50481" i="12"/>
  <c r="A50481" i="12"/>
  <c r="F50480" i="12"/>
  <c r="E50480" i="12"/>
  <c r="B50480" i="12"/>
  <c r="A50480" i="12"/>
  <c r="F50479" i="12"/>
  <c r="E50479" i="12"/>
  <c r="B50479" i="12"/>
  <c r="A50479" i="12"/>
  <c r="F50478" i="12"/>
  <c r="E50478" i="12"/>
  <c r="B50478" i="12"/>
  <c r="A50478" i="12"/>
  <c r="F50477" i="12"/>
  <c r="E50477" i="12"/>
  <c r="B50477" i="12"/>
  <c r="A50477" i="12"/>
  <c r="F50476" i="12"/>
  <c r="E50476" i="12"/>
  <c r="B50476" i="12"/>
  <c r="A50476" i="12"/>
  <c r="F50475" i="12"/>
  <c r="E50475" i="12"/>
  <c r="B50475" i="12"/>
  <c r="A50475" i="12"/>
  <c r="F50474" i="12"/>
  <c r="E50474" i="12"/>
  <c r="B50474" i="12"/>
  <c r="A50474" i="12"/>
  <c r="F50473" i="12"/>
  <c r="E50473" i="12"/>
  <c r="B50473" i="12"/>
  <c r="A50473" i="12"/>
  <c r="F50472" i="12"/>
  <c r="E50472" i="12"/>
  <c r="B50472" i="12"/>
  <c r="A50472" i="12"/>
  <c r="F50471" i="12"/>
  <c r="E50471" i="12"/>
  <c r="B50471" i="12"/>
  <c r="A50471" i="12"/>
  <c r="F50470" i="12"/>
  <c r="E50470" i="12"/>
  <c r="B50470" i="12"/>
  <c r="A50470" i="12"/>
  <c r="F50469" i="12"/>
  <c r="E50469" i="12"/>
  <c r="B50469" i="12"/>
  <c r="A50469" i="12"/>
  <c r="F50468" i="12"/>
  <c r="E50468" i="12"/>
  <c r="B50468" i="12"/>
  <c r="A50468" i="12"/>
  <c r="F50467" i="12"/>
  <c r="E50467" i="12"/>
  <c r="B50467" i="12"/>
  <c r="A50467" i="12"/>
  <c r="F50466" i="12"/>
  <c r="E50466" i="12"/>
  <c r="B50466" i="12"/>
  <c r="A50466" i="12"/>
  <c r="F50465" i="12"/>
  <c r="E50465" i="12"/>
  <c r="B50465" i="12"/>
  <c r="A50465" i="12"/>
  <c r="F50464" i="12"/>
  <c r="E50464" i="12"/>
  <c r="B50464" i="12"/>
  <c r="A50464" i="12"/>
  <c r="F50433" i="12"/>
  <c r="D50433" i="12"/>
  <c r="A50433" i="12"/>
  <c r="F50432" i="12"/>
  <c r="D50432" i="12"/>
  <c r="A50432" i="12"/>
  <c r="F50431" i="12"/>
  <c r="E50431" i="12"/>
  <c r="D50431" i="12"/>
  <c r="A50431" i="12"/>
  <c r="F50430" i="12"/>
  <c r="E50430" i="12"/>
  <c r="D50430" i="12"/>
  <c r="F50429" i="12"/>
  <c r="E50429" i="12"/>
  <c r="D50429" i="12"/>
  <c r="A50429" i="12"/>
  <c r="F50428" i="12"/>
  <c r="E50428" i="12"/>
  <c r="D50428" i="12"/>
  <c r="A50428" i="12"/>
  <c r="G50400" i="12"/>
  <c r="F50400" i="12"/>
  <c r="E50400" i="12"/>
  <c r="A50400" i="12"/>
  <c r="G50399" i="12"/>
  <c r="F50399" i="12"/>
  <c r="E50399" i="12"/>
  <c r="A50399" i="12"/>
  <c r="G50398" i="12"/>
  <c r="F50398" i="12"/>
  <c r="E50398" i="12"/>
  <c r="A50398" i="12"/>
  <c r="G49560" i="12"/>
  <c r="F49560" i="12"/>
  <c r="E49560" i="12"/>
  <c r="D49560" i="12"/>
  <c r="C49560" i="12"/>
  <c r="B49560" i="12"/>
  <c r="A49560" i="12"/>
  <c r="G49551" i="12"/>
  <c r="F49551" i="12"/>
  <c r="E49551" i="12"/>
  <c r="D49551" i="12"/>
  <c r="C49551" i="12"/>
  <c r="B49551" i="12"/>
  <c r="A49551" i="12"/>
  <c r="G49550" i="12"/>
  <c r="F49550" i="12"/>
  <c r="E49550" i="12"/>
  <c r="D49550" i="12"/>
  <c r="C49550" i="12"/>
  <c r="B49550" i="12"/>
  <c r="A49550" i="12"/>
  <c r="G49549" i="12"/>
  <c r="F49549" i="12"/>
  <c r="E49549" i="12"/>
  <c r="D49549" i="12"/>
  <c r="C49549" i="12"/>
  <c r="B49549" i="12"/>
  <c r="A49549" i="12"/>
  <c r="G49548" i="12"/>
  <c r="F49548" i="12"/>
  <c r="E49548" i="12"/>
  <c r="D49548" i="12"/>
  <c r="C49548" i="12"/>
  <c r="B49548" i="12"/>
  <c r="A49548" i="12"/>
  <c r="G49547" i="12"/>
  <c r="F49547" i="12"/>
  <c r="E49547" i="12"/>
  <c r="D49547" i="12"/>
  <c r="C49547" i="12"/>
  <c r="B49547" i="12"/>
  <c r="A49547" i="12"/>
  <c r="G49546" i="12"/>
  <c r="F49546" i="12"/>
  <c r="E49546" i="12"/>
  <c r="D49546" i="12"/>
  <c r="C49546" i="12"/>
  <c r="B49546" i="12"/>
  <c r="A49546" i="12"/>
  <c r="G49545" i="12"/>
  <c r="F49545" i="12"/>
  <c r="E49545" i="12"/>
  <c r="D49545" i="12"/>
  <c r="C49545" i="12"/>
  <c r="B49545" i="12"/>
  <c r="A49545" i="12"/>
  <c r="G49544" i="12"/>
  <c r="F49544" i="12"/>
  <c r="E49544" i="12"/>
  <c r="D49544" i="12"/>
  <c r="C49544" i="12"/>
  <c r="B49544" i="12"/>
  <c r="A49544" i="12"/>
  <c r="G49543" i="12"/>
  <c r="F49543" i="12"/>
  <c r="E49543" i="12"/>
  <c r="D49543" i="12"/>
  <c r="C49543" i="12"/>
  <c r="B49543" i="12"/>
  <c r="A49543" i="12"/>
  <c r="G49542" i="12"/>
  <c r="F49542" i="12"/>
  <c r="E49542" i="12"/>
  <c r="D49542" i="12"/>
  <c r="C49542" i="12"/>
  <c r="B49542" i="12"/>
  <c r="A49542" i="12"/>
  <c r="G49541" i="12"/>
  <c r="F49541" i="12"/>
  <c r="E49541" i="12"/>
  <c r="D49541" i="12"/>
  <c r="C49541" i="12"/>
  <c r="B49541" i="12"/>
  <c r="A49541" i="12"/>
  <c r="G49540" i="12"/>
  <c r="F49540" i="12"/>
  <c r="E49540" i="12"/>
  <c r="D49540" i="12"/>
  <c r="C49540" i="12"/>
  <c r="B49540" i="12"/>
  <c r="A49540" i="12"/>
  <c r="G49539" i="12"/>
  <c r="F49539" i="12"/>
  <c r="E49539" i="12"/>
  <c r="D49539" i="12"/>
  <c r="C49539" i="12"/>
  <c r="B49539" i="12"/>
  <c r="A49539" i="12"/>
  <c r="G49538" i="12"/>
  <c r="F49538" i="12"/>
  <c r="E49538" i="12"/>
  <c r="D49538" i="12"/>
  <c r="C49538" i="12"/>
  <c r="B49538" i="12"/>
  <c r="A49538" i="12"/>
  <c r="F49537" i="12"/>
  <c r="E49537" i="12"/>
  <c r="C49537" i="12"/>
  <c r="B49537" i="12"/>
  <c r="A49537" i="12"/>
  <c r="F49536" i="12"/>
  <c r="E49536" i="12"/>
  <c r="C49536" i="12"/>
  <c r="B49536" i="12"/>
  <c r="A49536" i="12"/>
  <c r="F49535" i="12"/>
  <c r="E49535" i="12"/>
  <c r="C49535" i="12"/>
  <c r="B49535" i="12"/>
  <c r="A49535" i="12"/>
  <c r="F49534" i="12"/>
  <c r="E49534" i="12"/>
  <c r="C49534" i="12"/>
  <c r="B49534" i="12"/>
  <c r="A49534" i="12"/>
  <c r="F49533" i="12"/>
  <c r="E49533" i="12"/>
  <c r="C49533" i="12"/>
  <c r="B49533" i="12"/>
  <c r="A49533" i="12"/>
  <c r="F49532" i="12"/>
  <c r="E49532" i="12"/>
  <c r="C49532" i="12"/>
  <c r="B49532" i="12"/>
  <c r="A49532" i="12"/>
  <c r="F49531" i="12"/>
  <c r="E49531" i="12"/>
  <c r="C49531" i="12"/>
  <c r="B49531" i="12"/>
  <c r="A49531" i="12"/>
  <c r="F49530" i="12"/>
  <c r="E49530" i="12"/>
  <c r="C49530" i="12"/>
  <c r="B49530" i="12"/>
  <c r="A49530" i="12"/>
  <c r="G49529" i="12"/>
  <c r="F49529" i="12"/>
  <c r="E49529" i="12"/>
  <c r="D49529" i="12"/>
  <c r="C49529" i="12"/>
  <c r="B49529" i="12"/>
  <c r="A49529" i="12"/>
  <c r="G49528" i="12"/>
  <c r="F49528" i="12"/>
  <c r="E49528" i="12"/>
  <c r="D49528" i="12"/>
  <c r="C49528" i="12"/>
  <c r="B49528" i="12"/>
  <c r="A49528" i="12"/>
  <c r="G49527" i="12"/>
  <c r="F49527" i="12"/>
  <c r="E49527" i="12"/>
  <c r="D49527" i="12"/>
  <c r="C49527" i="12"/>
  <c r="B49527" i="12"/>
  <c r="A49527" i="12"/>
  <c r="G49526" i="12"/>
  <c r="F49526" i="12"/>
  <c r="E49526" i="12"/>
  <c r="D49526" i="12"/>
  <c r="C49526" i="12"/>
  <c r="B49526" i="12"/>
  <c r="A49526" i="12"/>
  <c r="G49525" i="12"/>
  <c r="F49525" i="12"/>
  <c r="E49525" i="12"/>
  <c r="D49525" i="12"/>
  <c r="C49525" i="12"/>
  <c r="B49525" i="12"/>
  <c r="A49525" i="12"/>
  <c r="G49524" i="12"/>
  <c r="F49524" i="12"/>
  <c r="E49524" i="12"/>
  <c r="D49524" i="12"/>
  <c r="C49524" i="12"/>
  <c r="B49524" i="12"/>
  <c r="A49524" i="12"/>
  <c r="G49523" i="12"/>
  <c r="F49523" i="12"/>
  <c r="E49523" i="12"/>
  <c r="D49523" i="12"/>
  <c r="C49523" i="12"/>
  <c r="B49523" i="12"/>
  <c r="A49523" i="12"/>
  <c r="G49522" i="12"/>
  <c r="F49522" i="12"/>
  <c r="E49522" i="12"/>
  <c r="D49522" i="12"/>
  <c r="C49522" i="12"/>
  <c r="B49522" i="12"/>
  <c r="A49522" i="12"/>
  <c r="G49521" i="12"/>
  <c r="F49521" i="12"/>
  <c r="E49521" i="12"/>
  <c r="D49521" i="12"/>
  <c r="C49521" i="12"/>
  <c r="B49521" i="12"/>
  <c r="A49521" i="12"/>
  <c r="G49520" i="12"/>
  <c r="F49520" i="12"/>
  <c r="E49520" i="12"/>
  <c r="D49520" i="12"/>
  <c r="C49520" i="12"/>
  <c r="B49520" i="12"/>
  <c r="A49520" i="12"/>
  <c r="G49519" i="12"/>
  <c r="F49519" i="12"/>
  <c r="E49519" i="12"/>
  <c r="D49519" i="12"/>
  <c r="C49519" i="12"/>
  <c r="B49519" i="12"/>
  <c r="A49519" i="12"/>
  <c r="G49518" i="12"/>
  <c r="F49518" i="12"/>
  <c r="E49518" i="12"/>
  <c r="D49518" i="12"/>
  <c r="C49518" i="12"/>
  <c r="B49518" i="12"/>
  <c r="A49518" i="12"/>
  <c r="G49517" i="12"/>
  <c r="F49517" i="12"/>
  <c r="E49517" i="12"/>
  <c r="D49517" i="12"/>
  <c r="C49517" i="12"/>
  <c r="B49517" i="12"/>
  <c r="A49517" i="12"/>
  <c r="G49516" i="12"/>
  <c r="F49516" i="12"/>
  <c r="E49516" i="12"/>
  <c r="D49516" i="12"/>
  <c r="C49516" i="12"/>
  <c r="B49516" i="12"/>
  <c r="A49516" i="12"/>
  <c r="G49515" i="12"/>
  <c r="F49515" i="12"/>
  <c r="E49515" i="12"/>
  <c r="D49515" i="12"/>
  <c r="C49515" i="12"/>
  <c r="B49515" i="12"/>
  <c r="A49515" i="12"/>
  <c r="G49514" i="12"/>
  <c r="F49514" i="12"/>
  <c r="E49514" i="12"/>
  <c r="D49514" i="12"/>
  <c r="C49514" i="12"/>
  <c r="B49514" i="12"/>
  <c r="A49514" i="12"/>
  <c r="G49513" i="12"/>
  <c r="F49513" i="12"/>
  <c r="E49513" i="12"/>
  <c r="D49513" i="12"/>
  <c r="C49513" i="12"/>
  <c r="B49513" i="12"/>
  <c r="A49513" i="12"/>
  <c r="G49512" i="12"/>
  <c r="F49512" i="12"/>
  <c r="E49512" i="12"/>
  <c r="D49512" i="12"/>
  <c r="C49512" i="12"/>
  <c r="B49512" i="12"/>
  <c r="A49512" i="12"/>
  <c r="G49511" i="12"/>
  <c r="F49511" i="12"/>
  <c r="E49511" i="12"/>
  <c r="D49511" i="12"/>
  <c r="C49511" i="12"/>
  <c r="B49511" i="12"/>
  <c r="A49511" i="12"/>
  <c r="G49510" i="12"/>
  <c r="F49510" i="12"/>
  <c r="E49510" i="12"/>
  <c r="D49510" i="12"/>
  <c r="C49510" i="12"/>
  <c r="B49510" i="12"/>
  <c r="A49510" i="12"/>
  <c r="F49509" i="12"/>
  <c r="E49509" i="12"/>
  <c r="C49509" i="12"/>
  <c r="B49509" i="12"/>
  <c r="A49509" i="12"/>
  <c r="F49508" i="12"/>
  <c r="E49508" i="12"/>
  <c r="C49508" i="12"/>
  <c r="B49508" i="12"/>
  <c r="A49508" i="12"/>
  <c r="F49507" i="12"/>
  <c r="E49507" i="12"/>
  <c r="C49507" i="12"/>
  <c r="B49507" i="12"/>
  <c r="A49507" i="12"/>
  <c r="F49506" i="12"/>
  <c r="E49506" i="12"/>
  <c r="C49506" i="12"/>
  <c r="B49506" i="12"/>
  <c r="A49506" i="12"/>
  <c r="F49505" i="12"/>
  <c r="E49505" i="12"/>
  <c r="C49505" i="12"/>
  <c r="B49505" i="12"/>
  <c r="A49505" i="12"/>
  <c r="F49504" i="12"/>
  <c r="E49504" i="12"/>
  <c r="C49504" i="12"/>
  <c r="B49504" i="12"/>
  <c r="A49504" i="12"/>
  <c r="F49503" i="12"/>
  <c r="E49503" i="12"/>
  <c r="C49503" i="12"/>
  <c r="B49503" i="12"/>
  <c r="A49503" i="12"/>
  <c r="F49502" i="12"/>
  <c r="E49502" i="12"/>
  <c r="C49502" i="12"/>
  <c r="B49502" i="12"/>
  <c r="A49502" i="12"/>
  <c r="F49501" i="12"/>
  <c r="E49501" i="12"/>
  <c r="C49501" i="12"/>
  <c r="B49501" i="12"/>
  <c r="A49501" i="12"/>
  <c r="F49500" i="12"/>
  <c r="E49500" i="12"/>
  <c r="C49500" i="12"/>
  <c r="B49500" i="12"/>
  <c r="A49500" i="12"/>
  <c r="F49499" i="12"/>
  <c r="E49499" i="12"/>
  <c r="C49499" i="12"/>
  <c r="B49499" i="12"/>
  <c r="A49499" i="12"/>
  <c r="G49481" i="12"/>
  <c r="F49481" i="12"/>
  <c r="E49481" i="12"/>
  <c r="D49481" i="12"/>
  <c r="C49481" i="12"/>
  <c r="B49481" i="12"/>
  <c r="A49481" i="12"/>
  <c r="G49480" i="12"/>
  <c r="F49480" i="12"/>
  <c r="E49480" i="12"/>
  <c r="D49480" i="12"/>
  <c r="C49480" i="12"/>
  <c r="B49480" i="12"/>
  <c r="A49480" i="12"/>
  <c r="G49479" i="12"/>
  <c r="F49479" i="12"/>
  <c r="E49479" i="12"/>
  <c r="D49479" i="12"/>
  <c r="C49479" i="12"/>
  <c r="B49479" i="12"/>
  <c r="A49479" i="12"/>
  <c r="G49478" i="12"/>
  <c r="F49478" i="12"/>
  <c r="E49478" i="12"/>
  <c r="D49478" i="12"/>
  <c r="C49478" i="12"/>
  <c r="B49478" i="12"/>
  <c r="A49478" i="12"/>
  <c r="G49477" i="12"/>
  <c r="F49477" i="12"/>
  <c r="E49477" i="12"/>
  <c r="D49477" i="12"/>
  <c r="C49477" i="12"/>
  <c r="B49477" i="12"/>
  <c r="A49477" i="12"/>
  <c r="G49476" i="12"/>
  <c r="F49476" i="12"/>
  <c r="E49476" i="12"/>
  <c r="D49476" i="12"/>
  <c r="C49476" i="12"/>
  <c r="B49476" i="12"/>
  <c r="A49476" i="12"/>
  <c r="F49475" i="12"/>
  <c r="E49475" i="12"/>
  <c r="C49475" i="12"/>
  <c r="B49475" i="12"/>
  <c r="A49475" i="12"/>
  <c r="F49474" i="12"/>
  <c r="E49474" i="12"/>
  <c r="C49474" i="12"/>
  <c r="B49474" i="12"/>
  <c r="A49474" i="12"/>
  <c r="F49473" i="12"/>
  <c r="E49473" i="12"/>
  <c r="C49473" i="12"/>
  <c r="B49473" i="12"/>
  <c r="A49473" i="12"/>
  <c r="F49472" i="12"/>
  <c r="E49472" i="12"/>
  <c r="C49472" i="12"/>
  <c r="B49472" i="12"/>
  <c r="A49472" i="12"/>
  <c r="F49471" i="12"/>
  <c r="E49471" i="12"/>
  <c r="C49471" i="12"/>
  <c r="B49471" i="12"/>
  <c r="A49471" i="12"/>
  <c r="F49470" i="12"/>
  <c r="E49470" i="12"/>
  <c r="C49470" i="12"/>
  <c r="B49470" i="12"/>
  <c r="A49470" i="12"/>
  <c r="F49469" i="12"/>
  <c r="E49469" i="12"/>
  <c r="C49469" i="12"/>
  <c r="B49469" i="12"/>
  <c r="A49469" i="12"/>
  <c r="F49468" i="12"/>
  <c r="E49468" i="12"/>
  <c r="C49468" i="12"/>
  <c r="B49468" i="12"/>
  <c r="A49468" i="12"/>
  <c r="F49467" i="12"/>
  <c r="E49467" i="12"/>
  <c r="B49467" i="12"/>
  <c r="A49467" i="12"/>
  <c r="F49466" i="12"/>
  <c r="E49466" i="12"/>
  <c r="B49466" i="12"/>
  <c r="A49466" i="12"/>
  <c r="F49465" i="12"/>
  <c r="E49465" i="12"/>
  <c r="B49465" i="12"/>
  <c r="A49465" i="12"/>
  <c r="F49464" i="12"/>
  <c r="E49464" i="12"/>
  <c r="B49464" i="12"/>
  <c r="A49464" i="12"/>
  <c r="F49463" i="12"/>
  <c r="E49463" i="12"/>
  <c r="B49463" i="12"/>
  <c r="A49463" i="12"/>
  <c r="F49462" i="12"/>
  <c r="E49462" i="12"/>
  <c r="B49462" i="12"/>
  <c r="A49462" i="12"/>
  <c r="F49461" i="12"/>
  <c r="E49461" i="12"/>
  <c r="B49461" i="12"/>
  <c r="A49461" i="12"/>
  <c r="F49460" i="12"/>
  <c r="E49460" i="12"/>
  <c r="B49460" i="12"/>
  <c r="A49460" i="12"/>
  <c r="F49459" i="12"/>
  <c r="E49459" i="12"/>
  <c r="B49459" i="12"/>
  <c r="A49459" i="12"/>
  <c r="F49458" i="12"/>
  <c r="E49458" i="12"/>
  <c r="B49458" i="12"/>
  <c r="A49458" i="12"/>
  <c r="F49457" i="12"/>
  <c r="E49457" i="12"/>
  <c r="B49457" i="12"/>
  <c r="A49457" i="12"/>
  <c r="F49456" i="12"/>
  <c r="E49456" i="12"/>
  <c r="B49456" i="12"/>
  <c r="A49456" i="12"/>
  <c r="F49455" i="12"/>
  <c r="E49455" i="12"/>
  <c r="B49455" i="12"/>
  <c r="A49455" i="12"/>
  <c r="F49454" i="12"/>
  <c r="E49454" i="12"/>
  <c r="B49454" i="12"/>
  <c r="A49454" i="12"/>
  <c r="F49453" i="12"/>
  <c r="E49453" i="12"/>
  <c r="B49453" i="12"/>
  <c r="A49453" i="12"/>
  <c r="F49452" i="12"/>
  <c r="E49452" i="12"/>
  <c r="B49452" i="12"/>
  <c r="A49452" i="12"/>
  <c r="F49451" i="12"/>
  <c r="E49451" i="12"/>
  <c r="B49451" i="12"/>
  <c r="A49451" i="12"/>
  <c r="F49450" i="12"/>
  <c r="E49450" i="12"/>
  <c r="B49450" i="12"/>
  <c r="A49450" i="12"/>
  <c r="F49449" i="12"/>
  <c r="E49449" i="12"/>
  <c r="B49449" i="12"/>
  <c r="A49449" i="12"/>
  <c r="F49448" i="12"/>
  <c r="E49448" i="12"/>
  <c r="B49448" i="12"/>
  <c r="A49448" i="12"/>
  <c r="F49447" i="12"/>
  <c r="E49447" i="12"/>
  <c r="B49447" i="12"/>
  <c r="A49447" i="12"/>
  <c r="F49446" i="12"/>
  <c r="E49446" i="12"/>
  <c r="B49446" i="12"/>
  <c r="A49446" i="12"/>
  <c r="F49445" i="12"/>
  <c r="E49445" i="12"/>
  <c r="B49445" i="12"/>
  <c r="A49445" i="12"/>
  <c r="F49444" i="12"/>
  <c r="E49444" i="12"/>
  <c r="B49444" i="12"/>
  <c r="A49444" i="12"/>
  <c r="F49443" i="12"/>
  <c r="E49443" i="12"/>
  <c r="B49443" i="12"/>
  <c r="A49443" i="12"/>
  <c r="F49442" i="12"/>
  <c r="E49442" i="12"/>
  <c r="B49442" i="12"/>
  <c r="A49442" i="12"/>
  <c r="F49441" i="12"/>
  <c r="E49441" i="12"/>
  <c r="B49441" i="12"/>
  <c r="A49441" i="12"/>
  <c r="F49440" i="12"/>
  <c r="E49440" i="12"/>
  <c r="B49440" i="12"/>
  <c r="A49440" i="12"/>
  <c r="F49439" i="12"/>
  <c r="E49439" i="12"/>
  <c r="B49439" i="12"/>
  <c r="A49439" i="12"/>
  <c r="F49438" i="12"/>
  <c r="E49438" i="12"/>
  <c r="B49438" i="12"/>
  <c r="A49438" i="12"/>
  <c r="F49437" i="12"/>
  <c r="E49437" i="12"/>
  <c r="B49437" i="12"/>
  <c r="A49437" i="12"/>
  <c r="F49436" i="12"/>
  <c r="E49436" i="12"/>
  <c r="B49436" i="12"/>
  <c r="A49436" i="12"/>
  <c r="F49435" i="12"/>
  <c r="E49435" i="12"/>
  <c r="B49435" i="12"/>
  <c r="A49435" i="12"/>
  <c r="F49434" i="12"/>
  <c r="E49434" i="12"/>
  <c r="B49434" i="12"/>
  <c r="A49434" i="12"/>
  <c r="F49433" i="12"/>
  <c r="E49433" i="12"/>
  <c r="B49433" i="12"/>
  <c r="A49433" i="12"/>
  <c r="F49432" i="12"/>
  <c r="E49432" i="12"/>
  <c r="B49432" i="12"/>
  <c r="A49432" i="12"/>
  <c r="F49431" i="12"/>
  <c r="E49431" i="12"/>
  <c r="B49431" i="12"/>
  <c r="A49431" i="12"/>
  <c r="F49430" i="12"/>
  <c r="E49430" i="12"/>
  <c r="B49430" i="12"/>
  <c r="A49430" i="12"/>
  <c r="F49429" i="12"/>
  <c r="E49429" i="12"/>
  <c r="B49429" i="12"/>
  <c r="A49429" i="12"/>
  <c r="F49428" i="12"/>
  <c r="E49428" i="12"/>
  <c r="B49428" i="12"/>
  <c r="A49428" i="12"/>
  <c r="F49427" i="12"/>
  <c r="E49427" i="12"/>
  <c r="B49427" i="12"/>
  <c r="A49427" i="12"/>
  <c r="F49426" i="12"/>
  <c r="E49426" i="12"/>
  <c r="B49426" i="12"/>
  <c r="A49426" i="12"/>
  <c r="F49425" i="12"/>
  <c r="E49425" i="12"/>
  <c r="B49425" i="12"/>
  <c r="A49425" i="12"/>
  <c r="F49424" i="12"/>
  <c r="E49424" i="12"/>
  <c r="B49424" i="12"/>
  <c r="A49424" i="12"/>
  <c r="F49423" i="12"/>
  <c r="E49423" i="12"/>
  <c r="B49423" i="12"/>
  <c r="A49423" i="12"/>
  <c r="F49422" i="12"/>
  <c r="E49422" i="12"/>
  <c r="B49422" i="12"/>
  <c r="A49422" i="12"/>
  <c r="F49421" i="12"/>
  <c r="E49421" i="12"/>
  <c r="B49421" i="12"/>
  <c r="A49421" i="12"/>
  <c r="F49420" i="12"/>
  <c r="E49420" i="12"/>
  <c r="B49420" i="12"/>
  <c r="A49420" i="12"/>
  <c r="F49419" i="12"/>
  <c r="E49419" i="12"/>
  <c r="B49419" i="12"/>
  <c r="A49419" i="12"/>
  <c r="F49418" i="12"/>
  <c r="E49418" i="12"/>
  <c r="B49418" i="12"/>
  <c r="A49418" i="12"/>
  <c r="F49417" i="12"/>
  <c r="E49417" i="12"/>
  <c r="B49417" i="12"/>
  <c r="A49417" i="12"/>
  <c r="F49416" i="12"/>
  <c r="E49416" i="12"/>
  <c r="B49416" i="12"/>
  <c r="A49416" i="12"/>
  <c r="F49415" i="12"/>
  <c r="E49415" i="12"/>
  <c r="B49415" i="12"/>
  <c r="A49415" i="12"/>
  <c r="F49414" i="12"/>
  <c r="E49414" i="12"/>
  <c r="B49414" i="12"/>
  <c r="A49414" i="12"/>
  <c r="F49413" i="12"/>
  <c r="E49413" i="12"/>
  <c r="B49413" i="12"/>
  <c r="A49413" i="12"/>
  <c r="F49412" i="12"/>
  <c r="E49412" i="12"/>
  <c r="B49412" i="12"/>
  <c r="A49412" i="12"/>
  <c r="F49411" i="12"/>
  <c r="E49411" i="12"/>
  <c r="B49411" i="12"/>
  <c r="A49411" i="12"/>
  <c r="F49410" i="12"/>
  <c r="E49410" i="12"/>
  <c r="B49410" i="12"/>
  <c r="A49410" i="12"/>
  <c r="F49409" i="12"/>
  <c r="E49409" i="12"/>
  <c r="B49409" i="12"/>
  <c r="A49409" i="12"/>
  <c r="F49408" i="12"/>
  <c r="E49408" i="12"/>
  <c r="B49408" i="12"/>
  <c r="A49408" i="12"/>
  <c r="F49407" i="12"/>
  <c r="E49407" i="12"/>
  <c r="B49407" i="12"/>
  <c r="A49407" i="12"/>
  <c r="F49406" i="12"/>
  <c r="E49406" i="12"/>
  <c r="B49406" i="12"/>
  <c r="A49406" i="12"/>
  <c r="F49405" i="12"/>
  <c r="E49405" i="12"/>
  <c r="B49405" i="12"/>
  <c r="A49405" i="12"/>
  <c r="F49404" i="12"/>
  <c r="E49404" i="12"/>
  <c r="B49404" i="12"/>
  <c r="A49404" i="12"/>
  <c r="F49403" i="12"/>
  <c r="E49403" i="12"/>
  <c r="B49403" i="12"/>
  <c r="A49403" i="12"/>
  <c r="F49402" i="12"/>
  <c r="E49402" i="12"/>
  <c r="B49402" i="12"/>
  <c r="A49402" i="12"/>
  <c r="F49401" i="12"/>
  <c r="E49401" i="12"/>
  <c r="B49401" i="12"/>
  <c r="A49401" i="12"/>
  <c r="F49400" i="12"/>
  <c r="E49400" i="12"/>
  <c r="B49400" i="12"/>
  <c r="A49400" i="12"/>
  <c r="F49399" i="12"/>
  <c r="E49399" i="12"/>
  <c r="B49399" i="12"/>
  <c r="A49399" i="12"/>
  <c r="F49398" i="12"/>
  <c r="E49398" i="12"/>
  <c r="B49398" i="12"/>
  <c r="A49398" i="12"/>
  <c r="F49397" i="12"/>
  <c r="E49397" i="12"/>
  <c r="B49397" i="12"/>
  <c r="A49397" i="12"/>
  <c r="F49396" i="12"/>
  <c r="E49396" i="12"/>
  <c r="B49396" i="12"/>
  <c r="A49396" i="12"/>
  <c r="F49395" i="12"/>
  <c r="E49395" i="12"/>
  <c r="B49395" i="12"/>
  <c r="A49395" i="12"/>
  <c r="F49394" i="12"/>
  <c r="E49394" i="12"/>
  <c r="B49394" i="12"/>
  <c r="A49394" i="12"/>
  <c r="F49393" i="12"/>
  <c r="E49393" i="12"/>
  <c r="B49393" i="12"/>
  <c r="A49393" i="12"/>
  <c r="F49392" i="12"/>
  <c r="E49392" i="12"/>
  <c r="B49392" i="12"/>
  <c r="A49392" i="12"/>
  <c r="F49391" i="12"/>
  <c r="E49391" i="12"/>
  <c r="B49391" i="12"/>
  <c r="A49391" i="12"/>
  <c r="F49390" i="12"/>
  <c r="E49390" i="12"/>
  <c r="B49390" i="12"/>
  <c r="A49390" i="12"/>
  <c r="F49389" i="12"/>
  <c r="E49389" i="12"/>
  <c r="B49389" i="12"/>
  <c r="A49389" i="12"/>
  <c r="F49388" i="12"/>
  <c r="E49388" i="12"/>
  <c r="B49388" i="12"/>
  <c r="A49388" i="12"/>
  <c r="F49387" i="12"/>
  <c r="E49387" i="12"/>
  <c r="B49387" i="12"/>
  <c r="A49387" i="12"/>
  <c r="F49386" i="12"/>
  <c r="E49386" i="12"/>
  <c r="B49386" i="12"/>
  <c r="A49386" i="12"/>
  <c r="F49385" i="12"/>
  <c r="E49385" i="12"/>
  <c r="B49385" i="12"/>
  <c r="A49385" i="12"/>
  <c r="F49384" i="12"/>
  <c r="E49384" i="12"/>
  <c r="B49384" i="12"/>
  <c r="A49384" i="12"/>
  <c r="F49383" i="12"/>
  <c r="E49383" i="12"/>
  <c r="B49383" i="12"/>
  <c r="A49383" i="12"/>
  <c r="F49382" i="12"/>
  <c r="E49382" i="12"/>
  <c r="B49382" i="12"/>
  <c r="A49382" i="12"/>
  <c r="F49381" i="12"/>
  <c r="E49381" i="12"/>
  <c r="B49381" i="12"/>
  <c r="A49381" i="12"/>
  <c r="F49380" i="12"/>
  <c r="E49380" i="12"/>
  <c r="B49380" i="12"/>
  <c r="A49380" i="12"/>
  <c r="F49379" i="12"/>
  <c r="E49379" i="12"/>
  <c r="B49379" i="12"/>
  <c r="A49379" i="12"/>
  <c r="F49378" i="12"/>
  <c r="E49378" i="12"/>
  <c r="B49378" i="12"/>
  <c r="A49378" i="12"/>
  <c r="F49377" i="12"/>
  <c r="E49377" i="12"/>
  <c r="B49377" i="12"/>
  <c r="A49377" i="12"/>
  <c r="F49376" i="12"/>
  <c r="E49376" i="12"/>
  <c r="B49376" i="12"/>
  <c r="A49376" i="12"/>
  <c r="F49375" i="12"/>
  <c r="E49375" i="12"/>
  <c r="B49375" i="12"/>
  <c r="A49375" i="12"/>
  <c r="F49374" i="12"/>
  <c r="E49374" i="12"/>
  <c r="B49374" i="12"/>
  <c r="A49374" i="12"/>
  <c r="F49373" i="12"/>
  <c r="E49373" i="12"/>
  <c r="B49373" i="12"/>
  <c r="A49373" i="12"/>
  <c r="F49372" i="12"/>
  <c r="E49372" i="12"/>
  <c r="B49372" i="12"/>
  <c r="A49372" i="12"/>
  <c r="F49371" i="12"/>
  <c r="E49371" i="12"/>
  <c r="B49371" i="12"/>
  <c r="A49371" i="12"/>
  <c r="F49370" i="12"/>
  <c r="E49370" i="12"/>
  <c r="B49370" i="12"/>
  <c r="A49370" i="12"/>
  <c r="F49369" i="12"/>
  <c r="E49369" i="12"/>
  <c r="B49369" i="12"/>
  <c r="A49369" i="12"/>
  <c r="F49368" i="12"/>
  <c r="E49368" i="12"/>
  <c r="B49368" i="12"/>
  <c r="A49368" i="12"/>
  <c r="F49367" i="12"/>
  <c r="E49367" i="12"/>
  <c r="B49367" i="12"/>
  <c r="A49367" i="12"/>
  <c r="F49336" i="12"/>
  <c r="D49336" i="12"/>
  <c r="A49336" i="12"/>
  <c r="F49335" i="12"/>
  <c r="D49335" i="12"/>
  <c r="A49335" i="12"/>
  <c r="F49334" i="12"/>
  <c r="E49334" i="12"/>
  <c r="D49334" i="12"/>
  <c r="A49334" i="12"/>
  <c r="F49333" i="12"/>
  <c r="E49333" i="12"/>
  <c r="D49333" i="12"/>
  <c r="F49332" i="12"/>
  <c r="E49332" i="12"/>
  <c r="D49332" i="12"/>
  <c r="A49332" i="12"/>
  <c r="F49331" i="12"/>
  <c r="E49331" i="12"/>
  <c r="D49331" i="12"/>
  <c r="A49331" i="12"/>
  <c r="G49303" i="12"/>
  <c r="F49303" i="12"/>
  <c r="E49303" i="12"/>
  <c r="A49303" i="12"/>
  <c r="G49302" i="12"/>
  <c r="F49302" i="12"/>
  <c r="E49302" i="12"/>
  <c r="A49302" i="12"/>
  <c r="G49301" i="12"/>
  <c r="F49301" i="12"/>
  <c r="E49301" i="12"/>
  <c r="A49301" i="12"/>
  <c r="G48463" i="12"/>
  <c r="F48463" i="12"/>
  <c r="E48463" i="12"/>
  <c r="D48463" i="12"/>
  <c r="C48463" i="12"/>
  <c r="B48463" i="12"/>
  <c r="A48463" i="12"/>
  <c r="G48454" i="12"/>
  <c r="F48454" i="12"/>
  <c r="E48454" i="12"/>
  <c r="D48454" i="12"/>
  <c r="C48454" i="12"/>
  <c r="B48454" i="12"/>
  <c r="A48454" i="12"/>
  <c r="G48453" i="12"/>
  <c r="F48453" i="12"/>
  <c r="E48453" i="12"/>
  <c r="D48453" i="12"/>
  <c r="C48453" i="12"/>
  <c r="B48453" i="12"/>
  <c r="A48453" i="12"/>
  <c r="G48452" i="12"/>
  <c r="F48452" i="12"/>
  <c r="E48452" i="12"/>
  <c r="D48452" i="12"/>
  <c r="C48452" i="12"/>
  <c r="B48452" i="12"/>
  <c r="A48452" i="12"/>
  <c r="G48451" i="12"/>
  <c r="F48451" i="12"/>
  <c r="E48451" i="12"/>
  <c r="D48451" i="12"/>
  <c r="C48451" i="12"/>
  <c r="B48451" i="12"/>
  <c r="A48451" i="12"/>
  <c r="G48450" i="12"/>
  <c r="F48450" i="12"/>
  <c r="E48450" i="12"/>
  <c r="D48450" i="12"/>
  <c r="C48450" i="12"/>
  <c r="B48450" i="12"/>
  <c r="A48450" i="12"/>
  <c r="G48449" i="12"/>
  <c r="F48449" i="12"/>
  <c r="E48449" i="12"/>
  <c r="D48449" i="12"/>
  <c r="C48449" i="12"/>
  <c r="B48449" i="12"/>
  <c r="A48449" i="12"/>
  <c r="G48448" i="12"/>
  <c r="F48448" i="12"/>
  <c r="E48448" i="12"/>
  <c r="D48448" i="12"/>
  <c r="C48448" i="12"/>
  <c r="B48448" i="12"/>
  <c r="A48448" i="12"/>
  <c r="G48447" i="12"/>
  <c r="F48447" i="12"/>
  <c r="E48447" i="12"/>
  <c r="D48447" i="12"/>
  <c r="C48447" i="12"/>
  <c r="B48447" i="12"/>
  <c r="A48447" i="12"/>
  <c r="G48446" i="12"/>
  <c r="F48446" i="12"/>
  <c r="E48446" i="12"/>
  <c r="D48446" i="12"/>
  <c r="C48446" i="12"/>
  <c r="B48446" i="12"/>
  <c r="A48446" i="12"/>
  <c r="G48445" i="12"/>
  <c r="F48445" i="12"/>
  <c r="E48445" i="12"/>
  <c r="D48445" i="12"/>
  <c r="C48445" i="12"/>
  <c r="B48445" i="12"/>
  <c r="A48445" i="12"/>
  <c r="G48444" i="12"/>
  <c r="F48444" i="12"/>
  <c r="E48444" i="12"/>
  <c r="D48444" i="12"/>
  <c r="C48444" i="12"/>
  <c r="B48444" i="12"/>
  <c r="A48444" i="12"/>
  <c r="G48443" i="12"/>
  <c r="F48443" i="12"/>
  <c r="E48443" i="12"/>
  <c r="D48443" i="12"/>
  <c r="C48443" i="12"/>
  <c r="B48443" i="12"/>
  <c r="A48443" i="12"/>
  <c r="G48442" i="12"/>
  <c r="F48442" i="12"/>
  <c r="E48442" i="12"/>
  <c r="D48442" i="12"/>
  <c r="C48442" i="12"/>
  <c r="B48442" i="12"/>
  <c r="A48442" i="12"/>
  <c r="G48441" i="12"/>
  <c r="F48441" i="12"/>
  <c r="E48441" i="12"/>
  <c r="D48441" i="12"/>
  <c r="C48441" i="12"/>
  <c r="B48441" i="12"/>
  <c r="A48441" i="12"/>
  <c r="F48440" i="12"/>
  <c r="E48440" i="12"/>
  <c r="C48440" i="12"/>
  <c r="B48440" i="12"/>
  <c r="A48440" i="12"/>
  <c r="F48439" i="12"/>
  <c r="E48439" i="12"/>
  <c r="C48439" i="12"/>
  <c r="B48439" i="12"/>
  <c r="A48439" i="12"/>
  <c r="F48438" i="12"/>
  <c r="E48438" i="12"/>
  <c r="C48438" i="12"/>
  <c r="B48438" i="12"/>
  <c r="A48438" i="12"/>
  <c r="F48437" i="12"/>
  <c r="E48437" i="12"/>
  <c r="C48437" i="12"/>
  <c r="B48437" i="12"/>
  <c r="A48437" i="12"/>
  <c r="F48436" i="12"/>
  <c r="E48436" i="12"/>
  <c r="C48436" i="12"/>
  <c r="B48436" i="12"/>
  <c r="A48436" i="12"/>
  <c r="F48435" i="12"/>
  <c r="E48435" i="12"/>
  <c r="C48435" i="12"/>
  <c r="B48435" i="12"/>
  <c r="A48435" i="12"/>
  <c r="F48434" i="12"/>
  <c r="E48434" i="12"/>
  <c r="C48434" i="12"/>
  <c r="B48434" i="12"/>
  <c r="A48434" i="12"/>
  <c r="F48433" i="12"/>
  <c r="E48433" i="12"/>
  <c r="C48433" i="12"/>
  <c r="B48433" i="12"/>
  <c r="A48433" i="12"/>
  <c r="G48432" i="12"/>
  <c r="F48432" i="12"/>
  <c r="E48432" i="12"/>
  <c r="D48432" i="12"/>
  <c r="C48432" i="12"/>
  <c r="B48432" i="12"/>
  <c r="A48432" i="12"/>
  <c r="G48431" i="12"/>
  <c r="F48431" i="12"/>
  <c r="E48431" i="12"/>
  <c r="D48431" i="12"/>
  <c r="C48431" i="12"/>
  <c r="B48431" i="12"/>
  <c r="A48431" i="12"/>
  <c r="G48430" i="12"/>
  <c r="F48430" i="12"/>
  <c r="E48430" i="12"/>
  <c r="D48430" i="12"/>
  <c r="C48430" i="12"/>
  <c r="B48430" i="12"/>
  <c r="A48430" i="12"/>
  <c r="G48429" i="12"/>
  <c r="F48429" i="12"/>
  <c r="E48429" i="12"/>
  <c r="D48429" i="12"/>
  <c r="C48429" i="12"/>
  <c r="B48429" i="12"/>
  <c r="A48429" i="12"/>
  <c r="G48428" i="12"/>
  <c r="F48428" i="12"/>
  <c r="E48428" i="12"/>
  <c r="D48428" i="12"/>
  <c r="C48428" i="12"/>
  <c r="B48428" i="12"/>
  <c r="A48428" i="12"/>
  <c r="G48427" i="12"/>
  <c r="F48427" i="12"/>
  <c r="E48427" i="12"/>
  <c r="D48427" i="12"/>
  <c r="C48427" i="12"/>
  <c r="B48427" i="12"/>
  <c r="A48427" i="12"/>
  <c r="G48426" i="12"/>
  <c r="F48426" i="12"/>
  <c r="E48426" i="12"/>
  <c r="D48426" i="12"/>
  <c r="C48426" i="12"/>
  <c r="B48426" i="12"/>
  <c r="A48426" i="12"/>
  <c r="G48425" i="12"/>
  <c r="F48425" i="12"/>
  <c r="E48425" i="12"/>
  <c r="D48425" i="12"/>
  <c r="C48425" i="12"/>
  <c r="B48425" i="12"/>
  <c r="A48425" i="12"/>
  <c r="G48424" i="12"/>
  <c r="F48424" i="12"/>
  <c r="E48424" i="12"/>
  <c r="D48424" i="12"/>
  <c r="C48424" i="12"/>
  <c r="B48424" i="12"/>
  <c r="A48424" i="12"/>
  <c r="G48423" i="12"/>
  <c r="F48423" i="12"/>
  <c r="E48423" i="12"/>
  <c r="D48423" i="12"/>
  <c r="C48423" i="12"/>
  <c r="B48423" i="12"/>
  <c r="A48423" i="12"/>
  <c r="G48422" i="12"/>
  <c r="F48422" i="12"/>
  <c r="E48422" i="12"/>
  <c r="D48422" i="12"/>
  <c r="C48422" i="12"/>
  <c r="B48422" i="12"/>
  <c r="A48422" i="12"/>
  <c r="G48421" i="12"/>
  <c r="F48421" i="12"/>
  <c r="E48421" i="12"/>
  <c r="D48421" i="12"/>
  <c r="C48421" i="12"/>
  <c r="B48421" i="12"/>
  <c r="A48421" i="12"/>
  <c r="G48420" i="12"/>
  <c r="F48420" i="12"/>
  <c r="E48420" i="12"/>
  <c r="D48420" i="12"/>
  <c r="C48420" i="12"/>
  <c r="B48420" i="12"/>
  <c r="A48420" i="12"/>
  <c r="G48419" i="12"/>
  <c r="F48419" i="12"/>
  <c r="E48419" i="12"/>
  <c r="D48419" i="12"/>
  <c r="C48419" i="12"/>
  <c r="B48419" i="12"/>
  <c r="A48419" i="12"/>
  <c r="G48418" i="12"/>
  <c r="F48418" i="12"/>
  <c r="E48418" i="12"/>
  <c r="D48418" i="12"/>
  <c r="C48418" i="12"/>
  <c r="B48418" i="12"/>
  <c r="A48418" i="12"/>
  <c r="G48417" i="12"/>
  <c r="F48417" i="12"/>
  <c r="E48417" i="12"/>
  <c r="D48417" i="12"/>
  <c r="C48417" i="12"/>
  <c r="B48417" i="12"/>
  <c r="A48417" i="12"/>
  <c r="G48416" i="12"/>
  <c r="F48416" i="12"/>
  <c r="E48416" i="12"/>
  <c r="D48416" i="12"/>
  <c r="C48416" i="12"/>
  <c r="B48416" i="12"/>
  <c r="A48416" i="12"/>
  <c r="G48415" i="12"/>
  <c r="F48415" i="12"/>
  <c r="E48415" i="12"/>
  <c r="D48415" i="12"/>
  <c r="C48415" i="12"/>
  <c r="B48415" i="12"/>
  <c r="A48415" i="12"/>
  <c r="G48414" i="12"/>
  <c r="F48414" i="12"/>
  <c r="E48414" i="12"/>
  <c r="D48414" i="12"/>
  <c r="C48414" i="12"/>
  <c r="B48414" i="12"/>
  <c r="A48414" i="12"/>
  <c r="G48413" i="12"/>
  <c r="F48413" i="12"/>
  <c r="E48413" i="12"/>
  <c r="D48413" i="12"/>
  <c r="C48413" i="12"/>
  <c r="B48413" i="12"/>
  <c r="A48413" i="12"/>
  <c r="F48412" i="12"/>
  <c r="E48412" i="12"/>
  <c r="C48412" i="12"/>
  <c r="B48412" i="12"/>
  <c r="A48412" i="12"/>
  <c r="F48411" i="12"/>
  <c r="E48411" i="12"/>
  <c r="C48411" i="12"/>
  <c r="B48411" i="12"/>
  <c r="A48411" i="12"/>
  <c r="F48410" i="12"/>
  <c r="E48410" i="12"/>
  <c r="C48410" i="12"/>
  <c r="B48410" i="12"/>
  <c r="A48410" i="12"/>
  <c r="F48409" i="12"/>
  <c r="E48409" i="12"/>
  <c r="C48409" i="12"/>
  <c r="B48409" i="12"/>
  <c r="A48409" i="12"/>
  <c r="F48408" i="12"/>
  <c r="E48408" i="12"/>
  <c r="C48408" i="12"/>
  <c r="B48408" i="12"/>
  <c r="A48408" i="12"/>
  <c r="F48407" i="12"/>
  <c r="E48407" i="12"/>
  <c r="C48407" i="12"/>
  <c r="B48407" i="12"/>
  <c r="A48407" i="12"/>
  <c r="F48406" i="12"/>
  <c r="E48406" i="12"/>
  <c r="C48406" i="12"/>
  <c r="B48406" i="12"/>
  <c r="A48406" i="12"/>
  <c r="F48405" i="12"/>
  <c r="E48405" i="12"/>
  <c r="C48405" i="12"/>
  <c r="B48405" i="12"/>
  <c r="A48405" i="12"/>
  <c r="F48404" i="12"/>
  <c r="E48404" i="12"/>
  <c r="C48404" i="12"/>
  <c r="B48404" i="12"/>
  <c r="A48404" i="12"/>
  <c r="F48403" i="12"/>
  <c r="E48403" i="12"/>
  <c r="C48403" i="12"/>
  <c r="B48403" i="12"/>
  <c r="A48403" i="12"/>
  <c r="F48402" i="12"/>
  <c r="E48402" i="12"/>
  <c r="C48402" i="12"/>
  <c r="B48402" i="12"/>
  <c r="A48402" i="12"/>
  <c r="G48384" i="12"/>
  <c r="F48384" i="12"/>
  <c r="E48384" i="12"/>
  <c r="D48384" i="12"/>
  <c r="C48384" i="12"/>
  <c r="B48384" i="12"/>
  <c r="A48384" i="12"/>
  <c r="G48383" i="12"/>
  <c r="F48383" i="12"/>
  <c r="E48383" i="12"/>
  <c r="D48383" i="12"/>
  <c r="C48383" i="12"/>
  <c r="B48383" i="12"/>
  <c r="A48383" i="12"/>
  <c r="G48382" i="12"/>
  <c r="F48382" i="12"/>
  <c r="E48382" i="12"/>
  <c r="D48382" i="12"/>
  <c r="C48382" i="12"/>
  <c r="B48382" i="12"/>
  <c r="A48382" i="12"/>
  <c r="G48381" i="12"/>
  <c r="F48381" i="12"/>
  <c r="E48381" i="12"/>
  <c r="D48381" i="12"/>
  <c r="C48381" i="12"/>
  <c r="B48381" i="12"/>
  <c r="A48381" i="12"/>
  <c r="G48380" i="12"/>
  <c r="F48380" i="12"/>
  <c r="E48380" i="12"/>
  <c r="D48380" i="12"/>
  <c r="C48380" i="12"/>
  <c r="B48380" i="12"/>
  <c r="A48380" i="12"/>
  <c r="G48379" i="12"/>
  <c r="F48379" i="12"/>
  <c r="E48379" i="12"/>
  <c r="D48379" i="12"/>
  <c r="C48379" i="12"/>
  <c r="B48379" i="12"/>
  <c r="A48379" i="12"/>
  <c r="F48378" i="12"/>
  <c r="E48378" i="12"/>
  <c r="C48378" i="12"/>
  <c r="B48378" i="12"/>
  <c r="A48378" i="12"/>
  <c r="F48377" i="12"/>
  <c r="E48377" i="12"/>
  <c r="C48377" i="12"/>
  <c r="B48377" i="12"/>
  <c r="A48377" i="12"/>
  <c r="F48376" i="12"/>
  <c r="E48376" i="12"/>
  <c r="C48376" i="12"/>
  <c r="B48376" i="12"/>
  <c r="A48376" i="12"/>
  <c r="F48375" i="12"/>
  <c r="E48375" i="12"/>
  <c r="C48375" i="12"/>
  <c r="B48375" i="12"/>
  <c r="A48375" i="12"/>
  <c r="F48374" i="12"/>
  <c r="E48374" i="12"/>
  <c r="C48374" i="12"/>
  <c r="B48374" i="12"/>
  <c r="A48374" i="12"/>
  <c r="F48373" i="12"/>
  <c r="E48373" i="12"/>
  <c r="C48373" i="12"/>
  <c r="B48373" i="12"/>
  <c r="A48373" i="12"/>
  <c r="F48372" i="12"/>
  <c r="E48372" i="12"/>
  <c r="C48372" i="12"/>
  <c r="B48372" i="12"/>
  <c r="A48372" i="12"/>
  <c r="F48371" i="12"/>
  <c r="E48371" i="12"/>
  <c r="C48371" i="12"/>
  <c r="B48371" i="12"/>
  <c r="A48371" i="12"/>
  <c r="F48370" i="12"/>
  <c r="E48370" i="12"/>
  <c r="B48370" i="12"/>
  <c r="A48370" i="12"/>
  <c r="F48369" i="12"/>
  <c r="E48369" i="12"/>
  <c r="B48369" i="12"/>
  <c r="A48369" i="12"/>
  <c r="F48368" i="12"/>
  <c r="E48368" i="12"/>
  <c r="B48368" i="12"/>
  <c r="A48368" i="12"/>
  <c r="F48367" i="12"/>
  <c r="E48367" i="12"/>
  <c r="B48367" i="12"/>
  <c r="A48367" i="12"/>
  <c r="F48366" i="12"/>
  <c r="E48366" i="12"/>
  <c r="B48366" i="12"/>
  <c r="A48366" i="12"/>
  <c r="F48365" i="12"/>
  <c r="E48365" i="12"/>
  <c r="B48365" i="12"/>
  <c r="A48365" i="12"/>
  <c r="F48364" i="12"/>
  <c r="E48364" i="12"/>
  <c r="B48364" i="12"/>
  <c r="A48364" i="12"/>
  <c r="F48363" i="12"/>
  <c r="E48363" i="12"/>
  <c r="B48363" i="12"/>
  <c r="A48363" i="12"/>
  <c r="F48362" i="12"/>
  <c r="E48362" i="12"/>
  <c r="B48362" i="12"/>
  <c r="A48362" i="12"/>
  <c r="F48361" i="12"/>
  <c r="E48361" i="12"/>
  <c r="B48361" i="12"/>
  <c r="A48361" i="12"/>
  <c r="F48360" i="12"/>
  <c r="E48360" i="12"/>
  <c r="B48360" i="12"/>
  <c r="A48360" i="12"/>
  <c r="F48359" i="12"/>
  <c r="E48359" i="12"/>
  <c r="B48359" i="12"/>
  <c r="A48359" i="12"/>
  <c r="F48358" i="12"/>
  <c r="E48358" i="12"/>
  <c r="B48358" i="12"/>
  <c r="A48358" i="12"/>
  <c r="F48357" i="12"/>
  <c r="E48357" i="12"/>
  <c r="B48357" i="12"/>
  <c r="A48357" i="12"/>
  <c r="F48356" i="12"/>
  <c r="E48356" i="12"/>
  <c r="B48356" i="12"/>
  <c r="A48356" i="12"/>
  <c r="F48355" i="12"/>
  <c r="E48355" i="12"/>
  <c r="B48355" i="12"/>
  <c r="A48355" i="12"/>
  <c r="F48354" i="12"/>
  <c r="E48354" i="12"/>
  <c r="B48354" i="12"/>
  <c r="A48354" i="12"/>
  <c r="F48353" i="12"/>
  <c r="E48353" i="12"/>
  <c r="B48353" i="12"/>
  <c r="A48353" i="12"/>
  <c r="F48352" i="12"/>
  <c r="E48352" i="12"/>
  <c r="B48352" i="12"/>
  <c r="A48352" i="12"/>
  <c r="F48351" i="12"/>
  <c r="E48351" i="12"/>
  <c r="B48351" i="12"/>
  <c r="A48351" i="12"/>
  <c r="F48350" i="12"/>
  <c r="E48350" i="12"/>
  <c r="B48350" i="12"/>
  <c r="A48350" i="12"/>
  <c r="F48349" i="12"/>
  <c r="E48349" i="12"/>
  <c r="B48349" i="12"/>
  <c r="A48349" i="12"/>
  <c r="F48348" i="12"/>
  <c r="E48348" i="12"/>
  <c r="B48348" i="12"/>
  <c r="A48348" i="12"/>
  <c r="F48347" i="12"/>
  <c r="E48347" i="12"/>
  <c r="B48347" i="12"/>
  <c r="A48347" i="12"/>
  <c r="F48346" i="12"/>
  <c r="E48346" i="12"/>
  <c r="B48346" i="12"/>
  <c r="A48346" i="12"/>
  <c r="F48345" i="12"/>
  <c r="E48345" i="12"/>
  <c r="B48345" i="12"/>
  <c r="A48345" i="12"/>
  <c r="F48344" i="12"/>
  <c r="E48344" i="12"/>
  <c r="B48344" i="12"/>
  <c r="A48344" i="12"/>
  <c r="F48343" i="12"/>
  <c r="E48343" i="12"/>
  <c r="B48343" i="12"/>
  <c r="A48343" i="12"/>
  <c r="F48342" i="12"/>
  <c r="E48342" i="12"/>
  <c r="B48342" i="12"/>
  <c r="A48342" i="12"/>
  <c r="F48341" i="12"/>
  <c r="E48341" i="12"/>
  <c r="B48341" i="12"/>
  <c r="A48341" i="12"/>
  <c r="F48340" i="12"/>
  <c r="E48340" i="12"/>
  <c r="B48340" i="12"/>
  <c r="A48340" i="12"/>
  <c r="F48339" i="12"/>
  <c r="E48339" i="12"/>
  <c r="B48339" i="12"/>
  <c r="A48339" i="12"/>
  <c r="F48338" i="12"/>
  <c r="E48338" i="12"/>
  <c r="B48338" i="12"/>
  <c r="A48338" i="12"/>
  <c r="F48337" i="12"/>
  <c r="E48337" i="12"/>
  <c r="B48337" i="12"/>
  <c r="A48337" i="12"/>
  <c r="F48336" i="12"/>
  <c r="E48336" i="12"/>
  <c r="B48336" i="12"/>
  <c r="A48336" i="12"/>
  <c r="F48335" i="12"/>
  <c r="E48335" i="12"/>
  <c r="B48335" i="12"/>
  <c r="A48335" i="12"/>
  <c r="F48334" i="12"/>
  <c r="E48334" i="12"/>
  <c r="B48334" i="12"/>
  <c r="A48334" i="12"/>
  <c r="F48333" i="12"/>
  <c r="E48333" i="12"/>
  <c r="B48333" i="12"/>
  <c r="A48333" i="12"/>
  <c r="F48332" i="12"/>
  <c r="E48332" i="12"/>
  <c r="B48332" i="12"/>
  <c r="A48332" i="12"/>
  <c r="F48331" i="12"/>
  <c r="E48331" i="12"/>
  <c r="B48331" i="12"/>
  <c r="A48331" i="12"/>
  <c r="F48330" i="12"/>
  <c r="E48330" i="12"/>
  <c r="B48330" i="12"/>
  <c r="A48330" i="12"/>
  <c r="F48329" i="12"/>
  <c r="E48329" i="12"/>
  <c r="B48329" i="12"/>
  <c r="A48329" i="12"/>
  <c r="F48328" i="12"/>
  <c r="E48328" i="12"/>
  <c r="B48328" i="12"/>
  <c r="A48328" i="12"/>
  <c r="F48327" i="12"/>
  <c r="E48327" i="12"/>
  <c r="B48327" i="12"/>
  <c r="A48327" i="12"/>
  <c r="F48326" i="12"/>
  <c r="E48326" i="12"/>
  <c r="B48326" i="12"/>
  <c r="A48326" i="12"/>
  <c r="F48325" i="12"/>
  <c r="E48325" i="12"/>
  <c r="B48325" i="12"/>
  <c r="A48325" i="12"/>
  <c r="F48324" i="12"/>
  <c r="E48324" i="12"/>
  <c r="B48324" i="12"/>
  <c r="A48324" i="12"/>
  <c r="F48323" i="12"/>
  <c r="E48323" i="12"/>
  <c r="B48323" i="12"/>
  <c r="A48323" i="12"/>
  <c r="F48322" i="12"/>
  <c r="E48322" i="12"/>
  <c r="B48322" i="12"/>
  <c r="A48322" i="12"/>
  <c r="F48321" i="12"/>
  <c r="E48321" i="12"/>
  <c r="B48321" i="12"/>
  <c r="A48321" i="12"/>
  <c r="F48320" i="12"/>
  <c r="E48320" i="12"/>
  <c r="B48320" i="12"/>
  <c r="A48320" i="12"/>
  <c r="F48319" i="12"/>
  <c r="E48319" i="12"/>
  <c r="B48319" i="12"/>
  <c r="A48319" i="12"/>
  <c r="F48318" i="12"/>
  <c r="E48318" i="12"/>
  <c r="B48318" i="12"/>
  <c r="A48318" i="12"/>
  <c r="F48317" i="12"/>
  <c r="E48317" i="12"/>
  <c r="B48317" i="12"/>
  <c r="A48317" i="12"/>
  <c r="F48316" i="12"/>
  <c r="E48316" i="12"/>
  <c r="B48316" i="12"/>
  <c r="A48316" i="12"/>
  <c r="F48315" i="12"/>
  <c r="E48315" i="12"/>
  <c r="B48315" i="12"/>
  <c r="A48315" i="12"/>
  <c r="F48314" i="12"/>
  <c r="E48314" i="12"/>
  <c r="B48314" i="12"/>
  <c r="A48314" i="12"/>
  <c r="F48313" i="12"/>
  <c r="E48313" i="12"/>
  <c r="B48313" i="12"/>
  <c r="A48313" i="12"/>
  <c r="F48312" i="12"/>
  <c r="E48312" i="12"/>
  <c r="B48312" i="12"/>
  <c r="A48312" i="12"/>
  <c r="F48311" i="12"/>
  <c r="E48311" i="12"/>
  <c r="B48311" i="12"/>
  <c r="A48311" i="12"/>
  <c r="F48310" i="12"/>
  <c r="E48310" i="12"/>
  <c r="B48310" i="12"/>
  <c r="A48310" i="12"/>
  <c r="F48309" i="12"/>
  <c r="E48309" i="12"/>
  <c r="B48309" i="12"/>
  <c r="A48309" i="12"/>
  <c r="F48308" i="12"/>
  <c r="E48308" i="12"/>
  <c r="B48308" i="12"/>
  <c r="A48308" i="12"/>
  <c r="F48307" i="12"/>
  <c r="E48307" i="12"/>
  <c r="B48307" i="12"/>
  <c r="A48307" i="12"/>
  <c r="F48306" i="12"/>
  <c r="E48306" i="12"/>
  <c r="B48306" i="12"/>
  <c r="A48306" i="12"/>
  <c r="F48305" i="12"/>
  <c r="E48305" i="12"/>
  <c r="B48305" i="12"/>
  <c r="A48305" i="12"/>
  <c r="F48304" i="12"/>
  <c r="E48304" i="12"/>
  <c r="B48304" i="12"/>
  <c r="A48304" i="12"/>
  <c r="F48303" i="12"/>
  <c r="E48303" i="12"/>
  <c r="B48303" i="12"/>
  <c r="A48303" i="12"/>
  <c r="F48302" i="12"/>
  <c r="E48302" i="12"/>
  <c r="B48302" i="12"/>
  <c r="A48302" i="12"/>
  <c r="F48301" i="12"/>
  <c r="E48301" i="12"/>
  <c r="B48301" i="12"/>
  <c r="A48301" i="12"/>
  <c r="F48300" i="12"/>
  <c r="E48300" i="12"/>
  <c r="B48300" i="12"/>
  <c r="A48300" i="12"/>
  <c r="F48299" i="12"/>
  <c r="E48299" i="12"/>
  <c r="B48299" i="12"/>
  <c r="A48299" i="12"/>
  <c r="F48298" i="12"/>
  <c r="E48298" i="12"/>
  <c r="B48298" i="12"/>
  <c r="A48298" i="12"/>
  <c r="F48297" i="12"/>
  <c r="E48297" i="12"/>
  <c r="B48297" i="12"/>
  <c r="A48297" i="12"/>
  <c r="F48296" i="12"/>
  <c r="E48296" i="12"/>
  <c r="B48296" i="12"/>
  <c r="A48296" i="12"/>
  <c r="F48295" i="12"/>
  <c r="E48295" i="12"/>
  <c r="B48295" i="12"/>
  <c r="A48295" i="12"/>
  <c r="F48294" i="12"/>
  <c r="E48294" i="12"/>
  <c r="B48294" i="12"/>
  <c r="A48294" i="12"/>
  <c r="F48293" i="12"/>
  <c r="E48293" i="12"/>
  <c r="B48293" i="12"/>
  <c r="A48293" i="12"/>
  <c r="F48292" i="12"/>
  <c r="E48292" i="12"/>
  <c r="B48292" i="12"/>
  <c r="A48292" i="12"/>
  <c r="F48291" i="12"/>
  <c r="E48291" i="12"/>
  <c r="B48291" i="12"/>
  <c r="A48291" i="12"/>
  <c r="F48290" i="12"/>
  <c r="E48290" i="12"/>
  <c r="B48290" i="12"/>
  <c r="A48290" i="12"/>
  <c r="F48289" i="12"/>
  <c r="E48289" i="12"/>
  <c r="B48289" i="12"/>
  <c r="A48289" i="12"/>
  <c r="F48288" i="12"/>
  <c r="E48288" i="12"/>
  <c r="B48288" i="12"/>
  <c r="A48288" i="12"/>
  <c r="F48287" i="12"/>
  <c r="E48287" i="12"/>
  <c r="B48287" i="12"/>
  <c r="A48287" i="12"/>
  <c r="F48286" i="12"/>
  <c r="E48286" i="12"/>
  <c r="B48286" i="12"/>
  <c r="A48286" i="12"/>
  <c r="F48285" i="12"/>
  <c r="E48285" i="12"/>
  <c r="B48285" i="12"/>
  <c r="A48285" i="12"/>
  <c r="F48284" i="12"/>
  <c r="E48284" i="12"/>
  <c r="B48284" i="12"/>
  <c r="A48284" i="12"/>
  <c r="F48283" i="12"/>
  <c r="E48283" i="12"/>
  <c r="B48283" i="12"/>
  <c r="A48283" i="12"/>
  <c r="F48282" i="12"/>
  <c r="E48282" i="12"/>
  <c r="B48282" i="12"/>
  <c r="A48282" i="12"/>
  <c r="F48281" i="12"/>
  <c r="E48281" i="12"/>
  <c r="B48281" i="12"/>
  <c r="A48281" i="12"/>
  <c r="F48280" i="12"/>
  <c r="E48280" i="12"/>
  <c r="B48280" i="12"/>
  <c r="A48280" i="12"/>
  <c r="F48279" i="12"/>
  <c r="E48279" i="12"/>
  <c r="B48279" i="12"/>
  <c r="A48279" i="12"/>
  <c r="F48278" i="12"/>
  <c r="E48278" i="12"/>
  <c r="B48278" i="12"/>
  <c r="A48278" i="12"/>
  <c r="F48277" i="12"/>
  <c r="E48277" i="12"/>
  <c r="B48277" i="12"/>
  <c r="A48277" i="12"/>
  <c r="F48276" i="12"/>
  <c r="E48276" i="12"/>
  <c r="B48276" i="12"/>
  <c r="A48276" i="12"/>
  <c r="F48275" i="12"/>
  <c r="E48275" i="12"/>
  <c r="B48275" i="12"/>
  <c r="A48275" i="12"/>
  <c r="F48274" i="12"/>
  <c r="E48274" i="12"/>
  <c r="B48274" i="12"/>
  <c r="A48274" i="12"/>
  <c r="F48273" i="12"/>
  <c r="E48273" i="12"/>
  <c r="B48273" i="12"/>
  <c r="A48273" i="12"/>
  <c r="F48272" i="12"/>
  <c r="E48272" i="12"/>
  <c r="B48272" i="12"/>
  <c r="A48272" i="12"/>
  <c r="F48271" i="12"/>
  <c r="E48271" i="12"/>
  <c r="B48271" i="12"/>
  <c r="A48271" i="12"/>
  <c r="F48270" i="12"/>
  <c r="E48270" i="12"/>
  <c r="B48270" i="12"/>
  <c r="A48270" i="12"/>
  <c r="F48239" i="12"/>
  <c r="D48239" i="12"/>
  <c r="A48239" i="12"/>
  <c r="F48238" i="12"/>
  <c r="D48238" i="12"/>
  <c r="A48238" i="12"/>
  <c r="F48237" i="12"/>
  <c r="E48237" i="12"/>
  <c r="D48237" i="12"/>
  <c r="A48237" i="12"/>
  <c r="F48236" i="12"/>
  <c r="E48236" i="12"/>
  <c r="D48236" i="12"/>
  <c r="F48235" i="12"/>
  <c r="E48235" i="12"/>
  <c r="D48235" i="12"/>
  <c r="A48235" i="12"/>
  <c r="F48234" i="12"/>
  <c r="E48234" i="12"/>
  <c r="D48234" i="12"/>
  <c r="A48234" i="12"/>
  <c r="G48206" i="12"/>
  <c r="F48206" i="12"/>
  <c r="E48206" i="12"/>
  <c r="A48206" i="12"/>
  <c r="G48205" i="12"/>
  <c r="F48205" i="12"/>
  <c r="E48205" i="12"/>
  <c r="A48205" i="12"/>
  <c r="G48204" i="12"/>
  <c r="F48204" i="12"/>
  <c r="E48204" i="12"/>
  <c r="A48204" i="12"/>
  <c r="G47366" i="12"/>
  <c r="F47366" i="12"/>
  <c r="E47366" i="12"/>
  <c r="D47366" i="12"/>
  <c r="C47366" i="12"/>
  <c r="B47366" i="12"/>
  <c r="A47366" i="12"/>
  <c r="G47357" i="12"/>
  <c r="F47357" i="12"/>
  <c r="E47357" i="12"/>
  <c r="D47357" i="12"/>
  <c r="C47357" i="12"/>
  <c r="B47357" i="12"/>
  <c r="A47357" i="12"/>
  <c r="G47356" i="12"/>
  <c r="F47356" i="12"/>
  <c r="E47356" i="12"/>
  <c r="D47356" i="12"/>
  <c r="C47356" i="12"/>
  <c r="B47356" i="12"/>
  <c r="A47356" i="12"/>
  <c r="G47355" i="12"/>
  <c r="F47355" i="12"/>
  <c r="E47355" i="12"/>
  <c r="D47355" i="12"/>
  <c r="C47355" i="12"/>
  <c r="B47355" i="12"/>
  <c r="A47355" i="12"/>
  <c r="G47354" i="12"/>
  <c r="F47354" i="12"/>
  <c r="E47354" i="12"/>
  <c r="D47354" i="12"/>
  <c r="C47354" i="12"/>
  <c r="B47354" i="12"/>
  <c r="A47354" i="12"/>
  <c r="G47353" i="12"/>
  <c r="F47353" i="12"/>
  <c r="E47353" i="12"/>
  <c r="D47353" i="12"/>
  <c r="C47353" i="12"/>
  <c r="B47353" i="12"/>
  <c r="A47353" i="12"/>
  <c r="G47352" i="12"/>
  <c r="F47352" i="12"/>
  <c r="E47352" i="12"/>
  <c r="D47352" i="12"/>
  <c r="C47352" i="12"/>
  <c r="B47352" i="12"/>
  <c r="A47352" i="12"/>
  <c r="G47351" i="12"/>
  <c r="F47351" i="12"/>
  <c r="E47351" i="12"/>
  <c r="D47351" i="12"/>
  <c r="C47351" i="12"/>
  <c r="B47351" i="12"/>
  <c r="A47351" i="12"/>
  <c r="G47350" i="12"/>
  <c r="F47350" i="12"/>
  <c r="E47350" i="12"/>
  <c r="D47350" i="12"/>
  <c r="C47350" i="12"/>
  <c r="B47350" i="12"/>
  <c r="A47350" i="12"/>
  <c r="G47349" i="12"/>
  <c r="F47349" i="12"/>
  <c r="E47349" i="12"/>
  <c r="D47349" i="12"/>
  <c r="C47349" i="12"/>
  <c r="B47349" i="12"/>
  <c r="A47349" i="12"/>
  <c r="G47348" i="12"/>
  <c r="F47348" i="12"/>
  <c r="E47348" i="12"/>
  <c r="D47348" i="12"/>
  <c r="C47348" i="12"/>
  <c r="B47348" i="12"/>
  <c r="A47348" i="12"/>
  <c r="G47347" i="12"/>
  <c r="F47347" i="12"/>
  <c r="E47347" i="12"/>
  <c r="D47347" i="12"/>
  <c r="C47347" i="12"/>
  <c r="B47347" i="12"/>
  <c r="A47347" i="12"/>
  <c r="G47346" i="12"/>
  <c r="F47346" i="12"/>
  <c r="E47346" i="12"/>
  <c r="D47346" i="12"/>
  <c r="C47346" i="12"/>
  <c r="B47346" i="12"/>
  <c r="A47346" i="12"/>
  <c r="G47345" i="12"/>
  <c r="F47345" i="12"/>
  <c r="E47345" i="12"/>
  <c r="D47345" i="12"/>
  <c r="C47345" i="12"/>
  <c r="B47345" i="12"/>
  <c r="A47345" i="12"/>
  <c r="G47344" i="12"/>
  <c r="F47344" i="12"/>
  <c r="E47344" i="12"/>
  <c r="D47344" i="12"/>
  <c r="C47344" i="12"/>
  <c r="B47344" i="12"/>
  <c r="A47344" i="12"/>
  <c r="F47343" i="12"/>
  <c r="E47343" i="12"/>
  <c r="C47343" i="12"/>
  <c r="B47343" i="12"/>
  <c r="A47343" i="12"/>
  <c r="F47342" i="12"/>
  <c r="E47342" i="12"/>
  <c r="C47342" i="12"/>
  <c r="B47342" i="12"/>
  <c r="A47342" i="12"/>
  <c r="F47341" i="12"/>
  <c r="E47341" i="12"/>
  <c r="C47341" i="12"/>
  <c r="B47341" i="12"/>
  <c r="A47341" i="12"/>
  <c r="F47340" i="12"/>
  <c r="E47340" i="12"/>
  <c r="C47340" i="12"/>
  <c r="B47340" i="12"/>
  <c r="A47340" i="12"/>
  <c r="F47339" i="12"/>
  <c r="E47339" i="12"/>
  <c r="C47339" i="12"/>
  <c r="B47339" i="12"/>
  <c r="A47339" i="12"/>
  <c r="F47338" i="12"/>
  <c r="E47338" i="12"/>
  <c r="C47338" i="12"/>
  <c r="B47338" i="12"/>
  <c r="A47338" i="12"/>
  <c r="F47337" i="12"/>
  <c r="E47337" i="12"/>
  <c r="C47337" i="12"/>
  <c r="B47337" i="12"/>
  <c r="A47337" i="12"/>
  <c r="F47336" i="12"/>
  <c r="E47336" i="12"/>
  <c r="C47336" i="12"/>
  <c r="B47336" i="12"/>
  <c r="A47336" i="12"/>
  <c r="G47335" i="12"/>
  <c r="F47335" i="12"/>
  <c r="E47335" i="12"/>
  <c r="D47335" i="12"/>
  <c r="C47335" i="12"/>
  <c r="B47335" i="12"/>
  <c r="A47335" i="12"/>
  <c r="G47334" i="12"/>
  <c r="F47334" i="12"/>
  <c r="E47334" i="12"/>
  <c r="D47334" i="12"/>
  <c r="C47334" i="12"/>
  <c r="B47334" i="12"/>
  <c r="A47334" i="12"/>
  <c r="G47333" i="12"/>
  <c r="F47333" i="12"/>
  <c r="E47333" i="12"/>
  <c r="D47333" i="12"/>
  <c r="C47333" i="12"/>
  <c r="B47333" i="12"/>
  <c r="A47333" i="12"/>
  <c r="G47332" i="12"/>
  <c r="F47332" i="12"/>
  <c r="E47332" i="12"/>
  <c r="D47332" i="12"/>
  <c r="C47332" i="12"/>
  <c r="B47332" i="12"/>
  <c r="A47332" i="12"/>
  <c r="G47331" i="12"/>
  <c r="F47331" i="12"/>
  <c r="E47331" i="12"/>
  <c r="D47331" i="12"/>
  <c r="C47331" i="12"/>
  <c r="B47331" i="12"/>
  <c r="A47331" i="12"/>
  <c r="G47330" i="12"/>
  <c r="F47330" i="12"/>
  <c r="E47330" i="12"/>
  <c r="D47330" i="12"/>
  <c r="C47330" i="12"/>
  <c r="B47330" i="12"/>
  <c r="A47330" i="12"/>
  <c r="G47329" i="12"/>
  <c r="F47329" i="12"/>
  <c r="E47329" i="12"/>
  <c r="D47329" i="12"/>
  <c r="C47329" i="12"/>
  <c r="B47329" i="12"/>
  <c r="A47329" i="12"/>
  <c r="G47328" i="12"/>
  <c r="F47328" i="12"/>
  <c r="E47328" i="12"/>
  <c r="D47328" i="12"/>
  <c r="C47328" i="12"/>
  <c r="B47328" i="12"/>
  <c r="A47328" i="12"/>
  <c r="G47327" i="12"/>
  <c r="F47327" i="12"/>
  <c r="E47327" i="12"/>
  <c r="D47327" i="12"/>
  <c r="C47327" i="12"/>
  <c r="B47327" i="12"/>
  <c r="A47327" i="12"/>
  <c r="G47326" i="12"/>
  <c r="F47326" i="12"/>
  <c r="E47326" i="12"/>
  <c r="D47326" i="12"/>
  <c r="C47326" i="12"/>
  <c r="B47326" i="12"/>
  <c r="A47326" i="12"/>
  <c r="G47325" i="12"/>
  <c r="F47325" i="12"/>
  <c r="E47325" i="12"/>
  <c r="D47325" i="12"/>
  <c r="C47325" i="12"/>
  <c r="B47325" i="12"/>
  <c r="A47325" i="12"/>
  <c r="G47324" i="12"/>
  <c r="F47324" i="12"/>
  <c r="E47324" i="12"/>
  <c r="D47324" i="12"/>
  <c r="C47324" i="12"/>
  <c r="B47324" i="12"/>
  <c r="A47324" i="12"/>
  <c r="G47323" i="12"/>
  <c r="F47323" i="12"/>
  <c r="E47323" i="12"/>
  <c r="D47323" i="12"/>
  <c r="C47323" i="12"/>
  <c r="B47323" i="12"/>
  <c r="A47323" i="12"/>
  <c r="G47322" i="12"/>
  <c r="F47322" i="12"/>
  <c r="E47322" i="12"/>
  <c r="D47322" i="12"/>
  <c r="C47322" i="12"/>
  <c r="B47322" i="12"/>
  <c r="A47322" i="12"/>
  <c r="G47321" i="12"/>
  <c r="F47321" i="12"/>
  <c r="E47321" i="12"/>
  <c r="D47321" i="12"/>
  <c r="C47321" i="12"/>
  <c r="B47321" i="12"/>
  <c r="A47321" i="12"/>
  <c r="G47320" i="12"/>
  <c r="F47320" i="12"/>
  <c r="E47320" i="12"/>
  <c r="D47320" i="12"/>
  <c r="C47320" i="12"/>
  <c r="B47320" i="12"/>
  <c r="A47320" i="12"/>
  <c r="G47319" i="12"/>
  <c r="F47319" i="12"/>
  <c r="E47319" i="12"/>
  <c r="D47319" i="12"/>
  <c r="C47319" i="12"/>
  <c r="B47319" i="12"/>
  <c r="A47319" i="12"/>
  <c r="G47318" i="12"/>
  <c r="F47318" i="12"/>
  <c r="E47318" i="12"/>
  <c r="D47318" i="12"/>
  <c r="C47318" i="12"/>
  <c r="B47318" i="12"/>
  <c r="A47318" i="12"/>
  <c r="G47317" i="12"/>
  <c r="F47317" i="12"/>
  <c r="E47317" i="12"/>
  <c r="D47317" i="12"/>
  <c r="C47317" i="12"/>
  <c r="B47317" i="12"/>
  <c r="A47317" i="12"/>
  <c r="G47316" i="12"/>
  <c r="F47316" i="12"/>
  <c r="E47316" i="12"/>
  <c r="D47316" i="12"/>
  <c r="C47316" i="12"/>
  <c r="B47316" i="12"/>
  <c r="A47316" i="12"/>
  <c r="F47315" i="12"/>
  <c r="E47315" i="12"/>
  <c r="C47315" i="12"/>
  <c r="B47315" i="12"/>
  <c r="A47315" i="12"/>
  <c r="F47314" i="12"/>
  <c r="E47314" i="12"/>
  <c r="C47314" i="12"/>
  <c r="B47314" i="12"/>
  <c r="A47314" i="12"/>
  <c r="F47313" i="12"/>
  <c r="E47313" i="12"/>
  <c r="C47313" i="12"/>
  <c r="B47313" i="12"/>
  <c r="A47313" i="12"/>
  <c r="F47312" i="12"/>
  <c r="E47312" i="12"/>
  <c r="C47312" i="12"/>
  <c r="B47312" i="12"/>
  <c r="A47312" i="12"/>
  <c r="F47311" i="12"/>
  <c r="E47311" i="12"/>
  <c r="C47311" i="12"/>
  <c r="B47311" i="12"/>
  <c r="A47311" i="12"/>
  <c r="F47310" i="12"/>
  <c r="E47310" i="12"/>
  <c r="C47310" i="12"/>
  <c r="B47310" i="12"/>
  <c r="A47310" i="12"/>
  <c r="F47309" i="12"/>
  <c r="E47309" i="12"/>
  <c r="C47309" i="12"/>
  <c r="B47309" i="12"/>
  <c r="A47309" i="12"/>
  <c r="F47308" i="12"/>
  <c r="E47308" i="12"/>
  <c r="C47308" i="12"/>
  <c r="B47308" i="12"/>
  <c r="A47308" i="12"/>
  <c r="F47307" i="12"/>
  <c r="E47307" i="12"/>
  <c r="C47307" i="12"/>
  <c r="B47307" i="12"/>
  <c r="A47307" i="12"/>
  <c r="F47306" i="12"/>
  <c r="E47306" i="12"/>
  <c r="C47306" i="12"/>
  <c r="B47306" i="12"/>
  <c r="A47306" i="12"/>
  <c r="F47305" i="12"/>
  <c r="E47305" i="12"/>
  <c r="C47305" i="12"/>
  <c r="B47305" i="12"/>
  <c r="A47305" i="12"/>
  <c r="G47287" i="12"/>
  <c r="F47287" i="12"/>
  <c r="E47287" i="12"/>
  <c r="D47287" i="12"/>
  <c r="C47287" i="12"/>
  <c r="B47287" i="12"/>
  <c r="A47287" i="12"/>
  <c r="G47286" i="12"/>
  <c r="F47286" i="12"/>
  <c r="E47286" i="12"/>
  <c r="D47286" i="12"/>
  <c r="C47286" i="12"/>
  <c r="B47286" i="12"/>
  <c r="A47286" i="12"/>
  <c r="G47285" i="12"/>
  <c r="F47285" i="12"/>
  <c r="E47285" i="12"/>
  <c r="D47285" i="12"/>
  <c r="C47285" i="12"/>
  <c r="B47285" i="12"/>
  <c r="A47285" i="12"/>
  <c r="G47284" i="12"/>
  <c r="F47284" i="12"/>
  <c r="E47284" i="12"/>
  <c r="D47284" i="12"/>
  <c r="C47284" i="12"/>
  <c r="B47284" i="12"/>
  <c r="A47284" i="12"/>
  <c r="G47283" i="12"/>
  <c r="F47283" i="12"/>
  <c r="E47283" i="12"/>
  <c r="D47283" i="12"/>
  <c r="C47283" i="12"/>
  <c r="B47283" i="12"/>
  <c r="A47283" i="12"/>
  <c r="G47282" i="12"/>
  <c r="F47282" i="12"/>
  <c r="E47282" i="12"/>
  <c r="D47282" i="12"/>
  <c r="C47282" i="12"/>
  <c r="B47282" i="12"/>
  <c r="A47282" i="12"/>
  <c r="F47281" i="12"/>
  <c r="E47281" i="12"/>
  <c r="C47281" i="12"/>
  <c r="B47281" i="12"/>
  <c r="A47281" i="12"/>
  <c r="F47280" i="12"/>
  <c r="E47280" i="12"/>
  <c r="C47280" i="12"/>
  <c r="B47280" i="12"/>
  <c r="A47280" i="12"/>
  <c r="F47279" i="12"/>
  <c r="E47279" i="12"/>
  <c r="C47279" i="12"/>
  <c r="B47279" i="12"/>
  <c r="A47279" i="12"/>
  <c r="F47278" i="12"/>
  <c r="E47278" i="12"/>
  <c r="C47278" i="12"/>
  <c r="B47278" i="12"/>
  <c r="A47278" i="12"/>
  <c r="F47277" i="12"/>
  <c r="E47277" i="12"/>
  <c r="C47277" i="12"/>
  <c r="B47277" i="12"/>
  <c r="A47277" i="12"/>
  <c r="F47276" i="12"/>
  <c r="E47276" i="12"/>
  <c r="C47276" i="12"/>
  <c r="B47276" i="12"/>
  <c r="A47276" i="12"/>
  <c r="F47275" i="12"/>
  <c r="E47275" i="12"/>
  <c r="C47275" i="12"/>
  <c r="B47275" i="12"/>
  <c r="A47275" i="12"/>
  <c r="F47274" i="12"/>
  <c r="E47274" i="12"/>
  <c r="C47274" i="12"/>
  <c r="B47274" i="12"/>
  <c r="A47274" i="12"/>
  <c r="F47273" i="12"/>
  <c r="E47273" i="12"/>
  <c r="B47273" i="12"/>
  <c r="A47273" i="12"/>
  <c r="F47272" i="12"/>
  <c r="E47272" i="12"/>
  <c r="B47272" i="12"/>
  <c r="A47272" i="12"/>
  <c r="F47271" i="12"/>
  <c r="E47271" i="12"/>
  <c r="B47271" i="12"/>
  <c r="A47271" i="12"/>
  <c r="F47270" i="12"/>
  <c r="E47270" i="12"/>
  <c r="B47270" i="12"/>
  <c r="A47270" i="12"/>
  <c r="F47269" i="12"/>
  <c r="E47269" i="12"/>
  <c r="B47269" i="12"/>
  <c r="A47269" i="12"/>
  <c r="F47268" i="12"/>
  <c r="E47268" i="12"/>
  <c r="B47268" i="12"/>
  <c r="A47268" i="12"/>
  <c r="F47267" i="12"/>
  <c r="E47267" i="12"/>
  <c r="B47267" i="12"/>
  <c r="A47267" i="12"/>
  <c r="F47266" i="12"/>
  <c r="E47266" i="12"/>
  <c r="B47266" i="12"/>
  <c r="A47266" i="12"/>
  <c r="F47265" i="12"/>
  <c r="E47265" i="12"/>
  <c r="B47265" i="12"/>
  <c r="A47265" i="12"/>
  <c r="F47264" i="12"/>
  <c r="E47264" i="12"/>
  <c r="B47264" i="12"/>
  <c r="A47264" i="12"/>
  <c r="F47263" i="12"/>
  <c r="E47263" i="12"/>
  <c r="B47263" i="12"/>
  <c r="A47263" i="12"/>
  <c r="F47262" i="12"/>
  <c r="E47262" i="12"/>
  <c r="B47262" i="12"/>
  <c r="A47262" i="12"/>
  <c r="F47261" i="12"/>
  <c r="E47261" i="12"/>
  <c r="B47261" i="12"/>
  <c r="A47261" i="12"/>
  <c r="F47260" i="12"/>
  <c r="E47260" i="12"/>
  <c r="B47260" i="12"/>
  <c r="A47260" i="12"/>
  <c r="F47259" i="12"/>
  <c r="E47259" i="12"/>
  <c r="B47259" i="12"/>
  <c r="A47259" i="12"/>
  <c r="F47258" i="12"/>
  <c r="E47258" i="12"/>
  <c r="B47258" i="12"/>
  <c r="A47258" i="12"/>
  <c r="F47257" i="12"/>
  <c r="E47257" i="12"/>
  <c r="B47257" i="12"/>
  <c r="A47257" i="12"/>
  <c r="F47256" i="12"/>
  <c r="E47256" i="12"/>
  <c r="B47256" i="12"/>
  <c r="A47256" i="12"/>
  <c r="F47255" i="12"/>
  <c r="E47255" i="12"/>
  <c r="B47255" i="12"/>
  <c r="A47255" i="12"/>
  <c r="F47254" i="12"/>
  <c r="E47254" i="12"/>
  <c r="B47254" i="12"/>
  <c r="A47254" i="12"/>
  <c r="F47253" i="12"/>
  <c r="E47253" i="12"/>
  <c r="B47253" i="12"/>
  <c r="A47253" i="12"/>
  <c r="F47252" i="12"/>
  <c r="E47252" i="12"/>
  <c r="B47252" i="12"/>
  <c r="A47252" i="12"/>
  <c r="F47251" i="12"/>
  <c r="E47251" i="12"/>
  <c r="B47251" i="12"/>
  <c r="A47251" i="12"/>
  <c r="F47250" i="12"/>
  <c r="E47250" i="12"/>
  <c r="B47250" i="12"/>
  <c r="A47250" i="12"/>
  <c r="F47249" i="12"/>
  <c r="E47249" i="12"/>
  <c r="B47249" i="12"/>
  <c r="A47249" i="12"/>
  <c r="F47248" i="12"/>
  <c r="E47248" i="12"/>
  <c r="B47248" i="12"/>
  <c r="A47248" i="12"/>
  <c r="F47247" i="12"/>
  <c r="E47247" i="12"/>
  <c r="B47247" i="12"/>
  <c r="A47247" i="12"/>
  <c r="F47246" i="12"/>
  <c r="E47246" i="12"/>
  <c r="B47246" i="12"/>
  <c r="A47246" i="12"/>
  <c r="F47245" i="12"/>
  <c r="E47245" i="12"/>
  <c r="B47245" i="12"/>
  <c r="A47245" i="12"/>
  <c r="F47244" i="12"/>
  <c r="E47244" i="12"/>
  <c r="B47244" i="12"/>
  <c r="A47244" i="12"/>
  <c r="F47243" i="12"/>
  <c r="E47243" i="12"/>
  <c r="B47243" i="12"/>
  <c r="A47243" i="12"/>
  <c r="F47242" i="12"/>
  <c r="E47242" i="12"/>
  <c r="B47242" i="12"/>
  <c r="A47242" i="12"/>
  <c r="F47241" i="12"/>
  <c r="E47241" i="12"/>
  <c r="B47241" i="12"/>
  <c r="A47241" i="12"/>
  <c r="F47240" i="12"/>
  <c r="E47240" i="12"/>
  <c r="B47240" i="12"/>
  <c r="A47240" i="12"/>
  <c r="F47239" i="12"/>
  <c r="E47239" i="12"/>
  <c r="B47239" i="12"/>
  <c r="A47239" i="12"/>
  <c r="F47238" i="12"/>
  <c r="E47238" i="12"/>
  <c r="B47238" i="12"/>
  <c r="A47238" i="12"/>
  <c r="F47237" i="12"/>
  <c r="E47237" i="12"/>
  <c r="B47237" i="12"/>
  <c r="A47237" i="12"/>
  <c r="F47236" i="12"/>
  <c r="E47236" i="12"/>
  <c r="B47236" i="12"/>
  <c r="A47236" i="12"/>
  <c r="F47235" i="12"/>
  <c r="E47235" i="12"/>
  <c r="B47235" i="12"/>
  <c r="A47235" i="12"/>
  <c r="F47234" i="12"/>
  <c r="E47234" i="12"/>
  <c r="B47234" i="12"/>
  <c r="A47234" i="12"/>
  <c r="F47233" i="12"/>
  <c r="E47233" i="12"/>
  <c r="B47233" i="12"/>
  <c r="A47233" i="12"/>
  <c r="F47232" i="12"/>
  <c r="E47232" i="12"/>
  <c r="B47232" i="12"/>
  <c r="A47232" i="12"/>
  <c r="F47231" i="12"/>
  <c r="E47231" i="12"/>
  <c r="B47231" i="12"/>
  <c r="A47231" i="12"/>
  <c r="F47230" i="12"/>
  <c r="E47230" i="12"/>
  <c r="B47230" i="12"/>
  <c r="A47230" i="12"/>
  <c r="F47229" i="12"/>
  <c r="E47229" i="12"/>
  <c r="B47229" i="12"/>
  <c r="A47229" i="12"/>
  <c r="F47228" i="12"/>
  <c r="E47228" i="12"/>
  <c r="B47228" i="12"/>
  <c r="A47228" i="12"/>
  <c r="F47227" i="12"/>
  <c r="E47227" i="12"/>
  <c r="B47227" i="12"/>
  <c r="A47227" i="12"/>
  <c r="F47226" i="12"/>
  <c r="E47226" i="12"/>
  <c r="B47226" i="12"/>
  <c r="A47226" i="12"/>
  <c r="F47225" i="12"/>
  <c r="E47225" i="12"/>
  <c r="B47225" i="12"/>
  <c r="A47225" i="12"/>
  <c r="F47224" i="12"/>
  <c r="E47224" i="12"/>
  <c r="B47224" i="12"/>
  <c r="A47224" i="12"/>
  <c r="F47223" i="12"/>
  <c r="E47223" i="12"/>
  <c r="B47223" i="12"/>
  <c r="A47223" i="12"/>
  <c r="F47222" i="12"/>
  <c r="E47222" i="12"/>
  <c r="B47222" i="12"/>
  <c r="A47222" i="12"/>
  <c r="F47221" i="12"/>
  <c r="E47221" i="12"/>
  <c r="B47221" i="12"/>
  <c r="A47221" i="12"/>
  <c r="F47220" i="12"/>
  <c r="E47220" i="12"/>
  <c r="B47220" i="12"/>
  <c r="A47220" i="12"/>
  <c r="F47219" i="12"/>
  <c r="E47219" i="12"/>
  <c r="B47219" i="12"/>
  <c r="A47219" i="12"/>
  <c r="F47218" i="12"/>
  <c r="E47218" i="12"/>
  <c r="B47218" i="12"/>
  <c r="A47218" i="12"/>
  <c r="F47217" i="12"/>
  <c r="E47217" i="12"/>
  <c r="B47217" i="12"/>
  <c r="A47217" i="12"/>
  <c r="F47216" i="12"/>
  <c r="E47216" i="12"/>
  <c r="B47216" i="12"/>
  <c r="A47216" i="12"/>
  <c r="F47215" i="12"/>
  <c r="E47215" i="12"/>
  <c r="B47215" i="12"/>
  <c r="A47215" i="12"/>
  <c r="F47214" i="12"/>
  <c r="E47214" i="12"/>
  <c r="B47214" i="12"/>
  <c r="A47214" i="12"/>
  <c r="F47213" i="12"/>
  <c r="E47213" i="12"/>
  <c r="B47213" i="12"/>
  <c r="A47213" i="12"/>
  <c r="F47212" i="12"/>
  <c r="E47212" i="12"/>
  <c r="B47212" i="12"/>
  <c r="A47212" i="12"/>
  <c r="F47211" i="12"/>
  <c r="E47211" i="12"/>
  <c r="B47211" i="12"/>
  <c r="A47211" i="12"/>
  <c r="F47210" i="12"/>
  <c r="E47210" i="12"/>
  <c r="B47210" i="12"/>
  <c r="A47210" i="12"/>
  <c r="F47209" i="12"/>
  <c r="E47209" i="12"/>
  <c r="B47209" i="12"/>
  <c r="A47209" i="12"/>
  <c r="F47208" i="12"/>
  <c r="E47208" i="12"/>
  <c r="B47208" i="12"/>
  <c r="A47208" i="12"/>
  <c r="F47207" i="12"/>
  <c r="E47207" i="12"/>
  <c r="B47207" i="12"/>
  <c r="A47207" i="12"/>
  <c r="F47206" i="12"/>
  <c r="E47206" i="12"/>
  <c r="B47206" i="12"/>
  <c r="A47206" i="12"/>
  <c r="F47205" i="12"/>
  <c r="E47205" i="12"/>
  <c r="B47205" i="12"/>
  <c r="A47205" i="12"/>
  <c r="F47204" i="12"/>
  <c r="E47204" i="12"/>
  <c r="B47204" i="12"/>
  <c r="A47204" i="12"/>
  <c r="F47203" i="12"/>
  <c r="E47203" i="12"/>
  <c r="B47203" i="12"/>
  <c r="A47203" i="12"/>
  <c r="F47202" i="12"/>
  <c r="E47202" i="12"/>
  <c r="B47202" i="12"/>
  <c r="A47202" i="12"/>
  <c r="F47201" i="12"/>
  <c r="E47201" i="12"/>
  <c r="B47201" i="12"/>
  <c r="A47201" i="12"/>
  <c r="F47200" i="12"/>
  <c r="E47200" i="12"/>
  <c r="B47200" i="12"/>
  <c r="A47200" i="12"/>
  <c r="F47199" i="12"/>
  <c r="E47199" i="12"/>
  <c r="B47199" i="12"/>
  <c r="A47199" i="12"/>
  <c r="F47198" i="12"/>
  <c r="E47198" i="12"/>
  <c r="B47198" i="12"/>
  <c r="A47198" i="12"/>
  <c r="F47197" i="12"/>
  <c r="E47197" i="12"/>
  <c r="B47197" i="12"/>
  <c r="A47197" i="12"/>
  <c r="F47196" i="12"/>
  <c r="E47196" i="12"/>
  <c r="B47196" i="12"/>
  <c r="A47196" i="12"/>
  <c r="F47195" i="12"/>
  <c r="E47195" i="12"/>
  <c r="B47195" i="12"/>
  <c r="A47195" i="12"/>
  <c r="F47194" i="12"/>
  <c r="E47194" i="12"/>
  <c r="B47194" i="12"/>
  <c r="A47194" i="12"/>
  <c r="F47193" i="12"/>
  <c r="E47193" i="12"/>
  <c r="B47193" i="12"/>
  <c r="A47193" i="12"/>
  <c r="F47192" i="12"/>
  <c r="E47192" i="12"/>
  <c r="B47192" i="12"/>
  <c r="A47192" i="12"/>
  <c r="F47191" i="12"/>
  <c r="E47191" i="12"/>
  <c r="B47191" i="12"/>
  <c r="A47191" i="12"/>
  <c r="F47190" i="12"/>
  <c r="E47190" i="12"/>
  <c r="B47190" i="12"/>
  <c r="A47190" i="12"/>
  <c r="F47189" i="12"/>
  <c r="E47189" i="12"/>
  <c r="B47189" i="12"/>
  <c r="A47189" i="12"/>
  <c r="F47188" i="12"/>
  <c r="E47188" i="12"/>
  <c r="B47188" i="12"/>
  <c r="A47188" i="12"/>
  <c r="F47187" i="12"/>
  <c r="E47187" i="12"/>
  <c r="B47187" i="12"/>
  <c r="A47187" i="12"/>
  <c r="F47186" i="12"/>
  <c r="E47186" i="12"/>
  <c r="B47186" i="12"/>
  <c r="A47186" i="12"/>
  <c r="F47185" i="12"/>
  <c r="E47185" i="12"/>
  <c r="B47185" i="12"/>
  <c r="A47185" i="12"/>
  <c r="F47184" i="12"/>
  <c r="E47184" i="12"/>
  <c r="B47184" i="12"/>
  <c r="A47184" i="12"/>
  <c r="F47183" i="12"/>
  <c r="E47183" i="12"/>
  <c r="B47183" i="12"/>
  <c r="A47183" i="12"/>
  <c r="F47182" i="12"/>
  <c r="E47182" i="12"/>
  <c r="B47182" i="12"/>
  <c r="A47182" i="12"/>
  <c r="F47181" i="12"/>
  <c r="E47181" i="12"/>
  <c r="B47181" i="12"/>
  <c r="A47181" i="12"/>
  <c r="F47180" i="12"/>
  <c r="E47180" i="12"/>
  <c r="B47180" i="12"/>
  <c r="A47180" i="12"/>
  <c r="F47179" i="12"/>
  <c r="E47179" i="12"/>
  <c r="B47179" i="12"/>
  <c r="A47179" i="12"/>
  <c r="F47178" i="12"/>
  <c r="E47178" i="12"/>
  <c r="B47178" i="12"/>
  <c r="A47178" i="12"/>
  <c r="F47177" i="12"/>
  <c r="E47177" i="12"/>
  <c r="B47177" i="12"/>
  <c r="A47177" i="12"/>
  <c r="F47176" i="12"/>
  <c r="E47176" i="12"/>
  <c r="B47176" i="12"/>
  <c r="A47176" i="12"/>
  <c r="F47175" i="12"/>
  <c r="E47175" i="12"/>
  <c r="B47175" i="12"/>
  <c r="A47175" i="12"/>
  <c r="F47174" i="12"/>
  <c r="E47174" i="12"/>
  <c r="B47174" i="12"/>
  <c r="A47174" i="12"/>
  <c r="F47173" i="12"/>
  <c r="E47173" i="12"/>
  <c r="B47173" i="12"/>
  <c r="A47173" i="12"/>
  <c r="F47142" i="12"/>
  <c r="D47142" i="12"/>
  <c r="A47142" i="12"/>
  <c r="F47141" i="12"/>
  <c r="D47141" i="12"/>
  <c r="A47141" i="12"/>
  <c r="F47140" i="12"/>
  <c r="E47140" i="12"/>
  <c r="D47140" i="12"/>
  <c r="A47140" i="12"/>
  <c r="F47139" i="12"/>
  <c r="E47139" i="12"/>
  <c r="D47139" i="12"/>
  <c r="F47138" i="12"/>
  <c r="E47138" i="12"/>
  <c r="D47138" i="12"/>
  <c r="A47138" i="12"/>
  <c r="F47137" i="12"/>
  <c r="E47137" i="12"/>
  <c r="D47137" i="12"/>
  <c r="A47137" i="12"/>
  <c r="G47109" i="12"/>
  <c r="F47109" i="12"/>
  <c r="E47109" i="12"/>
  <c r="A47109" i="12"/>
  <c r="G47108" i="12"/>
  <c r="F47108" i="12"/>
  <c r="E47108" i="12"/>
  <c r="A47108" i="12"/>
  <c r="G47107" i="12"/>
  <c r="F47107" i="12"/>
  <c r="E47107" i="12"/>
  <c r="A47107" i="12"/>
  <c r="G46269" i="12"/>
  <c r="F46269" i="12"/>
  <c r="E46269" i="12"/>
  <c r="D46269" i="12"/>
  <c r="C46269" i="12"/>
  <c r="B46269" i="12"/>
  <c r="A46269" i="12"/>
  <c r="G46260" i="12"/>
  <c r="F46260" i="12"/>
  <c r="E46260" i="12"/>
  <c r="D46260" i="12"/>
  <c r="C46260" i="12"/>
  <c r="B46260" i="12"/>
  <c r="A46260" i="12"/>
  <c r="G46259" i="12"/>
  <c r="F46259" i="12"/>
  <c r="E46259" i="12"/>
  <c r="D46259" i="12"/>
  <c r="C46259" i="12"/>
  <c r="B46259" i="12"/>
  <c r="A46259" i="12"/>
  <c r="G46258" i="12"/>
  <c r="F46258" i="12"/>
  <c r="E46258" i="12"/>
  <c r="D46258" i="12"/>
  <c r="C46258" i="12"/>
  <c r="B46258" i="12"/>
  <c r="A46258" i="12"/>
  <c r="G46257" i="12"/>
  <c r="F46257" i="12"/>
  <c r="E46257" i="12"/>
  <c r="D46257" i="12"/>
  <c r="C46257" i="12"/>
  <c r="B46257" i="12"/>
  <c r="A46257" i="12"/>
  <c r="G46256" i="12"/>
  <c r="F46256" i="12"/>
  <c r="E46256" i="12"/>
  <c r="D46256" i="12"/>
  <c r="C46256" i="12"/>
  <c r="B46256" i="12"/>
  <c r="A46256" i="12"/>
  <c r="G46255" i="12"/>
  <c r="F46255" i="12"/>
  <c r="E46255" i="12"/>
  <c r="D46255" i="12"/>
  <c r="C46255" i="12"/>
  <c r="B46255" i="12"/>
  <c r="A46255" i="12"/>
  <c r="G46254" i="12"/>
  <c r="F46254" i="12"/>
  <c r="E46254" i="12"/>
  <c r="D46254" i="12"/>
  <c r="C46254" i="12"/>
  <c r="B46254" i="12"/>
  <c r="A46254" i="12"/>
  <c r="G46253" i="12"/>
  <c r="F46253" i="12"/>
  <c r="E46253" i="12"/>
  <c r="D46253" i="12"/>
  <c r="C46253" i="12"/>
  <c r="B46253" i="12"/>
  <c r="A46253" i="12"/>
  <c r="G46252" i="12"/>
  <c r="F46252" i="12"/>
  <c r="E46252" i="12"/>
  <c r="D46252" i="12"/>
  <c r="C46252" i="12"/>
  <c r="B46252" i="12"/>
  <c r="A46252" i="12"/>
  <c r="G46251" i="12"/>
  <c r="F46251" i="12"/>
  <c r="E46251" i="12"/>
  <c r="D46251" i="12"/>
  <c r="C46251" i="12"/>
  <c r="B46251" i="12"/>
  <c r="A46251" i="12"/>
  <c r="G46250" i="12"/>
  <c r="F46250" i="12"/>
  <c r="E46250" i="12"/>
  <c r="D46250" i="12"/>
  <c r="C46250" i="12"/>
  <c r="B46250" i="12"/>
  <c r="A46250" i="12"/>
  <c r="G46249" i="12"/>
  <c r="F46249" i="12"/>
  <c r="E46249" i="12"/>
  <c r="D46249" i="12"/>
  <c r="C46249" i="12"/>
  <c r="B46249" i="12"/>
  <c r="A46249" i="12"/>
  <c r="G46248" i="12"/>
  <c r="F46248" i="12"/>
  <c r="E46248" i="12"/>
  <c r="D46248" i="12"/>
  <c r="C46248" i="12"/>
  <c r="B46248" i="12"/>
  <c r="A46248" i="12"/>
  <c r="G46247" i="12"/>
  <c r="F46247" i="12"/>
  <c r="E46247" i="12"/>
  <c r="D46247" i="12"/>
  <c r="C46247" i="12"/>
  <c r="B46247" i="12"/>
  <c r="A46247" i="12"/>
  <c r="F46246" i="12"/>
  <c r="E46246" i="12"/>
  <c r="C46246" i="12"/>
  <c r="B46246" i="12"/>
  <c r="A46246" i="12"/>
  <c r="F46245" i="12"/>
  <c r="E46245" i="12"/>
  <c r="C46245" i="12"/>
  <c r="B46245" i="12"/>
  <c r="A46245" i="12"/>
  <c r="F46244" i="12"/>
  <c r="E46244" i="12"/>
  <c r="C46244" i="12"/>
  <c r="B46244" i="12"/>
  <c r="A46244" i="12"/>
  <c r="F46243" i="12"/>
  <c r="E46243" i="12"/>
  <c r="C46243" i="12"/>
  <c r="B46243" i="12"/>
  <c r="A46243" i="12"/>
  <c r="F46242" i="12"/>
  <c r="E46242" i="12"/>
  <c r="C46242" i="12"/>
  <c r="B46242" i="12"/>
  <c r="A46242" i="12"/>
  <c r="F46241" i="12"/>
  <c r="E46241" i="12"/>
  <c r="C46241" i="12"/>
  <c r="B46241" i="12"/>
  <c r="A46241" i="12"/>
  <c r="F46240" i="12"/>
  <c r="E46240" i="12"/>
  <c r="C46240" i="12"/>
  <c r="B46240" i="12"/>
  <c r="A46240" i="12"/>
  <c r="F46239" i="12"/>
  <c r="E46239" i="12"/>
  <c r="C46239" i="12"/>
  <c r="B46239" i="12"/>
  <c r="A46239" i="12"/>
  <c r="G46238" i="12"/>
  <c r="F46238" i="12"/>
  <c r="E46238" i="12"/>
  <c r="D46238" i="12"/>
  <c r="C46238" i="12"/>
  <c r="B46238" i="12"/>
  <c r="A46238" i="12"/>
  <c r="G46237" i="12"/>
  <c r="F46237" i="12"/>
  <c r="E46237" i="12"/>
  <c r="D46237" i="12"/>
  <c r="C46237" i="12"/>
  <c r="B46237" i="12"/>
  <c r="A46237" i="12"/>
  <c r="G46236" i="12"/>
  <c r="F46236" i="12"/>
  <c r="E46236" i="12"/>
  <c r="D46236" i="12"/>
  <c r="C46236" i="12"/>
  <c r="B46236" i="12"/>
  <c r="A46236" i="12"/>
  <c r="G46235" i="12"/>
  <c r="F46235" i="12"/>
  <c r="E46235" i="12"/>
  <c r="D46235" i="12"/>
  <c r="C46235" i="12"/>
  <c r="B46235" i="12"/>
  <c r="A46235" i="12"/>
  <c r="G46234" i="12"/>
  <c r="F46234" i="12"/>
  <c r="E46234" i="12"/>
  <c r="D46234" i="12"/>
  <c r="C46234" i="12"/>
  <c r="B46234" i="12"/>
  <c r="A46234" i="12"/>
  <c r="G46233" i="12"/>
  <c r="F46233" i="12"/>
  <c r="E46233" i="12"/>
  <c r="D46233" i="12"/>
  <c r="C46233" i="12"/>
  <c r="B46233" i="12"/>
  <c r="A46233" i="12"/>
  <c r="G46232" i="12"/>
  <c r="F46232" i="12"/>
  <c r="E46232" i="12"/>
  <c r="D46232" i="12"/>
  <c r="C46232" i="12"/>
  <c r="B46232" i="12"/>
  <c r="A46232" i="12"/>
  <c r="G46231" i="12"/>
  <c r="F46231" i="12"/>
  <c r="E46231" i="12"/>
  <c r="D46231" i="12"/>
  <c r="C46231" i="12"/>
  <c r="B46231" i="12"/>
  <c r="A46231" i="12"/>
  <c r="G46230" i="12"/>
  <c r="F46230" i="12"/>
  <c r="E46230" i="12"/>
  <c r="D46230" i="12"/>
  <c r="C46230" i="12"/>
  <c r="B46230" i="12"/>
  <c r="A46230" i="12"/>
  <c r="G46229" i="12"/>
  <c r="F46229" i="12"/>
  <c r="E46229" i="12"/>
  <c r="D46229" i="12"/>
  <c r="C46229" i="12"/>
  <c r="B46229" i="12"/>
  <c r="A46229" i="12"/>
  <c r="G46228" i="12"/>
  <c r="F46228" i="12"/>
  <c r="E46228" i="12"/>
  <c r="D46228" i="12"/>
  <c r="C46228" i="12"/>
  <c r="B46228" i="12"/>
  <c r="A46228" i="12"/>
  <c r="G46227" i="12"/>
  <c r="F46227" i="12"/>
  <c r="E46227" i="12"/>
  <c r="D46227" i="12"/>
  <c r="C46227" i="12"/>
  <c r="B46227" i="12"/>
  <c r="A46227" i="12"/>
  <c r="G46226" i="12"/>
  <c r="F46226" i="12"/>
  <c r="E46226" i="12"/>
  <c r="D46226" i="12"/>
  <c r="C46226" i="12"/>
  <c r="B46226" i="12"/>
  <c r="A46226" i="12"/>
  <c r="G46225" i="12"/>
  <c r="F46225" i="12"/>
  <c r="E46225" i="12"/>
  <c r="D46225" i="12"/>
  <c r="C46225" i="12"/>
  <c r="B46225" i="12"/>
  <c r="A46225" i="12"/>
  <c r="G46224" i="12"/>
  <c r="F46224" i="12"/>
  <c r="E46224" i="12"/>
  <c r="D46224" i="12"/>
  <c r="C46224" i="12"/>
  <c r="B46224" i="12"/>
  <c r="A46224" i="12"/>
  <c r="G46223" i="12"/>
  <c r="F46223" i="12"/>
  <c r="E46223" i="12"/>
  <c r="D46223" i="12"/>
  <c r="C46223" i="12"/>
  <c r="B46223" i="12"/>
  <c r="A46223" i="12"/>
  <c r="G46222" i="12"/>
  <c r="F46222" i="12"/>
  <c r="E46222" i="12"/>
  <c r="D46222" i="12"/>
  <c r="C46222" i="12"/>
  <c r="B46222" i="12"/>
  <c r="A46222" i="12"/>
  <c r="G46221" i="12"/>
  <c r="F46221" i="12"/>
  <c r="E46221" i="12"/>
  <c r="D46221" i="12"/>
  <c r="C46221" i="12"/>
  <c r="B46221" i="12"/>
  <c r="A46221" i="12"/>
  <c r="G46220" i="12"/>
  <c r="F46220" i="12"/>
  <c r="E46220" i="12"/>
  <c r="D46220" i="12"/>
  <c r="C46220" i="12"/>
  <c r="B46220" i="12"/>
  <c r="A46220" i="12"/>
  <c r="G46219" i="12"/>
  <c r="F46219" i="12"/>
  <c r="E46219" i="12"/>
  <c r="D46219" i="12"/>
  <c r="C46219" i="12"/>
  <c r="B46219" i="12"/>
  <c r="A46219" i="12"/>
  <c r="F46218" i="12"/>
  <c r="E46218" i="12"/>
  <c r="C46218" i="12"/>
  <c r="B46218" i="12"/>
  <c r="A46218" i="12"/>
  <c r="F46217" i="12"/>
  <c r="E46217" i="12"/>
  <c r="C46217" i="12"/>
  <c r="B46217" i="12"/>
  <c r="A46217" i="12"/>
  <c r="F46216" i="12"/>
  <c r="E46216" i="12"/>
  <c r="C46216" i="12"/>
  <c r="B46216" i="12"/>
  <c r="A46216" i="12"/>
  <c r="F46215" i="12"/>
  <c r="E46215" i="12"/>
  <c r="C46215" i="12"/>
  <c r="B46215" i="12"/>
  <c r="A46215" i="12"/>
  <c r="F46214" i="12"/>
  <c r="E46214" i="12"/>
  <c r="C46214" i="12"/>
  <c r="B46214" i="12"/>
  <c r="A46214" i="12"/>
  <c r="F46213" i="12"/>
  <c r="E46213" i="12"/>
  <c r="C46213" i="12"/>
  <c r="B46213" i="12"/>
  <c r="A46213" i="12"/>
  <c r="F46212" i="12"/>
  <c r="E46212" i="12"/>
  <c r="C46212" i="12"/>
  <c r="B46212" i="12"/>
  <c r="A46212" i="12"/>
  <c r="F46211" i="12"/>
  <c r="E46211" i="12"/>
  <c r="C46211" i="12"/>
  <c r="B46211" i="12"/>
  <c r="A46211" i="12"/>
  <c r="F46210" i="12"/>
  <c r="E46210" i="12"/>
  <c r="C46210" i="12"/>
  <c r="B46210" i="12"/>
  <c r="A46210" i="12"/>
  <c r="F46209" i="12"/>
  <c r="E46209" i="12"/>
  <c r="C46209" i="12"/>
  <c r="B46209" i="12"/>
  <c r="A46209" i="12"/>
  <c r="F46208" i="12"/>
  <c r="E46208" i="12"/>
  <c r="C46208" i="12"/>
  <c r="B46208" i="12"/>
  <c r="A46208" i="12"/>
  <c r="G46190" i="12"/>
  <c r="F46190" i="12"/>
  <c r="E46190" i="12"/>
  <c r="D46190" i="12"/>
  <c r="C46190" i="12"/>
  <c r="B46190" i="12"/>
  <c r="A46190" i="12"/>
  <c r="G46189" i="12"/>
  <c r="F46189" i="12"/>
  <c r="E46189" i="12"/>
  <c r="D46189" i="12"/>
  <c r="C46189" i="12"/>
  <c r="B46189" i="12"/>
  <c r="A46189" i="12"/>
  <c r="G46188" i="12"/>
  <c r="F46188" i="12"/>
  <c r="E46188" i="12"/>
  <c r="D46188" i="12"/>
  <c r="C46188" i="12"/>
  <c r="B46188" i="12"/>
  <c r="A46188" i="12"/>
  <c r="G46187" i="12"/>
  <c r="F46187" i="12"/>
  <c r="E46187" i="12"/>
  <c r="D46187" i="12"/>
  <c r="C46187" i="12"/>
  <c r="B46187" i="12"/>
  <c r="A46187" i="12"/>
  <c r="G46186" i="12"/>
  <c r="F46186" i="12"/>
  <c r="E46186" i="12"/>
  <c r="D46186" i="12"/>
  <c r="C46186" i="12"/>
  <c r="B46186" i="12"/>
  <c r="A46186" i="12"/>
  <c r="G46185" i="12"/>
  <c r="F46185" i="12"/>
  <c r="E46185" i="12"/>
  <c r="D46185" i="12"/>
  <c r="C46185" i="12"/>
  <c r="B46185" i="12"/>
  <c r="A46185" i="12"/>
  <c r="F46184" i="12"/>
  <c r="E46184" i="12"/>
  <c r="C46184" i="12"/>
  <c r="B46184" i="12"/>
  <c r="A46184" i="12"/>
  <c r="F46183" i="12"/>
  <c r="E46183" i="12"/>
  <c r="C46183" i="12"/>
  <c r="B46183" i="12"/>
  <c r="A46183" i="12"/>
  <c r="F46182" i="12"/>
  <c r="E46182" i="12"/>
  <c r="C46182" i="12"/>
  <c r="B46182" i="12"/>
  <c r="A46182" i="12"/>
  <c r="F46181" i="12"/>
  <c r="E46181" i="12"/>
  <c r="C46181" i="12"/>
  <c r="B46181" i="12"/>
  <c r="A46181" i="12"/>
  <c r="F46180" i="12"/>
  <c r="E46180" i="12"/>
  <c r="C46180" i="12"/>
  <c r="B46180" i="12"/>
  <c r="A46180" i="12"/>
  <c r="F46179" i="12"/>
  <c r="E46179" i="12"/>
  <c r="C46179" i="12"/>
  <c r="B46179" i="12"/>
  <c r="A46179" i="12"/>
  <c r="F46178" i="12"/>
  <c r="E46178" i="12"/>
  <c r="C46178" i="12"/>
  <c r="B46178" i="12"/>
  <c r="A46178" i="12"/>
  <c r="F46177" i="12"/>
  <c r="E46177" i="12"/>
  <c r="C46177" i="12"/>
  <c r="B46177" i="12"/>
  <c r="A46177" i="12"/>
  <c r="F46176" i="12"/>
  <c r="E46176" i="12"/>
  <c r="B46176" i="12"/>
  <c r="A46176" i="12"/>
  <c r="F46175" i="12"/>
  <c r="E46175" i="12"/>
  <c r="B46175" i="12"/>
  <c r="A46175" i="12"/>
  <c r="F46174" i="12"/>
  <c r="E46174" i="12"/>
  <c r="B46174" i="12"/>
  <c r="A46174" i="12"/>
  <c r="F46173" i="12"/>
  <c r="E46173" i="12"/>
  <c r="B46173" i="12"/>
  <c r="A46173" i="12"/>
  <c r="F46172" i="12"/>
  <c r="E46172" i="12"/>
  <c r="B46172" i="12"/>
  <c r="A46172" i="12"/>
  <c r="F46171" i="12"/>
  <c r="E46171" i="12"/>
  <c r="B46171" i="12"/>
  <c r="A46171" i="12"/>
  <c r="F46170" i="12"/>
  <c r="E46170" i="12"/>
  <c r="B46170" i="12"/>
  <c r="A46170" i="12"/>
  <c r="F46169" i="12"/>
  <c r="E46169" i="12"/>
  <c r="B46169" i="12"/>
  <c r="A46169" i="12"/>
  <c r="F46168" i="12"/>
  <c r="E46168" i="12"/>
  <c r="B46168" i="12"/>
  <c r="A46168" i="12"/>
  <c r="F46167" i="12"/>
  <c r="E46167" i="12"/>
  <c r="B46167" i="12"/>
  <c r="A46167" i="12"/>
  <c r="F46166" i="12"/>
  <c r="E46166" i="12"/>
  <c r="B46166" i="12"/>
  <c r="A46166" i="12"/>
  <c r="F46165" i="12"/>
  <c r="E46165" i="12"/>
  <c r="B46165" i="12"/>
  <c r="A46165" i="12"/>
  <c r="F46164" i="12"/>
  <c r="E46164" i="12"/>
  <c r="B46164" i="12"/>
  <c r="A46164" i="12"/>
  <c r="F46163" i="12"/>
  <c r="E46163" i="12"/>
  <c r="B46163" i="12"/>
  <c r="A46163" i="12"/>
  <c r="F46162" i="12"/>
  <c r="E46162" i="12"/>
  <c r="B46162" i="12"/>
  <c r="A46162" i="12"/>
  <c r="F46161" i="12"/>
  <c r="E46161" i="12"/>
  <c r="B46161" i="12"/>
  <c r="A46161" i="12"/>
  <c r="F46160" i="12"/>
  <c r="E46160" i="12"/>
  <c r="B46160" i="12"/>
  <c r="A46160" i="12"/>
  <c r="F46159" i="12"/>
  <c r="E46159" i="12"/>
  <c r="B46159" i="12"/>
  <c r="A46159" i="12"/>
  <c r="F46158" i="12"/>
  <c r="E46158" i="12"/>
  <c r="B46158" i="12"/>
  <c r="A46158" i="12"/>
  <c r="F46157" i="12"/>
  <c r="E46157" i="12"/>
  <c r="B46157" i="12"/>
  <c r="A46157" i="12"/>
  <c r="F46156" i="12"/>
  <c r="E46156" i="12"/>
  <c r="B46156" i="12"/>
  <c r="A46156" i="12"/>
  <c r="F46155" i="12"/>
  <c r="E46155" i="12"/>
  <c r="B46155" i="12"/>
  <c r="A46155" i="12"/>
  <c r="F46154" i="12"/>
  <c r="E46154" i="12"/>
  <c r="B46154" i="12"/>
  <c r="A46154" i="12"/>
  <c r="F46153" i="12"/>
  <c r="E46153" i="12"/>
  <c r="B46153" i="12"/>
  <c r="A46153" i="12"/>
  <c r="F46152" i="12"/>
  <c r="E46152" i="12"/>
  <c r="B46152" i="12"/>
  <c r="A46152" i="12"/>
  <c r="F46151" i="12"/>
  <c r="E46151" i="12"/>
  <c r="B46151" i="12"/>
  <c r="A46151" i="12"/>
  <c r="F46150" i="12"/>
  <c r="E46150" i="12"/>
  <c r="B46150" i="12"/>
  <c r="A46150" i="12"/>
  <c r="F46149" i="12"/>
  <c r="E46149" i="12"/>
  <c r="B46149" i="12"/>
  <c r="A46149" i="12"/>
  <c r="F46148" i="12"/>
  <c r="E46148" i="12"/>
  <c r="B46148" i="12"/>
  <c r="A46148" i="12"/>
  <c r="F46147" i="12"/>
  <c r="E46147" i="12"/>
  <c r="B46147" i="12"/>
  <c r="A46147" i="12"/>
  <c r="F46146" i="12"/>
  <c r="E46146" i="12"/>
  <c r="B46146" i="12"/>
  <c r="A46146" i="12"/>
  <c r="F46145" i="12"/>
  <c r="E46145" i="12"/>
  <c r="B46145" i="12"/>
  <c r="A46145" i="12"/>
  <c r="F46144" i="12"/>
  <c r="E46144" i="12"/>
  <c r="B46144" i="12"/>
  <c r="A46144" i="12"/>
  <c r="F46143" i="12"/>
  <c r="E46143" i="12"/>
  <c r="B46143" i="12"/>
  <c r="A46143" i="12"/>
  <c r="F46142" i="12"/>
  <c r="E46142" i="12"/>
  <c r="B46142" i="12"/>
  <c r="A46142" i="12"/>
  <c r="F46141" i="12"/>
  <c r="E46141" i="12"/>
  <c r="B46141" i="12"/>
  <c r="A46141" i="12"/>
  <c r="F46140" i="12"/>
  <c r="E46140" i="12"/>
  <c r="B46140" i="12"/>
  <c r="A46140" i="12"/>
  <c r="F46139" i="12"/>
  <c r="E46139" i="12"/>
  <c r="B46139" i="12"/>
  <c r="A46139" i="12"/>
  <c r="F46138" i="12"/>
  <c r="E46138" i="12"/>
  <c r="B46138" i="12"/>
  <c r="A46138" i="12"/>
  <c r="F46137" i="12"/>
  <c r="E46137" i="12"/>
  <c r="B46137" i="12"/>
  <c r="A46137" i="12"/>
  <c r="F46136" i="12"/>
  <c r="E46136" i="12"/>
  <c r="B46136" i="12"/>
  <c r="A46136" i="12"/>
  <c r="F46135" i="12"/>
  <c r="E46135" i="12"/>
  <c r="B46135" i="12"/>
  <c r="A46135" i="12"/>
  <c r="F46134" i="12"/>
  <c r="E46134" i="12"/>
  <c r="B46134" i="12"/>
  <c r="A46134" i="12"/>
  <c r="F46133" i="12"/>
  <c r="E46133" i="12"/>
  <c r="B46133" i="12"/>
  <c r="A46133" i="12"/>
  <c r="F46132" i="12"/>
  <c r="E46132" i="12"/>
  <c r="B46132" i="12"/>
  <c r="A46132" i="12"/>
  <c r="F46131" i="12"/>
  <c r="E46131" i="12"/>
  <c r="B46131" i="12"/>
  <c r="A46131" i="12"/>
  <c r="F46130" i="12"/>
  <c r="E46130" i="12"/>
  <c r="B46130" i="12"/>
  <c r="A46130" i="12"/>
  <c r="F46129" i="12"/>
  <c r="E46129" i="12"/>
  <c r="B46129" i="12"/>
  <c r="A46129" i="12"/>
  <c r="F46128" i="12"/>
  <c r="E46128" i="12"/>
  <c r="B46128" i="12"/>
  <c r="A46128" i="12"/>
  <c r="F46127" i="12"/>
  <c r="E46127" i="12"/>
  <c r="B46127" i="12"/>
  <c r="A46127" i="12"/>
  <c r="F46126" i="12"/>
  <c r="E46126" i="12"/>
  <c r="B46126" i="12"/>
  <c r="A46126" i="12"/>
  <c r="F46125" i="12"/>
  <c r="E46125" i="12"/>
  <c r="B46125" i="12"/>
  <c r="A46125" i="12"/>
  <c r="F46124" i="12"/>
  <c r="E46124" i="12"/>
  <c r="B46124" i="12"/>
  <c r="A46124" i="12"/>
  <c r="F46123" i="12"/>
  <c r="E46123" i="12"/>
  <c r="B46123" i="12"/>
  <c r="A46123" i="12"/>
  <c r="F46122" i="12"/>
  <c r="E46122" i="12"/>
  <c r="B46122" i="12"/>
  <c r="A46122" i="12"/>
  <c r="F46121" i="12"/>
  <c r="E46121" i="12"/>
  <c r="B46121" i="12"/>
  <c r="A46121" i="12"/>
  <c r="F46120" i="12"/>
  <c r="E46120" i="12"/>
  <c r="B46120" i="12"/>
  <c r="A46120" i="12"/>
  <c r="F46119" i="12"/>
  <c r="E46119" i="12"/>
  <c r="B46119" i="12"/>
  <c r="A46119" i="12"/>
  <c r="F46118" i="12"/>
  <c r="E46118" i="12"/>
  <c r="B46118" i="12"/>
  <c r="A46118" i="12"/>
  <c r="F46117" i="12"/>
  <c r="E46117" i="12"/>
  <c r="B46117" i="12"/>
  <c r="A46117" i="12"/>
  <c r="F46116" i="12"/>
  <c r="E46116" i="12"/>
  <c r="B46116" i="12"/>
  <c r="A46116" i="12"/>
  <c r="F46115" i="12"/>
  <c r="E46115" i="12"/>
  <c r="B46115" i="12"/>
  <c r="A46115" i="12"/>
  <c r="F46114" i="12"/>
  <c r="E46114" i="12"/>
  <c r="B46114" i="12"/>
  <c r="A46114" i="12"/>
  <c r="F46113" i="12"/>
  <c r="E46113" i="12"/>
  <c r="B46113" i="12"/>
  <c r="A46113" i="12"/>
  <c r="F46112" i="12"/>
  <c r="E46112" i="12"/>
  <c r="B46112" i="12"/>
  <c r="A46112" i="12"/>
  <c r="F46111" i="12"/>
  <c r="E46111" i="12"/>
  <c r="B46111" i="12"/>
  <c r="A46111" i="12"/>
  <c r="F46110" i="12"/>
  <c r="E46110" i="12"/>
  <c r="B46110" i="12"/>
  <c r="A46110" i="12"/>
  <c r="F46109" i="12"/>
  <c r="E46109" i="12"/>
  <c r="B46109" i="12"/>
  <c r="A46109" i="12"/>
  <c r="F46108" i="12"/>
  <c r="E46108" i="12"/>
  <c r="B46108" i="12"/>
  <c r="A46108" i="12"/>
  <c r="F46107" i="12"/>
  <c r="E46107" i="12"/>
  <c r="B46107" i="12"/>
  <c r="A46107" i="12"/>
  <c r="F46106" i="12"/>
  <c r="E46106" i="12"/>
  <c r="B46106" i="12"/>
  <c r="A46106" i="12"/>
  <c r="F46105" i="12"/>
  <c r="E46105" i="12"/>
  <c r="B46105" i="12"/>
  <c r="A46105" i="12"/>
  <c r="F46104" i="12"/>
  <c r="E46104" i="12"/>
  <c r="B46104" i="12"/>
  <c r="A46104" i="12"/>
  <c r="F46103" i="12"/>
  <c r="E46103" i="12"/>
  <c r="B46103" i="12"/>
  <c r="A46103" i="12"/>
  <c r="F46102" i="12"/>
  <c r="E46102" i="12"/>
  <c r="B46102" i="12"/>
  <c r="A46102" i="12"/>
  <c r="F46101" i="12"/>
  <c r="E46101" i="12"/>
  <c r="B46101" i="12"/>
  <c r="A46101" i="12"/>
  <c r="F46100" i="12"/>
  <c r="E46100" i="12"/>
  <c r="B46100" i="12"/>
  <c r="A46100" i="12"/>
  <c r="F46099" i="12"/>
  <c r="E46099" i="12"/>
  <c r="B46099" i="12"/>
  <c r="A46099" i="12"/>
  <c r="F46098" i="12"/>
  <c r="E46098" i="12"/>
  <c r="B46098" i="12"/>
  <c r="A46098" i="12"/>
  <c r="F46097" i="12"/>
  <c r="E46097" i="12"/>
  <c r="B46097" i="12"/>
  <c r="A46097" i="12"/>
  <c r="F46096" i="12"/>
  <c r="E46096" i="12"/>
  <c r="B46096" i="12"/>
  <c r="A46096" i="12"/>
  <c r="F46095" i="12"/>
  <c r="E46095" i="12"/>
  <c r="B46095" i="12"/>
  <c r="A46095" i="12"/>
  <c r="F46094" i="12"/>
  <c r="E46094" i="12"/>
  <c r="B46094" i="12"/>
  <c r="A46094" i="12"/>
  <c r="F46093" i="12"/>
  <c r="E46093" i="12"/>
  <c r="B46093" i="12"/>
  <c r="A46093" i="12"/>
  <c r="F46092" i="12"/>
  <c r="E46092" i="12"/>
  <c r="B46092" i="12"/>
  <c r="A46092" i="12"/>
  <c r="F46091" i="12"/>
  <c r="E46091" i="12"/>
  <c r="B46091" i="12"/>
  <c r="A46091" i="12"/>
  <c r="F46090" i="12"/>
  <c r="E46090" i="12"/>
  <c r="B46090" i="12"/>
  <c r="A46090" i="12"/>
  <c r="F46089" i="12"/>
  <c r="E46089" i="12"/>
  <c r="B46089" i="12"/>
  <c r="A46089" i="12"/>
  <c r="F46088" i="12"/>
  <c r="E46088" i="12"/>
  <c r="B46088" i="12"/>
  <c r="A46088" i="12"/>
  <c r="F46087" i="12"/>
  <c r="E46087" i="12"/>
  <c r="B46087" i="12"/>
  <c r="A46087" i="12"/>
  <c r="F46086" i="12"/>
  <c r="E46086" i="12"/>
  <c r="B46086" i="12"/>
  <c r="A46086" i="12"/>
  <c r="F46085" i="12"/>
  <c r="E46085" i="12"/>
  <c r="B46085" i="12"/>
  <c r="A46085" i="12"/>
  <c r="F46084" i="12"/>
  <c r="E46084" i="12"/>
  <c r="B46084" i="12"/>
  <c r="A46084" i="12"/>
  <c r="F46083" i="12"/>
  <c r="E46083" i="12"/>
  <c r="B46083" i="12"/>
  <c r="A46083" i="12"/>
  <c r="F46082" i="12"/>
  <c r="E46082" i="12"/>
  <c r="B46082" i="12"/>
  <c r="A46082" i="12"/>
  <c r="F46081" i="12"/>
  <c r="E46081" i="12"/>
  <c r="B46081" i="12"/>
  <c r="A46081" i="12"/>
  <c r="F46080" i="12"/>
  <c r="E46080" i="12"/>
  <c r="B46080" i="12"/>
  <c r="A46080" i="12"/>
  <c r="F46079" i="12"/>
  <c r="E46079" i="12"/>
  <c r="B46079" i="12"/>
  <c r="A46079" i="12"/>
  <c r="F46078" i="12"/>
  <c r="E46078" i="12"/>
  <c r="B46078" i="12"/>
  <c r="A46078" i="12"/>
  <c r="F46077" i="12"/>
  <c r="E46077" i="12"/>
  <c r="B46077" i="12"/>
  <c r="A46077" i="12"/>
  <c r="F46076" i="12"/>
  <c r="E46076" i="12"/>
  <c r="B46076" i="12"/>
  <c r="A46076" i="12"/>
  <c r="F46045" i="12"/>
  <c r="D46045" i="12"/>
  <c r="A46045" i="12"/>
  <c r="F46044" i="12"/>
  <c r="D46044" i="12"/>
  <c r="A46044" i="12"/>
  <c r="F46043" i="12"/>
  <c r="E46043" i="12"/>
  <c r="D46043" i="12"/>
  <c r="A46043" i="12"/>
  <c r="F46042" i="12"/>
  <c r="E46042" i="12"/>
  <c r="D46042" i="12"/>
  <c r="F46041" i="12"/>
  <c r="E46041" i="12"/>
  <c r="D46041" i="12"/>
  <c r="A46041" i="12"/>
  <c r="F46040" i="12"/>
  <c r="E46040" i="12"/>
  <c r="D46040" i="12"/>
  <c r="A46040" i="12"/>
  <c r="G46012" i="12"/>
  <c r="F46012" i="12"/>
  <c r="E46012" i="12"/>
  <c r="A46012" i="12"/>
  <c r="G46011" i="12"/>
  <c r="F46011" i="12"/>
  <c r="E46011" i="12"/>
  <c r="A46011" i="12"/>
  <c r="G46010" i="12"/>
  <c r="F46010" i="12"/>
  <c r="E46010" i="12"/>
  <c r="A46010" i="12"/>
  <c r="G45172" i="12"/>
  <c r="F45172" i="12"/>
  <c r="E45172" i="12"/>
  <c r="D45172" i="12"/>
  <c r="C45172" i="12"/>
  <c r="B45172" i="12"/>
  <c r="A45172" i="12"/>
  <c r="G45163" i="12"/>
  <c r="F45163" i="12"/>
  <c r="E45163" i="12"/>
  <c r="D45163" i="12"/>
  <c r="C45163" i="12"/>
  <c r="B45163" i="12"/>
  <c r="A45163" i="12"/>
  <c r="G45162" i="12"/>
  <c r="F45162" i="12"/>
  <c r="E45162" i="12"/>
  <c r="D45162" i="12"/>
  <c r="C45162" i="12"/>
  <c r="B45162" i="12"/>
  <c r="A45162" i="12"/>
  <c r="G45161" i="12"/>
  <c r="F45161" i="12"/>
  <c r="E45161" i="12"/>
  <c r="D45161" i="12"/>
  <c r="C45161" i="12"/>
  <c r="B45161" i="12"/>
  <c r="A45161" i="12"/>
  <c r="G45160" i="12"/>
  <c r="F45160" i="12"/>
  <c r="E45160" i="12"/>
  <c r="D45160" i="12"/>
  <c r="C45160" i="12"/>
  <c r="B45160" i="12"/>
  <c r="A45160" i="12"/>
  <c r="G45159" i="12"/>
  <c r="F45159" i="12"/>
  <c r="E45159" i="12"/>
  <c r="D45159" i="12"/>
  <c r="C45159" i="12"/>
  <c r="B45159" i="12"/>
  <c r="A45159" i="12"/>
  <c r="G45158" i="12"/>
  <c r="F45158" i="12"/>
  <c r="E45158" i="12"/>
  <c r="D45158" i="12"/>
  <c r="C45158" i="12"/>
  <c r="B45158" i="12"/>
  <c r="A45158" i="12"/>
  <c r="G45157" i="12"/>
  <c r="F45157" i="12"/>
  <c r="E45157" i="12"/>
  <c r="D45157" i="12"/>
  <c r="C45157" i="12"/>
  <c r="B45157" i="12"/>
  <c r="A45157" i="12"/>
  <c r="G45156" i="12"/>
  <c r="F45156" i="12"/>
  <c r="E45156" i="12"/>
  <c r="D45156" i="12"/>
  <c r="C45156" i="12"/>
  <c r="B45156" i="12"/>
  <c r="A45156" i="12"/>
  <c r="G45155" i="12"/>
  <c r="F45155" i="12"/>
  <c r="E45155" i="12"/>
  <c r="D45155" i="12"/>
  <c r="C45155" i="12"/>
  <c r="B45155" i="12"/>
  <c r="A45155" i="12"/>
  <c r="G45154" i="12"/>
  <c r="F45154" i="12"/>
  <c r="E45154" i="12"/>
  <c r="D45154" i="12"/>
  <c r="C45154" i="12"/>
  <c r="B45154" i="12"/>
  <c r="A45154" i="12"/>
  <c r="G45153" i="12"/>
  <c r="F45153" i="12"/>
  <c r="E45153" i="12"/>
  <c r="D45153" i="12"/>
  <c r="C45153" i="12"/>
  <c r="B45153" i="12"/>
  <c r="A45153" i="12"/>
  <c r="G45152" i="12"/>
  <c r="F45152" i="12"/>
  <c r="E45152" i="12"/>
  <c r="D45152" i="12"/>
  <c r="C45152" i="12"/>
  <c r="B45152" i="12"/>
  <c r="A45152" i="12"/>
  <c r="G45151" i="12"/>
  <c r="F45151" i="12"/>
  <c r="E45151" i="12"/>
  <c r="D45151" i="12"/>
  <c r="C45151" i="12"/>
  <c r="B45151" i="12"/>
  <c r="A45151" i="12"/>
  <c r="G45150" i="12"/>
  <c r="F45150" i="12"/>
  <c r="E45150" i="12"/>
  <c r="D45150" i="12"/>
  <c r="C45150" i="12"/>
  <c r="B45150" i="12"/>
  <c r="A45150" i="12"/>
  <c r="F45149" i="12"/>
  <c r="E45149" i="12"/>
  <c r="C45149" i="12"/>
  <c r="B45149" i="12"/>
  <c r="A45149" i="12"/>
  <c r="F45148" i="12"/>
  <c r="E45148" i="12"/>
  <c r="C45148" i="12"/>
  <c r="B45148" i="12"/>
  <c r="A45148" i="12"/>
  <c r="F45147" i="12"/>
  <c r="E45147" i="12"/>
  <c r="C45147" i="12"/>
  <c r="B45147" i="12"/>
  <c r="A45147" i="12"/>
  <c r="F45146" i="12"/>
  <c r="E45146" i="12"/>
  <c r="C45146" i="12"/>
  <c r="B45146" i="12"/>
  <c r="A45146" i="12"/>
  <c r="F45145" i="12"/>
  <c r="E45145" i="12"/>
  <c r="C45145" i="12"/>
  <c r="B45145" i="12"/>
  <c r="A45145" i="12"/>
  <c r="F45144" i="12"/>
  <c r="E45144" i="12"/>
  <c r="C45144" i="12"/>
  <c r="B45144" i="12"/>
  <c r="A45144" i="12"/>
  <c r="F45143" i="12"/>
  <c r="E45143" i="12"/>
  <c r="C45143" i="12"/>
  <c r="B45143" i="12"/>
  <c r="A45143" i="12"/>
  <c r="F45142" i="12"/>
  <c r="E45142" i="12"/>
  <c r="C45142" i="12"/>
  <c r="B45142" i="12"/>
  <c r="A45142" i="12"/>
  <c r="G45141" i="12"/>
  <c r="F45141" i="12"/>
  <c r="E45141" i="12"/>
  <c r="D45141" i="12"/>
  <c r="C45141" i="12"/>
  <c r="B45141" i="12"/>
  <c r="A45141" i="12"/>
  <c r="G45140" i="12"/>
  <c r="F45140" i="12"/>
  <c r="E45140" i="12"/>
  <c r="D45140" i="12"/>
  <c r="C45140" i="12"/>
  <c r="B45140" i="12"/>
  <c r="A45140" i="12"/>
  <c r="G45139" i="12"/>
  <c r="F45139" i="12"/>
  <c r="E45139" i="12"/>
  <c r="D45139" i="12"/>
  <c r="C45139" i="12"/>
  <c r="B45139" i="12"/>
  <c r="A45139" i="12"/>
  <c r="G45138" i="12"/>
  <c r="F45138" i="12"/>
  <c r="E45138" i="12"/>
  <c r="D45138" i="12"/>
  <c r="C45138" i="12"/>
  <c r="B45138" i="12"/>
  <c r="A45138" i="12"/>
  <c r="G45137" i="12"/>
  <c r="F45137" i="12"/>
  <c r="E45137" i="12"/>
  <c r="D45137" i="12"/>
  <c r="C45137" i="12"/>
  <c r="B45137" i="12"/>
  <c r="A45137" i="12"/>
  <c r="G45136" i="12"/>
  <c r="F45136" i="12"/>
  <c r="E45136" i="12"/>
  <c r="D45136" i="12"/>
  <c r="C45136" i="12"/>
  <c r="B45136" i="12"/>
  <c r="A45136" i="12"/>
  <c r="G45135" i="12"/>
  <c r="F45135" i="12"/>
  <c r="E45135" i="12"/>
  <c r="D45135" i="12"/>
  <c r="C45135" i="12"/>
  <c r="B45135" i="12"/>
  <c r="A45135" i="12"/>
  <c r="G45134" i="12"/>
  <c r="F45134" i="12"/>
  <c r="E45134" i="12"/>
  <c r="D45134" i="12"/>
  <c r="C45134" i="12"/>
  <c r="B45134" i="12"/>
  <c r="A45134" i="12"/>
  <c r="G45133" i="12"/>
  <c r="F45133" i="12"/>
  <c r="E45133" i="12"/>
  <c r="D45133" i="12"/>
  <c r="C45133" i="12"/>
  <c r="B45133" i="12"/>
  <c r="A45133" i="12"/>
  <c r="G45132" i="12"/>
  <c r="F45132" i="12"/>
  <c r="E45132" i="12"/>
  <c r="D45132" i="12"/>
  <c r="C45132" i="12"/>
  <c r="B45132" i="12"/>
  <c r="A45132" i="12"/>
  <c r="G45131" i="12"/>
  <c r="F45131" i="12"/>
  <c r="E45131" i="12"/>
  <c r="D45131" i="12"/>
  <c r="C45131" i="12"/>
  <c r="B45131" i="12"/>
  <c r="A45131" i="12"/>
  <c r="G45130" i="12"/>
  <c r="F45130" i="12"/>
  <c r="E45130" i="12"/>
  <c r="D45130" i="12"/>
  <c r="C45130" i="12"/>
  <c r="B45130" i="12"/>
  <c r="A45130" i="12"/>
  <c r="G45129" i="12"/>
  <c r="F45129" i="12"/>
  <c r="E45129" i="12"/>
  <c r="D45129" i="12"/>
  <c r="C45129" i="12"/>
  <c r="B45129" i="12"/>
  <c r="A45129" i="12"/>
  <c r="G45128" i="12"/>
  <c r="F45128" i="12"/>
  <c r="E45128" i="12"/>
  <c r="D45128" i="12"/>
  <c r="C45128" i="12"/>
  <c r="B45128" i="12"/>
  <c r="A45128" i="12"/>
  <c r="G45127" i="12"/>
  <c r="F45127" i="12"/>
  <c r="E45127" i="12"/>
  <c r="D45127" i="12"/>
  <c r="C45127" i="12"/>
  <c r="B45127" i="12"/>
  <c r="A45127" i="12"/>
  <c r="G45126" i="12"/>
  <c r="F45126" i="12"/>
  <c r="E45126" i="12"/>
  <c r="D45126" i="12"/>
  <c r="C45126" i="12"/>
  <c r="B45126" i="12"/>
  <c r="A45126" i="12"/>
  <c r="G45125" i="12"/>
  <c r="F45125" i="12"/>
  <c r="E45125" i="12"/>
  <c r="D45125" i="12"/>
  <c r="C45125" i="12"/>
  <c r="B45125" i="12"/>
  <c r="A45125" i="12"/>
  <c r="G45124" i="12"/>
  <c r="F45124" i="12"/>
  <c r="E45124" i="12"/>
  <c r="D45124" i="12"/>
  <c r="C45124" i="12"/>
  <c r="B45124" i="12"/>
  <c r="A45124" i="12"/>
  <c r="G45123" i="12"/>
  <c r="F45123" i="12"/>
  <c r="E45123" i="12"/>
  <c r="D45123" i="12"/>
  <c r="C45123" i="12"/>
  <c r="B45123" i="12"/>
  <c r="A45123" i="12"/>
  <c r="G45122" i="12"/>
  <c r="F45122" i="12"/>
  <c r="E45122" i="12"/>
  <c r="D45122" i="12"/>
  <c r="C45122" i="12"/>
  <c r="B45122" i="12"/>
  <c r="A45122" i="12"/>
  <c r="F45121" i="12"/>
  <c r="E45121" i="12"/>
  <c r="C45121" i="12"/>
  <c r="B45121" i="12"/>
  <c r="A45121" i="12"/>
  <c r="F45120" i="12"/>
  <c r="E45120" i="12"/>
  <c r="C45120" i="12"/>
  <c r="B45120" i="12"/>
  <c r="A45120" i="12"/>
  <c r="F45119" i="12"/>
  <c r="E45119" i="12"/>
  <c r="C45119" i="12"/>
  <c r="B45119" i="12"/>
  <c r="A45119" i="12"/>
  <c r="F45118" i="12"/>
  <c r="E45118" i="12"/>
  <c r="C45118" i="12"/>
  <c r="B45118" i="12"/>
  <c r="A45118" i="12"/>
  <c r="F45117" i="12"/>
  <c r="E45117" i="12"/>
  <c r="C45117" i="12"/>
  <c r="B45117" i="12"/>
  <c r="A45117" i="12"/>
  <c r="F45116" i="12"/>
  <c r="E45116" i="12"/>
  <c r="C45116" i="12"/>
  <c r="B45116" i="12"/>
  <c r="A45116" i="12"/>
  <c r="F45115" i="12"/>
  <c r="E45115" i="12"/>
  <c r="C45115" i="12"/>
  <c r="B45115" i="12"/>
  <c r="A45115" i="12"/>
  <c r="F45114" i="12"/>
  <c r="E45114" i="12"/>
  <c r="C45114" i="12"/>
  <c r="B45114" i="12"/>
  <c r="A45114" i="12"/>
  <c r="F45113" i="12"/>
  <c r="E45113" i="12"/>
  <c r="C45113" i="12"/>
  <c r="B45113" i="12"/>
  <c r="A45113" i="12"/>
  <c r="F45112" i="12"/>
  <c r="E45112" i="12"/>
  <c r="C45112" i="12"/>
  <c r="B45112" i="12"/>
  <c r="A45112" i="12"/>
  <c r="F45111" i="12"/>
  <c r="E45111" i="12"/>
  <c r="C45111" i="12"/>
  <c r="B45111" i="12"/>
  <c r="A45111" i="12"/>
  <c r="G45093" i="12"/>
  <c r="F45093" i="12"/>
  <c r="E45093" i="12"/>
  <c r="D45093" i="12"/>
  <c r="C45093" i="12"/>
  <c r="B45093" i="12"/>
  <c r="A45093" i="12"/>
  <c r="G45092" i="12"/>
  <c r="F45092" i="12"/>
  <c r="E45092" i="12"/>
  <c r="D45092" i="12"/>
  <c r="C45092" i="12"/>
  <c r="B45092" i="12"/>
  <c r="A45092" i="12"/>
  <c r="G45091" i="12"/>
  <c r="F45091" i="12"/>
  <c r="E45091" i="12"/>
  <c r="D45091" i="12"/>
  <c r="C45091" i="12"/>
  <c r="B45091" i="12"/>
  <c r="A45091" i="12"/>
  <c r="G45090" i="12"/>
  <c r="F45090" i="12"/>
  <c r="E45090" i="12"/>
  <c r="D45090" i="12"/>
  <c r="C45090" i="12"/>
  <c r="B45090" i="12"/>
  <c r="A45090" i="12"/>
  <c r="G45089" i="12"/>
  <c r="F45089" i="12"/>
  <c r="E45089" i="12"/>
  <c r="D45089" i="12"/>
  <c r="C45089" i="12"/>
  <c r="B45089" i="12"/>
  <c r="A45089" i="12"/>
  <c r="G45088" i="12"/>
  <c r="F45088" i="12"/>
  <c r="E45088" i="12"/>
  <c r="D45088" i="12"/>
  <c r="C45088" i="12"/>
  <c r="B45088" i="12"/>
  <c r="A45088" i="12"/>
  <c r="F45087" i="12"/>
  <c r="E45087" i="12"/>
  <c r="C45087" i="12"/>
  <c r="B45087" i="12"/>
  <c r="A45087" i="12"/>
  <c r="F45086" i="12"/>
  <c r="E45086" i="12"/>
  <c r="C45086" i="12"/>
  <c r="B45086" i="12"/>
  <c r="A45086" i="12"/>
  <c r="F45085" i="12"/>
  <c r="E45085" i="12"/>
  <c r="C45085" i="12"/>
  <c r="B45085" i="12"/>
  <c r="A45085" i="12"/>
  <c r="F45084" i="12"/>
  <c r="E45084" i="12"/>
  <c r="C45084" i="12"/>
  <c r="B45084" i="12"/>
  <c r="A45084" i="12"/>
  <c r="F45083" i="12"/>
  <c r="E45083" i="12"/>
  <c r="C45083" i="12"/>
  <c r="B45083" i="12"/>
  <c r="A45083" i="12"/>
  <c r="F45082" i="12"/>
  <c r="E45082" i="12"/>
  <c r="C45082" i="12"/>
  <c r="B45082" i="12"/>
  <c r="A45082" i="12"/>
  <c r="F45081" i="12"/>
  <c r="E45081" i="12"/>
  <c r="C45081" i="12"/>
  <c r="B45081" i="12"/>
  <c r="A45081" i="12"/>
  <c r="F45080" i="12"/>
  <c r="E45080" i="12"/>
  <c r="C45080" i="12"/>
  <c r="B45080" i="12"/>
  <c r="A45080" i="12"/>
  <c r="F45079" i="12"/>
  <c r="E45079" i="12"/>
  <c r="B45079" i="12"/>
  <c r="A45079" i="12"/>
  <c r="F45078" i="12"/>
  <c r="E45078" i="12"/>
  <c r="B45078" i="12"/>
  <c r="A45078" i="12"/>
  <c r="F45077" i="12"/>
  <c r="E45077" i="12"/>
  <c r="B45077" i="12"/>
  <c r="A45077" i="12"/>
  <c r="F45076" i="12"/>
  <c r="E45076" i="12"/>
  <c r="B45076" i="12"/>
  <c r="A45076" i="12"/>
  <c r="F45075" i="12"/>
  <c r="E45075" i="12"/>
  <c r="B45075" i="12"/>
  <c r="A45075" i="12"/>
  <c r="F45074" i="12"/>
  <c r="E45074" i="12"/>
  <c r="B45074" i="12"/>
  <c r="A45074" i="12"/>
  <c r="F45073" i="12"/>
  <c r="E45073" i="12"/>
  <c r="B45073" i="12"/>
  <c r="A45073" i="12"/>
  <c r="F45072" i="12"/>
  <c r="E45072" i="12"/>
  <c r="B45072" i="12"/>
  <c r="A45072" i="12"/>
  <c r="F45071" i="12"/>
  <c r="E45071" i="12"/>
  <c r="B45071" i="12"/>
  <c r="A45071" i="12"/>
  <c r="F45070" i="12"/>
  <c r="E45070" i="12"/>
  <c r="B45070" i="12"/>
  <c r="A45070" i="12"/>
  <c r="F45069" i="12"/>
  <c r="E45069" i="12"/>
  <c r="B45069" i="12"/>
  <c r="A45069" i="12"/>
  <c r="F45068" i="12"/>
  <c r="E45068" i="12"/>
  <c r="B45068" i="12"/>
  <c r="A45068" i="12"/>
  <c r="F45067" i="12"/>
  <c r="E45067" i="12"/>
  <c r="B45067" i="12"/>
  <c r="A45067" i="12"/>
  <c r="F45066" i="12"/>
  <c r="E45066" i="12"/>
  <c r="B45066" i="12"/>
  <c r="A45066" i="12"/>
  <c r="F45065" i="12"/>
  <c r="E45065" i="12"/>
  <c r="B45065" i="12"/>
  <c r="A45065" i="12"/>
  <c r="F45064" i="12"/>
  <c r="E45064" i="12"/>
  <c r="B45064" i="12"/>
  <c r="A45064" i="12"/>
  <c r="F45063" i="12"/>
  <c r="E45063" i="12"/>
  <c r="B45063" i="12"/>
  <c r="A45063" i="12"/>
  <c r="F45062" i="12"/>
  <c r="E45062" i="12"/>
  <c r="B45062" i="12"/>
  <c r="A45062" i="12"/>
  <c r="F45061" i="12"/>
  <c r="E45061" i="12"/>
  <c r="B45061" i="12"/>
  <c r="A45061" i="12"/>
  <c r="F45060" i="12"/>
  <c r="E45060" i="12"/>
  <c r="B45060" i="12"/>
  <c r="A45060" i="12"/>
  <c r="F45059" i="12"/>
  <c r="E45059" i="12"/>
  <c r="B45059" i="12"/>
  <c r="A45059" i="12"/>
  <c r="F45058" i="12"/>
  <c r="E45058" i="12"/>
  <c r="B45058" i="12"/>
  <c r="A45058" i="12"/>
  <c r="F45057" i="12"/>
  <c r="E45057" i="12"/>
  <c r="B45057" i="12"/>
  <c r="A45057" i="12"/>
  <c r="F45056" i="12"/>
  <c r="E45056" i="12"/>
  <c r="B45056" i="12"/>
  <c r="A45056" i="12"/>
  <c r="F45055" i="12"/>
  <c r="E45055" i="12"/>
  <c r="B45055" i="12"/>
  <c r="A45055" i="12"/>
  <c r="F45054" i="12"/>
  <c r="E45054" i="12"/>
  <c r="B45054" i="12"/>
  <c r="A45054" i="12"/>
  <c r="F45053" i="12"/>
  <c r="E45053" i="12"/>
  <c r="B45053" i="12"/>
  <c r="A45053" i="12"/>
  <c r="F45052" i="12"/>
  <c r="E45052" i="12"/>
  <c r="B45052" i="12"/>
  <c r="A45052" i="12"/>
  <c r="F45051" i="12"/>
  <c r="E45051" i="12"/>
  <c r="B45051" i="12"/>
  <c r="A45051" i="12"/>
  <c r="F45050" i="12"/>
  <c r="E45050" i="12"/>
  <c r="B45050" i="12"/>
  <c r="A45050" i="12"/>
  <c r="F45049" i="12"/>
  <c r="E45049" i="12"/>
  <c r="B45049" i="12"/>
  <c r="A45049" i="12"/>
  <c r="F45048" i="12"/>
  <c r="E45048" i="12"/>
  <c r="B45048" i="12"/>
  <c r="A45048" i="12"/>
  <c r="F45047" i="12"/>
  <c r="E45047" i="12"/>
  <c r="B45047" i="12"/>
  <c r="A45047" i="12"/>
  <c r="F45046" i="12"/>
  <c r="E45046" i="12"/>
  <c r="B45046" i="12"/>
  <c r="A45046" i="12"/>
  <c r="F45045" i="12"/>
  <c r="E45045" i="12"/>
  <c r="B45045" i="12"/>
  <c r="A45045" i="12"/>
  <c r="F45044" i="12"/>
  <c r="E45044" i="12"/>
  <c r="B45044" i="12"/>
  <c r="A45044" i="12"/>
  <c r="F45043" i="12"/>
  <c r="E45043" i="12"/>
  <c r="B45043" i="12"/>
  <c r="A45043" i="12"/>
  <c r="F45042" i="12"/>
  <c r="E45042" i="12"/>
  <c r="B45042" i="12"/>
  <c r="A45042" i="12"/>
  <c r="F45041" i="12"/>
  <c r="E45041" i="12"/>
  <c r="B45041" i="12"/>
  <c r="A45041" i="12"/>
  <c r="F45040" i="12"/>
  <c r="E45040" i="12"/>
  <c r="B45040" i="12"/>
  <c r="A45040" i="12"/>
  <c r="F45039" i="12"/>
  <c r="E45039" i="12"/>
  <c r="B45039" i="12"/>
  <c r="A45039" i="12"/>
  <c r="F45038" i="12"/>
  <c r="E45038" i="12"/>
  <c r="B45038" i="12"/>
  <c r="A45038" i="12"/>
  <c r="F45037" i="12"/>
  <c r="E45037" i="12"/>
  <c r="B45037" i="12"/>
  <c r="A45037" i="12"/>
  <c r="F45036" i="12"/>
  <c r="E45036" i="12"/>
  <c r="B45036" i="12"/>
  <c r="A45036" i="12"/>
  <c r="F45035" i="12"/>
  <c r="E45035" i="12"/>
  <c r="B45035" i="12"/>
  <c r="A45035" i="12"/>
  <c r="F45034" i="12"/>
  <c r="E45034" i="12"/>
  <c r="B45034" i="12"/>
  <c r="A45034" i="12"/>
  <c r="F45033" i="12"/>
  <c r="E45033" i="12"/>
  <c r="B45033" i="12"/>
  <c r="A45033" i="12"/>
  <c r="F45032" i="12"/>
  <c r="E45032" i="12"/>
  <c r="B45032" i="12"/>
  <c r="A45032" i="12"/>
  <c r="F45031" i="12"/>
  <c r="E45031" i="12"/>
  <c r="B45031" i="12"/>
  <c r="A45031" i="12"/>
  <c r="F45030" i="12"/>
  <c r="E45030" i="12"/>
  <c r="B45030" i="12"/>
  <c r="A45030" i="12"/>
  <c r="F45029" i="12"/>
  <c r="E45029" i="12"/>
  <c r="B45029" i="12"/>
  <c r="A45029" i="12"/>
  <c r="F45028" i="12"/>
  <c r="E45028" i="12"/>
  <c r="B45028" i="12"/>
  <c r="A45028" i="12"/>
  <c r="F45027" i="12"/>
  <c r="E45027" i="12"/>
  <c r="B45027" i="12"/>
  <c r="A45027" i="12"/>
  <c r="F45026" i="12"/>
  <c r="E45026" i="12"/>
  <c r="B45026" i="12"/>
  <c r="A45026" i="12"/>
  <c r="F45025" i="12"/>
  <c r="E45025" i="12"/>
  <c r="B45025" i="12"/>
  <c r="A45025" i="12"/>
  <c r="F45024" i="12"/>
  <c r="E45024" i="12"/>
  <c r="B45024" i="12"/>
  <c r="A45024" i="12"/>
  <c r="F45023" i="12"/>
  <c r="E45023" i="12"/>
  <c r="B45023" i="12"/>
  <c r="A45023" i="12"/>
  <c r="F45022" i="12"/>
  <c r="E45022" i="12"/>
  <c r="B45022" i="12"/>
  <c r="A45022" i="12"/>
  <c r="F45021" i="12"/>
  <c r="E45021" i="12"/>
  <c r="B45021" i="12"/>
  <c r="A45021" i="12"/>
  <c r="F45020" i="12"/>
  <c r="E45020" i="12"/>
  <c r="B45020" i="12"/>
  <c r="A45020" i="12"/>
  <c r="F45019" i="12"/>
  <c r="E45019" i="12"/>
  <c r="B45019" i="12"/>
  <c r="A45019" i="12"/>
  <c r="F45018" i="12"/>
  <c r="E45018" i="12"/>
  <c r="B45018" i="12"/>
  <c r="A45018" i="12"/>
  <c r="F45017" i="12"/>
  <c r="E45017" i="12"/>
  <c r="B45017" i="12"/>
  <c r="A45017" i="12"/>
  <c r="F45016" i="12"/>
  <c r="E45016" i="12"/>
  <c r="B45016" i="12"/>
  <c r="A45016" i="12"/>
  <c r="F45015" i="12"/>
  <c r="E45015" i="12"/>
  <c r="B45015" i="12"/>
  <c r="A45015" i="12"/>
  <c r="F45014" i="12"/>
  <c r="E45014" i="12"/>
  <c r="B45014" i="12"/>
  <c r="A45014" i="12"/>
  <c r="F45013" i="12"/>
  <c r="E45013" i="12"/>
  <c r="B45013" i="12"/>
  <c r="A45013" i="12"/>
  <c r="F45012" i="12"/>
  <c r="E45012" i="12"/>
  <c r="B45012" i="12"/>
  <c r="A45012" i="12"/>
  <c r="F45011" i="12"/>
  <c r="E45011" i="12"/>
  <c r="B45011" i="12"/>
  <c r="A45011" i="12"/>
  <c r="F45010" i="12"/>
  <c r="E45010" i="12"/>
  <c r="B45010" i="12"/>
  <c r="A45010" i="12"/>
  <c r="F45009" i="12"/>
  <c r="E45009" i="12"/>
  <c r="B45009" i="12"/>
  <c r="A45009" i="12"/>
  <c r="F45008" i="12"/>
  <c r="E45008" i="12"/>
  <c r="B45008" i="12"/>
  <c r="A45008" i="12"/>
  <c r="F45007" i="12"/>
  <c r="E45007" i="12"/>
  <c r="B45007" i="12"/>
  <c r="A45007" i="12"/>
  <c r="F45006" i="12"/>
  <c r="E45006" i="12"/>
  <c r="B45006" i="12"/>
  <c r="A45006" i="12"/>
  <c r="F45005" i="12"/>
  <c r="E45005" i="12"/>
  <c r="B45005" i="12"/>
  <c r="A45005" i="12"/>
  <c r="F45004" i="12"/>
  <c r="E45004" i="12"/>
  <c r="B45004" i="12"/>
  <c r="A45004" i="12"/>
  <c r="F45003" i="12"/>
  <c r="E45003" i="12"/>
  <c r="B45003" i="12"/>
  <c r="A45003" i="12"/>
  <c r="F45002" i="12"/>
  <c r="E45002" i="12"/>
  <c r="B45002" i="12"/>
  <c r="A45002" i="12"/>
  <c r="F45001" i="12"/>
  <c r="E45001" i="12"/>
  <c r="B45001" i="12"/>
  <c r="A45001" i="12"/>
  <c r="F45000" i="12"/>
  <c r="E45000" i="12"/>
  <c r="B45000" i="12"/>
  <c r="A45000" i="12"/>
  <c r="F44999" i="12"/>
  <c r="E44999" i="12"/>
  <c r="B44999" i="12"/>
  <c r="A44999" i="12"/>
  <c r="F44998" i="12"/>
  <c r="E44998" i="12"/>
  <c r="B44998" i="12"/>
  <c r="A44998" i="12"/>
  <c r="F44997" i="12"/>
  <c r="E44997" i="12"/>
  <c r="B44997" i="12"/>
  <c r="A44997" i="12"/>
  <c r="F44996" i="12"/>
  <c r="E44996" i="12"/>
  <c r="B44996" i="12"/>
  <c r="A44996" i="12"/>
  <c r="F44995" i="12"/>
  <c r="E44995" i="12"/>
  <c r="B44995" i="12"/>
  <c r="A44995" i="12"/>
  <c r="F44994" i="12"/>
  <c r="E44994" i="12"/>
  <c r="B44994" i="12"/>
  <c r="A44994" i="12"/>
  <c r="F44993" i="12"/>
  <c r="E44993" i="12"/>
  <c r="B44993" i="12"/>
  <c r="A44993" i="12"/>
  <c r="F44992" i="12"/>
  <c r="E44992" i="12"/>
  <c r="B44992" i="12"/>
  <c r="A44992" i="12"/>
  <c r="F44991" i="12"/>
  <c r="E44991" i="12"/>
  <c r="B44991" i="12"/>
  <c r="A44991" i="12"/>
  <c r="F44990" i="12"/>
  <c r="E44990" i="12"/>
  <c r="B44990" i="12"/>
  <c r="A44990" i="12"/>
  <c r="F44989" i="12"/>
  <c r="E44989" i="12"/>
  <c r="B44989" i="12"/>
  <c r="A44989" i="12"/>
  <c r="F44988" i="12"/>
  <c r="E44988" i="12"/>
  <c r="B44988" i="12"/>
  <c r="A44988" i="12"/>
  <c r="F44987" i="12"/>
  <c r="E44987" i="12"/>
  <c r="B44987" i="12"/>
  <c r="A44987" i="12"/>
  <c r="F44986" i="12"/>
  <c r="E44986" i="12"/>
  <c r="B44986" i="12"/>
  <c r="A44986" i="12"/>
  <c r="F44985" i="12"/>
  <c r="E44985" i="12"/>
  <c r="B44985" i="12"/>
  <c r="A44985" i="12"/>
  <c r="F44984" i="12"/>
  <c r="E44984" i="12"/>
  <c r="B44984" i="12"/>
  <c r="A44984" i="12"/>
  <c r="F44983" i="12"/>
  <c r="E44983" i="12"/>
  <c r="B44983" i="12"/>
  <c r="A44983" i="12"/>
  <c r="F44982" i="12"/>
  <c r="E44982" i="12"/>
  <c r="B44982" i="12"/>
  <c r="A44982" i="12"/>
  <c r="F44981" i="12"/>
  <c r="E44981" i="12"/>
  <c r="B44981" i="12"/>
  <c r="A44981" i="12"/>
  <c r="F44980" i="12"/>
  <c r="E44980" i="12"/>
  <c r="B44980" i="12"/>
  <c r="A44980" i="12"/>
  <c r="F44979" i="12"/>
  <c r="E44979" i="12"/>
  <c r="B44979" i="12"/>
  <c r="A44979" i="12"/>
  <c r="F44948" i="12"/>
  <c r="D44948" i="12"/>
  <c r="A44948" i="12"/>
  <c r="F44947" i="12"/>
  <c r="D44947" i="12"/>
  <c r="A44947" i="12"/>
  <c r="F44946" i="12"/>
  <c r="E44946" i="12"/>
  <c r="D44946" i="12"/>
  <c r="A44946" i="12"/>
  <c r="F44945" i="12"/>
  <c r="E44945" i="12"/>
  <c r="D44945" i="12"/>
  <c r="A44945" i="12"/>
  <c r="F44944" i="12"/>
  <c r="E44944" i="12"/>
  <c r="D44944" i="12"/>
  <c r="F44943" i="12"/>
  <c r="E44943" i="12"/>
  <c r="D44943" i="12"/>
  <c r="A44943" i="12"/>
  <c r="G44915" i="12"/>
  <c r="F44915" i="12"/>
  <c r="E44915" i="12"/>
  <c r="A44915" i="12"/>
  <c r="G44914" i="12"/>
  <c r="F44914" i="12"/>
  <c r="E44914" i="12"/>
  <c r="A44914" i="12"/>
  <c r="G44913" i="12"/>
  <c r="F44913" i="12"/>
  <c r="E44913" i="12"/>
  <c r="A44913" i="12"/>
  <c r="G44075" i="12"/>
  <c r="F44075" i="12"/>
  <c r="E44075" i="12"/>
  <c r="D44075" i="12"/>
  <c r="C44075" i="12"/>
  <c r="B44075" i="12"/>
  <c r="A44075" i="12"/>
  <c r="G44066" i="12"/>
  <c r="F44066" i="12"/>
  <c r="E44066" i="12"/>
  <c r="D44066" i="12"/>
  <c r="C44066" i="12"/>
  <c r="B44066" i="12"/>
  <c r="A44066" i="12"/>
  <c r="G44065" i="12"/>
  <c r="F44065" i="12"/>
  <c r="E44065" i="12"/>
  <c r="D44065" i="12"/>
  <c r="C44065" i="12"/>
  <c r="B44065" i="12"/>
  <c r="A44065" i="12"/>
  <c r="G44064" i="12"/>
  <c r="F44064" i="12"/>
  <c r="E44064" i="12"/>
  <c r="D44064" i="12"/>
  <c r="C44064" i="12"/>
  <c r="B44064" i="12"/>
  <c r="A44064" i="12"/>
  <c r="G44063" i="12"/>
  <c r="F44063" i="12"/>
  <c r="E44063" i="12"/>
  <c r="D44063" i="12"/>
  <c r="C44063" i="12"/>
  <c r="B44063" i="12"/>
  <c r="A44063" i="12"/>
  <c r="G44062" i="12"/>
  <c r="F44062" i="12"/>
  <c r="E44062" i="12"/>
  <c r="D44062" i="12"/>
  <c r="C44062" i="12"/>
  <c r="B44062" i="12"/>
  <c r="A44062" i="12"/>
  <c r="G44061" i="12"/>
  <c r="F44061" i="12"/>
  <c r="E44061" i="12"/>
  <c r="D44061" i="12"/>
  <c r="C44061" i="12"/>
  <c r="B44061" i="12"/>
  <c r="A44061" i="12"/>
  <c r="G44060" i="12"/>
  <c r="F44060" i="12"/>
  <c r="E44060" i="12"/>
  <c r="D44060" i="12"/>
  <c r="C44060" i="12"/>
  <c r="B44060" i="12"/>
  <c r="A44060" i="12"/>
  <c r="G44059" i="12"/>
  <c r="F44059" i="12"/>
  <c r="E44059" i="12"/>
  <c r="D44059" i="12"/>
  <c r="C44059" i="12"/>
  <c r="B44059" i="12"/>
  <c r="A44059" i="12"/>
  <c r="G44058" i="12"/>
  <c r="F44058" i="12"/>
  <c r="E44058" i="12"/>
  <c r="D44058" i="12"/>
  <c r="C44058" i="12"/>
  <c r="B44058" i="12"/>
  <c r="A44058" i="12"/>
  <c r="G44057" i="12"/>
  <c r="F44057" i="12"/>
  <c r="E44057" i="12"/>
  <c r="D44057" i="12"/>
  <c r="C44057" i="12"/>
  <c r="B44057" i="12"/>
  <c r="A44057" i="12"/>
  <c r="G44056" i="12"/>
  <c r="F44056" i="12"/>
  <c r="E44056" i="12"/>
  <c r="D44056" i="12"/>
  <c r="C44056" i="12"/>
  <c r="B44056" i="12"/>
  <c r="A44056" i="12"/>
  <c r="G44055" i="12"/>
  <c r="F44055" i="12"/>
  <c r="E44055" i="12"/>
  <c r="D44055" i="12"/>
  <c r="C44055" i="12"/>
  <c r="B44055" i="12"/>
  <c r="A44055" i="12"/>
  <c r="G44054" i="12"/>
  <c r="F44054" i="12"/>
  <c r="E44054" i="12"/>
  <c r="D44054" i="12"/>
  <c r="C44054" i="12"/>
  <c r="B44054" i="12"/>
  <c r="A44054" i="12"/>
  <c r="G44053" i="12"/>
  <c r="F44053" i="12"/>
  <c r="E44053" i="12"/>
  <c r="D44053" i="12"/>
  <c r="C44053" i="12"/>
  <c r="B44053" i="12"/>
  <c r="A44053" i="12"/>
  <c r="F44052" i="12"/>
  <c r="E44052" i="12"/>
  <c r="C44052" i="12"/>
  <c r="B44052" i="12"/>
  <c r="A44052" i="12"/>
  <c r="F44051" i="12"/>
  <c r="E44051" i="12"/>
  <c r="C44051" i="12"/>
  <c r="B44051" i="12"/>
  <c r="A44051" i="12"/>
  <c r="F44050" i="12"/>
  <c r="E44050" i="12"/>
  <c r="C44050" i="12"/>
  <c r="B44050" i="12"/>
  <c r="A44050" i="12"/>
  <c r="F44049" i="12"/>
  <c r="E44049" i="12"/>
  <c r="C44049" i="12"/>
  <c r="B44049" i="12"/>
  <c r="A44049" i="12"/>
  <c r="F44048" i="12"/>
  <c r="E44048" i="12"/>
  <c r="C44048" i="12"/>
  <c r="B44048" i="12"/>
  <c r="A44048" i="12"/>
  <c r="F44047" i="12"/>
  <c r="E44047" i="12"/>
  <c r="C44047" i="12"/>
  <c r="B44047" i="12"/>
  <c r="A44047" i="12"/>
  <c r="F44046" i="12"/>
  <c r="E44046" i="12"/>
  <c r="C44046" i="12"/>
  <c r="B44046" i="12"/>
  <c r="A44046" i="12"/>
  <c r="F44045" i="12"/>
  <c r="E44045" i="12"/>
  <c r="C44045" i="12"/>
  <c r="B44045" i="12"/>
  <c r="A44045" i="12"/>
  <c r="G44044" i="12"/>
  <c r="F44044" i="12"/>
  <c r="E44044" i="12"/>
  <c r="D44044" i="12"/>
  <c r="C44044" i="12"/>
  <c r="B44044" i="12"/>
  <c r="A44044" i="12"/>
  <c r="G44043" i="12"/>
  <c r="F44043" i="12"/>
  <c r="E44043" i="12"/>
  <c r="D44043" i="12"/>
  <c r="C44043" i="12"/>
  <c r="B44043" i="12"/>
  <c r="A44043" i="12"/>
  <c r="G44042" i="12"/>
  <c r="F44042" i="12"/>
  <c r="E44042" i="12"/>
  <c r="D44042" i="12"/>
  <c r="C44042" i="12"/>
  <c r="B44042" i="12"/>
  <c r="A44042" i="12"/>
  <c r="G44041" i="12"/>
  <c r="F44041" i="12"/>
  <c r="E44041" i="12"/>
  <c r="D44041" i="12"/>
  <c r="C44041" i="12"/>
  <c r="B44041" i="12"/>
  <c r="A44041" i="12"/>
  <c r="G44040" i="12"/>
  <c r="F44040" i="12"/>
  <c r="E44040" i="12"/>
  <c r="D44040" i="12"/>
  <c r="C44040" i="12"/>
  <c r="B44040" i="12"/>
  <c r="A44040" i="12"/>
  <c r="G44039" i="12"/>
  <c r="F44039" i="12"/>
  <c r="E44039" i="12"/>
  <c r="D44039" i="12"/>
  <c r="C44039" i="12"/>
  <c r="B44039" i="12"/>
  <c r="A44039" i="12"/>
  <c r="G44038" i="12"/>
  <c r="F44038" i="12"/>
  <c r="E44038" i="12"/>
  <c r="D44038" i="12"/>
  <c r="C44038" i="12"/>
  <c r="B44038" i="12"/>
  <c r="A44038" i="12"/>
  <c r="G44037" i="12"/>
  <c r="F44037" i="12"/>
  <c r="E44037" i="12"/>
  <c r="D44037" i="12"/>
  <c r="C44037" i="12"/>
  <c r="B44037" i="12"/>
  <c r="A44037" i="12"/>
  <c r="G44036" i="12"/>
  <c r="F44036" i="12"/>
  <c r="E44036" i="12"/>
  <c r="D44036" i="12"/>
  <c r="C44036" i="12"/>
  <c r="B44036" i="12"/>
  <c r="A44036" i="12"/>
  <c r="G44035" i="12"/>
  <c r="F44035" i="12"/>
  <c r="E44035" i="12"/>
  <c r="D44035" i="12"/>
  <c r="C44035" i="12"/>
  <c r="B44035" i="12"/>
  <c r="A44035" i="12"/>
  <c r="G44034" i="12"/>
  <c r="F44034" i="12"/>
  <c r="E44034" i="12"/>
  <c r="D44034" i="12"/>
  <c r="C44034" i="12"/>
  <c r="B44034" i="12"/>
  <c r="A44034" i="12"/>
  <c r="G44033" i="12"/>
  <c r="F44033" i="12"/>
  <c r="E44033" i="12"/>
  <c r="D44033" i="12"/>
  <c r="C44033" i="12"/>
  <c r="B44033" i="12"/>
  <c r="A44033" i="12"/>
  <c r="G44032" i="12"/>
  <c r="F44032" i="12"/>
  <c r="E44032" i="12"/>
  <c r="D44032" i="12"/>
  <c r="C44032" i="12"/>
  <c r="B44032" i="12"/>
  <c r="A44032" i="12"/>
  <c r="G44031" i="12"/>
  <c r="F44031" i="12"/>
  <c r="E44031" i="12"/>
  <c r="D44031" i="12"/>
  <c r="C44031" i="12"/>
  <c r="B44031" i="12"/>
  <c r="A44031" i="12"/>
  <c r="G44030" i="12"/>
  <c r="F44030" i="12"/>
  <c r="E44030" i="12"/>
  <c r="D44030" i="12"/>
  <c r="C44030" i="12"/>
  <c r="B44030" i="12"/>
  <c r="A44030" i="12"/>
  <c r="G44029" i="12"/>
  <c r="F44029" i="12"/>
  <c r="E44029" i="12"/>
  <c r="D44029" i="12"/>
  <c r="C44029" i="12"/>
  <c r="B44029" i="12"/>
  <c r="A44029" i="12"/>
  <c r="G44028" i="12"/>
  <c r="F44028" i="12"/>
  <c r="E44028" i="12"/>
  <c r="D44028" i="12"/>
  <c r="C44028" i="12"/>
  <c r="B44028" i="12"/>
  <c r="A44028" i="12"/>
  <c r="G44027" i="12"/>
  <c r="F44027" i="12"/>
  <c r="E44027" i="12"/>
  <c r="D44027" i="12"/>
  <c r="C44027" i="12"/>
  <c r="B44027" i="12"/>
  <c r="A44027" i="12"/>
  <c r="G44026" i="12"/>
  <c r="F44026" i="12"/>
  <c r="E44026" i="12"/>
  <c r="D44026" i="12"/>
  <c r="C44026" i="12"/>
  <c r="B44026" i="12"/>
  <c r="A44026" i="12"/>
  <c r="G44025" i="12"/>
  <c r="F44025" i="12"/>
  <c r="E44025" i="12"/>
  <c r="D44025" i="12"/>
  <c r="C44025" i="12"/>
  <c r="B44025" i="12"/>
  <c r="A44025" i="12"/>
  <c r="F44024" i="12"/>
  <c r="E44024" i="12"/>
  <c r="C44024" i="12"/>
  <c r="B44024" i="12"/>
  <c r="A44024" i="12"/>
  <c r="F44023" i="12"/>
  <c r="E44023" i="12"/>
  <c r="C44023" i="12"/>
  <c r="B44023" i="12"/>
  <c r="A44023" i="12"/>
  <c r="F44022" i="12"/>
  <c r="E44022" i="12"/>
  <c r="C44022" i="12"/>
  <c r="B44022" i="12"/>
  <c r="A44022" i="12"/>
  <c r="F44021" i="12"/>
  <c r="E44021" i="12"/>
  <c r="C44021" i="12"/>
  <c r="B44021" i="12"/>
  <c r="A44021" i="12"/>
  <c r="F44020" i="12"/>
  <c r="E44020" i="12"/>
  <c r="C44020" i="12"/>
  <c r="B44020" i="12"/>
  <c r="A44020" i="12"/>
  <c r="F44019" i="12"/>
  <c r="E44019" i="12"/>
  <c r="C44019" i="12"/>
  <c r="B44019" i="12"/>
  <c r="A44019" i="12"/>
  <c r="F44018" i="12"/>
  <c r="E44018" i="12"/>
  <c r="C44018" i="12"/>
  <c r="B44018" i="12"/>
  <c r="A44018" i="12"/>
  <c r="F44017" i="12"/>
  <c r="E44017" i="12"/>
  <c r="C44017" i="12"/>
  <c r="B44017" i="12"/>
  <c r="A44017" i="12"/>
  <c r="F44016" i="12"/>
  <c r="E44016" i="12"/>
  <c r="C44016" i="12"/>
  <c r="B44016" i="12"/>
  <c r="A44016" i="12"/>
  <c r="F44015" i="12"/>
  <c r="E44015" i="12"/>
  <c r="C44015" i="12"/>
  <c r="B44015" i="12"/>
  <c r="A44015" i="12"/>
  <c r="F44014" i="12"/>
  <c r="E44014" i="12"/>
  <c r="C44014" i="12"/>
  <c r="B44014" i="12"/>
  <c r="A44014" i="12"/>
  <c r="G43996" i="12"/>
  <c r="F43996" i="12"/>
  <c r="E43996" i="12"/>
  <c r="D43996" i="12"/>
  <c r="C43996" i="12"/>
  <c r="B43996" i="12"/>
  <c r="A43996" i="12"/>
  <c r="G43995" i="12"/>
  <c r="F43995" i="12"/>
  <c r="E43995" i="12"/>
  <c r="D43995" i="12"/>
  <c r="C43995" i="12"/>
  <c r="B43995" i="12"/>
  <c r="A43995" i="12"/>
  <c r="G43994" i="12"/>
  <c r="F43994" i="12"/>
  <c r="E43994" i="12"/>
  <c r="D43994" i="12"/>
  <c r="C43994" i="12"/>
  <c r="B43994" i="12"/>
  <c r="A43994" i="12"/>
  <c r="G43993" i="12"/>
  <c r="F43993" i="12"/>
  <c r="E43993" i="12"/>
  <c r="D43993" i="12"/>
  <c r="C43993" i="12"/>
  <c r="B43993" i="12"/>
  <c r="A43993" i="12"/>
  <c r="G43992" i="12"/>
  <c r="F43992" i="12"/>
  <c r="E43992" i="12"/>
  <c r="D43992" i="12"/>
  <c r="C43992" i="12"/>
  <c r="B43992" i="12"/>
  <c r="A43992" i="12"/>
  <c r="G43991" i="12"/>
  <c r="F43991" i="12"/>
  <c r="E43991" i="12"/>
  <c r="D43991" i="12"/>
  <c r="C43991" i="12"/>
  <c r="B43991" i="12"/>
  <c r="A43991" i="12"/>
  <c r="F43990" i="12"/>
  <c r="E43990" i="12"/>
  <c r="C43990" i="12"/>
  <c r="B43990" i="12"/>
  <c r="A43990" i="12"/>
  <c r="F43989" i="12"/>
  <c r="E43989" i="12"/>
  <c r="C43989" i="12"/>
  <c r="B43989" i="12"/>
  <c r="A43989" i="12"/>
  <c r="F43988" i="12"/>
  <c r="E43988" i="12"/>
  <c r="C43988" i="12"/>
  <c r="B43988" i="12"/>
  <c r="A43988" i="12"/>
  <c r="F43987" i="12"/>
  <c r="E43987" i="12"/>
  <c r="C43987" i="12"/>
  <c r="B43987" i="12"/>
  <c r="A43987" i="12"/>
  <c r="F43986" i="12"/>
  <c r="E43986" i="12"/>
  <c r="C43986" i="12"/>
  <c r="B43986" i="12"/>
  <c r="A43986" i="12"/>
  <c r="F43985" i="12"/>
  <c r="E43985" i="12"/>
  <c r="C43985" i="12"/>
  <c r="B43985" i="12"/>
  <c r="A43985" i="12"/>
  <c r="F43984" i="12"/>
  <c r="E43984" i="12"/>
  <c r="C43984" i="12"/>
  <c r="B43984" i="12"/>
  <c r="A43984" i="12"/>
  <c r="F43983" i="12"/>
  <c r="E43983" i="12"/>
  <c r="C43983" i="12"/>
  <c r="B43983" i="12"/>
  <c r="A43983" i="12"/>
  <c r="F43982" i="12"/>
  <c r="E43982" i="12"/>
  <c r="B43982" i="12"/>
  <c r="A43982" i="12"/>
  <c r="F43981" i="12"/>
  <c r="E43981" i="12"/>
  <c r="B43981" i="12"/>
  <c r="A43981" i="12"/>
  <c r="F43980" i="12"/>
  <c r="E43980" i="12"/>
  <c r="B43980" i="12"/>
  <c r="A43980" i="12"/>
  <c r="F43979" i="12"/>
  <c r="E43979" i="12"/>
  <c r="B43979" i="12"/>
  <c r="A43979" i="12"/>
  <c r="F43978" i="12"/>
  <c r="E43978" i="12"/>
  <c r="B43978" i="12"/>
  <c r="A43978" i="12"/>
  <c r="F43977" i="12"/>
  <c r="E43977" i="12"/>
  <c r="B43977" i="12"/>
  <c r="A43977" i="12"/>
  <c r="F43976" i="12"/>
  <c r="E43976" i="12"/>
  <c r="B43976" i="12"/>
  <c r="A43976" i="12"/>
  <c r="F43975" i="12"/>
  <c r="E43975" i="12"/>
  <c r="B43975" i="12"/>
  <c r="A43975" i="12"/>
  <c r="F43974" i="12"/>
  <c r="E43974" i="12"/>
  <c r="B43974" i="12"/>
  <c r="A43974" i="12"/>
  <c r="F43973" i="12"/>
  <c r="E43973" i="12"/>
  <c r="B43973" i="12"/>
  <c r="A43973" i="12"/>
  <c r="F43972" i="12"/>
  <c r="E43972" i="12"/>
  <c r="B43972" i="12"/>
  <c r="A43972" i="12"/>
  <c r="F43971" i="12"/>
  <c r="E43971" i="12"/>
  <c r="B43971" i="12"/>
  <c r="A43971" i="12"/>
  <c r="F43970" i="12"/>
  <c r="E43970" i="12"/>
  <c r="B43970" i="12"/>
  <c r="A43970" i="12"/>
  <c r="F43969" i="12"/>
  <c r="E43969" i="12"/>
  <c r="B43969" i="12"/>
  <c r="A43969" i="12"/>
  <c r="F43968" i="12"/>
  <c r="E43968" i="12"/>
  <c r="B43968" i="12"/>
  <c r="A43968" i="12"/>
  <c r="F43967" i="12"/>
  <c r="E43967" i="12"/>
  <c r="B43967" i="12"/>
  <c r="A43967" i="12"/>
  <c r="F43966" i="12"/>
  <c r="E43966" i="12"/>
  <c r="B43966" i="12"/>
  <c r="A43966" i="12"/>
  <c r="F43965" i="12"/>
  <c r="E43965" i="12"/>
  <c r="B43965" i="12"/>
  <c r="A43965" i="12"/>
  <c r="F43964" i="12"/>
  <c r="E43964" i="12"/>
  <c r="B43964" i="12"/>
  <c r="A43964" i="12"/>
  <c r="F43963" i="12"/>
  <c r="E43963" i="12"/>
  <c r="B43963" i="12"/>
  <c r="A43963" i="12"/>
  <c r="F43962" i="12"/>
  <c r="E43962" i="12"/>
  <c r="B43962" i="12"/>
  <c r="A43962" i="12"/>
  <c r="F43961" i="12"/>
  <c r="E43961" i="12"/>
  <c r="B43961" i="12"/>
  <c r="A43961" i="12"/>
  <c r="F43960" i="12"/>
  <c r="E43960" i="12"/>
  <c r="B43960" i="12"/>
  <c r="A43960" i="12"/>
  <c r="F43959" i="12"/>
  <c r="E43959" i="12"/>
  <c r="B43959" i="12"/>
  <c r="A43959" i="12"/>
  <c r="F43958" i="12"/>
  <c r="E43958" i="12"/>
  <c r="B43958" i="12"/>
  <c r="A43958" i="12"/>
  <c r="F43957" i="12"/>
  <c r="E43957" i="12"/>
  <c r="B43957" i="12"/>
  <c r="A43957" i="12"/>
  <c r="F43956" i="12"/>
  <c r="E43956" i="12"/>
  <c r="B43956" i="12"/>
  <c r="A43956" i="12"/>
  <c r="F43955" i="12"/>
  <c r="E43955" i="12"/>
  <c r="B43955" i="12"/>
  <c r="A43955" i="12"/>
  <c r="F43954" i="12"/>
  <c r="E43954" i="12"/>
  <c r="B43954" i="12"/>
  <c r="A43954" i="12"/>
  <c r="F43953" i="12"/>
  <c r="E43953" i="12"/>
  <c r="B43953" i="12"/>
  <c r="A43953" i="12"/>
  <c r="F43952" i="12"/>
  <c r="E43952" i="12"/>
  <c r="B43952" i="12"/>
  <c r="A43952" i="12"/>
  <c r="F43951" i="12"/>
  <c r="E43951" i="12"/>
  <c r="B43951" i="12"/>
  <c r="A43951" i="12"/>
  <c r="F43950" i="12"/>
  <c r="E43950" i="12"/>
  <c r="B43950" i="12"/>
  <c r="A43950" i="12"/>
  <c r="F43949" i="12"/>
  <c r="E43949" i="12"/>
  <c r="B43949" i="12"/>
  <c r="A43949" i="12"/>
  <c r="F43948" i="12"/>
  <c r="E43948" i="12"/>
  <c r="B43948" i="12"/>
  <c r="A43948" i="12"/>
  <c r="F43947" i="12"/>
  <c r="E43947" i="12"/>
  <c r="B43947" i="12"/>
  <c r="A43947" i="12"/>
  <c r="F43946" i="12"/>
  <c r="E43946" i="12"/>
  <c r="B43946" i="12"/>
  <c r="A43946" i="12"/>
  <c r="F43945" i="12"/>
  <c r="E43945" i="12"/>
  <c r="B43945" i="12"/>
  <c r="A43945" i="12"/>
  <c r="F43944" i="12"/>
  <c r="E43944" i="12"/>
  <c r="B43944" i="12"/>
  <c r="A43944" i="12"/>
  <c r="F43943" i="12"/>
  <c r="E43943" i="12"/>
  <c r="B43943" i="12"/>
  <c r="A43943" i="12"/>
  <c r="F43942" i="12"/>
  <c r="E43942" i="12"/>
  <c r="B43942" i="12"/>
  <c r="A43942" i="12"/>
  <c r="F43941" i="12"/>
  <c r="E43941" i="12"/>
  <c r="B43941" i="12"/>
  <c r="A43941" i="12"/>
  <c r="F43940" i="12"/>
  <c r="E43940" i="12"/>
  <c r="B43940" i="12"/>
  <c r="A43940" i="12"/>
  <c r="F43939" i="12"/>
  <c r="E43939" i="12"/>
  <c r="B43939" i="12"/>
  <c r="A43939" i="12"/>
  <c r="F43938" i="12"/>
  <c r="E43938" i="12"/>
  <c r="B43938" i="12"/>
  <c r="A43938" i="12"/>
  <c r="F43937" i="12"/>
  <c r="E43937" i="12"/>
  <c r="B43937" i="12"/>
  <c r="A43937" i="12"/>
  <c r="F43936" i="12"/>
  <c r="E43936" i="12"/>
  <c r="B43936" i="12"/>
  <c r="A43936" i="12"/>
  <c r="F43935" i="12"/>
  <c r="E43935" i="12"/>
  <c r="B43935" i="12"/>
  <c r="A43935" i="12"/>
  <c r="F43934" i="12"/>
  <c r="E43934" i="12"/>
  <c r="B43934" i="12"/>
  <c r="A43934" i="12"/>
  <c r="F43933" i="12"/>
  <c r="E43933" i="12"/>
  <c r="B43933" i="12"/>
  <c r="A43933" i="12"/>
  <c r="F43932" i="12"/>
  <c r="E43932" i="12"/>
  <c r="B43932" i="12"/>
  <c r="A43932" i="12"/>
  <c r="F43931" i="12"/>
  <c r="E43931" i="12"/>
  <c r="B43931" i="12"/>
  <c r="A43931" i="12"/>
  <c r="F43930" i="12"/>
  <c r="E43930" i="12"/>
  <c r="B43930" i="12"/>
  <c r="A43930" i="12"/>
  <c r="F43929" i="12"/>
  <c r="E43929" i="12"/>
  <c r="B43929" i="12"/>
  <c r="A43929" i="12"/>
  <c r="F43928" i="12"/>
  <c r="E43928" i="12"/>
  <c r="B43928" i="12"/>
  <c r="A43928" i="12"/>
  <c r="F43927" i="12"/>
  <c r="E43927" i="12"/>
  <c r="B43927" i="12"/>
  <c r="A43927" i="12"/>
  <c r="F43926" i="12"/>
  <c r="E43926" i="12"/>
  <c r="B43926" i="12"/>
  <c r="A43926" i="12"/>
  <c r="F43925" i="12"/>
  <c r="E43925" i="12"/>
  <c r="B43925" i="12"/>
  <c r="A43925" i="12"/>
  <c r="F43924" i="12"/>
  <c r="E43924" i="12"/>
  <c r="B43924" i="12"/>
  <c r="A43924" i="12"/>
  <c r="F43923" i="12"/>
  <c r="E43923" i="12"/>
  <c r="B43923" i="12"/>
  <c r="A43923" i="12"/>
  <c r="F43922" i="12"/>
  <c r="E43922" i="12"/>
  <c r="B43922" i="12"/>
  <c r="A43922" i="12"/>
  <c r="F43921" i="12"/>
  <c r="E43921" i="12"/>
  <c r="B43921" i="12"/>
  <c r="A43921" i="12"/>
  <c r="F43920" i="12"/>
  <c r="E43920" i="12"/>
  <c r="B43920" i="12"/>
  <c r="A43920" i="12"/>
  <c r="F43919" i="12"/>
  <c r="E43919" i="12"/>
  <c r="B43919" i="12"/>
  <c r="A43919" i="12"/>
  <c r="F43918" i="12"/>
  <c r="E43918" i="12"/>
  <c r="B43918" i="12"/>
  <c r="A43918" i="12"/>
  <c r="F43917" i="12"/>
  <c r="E43917" i="12"/>
  <c r="B43917" i="12"/>
  <c r="A43917" i="12"/>
  <c r="F43916" i="12"/>
  <c r="E43916" i="12"/>
  <c r="B43916" i="12"/>
  <c r="A43916" i="12"/>
  <c r="F43915" i="12"/>
  <c r="E43915" i="12"/>
  <c r="B43915" i="12"/>
  <c r="A43915" i="12"/>
  <c r="F43914" i="12"/>
  <c r="E43914" i="12"/>
  <c r="B43914" i="12"/>
  <c r="A43914" i="12"/>
  <c r="F43913" i="12"/>
  <c r="E43913" i="12"/>
  <c r="B43913" i="12"/>
  <c r="A43913" i="12"/>
  <c r="F43912" i="12"/>
  <c r="E43912" i="12"/>
  <c r="B43912" i="12"/>
  <c r="A43912" i="12"/>
  <c r="F43911" i="12"/>
  <c r="E43911" i="12"/>
  <c r="B43911" i="12"/>
  <c r="A43911" i="12"/>
  <c r="F43910" i="12"/>
  <c r="E43910" i="12"/>
  <c r="B43910" i="12"/>
  <c r="A43910" i="12"/>
  <c r="F43909" i="12"/>
  <c r="E43909" i="12"/>
  <c r="B43909" i="12"/>
  <c r="A43909" i="12"/>
  <c r="F43908" i="12"/>
  <c r="E43908" i="12"/>
  <c r="B43908" i="12"/>
  <c r="A43908" i="12"/>
  <c r="F43907" i="12"/>
  <c r="E43907" i="12"/>
  <c r="B43907" i="12"/>
  <c r="A43907" i="12"/>
  <c r="F43906" i="12"/>
  <c r="E43906" i="12"/>
  <c r="B43906" i="12"/>
  <c r="A43906" i="12"/>
  <c r="F43905" i="12"/>
  <c r="E43905" i="12"/>
  <c r="B43905" i="12"/>
  <c r="A43905" i="12"/>
  <c r="F43904" i="12"/>
  <c r="E43904" i="12"/>
  <c r="B43904" i="12"/>
  <c r="A43904" i="12"/>
  <c r="F43903" i="12"/>
  <c r="E43903" i="12"/>
  <c r="B43903" i="12"/>
  <c r="A43903" i="12"/>
  <c r="F43902" i="12"/>
  <c r="E43902" i="12"/>
  <c r="B43902" i="12"/>
  <c r="A43902" i="12"/>
  <c r="F43901" i="12"/>
  <c r="E43901" i="12"/>
  <c r="B43901" i="12"/>
  <c r="A43901" i="12"/>
  <c r="F43900" i="12"/>
  <c r="E43900" i="12"/>
  <c r="B43900" i="12"/>
  <c r="A43900" i="12"/>
  <c r="F43899" i="12"/>
  <c r="E43899" i="12"/>
  <c r="B43899" i="12"/>
  <c r="A43899" i="12"/>
  <c r="F43898" i="12"/>
  <c r="E43898" i="12"/>
  <c r="B43898" i="12"/>
  <c r="A43898" i="12"/>
  <c r="F43897" i="12"/>
  <c r="E43897" i="12"/>
  <c r="B43897" i="12"/>
  <c r="A43897" i="12"/>
  <c r="F43896" i="12"/>
  <c r="E43896" i="12"/>
  <c r="B43896" i="12"/>
  <c r="A43896" i="12"/>
  <c r="F43895" i="12"/>
  <c r="E43895" i="12"/>
  <c r="B43895" i="12"/>
  <c r="A43895" i="12"/>
  <c r="F43894" i="12"/>
  <c r="E43894" i="12"/>
  <c r="B43894" i="12"/>
  <c r="A43894" i="12"/>
  <c r="F43893" i="12"/>
  <c r="E43893" i="12"/>
  <c r="B43893" i="12"/>
  <c r="A43893" i="12"/>
  <c r="F43892" i="12"/>
  <c r="E43892" i="12"/>
  <c r="B43892" i="12"/>
  <c r="A43892" i="12"/>
  <c r="F43891" i="12"/>
  <c r="E43891" i="12"/>
  <c r="B43891" i="12"/>
  <c r="A43891" i="12"/>
  <c r="F43890" i="12"/>
  <c r="E43890" i="12"/>
  <c r="B43890" i="12"/>
  <c r="A43890" i="12"/>
  <c r="F43889" i="12"/>
  <c r="E43889" i="12"/>
  <c r="B43889" i="12"/>
  <c r="A43889" i="12"/>
  <c r="F43888" i="12"/>
  <c r="E43888" i="12"/>
  <c r="B43888" i="12"/>
  <c r="A43888" i="12"/>
  <c r="F43887" i="12"/>
  <c r="E43887" i="12"/>
  <c r="B43887" i="12"/>
  <c r="A43887" i="12"/>
  <c r="F43886" i="12"/>
  <c r="E43886" i="12"/>
  <c r="B43886" i="12"/>
  <c r="A43886" i="12"/>
  <c r="F43885" i="12"/>
  <c r="E43885" i="12"/>
  <c r="B43885" i="12"/>
  <c r="A43885" i="12"/>
  <c r="F43884" i="12"/>
  <c r="E43884" i="12"/>
  <c r="B43884" i="12"/>
  <c r="A43884" i="12"/>
  <c r="F43883" i="12"/>
  <c r="E43883" i="12"/>
  <c r="B43883" i="12"/>
  <c r="A43883" i="12"/>
  <c r="F43882" i="12"/>
  <c r="E43882" i="12"/>
  <c r="B43882" i="12"/>
  <c r="A43882" i="12"/>
  <c r="F43851" i="12"/>
  <c r="D43851" i="12"/>
  <c r="A43851" i="12"/>
  <c r="F43850" i="12"/>
  <c r="D43850" i="12"/>
  <c r="A43850" i="12"/>
  <c r="F43849" i="12"/>
  <c r="E43849" i="12"/>
  <c r="D43849" i="12"/>
  <c r="A43849" i="12"/>
  <c r="F43848" i="12"/>
  <c r="E43848" i="12"/>
  <c r="D43848" i="12"/>
  <c r="A43848" i="12"/>
  <c r="F43847" i="12"/>
  <c r="E43847" i="12"/>
  <c r="D43847" i="12"/>
  <c r="F43846" i="12"/>
  <c r="E43846" i="12"/>
  <c r="D43846" i="12"/>
  <c r="A43846" i="12"/>
  <c r="G43818" i="12"/>
  <c r="F43818" i="12"/>
  <c r="E43818" i="12"/>
  <c r="A43818" i="12"/>
  <c r="G43817" i="12"/>
  <c r="F43817" i="12"/>
  <c r="E43817" i="12"/>
  <c r="A43817" i="12"/>
  <c r="G43816" i="12"/>
  <c r="F43816" i="12"/>
  <c r="E43816" i="12"/>
  <c r="A43816" i="12"/>
  <c r="G42978" i="12"/>
  <c r="F42978" i="12"/>
  <c r="E42978" i="12"/>
  <c r="D42978" i="12"/>
  <c r="C42978" i="12"/>
  <c r="B42978" i="12"/>
  <c r="A42978" i="12"/>
  <c r="G42969" i="12"/>
  <c r="F42969" i="12"/>
  <c r="E42969" i="12"/>
  <c r="D42969" i="12"/>
  <c r="C42969" i="12"/>
  <c r="B42969" i="12"/>
  <c r="A42969" i="12"/>
  <c r="G42968" i="12"/>
  <c r="F42968" i="12"/>
  <c r="E42968" i="12"/>
  <c r="D42968" i="12"/>
  <c r="C42968" i="12"/>
  <c r="B42968" i="12"/>
  <c r="A42968" i="12"/>
  <c r="G42967" i="12"/>
  <c r="F42967" i="12"/>
  <c r="E42967" i="12"/>
  <c r="D42967" i="12"/>
  <c r="C42967" i="12"/>
  <c r="B42967" i="12"/>
  <c r="A42967" i="12"/>
  <c r="G42966" i="12"/>
  <c r="F42966" i="12"/>
  <c r="E42966" i="12"/>
  <c r="D42966" i="12"/>
  <c r="C42966" i="12"/>
  <c r="B42966" i="12"/>
  <c r="A42966" i="12"/>
  <c r="G42965" i="12"/>
  <c r="F42965" i="12"/>
  <c r="E42965" i="12"/>
  <c r="D42965" i="12"/>
  <c r="C42965" i="12"/>
  <c r="B42965" i="12"/>
  <c r="A42965" i="12"/>
  <c r="G42964" i="12"/>
  <c r="F42964" i="12"/>
  <c r="E42964" i="12"/>
  <c r="D42964" i="12"/>
  <c r="C42964" i="12"/>
  <c r="B42964" i="12"/>
  <c r="A42964" i="12"/>
  <c r="G42963" i="12"/>
  <c r="F42963" i="12"/>
  <c r="E42963" i="12"/>
  <c r="D42963" i="12"/>
  <c r="C42963" i="12"/>
  <c r="B42963" i="12"/>
  <c r="A42963" i="12"/>
  <c r="G42962" i="12"/>
  <c r="F42962" i="12"/>
  <c r="E42962" i="12"/>
  <c r="D42962" i="12"/>
  <c r="C42962" i="12"/>
  <c r="B42962" i="12"/>
  <c r="A42962" i="12"/>
  <c r="G42961" i="12"/>
  <c r="F42961" i="12"/>
  <c r="E42961" i="12"/>
  <c r="D42961" i="12"/>
  <c r="C42961" i="12"/>
  <c r="B42961" i="12"/>
  <c r="A42961" i="12"/>
  <c r="G42960" i="12"/>
  <c r="F42960" i="12"/>
  <c r="E42960" i="12"/>
  <c r="D42960" i="12"/>
  <c r="C42960" i="12"/>
  <c r="B42960" i="12"/>
  <c r="A42960" i="12"/>
  <c r="G42959" i="12"/>
  <c r="F42959" i="12"/>
  <c r="E42959" i="12"/>
  <c r="D42959" i="12"/>
  <c r="C42959" i="12"/>
  <c r="B42959" i="12"/>
  <c r="A42959" i="12"/>
  <c r="G42958" i="12"/>
  <c r="F42958" i="12"/>
  <c r="E42958" i="12"/>
  <c r="D42958" i="12"/>
  <c r="C42958" i="12"/>
  <c r="B42958" i="12"/>
  <c r="A42958" i="12"/>
  <c r="G42957" i="12"/>
  <c r="F42957" i="12"/>
  <c r="E42957" i="12"/>
  <c r="D42957" i="12"/>
  <c r="C42957" i="12"/>
  <c r="B42957" i="12"/>
  <c r="A42957" i="12"/>
  <c r="G42956" i="12"/>
  <c r="F42956" i="12"/>
  <c r="E42956" i="12"/>
  <c r="D42956" i="12"/>
  <c r="C42956" i="12"/>
  <c r="B42956" i="12"/>
  <c r="A42956" i="12"/>
  <c r="F42955" i="12"/>
  <c r="E42955" i="12"/>
  <c r="C42955" i="12"/>
  <c r="B42955" i="12"/>
  <c r="A42955" i="12"/>
  <c r="F42954" i="12"/>
  <c r="E42954" i="12"/>
  <c r="C42954" i="12"/>
  <c r="B42954" i="12"/>
  <c r="A42954" i="12"/>
  <c r="F42953" i="12"/>
  <c r="E42953" i="12"/>
  <c r="C42953" i="12"/>
  <c r="B42953" i="12"/>
  <c r="A42953" i="12"/>
  <c r="F42952" i="12"/>
  <c r="E42952" i="12"/>
  <c r="C42952" i="12"/>
  <c r="B42952" i="12"/>
  <c r="A42952" i="12"/>
  <c r="F42951" i="12"/>
  <c r="E42951" i="12"/>
  <c r="C42951" i="12"/>
  <c r="B42951" i="12"/>
  <c r="A42951" i="12"/>
  <c r="F42950" i="12"/>
  <c r="E42950" i="12"/>
  <c r="C42950" i="12"/>
  <c r="B42950" i="12"/>
  <c r="A42950" i="12"/>
  <c r="F42949" i="12"/>
  <c r="E42949" i="12"/>
  <c r="C42949" i="12"/>
  <c r="B42949" i="12"/>
  <c r="A42949" i="12"/>
  <c r="F42948" i="12"/>
  <c r="E42948" i="12"/>
  <c r="C42948" i="12"/>
  <c r="B42948" i="12"/>
  <c r="A42948" i="12"/>
  <c r="G42947" i="12"/>
  <c r="F42947" i="12"/>
  <c r="E42947" i="12"/>
  <c r="D42947" i="12"/>
  <c r="C42947" i="12"/>
  <c r="B42947" i="12"/>
  <c r="A42947" i="12"/>
  <c r="G42946" i="12"/>
  <c r="F42946" i="12"/>
  <c r="E42946" i="12"/>
  <c r="D42946" i="12"/>
  <c r="C42946" i="12"/>
  <c r="B42946" i="12"/>
  <c r="A42946" i="12"/>
  <c r="G42945" i="12"/>
  <c r="F42945" i="12"/>
  <c r="E42945" i="12"/>
  <c r="D42945" i="12"/>
  <c r="C42945" i="12"/>
  <c r="B42945" i="12"/>
  <c r="A42945" i="12"/>
  <c r="G42944" i="12"/>
  <c r="F42944" i="12"/>
  <c r="E42944" i="12"/>
  <c r="D42944" i="12"/>
  <c r="C42944" i="12"/>
  <c r="B42944" i="12"/>
  <c r="A42944" i="12"/>
  <c r="G42943" i="12"/>
  <c r="F42943" i="12"/>
  <c r="E42943" i="12"/>
  <c r="D42943" i="12"/>
  <c r="C42943" i="12"/>
  <c r="B42943" i="12"/>
  <c r="A42943" i="12"/>
  <c r="G42942" i="12"/>
  <c r="F42942" i="12"/>
  <c r="E42942" i="12"/>
  <c r="D42942" i="12"/>
  <c r="C42942" i="12"/>
  <c r="B42942" i="12"/>
  <c r="A42942" i="12"/>
  <c r="G42941" i="12"/>
  <c r="F42941" i="12"/>
  <c r="E42941" i="12"/>
  <c r="D42941" i="12"/>
  <c r="C42941" i="12"/>
  <c r="B42941" i="12"/>
  <c r="A42941" i="12"/>
  <c r="G42940" i="12"/>
  <c r="F42940" i="12"/>
  <c r="E42940" i="12"/>
  <c r="D42940" i="12"/>
  <c r="C42940" i="12"/>
  <c r="B42940" i="12"/>
  <c r="A42940" i="12"/>
  <c r="G42939" i="12"/>
  <c r="F42939" i="12"/>
  <c r="E42939" i="12"/>
  <c r="D42939" i="12"/>
  <c r="C42939" i="12"/>
  <c r="B42939" i="12"/>
  <c r="A42939" i="12"/>
  <c r="G42938" i="12"/>
  <c r="F42938" i="12"/>
  <c r="E42938" i="12"/>
  <c r="D42938" i="12"/>
  <c r="C42938" i="12"/>
  <c r="B42938" i="12"/>
  <c r="A42938" i="12"/>
  <c r="G42937" i="12"/>
  <c r="F42937" i="12"/>
  <c r="E42937" i="12"/>
  <c r="D42937" i="12"/>
  <c r="C42937" i="12"/>
  <c r="B42937" i="12"/>
  <c r="A42937" i="12"/>
  <c r="G42936" i="12"/>
  <c r="F42936" i="12"/>
  <c r="E42936" i="12"/>
  <c r="D42936" i="12"/>
  <c r="C42936" i="12"/>
  <c r="B42936" i="12"/>
  <c r="A42936" i="12"/>
  <c r="G42935" i="12"/>
  <c r="F42935" i="12"/>
  <c r="E42935" i="12"/>
  <c r="D42935" i="12"/>
  <c r="C42935" i="12"/>
  <c r="B42935" i="12"/>
  <c r="A42935" i="12"/>
  <c r="G42934" i="12"/>
  <c r="F42934" i="12"/>
  <c r="E42934" i="12"/>
  <c r="D42934" i="12"/>
  <c r="C42934" i="12"/>
  <c r="B42934" i="12"/>
  <c r="A42934" i="12"/>
  <c r="G42933" i="12"/>
  <c r="F42933" i="12"/>
  <c r="E42933" i="12"/>
  <c r="D42933" i="12"/>
  <c r="C42933" i="12"/>
  <c r="B42933" i="12"/>
  <c r="A42933" i="12"/>
  <c r="G42932" i="12"/>
  <c r="F42932" i="12"/>
  <c r="E42932" i="12"/>
  <c r="D42932" i="12"/>
  <c r="C42932" i="12"/>
  <c r="B42932" i="12"/>
  <c r="A42932" i="12"/>
  <c r="G42931" i="12"/>
  <c r="F42931" i="12"/>
  <c r="E42931" i="12"/>
  <c r="D42931" i="12"/>
  <c r="C42931" i="12"/>
  <c r="B42931" i="12"/>
  <c r="A42931" i="12"/>
  <c r="G42930" i="12"/>
  <c r="F42930" i="12"/>
  <c r="E42930" i="12"/>
  <c r="D42930" i="12"/>
  <c r="C42930" i="12"/>
  <c r="B42930" i="12"/>
  <c r="A42930" i="12"/>
  <c r="G42929" i="12"/>
  <c r="F42929" i="12"/>
  <c r="E42929" i="12"/>
  <c r="D42929" i="12"/>
  <c r="C42929" i="12"/>
  <c r="B42929" i="12"/>
  <c r="A42929" i="12"/>
  <c r="G42928" i="12"/>
  <c r="F42928" i="12"/>
  <c r="E42928" i="12"/>
  <c r="D42928" i="12"/>
  <c r="C42928" i="12"/>
  <c r="B42928" i="12"/>
  <c r="A42928" i="12"/>
  <c r="F42927" i="12"/>
  <c r="E42927" i="12"/>
  <c r="C42927" i="12"/>
  <c r="B42927" i="12"/>
  <c r="A42927" i="12"/>
  <c r="F42926" i="12"/>
  <c r="E42926" i="12"/>
  <c r="C42926" i="12"/>
  <c r="B42926" i="12"/>
  <c r="A42926" i="12"/>
  <c r="F42925" i="12"/>
  <c r="E42925" i="12"/>
  <c r="C42925" i="12"/>
  <c r="B42925" i="12"/>
  <c r="A42925" i="12"/>
  <c r="F42924" i="12"/>
  <c r="E42924" i="12"/>
  <c r="C42924" i="12"/>
  <c r="B42924" i="12"/>
  <c r="A42924" i="12"/>
  <c r="F42923" i="12"/>
  <c r="E42923" i="12"/>
  <c r="C42923" i="12"/>
  <c r="B42923" i="12"/>
  <c r="A42923" i="12"/>
  <c r="F42922" i="12"/>
  <c r="E42922" i="12"/>
  <c r="C42922" i="12"/>
  <c r="B42922" i="12"/>
  <c r="A42922" i="12"/>
  <c r="F42921" i="12"/>
  <c r="E42921" i="12"/>
  <c r="C42921" i="12"/>
  <c r="B42921" i="12"/>
  <c r="A42921" i="12"/>
  <c r="F42920" i="12"/>
  <c r="E42920" i="12"/>
  <c r="C42920" i="12"/>
  <c r="B42920" i="12"/>
  <c r="A42920" i="12"/>
  <c r="F42919" i="12"/>
  <c r="E42919" i="12"/>
  <c r="C42919" i="12"/>
  <c r="B42919" i="12"/>
  <c r="A42919" i="12"/>
  <c r="F42918" i="12"/>
  <c r="E42918" i="12"/>
  <c r="C42918" i="12"/>
  <c r="B42918" i="12"/>
  <c r="A42918" i="12"/>
  <c r="F42917" i="12"/>
  <c r="E42917" i="12"/>
  <c r="C42917" i="12"/>
  <c r="B42917" i="12"/>
  <c r="A42917" i="12"/>
  <c r="G42899" i="12"/>
  <c r="F42899" i="12"/>
  <c r="E42899" i="12"/>
  <c r="D42899" i="12"/>
  <c r="C42899" i="12"/>
  <c r="B42899" i="12"/>
  <c r="A42899" i="12"/>
  <c r="G42898" i="12"/>
  <c r="F42898" i="12"/>
  <c r="E42898" i="12"/>
  <c r="D42898" i="12"/>
  <c r="C42898" i="12"/>
  <c r="B42898" i="12"/>
  <c r="A42898" i="12"/>
  <c r="G42897" i="12"/>
  <c r="F42897" i="12"/>
  <c r="E42897" i="12"/>
  <c r="D42897" i="12"/>
  <c r="C42897" i="12"/>
  <c r="B42897" i="12"/>
  <c r="A42897" i="12"/>
  <c r="G42896" i="12"/>
  <c r="F42896" i="12"/>
  <c r="E42896" i="12"/>
  <c r="D42896" i="12"/>
  <c r="C42896" i="12"/>
  <c r="B42896" i="12"/>
  <c r="A42896" i="12"/>
  <c r="G42895" i="12"/>
  <c r="F42895" i="12"/>
  <c r="E42895" i="12"/>
  <c r="D42895" i="12"/>
  <c r="C42895" i="12"/>
  <c r="B42895" i="12"/>
  <c r="A42895" i="12"/>
  <c r="G42894" i="12"/>
  <c r="F42894" i="12"/>
  <c r="E42894" i="12"/>
  <c r="D42894" i="12"/>
  <c r="C42894" i="12"/>
  <c r="B42894" i="12"/>
  <c r="A42894" i="12"/>
  <c r="F42893" i="12"/>
  <c r="E42893" i="12"/>
  <c r="C42893" i="12"/>
  <c r="B42893" i="12"/>
  <c r="A42893" i="12"/>
  <c r="F42892" i="12"/>
  <c r="E42892" i="12"/>
  <c r="C42892" i="12"/>
  <c r="B42892" i="12"/>
  <c r="A42892" i="12"/>
  <c r="F42891" i="12"/>
  <c r="E42891" i="12"/>
  <c r="C42891" i="12"/>
  <c r="B42891" i="12"/>
  <c r="A42891" i="12"/>
  <c r="F42890" i="12"/>
  <c r="E42890" i="12"/>
  <c r="C42890" i="12"/>
  <c r="B42890" i="12"/>
  <c r="A42890" i="12"/>
  <c r="F42889" i="12"/>
  <c r="E42889" i="12"/>
  <c r="C42889" i="12"/>
  <c r="B42889" i="12"/>
  <c r="A42889" i="12"/>
  <c r="F42888" i="12"/>
  <c r="E42888" i="12"/>
  <c r="C42888" i="12"/>
  <c r="B42888" i="12"/>
  <c r="A42888" i="12"/>
  <c r="F42887" i="12"/>
  <c r="E42887" i="12"/>
  <c r="C42887" i="12"/>
  <c r="B42887" i="12"/>
  <c r="A42887" i="12"/>
  <c r="F42886" i="12"/>
  <c r="E42886" i="12"/>
  <c r="C42886" i="12"/>
  <c r="B42886" i="12"/>
  <c r="A42886" i="12"/>
  <c r="F42885" i="12"/>
  <c r="E42885" i="12"/>
  <c r="B42885" i="12"/>
  <c r="A42885" i="12"/>
  <c r="F42884" i="12"/>
  <c r="E42884" i="12"/>
  <c r="B42884" i="12"/>
  <c r="A42884" i="12"/>
  <c r="F42883" i="12"/>
  <c r="E42883" i="12"/>
  <c r="B42883" i="12"/>
  <c r="A42883" i="12"/>
  <c r="F42882" i="12"/>
  <c r="E42882" i="12"/>
  <c r="B42882" i="12"/>
  <c r="A42882" i="12"/>
  <c r="F42881" i="12"/>
  <c r="E42881" i="12"/>
  <c r="B42881" i="12"/>
  <c r="A42881" i="12"/>
  <c r="F42880" i="12"/>
  <c r="E42880" i="12"/>
  <c r="B42880" i="12"/>
  <c r="A42880" i="12"/>
  <c r="F42879" i="12"/>
  <c r="E42879" i="12"/>
  <c r="B42879" i="12"/>
  <c r="A42879" i="12"/>
  <c r="F42878" i="12"/>
  <c r="E42878" i="12"/>
  <c r="B42878" i="12"/>
  <c r="A42878" i="12"/>
  <c r="F42877" i="12"/>
  <c r="E42877" i="12"/>
  <c r="B42877" i="12"/>
  <c r="A42877" i="12"/>
  <c r="F42876" i="12"/>
  <c r="E42876" i="12"/>
  <c r="B42876" i="12"/>
  <c r="A42876" i="12"/>
  <c r="F42875" i="12"/>
  <c r="E42875" i="12"/>
  <c r="B42875" i="12"/>
  <c r="A42875" i="12"/>
  <c r="F42874" i="12"/>
  <c r="E42874" i="12"/>
  <c r="B42874" i="12"/>
  <c r="A42874" i="12"/>
  <c r="F42873" i="12"/>
  <c r="E42873" i="12"/>
  <c r="B42873" i="12"/>
  <c r="A42873" i="12"/>
  <c r="F42872" i="12"/>
  <c r="E42872" i="12"/>
  <c r="B42872" i="12"/>
  <c r="A42872" i="12"/>
  <c r="F42871" i="12"/>
  <c r="E42871" i="12"/>
  <c r="B42871" i="12"/>
  <c r="A42871" i="12"/>
  <c r="F42870" i="12"/>
  <c r="E42870" i="12"/>
  <c r="B42870" i="12"/>
  <c r="A42870" i="12"/>
  <c r="F42869" i="12"/>
  <c r="E42869" i="12"/>
  <c r="B42869" i="12"/>
  <c r="A42869" i="12"/>
  <c r="F42868" i="12"/>
  <c r="E42868" i="12"/>
  <c r="B42868" i="12"/>
  <c r="A42868" i="12"/>
  <c r="F42867" i="12"/>
  <c r="E42867" i="12"/>
  <c r="B42867" i="12"/>
  <c r="A42867" i="12"/>
  <c r="F42866" i="12"/>
  <c r="E42866" i="12"/>
  <c r="B42866" i="12"/>
  <c r="A42866" i="12"/>
  <c r="F42865" i="12"/>
  <c r="E42865" i="12"/>
  <c r="B42865" i="12"/>
  <c r="A42865" i="12"/>
  <c r="F42864" i="12"/>
  <c r="E42864" i="12"/>
  <c r="B42864" i="12"/>
  <c r="A42864" i="12"/>
  <c r="F42863" i="12"/>
  <c r="E42863" i="12"/>
  <c r="B42863" i="12"/>
  <c r="A42863" i="12"/>
  <c r="F42862" i="12"/>
  <c r="E42862" i="12"/>
  <c r="B42862" i="12"/>
  <c r="A42862" i="12"/>
  <c r="F42861" i="12"/>
  <c r="E42861" i="12"/>
  <c r="B42861" i="12"/>
  <c r="A42861" i="12"/>
  <c r="F42860" i="12"/>
  <c r="E42860" i="12"/>
  <c r="B42860" i="12"/>
  <c r="A42860" i="12"/>
  <c r="F42859" i="12"/>
  <c r="E42859" i="12"/>
  <c r="B42859" i="12"/>
  <c r="A42859" i="12"/>
  <c r="F42858" i="12"/>
  <c r="E42858" i="12"/>
  <c r="B42858" i="12"/>
  <c r="A42858" i="12"/>
  <c r="F42857" i="12"/>
  <c r="E42857" i="12"/>
  <c r="B42857" i="12"/>
  <c r="A42857" i="12"/>
  <c r="F42856" i="12"/>
  <c r="E42856" i="12"/>
  <c r="B42856" i="12"/>
  <c r="A42856" i="12"/>
  <c r="F42855" i="12"/>
  <c r="E42855" i="12"/>
  <c r="B42855" i="12"/>
  <c r="A42855" i="12"/>
  <c r="F42854" i="12"/>
  <c r="E42854" i="12"/>
  <c r="B42854" i="12"/>
  <c r="A42854" i="12"/>
  <c r="F42853" i="12"/>
  <c r="E42853" i="12"/>
  <c r="B42853" i="12"/>
  <c r="A42853" i="12"/>
  <c r="F42852" i="12"/>
  <c r="E42852" i="12"/>
  <c r="B42852" i="12"/>
  <c r="A42852" i="12"/>
  <c r="F42851" i="12"/>
  <c r="E42851" i="12"/>
  <c r="B42851" i="12"/>
  <c r="A42851" i="12"/>
  <c r="F42850" i="12"/>
  <c r="E42850" i="12"/>
  <c r="B42850" i="12"/>
  <c r="A42850" i="12"/>
  <c r="F42849" i="12"/>
  <c r="E42849" i="12"/>
  <c r="B42849" i="12"/>
  <c r="A42849" i="12"/>
  <c r="F42848" i="12"/>
  <c r="E42848" i="12"/>
  <c r="B42848" i="12"/>
  <c r="A42848" i="12"/>
  <c r="F42847" i="12"/>
  <c r="E42847" i="12"/>
  <c r="B42847" i="12"/>
  <c r="A42847" i="12"/>
  <c r="F42846" i="12"/>
  <c r="E42846" i="12"/>
  <c r="B42846" i="12"/>
  <c r="A42846" i="12"/>
  <c r="F42845" i="12"/>
  <c r="E42845" i="12"/>
  <c r="B42845" i="12"/>
  <c r="A42845" i="12"/>
  <c r="F42844" i="12"/>
  <c r="E42844" i="12"/>
  <c r="B42844" i="12"/>
  <c r="A42844" i="12"/>
  <c r="F42843" i="12"/>
  <c r="E42843" i="12"/>
  <c r="B42843" i="12"/>
  <c r="A42843" i="12"/>
  <c r="F42842" i="12"/>
  <c r="E42842" i="12"/>
  <c r="B42842" i="12"/>
  <c r="A42842" i="12"/>
  <c r="F42841" i="12"/>
  <c r="E42841" i="12"/>
  <c r="B42841" i="12"/>
  <c r="A42841" i="12"/>
  <c r="F42840" i="12"/>
  <c r="E42840" i="12"/>
  <c r="B42840" i="12"/>
  <c r="A42840" i="12"/>
  <c r="F42839" i="12"/>
  <c r="E42839" i="12"/>
  <c r="B42839" i="12"/>
  <c r="A42839" i="12"/>
  <c r="F42838" i="12"/>
  <c r="E42838" i="12"/>
  <c r="B42838" i="12"/>
  <c r="A42838" i="12"/>
  <c r="F42837" i="12"/>
  <c r="E42837" i="12"/>
  <c r="B42837" i="12"/>
  <c r="A42837" i="12"/>
  <c r="F42836" i="12"/>
  <c r="E42836" i="12"/>
  <c r="B42836" i="12"/>
  <c r="A42836" i="12"/>
  <c r="F42835" i="12"/>
  <c r="E42835" i="12"/>
  <c r="B42835" i="12"/>
  <c r="A42835" i="12"/>
  <c r="F42834" i="12"/>
  <c r="E42834" i="12"/>
  <c r="B42834" i="12"/>
  <c r="A42834" i="12"/>
  <c r="F42833" i="12"/>
  <c r="E42833" i="12"/>
  <c r="B42833" i="12"/>
  <c r="A42833" i="12"/>
  <c r="F42832" i="12"/>
  <c r="E42832" i="12"/>
  <c r="B42832" i="12"/>
  <c r="A42832" i="12"/>
  <c r="F42831" i="12"/>
  <c r="E42831" i="12"/>
  <c r="B42831" i="12"/>
  <c r="A42831" i="12"/>
  <c r="F42830" i="12"/>
  <c r="E42830" i="12"/>
  <c r="B42830" i="12"/>
  <c r="A42830" i="12"/>
  <c r="F42829" i="12"/>
  <c r="E42829" i="12"/>
  <c r="B42829" i="12"/>
  <c r="A42829" i="12"/>
  <c r="F42828" i="12"/>
  <c r="E42828" i="12"/>
  <c r="B42828" i="12"/>
  <c r="A42828" i="12"/>
  <c r="F42827" i="12"/>
  <c r="E42827" i="12"/>
  <c r="B42827" i="12"/>
  <c r="A42827" i="12"/>
  <c r="F42826" i="12"/>
  <c r="E42826" i="12"/>
  <c r="B42826" i="12"/>
  <c r="A42826" i="12"/>
  <c r="F42825" i="12"/>
  <c r="E42825" i="12"/>
  <c r="B42825" i="12"/>
  <c r="A42825" i="12"/>
  <c r="F42824" i="12"/>
  <c r="E42824" i="12"/>
  <c r="B42824" i="12"/>
  <c r="A42824" i="12"/>
  <c r="F42823" i="12"/>
  <c r="E42823" i="12"/>
  <c r="B42823" i="12"/>
  <c r="A42823" i="12"/>
  <c r="F42822" i="12"/>
  <c r="E42822" i="12"/>
  <c r="B42822" i="12"/>
  <c r="A42822" i="12"/>
  <c r="F42821" i="12"/>
  <c r="E42821" i="12"/>
  <c r="B42821" i="12"/>
  <c r="A42821" i="12"/>
  <c r="F42820" i="12"/>
  <c r="E42820" i="12"/>
  <c r="B42820" i="12"/>
  <c r="A42820" i="12"/>
  <c r="F42819" i="12"/>
  <c r="E42819" i="12"/>
  <c r="B42819" i="12"/>
  <c r="A42819" i="12"/>
  <c r="F42818" i="12"/>
  <c r="E42818" i="12"/>
  <c r="B42818" i="12"/>
  <c r="A42818" i="12"/>
  <c r="F42817" i="12"/>
  <c r="E42817" i="12"/>
  <c r="B42817" i="12"/>
  <c r="A42817" i="12"/>
  <c r="F42816" i="12"/>
  <c r="E42816" i="12"/>
  <c r="B42816" i="12"/>
  <c r="A42816" i="12"/>
  <c r="F42815" i="12"/>
  <c r="E42815" i="12"/>
  <c r="B42815" i="12"/>
  <c r="A42815" i="12"/>
  <c r="F42814" i="12"/>
  <c r="E42814" i="12"/>
  <c r="B42814" i="12"/>
  <c r="A42814" i="12"/>
  <c r="F42813" i="12"/>
  <c r="E42813" i="12"/>
  <c r="B42813" i="12"/>
  <c r="A42813" i="12"/>
  <c r="F42812" i="12"/>
  <c r="E42812" i="12"/>
  <c r="B42812" i="12"/>
  <c r="A42812" i="12"/>
  <c r="F42811" i="12"/>
  <c r="E42811" i="12"/>
  <c r="B42811" i="12"/>
  <c r="A42811" i="12"/>
  <c r="F42810" i="12"/>
  <c r="E42810" i="12"/>
  <c r="B42810" i="12"/>
  <c r="A42810" i="12"/>
  <c r="F42809" i="12"/>
  <c r="E42809" i="12"/>
  <c r="B42809" i="12"/>
  <c r="A42809" i="12"/>
  <c r="F42808" i="12"/>
  <c r="E42808" i="12"/>
  <c r="B42808" i="12"/>
  <c r="A42808" i="12"/>
  <c r="F42807" i="12"/>
  <c r="E42807" i="12"/>
  <c r="B42807" i="12"/>
  <c r="A42807" i="12"/>
  <c r="F42806" i="12"/>
  <c r="E42806" i="12"/>
  <c r="B42806" i="12"/>
  <c r="A42806" i="12"/>
  <c r="F42805" i="12"/>
  <c r="E42805" i="12"/>
  <c r="B42805" i="12"/>
  <c r="A42805" i="12"/>
  <c r="F42804" i="12"/>
  <c r="E42804" i="12"/>
  <c r="B42804" i="12"/>
  <c r="A42804" i="12"/>
  <c r="F42803" i="12"/>
  <c r="E42803" i="12"/>
  <c r="B42803" i="12"/>
  <c r="A42803" i="12"/>
  <c r="F42802" i="12"/>
  <c r="E42802" i="12"/>
  <c r="B42802" i="12"/>
  <c r="A42802" i="12"/>
  <c r="F42801" i="12"/>
  <c r="E42801" i="12"/>
  <c r="B42801" i="12"/>
  <c r="A42801" i="12"/>
  <c r="F42800" i="12"/>
  <c r="E42800" i="12"/>
  <c r="B42800" i="12"/>
  <c r="A42800" i="12"/>
  <c r="F42799" i="12"/>
  <c r="E42799" i="12"/>
  <c r="B42799" i="12"/>
  <c r="A42799" i="12"/>
  <c r="F42798" i="12"/>
  <c r="E42798" i="12"/>
  <c r="B42798" i="12"/>
  <c r="A42798" i="12"/>
  <c r="F42797" i="12"/>
  <c r="E42797" i="12"/>
  <c r="B42797" i="12"/>
  <c r="A42797" i="12"/>
  <c r="F42796" i="12"/>
  <c r="E42796" i="12"/>
  <c r="B42796" i="12"/>
  <c r="A42796" i="12"/>
  <c r="F42795" i="12"/>
  <c r="E42795" i="12"/>
  <c r="B42795" i="12"/>
  <c r="A42795" i="12"/>
  <c r="F42794" i="12"/>
  <c r="E42794" i="12"/>
  <c r="B42794" i="12"/>
  <c r="A42794" i="12"/>
  <c r="F42793" i="12"/>
  <c r="E42793" i="12"/>
  <c r="B42793" i="12"/>
  <c r="A42793" i="12"/>
  <c r="F42792" i="12"/>
  <c r="E42792" i="12"/>
  <c r="B42792" i="12"/>
  <c r="A42792" i="12"/>
  <c r="F42791" i="12"/>
  <c r="E42791" i="12"/>
  <c r="B42791" i="12"/>
  <c r="A42791" i="12"/>
  <c r="F42790" i="12"/>
  <c r="E42790" i="12"/>
  <c r="B42790" i="12"/>
  <c r="A42790" i="12"/>
  <c r="F42789" i="12"/>
  <c r="E42789" i="12"/>
  <c r="B42789" i="12"/>
  <c r="A42789" i="12"/>
  <c r="F42788" i="12"/>
  <c r="E42788" i="12"/>
  <c r="B42788" i="12"/>
  <c r="A42788" i="12"/>
  <c r="F42787" i="12"/>
  <c r="E42787" i="12"/>
  <c r="B42787" i="12"/>
  <c r="A42787" i="12"/>
  <c r="F42786" i="12"/>
  <c r="E42786" i="12"/>
  <c r="B42786" i="12"/>
  <c r="A42786" i="12"/>
  <c r="F42785" i="12"/>
  <c r="E42785" i="12"/>
  <c r="B42785" i="12"/>
  <c r="A42785" i="12"/>
  <c r="F4359" i="12"/>
  <c r="D4359" i="12"/>
  <c r="A4359" i="12"/>
  <c r="F4358" i="12"/>
  <c r="D4358" i="12"/>
  <c r="A4358" i="12"/>
  <c r="F4357" i="12"/>
  <c r="E4357" i="12"/>
  <c r="D4357" i="12"/>
  <c r="A4357" i="12"/>
  <c r="F4356" i="12"/>
  <c r="E4356" i="12"/>
  <c r="D4356" i="12"/>
  <c r="F4355" i="12"/>
  <c r="E4355" i="12"/>
  <c r="D4355" i="12"/>
  <c r="A4355" i="12"/>
  <c r="F4354" i="12"/>
  <c r="E4354" i="12"/>
  <c r="D4354" i="12"/>
  <c r="A4354" i="12"/>
  <c r="G4326" i="12"/>
  <c r="F4326" i="12"/>
  <c r="E4326" i="12"/>
  <c r="A4326" i="12"/>
  <c r="G4325" i="12"/>
  <c r="F4325" i="12"/>
  <c r="E4325" i="12"/>
  <c r="A4325" i="12"/>
  <c r="G4324" i="12"/>
  <c r="F4324" i="12"/>
  <c r="E4324" i="12"/>
  <c r="A4324" i="12"/>
  <c r="G3486" i="12"/>
  <c r="F3486" i="12"/>
  <c r="E3486" i="12"/>
  <c r="D3486" i="12"/>
  <c r="C3486" i="12"/>
  <c r="B3486" i="12"/>
  <c r="A3486" i="12"/>
  <c r="G3477" i="12"/>
  <c r="F3477" i="12"/>
  <c r="E3477" i="12"/>
  <c r="D3477" i="12"/>
  <c r="C3477" i="12"/>
  <c r="B3477" i="12"/>
  <c r="A3477" i="12"/>
  <c r="G3476" i="12"/>
  <c r="F3476" i="12"/>
  <c r="E3476" i="12"/>
  <c r="D3476" i="12"/>
  <c r="C3476" i="12"/>
  <c r="B3476" i="12"/>
  <c r="A3476" i="12"/>
  <c r="G3475" i="12"/>
  <c r="F3475" i="12"/>
  <c r="E3475" i="12"/>
  <c r="D3475" i="12"/>
  <c r="C3475" i="12"/>
  <c r="B3475" i="12"/>
  <c r="A3475" i="12"/>
  <c r="G3474" i="12"/>
  <c r="F3474" i="12"/>
  <c r="E3474" i="12"/>
  <c r="D3474" i="12"/>
  <c r="C3474" i="12"/>
  <c r="B3474" i="12"/>
  <c r="A3474" i="12"/>
  <c r="G3473" i="12"/>
  <c r="F3473" i="12"/>
  <c r="E3473" i="12"/>
  <c r="D3473" i="12"/>
  <c r="C3473" i="12"/>
  <c r="B3473" i="12"/>
  <c r="A3473" i="12"/>
  <c r="G3472" i="12"/>
  <c r="F3472" i="12"/>
  <c r="E3472" i="12"/>
  <c r="D3472" i="12"/>
  <c r="C3472" i="12"/>
  <c r="B3472" i="12"/>
  <c r="A3472" i="12"/>
  <c r="G3471" i="12"/>
  <c r="F3471" i="12"/>
  <c r="E3471" i="12"/>
  <c r="D3471" i="12"/>
  <c r="C3471" i="12"/>
  <c r="B3471" i="12"/>
  <c r="A3471" i="12"/>
  <c r="G3470" i="12"/>
  <c r="F3470" i="12"/>
  <c r="E3470" i="12"/>
  <c r="D3470" i="12"/>
  <c r="C3470" i="12"/>
  <c r="B3470" i="12"/>
  <c r="A3470" i="12"/>
  <c r="G3469" i="12"/>
  <c r="F3469" i="12"/>
  <c r="E3469" i="12"/>
  <c r="D3469" i="12"/>
  <c r="C3469" i="12"/>
  <c r="B3469" i="12"/>
  <c r="A3469" i="12"/>
  <c r="G3468" i="12"/>
  <c r="F3468" i="12"/>
  <c r="E3468" i="12"/>
  <c r="D3468" i="12"/>
  <c r="C3468" i="12"/>
  <c r="B3468" i="12"/>
  <c r="A3468" i="12"/>
  <c r="G3467" i="12"/>
  <c r="F3467" i="12"/>
  <c r="E3467" i="12"/>
  <c r="D3467" i="12"/>
  <c r="C3467" i="12"/>
  <c r="B3467" i="12"/>
  <c r="A3467" i="12"/>
  <c r="G3466" i="12"/>
  <c r="F3466" i="12"/>
  <c r="E3466" i="12"/>
  <c r="D3466" i="12"/>
  <c r="C3466" i="12"/>
  <c r="B3466" i="12"/>
  <c r="A3466" i="12"/>
  <c r="G3465" i="12"/>
  <c r="F3465" i="12"/>
  <c r="E3465" i="12"/>
  <c r="D3465" i="12"/>
  <c r="C3465" i="12"/>
  <c r="B3465" i="12"/>
  <c r="A3465" i="12"/>
  <c r="G3464" i="12"/>
  <c r="F3464" i="12"/>
  <c r="E3464" i="12"/>
  <c r="D3464" i="12"/>
  <c r="C3464" i="12"/>
  <c r="B3464" i="12"/>
  <c r="A3464" i="12"/>
  <c r="F3463" i="12"/>
  <c r="E3463" i="12"/>
  <c r="C3463" i="12"/>
  <c r="B3463" i="12"/>
  <c r="A3463" i="12"/>
  <c r="F3462" i="12"/>
  <c r="E3462" i="12"/>
  <c r="C3462" i="12"/>
  <c r="B3462" i="12"/>
  <c r="A3462" i="12"/>
  <c r="F3461" i="12"/>
  <c r="E3461" i="12"/>
  <c r="C3461" i="12"/>
  <c r="B3461" i="12"/>
  <c r="A3461" i="12"/>
  <c r="F3460" i="12"/>
  <c r="E3460" i="12"/>
  <c r="C3460" i="12"/>
  <c r="B3460" i="12"/>
  <c r="A3460" i="12"/>
  <c r="F3459" i="12"/>
  <c r="E3459" i="12"/>
  <c r="C3459" i="12"/>
  <c r="B3459" i="12"/>
  <c r="A3459" i="12"/>
  <c r="F3458" i="12"/>
  <c r="E3458" i="12"/>
  <c r="C3458" i="12"/>
  <c r="B3458" i="12"/>
  <c r="A3458" i="12"/>
  <c r="F3457" i="12"/>
  <c r="E3457" i="12"/>
  <c r="C3457" i="12"/>
  <c r="B3457" i="12"/>
  <c r="A3457" i="12"/>
  <c r="F3456" i="12"/>
  <c r="E3456" i="12"/>
  <c r="C3456" i="12"/>
  <c r="B3456" i="12"/>
  <c r="A3456" i="12"/>
  <c r="G3455" i="12"/>
  <c r="F3455" i="12"/>
  <c r="E3455" i="12"/>
  <c r="D3455" i="12"/>
  <c r="C3455" i="12"/>
  <c r="B3455" i="12"/>
  <c r="A3455" i="12"/>
  <c r="G3454" i="12"/>
  <c r="F3454" i="12"/>
  <c r="E3454" i="12"/>
  <c r="D3454" i="12"/>
  <c r="C3454" i="12"/>
  <c r="B3454" i="12"/>
  <c r="A3454" i="12"/>
  <c r="G3453" i="12"/>
  <c r="F3453" i="12"/>
  <c r="E3453" i="12"/>
  <c r="D3453" i="12"/>
  <c r="C3453" i="12"/>
  <c r="B3453" i="12"/>
  <c r="A3453" i="12"/>
  <c r="G3452" i="12"/>
  <c r="F3452" i="12"/>
  <c r="E3452" i="12"/>
  <c r="D3452" i="12"/>
  <c r="C3452" i="12"/>
  <c r="B3452" i="12"/>
  <c r="A3452" i="12"/>
  <c r="G3451" i="12"/>
  <c r="F3451" i="12"/>
  <c r="E3451" i="12"/>
  <c r="D3451" i="12"/>
  <c r="C3451" i="12"/>
  <c r="B3451" i="12"/>
  <c r="A3451" i="12"/>
  <c r="G3450" i="12"/>
  <c r="F3450" i="12"/>
  <c r="E3450" i="12"/>
  <c r="D3450" i="12"/>
  <c r="C3450" i="12"/>
  <c r="B3450" i="12"/>
  <c r="A3450" i="12"/>
  <c r="G3449" i="12"/>
  <c r="F3449" i="12"/>
  <c r="E3449" i="12"/>
  <c r="D3449" i="12"/>
  <c r="C3449" i="12"/>
  <c r="B3449" i="12"/>
  <c r="A3449" i="12"/>
  <c r="G3448" i="12"/>
  <c r="F3448" i="12"/>
  <c r="E3448" i="12"/>
  <c r="D3448" i="12"/>
  <c r="C3448" i="12"/>
  <c r="B3448" i="12"/>
  <c r="A3448" i="12"/>
  <c r="G3447" i="12"/>
  <c r="F3447" i="12"/>
  <c r="E3447" i="12"/>
  <c r="D3447" i="12"/>
  <c r="C3447" i="12"/>
  <c r="B3447" i="12"/>
  <c r="A3447" i="12"/>
  <c r="G3446" i="12"/>
  <c r="F3446" i="12"/>
  <c r="E3446" i="12"/>
  <c r="D3446" i="12"/>
  <c r="C3446" i="12"/>
  <c r="B3446" i="12"/>
  <c r="A3446" i="12"/>
  <c r="G3445" i="12"/>
  <c r="F3445" i="12"/>
  <c r="E3445" i="12"/>
  <c r="D3445" i="12"/>
  <c r="C3445" i="12"/>
  <c r="B3445" i="12"/>
  <c r="A3445" i="12"/>
  <c r="G3444" i="12"/>
  <c r="F3444" i="12"/>
  <c r="E3444" i="12"/>
  <c r="D3444" i="12"/>
  <c r="C3444" i="12"/>
  <c r="B3444" i="12"/>
  <c r="A3444" i="12"/>
  <c r="G3443" i="12"/>
  <c r="F3443" i="12"/>
  <c r="E3443" i="12"/>
  <c r="D3443" i="12"/>
  <c r="C3443" i="12"/>
  <c r="B3443" i="12"/>
  <c r="A3443" i="12"/>
  <c r="G3442" i="12"/>
  <c r="F3442" i="12"/>
  <c r="E3442" i="12"/>
  <c r="D3442" i="12"/>
  <c r="C3442" i="12"/>
  <c r="B3442" i="12"/>
  <c r="A3442" i="12"/>
  <c r="G3441" i="12"/>
  <c r="F3441" i="12"/>
  <c r="E3441" i="12"/>
  <c r="D3441" i="12"/>
  <c r="C3441" i="12"/>
  <c r="B3441" i="12"/>
  <c r="A3441" i="12"/>
  <c r="G3440" i="12"/>
  <c r="F3440" i="12"/>
  <c r="E3440" i="12"/>
  <c r="D3440" i="12"/>
  <c r="C3440" i="12"/>
  <c r="B3440" i="12"/>
  <c r="A3440" i="12"/>
  <c r="G3439" i="12"/>
  <c r="F3439" i="12"/>
  <c r="E3439" i="12"/>
  <c r="D3439" i="12"/>
  <c r="C3439" i="12"/>
  <c r="B3439" i="12"/>
  <c r="A3439" i="12"/>
  <c r="G3438" i="12"/>
  <c r="F3438" i="12"/>
  <c r="E3438" i="12"/>
  <c r="D3438" i="12"/>
  <c r="C3438" i="12"/>
  <c r="B3438" i="12"/>
  <c r="A3438" i="12"/>
  <c r="G3437" i="12"/>
  <c r="F3437" i="12"/>
  <c r="E3437" i="12"/>
  <c r="D3437" i="12"/>
  <c r="C3437" i="12"/>
  <c r="B3437" i="12"/>
  <c r="A3437" i="12"/>
  <c r="G3436" i="12"/>
  <c r="F3436" i="12"/>
  <c r="E3436" i="12"/>
  <c r="D3436" i="12"/>
  <c r="C3436" i="12"/>
  <c r="B3436" i="12"/>
  <c r="A3436" i="12"/>
  <c r="F3435" i="12"/>
  <c r="E3435" i="12"/>
  <c r="C3435" i="12"/>
  <c r="B3435" i="12"/>
  <c r="A3435" i="12"/>
  <c r="F3434" i="12"/>
  <c r="E3434" i="12"/>
  <c r="C3434" i="12"/>
  <c r="B3434" i="12"/>
  <c r="A3434" i="12"/>
  <c r="F3433" i="12"/>
  <c r="E3433" i="12"/>
  <c r="C3433" i="12"/>
  <c r="B3433" i="12"/>
  <c r="A3433" i="12"/>
  <c r="F3432" i="12"/>
  <c r="E3432" i="12"/>
  <c r="C3432" i="12"/>
  <c r="B3432" i="12"/>
  <c r="A3432" i="12"/>
  <c r="F3431" i="12"/>
  <c r="E3431" i="12"/>
  <c r="C3431" i="12"/>
  <c r="B3431" i="12"/>
  <c r="A3431" i="12"/>
  <c r="F3430" i="12"/>
  <c r="E3430" i="12"/>
  <c r="C3430" i="12"/>
  <c r="B3430" i="12"/>
  <c r="A3430" i="12"/>
  <c r="F3429" i="12"/>
  <c r="E3429" i="12"/>
  <c r="C3429" i="12"/>
  <c r="B3429" i="12"/>
  <c r="A3429" i="12"/>
  <c r="F3428" i="12"/>
  <c r="E3428" i="12"/>
  <c r="C3428" i="12"/>
  <c r="B3428" i="12"/>
  <c r="A3428" i="12"/>
  <c r="F3427" i="12"/>
  <c r="E3427" i="12"/>
  <c r="C3427" i="12"/>
  <c r="B3427" i="12"/>
  <c r="A3427" i="12"/>
  <c r="F3426" i="12"/>
  <c r="E3426" i="12"/>
  <c r="C3426" i="12"/>
  <c r="B3426" i="12"/>
  <c r="A3426" i="12"/>
  <c r="F3425" i="12"/>
  <c r="E3425" i="12"/>
  <c r="C3425" i="12"/>
  <c r="B3425" i="12"/>
  <c r="A3425" i="12"/>
  <c r="G3407" i="12"/>
  <c r="F3407" i="12"/>
  <c r="E3407" i="12"/>
  <c r="D3407" i="12"/>
  <c r="C3407" i="12"/>
  <c r="B3407" i="12"/>
  <c r="A3407" i="12"/>
  <c r="G3406" i="12"/>
  <c r="F3406" i="12"/>
  <c r="E3406" i="12"/>
  <c r="D3406" i="12"/>
  <c r="C3406" i="12"/>
  <c r="B3406" i="12"/>
  <c r="A3406" i="12"/>
  <c r="G3405" i="12"/>
  <c r="F3405" i="12"/>
  <c r="E3405" i="12"/>
  <c r="D3405" i="12"/>
  <c r="C3405" i="12"/>
  <c r="B3405" i="12"/>
  <c r="A3405" i="12"/>
  <c r="G3404" i="12"/>
  <c r="F3404" i="12"/>
  <c r="E3404" i="12"/>
  <c r="D3404" i="12"/>
  <c r="C3404" i="12"/>
  <c r="B3404" i="12"/>
  <c r="A3404" i="12"/>
  <c r="G3403" i="12"/>
  <c r="F3403" i="12"/>
  <c r="E3403" i="12"/>
  <c r="D3403" i="12"/>
  <c r="C3403" i="12"/>
  <c r="B3403" i="12"/>
  <c r="A3403" i="12"/>
  <c r="G3402" i="12"/>
  <c r="F3402" i="12"/>
  <c r="E3402" i="12"/>
  <c r="D3402" i="12"/>
  <c r="C3402" i="12"/>
  <c r="B3402" i="12"/>
  <c r="A3402" i="12"/>
  <c r="F3401" i="12"/>
  <c r="E3401" i="12"/>
  <c r="C3401" i="12"/>
  <c r="B3401" i="12"/>
  <c r="A3401" i="12"/>
  <c r="F3400" i="12"/>
  <c r="E3400" i="12"/>
  <c r="C3400" i="12"/>
  <c r="B3400" i="12"/>
  <c r="A3400" i="12"/>
  <c r="F3399" i="12"/>
  <c r="E3399" i="12"/>
  <c r="C3399" i="12"/>
  <c r="B3399" i="12"/>
  <c r="A3399" i="12"/>
  <c r="F3398" i="12"/>
  <c r="E3398" i="12"/>
  <c r="C3398" i="12"/>
  <c r="B3398" i="12"/>
  <c r="A3398" i="12"/>
  <c r="F3397" i="12"/>
  <c r="E3397" i="12"/>
  <c r="C3397" i="12"/>
  <c r="B3397" i="12"/>
  <c r="A3397" i="12"/>
  <c r="F3396" i="12"/>
  <c r="E3396" i="12"/>
  <c r="C3396" i="12"/>
  <c r="B3396" i="12"/>
  <c r="A3396" i="12"/>
  <c r="F3395" i="12"/>
  <c r="E3395" i="12"/>
  <c r="C3395" i="12"/>
  <c r="B3395" i="12"/>
  <c r="A3395" i="12"/>
  <c r="F3394" i="12"/>
  <c r="E3394" i="12"/>
  <c r="C3394" i="12"/>
  <c r="B3394" i="12"/>
  <c r="A3394" i="12"/>
  <c r="F3393" i="12"/>
  <c r="E3393" i="12"/>
  <c r="B3393" i="12"/>
  <c r="A3393" i="12"/>
  <c r="F3392" i="12"/>
  <c r="E3392" i="12"/>
  <c r="B3392" i="12"/>
  <c r="A3392" i="12"/>
  <c r="F3391" i="12"/>
  <c r="E3391" i="12"/>
  <c r="B3391" i="12"/>
  <c r="A3391" i="12"/>
  <c r="F3390" i="12"/>
  <c r="E3390" i="12"/>
  <c r="B3390" i="12"/>
  <c r="A3390" i="12"/>
  <c r="F3389" i="12"/>
  <c r="E3389" i="12"/>
  <c r="B3389" i="12"/>
  <c r="A3389" i="12"/>
  <c r="F3388" i="12"/>
  <c r="E3388" i="12"/>
  <c r="B3388" i="12"/>
  <c r="A3388" i="12"/>
  <c r="F3387" i="12"/>
  <c r="E3387" i="12"/>
  <c r="B3387" i="12"/>
  <c r="A3387" i="12"/>
  <c r="F3386" i="12"/>
  <c r="E3386" i="12"/>
  <c r="B3386" i="12"/>
  <c r="A3386" i="12"/>
  <c r="F3385" i="12"/>
  <c r="E3385" i="12"/>
  <c r="B3385" i="12"/>
  <c r="A3385" i="12"/>
  <c r="F3384" i="12"/>
  <c r="E3384" i="12"/>
  <c r="B3384" i="12"/>
  <c r="A3384" i="12"/>
  <c r="F3383" i="12"/>
  <c r="E3383" i="12"/>
  <c r="B3383" i="12"/>
  <c r="A3383" i="12"/>
  <c r="F3382" i="12"/>
  <c r="E3382" i="12"/>
  <c r="B3382" i="12"/>
  <c r="A3382" i="12"/>
  <c r="F3381" i="12"/>
  <c r="E3381" i="12"/>
  <c r="B3381" i="12"/>
  <c r="A3381" i="12"/>
  <c r="F3380" i="12"/>
  <c r="E3380" i="12"/>
  <c r="B3380" i="12"/>
  <c r="A3380" i="12"/>
  <c r="F3379" i="12"/>
  <c r="E3379" i="12"/>
  <c r="B3379" i="12"/>
  <c r="A3379" i="12"/>
  <c r="F3378" i="12"/>
  <c r="E3378" i="12"/>
  <c r="B3378" i="12"/>
  <c r="A3378" i="12"/>
  <c r="F3377" i="12"/>
  <c r="E3377" i="12"/>
  <c r="B3377" i="12"/>
  <c r="A3377" i="12"/>
  <c r="F3376" i="12"/>
  <c r="E3376" i="12"/>
  <c r="B3376" i="12"/>
  <c r="A3376" i="12"/>
  <c r="F3375" i="12"/>
  <c r="E3375" i="12"/>
  <c r="B3375" i="12"/>
  <c r="A3375" i="12"/>
  <c r="F3374" i="12"/>
  <c r="E3374" i="12"/>
  <c r="B3374" i="12"/>
  <c r="A3374" i="12"/>
  <c r="F3373" i="12"/>
  <c r="E3373" i="12"/>
  <c r="B3373" i="12"/>
  <c r="A3373" i="12"/>
  <c r="F3372" i="12"/>
  <c r="E3372" i="12"/>
  <c r="B3372" i="12"/>
  <c r="A3372" i="12"/>
  <c r="F3371" i="12"/>
  <c r="E3371" i="12"/>
  <c r="B3371" i="12"/>
  <c r="A3371" i="12"/>
  <c r="F3370" i="12"/>
  <c r="E3370" i="12"/>
  <c r="B3370" i="12"/>
  <c r="A3370" i="12"/>
  <c r="F3369" i="12"/>
  <c r="E3369" i="12"/>
  <c r="B3369" i="12"/>
  <c r="A3369" i="12"/>
  <c r="F3368" i="12"/>
  <c r="E3368" i="12"/>
  <c r="B3368" i="12"/>
  <c r="A3368" i="12"/>
  <c r="F3367" i="12"/>
  <c r="E3367" i="12"/>
  <c r="B3367" i="12"/>
  <c r="A3367" i="12"/>
  <c r="F3366" i="12"/>
  <c r="E3366" i="12"/>
  <c r="B3366" i="12"/>
  <c r="A3366" i="12"/>
  <c r="F3365" i="12"/>
  <c r="E3365" i="12"/>
  <c r="B3365" i="12"/>
  <c r="A3365" i="12"/>
  <c r="F3364" i="12"/>
  <c r="E3364" i="12"/>
  <c r="B3364" i="12"/>
  <c r="A3364" i="12"/>
  <c r="F3363" i="12"/>
  <c r="E3363" i="12"/>
  <c r="B3363" i="12"/>
  <c r="A3363" i="12"/>
  <c r="F3362" i="12"/>
  <c r="E3362" i="12"/>
  <c r="B3362" i="12"/>
  <c r="A3362" i="12"/>
  <c r="F3361" i="12"/>
  <c r="E3361" i="12"/>
  <c r="B3361" i="12"/>
  <c r="A3361" i="12"/>
  <c r="F3360" i="12"/>
  <c r="E3360" i="12"/>
  <c r="B3360" i="12"/>
  <c r="A3360" i="12"/>
  <c r="F3359" i="12"/>
  <c r="E3359" i="12"/>
  <c r="B3359" i="12"/>
  <c r="A3359" i="12"/>
  <c r="F3358" i="12"/>
  <c r="E3358" i="12"/>
  <c r="B3358" i="12"/>
  <c r="A3358" i="12"/>
  <c r="F3357" i="12"/>
  <c r="E3357" i="12"/>
  <c r="B3357" i="12"/>
  <c r="A3357" i="12"/>
  <c r="F3356" i="12"/>
  <c r="E3356" i="12"/>
  <c r="B3356" i="12"/>
  <c r="A3356" i="12"/>
  <c r="F3355" i="12"/>
  <c r="E3355" i="12"/>
  <c r="B3355" i="12"/>
  <c r="A3355" i="12"/>
  <c r="F3354" i="12"/>
  <c r="E3354" i="12"/>
  <c r="B3354" i="12"/>
  <c r="A3354" i="12"/>
  <c r="F3353" i="12"/>
  <c r="E3353" i="12"/>
  <c r="B3353" i="12"/>
  <c r="A3353" i="12"/>
  <c r="F3352" i="12"/>
  <c r="E3352" i="12"/>
  <c r="B3352" i="12"/>
  <c r="A3352" i="12"/>
  <c r="F3351" i="12"/>
  <c r="E3351" i="12"/>
  <c r="B3351" i="12"/>
  <c r="A3351" i="12"/>
  <c r="F3350" i="12"/>
  <c r="E3350" i="12"/>
  <c r="B3350" i="12"/>
  <c r="A3350" i="12"/>
  <c r="F3349" i="12"/>
  <c r="E3349" i="12"/>
  <c r="B3349" i="12"/>
  <c r="A3349" i="12"/>
  <c r="F3348" i="12"/>
  <c r="E3348" i="12"/>
  <c r="B3348" i="12"/>
  <c r="A3348" i="12"/>
  <c r="F3347" i="12"/>
  <c r="E3347" i="12"/>
  <c r="B3347" i="12"/>
  <c r="A3347" i="12"/>
  <c r="F3346" i="12"/>
  <c r="E3346" i="12"/>
  <c r="B3346" i="12"/>
  <c r="A3346" i="12"/>
  <c r="F3345" i="12"/>
  <c r="E3345" i="12"/>
  <c r="B3345" i="12"/>
  <c r="A3345" i="12"/>
  <c r="F3344" i="12"/>
  <c r="E3344" i="12"/>
  <c r="B3344" i="12"/>
  <c r="A3344" i="12"/>
  <c r="F3343" i="12"/>
  <c r="E3343" i="12"/>
  <c r="B3343" i="12"/>
  <c r="A3343" i="12"/>
  <c r="F3342" i="12"/>
  <c r="E3342" i="12"/>
  <c r="B3342" i="12"/>
  <c r="A3342" i="12"/>
  <c r="F3341" i="12"/>
  <c r="E3341" i="12"/>
  <c r="B3341" i="12"/>
  <c r="A3341" i="12"/>
  <c r="F3340" i="12"/>
  <c r="E3340" i="12"/>
  <c r="B3340" i="12"/>
  <c r="A3340" i="12"/>
  <c r="F3339" i="12"/>
  <c r="E3339" i="12"/>
  <c r="B3339" i="12"/>
  <c r="A3339" i="12"/>
  <c r="F3338" i="12"/>
  <c r="E3338" i="12"/>
  <c r="B3338" i="12"/>
  <c r="A3338" i="12"/>
  <c r="F3337" i="12"/>
  <c r="E3337" i="12"/>
  <c r="B3337" i="12"/>
  <c r="A3337" i="12"/>
  <c r="F3336" i="12"/>
  <c r="E3336" i="12"/>
  <c r="B3336" i="12"/>
  <c r="A3336" i="12"/>
  <c r="F3335" i="12"/>
  <c r="E3335" i="12"/>
  <c r="B3335" i="12"/>
  <c r="A3335" i="12"/>
  <c r="F3334" i="12"/>
  <c r="E3334" i="12"/>
  <c r="B3334" i="12"/>
  <c r="A3334" i="12"/>
  <c r="F3333" i="12"/>
  <c r="E3333" i="12"/>
  <c r="B3333" i="12"/>
  <c r="A3333" i="12"/>
  <c r="F3332" i="12"/>
  <c r="E3332" i="12"/>
  <c r="B3332" i="12"/>
  <c r="A3332" i="12"/>
  <c r="F3331" i="12"/>
  <c r="E3331" i="12"/>
  <c r="B3331" i="12"/>
  <c r="A3331" i="12"/>
  <c r="F3330" i="12"/>
  <c r="E3330" i="12"/>
  <c r="B3330" i="12"/>
  <c r="A3330" i="12"/>
  <c r="F3329" i="12"/>
  <c r="E3329" i="12"/>
  <c r="B3329" i="12"/>
  <c r="A3329" i="12"/>
  <c r="F3328" i="12"/>
  <c r="E3328" i="12"/>
  <c r="B3328" i="12"/>
  <c r="A3328" i="12"/>
  <c r="F3327" i="12"/>
  <c r="E3327" i="12"/>
  <c r="B3327" i="12"/>
  <c r="A3327" i="12"/>
  <c r="F3326" i="12"/>
  <c r="E3326" i="12"/>
  <c r="B3326" i="12"/>
  <c r="A3326" i="12"/>
  <c r="F3325" i="12"/>
  <c r="E3325" i="12"/>
  <c r="B3325" i="12"/>
  <c r="A3325" i="12"/>
  <c r="F3324" i="12"/>
  <c r="E3324" i="12"/>
  <c r="B3324" i="12"/>
  <c r="A3324" i="12"/>
  <c r="F3323" i="12"/>
  <c r="E3323" i="12"/>
  <c r="B3323" i="12"/>
  <c r="A3323" i="12"/>
  <c r="F3322" i="12"/>
  <c r="E3322" i="12"/>
  <c r="B3322" i="12"/>
  <c r="A3322" i="12"/>
  <c r="F3321" i="12"/>
  <c r="E3321" i="12"/>
  <c r="B3321" i="12"/>
  <c r="A3321" i="12"/>
  <c r="F3320" i="12"/>
  <c r="E3320" i="12"/>
  <c r="B3320" i="12"/>
  <c r="A3320" i="12"/>
  <c r="F3319" i="12"/>
  <c r="E3319" i="12"/>
  <c r="B3319" i="12"/>
  <c r="A3319" i="12"/>
  <c r="F3318" i="12"/>
  <c r="E3318" i="12"/>
  <c r="B3318" i="12"/>
  <c r="A3318" i="12"/>
  <c r="F3317" i="12"/>
  <c r="E3317" i="12"/>
  <c r="B3317" i="12"/>
  <c r="A3317" i="12"/>
  <c r="F3316" i="12"/>
  <c r="E3316" i="12"/>
  <c r="B3316" i="12"/>
  <c r="A3316" i="12"/>
  <c r="F3315" i="12"/>
  <c r="E3315" i="12"/>
  <c r="B3315" i="12"/>
  <c r="A3315" i="12"/>
  <c r="F3314" i="12"/>
  <c r="E3314" i="12"/>
  <c r="B3314" i="12"/>
  <c r="A3314" i="12"/>
  <c r="F3313" i="12"/>
  <c r="E3313" i="12"/>
  <c r="B3313" i="12"/>
  <c r="A3313" i="12"/>
  <c r="F3312" i="12"/>
  <c r="E3312" i="12"/>
  <c r="B3312" i="12"/>
  <c r="A3312" i="12"/>
  <c r="F3311" i="12"/>
  <c r="E3311" i="12"/>
  <c r="B3311" i="12"/>
  <c r="A3311" i="12"/>
  <c r="F3310" i="12"/>
  <c r="E3310" i="12"/>
  <c r="B3310" i="12"/>
  <c r="A3310" i="12"/>
  <c r="F3309" i="12"/>
  <c r="E3309" i="12"/>
  <c r="B3309" i="12"/>
  <c r="A3309" i="12"/>
  <c r="F3308" i="12"/>
  <c r="E3308" i="12"/>
  <c r="B3308" i="12"/>
  <c r="A3308" i="12"/>
  <c r="F3307" i="12"/>
  <c r="E3307" i="12"/>
  <c r="B3307" i="12"/>
  <c r="A3307" i="12"/>
  <c r="F3306" i="12"/>
  <c r="E3306" i="12"/>
  <c r="B3306" i="12"/>
  <c r="A3306" i="12"/>
  <c r="F3305" i="12"/>
  <c r="E3305" i="12"/>
  <c r="B3305" i="12"/>
  <c r="A3305" i="12"/>
  <c r="F3304" i="12"/>
  <c r="E3304" i="12"/>
  <c r="B3304" i="12"/>
  <c r="A3304" i="12"/>
  <c r="F3303" i="12"/>
  <c r="E3303" i="12"/>
  <c r="B3303" i="12"/>
  <c r="A3303" i="12"/>
  <c r="F3302" i="12"/>
  <c r="E3302" i="12"/>
  <c r="B3302" i="12"/>
  <c r="A3302" i="12"/>
  <c r="F3301" i="12"/>
  <c r="E3301" i="12"/>
  <c r="B3301" i="12"/>
  <c r="A3301" i="12"/>
  <c r="F3300" i="12"/>
  <c r="E3300" i="12"/>
  <c r="B3300" i="12"/>
  <c r="A3300" i="12"/>
  <c r="F3299" i="12"/>
  <c r="E3299" i="12"/>
  <c r="B3299" i="12"/>
  <c r="A3299" i="12"/>
  <c r="F3298" i="12"/>
  <c r="E3298" i="12"/>
  <c r="B3298" i="12"/>
  <c r="A3298" i="12"/>
  <c r="F3297" i="12"/>
  <c r="E3297" i="12"/>
  <c r="B3297" i="12"/>
  <c r="A3297" i="12"/>
  <c r="F3296" i="12"/>
  <c r="E3296" i="12"/>
  <c r="B3296" i="12"/>
  <c r="A3296" i="12"/>
  <c r="F3295" i="12"/>
  <c r="E3295" i="12"/>
  <c r="B3295" i="12"/>
  <c r="A3295" i="12"/>
  <c r="F3294" i="12"/>
  <c r="E3294" i="12"/>
  <c r="B3294" i="12"/>
  <c r="A3294" i="12"/>
  <c r="F3293" i="12"/>
  <c r="E3293" i="12"/>
  <c r="B3293" i="12"/>
  <c r="A3293" i="12"/>
  <c r="F42754" i="12"/>
  <c r="D42754" i="12"/>
  <c r="A42754" i="12"/>
  <c r="F42753" i="12"/>
  <c r="D42753" i="12"/>
  <c r="A42753" i="12"/>
  <c r="F42752" i="12"/>
  <c r="E42752" i="12"/>
  <c r="D42752" i="12"/>
  <c r="A42752" i="12"/>
  <c r="F42751" i="12"/>
  <c r="E42751" i="12"/>
  <c r="D42751" i="12"/>
  <c r="F42750" i="12"/>
  <c r="E42750" i="12"/>
  <c r="D42750" i="12"/>
  <c r="A42750" i="12"/>
  <c r="F42749" i="12"/>
  <c r="E42749" i="12"/>
  <c r="D42749" i="12"/>
  <c r="A42749" i="12"/>
  <c r="G42721" i="12"/>
  <c r="F42721" i="12"/>
  <c r="E42721" i="12"/>
  <c r="A42721" i="12"/>
  <c r="G42720" i="12"/>
  <c r="F42720" i="12"/>
  <c r="E42720" i="12"/>
  <c r="A42720" i="12"/>
  <c r="G42719" i="12"/>
  <c r="F42719" i="12"/>
  <c r="E42719" i="12"/>
  <c r="A42719" i="12"/>
  <c r="G41881" i="12"/>
  <c r="F41881" i="12"/>
  <c r="E41881" i="12"/>
  <c r="D41881" i="12"/>
  <c r="C41881" i="12"/>
  <c r="B41881" i="12"/>
  <c r="A41881" i="12"/>
  <c r="G41872" i="12"/>
  <c r="F41872" i="12"/>
  <c r="E41872" i="12"/>
  <c r="D41872" i="12"/>
  <c r="C41872" i="12"/>
  <c r="B41872" i="12"/>
  <c r="A41872" i="12"/>
  <c r="G41871" i="12"/>
  <c r="F41871" i="12"/>
  <c r="E41871" i="12"/>
  <c r="D41871" i="12"/>
  <c r="C41871" i="12"/>
  <c r="B41871" i="12"/>
  <c r="A41871" i="12"/>
  <c r="G41870" i="12"/>
  <c r="F41870" i="12"/>
  <c r="E41870" i="12"/>
  <c r="D41870" i="12"/>
  <c r="C41870" i="12"/>
  <c r="B41870" i="12"/>
  <c r="A41870" i="12"/>
  <c r="G41869" i="12"/>
  <c r="F41869" i="12"/>
  <c r="E41869" i="12"/>
  <c r="D41869" i="12"/>
  <c r="C41869" i="12"/>
  <c r="B41869" i="12"/>
  <c r="A41869" i="12"/>
  <c r="G41868" i="12"/>
  <c r="F41868" i="12"/>
  <c r="E41868" i="12"/>
  <c r="D41868" i="12"/>
  <c r="C41868" i="12"/>
  <c r="B41868" i="12"/>
  <c r="A41868" i="12"/>
  <c r="G41867" i="12"/>
  <c r="F41867" i="12"/>
  <c r="E41867" i="12"/>
  <c r="D41867" i="12"/>
  <c r="C41867" i="12"/>
  <c r="B41867" i="12"/>
  <c r="A41867" i="12"/>
  <c r="G41866" i="12"/>
  <c r="F41866" i="12"/>
  <c r="E41866" i="12"/>
  <c r="D41866" i="12"/>
  <c r="C41866" i="12"/>
  <c r="B41866" i="12"/>
  <c r="A41866" i="12"/>
  <c r="G41865" i="12"/>
  <c r="F41865" i="12"/>
  <c r="E41865" i="12"/>
  <c r="D41865" i="12"/>
  <c r="C41865" i="12"/>
  <c r="B41865" i="12"/>
  <c r="A41865" i="12"/>
  <c r="G41864" i="12"/>
  <c r="F41864" i="12"/>
  <c r="E41864" i="12"/>
  <c r="D41864" i="12"/>
  <c r="C41864" i="12"/>
  <c r="B41864" i="12"/>
  <c r="A41864" i="12"/>
  <c r="G41863" i="12"/>
  <c r="F41863" i="12"/>
  <c r="E41863" i="12"/>
  <c r="D41863" i="12"/>
  <c r="C41863" i="12"/>
  <c r="B41863" i="12"/>
  <c r="A41863" i="12"/>
  <c r="G41862" i="12"/>
  <c r="F41862" i="12"/>
  <c r="E41862" i="12"/>
  <c r="D41862" i="12"/>
  <c r="C41862" i="12"/>
  <c r="B41862" i="12"/>
  <c r="A41862" i="12"/>
  <c r="G41861" i="12"/>
  <c r="F41861" i="12"/>
  <c r="E41861" i="12"/>
  <c r="D41861" i="12"/>
  <c r="C41861" i="12"/>
  <c r="B41861" i="12"/>
  <c r="A41861" i="12"/>
  <c r="G41860" i="12"/>
  <c r="F41860" i="12"/>
  <c r="E41860" i="12"/>
  <c r="D41860" i="12"/>
  <c r="C41860" i="12"/>
  <c r="B41860" i="12"/>
  <c r="A41860" i="12"/>
  <c r="G41859" i="12"/>
  <c r="F41859" i="12"/>
  <c r="E41859" i="12"/>
  <c r="D41859" i="12"/>
  <c r="C41859" i="12"/>
  <c r="B41859" i="12"/>
  <c r="A41859" i="12"/>
  <c r="F41858" i="12"/>
  <c r="E41858" i="12"/>
  <c r="C41858" i="12"/>
  <c r="B41858" i="12"/>
  <c r="A41858" i="12"/>
  <c r="F41857" i="12"/>
  <c r="E41857" i="12"/>
  <c r="C41857" i="12"/>
  <c r="B41857" i="12"/>
  <c r="A41857" i="12"/>
  <c r="F41856" i="12"/>
  <c r="E41856" i="12"/>
  <c r="C41856" i="12"/>
  <c r="B41856" i="12"/>
  <c r="A41856" i="12"/>
  <c r="F41855" i="12"/>
  <c r="E41855" i="12"/>
  <c r="C41855" i="12"/>
  <c r="B41855" i="12"/>
  <c r="A41855" i="12"/>
  <c r="F41854" i="12"/>
  <c r="E41854" i="12"/>
  <c r="C41854" i="12"/>
  <c r="B41854" i="12"/>
  <c r="A41854" i="12"/>
  <c r="F41853" i="12"/>
  <c r="E41853" i="12"/>
  <c r="C41853" i="12"/>
  <c r="B41853" i="12"/>
  <c r="A41853" i="12"/>
  <c r="F41852" i="12"/>
  <c r="E41852" i="12"/>
  <c r="C41852" i="12"/>
  <c r="B41852" i="12"/>
  <c r="A41852" i="12"/>
  <c r="F41851" i="12"/>
  <c r="E41851" i="12"/>
  <c r="C41851" i="12"/>
  <c r="B41851" i="12"/>
  <c r="A41851" i="12"/>
  <c r="G41850" i="12"/>
  <c r="F41850" i="12"/>
  <c r="E41850" i="12"/>
  <c r="D41850" i="12"/>
  <c r="C41850" i="12"/>
  <c r="B41850" i="12"/>
  <c r="A41850" i="12"/>
  <c r="G41849" i="12"/>
  <c r="F41849" i="12"/>
  <c r="E41849" i="12"/>
  <c r="D41849" i="12"/>
  <c r="C41849" i="12"/>
  <c r="B41849" i="12"/>
  <c r="A41849" i="12"/>
  <c r="G41848" i="12"/>
  <c r="F41848" i="12"/>
  <c r="E41848" i="12"/>
  <c r="D41848" i="12"/>
  <c r="C41848" i="12"/>
  <c r="B41848" i="12"/>
  <c r="A41848" i="12"/>
  <c r="G41847" i="12"/>
  <c r="F41847" i="12"/>
  <c r="E41847" i="12"/>
  <c r="D41847" i="12"/>
  <c r="C41847" i="12"/>
  <c r="B41847" i="12"/>
  <c r="A41847" i="12"/>
  <c r="G41846" i="12"/>
  <c r="F41846" i="12"/>
  <c r="E41846" i="12"/>
  <c r="D41846" i="12"/>
  <c r="C41846" i="12"/>
  <c r="B41846" i="12"/>
  <c r="A41846" i="12"/>
  <c r="G41845" i="12"/>
  <c r="F41845" i="12"/>
  <c r="E41845" i="12"/>
  <c r="D41845" i="12"/>
  <c r="C41845" i="12"/>
  <c r="B41845" i="12"/>
  <c r="A41845" i="12"/>
  <c r="G41844" i="12"/>
  <c r="F41844" i="12"/>
  <c r="E41844" i="12"/>
  <c r="D41844" i="12"/>
  <c r="C41844" i="12"/>
  <c r="B41844" i="12"/>
  <c r="A41844" i="12"/>
  <c r="G41843" i="12"/>
  <c r="F41843" i="12"/>
  <c r="E41843" i="12"/>
  <c r="D41843" i="12"/>
  <c r="C41843" i="12"/>
  <c r="B41843" i="12"/>
  <c r="A41843" i="12"/>
  <c r="G41842" i="12"/>
  <c r="F41842" i="12"/>
  <c r="E41842" i="12"/>
  <c r="D41842" i="12"/>
  <c r="C41842" i="12"/>
  <c r="B41842" i="12"/>
  <c r="A41842" i="12"/>
  <c r="G41841" i="12"/>
  <c r="F41841" i="12"/>
  <c r="E41841" i="12"/>
  <c r="D41841" i="12"/>
  <c r="C41841" i="12"/>
  <c r="B41841" i="12"/>
  <c r="A41841" i="12"/>
  <c r="G41840" i="12"/>
  <c r="F41840" i="12"/>
  <c r="E41840" i="12"/>
  <c r="D41840" i="12"/>
  <c r="C41840" i="12"/>
  <c r="B41840" i="12"/>
  <c r="A41840" i="12"/>
  <c r="G41839" i="12"/>
  <c r="F41839" i="12"/>
  <c r="E41839" i="12"/>
  <c r="D41839" i="12"/>
  <c r="C41839" i="12"/>
  <c r="B41839" i="12"/>
  <c r="A41839" i="12"/>
  <c r="G41838" i="12"/>
  <c r="F41838" i="12"/>
  <c r="E41838" i="12"/>
  <c r="D41838" i="12"/>
  <c r="C41838" i="12"/>
  <c r="B41838" i="12"/>
  <c r="A41838" i="12"/>
  <c r="G41837" i="12"/>
  <c r="F41837" i="12"/>
  <c r="E41837" i="12"/>
  <c r="D41837" i="12"/>
  <c r="C41837" i="12"/>
  <c r="B41837" i="12"/>
  <c r="A41837" i="12"/>
  <c r="G41836" i="12"/>
  <c r="F41836" i="12"/>
  <c r="E41836" i="12"/>
  <c r="D41836" i="12"/>
  <c r="C41836" i="12"/>
  <c r="B41836" i="12"/>
  <c r="A41836" i="12"/>
  <c r="G41835" i="12"/>
  <c r="F41835" i="12"/>
  <c r="E41835" i="12"/>
  <c r="D41835" i="12"/>
  <c r="C41835" i="12"/>
  <c r="B41835" i="12"/>
  <c r="A41835" i="12"/>
  <c r="G41834" i="12"/>
  <c r="F41834" i="12"/>
  <c r="E41834" i="12"/>
  <c r="D41834" i="12"/>
  <c r="C41834" i="12"/>
  <c r="B41834" i="12"/>
  <c r="A41834" i="12"/>
  <c r="G41833" i="12"/>
  <c r="F41833" i="12"/>
  <c r="E41833" i="12"/>
  <c r="D41833" i="12"/>
  <c r="C41833" i="12"/>
  <c r="B41833" i="12"/>
  <c r="A41833" i="12"/>
  <c r="G41832" i="12"/>
  <c r="F41832" i="12"/>
  <c r="E41832" i="12"/>
  <c r="D41832" i="12"/>
  <c r="C41832" i="12"/>
  <c r="B41832" i="12"/>
  <c r="A41832" i="12"/>
  <c r="G41831" i="12"/>
  <c r="F41831" i="12"/>
  <c r="E41831" i="12"/>
  <c r="D41831" i="12"/>
  <c r="C41831" i="12"/>
  <c r="B41831" i="12"/>
  <c r="A41831" i="12"/>
  <c r="F41830" i="12"/>
  <c r="E41830" i="12"/>
  <c r="C41830" i="12"/>
  <c r="B41830" i="12"/>
  <c r="A41830" i="12"/>
  <c r="F41829" i="12"/>
  <c r="E41829" i="12"/>
  <c r="C41829" i="12"/>
  <c r="B41829" i="12"/>
  <c r="A41829" i="12"/>
  <c r="F41828" i="12"/>
  <c r="E41828" i="12"/>
  <c r="C41828" i="12"/>
  <c r="B41828" i="12"/>
  <c r="A41828" i="12"/>
  <c r="F41827" i="12"/>
  <c r="E41827" i="12"/>
  <c r="C41827" i="12"/>
  <c r="B41827" i="12"/>
  <c r="A41827" i="12"/>
  <c r="F41826" i="12"/>
  <c r="E41826" i="12"/>
  <c r="C41826" i="12"/>
  <c r="B41826" i="12"/>
  <c r="A41826" i="12"/>
  <c r="F41825" i="12"/>
  <c r="E41825" i="12"/>
  <c r="C41825" i="12"/>
  <c r="B41825" i="12"/>
  <c r="A41825" i="12"/>
  <c r="F41824" i="12"/>
  <c r="E41824" i="12"/>
  <c r="C41824" i="12"/>
  <c r="B41824" i="12"/>
  <c r="A41824" i="12"/>
  <c r="F41823" i="12"/>
  <c r="E41823" i="12"/>
  <c r="C41823" i="12"/>
  <c r="B41823" i="12"/>
  <c r="A41823" i="12"/>
  <c r="F41822" i="12"/>
  <c r="E41822" i="12"/>
  <c r="C41822" i="12"/>
  <c r="B41822" i="12"/>
  <c r="A41822" i="12"/>
  <c r="F41821" i="12"/>
  <c r="E41821" i="12"/>
  <c r="C41821" i="12"/>
  <c r="B41821" i="12"/>
  <c r="A41821" i="12"/>
  <c r="F41820" i="12"/>
  <c r="E41820" i="12"/>
  <c r="C41820" i="12"/>
  <c r="B41820" i="12"/>
  <c r="A41820" i="12"/>
  <c r="G41802" i="12"/>
  <c r="F41802" i="12"/>
  <c r="E41802" i="12"/>
  <c r="D41802" i="12"/>
  <c r="C41802" i="12"/>
  <c r="B41802" i="12"/>
  <c r="A41802" i="12"/>
  <c r="G41801" i="12"/>
  <c r="F41801" i="12"/>
  <c r="E41801" i="12"/>
  <c r="D41801" i="12"/>
  <c r="C41801" i="12"/>
  <c r="B41801" i="12"/>
  <c r="A41801" i="12"/>
  <c r="G41800" i="12"/>
  <c r="F41800" i="12"/>
  <c r="E41800" i="12"/>
  <c r="D41800" i="12"/>
  <c r="C41800" i="12"/>
  <c r="B41800" i="12"/>
  <c r="A41800" i="12"/>
  <c r="G41799" i="12"/>
  <c r="F41799" i="12"/>
  <c r="E41799" i="12"/>
  <c r="D41799" i="12"/>
  <c r="C41799" i="12"/>
  <c r="B41799" i="12"/>
  <c r="A41799" i="12"/>
  <c r="G41798" i="12"/>
  <c r="F41798" i="12"/>
  <c r="E41798" i="12"/>
  <c r="D41798" i="12"/>
  <c r="C41798" i="12"/>
  <c r="B41798" i="12"/>
  <c r="A41798" i="12"/>
  <c r="G41797" i="12"/>
  <c r="F41797" i="12"/>
  <c r="E41797" i="12"/>
  <c r="D41797" i="12"/>
  <c r="C41797" i="12"/>
  <c r="B41797" i="12"/>
  <c r="A41797" i="12"/>
  <c r="F41796" i="12"/>
  <c r="E41796" i="12"/>
  <c r="C41796" i="12"/>
  <c r="B41796" i="12"/>
  <c r="A41796" i="12"/>
  <c r="F41795" i="12"/>
  <c r="E41795" i="12"/>
  <c r="C41795" i="12"/>
  <c r="B41795" i="12"/>
  <c r="A41795" i="12"/>
  <c r="F41794" i="12"/>
  <c r="E41794" i="12"/>
  <c r="C41794" i="12"/>
  <c r="B41794" i="12"/>
  <c r="A41794" i="12"/>
  <c r="F41793" i="12"/>
  <c r="E41793" i="12"/>
  <c r="C41793" i="12"/>
  <c r="B41793" i="12"/>
  <c r="A41793" i="12"/>
  <c r="F41792" i="12"/>
  <c r="E41792" i="12"/>
  <c r="C41792" i="12"/>
  <c r="B41792" i="12"/>
  <c r="A41792" i="12"/>
  <c r="F41791" i="12"/>
  <c r="E41791" i="12"/>
  <c r="C41791" i="12"/>
  <c r="B41791" i="12"/>
  <c r="A41791" i="12"/>
  <c r="F41790" i="12"/>
  <c r="E41790" i="12"/>
  <c r="C41790" i="12"/>
  <c r="B41790" i="12"/>
  <c r="A41790" i="12"/>
  <c r="F41789" i="12"/>
  <c r="E41789" i="12"/>
  <c r="C41789" i="12"/>
  <c r="B41789" i="12"/>
  <c r="A41789" i="12"/>
  <c r="F41788" i="12"/>
  <c r="E41788" i="12"/>
  <c r="B41788" i="12"/>
  <c r="A41788" i="12"/>
  <c r="F41787" i="12"/>
  <c r="E41787" i="12"/>
  <c r="B41787" i="12"/>
  <c r="A41787" i="12"/>
  <c r="F41786" i="12"/>
  <c r="E41786" i="12"/>
  <c r="B41786" i="12"/>
  <c r="A41786" i="12"/>
  <c r="F41785" i="12"/>
  <c r="E41785" i="12"/>
  <c r="B41785" i="12"/>
  <c r="A41785" i="12"/>
  <c r="F41784" i="12"/>
  <c r="E41784" i="12"/>
  <c r="B41784" i="12"/>
  <c r="A41784" i="12"/>
  <c r="F41783" i="12"/>
  <c r="E41783" i="12"/>
  <c r="B41783" i="12"/>
  <c r="A41783" i="12"/>
  <c r="F41782" i="12"/>
  <c r="E41782" i="12"/>
  <c r="B41782" i="12"/>
  <c r="A41782" i="12"/>
  <c r="F41781" i="12"/>
  <c r="E41781" i="12"/>
  <c r="B41781" i="12"/>
  <c r="A41781" i="12"/>
  <c r="F41780" i="12"/>
  <c r="E41780" i="12"/>
  <c r="B41780" i="12"/>
  <c r="A41780" i="12"/>
  <c r="F41779" i="12"/>
  <c r="E41779" i="12"/>
  <c r="B41779" i="12"/>
  <c r="A41779" i="12"/>
  <c r="F41778" i="12"/>
  <c r="E41778" i="12"/>
  <c r="B41778" i="12"/>
  <c r="A41778" i="12"/>
  <c r="F41777" i="12"/>
  <c r="E41777" i="12"/>
  <c r="B41777" i="12"/>
  <c r="A41777" i="12"/>
  <c r="F41776" i="12"/>
  <c r="E41776" i="12"/>
  <c r="B41776" i="12"/>
  <c r="A41776" i="12"/>
  <c r="F41775" i="12"/>
  <c r="E41775" i="12"/>
  <c r="B41775" i="12"/>
  <c r="A41775" i="12"/>
  <c r="F41774" i="12"/>
  <c r="E41774" i="12"/>
  <c r="B41774" i="12"/>
  <c r="A41774" i="12"/>
  <c r="F41773" i="12"/>
  <c r="E41773" i="12"/>
  <c r="B41773" i="12"/>
  <c r="A41773" i="12"/>
  <c r="F41772" i="12"/>
  <c r="E41772" i="12"/>
  <c r="B41772" i="12"/>
  <c r="A41772" i="12"/>
  <c r="F41771" i="12"/>
  <c r="E41771" i="12"/>
  <c r="B41771" i="12"/>
  <c r="A41771" i="12"/>
  <c r="F41770" i="12"/>
  <c r="E41770" i="12"/>
  <c r="B41770" i="12"/>
  <c r="A41770" i="12"/>
  <c r="F41769" i="12"/>
  <c r="E41769" i="12"/>
  <c r="B41769" i="12"/>
  <c r="A41769" i="12"/>
  <c r="F41768" i="12"/>
  <c r="E41768" i="12"/>
  <c r="B41768" i="12"/>
  <c r="A41768" i="12"/>
  <c r="F41767" i="12"/>
  <c r="E41767" i="12"/>
  <c r="B41767" i="12"/>
  <c r="A41767" i="12"/>
  <c r="F41766" i="12"/>
  <c r="E41766" i="12"/>
  <c r="B41766" i="12"/>
  <c r="A41766" i="12"/>
  <c r="F41765" i="12"/>
  <c r="E41765" i="12"/>
  <c r="B41765" i="12"/>
  <c r="A41765" i="12"/>
  <c r="F41764" i="12"/>
  <c r="E41764" i="12"/>
  <c r="B41764" i="12"/>
  <c r="A41764" i="12"/>
  <c r="F41763" i="12"/>
  <c r="E41763" i="12"/>
  <c r="B41763" i="12"/>
  <c r="A41763" i="12"/>
  <c r="F41762" i="12"/>
  <c r="E41762" i="12"/>
  <c r="B41762" i="12"/>
  <c r="A41762" i="12"/>
  <c r="F41761" i="12"/>
  <c r="E41761" i="12"/>
  <c r="B41761" i="12"/>
  <c r="A41761" i="12"/>
  <c r="F41760" i="12"/>
  <c r="E41760" i="12"/>
  <c r="B41760" i="12"/>
  <c r="A41760" i="12"/>
  <c r="F41759" i="12"/>
  <c r="E41759" i="12"/>
  <c r="B41759" i="12"/>
  <c r="A41759" i="12"/>
  <c r="F41758" i="12"/>
  <c r="E41758" i="12"/>
  <c r="B41758" i="12"/>
  <c r="A41758" i="12"/>
  <c r="F41757" i="12"/>
  <c r="E41757" i="12"/>
  <c r="B41757" i="12"/>
  <c r="A41757" i="12"/>
  <c r="F41756" i="12"/>
  <c r="E41756" i="12"/>
  <c r="B41756" i="12"/>
  <c r="A41756" i="12"/>
  <c r="F41755" i="12"/>
  <c r="E41755" i="12"/>
  <c r="B41755" i="12"/>
  <c r="A41755" i="12"/>
  <c r="F41754" i="12"/>
  <c r="E41754" i="12"/>
  <c r="B41754" i="12"/>
  <c r="A41754" i="12"/>
  <c r="F41753" i="12"/>
  <c r="E41753" i="12"/>
  <c r="B41753" i="12"/>
  <c r="A41753" i="12"/>
  <c r="F41752" i="12"/>
  <c r="E41752" i="12"/>
  <c r="B41752" i="12"/>
  <c r="A41752" i="12"/>
  <c r="F41751" i="12"/>
  <c r="E41751" i="12"/>
  <c r="B41751" i="12"/>
  <c r="A41751" i="12"/>
  <c r="F41750" i="12"/>
  <c r="E41750" i="12"/>
  <c r="B41750" i="12"/>
  <c r="A41750" i="12"/>
  <c r="F41749" i="12"/>
  <c r="E41749" i="12"/>
  <c r="B41749" i="12"/>
  <c r="A41749" i="12"/>
  <c r="F41748" i="12"/>
  <c r="E41748" i="12"/>
  <c r="B41748" i="12"/>
  <c r="A41748" i="12"/>
  <c r="F41747" i="12"/>
  <c r="E41747" i="12"/>
  <c r="B41747" i="12"/>
  <c r="A41747" i="12"/>
  <c r="F41746" i="12"/>
  <c r="E41746" i="12"/>
  <c r="B41746" i="12"/>
  <c r="A41746" i="12"/>
  <c r="F41745" i="12"/>
  <c r="E41745" i="12"/>
  <c r="B41745" i="12"/>
  <c r="A41745" i="12"/>
  <c r="F41744" i="12"/>
  <c r="E41744" i="12"/>
  <c r="B41744" i="12"/>
  <c r="A41744" i="12"/>
  <c r="F41743" i="12"/>
  <c r="E41743" i="12"/>
  <c r="B41743" i="12"/>
  <c r="A41743" i="12"/>
  <c r="F41742" i="12"/>
  <c r="E41742" i="12"/>
  <c r="B41742" i="12"/>
  <c r="A41742" i="12"/>
  <c r="F41741" i="12"/>
  <c r="E41741" i="12"/>
  <c r="B41741" i="12"/>
  <c r="A41741" i="12"/>
  <c r="F41740" i="12"/>
  <c r="E41740" i="12"/>
  <c r="B41740" i="12"/>
  <c r="A41740" i="12"/>
  <c r="F41739" i="12"/>
  <c r="E41739" i="12"/>
  <c r="B41739" i="12"/>
  <c r="A41739" i="12"/>
  <c r="F41738" i="12"/>
  <c r="E41738" i="12"/>
  <c r="B41738" i="12"/>
  <c r="A41738" i="12"/>
  <c r="F41737" i="12"/>
  <c r="E41737" i="12"/>
  <c r="B41737" i="12"/>
  <c r="A41737" i="12"/>
  <c r="F41736" i="12"/>
  <c r="E41736" i="12"/>
  <c r="B41736" i="12"/>
  <c r="A41736" i="12"/>
  <c r="F41735" i="12"/>
  <c r="E41735" i="12"/>
  <c r="B41735" i="12"/>
  <c r="A41735" i="12"/>
  <c r="F41734" i="12"/>
  <c r="E41734" i="12"/>
  <c r="B41734" i="12"/>
  <c r="A41734" i="12"/>
  <c r="F41733" i="12"/>
  <c r="E41733" i="12"/>
  <c r="B41733" i="12"/>
  <c r="A41733" i="12"/>
  <c r="F41732" i="12"/>
  <c r="E41732" i="12"/>
  <c r="B41732" i="12"/>
  <c r="A41732" i="12"/>
  <c r="F41731" i="12"/>
  <c r="E41731" i="12"/>
  <c r="B41731" i="12"/>
  <c r="A41731" i="12"/>
  <c r="F41730" i="12"/>
  <c r="E41730" i="12"/>
  <c r="B41730" i="12"/>
  <c r="A41730" i="12"/>
  <c r="F41729" i="12"/>
  <c r="E41729" i="12"/>
  <c r="B41729" i="12"/>
  <c r="A41729" i="12"/>
  <c r="F41728" i="12"/>
  <c r="E41728" i="12"/>
  <c r="B41728" i="12"/>
  <c r="A41728" i="12"/>
  <c r="F41727" i="12"/>
  <c r="E41727" i="12"/>
  <c r="B41727" i="12"/>
  <c r="A41727" i="12"/>
  <c r="F41726" i="12"/>
  <c r="E41726" i="12"/>
  <c r="B41726" i="12"/>
  <c r="A41726" i="12"/>
  <c r="F41725" i="12"/>
  <c r="E41725" i="12"/>
  <c r="B41725" i="12"/>
  <c r="A41725" i="12"/>
  <c r="F41724" i="12"/>
  <c r="E41724" i="12"/>
  <c r="B41724" i="12"/>
  <c r="A41724" i="12"/>
  <c r="F41723" i="12"/>
  <c r="E41723" i="12"/>
  <c r="B41723" i="12"/>
  <c r="A41723" i="12"/>
  <c r="F41722" i="12"/>
  <c r="E41722" i="12"/>
  <c r="B41722" i="12"/>
  <c r="A41722" i="12"/>
  <c r="F41721" i="12"/>
  <c r="E41721" i="12"/>
  <c r="B41721" i="12"/>
  <c r="A41721" i="12"/>
  <c r="F41720" i="12"/>
  <c r="E41720" i="12"/>
  <c r="B41720" i="12"/>
  <c r="A41720" i="12"/>
  <c r="F41719" i="12"/>
  <c r="E41719" i="12"/>
  <c r="B41719" i="12"/>
  <c r="A41719" i="12"/>
  <c r="F41718" i="12"/>
  <c r="E41718" i="12"/>
  <c r="B41718" i="12"/>
  <c r="A41718" i="12"/>
  <c r="F41717" i="12"/>
  <c r="E41717" i="12"/>
  <c r="B41717" i="12"/>
  <c r="A41717" i="12"/>
  <c r="F41716" i="12"/>
  <c r="E41716" i="12"/>
  <c r="B41716" i="12"/>
  <c r="A41716" i="12"/>
  <c r="F41715" i="12"/>
  <c r="E41715" i="12"/>
  <c r="B41715" i="12"/>
  <c r="A41715" i="12"/>
  <c r="F41714" i="12"/>
  <c r="E41714" i="12"/>
  <c r="B41714" i="12"/>
  <c r="A41714" i="12"/>
  <c r="F41713" i="12"/>
  <c r="E41713" i="12"/>
  <c r="B41713" i="12"/>
  <c r="A41713" i="12"/>
  <c r="F41712" i="12"/>
  <c r="E41712" i="12"/>
  <c r="B41712" i="12"/>
  <c r="A41712" i="12"/>
  <c r="F41711" i="12"/>
  <c r="E41711" i="12"/>
  <c r="B41711" i="12"/>
  <c r="A41711" i="12"/>
  <c r="F41710" i="12"/>
  <c r="E41710" i="12"/>
  <c r="B41710" i="12"/>
  <c r="A41710" i="12"/>
  <c r="F41709" i="12"/>
  <c r="E41709" i="12"/>
  <c r="B41709" i="12"/>
  <c r="A41709" i="12"/>
  <c r="F41708" i="12"/>
  <c r="E41708" i="12"/>
  <c r="B41708" i="12"/>
  <c r="A41708" i="12"/>
  <c r="F41707" i="12"/>
  <c r="E41707" i="12"/>
  <c r="B41707" i="12"/>
  <c r="A41707" i="12"/>
  <c r="F41706" i="12"/>
  <c r="E41706" i="12"/>
  <c r="B41706" i="12"/>
  <c r="A41706" i="12"/>
  <c r="F41705" i="12"/>
  <c r="E41705" i="12"/>
  <c r="B41705" i="12"/>
  <c r="A41705" i="12"/>
  <c r="F41704" i="12"/>
  <c r="E41704" i="12"/>
  <c r="B41704" i="12"/>
  <c r="A41704" i="12"/>
  <c r="F41703" i="12"/>
  <c r="E41703" i="12"/>
  <c r="B41703" i="12"/>
  <c r="A41703" i="12"/>
  <c r="F41702" i="12"/>
  <c r="E41702" i="12"/>
  <c r="B41702" i="12"/>
  <c r="A41702" i="12"/>
  <c r="F41701" i="12"/>
  <c r="E41701" i="12"/>
  <c r="B41701" i="12"/>
  <c r="A41701" i="12"/>
  <c r="F41700" i="12"/>
  <c r="E41700" i="12"/>
  <c r="B41700" i="12"/>
  <c r="A41700" i="12"/>
  <c r="F41699" i="12"/>
  <c r="E41699" i="12"/>
  <c r="B41699" i="12"/>
  <c r="A41699" i="12"/>
  <c r="F41698" i="12"/>
  <c r="E41698" i="12"/>
  <c r="B41698" i="12"/>
  <c r="A41698" i="12"/>
  <c r="F41697" i="12"/>
  <c r="E41697" i="12"/>
  <c r="B41697" i="12"/>
  <c r="A41697" i="12"/>
  <c r="F41696" i="12"/>
  <c r="E41696" i="12"/>
  <c r="B41696" i="12"/>
  <c r="A41696" i="12"/>
  <c r="F41695" i="12"/>
  <c r="E41695" i="12"/>
  <c r="B41695" i="12"/>
  <c r="A41695" i="12"/>
  <c r="F41694" i="12"/>
  <c r="E41694" i="12"/>
  <c r="B41694" i="12"/>
  <c r="A41694" i="12"/>
  <c r="F41693" i="12"/>
  <c r="E41693" i="12"/>
  <c r="B41693" i="12"/>
  <c r="A41693" i="12"/>
  <c r="F41692" i="12"/>
  <c r="E41692" i="12"/>
  <c r="B41692" i="12"/>
  <c r="A41692" i="12"/>
  <c r="F41691" i="12"/>
  <c r="E41691" i="12"/>
  <c r="B41691" i="12"/>
  <c r="A41691" i="12"/>
  <c r="F41690" i="12"/>
  <c r="E41690" i="12"/>
  <c r="B41690" i="12"/>
  <c r="A41690" i="12"/>
  <c r="F41689" i="12"/>
  <c r="E41689" i="12"/>
  <c r="B41689" i="12"/>
  <c r="A41689" i="12"/>
  <c r="F41688" i="12"/>
  <c r="E41688" i="12"/>
  <c r="B41688" i="12"/>
  <c r="A41688" i="12"/>
  <c r="F41657" i="12"/>
  <c r="D41657" i="12"/>
  <c r="A41657" i="12"/>
  <c r="F41656" i="12"/>
  <c r="D41656" i="12"/>
  <c r="A41656" i="12"/>
  <c r="F41655" i="12"/>
  <c r="E41655" i="12"/>
  <c r="D41655" i="12"/>
  <c r="A41655" i="12"/>
  <c r="F41654" i="12"/>
  <c r="E41654" i="12"/>
  <c r="D41654" i="12"/>
  <c r="F41653" i="12"/>
  <c r="E41653" i="12"/>
  <c r="D41653" i="12"/>
  <c r="A41653" i="12"/>
  <c r="F41652" i="12"/>
  <c r="E41652" i="12"/>
  <c r="D41652" i="12"/>
  <c r="A41652" i="12"/>
  <c r="G41624" i="12"/>
  <c r="F41624" i="12"/>
  <c r="E41624" i="12"/>
  <c r="A41624" i="12"/>
  <c r="G41623" i="12"/>
  <c r="F41623" i="12"/>
  <c r="E41623" i="12"/>
  <c r="A41623" i="12"/>
  <c r="G41622" i="12"/>
  <c r="F41622" i="12"/>
  <c r="E41622" i="12"/>
  <c r="A41622" i="12"/>
  <c r="G40784" i="12"/>
  <c r="F40784" i="12"/>
  <c r="E40784" i="12"/>
  <c r="D40784" i="12"/>
  <c r="C40784" i="12"/>
  <c r="B40784" i="12"/>
  <c r="A40784" i="12"/>
  <c r="G40775" i="12"/>
  <c r="F40775" i="12"/>
  <c r="E40775" i="12"/>
  <c r="D40775" i="12"/>
  <c r="C40775" i="12"/>
  <c r="B40775" i="12"/>
  <c r="A40775" i="12"/>
  <c r="G40774" i="12"/>
  <c r="F40774" i="12"/>
  <c r="E40774" i="12"/>
  <c r="D40774" i="12"/>
  <c r="C40774" i="12"/>
  <c r="B40774" i="12"/>
  <c r="A40774" i="12"/>
  <c r="G40773" i="12"/>
  <c r="F40773" i="12"/>
  <c r="E40773" i="12"/>
  <c r="D40773" i="12"/>
  <c r="C40773" i="12"/>
  <c r="B40773" i="12"/>
  <c r="A40773" i="12"/>
  <c r="G40772" i="12"/>
  <c r="F40772" i="12"/>
  <c r="E40772" i="12"/>
  <c r="D40772" i="12"/>
  <c r="C40772" i="12"/>
  <c r="B40772" i="12"/>
  <c r="A40772" i="12"/>
  <c r="G40771" i="12"/>
  <c r="F40771" i="12"/>
  <c r="E40771" i="12"/>
  <c r="D40771" i="12"/>
  <c r="C40771" i="12"/>
  <c r="B40771" i="12"/>
  <c r="A40771" i="12"/>
  <c r="G40770" i="12"/>
  <c r="F40770" i="12"/>
  <c r="E40770" i="12"/>
  <c r="D40770" i="12"/>
  <c r="C40770" i="12"/>
  <c r="B40770" i="12"/>
  <c r="A40770" i="12"/>
  <c r="G40769" i="12"/>
  <c r="F40769" i="12"/>
  <c r="E40769" i="12"/>
  <c r="D40769" i="12"/>
  <c r="C40769" i="12"/>
  <c r="B40769" i="12"/>
  <c r="A40769" i="12"/>
  <c r="G40768" i="12"/>
  <c r="F40768" i="12"/>
  <c r="E40768" i="12"/>
  <c r="D40768" i="12"/>
  <c r="C40768" i="12"/>
  <c r="B40768" i="12"/>
  <c r="A40768" i="12"/>
  <c r="G40767" i="12"/>
  <c r="F40767" i="12"/>
  <c r="E40767" i="12"/>
  <c r="D40767" i="12"/>
  <c r="C40767" i="12"/>
  <c r="B40767" i="12"/>
  <c r="A40767" i="12"/>
  <c r="G40766" i="12"/>
  <c r="F40766" i="12"/>
  <c r="E40766" i="12"/>
  <c r="D40766" i="12"/>
  <c r="C40766" i="12"/>
  <c r="B40766" i="12"/>
  <c r="A40766" i="12"/>
  <c r="G40765" i="12"/>
  <c r="F40765" i="12"/>
  <c r="E40765" i="12"/>
  <c r="D40765" i="12"/>
  <c r="C40765" i="12"/>
  <c r="B40765" i="12"/>
  <c r="A40765" i="12"/>
  <c r="G40764" i="12"/>
  <c r="F40764" i="12"/>
  <c r="E40764" i="12"/>
  <c r="D40764" i="12"/>
  <c r="C40764" i="12"/>
  <c r="B40764" i="12"/>
  <c r="A40764" i="12"/>
  <c r="G40763" i="12"/>
  <c r="F40763" i="12"/>
  <c r="E40763" i="12"/>
  <c r="D40763" i="12"/>
  <c r="C40763" i="12"/>
  <c r="B40763" i="12"/>
  <c r="A40763" i="12"/>
  <c r="G40762" i="12"/>
  <c r="F40762" i="12"/>
  <c r="E40762" i="12"/>
  <c r="D40762" i="12"/>
  <c r="C40762" i="12"/>
  <c r="B40762" i="12"/>
  <c r="A40762" i="12"/>
  <c r="F40761" i="12"/>
  <c r="E40761" i="12"/>
  <c r="C40761" i="12"/>
  <c r="B40761" i="12"/>
  <c r="A40761" i="12"/>
  <c r="F40760" i="12"/>
  <c r="E40760" i="12"/>
  <c r="C40760" i="12"/>
  <c r="B40760" i="12"/>
  <c r="A40760" i="12"/>
  <c r="F40759" i="12"/>
  <c r="E40759" i="12"/>
  <c r="C40759" i="12"/>
  <c r="B40759" i="12"/>
  <c r="A40759" i="12"/>
  <c r="F40758" i="12"/>
  <c r="E40758" i="12"/>
  <c r="C40758" i="12"/>
  <c r="B40758" i="12"/>
  <c r="A40758" i="12"/>
  <c r="F40757" i="12"/>
  <c r="E40757" i="12"/>
  <c r="C40757" i="12"/>
  <c r="B40757" i="12"/>
  <c r="A40757" i="12"/>
  <c r="F40756" i="12"/>
  <c r="E40756" i="12"/>
  <c r="C40756" i="12"/>
  <c r="B40756" i="12"/>
  <c r="A40756" i="12"/>
  <c r="F40755" i="12"/>
  <c r="E40755" i="12"/>
  <c r="C40755" i="12"/>
  <c r="B40755" i="12"/>
  <c r="A40755" i="12"/>
  <c r="F40754" i="12"/>
  <c r="E40754" i="12"/>
  <c r="C40754" i="12"/>
  <c r="B40754" i="12"/>
  <c r="A40754" i="12"/>
  <c r="G40753" i="12"/>
  <c r="F40753" i="12"/>
  <c r="E40753" i="12"/>
  <c r="D40753" i="12"/>
  <c r="C40753" i="12"/>
  <c r="B40753" i="12"/>
  <c r="A40753" i="12"/>
  <c r="G40752" i="12"/>
  <c r="F40752" i="12"/>
  <c r="E40752" i="12"/>
  <c r="D40752" i="12"/>
  <c r="C40752" i="12"/>
  <c r="B40752" i="12"/>
  <c r="A40752" i="12"/>
  <c r="G40751" i="12"/>
  <c r="F40751" i="12"/>
  <c r="E40751" i="12"/>
  <c r="D40751" i="12"/>
  <c r="C40751" i="12"/>
  <c r="B40751" i="12"/>
  <c r="A40751" i="12"/>
  <c r="G40750" i="12"/>
  <c r="F40750" i="12"/>
  <c r="E40750" i="12"/>
  <c r="D40750" i="12"/>
  <c r="C40750" i="12"/>
  <c r="B40750" i="12"/>
  <c r="A40750" i="12"/>
  <c r="G40749" i="12"/>
  <c r="F40749" i="12"/>
  <c r="E40749" i="12"/>
  <c r="D40749" i="12"/>
  <c r="C40749" i="12"/>
  <c r="B40749" i="12"/>
  <c r="A40749" i="12"/>
  <c r="G40748" i="12"/>
  <c r="F40748" i="12"/>
  <c r="E40748" i="12"/>
  <c r="D40748" i="12"/>
  <c r="C40748" i="12"/>
  <c r="B40748" i="12"/>
  <c r="A40748" i="12"/>
  <c r="G40747" i="12"/>
  <c r="F40747" i="12"/>
  <c r="E40747" i="12"/>
  <c r="D40747" i="12"/>
  <c r="C40747" i="12"/>
  <c r="B40747" i="12"/>
  <c r="A40747" i="12"/>
  <c r="G40746" i="12"/>
  <c r="F40746" i="12"/>
  <c r="E40746" i="12"/>
  <c r="D40746" i="12"/>
  <c r="C40746" i="12"/>
  <c r="B40746" i="12"/>
  <c r="A40746" i="12"/>
  <c r="G40745" i="12"/>
  <c r="F40745" i="12"/>
  <c r="E40745" i="12"/>
  <c r="D40745" i="12"/>
  <c r="C40745" i="12"/>
  <c r="B40745" i="12"/>
  <c r="A40745" i="12"/>
  <c r="G40744" i="12"/>
  <c r="F40744" i="12"/>
  <c r="E40744" i="12"/>
  <c r="D40744" i="12"/>
  <c r="C40744" i="12"/>
  <c r="B40744" i="12"/>
  <c r="A40744" i="12"/>
  <c r="G40743" i="12"/>
  <c r="F40743" i="12"/>
  <c r="E40743" i="12"/>
  <c r="D40743" i="12"/>
  <c r="C40743" i="12"/>
  <c r="B40743" i="12"/>
  <c r="A40743" i="12"/>
  <c r="G40742" i="12"/>
  <c r="F40742" i="12"/>
  <c r="E40742" i="12"/>
  <c r="D40742" i="12"/>
  <c r="C40742" i="12"/>
  <c r="B40742" i="12"/>
  <c r="A40742" i="12"/>
  <c r="G40741" i="12"/>
  <c r="F40741" i="12"/>
  <c r="E40741" i="12"/>
  <c r="D40741" i="12"/>
  <c r="C40741" i="12"/>
  <c r="B40741" i="12"/>
  <c r="A40741" i="12"/>
  <c r="G40740" i="12"/>
  <c r="F40740" i="12"/>
  <c r="E40740" i="12"/>
  <c r="D40740" i="12"/>
  <c r="C40740" i="12"/>
  <c r="B40740" i="12"/>
  <c r="A40740" i="12"/>
  <c r="G40739" i="12"/>
  <c r="F40739" i="12"/>
  <c r="E40739" i="12"/>
  <c r="D40739" i="12"/>
  <c r="C40739" i="12"/>
  <c r="B40739" i="12"/>
  <c r="A40739" i="12"/>
  <c r="G40738" i="12"/>
  <c r="F40738" i="12"/>
  <c r="E40738" i="12"/>
  <c r="D40738" i="12"/>
  <c r="C40738" i="12"/>
  <c r="B40738" i="12"/>
  <c r="A40738" i="12"/>
  <c r="G40737" i="12"/>
  <c r="F40737" i="12"/>
  <c r="E40737" i="12"/>
  <c r="D40737" i="12"/>
  <c r="C40737" i="12"/>
  <c r="B40737" i="12"/>
  <c r="A40737" i="12"/>
  <c r="G40736" i="12"/>
  <c r="F40736" i="12"/>
  <c r="E40736" i="12"/>
  <c r="D40736" i="12"/>
  <c r="C40736" i="12"/>
  <c r="B40736" i="12"/>
  <c r="A40736" i="12"/>
  <c r="G40735" i="12"/>
  <c r="F40735" i="12"/>
  <c r="E40735" i="12"/>
  <c r="D40735" i="12"/>
  <c r="C40735" i="12"/>
  <c r="B40735" i="12"/>
  <c r="A40735" i="12"/>
  <c r="G40734" i="12"/>
  <c r="F40734" i="12"/>
  <c r="E40734" i="12"/>
  <c r="D40734" i="12"/>
  <c r="C40734" i="12"/>
  <c r="B40734" i="12"/>
  <c r="A40734" i="12"/>
  <c r="F40733" i="12"/>
  <c r="E40733" i="12"/>
  <c r="C40733" i="12"/>
  <c r="B40733" i="12"/>
  <c r="A40733" i="12"/>
  <c r="F40732" i="12"/>
  <c r="E40732" i="12"/>
  <c r="C40732" i="12"/>
  <c r="B40732" i="12"/>
  <c r="A40732" i="12"/>
  <c r="F40731" i="12"/>
  <c r="E40731" i="12"/>
  <c r="C40731" i="12"/>
  <c r="B40731" i="12"/>
  <c r="A40731" i="12"/>
  <c r="F40730" i="12"/>
  <c r="E40730" i="12"/>
  <c r="C40730" i="12"/>
  <c r="B40730" i="12"/>
  <c r="A40730" i="12"/>
  <c r="F40729" i="12"/>
  <c r="E40729" i="12"/>
  <c r="C40729" i="12"/>
  <c r="B40729" i="12"/>
  <c r="A40729" i="12"/>
  <c r="F40728" i="12"/>
  <c r="E40728" i="12"/>
  <c r="C40728" i="12"/>
  <c r="B40728" i="12"/>
  <c r="A40728" i="12"/>
  <c r="F40727" i="12"/>
  <c r="E40727" i="12"/>
  <c r="C40727" i="12"/>
  <c r="B40727" i="12"/>
  <c r="A40727" i="12"/>
  <c r="F40726" i="12"/>
  <c r="E40726" i="12"/>
  <c r="C40726" i="12"/>
  <c r="B40726" i="12"/>
  <c r="A40726" i="12"/>
  <c r="F40725" i="12"/>
  <c r="E40725" i="12"/>
  <c r="C40725" i="12"/>
  <c r="B40725" i="12"/>
  <c r="A40725" i="12"/>
  <c r="F40724" i="12"/>
  <c r="E40724" i="12"/>
  <c r="C40724" i="12"/>
  <c r="B40724" i="12"/>
  <c r="A40724" i="12"/>
  <c r="F40723" i="12"/>
  <c r="E40723" i="12"/>
  <c r="C40723" i="12"/>
  <c r="B40723" i="12"/>
  <c r="A40723" i="12"/>
  <c r="G40705" i="12"/>
  <c r="F40705" i="12"/>
  <c r="E40705" i="12"/>
  <c r="D40705" i="12"/>
  <c r="C40705" i="12"/>
  <c r="B40705" i="12"/>
  <c r="A40705" i="12"/>
  <c r="G40704" i="12"/>
  <c r="F40704" i="12"/>
  <c r="E40704" i="12"/>
  <c r="D40704" i="12"/>
  <c r="C40704" i="12"/>
  <c r="B40704" i="12"/>
  <c r="A40704" i="12"/>
  <c r="G40703" i="12"/>
  <c r="F40703" i="12"/>
  <c r="E40703" i="12"/>
  <c r="D40703" i="12"/>
  <c r="C40703" i="12"/>
  <c r="B40703" i="12"/>
  <c r="A40703" i="12"/>
  <c r="G40702" i="12"/>
  <c r="F40702" i="12"/>
  <c r="E40702" i="12"/>
  <c r="D40702" i="12"/>
  <c r="C40702" i="12"/>
  <c r="B40702" i="12"/>
  <c r="A40702" i="12"/>
  <c r="G40701" i="12"/>
  <c r="F40701" i="12"/>
  <c r="E40701" i="12"/>
  <c r="D40701" i="12"/>
  <c r="C40701" i="12"/>
  <c r="B40701" i="12"/>
  <c r="A40701" i="12"/>
  <c r="G40700" i="12"/>
  <c r="F40700" i="12"/>
  <c r="E40700" i="12"/>
  <c r="D40700" i="12"/>
  <c r="C40700" i="12"/>
  <c r="B40700" i="12"/>
  <c r="A40700" i="12"/>
  <c r="F40699" i="12"/>
  <c r="E40699" i="12"/>
  <c r="C40699" i="12"/>
  <c r="B40699" i="12"/>
  <c r="A40699" i="12"/>
  <c r="F40698" i="12"/>
  <c r="E40698" i="12"/>
  <c r="C40698" i="12"/>
  <c r="B40698" i="12"/>
  <c r="A40698" i="12"/>
  <c r="F40697" i="12"/>
  <c r="E40697" i="12"/>
  <c r="C40697" i="12"/>
  <c r="B40697" i="12"/>
  <c r="A40697" i="12"/>
  <c r="F40696" i="12"/>
  <c r="E40696" i="12"/>
  <c r="C40696" i="12"/>
  <c r="B40696" i="12"/>
  <c r="A40696" i="12"/>
  <c r="F40695" i="12"/>
  <c r="E40695" i="12"/>
  <c r="C40695" i="12"/>
  <c r="B40695" i="12"/>
  <c r="A40695" i="12"/>
  <c r="F40694" i="12"/>
  <c r="E40694" i="12"/>
  <c r="C40694" i="12"/>
  <c r="B40694" i="12"/>
  <c r="A40694" i="12"/>
  <c r="F40693" i="12"/>
  <c r="E40693" i="12"/>
  <c r="C40693" i="12"/>
  <c r="B40693" i="12"/>
  <c r="A40693" i="12"/>
  <c r="F40692" i="12"/>
  <c r="E40692" i="12"/>
  <c r="C40692" i="12"/>
  <c r="B40692" i="12"/>
  <c r="A40692" i="12"/>
  <c r="F40691" i="12"/>
  <c r="E40691" i="12"/>
  <c r="B40691" i="12"/>
  <c r="A40691" i="12"/>
  <c r="F40690" i="12"/>
  <c r="E40690" i="12"/>
  <c r="B40690" i="12"/>
  <c r="A40690" i="12"/>
  <c r="F40689" i="12"/>
  <c r="E40689" i="12"/>
  <c r="B40689" i="12"/>
  <c r="A40689" i="12"/>
  <c r="F40688" i="12"/>
  <c r="E40688" i="12"/>
  <c r="B40688" i="12"/>
  <c r="A40688" i="12"/>
  <c r="F40687" i="12"/>
  <c r="E40687" i="12"/>
  <c r="B40687" i="12"/>
  <c r="A40687" i="12"/>
  <c r="F40686" i="12"/>
  <c r="E40686" i="12"/>
  <c r="B40686" i="12"/>
  <c r="A40686" i="12"/>
  <c r="F40685" i="12"/>
  <c r="E40685" i="12"/>
  <c r="B40685" i="12"/>
  <c r="A40685" i="12"/>
  <c r="F40684" i="12"/>
  <c r="E40684" i="12"/>
  <c r="B40684" i="12"/>
  <c r="A40684" i="12"/>
  <c r="F40683" i="12"/>
  <c r="E40683" i="12"/>
  <c r="B40683" i="12"/>
  <c r="A40683" i="12"/>
  <c r="F40682" i="12"/>
  <c r="E40682" i="12"/>
  <c r="B40682" i="12"/>
  <c r="A40682" i="12"/>
  <c r="F40681" i="12"/>
  <c r="E40681" i="12"/>
  <c r="B40681" i="12"/>
  <c r="A40681" i="12"/>
  <c r="F40680" i="12"/>
  <c r="E40680" i="12"/>
  <c r="B40680" i="12"/>
  <c r="A40680" i="12"/>
  <c r="F40679" i="12"/>
  <c r="E40679" i="12"/>
  <c r="B40679" i="12"/>
  <c r="A40679" i="12"/>
  <c r="F40678" i="12"/>
  <c r="E40678" i="12"/>
  <c r="B40678" i="12"/>
  <c r="A40678" i="12"/>
  <c r="F40677" i="12"/>
  <c r="E40677" i="12"/>
  <c r="B40677" i="12"/>
  <c r="A40677" i="12"/>
  <c r="F40676" i="12"/>
  <c r="E40676" i="12"/>
  <c r="B40676" i="12"/>
  <c r="A40676" i="12"/>
  <c r="F40675" i="12"/>
  <c r="E40675" i="12"/>
  <c r="B40675" i="12"/>
  <c r="A40675" i="12"/>
  <c r="F40674" i="12"/>
  <c r="E40674" i="12"/>
  <c r="B40674" i="12"/>
  <c r="A40674" i="12"/>
  <c r="F40673" i="12"/>
  <c r="E40673" i="12"/>
  <c r="B40673" i="12"/>
  <c r="A40673" i="12"/>
  <c r="F40672" i="12"/>
  <c r="E40672" i="12"/>
  <c r="B40672" i="12"/>
  <c r="A40672" i="12"/>
  <c r="F40671" i="12"/>
  <c r="E40671" i="12"/>
  <c r="B40671" i="12"/>
  <c r="A40671" i="12"/>
  <c r="F40670" i="12"/>
  <c r="E40670" i="12"/>
  <c r="B40670" i="12"/>
  <c r="A40670" i="12"/>
  <c r="F40669" i="12"/>
  <c r="E40669" i="12"/>
  <c r="B40669" i="12"/>
  <c r="A40669" i="12"/>
  <c r="F40668" i="12"/>
  <c r="E40668" i="12"/>
  <c r="B40668" i="12"/>
  <c r="A40668" i="12"/>
  <c r="F40667" i="12"/>
  <c r="E40667" i="12"/>
  <c r="B40667" i="12"/>
  <c r="A40667" i="12"/>
  <c r="F40666" i="12"/>
  <c r="E40666" i="12"/>
  <c r="B40666" i="12"/>
  <c r="A40666" i="12"/>
  <c r="F40665" i="12"/>
  <c r="E40665" i="12"/>
  <c r="B40665" i="12"/>
  <c r="A40665" i="12"/>
  <c r="F40664" i="12"/>
  <c r="E40664" i="12"/>
  <c r="B40664" i="12"/>
  <c r="A40664" i="12"/>
  <c r="F40663" i="12"/>
  <c r="E40663" i="12"/>
  <c r="B40663" i="12"/>
  <c r="A40663" i="12"/>
  <c r="F40662" i="12"/>
  <c r="E40662" i="12"/>
  <c r="B40662" i="12"/>
  <c r="A40662" i="12"/>
  <c r="F40661" i="12"/>
  <c r="E40661" i="12"/>
  <c r="B40661" i="12"/>
  <c r="A40661" i="12"/>
  <c r="F40660" i="12"/>
  <c r="E40660" i="12"/>
  <c r="B40660" i="12"/>
  <c r="A40660" i="12"/>
  <c r="F40659" i="12"/>
  <c r="E40659" i="12"/>
  <c r="B40659" i="12"/>
  <c r="A40659" i="12"/>
  <c r="F40658" i="12"/>
  <c r="E40658" i="12"/>
  <c r="B40658" i="12"/>
  <c r="A40658" i="12"/>
  <c r="F40657" i="12"/>
  <c r="E40657" i="12"/>
  <c r="B40657" i="12"/>
  <c r="A40657" i="12"/>
  <c r="F40656" i="12"/>
  <c r="E40656" i="12"/>
  <c r="B40656" i="12"/>
  <c r="A40656" i="12"/>
  <c r="F40655" i="12"/>
  <c r="E40655" i="12"/>
  <c r="B40655" i="12"/>
  <c r="A40655" i="12"/>
  <c r="F40654" i="12"/>
  <c r="E40654" i="12"/>
  <c r="B40654" i="12"/>
  <c r="A40654" i="12"/>
  <c r="F40653" i="12"/>
  <c r="E40653" i="12"/>
  <c r="B40653" i="12"/>
  <c r="A40653" i="12"/>
  <c r="F40652" i="12"/>
  <c r="E40652" i="12"/>
  <c r="B40652" i="12"/>
  <c r="A40652" i="12"/>
  <c r="F40651" i="12"/>
  <c r="E40651" i="12"/>
  <c r="B40651" i="12"/>
  <c r="A40651" i="12"/>
  <c r="F40650" i="12"/>
  <c r="E40650" i="12"/>
  <c r="B40650" i="12"/>
  <c r="A40650" i="12"/>
  <c r="F40649" i="12"/>
  <c r="E40649" i="12"/>
  <c r="B40649" i="12"/>
  <c r="A40649" i="12"/>
  <c r="F40648" i="12"/>
  <c r="E40648" i="12"/>
  <c r="B40648" i="12"/>
  <c r="A40648" i="12"/>
  <c r="F40647" i="12"/>
  <c r="E40647" i="12"/>
  <c r="B40647" i="12"/>
  <c r="A40647" i="12"/>
  <c r="F40646" i="12"/>
  <c r="E40646" i="12"/>
  <c r="B40646" i="12"/>
  <c r="A40646" i="12"/>
  <c r="F40645" i="12"/>
  <c r="E40645" i="12"/>
  <c r="B40645" i="12"/>
  <c r="A40645" i="12"/>
  <c r="F40644" i="12"/>
  <c r="E40644" i="12"/>
  <c r="B40644" i="12"/>
  <c r="A40644" i="12"/>
  <c r="F40643" i="12"/>
  <c r="E40643" i="12"/>
  <c r="B40643" i="12"/>
  <c r="A40643" i="12"/>
  <c r="F40642" i="12"/>
  <c r="E40642" i="12"/>
  <c r="B40642" i="12"/>
  <c r="A40642" i="12"/>
  <c r="F40641" i="12"/>
  <c r="E40641" i="12"/>
  <c r="B40641" i="12"/>
  <c r="A40641" i="12"/>
  <c r="F40640" i="12"/>
  <c r="E40640" i="12"/>
  <c r="B40640" i="12"/>
  <c r="A40640" i="12"/>
  <c r="F40639" i="12"/>
  <c r="E40639" i="12"/>
  <c r="B40639" i="12"/>
  <c r="A40639" i="12"/>
  <c r="F40638" i="12"/>
  <c r="E40638" i="12"/>
  <c r="B40638" i="12"/>
  <c r="A40638" i="12"/>
  <c r="F40637" i="12"/>
  <c r="E40637" i="12"/>
  <c r="B40637" i="12"/>
  <c r="A40637" i="12"/>
  <c r="F40636" i="12"/>
  <c r="E40636" i="12"/>
  <c r="B40636" i="12"/>
  <c r="A40636" i="12"/>
  <c r="F40635" i="12"/>
  <c r="E40635" i="12"/>
  <c r="B40635" i="12"/>
  <c r="A40635" i="12"/>
  <c r="F40634" i="12"/>
  <c r="E40634" i="12"/>
  <c r="B40634" i="12"/>
  <c r="A40634" i="12"/>
  <c r="F40633" i="12"/>
  <c r="E40633" i="12"/>
  <c r="B40633" i="12"/>
  <c r="A40633" i="12"/>
  <c r="F40632" i="12"/>
  <c r="E40632" i="12"/>
  <c r="B40632" i="12"/>
  <c r="A40632" i="12"/>
  <c r="F40631" i="12"/>
  <c r="E40631" i="12"/>
  <c r="B40631" i="12"/>
  <c r="A40631" i="12"/>
  <c r="F40630" i="12"/>
  <c r="E40630" i="12"/>
  <c r="B40630" i="12"/>
  <c r="A40630" i="12"/>
  <c r="F40629" i="12"/>
  <c r="E40629" i="12"/>
  <c r="B40629" i="12"/>
  <c r="A40629" i="12"/>
  <c r="F40628" i="12"/>
  <c r="E40628" i="12"/>
  <c r="B40628" i="12"/>
  <c r="A40628" i="12"/>
  <c r="F40627" i="12"/>
  <c r="E40627" i="12"/>
  <c r="B40627" i="12"/>
  <c r="A40627" i="12"/>
  <c r="F40626" i="12"/>
  <c r="E40626" i="12"/>
  <c r="B40626" i="12"/>
  <c r="A40626" i="12"/>
  <c r="F40625" i="12"/>
  <c r="E40625" i="12"/>
  <c r="B40625" i="12"/>
  <c r="A40625" i="12"/>
  <c r="F40624" i="12"/>
  <c r="E40624" i="12"/>
  <c r="B40624" i="12"/>
  <c r="A40624" i="12"/>
  <c r="F40623" i="12"/>
  <c r="E40623" i="12"/>
  <c r="B40623" i="12"/>
  <c r="A40623" i="12"/>
  <c r="F40622" i="12"/>
  <c r="E40622" i="12"/>
  <c r="B40622" i="12"/>
  <c r="A40622" i="12"/>
  <c r="F40621" i="12"/>
  <c r="E40621" i="12"/>
  <c r="B40621" i="12"/>
  <c r="A40621" i="12"/>
  <c r="F40620" i="12"/>
  <c r="E40620" i="12"/>
  <c r="B40620" i="12"/>
  <c r="A40620" i="12"/>
  <c r="F40619" i="12"/>
  <c r="E40619" i="12"/>
  <c r="B40619" i="12"/>
  <c r="A40619" i="12"/>
  <c r="F40618" i="12"/>
  <c r="E40618" i="12"/>
  <c r="B40618" i="12"/>
  <c r="A40618" i="12"/>
  <c r="F40617" i="12"/>
  <c r="E40617" i="12"/>
  <c r="B40617" i="12"/>
  <c r="A40617" i="12"/>
  <c r="F40616" i="12"/>
  <c r="E40616" i="12"/>
  <c r="B40616" i="12"/>
  <c r="A40616" i="12"/>
  <c r="F40615" i="12"/>
  <c r="E40615" i="12"/>
  <c r="B40615" i="12"/>
  <c r="A40615" i="12"/>
  <c r="F40614" i="12"/>
  <c r="E40614" i="12"/>
  <c r="B40614" i="12"/>
  <c r="A40614" i="12"/>
  <c r="F40613" i="12"/>
  <c r="E40613" i="12"/>
  <c r="B40613" i="12"/>
  <c r="A40613" i="12"/>
  <c r="F40612" i="12"/>
  <c r="E40612" i="12"/>
  <c r="B40612" i="12"/>
  <c r="A40612" i="12"/>
  <c r="F40611" i="12"/>
  <c r="E40611" i="12"/>
  <c r="B40611" i="12"/>
  <c r="A40611" i="12"/>
  <c r="F40610" i="12"/>
  <c r="E40610" i="12"/>
  <c r="B40610" i="12"/>
  <c r="A40610" i="12"/>
  <c r="F40609" i="12"/>
  <c r="E40609" i="12"/>
  <c r="B40609" i="12"/>
  <c r="A40609" i="12"/>
  <c r="F40608" i="12"/>
  <c r="E40608" i="12"/>
  <c r="B40608" i="12"/>
  <c r="A40608" i="12"/>
  <c r="F40607" i="12"/>
  <c r="E40607" i="12"/>
  <c r="B40607" i="12"/>
  <c r="A40607" i="12"/>
  <c r="F40606" i="12"/>
  <c r="E40606" i="12"/>
  <c r="B40606" i="12"/>
  <c r="A40606" i="12"/>
  <c r="F40605" i="12"/>
  <c r="E40605" i="12"/>
  <c r="B40605" i="12"/>
  <c r="A40605" i="12"/>
  <c r="F40604" i="12"/>
  <c r="E40604" i="12"/>
  <c r="B40604" i="12"/>
  <c r="A40604" i="12"/>
  <c r="F40603" i="12"/>
  <c r="E40603" i="12"/>
  <c r="B40603" i="12"/>
  <c r="A40603" i="12"/>
  <c r="F40602" i="12"/>
  <c r="E40602" i="12"/>
  <c r="B40602" i="12"/>
  <c r="A40602" i="12"/>
  <c r="F40601" i="12"/>
  <c r="E40601" i="12"/>
  <c r="B40601" i="12"/>
  <c r="A40601" i="12"/>
  <c r="F40600" i="12"/>
  <c r="E40600" i="12"/>
  <c r="B40600" i="12"/>
  <c r="A40600" i="12"/>
  <c r="F40599" i="12"/>
  <c r="E40599" i="12"/>
  <c r="B40599" i="12"/>
  <c r="A40599" i="12"/>
  <c r="F40598" i="12"/>
  <c r="E40598" i="12"/>
  <c r="B40598" i="12"/>
  <c r="A40598" i="12"/>
  <c r="F40597" i="12"/>
  <c r="E40597" i="12"/>
  <c r="B40597" i="12"/>
  <c r="A40597" i="12"/>
  <c r="F40596" i="12"/>
  <c r="E40596" i="12"/>
  <c r="B40596" i="12"/>
  <c r="A40596" i="12"/>
  <c r="F40595" i="12"/>
  <c r="E40595" i="12"/>
  <c r="B40595" i="12"/>
  <c r="A40595" i="12"/>
  <c r="F40594" i="12"/>
  <c r="E40594" i="12"/>
  <c r="B40594" i="12"/>
  <c r="A40594" i="12"/>
  <c r="F40593" i="12"/>
  <c r="E40593" i="12"/>
  <c r="B40593" i="12"/>
  <c r="A40593" i="12"/>
  <c r="F40592" i="12"/>
  <c r="E40592" i="12"/>
  <c r="B40592" i="12"/>
  <c r="A40592" i="12"/>
  <c r="F40591" i="12"/>
  <c r="E40591" i="12"/>
  <c r="B40591" i="12"/>
  <c r="A40591" i="12"/>
  <c r="F40560" i="12"/>
  <c r="D40560" i="12"/>
  <c r="A40560" i="12"/>
  <c r="F40559" i="12"/>
  <c r="D40559" i="12"/>
  <c r="A40559" i="12"/>
  <c r="F40558" i="12"/>
  <c r="E40558" i="12"/>
  <c r="D40558" i="12"/>
  <c r="A40558" i="12"/>
  <c r="F40557" i="12"/>
  <c r="E40557" i="12"/>
  <c r="D40557" i="12"/>
  <c r="F40556" i="12"/>
  <c r="E40556" i="12"/>
  <c r="D40556" i="12"/>
  <c r="A40556" i="12"/>
  <c r="F40555" i="12"/>
  <c r="E40555" i="12"/>
  <c r="D40555" i="12"/>
  <c r="A40555" i="12"/>
  <c r="G40527" i="12"/>
  <c r="F40527" i="12"/>
  <c r="E40527" i="12"/>
  <c r="A40527" i="12"/>
  <c r="G40526" i="12"/>
  <c r="F40526" i="12"/>
  <c r="E40526" i="12"/>
  <c r="A40526" i="12"/>
  <c r="G40525" i="12"/>
  <c r="F40525" i="12"/>
  <c r="E40525" i="12"/>
  <c r="A40525" i="12"/>
  <c r="G39687" i="12"/>
  <c r="F39687" i="12"/>
  <c r="E39687" i="12"/>
  <c r="D39687" i="12"/>
  <c r="C39687" i="12"/>
  <c r="B39687" i="12"/>
  <c r="A39687" i="12"/>
  <c r="G39678" i="12"/>
  <c r="F39678" i="12"/>
  <c r="E39678" i="12"/>
  <c r="D39678" i="12"/>
  <c r="C39678" i="12"/>
  <c r="B39678" i="12"/>
  <c r="A39678" i="12"/>
  <c r="G39677" i="12"/>
  <c r="F39677" i="12"/>
  <c r="E39677" i="12"/>
  <c r="D39677" i="12"/>
  <c r="C39677" i="12"/>
  <c r="B39677" i="12"/>
  <c r="A39677" i="12"/>
  <c r="G39676" i="12"/>
  <c r="F39676" i="12"/>
  <c r="E39676" i="12"/>
  <c r="D39676" i="12"/>
  <c r="C39676" i="12"/>
  <c r="B39676" i="12"/>
  <c r="A39676" i="12"/>
  <c r="G39675" i="12"/>
  <c r="F39675" i="12"/>
  <c r="E39675" i="12"/>
  <c r="D39675" i="12"/>
  <c r="C39675" i="12"/>
  <c r="B39675" i="12"/>
  <c r="A39675" i="12"/>
  <c r="G39674" i="12"/>
  <c r="F39674" i="12"/>
  <c r="E39674" i="12"/>
  <c r="D39674" i="12"/>
  <c r="C39674" i="12"/>
  <c r="B39674" i="12"/>
  <c r="A39674" i="12"/>
  <c r="G39673" i="12"/>
  <c r="F39673" i="12"/>
  <c r="E39673" i="12"/>
  <c r="D39673" i="12"/>
  <c r="C39673" i="12"/>
  <c r="B39673" i="12"/>
  <c r="A39673" i="12"/>
  <c r="G39672" i="12"/>
  <c r="F39672" i="12"/>
  <c r="E39672" i="12"/>
  <c r="D39672" i="12"/>
  <c r="C39672" i="12"/>
  <c r="B39672" i="12"/>
  <c r="A39672" i="12"/>
  <c r="G39671" i="12"/>
  <c r="F39671" i="12"/>
  <c r="E39671" i="12"/>
  <c r="D39671" i="12"/>
  <c r="C39671" i="12"/>
  <c r="B39671" i="12"/>
  <c r="A39671" i="12"/>
  <c r="G39670" i="12"/>
  <c r="F39670" i="12"/>
  <c r="E39670" i="12"/>
  <c r="D39670" i="12"/>
  <c r="C39670" i="12"/>
  <c r="B39670" i="12"/>
  <c r="A39670" i="12"/>
  <c r="G39669" i="12"/>
  <c r="F39669" i="12"/>
  <c r="E39669" i="12"/>
  <c r="D39669" i="12"/>
  <c r="C39669" i="12"/>
  <c r="B39669" i="12"/>
  <c r="A39669" i="12"/>
  <c r="G39668" i="12"/>
  <c r="F39668" i="12"/>
  <c r="E39668" i="12"/>
  <c r="D39668" i="12"/>
  <c r="C39668" i="12"/>
  <c r="B39668" i="12"/>
  <c r="A39668" i="12"/>
  <c r="G39667" i="12"/>
  <c r="F39667" i="12"/>
  <c r="E39667" i="12"/>
  <c r="D39667" i="12"/>
  <c r="C39667" i="12"/>
  <c r="B39667" i="12"/>
  <c r="A39667" i="12"/>
  <c r="G39666" i="12"/>
  <c r="F39666" i="12"/>
  <c r="E39666" i="12"/>
  <c r="D39666" i="12"/>
  <c r="C39666" i="12"/>
  <c r="B39666" i="12"/>
  <c r="A39666" i="12"/>
  <c r="G39665" i="12"/>
  <c r="F39665" i="12"/>
  <c r="E39665" i="12"/>
  <c r="D39665" i="12"/>
  <c r="C39665" i="12"/>
  <c r="B39665" i="12"/>
  <c r="A39665" i="12"/>
  <c r="F39664" i="12"/>
  <c r="E39664" i="12"/>
  <c r="C39664" i="12"/>
  <c r="B39664" i="12"/>
  <c r="A39664" i="12"/>
  <c r="F39663" i="12"/>
  <c r="E39663" i="12"/>
  <c r="C39663" i="12"/>
  <c r="B39663" i="12"/>
  <c r="A39663" i="12"/>
  <c r="F39662" i="12"/>
  <c r="E39662" i="12"/>
  <c r="C39662" i="12"/>
  <c r="B39662" i="12"/>
  <c r="A39662" i="12"/>
  <c r="F39661" i="12"/>
  <c r="E39661" i="12"/>
  <c r="C39661" i="12"/>
  <c r="B39661" i="12"/>
  <c r="A39661" i="12"/>
  <c r="F39660" i="12"/>
  <c r="E39660" i="12"/>
  <c r="C39660" i="12"/>
  <c r="B39660" i="12"/>
  <c r="A39660" i="12"/>
  <c r="F39659" i="12"/>
  <c r="E39659" i="12"/>
  <c r="C39659" i="12"/>
  <c r="B39659" i="12"/>
  <c r="A39659" i="12"/>
  <c r="F39658" i="12"/>
  <c r="E39658" i="12"/>
  <c r="C39658" i="12"/>
  <c r="B39658" i="12"/>
  <c r="A39658" i="12"/>
  <c r="F39657" i="12"/>
  <c r="E39657" i="12"/>
  <c r="C39657" i="12"/>
  <c r="B39657" i="12"/>
  <c r="A39657" i="12"/>
  <c r="G39656" i="12"/>
  <c r="F39656" i="12"/>
  <c r="E39656" i="12"/>
  <c r="D39656" i="12"/>
  <c r="C39656" i="12"/>
  <c r="B39656" i="12"/>
  <c r="A39656" i="12"/>
  <c r="G39655" i="12"/>
  <c r="F39655" i="12"/>
  <c r="E39655" i="12"/>
  <c r="D39655" i="12"/>
  <c r="C39655" i="12"/>
  <c r="B39655" i="12"/>
  <c r="A39655" i="12"/>
  <c r="G39654" i="12"/>
  <c r="F39654" i="12"/>
  <c r="E39654" i="12"/>
  <c r="D39654" i="12"/>
  <c r="C39654" i="12"/>
  <c r="B39654" i="12"/>
  <c r="A39654" i="12"/>
  <c r="G39653" i="12"/>
  <c r="F39653" i="12"/>
  <c r="E39653" i="12"/>
  <c r="D39653" i="12"/>
  <c r="C39653" i="12"/>
  <c r="B39653" i="12"/>
  <c r="A39653" i="12"/>
  <c r="G39652" i="12"/>
  <c r="F39652" i="12"/>
  <c r="E39652" i="12"/>
  <c r="D39652" i="12"/>
  <c r="C39652" i="12"/>
  <c r="B39652" i="12"/>
  <c r="A39652" i="12"/>
  <c r="G39651" i="12"/>
  <c r="F39651" i="12"/>
  <c r="E39651" i="12"/>
  <c r="D39651" i="12"/>
  <c r="C39651" i="12"/>
  <c r="B39651" i="12"/>
  <c r="A39651" i="12"/>
  <c r="G39650" i="12"/>
  <c r="F39650" i="12"/>
  <c r="E39650" i="12"/>
  <c r="D39650" i="12"/>
  <c r="C39650" i="12"/>
  <c r="B39650" i="12"/>
  <c r="A39650" i="12"/>
  <c r="G39649" i="12"/>
  <c r="F39649" i="12"/>
  <c r="E39649" i="12"/>
  <c r="D39649" i="12"/>
  <c r="C39649" i="12"/>
  <c r="B39649" i="12"/>
  <c r="A39649" i="12"/>
  <c r="G39648" i="12"/>
  <c r="F39648" i="12"/>
  <c r="E39648" i="12"/>
  <c r="D39648" i="12"/>
  <c r="C39648" i="12"/>
  <c r="B39648" i="12"/>
  <c r="A39648" i="12"/>
  <c r="G39647" i="12"/>
  <c r="F39647" i="12"/>
  <c r="E39647" i="12"/>
  <c r="D39647" i="12"/>
  <c r="C39647" i="12"/>
  <c r="B39647" i="12"/>
  <c r="A39647" i="12"/>
  <c r="G39646" i="12"/>
  <c r="F39646" i="12"/>
  <c r="E39646" i="12"/>
  <c r="D39646" i="12"/>
  <c r="C39646" i="12"/>
  <c r="B39646" i="12"/>
  <c r="A39646" i="12"/>
  <c r="G39645" i="12"/>
  <c r="F39645" i="12"/>
  <c r="E39645" i="12"/>
  <c r="D39645" i="12"/>
  <c r="C39645" i="12"/>
  <c r="B39645" i="12"/>
  <c r="A39645" i="12"/>
  <c r="G39644" i="12"/>
  <c r="F39644" i="12"/>
  <c r="E39644" i="12"/>
  <c r="D39644" i="12"/>
  <c r="C39644" i="12"/>
  <c r="B39644" i="12"/>
  <c r="A39644" i="12"/>
  <c r="G39643" i="12"/>
  <c r="F39643" i="12"/>
  <c r="E39643" i="12"/>
  <c r="D39643" i="12"/>
  <c r="C39643" i="12"/>
  <c r="B39643" i="12"/>
  <c r="A39643" i="12"/>
  <c r="G39642" i="12"/>
  <c r="F39642" i="12"/>
  <c r="E39642" i="12"/>
  <c r="D39642" i="12"/>
  <c r="C39642" i="12"/>
  <c r="B39642" i="12"/>
  <c r="A39642" i="12"/>
  <c r="G39641" i="12"/>
  <c r="F39641" i="12"/>
  <c r="E39641" i="12"/>
  <c r="D39641" i="12"/>
  <c r="C39641" i="12"/>
  <c r="B39641" i="12"/>
  <c r="A39641" i="12"/>
  <c r="G39640" i="12"/>
  <c r="F39640" i="12"/>
  <c r="E39640" i="12"/>
  <c r="D39640" i="12"/>
  <c r="C39640" i="12"/>
  <c r="B39640" i="12"/>
  <c r="A39640" i="12"/>
  <c r="G39639" i="12"/>
  <c r="F39639" i="12"/>
  <c r="E39639" i="12"/>
  <c r="D39639" i="12"/>
  <c r="C39639" i="12"/>
  <c r="B39639" i="12"/>
  <c r="A39639" i="12"/>
  <c r="G39638" i="12"/>
  <c r="F39638" i="12"/>
  <c r="E39638" i="12"/>
  <c r="D39638" i="12"/>
  <c r="C39638" i="12"/>
  <c r="B39638" i="12"/>
  <c r="A39638" i="12"/>
  <c r="G39637" i="12"/>
  <c r="F39637" i="12"/>
  <c r="E39637" i="12"/>
  <c r="D39637" i="12"/>
  <c r="C39637" i="12"/>
  <c r="B39637" i="12"/>
  <c r="A39637" i="12"/>
  <c r="F39636" i="12"/>
  <c r="E39636" i="12"/>
  <c r="C39636" i="12"/>
  <c r="B39636" i="12"/>
  <c r="A39636" i="12"/>
  <c r="F39635" i="12"/>
  <c r="E39635" i="12"/>
  <c r="C39635" i="12"/>
  <c r="B39635" i="12"/>
  <c r="A39635" i="12"/>
  <c r="F39634" i="12"/>
  <c r="E39634" i="12"/>
  <c r="C39634" i="12"/>
  <c r="B39634" i="12"/>
  <c r="A39634" i="12"/>
  <c r="F39633" i="12"/>
  <c r="E39633" i="12"/>
  <c r="C39633" i="12"/>
  <c r="B39633" i="12"/>
  <c r="A39633" i="12"/>
  <c r="F39632" i="12"/>
  <c r="E39632" i="12"/>
  <c r="C39632" i="12"/>
  <c r="B39632" i="12"/>
  <c r="A39632" i="12"/>
  <c r="F39631" i="12"/>
  <c r="E39631" i="12"/>
  <c r="C39631" i="12"/>
  <c r="B39631" i="12"/>
  <c r="A39631" i="12"/>
  <c r="F39630" i="12"/>
  <c r="E39630" i="12"/>
  <c r="C39630" i="12"/>
  <c r="B39630" i="12"/>
  <c r="A39630" i="12"/>
  <c r="F39629" i="12"/>
  <c r="E39629" i="12"/>
  <c r="C39629" i="12"/>
  <c r="B39629" i="12"/>
  <c r="A39629" i="12"/>
  <c r="F39628" i="12"/>
  <c r="E39628" i="12"/>
  <c r="C39628" i="12"/>
  <c r="B39628" i="12"/>
  <c r="A39628" i="12"/>
  <c r="F39627" i="12"/>
  <c r="E39627" i="12"/>
  <c r="C39627" i="12"/>
  <c r="B39627" i="12"/>
  <c r="A39627" i="12"/>
  <c r="F39626" i="12"/>
  <c r="E39626" i="12"/>
  <c r="C39626" i="12"/>
  <c r="B39626" i="12"/>
  <c r="A39626" i="12"/>
  <c r="G39608" i="12"/>
  <c r="F39608" i="12"/>
  <c r="E39608" i="12"/>
  <c r="D39608" i="12"/>
  <c r="C39608" i="12"/>
  <c r="B39608" i="12"/>
  <c r="A39608" i="12"/>
  <c r="G39607" i="12"/>
  <c r="F39607" i="12"/>
  <c r="E39607" i="12"/>
  <c r="D39607" i="12"/>
  <c r="C39607" i="12"/>
  <c r="B39607" i="12"/>
  <c r="A39607" i="12"/>
  <c r="G39606" i="12"/>
  <c r="F39606" i="12"/>
  <c r="E39606" i="12"/>
  <c r="D39606" i="12"/>
  <c r="C39606" i="12"/>
  <c r="B39606" i="12"/>
  <c r="A39606" i="12"/>
  <c r="G39605" i="12"/>
  <c r="F39605" i="12"/>
  <c r="E39605" i="12"/>
  <c r="D39605" i="12"/>
  <c r="C39605" i="12"/>
  <c r="B39605" i="12"/>
  <c r="A39605" i="12"/>
  <c r="G39604" i="12"/>
  <c r="F39604" i="12"/>
  <c r="E39604" i="12"/>
  <c r="D39604" i="12"/>
  <c r="C39604" i="12"/>
  <c r="B39604" i="12"/>
  <c r="A39604" i="12"/>
  <c r="G39603" i="12"/>
  <c r="F39603" i="12"/>
  <c r="E39603" i="12"/>
  <c r="D39603" i="12"/>
  <c r="C39603" i="12"/>
  <c r="B39603" i="12"/>
  <c r="A39603" i="12"/>
  <c r="F39602" i="12"/>
  <c r="E39602" i="12"/>
  <c r="C39602" i="12"/>
  <c r="B39602" i="12"/>
  <c r="A39602" i="12"/>
  <c r="F39601" i="12"/>
  <c r="E39601" i="12"/>
  <c r="C39601" i="12"/>
  <c r="B39601" i="12"/>
  <c r="A39601" i="12"/>
  <c r="F39600" i="12"/>
  <c r="E39600" i="12"/>
  <c r="C39600" i="12"/>
  <c r="B39600" i="12"/>
  <c r="A39600" i="12"/>
  <c r="F39599" i="12"/>
  <c r="E39599" i="12"/>
  <c r="C39599" i="12"/>
  <c r="B39599" i="12"/>
  <c r="A39599" i="12"/>
  <c r="F39598" i="12"/>
  <c r="E39598" i="12"/>
  <c r="C39598" i="12"/>
  <c r="B39598" i="12"/>
  <c r="A39598" i="12"/>
  <c r="F39597" i="12"/>
  <c r="E39597" i="12"/>
  <c r="C39597" i="12"/>
  <c r="B39597" i="12"/>
  <c r="A39597" i="12"/>
  <c r="F39596" i="12"/>
  <c r="E39596" i="12"/>
  <c r="C39596" i="12"/>
  <c r="B39596" i="12"/>
  <c r="A39596" i="12"/>
  <c r="F39595" i="12"/>
  <c r="E39595" i="12"/>
  <c r="C39595" i="12"/>
  <c r="B39595" i="12"/>
  <c r="A39595" i="12"/>
  <c r="F39594" i="12"/>
  <c r="E39594" i="12"/>
  <c r="B39594" i="12"/>
  <c r="A39594" i="12"/>
  <c r="F39593" i="12"/>
  <c r="E39593" i="12"/>
  <c r="B39593" i="12"/>
  <c r="A39593" i="12"/>
  <c r="F39592" i="12"/>
  <c r="E39592" i="12"/>
  <c r="B39592" i="12"/>
  <c r="A39592" i="12"/>
  <c r="F39591" i="12"/>
  <c r="E39591" i="12"/>
  <c r="B39591" i="12"/>
  <c r="A39591" i="12"/>
  <c r="F39590" i="12"/>
  <c r="E39590" i="12"/>
  <c r="B39590" i="12"/>
  <c r="A39590" i="12"/>
  <c r="F39589" i="12"/>
  <c r="E39589" i="12"/>
  <c r="B39589" i="12"/>
  <c r="A39589" i="12"/>
  <c r="F39588" i="12"/>
  <c r="E39588" i="12"/>
  <c r="B39588" i="12"/>
  <c r="A39588" i="12"/>
  <c r="F39587" i="12"/>
  <c r="E39587" i="12"/>
  <c r="B39587" i="12"/>
  <c r="A39587" i="12"/>
  <c r="F39586" i="12"/>
  <c r="E39586" i="12"/>
  <c r="B39586" i="12"/>
  <c r="A39586" i="12"/>
  <c r="F39585" i="12"/>
  <c r="E39585" i="12"/>
  <c r="B39585" i="12"/>
  <c r="A39585" i="12"/>
  <c r="F39584" i="12"/>
  <c r="E39584" i="12"/>
  <c r="B39584" i="12"/>
  <c r="A39584" i="12"/>
  <c r="F39583" i="12"/>
  <c r="E39583" i="12"/>
  <c r="B39583" i="12"/>
  <c r="A39583" i="12"/>
  <c r="F39582" i="12"/>
  <c r="E39582" i="12"/>
  <c r="B39582" i="12"/>
  <c r="A39582" i="12"/>
  <c r="F39581" i="12"/>
  <c r="E39581" i="12"/>
  <c r="B39581" i="12"/>
  <c r="A39581" i="12"/>
  <c r="F39580" i="12"/>
  <c r="E39580" i="12"/>
  <c r="B39580" i="12"/>
  <c r="A39580" i="12"/>
  <c r="F39579" i="12"/>
  <c r="E39579" i="12"/>
  <c r="B39579" i="12"/>
  <c r="A39579" i="12"/>
  <c r="F39578" i="12"/>
  <c r="E39578" i="12"/>
  <c r="B39578" i="12"/>
  <c r="A39578" i="12"/>
  <c r="F39577" i="12"/>
  <c r="E39577" i="12"/>
  <c r="B39577" i="12"/>
  <c r="A39577" i="12"/>
  <c r="F39576" i="12"/>
  <c r="E39576" i="12"/>
  <c r="B39576" i="12"/>
  <c r="A39576" i="12"/>
  <c r="F39575" i="12"/>
  <c r="E39575" i="12"/>
  <c r="B39575" i="12"/>
  <c r="A39575" i="12"/>
  <c r="F39574" i="12"/>
  <c r="E39574" i="12"/>
  <c r="B39574" i="12"/>
  <c r="A39574" i="12"/>
  <c r="F39573" i="12"/>
  <c r="E39573" i="12"/>
  <c r="B39573" i="12"/>
  <c r="A39573" i="12"/>
  <c r="F39572" i="12"/>
  <c r="E39572" i="12"/>
  <c r="B39572" i="12"/>
  <c r="A39572" i="12"/>
  <c r="F39571" i="12"/>
  <c r="E39571" i="12"/>
  <c r="B39571" i="12"/>
  <c r="A39571" i="12"/>
  <c r="F39570" i="12"/>
  <c r="E39570" i="12"/>
  <c r="B39570" i="12"/>
  <c r="A39570" i="12"/>
  <c r="F39569" i="12"/>
  <c r="E39569" i="12"/>
  <c r="B39569" i="12"/>
  <c r="A39569" i="12"/>
  <c r="F39568" i="12"/>
  <c r="E39568" i="12"/>
  <c r="B39568" i="12"/>
  <c r="A39568" i="12"/>
  <c r="F39567" i="12"/>
  <c r="E39567" i="12"/>
  <c r="B39567" i="12"/>
  <c r="A39567" i="12"/>
  <c r="F39566" i="12"/>
  <c r="E39566" i="12"/>
  <c r="B39566" i="12"/>
  <c r="A39566" i="12"/>
  <c r="F39565" i="12"/>
  <c r="E39565" i="12"/>
  <c r="B39565" i="12"/>
  <c r="A39565" i="12"/>
  <c r="F39564" i="12"/>
  <c r="E39564" i="12"/>
  <c r="B39564" i="12"/>
  <c r="A39564" i="12"/>
  <c r="F39563" i="12"/>
  <c r="E39563" i="12"/>
  <c r="B39563" i="12"/>
  <c r="A39563" i="12"/>
  <c r="F39562" i="12"/>
  <c r="E39562" i="12"/>
  <c r="B39562" i="12"/>
  <c r="A39562" i="12"/>
  <c r="F39561" i="12"/>
  <c r="E39561" i="12"/>
  <c r="B39561" i="12"/>
  <c r="A39561" i="12"/>
  <c r="F39560" i="12"/>
  <c r="E39560" i="12"/>
  <c r="B39560" i="12"/>
  <c r="A39560" i="12"/>
  <c r="F39559" i="12"/>
  <c r="E39559" i="12"/>
  <c r="B39559" i="12"/>
  <c r="A39559" i="12"/>
  <c r="F39558" i="12"/>
  <c r="E39558" i="12"/>
  <c r="B39558" i="12"/>
  <c r="A39558" i="12"/>
  <c r="F39557" i="12"/>
  <c r="E39557" i="12"/>
  <c r="B39557" i="12"/>
  <c r="A39557" i="12"/>
  <c r="F39556" i="12"/>
  <c r="E39556" i="12"/>
  <c r="B39556" i="12"/>
  <c r="A39556" i="12"/>
  <c r="F39555" i="12"/>
  <c r="E39555" i="12"/>
  <c r="B39555" i="12"/>
  <c r="A39555" i="12"/>
  <c r="F39554" i="12"/>
  <c r="E39554" i="12"/>
  <c r="B39554" i="12"/>
  <c r="A39554" i="12"/>
  <c r="F39553" i="12"/>
  <c r="E39553" i="12"/>
  <c r="B39553" i="12"/>
  <c r="A39553" i="12"/>
  <c r="F39552" i="12"/>
  <c r="E39552" i="12"/>
  <c r="B39552" i="12"/>
  <c r="A39552" i="12"/>
  <c r="F39551" i="12"/>
  <c r="E39551" i="12"/>
  <c r="B39551" i="12"/>
  <c r="A39551" i="12"/>
  <c r="F39550" i="12"/>
  <c r="E39550" i="12"/>
  <c r="B39550" i="12"/>
  <c r="A39550" i="12"/>
  <c r="F39549" i="12"/>
  <c r="E39549" i="12"/>
  <c r="B39549" i="12"/>
  <c r="A39549" i="12"/>
  <c r="F39548" i="12"/>
  <c r="E39548" i="12"/>
  <c r="B39548" i="12"/>
  <c r="A39548" i="12"/>
  <c r="F39547" i="12"/>
  <c r="E39547" i="12"/>
  <c r="B39547" i="12"/>
  <c r="A39547" i="12"/>
  <c r="F39546" i="12"/>
  <c r="E39546" i="12"/>
  <c r="B39546" i="12"/>
  <c r="A39546" i="12"/>
  <c r="F39545" i="12"/>
  <c r="E39545" i="12"/>
  <c r="B39545" i="12"/>
  <c r="A39545" i="12"/>
  <c r="F39544" i="12"/>
  <c r="E39544" i="12"/>
  <c r="B39544" i="12"/>
  <c r="A39544" i="12"/>
  <c r="F39543" i="12"/>
  <c r="E39543" i="12"/>
  <c r="B39543" i="12"/>
  <c r="A39543" i="12"/>
  <c r="F39542" i="12"/>
  <c r="E39542" i="12"/>
  <c r="B39542" i="12"/>
  <c r="A39542" i="12"/>
  <c r="F39541" i="12"/>
  <c r="E39541" i="12"/>
  <c r="B39541" i="12"/>
  <c r="A39541" i="12"/>
  <c r="F39540" i="12"/>
  <c r="E39540" i="12"/>
  <c r="B39540" i="12"/>
  <c r="A39540" i="12"/>
  <c r="F39539" i="12"/>
  <c r="E39539" i="12"/>
  <c r="B39539" i="12"/>
  <c r="A39539" i="12"/>
  <c r="F39538" i="12"/>
  <c r="E39538" i="12"/>
  <c r="B39538" i="12"/>
  <c r="A39538" i="12"/>
  <c r="F39537" i="12"/>
  <c r="E39537" i="12"/>
  <c r="B39537" i="12"/>
  <c r="A39537" i="12"/>
  <c r="F39536" i="12"/>
  <c r="E39536" i="12"/>
  <c r="B39536" i="12"/>
  <c r="A39536" i="12"/>
  <c r="F39535" i="12"/>
  <c r="E39535" i="12"/>
  <c r="B39535" i="12"/>
  <c r="A39535" i="12"/>
  <c r="F39534" i="12"/>
  <c r="E39534" i="12"/>
  <c r="B39534" i="12"/>
  <c r="A39534" i="12"/>
  <c r="F39533" i="12"/>
  <c r="E39533" i="12"/>
  <c r="B39533" i="12"/>
  <c r="A39533" i="12"/>
  <c r="F39532" i="12"/>
  <c r="E39532" i="12"/>
  <c r="B39532" i="12"/>
  <c r="A39532" i="12"/>
  <c r="F39531" i="12"/>
  <c r="E39531" i="12"/>
  <c r="B39531" i="12"/>
  <c r="A39531" i="12"/>
  <c r="F39530" i="12"/>
  <c r="E39530" i="12"/>
  <c r="B39530" i="12"/>
  <c r="A39530" i="12"/>
  <c r="F39529" i="12"/>
  <c r="E39529" i="12"/>
  <c r="B39529" i="12"/>
  <c r="A39529" i="12"/>
  <c r="F39528" i="12"/>
  <c r="E39528" i="12"/>
  <c r="B39528" i="12"/>
  <c r="A39528" i="12"/>
  <c r="F39527" i="12"/>
  <c r="E39527" i="12"/>
  <c r="B39527" i="12"/>
  <c r="A39527" i="12"/>
  <c r="F39526" i="12"/>
  <c r="E39526" i="12"/>
  <c r="B39526" i="12"/>
  <c r="A39526" i="12"/>
  <c r="F39525" i="12"/>
  <c r="E39525" i="12"/>
  <c r="B39525" i="12"/>
  <c r="A39525" i="12"/>
  <c r="F39524" i="12"/>
  <c r="E39524" i="12"/>
  <c r="B39524" i="12"/>
  <c r="A39524" i="12"/>
  <c r="F39523" i="12"/>
  <c r="E39523" i="12"/>
  <c r="B39523" i="12"/>
  <c r="A39523" i="12"/>
  <c r="F39522" i="12"/>
  <c r="E39522" i="12"/>
  <c r="B39522" i="12"/>
  <c r="A39522" i="12"/>
  <c r="F39521" i="12"/>
  <c r="E39521" i="12"/>
  <c r="B39521" i="12"/>
  <c r="A39521" i="12"/>
  <c r="F39520" i="12"/>
  <c r="E39520" i="12"/>
  <c r="B39520" i="12"/>
  <c r="A39520" i="12"/>
  <c r="F39519" i="12"/>
  <c r="E39519" i="12"/>
  <c r="B39519" i="12"/>
  <c r="A39519" i="12"/>
  <c r="F39518" i="12"/>
  <c r="E39518" i="12"/>
  <c r="B39518" i="12"/>
  <c r="A39518" i="12"/>
  <c r="F39517" i="12"/>
  <c r="E39517" i="12"/>
  <c r="B39517" i="12"/>
  <c r="A39517" i="12"/>
  <c r="F39516" i="12"/>
  <c r="E39516" i="12"/>
  <c r="B39516" i="12"/>
  <c r="A39516" i="12"/>
  <c r="F39515" i="12"/>
  <c r="E39515" i="12"/>
  <c r="B39515" i="12"/>
  <c r="A39515" i="12"/>
  <c r="F39514" i="12"/>
  <c r="E39514" i="12"/>
  <c r="B39514" i="12"/>
  <c r="A39514" i="12"/>
  <c r="F39513" i="12"/>
  <c r="E39513" i="12"/>
  <c r="B39513" i="12"/>
  <c r="A39513" i="12"/>
  <c r="F39512" i="12"/>
  <c r="E39512" i="12"/>
  <c r="B39512" i="12"/>
  <c r="A39512" i="12"/>
  <c r="F39511" i="12"/>
  <c r="E39511" i="12"/>
  <c r="B39511" i="12"/>
  <c r="A39511" i="12"/>
  <c r="F39510" i="12"/>
  <c r="E39510" i="12"/>
  <c r="B39510" i="12"/>
  <c r="A39510" i="12"/>
  <c r="F39509" i="12"/>
  <c r="E39509" i="12"/>
  <c r="B39509" i="12"/>
  <c r="A39509" i="12"/>
  <c r="F39508" i="12"/>
  <c r="E39508" i="12"/>
  <c r="B39508" i="12"/>
  <c r="A39508" i="12"/>
  <c r="F39507" i="12"/>
  <c r="E39507" i="12"/>
  <c r="B39507" i="12"/>
  <c r="A39507" i="12"/>
  <c r="F39506" i="12"/>
  <c r="E39506" i="12"/>
  <c r="B39506" i="12"/>
  <c r="A39506" i="12"/>
  <c r="F39505" i="12"/>
  <c r="E39505" i="12"/>
  <c r="B39505" i="12"/>
  <c r="A39505" i="12"/>
  <c r="F39504" i="12"/>
  <c r="E39504" i="12"/>
  <c r="B39504" i="12"/>
  <c r="A39504" i="12"/>
  <c r="F39503" i="12"/>
  <c r="E39503" i="12"/>
  <c r="B39503" i="12"/>
  <c r="A39503" i="12"/>
  <c r="F39502" i="12"/>
  <c r="E39502" i="12"/>
  <c r="B39502" i="12"/>
  <c r="A39502" i="12"/>
  <c r="F39501" i="12"/>
  <c r="E39501" i="12"/>
  <c r="B39501" i="12"/>
  <c r="A39501" i="12"/>
  <c r="F39500" i="12"/>
  <c r="E39500" i="12"/>
  <c r="B39500" i="12"/>
  <c r="A39500" i="12"/>
  <c r="F39499" i="12"/>
  <c r="E39499" i="12"/>
  <c r="B39499" i="12"/>
  <c r="A39499" i="12"/>
  <c r="F39498" i="12"/>
  <c r="E39498" i="12"/>
  <c r="B39498" i="12"/>
  <c r="A39498" i="12"/>
  <c r="F39497" i="12"/>
  <c r="E39497" i="12"/>
  <c r="B39497" i="12"/>
  <c r="A39497" i="12"/>
  <c r="F39496" i="12"/>
  <c r="E39496" i="12"/>
  <c r="B39496" i="12"/>
  <c r="A39496" i="12"/>
  <c r="F39495" i="12"/>
  <c r="E39495" i="12"/>
  <c r="B39495" i="12"/>
  <c r="A39495" i="12"/>
  <c r="F39494" i="12"/>
  <c r="E39494" i="12"/>
  <c r="B39494" i="12"/>
  <c r="A39494" i="12"/>
  <c r="F39463" i="12"/>
  <c r="D39463" i="12"/>
  <c r="A39463" i="12"/>
  <c r="F39462" i="12"/>
  <c r="D39462" i="12"/>
  <c r="A39462" i="12"/>
  <c r="F39461" i="12"/>
  <c r="E39461" i="12"/>
  <c r="D39461" i="12"/>
  <c r="A39461" i="12"/>
  <c r="F39460" i="12"/>
  <c r="E39460" i="12"/>
  <c r="D39460" i="12"/>
  <c r="A39460" i="12"/>
  <c r="F39459" i="12"/>
  <c r="E39459" i="12"/>
  <c r="D39459" i="12"/>
  <c r="F39458" i="12"/>
  <c r="E39458" i="12"/>
  <c r="D39458" i="12"/>
  <c r="A39458" i="12"/>
  <c r="G39430" i="12"/>
  <c r="F39430" i="12"/>
  <c r="E39430" i="12"/>
  <c r="A39430" i="12"/>
  <c r="G39429" i="12"/>
  <c r="F39429" i="12"/>
  <c r="E39429" i="12"/>
  <c r="A39429" i="12"/>
  <c r="G39428" i="12"/>
  <c r="F39428" i="12"/>
  <c r="E39428" i="12"/>
  <c r="A39428" i="12"/>
  <c r="G38590" i="12"/>
  <c r="F38590" i="12"/>
  <c r="E38590" i="12"/>
  <c r="D38590" i="12"/>
  <c r="C38590" i="12"/>
  <c r="B38590" i="12"/>
  <c r="A38590" i="12"/>
  <c r="G38581" i="12"/>
  <c r="F38581" i="12"/>
  <c r="E38581" i="12"/>
  <c r="D38581" i="12"/>
  <c r="C38581" i="12"/>
  <c r="B38581" i="12"/>
  <c r="A38581" i="12"/>
  <c r="G38580" i="12"/>
  <c r="F38580" i="12"/>
  <c r="E38580" i="12"/>
  <c r="D38580" i="12"/>
  <c r="C38580" i="12"/>
  <c r="B38580" i="12"/>
  <c r="A38580" i="12"/>
  <c r="G38579" i="12"/>
  <c r="F38579" i="12"/>
  <c r="E38579" i="12"/>
  <c r="D38579" i="12"/>
  <c r="C38579" i="12"/>
  <c r="B38579" i="12"/>
  <c r="A38579" i="12"/>
  <c r="G38578" i="12"/>
  <c r="F38578" i="12"/>
  <c r="E38578" i="12"/>
  <c r="D38578" i="12"/>
  <c r="C38578" i="12"/>
  <c r="B38578" i="12"/>
  <c r="A38578" i="12"/>
  <c r="G38577" i="12"/>
  <c r="F38577" i="12"/>
  <c r="E38577" i="12"/>
  <c r="D38577" i="12"/>
  <c r="C38577" i="12"/>
  <c r="B38577" i="12"/>
  <c r="A38577" i="12"/>
  <c r="G38576" i="12"/>
  <c r="F38576" i="12"/>
  <c r="E38576" i="12"/>
  <c r="D38576" i="12"/>
  <c r="C38576" i="12"/>
  <c r="B38576" i="12"/>
  <c r="A38576" i="12"/>
  <c r="G38575" i="12"/>
  <c r="F38575" i="12"/>
  <c r="E38575" i="12"/>
  <c r="D38575" i="12"/>
  <c r="C38575" i="12"/>
  <c r="B38575" i="12"/>
  <c r="A38575" i="12"/>
  <c r="G38574" i="12"/>
  <c r="F38574" i="12"/>
  <c r="E38574" i="12"/>
  <c r="D38574" i="12"/>
  <c r="C38574" i="12"/>
  <c r="B38574" i="12"/>
  <c r="A38574" i="12"/>
  <c r="G38573" i="12"/>
  <c r="F38573" i="12"/>
  <c r="E38573" i="12"/>
  <c r="D38573" i="12"/>
  <c r="C38573" i="12"/>
  <c r="B38573" i="12"/>
  <c r="A38573" i="12"/>
  <c r="G38572" i="12"/>
  <c r="F38572" i="12"/>
  <c r="E38572" i="12"/>
  <c r="D38572" i="12"/>
  <c r="C38572" i="12"/>
  <c r="B38572" i="12"/>
  <c r="A38572" i="12"/>
  <c r="G38571" i="12"/>
  <c r="F38571" i="12"/>
  <c r="E38571" i="12"/>
  <c r="D38571" i="12"/>
  <c r="C38571" i="12"/>
  <c r="B38571" i="12"/>
  <c r="A38571" i="12"/>
  <c r="G38570" i="12"/>
  <c r="F38570" i="12"/>
  <c r="E38570" i="12"/>
  <c r="D38570" i="12"/>
  <c r="C38570" i="12"/>
  <c r="B38570" i="12"/>
  <c r="A38570" i="12"/>
  <c r="G38569" i="12"/>
  <c r="F38569" i="12"/>
  <c r="E38569" i="12"/>
  <c r="D38569" i="12"/>
  <c r="C38569" i="12"/>
  <c r="B38569" i="12"/>
  <c r="A38569" i="12"/>
  <c r="G38568" i="12"/>
  <c r="F38568" i="12"/>
  <c r="E38568" i="12"/>
  <c r="D38568" i="12"/>
  <c r="C38568" i="12"/>
  <c r="B38568" i="12"/>
  <c r="A38568" i="12"/>
  <c r="F38567" i="12"/>
  <c r="E38567" i="12"/>
  <c r="C38567" i="12"/>
  <c r="B38567" i="12"/>
  <c r="A38567" i="12"/>
  <c r="F38566" i="12"/>
  <c r="E38566" i="12"/>
  <c r="C38566" i="12"/>
  <c r="B38566" i="12"/>
  <c r="A38566" i="12"/>
  <c r="F38565" i="12"/>
  <c r="E38565" i="12"/>
  <c r="C38565" i="12"/>
  <c r="B38565" i="12"/>
  <c r="A38565" i="12"/>
  <c r="F38564" i="12"/>
  <c r="E38564" i="12"/>
  <c r="C38564" i="12"/>
  <c r="B38564" i="12"/>
  <c r="A38564" i="12"/>
  <c r="F38563" i="12"/>
  <c r="E38563" i="12"/>
  <c r="C38563" i="12"/>
  <c r="B38563" i="12"/>
  <c r="A38563" i="12"/>
  <c r="F38562" i="12"/>
  <c r="E38562" i="12"/>
  <c r="C38562" i="12"/>
  <c r="B38562" i="12"/>
  <c r="A38562" i="12"/>
  <c r="F38561" i="12"/>
  <c r="E38561" i="12"/>
  <c r="C38561" i="12"/>
  <c r="B38561" i="12"/>
  <c r="A38561" i="12"/>
  <c r="F38560" i="12"/>
  <c r="E38560" i="12"/>
  <c r="C38560" i="12"/>
  <c r="B38560" i="12"/>
  <c r="A38560" i="12"/>
  <c r="G38559" i="12"/>
  <c r="F38559" i="12"/>
  <c r="E38559" i="12"/>
  <c r="D38559" i="12"/>
  <c r="C38559" i="12"/>
  <c r="B38559" i="12"/>
  <c r="A38559" i="12"/>
  <c r="G38558" i="12"/>
  <c r="F38558" i="12"/>
  <c r="E38558" i="12"/>
  <c r="D38558" i="12"/>
  <c r="C38558" i="12"/>
  <c r="B38558" i="12"/>
  <c r="A38558" i="12"/>
  <c r="G38557" i="12"/>
  <c r="F38557" i="12"/>
  <c r="E38557" i="12"/>
  <c r="D38557" i="12"/>
  <c r="C38557" i="12"/>
  <c r="B38557" i="12"/>
  <c r="A38557" i="12"/>
  <c r="G38556" i="12"/>
  <c r="F38556" i="12"/>
  <c r="E38556" i="12"/>
  <c r="D38556" i="12"/>
  <c r="C38556" i="12"/>
  <c r="B38556" i="12"/>
  <c r="A38556" i="12"/>
  <c r="G38555" i="12"/>
  <c r="F38555" i="12"/>
  <c r="E38555" i="12"/>
  <c r="D38555" i="12"/>
  <c r="C38555" i="12"/>
  <c r="B38555" i="12"/>
  <c r="A38555" i="12"/>
  <c r="G38554" i="12"/>
  <c r="F38554" i="12"/>
  <c r="E38554" i="12"/>
  <c r="D38554" i="12"/>
  <c r="C38554" i="12"/>
  <c r="B38554" i="12"/>
  <c r="A38554" i="12"/>
  <c r="G38553" i="12"/>
  <c r="F38553" i="12"/>
  <c r="E38553" i="12"/>
  <c r="D38553" i="12"/>
  <c r="C38553" i="12"/>
  <c r="B38553" i="12"/>
  <c r="A38553" i="12"/>
  <c r="G38552" i="12"/>
  <c r="F38552" i="12"/>
  <c r="E38552" i="12"/>
  <c r="D38552" i="12"/>
  <c r="C38552" i="12"/>
  <c r="B38552" i="12"/>
  <c r="A38552" i="12"/>
  <c r="G38551" i="12"/>
  <c r="F38551" i="12"/>
  <c r="E38551" i="12"/>
  <c r="D38551" i="12"/>
  <c r="C38551" i="12"/>
  <c r="B38551" i="12"/>
  <c r="A38551" i="12"/>
  <c r="G38550" i="12"/>
  <c r="F38550" i="12"/>
  <c r="E38550" i="12"/>
  <c r="D38550" i="12"/>
  <c r="C38550" i="12"/>
  <c r="B38550" i="12"/>
  <c r="A38550" i="12"/>
  <c r="G38549" i="12"/>
  <c r="F38549" i="12"/>
  <c r="E38549" i="12"/>
  <c r="D38549" i="12"/>
  <c r="C38549" i="12"/>
  <c r="B38549" i="12"/>
  <c r="A38549" i="12"/>
  <c r="G38548" i="12"/>
  <c r="F38548" i="12"/>
  <c r="E38548" i="12"/>
  <c r="D38548" i="12"/>
  <c r="C38548" i="12"/>
  <c r="B38548" i="12"/>
  <c r="A38548" i="12"/>
  <c r="G38547" i="12"/>
  <c r="F38547" i="12"/>
  <c r="E38547" i="12"/>
  <c r="D38547" i="12"/>
  <c r="C38547" i="12"/>
  <c r="B38547" i="12"/>
  <c r="A38547" i="12"/>
  <c r="G38546" i="12"/>
  <c r="F38546" i="12"/>
  <c r="E38546" i="12"/>
  <c r="D38546" i="12"/>
  <c r="C38546" i="12"/>
  <c r="B38546" i="12"/>
  <c r="A38546" i="12"/>
  <c r="G38545" i="12"/>
  <c r="F38545" i="12"/>
  <c r="E38545" i="12"/>
  <c r="D38545" i="12"/>
  <c r="C38545" i="12"/>
  <c r="B38545" i="12"/>
  <c r="A38545" i="12"/>
  <c r="G38544" i="12"/>
  <c r="F38544" i="12"/>
  <c r="E38544" i="12"/>
  <c r="D38544" i="12"/>
  <c r="C38544" i="12"/>
  <c r="B38544" i="12"/>
  <c r="A38544" i="12"/>
  <c r="G38543" i="12"/>
  <c r="F38543" i="12"/>
  <c r="E38543" i="12"/>
  <c r="D38543" i="12"/>
  <c r="C38543" i="12"/>
  <c r="B38543" i="12"/>
  <c r="A38543" i="12"/>
  <c r="G38542" i="12"/>
  <c r="F38542" i="12"/>
  <c r="E38542" i="12"/>
  <c r="D38542" i="12"/>
  <c r="C38542" i="12"/>
  <c r="B38542" i="12"/>
  <c r="A38542" i="12"/>
  <c r="G38541" i="12"/>
  <c r="F38541" i="12"/>
  <c r="E38541" i="12"/>
  <c r="D38541" i="12"/>
  <c r="C38541" i="12"/>
  <c r="B38541" i="12"/>
  <c r="A38541" i="12"/>
  <c r="G38540" i="12"/>
  <c r="F38540" i="12"/>
  <c r="E38540" i="12"/>
  <c r="D38540" i="12"/>
  <c r="C38540" i="12"/>
  <c r="B38540" i="12"/>
  <c r="A38540" i="12"/>
  <c r="F38539" i="12"/>
  <c r="E38539" i="12"/>
  <c r="C38539" i="12"/>
  <c r="B38539" i="12"/>
  <c r="A38539" i="12"/>
  <c r="F38538" i="12"/>
  <c r="E38538" i="12"/>
  <c r="C38538" i="12"/>
  <c r="B38538" i="12"/>
  <c r="A38538" i="12"/>
  <c r="F38537" i="12"/>
  <c r="E38537" i="12"/>
  <c r="C38537" i="12"/>
  <c r="B38537" i="12"/>
  <c r="A38537" i="12"/>
  <c r="F38536" i="12"/>
  <c r="E38536" i="12"/>
  <c r="C38536" i="12"/>
  <c r="B38536" i="12"/>
  <c r="A38536" i="12"/>
  <c r="F38535" i="12"/>
  <c r="E38535" i="12"/>
  <c r="C38535" i="12"/>
  <c r="B38535" i="12"/>
  <c r="A38535" i="12"/>
  <c r="F38534" i="12"/>
  <c r="E38534" i="12"/>
  <c r="C38534" i="12"/>
  <c r="B38534" i="12"/>
  <c r="A38534" i="12"/>
  <c r="F38533" i="12"/>
  <c r="E38533" i="12"/>
  <c r="C38533" i="12"/>
  <c r="B38533" i="12"/>
  <c r="A38533" i="12"/>
  <c r="F38532" i="12"/>
  <c r="E38532" i="12"/>
  <c r="C38532" i="12"/>
  <c r="B38532" i="12"/>
  <c r="A38532" i="12"/>
  <c r="F38531" i="12"/>
  <c r="E38531" i="12"/>
  <c r="C38531" i="12"/>
  <c r="B38531" i="12"/>
  <c r="A38531" i="12"/>
  <c r="F38530" i="12"/>
  <c r="E38530" i="12"/>
  <c r="C38530" i="12"/>
  <c r="B38530" i="12"/>
  <c r="A38530" i="12"/>
  <c r="F38529" i="12"/>
  <c r="E38529" i="12"/>
  <c r="C38529" i="12"/>
  <c r="B38529" i="12"/>
  <c r="A38529" i="12"/>
  <c r="G38511" i="12"/>
  <c r="F38511" i="12"/>
  <c r="E38511" i="12"/>
  <c r="D38511" i="12"/>
  <c r="C38511" i="12"/>
  <c r="B38511" i="12"/>
  <c r="A38511" i="12"/>
  <c r="G38510" i="12"/>
  <c r="F38510" i="12"/>
  <c r="E38510" i="12"/>
  <c r="D38510" i="12"/>
  <c r="C38510" i="12"/>
  <c r="B38510" i="12"/>
  <c r="A38510" i="12"/>
  <c r="G38509" i="12"/>
  <c r="F38509" i="12"/>
  <c r="E38509" i="12"/>
  <c r="D38509" i="12"/>
  <c r="C38509" i="12"/>
  <c r="B38509" i="12"/>
  <c r="A38509" i="12"/>
  <c r="G38508" i="12"/>
  <c r="F38508" i="12"/>
  <c r="E38508" i="12"/>
  <c r="D38508" i="12"/>
  <c r="C38508" i="12"/>
  <c r="B38508" i="12"/>
  <c r="A38508" i="12"/>
  <c r="G38507" i="12"/>
  <c r="F38507" i="12"/>
  <c r="E38507" i="12"/>
  <c r="D38507" i="12"/>
  <c r="C38507" i="12"/>
  <c r="B38507" i="12"/>
  <c r="A38507" i="12"/>
  <c r="G38506" i="12"/>
  <c r="F38506" i="12"/>
  <c r="E38506" i="12"/>
  <c r="D38506" i="12"/>
  <c r="C38506" i="12"/>
  <c r="B38506" i="12"/>
  <c r="A38506" i="12"/>
  <c r="F38505" i="12"/>
  <c r="E38505" i="12"/>
  <c r="C38505" i="12"/>
  <c r="B38505" i="12"/>
  <c r="A38505" i="12"/>
  <c r="F38504" i="12"/>
  <c r="E38504" i="12"/>
  <c r="C38504" i="12"/>
  <c r="B38504" i="12"/>
  <c r="A38504" i="12"/>
  <c r="F38503" i="12"/>
  <c r="E38503" i="12"/>
  <c r="C38503" i="12"/>
  <c r="B38503" i="12"/>
  <c r="A38503" i="12"/>
  <c r="F38502" i="12"/>
  <c r="E38502" i="12"/>
  <c r="C38502" i="12"/>
  <c r="B38502" i="12"/>
  <c r="A38502" i="12"/>
  <c r="F38501" i="12"/>
  <c r="E38501" i="12"/>
  <c r="C38501" i="12"/>
  <c r="B38501" i="12"/>
  <c r="A38501" i="12"/>
  <c r="F38500" i="12"/>
  <c r="E38500" i="12"/>
  <c r="C38500" i="12"/>
  <c r="B38500" i="12"/>
  <c r="A38500" i="12"/>
  <c r="F38499" i="12"/>
  <c r="E38499" i="12"/>
  <c r="C38499" i="12"/>
  <c r="B38499" i="12"/>
  <c r="A38499" i="12"/>
  <c r="F38498" i="12"/>
  <c r="E38498" i="12"/>
  <c r="C38498" i="12"/>
  <c r="B38498" i="12"/>
  <c r="A38498" i="12"/>
  <c r="F38497" i="12"/>
  <c r="E38497" i="12"/>
  <c r="B38497" i="12"/>
  <c r="A38497" i="12"/>
  <c r="F38496" i="12"/>
  <c r="E38496" i="12"/>
  <c r="B38496" i="12"/>
  <c r="A38496" i="12"/>
  <c r="F38495" i="12"/>
  <c r="E38495" i="12"/>
  <c r="B38495" i="12"/>
  <c r="A38495" i="12"/>
  <c r="F38494" i="12"/>
  <c r="E38494" i="12"/>
  <c r="B38494" i="12"/>
  <c r="A38494" i="12"/>
  <c r="F38493" i="12"/>
  <c r="E38493" i="12"/>
  <c r="B38493" i="12"/>
  <c r="A38493" i="12"/>
  <c r="F38492" i="12"/>
  <c r="E38492" i="12"/>
  <c r="B38492" i="12"/>
  <c r="A38492" i="12"/>
  <c r="F38491" i="12"/>
  <c r="E38491" i="12"/>
  <c r="B38491" i="12"/>
  <c r="A38491" i="12"/>
  <c r="F38490" i="12"/>
  <c r="E38490" i="12"/>
  <c r="B38490" i="12"/>
  <c r="A38490" i="12"/>
  <c r="F38489" i="12"/>
  <c r="E38489" i="12"/>
  <c r="B38489" i="12"/>
  <c r="A38489" i="12"/>
  <c r="F38488" i="12"/>
  <c r="E38488" i="12"/>
  <c r="B38488" i="12"/>
  <c r="A38488" i="12"/>
  <c r="F38487" i="12"/>
  <c r="E38487" i="12"/>
  <c r="B38487" i="12"/>
  <c r="A38487" i="12"/>
  <c r="F38486" i="12"/>
  <c r="E38486" i="12"/>
  <c r="B38486" i="12"/>
  <c r="A38486" i="12"/>
  <c r="F38485" i="12"/>
  <c r="E38485" i="12"/>
  <c r="B38485" i="12"/>
  <c r="A38485" i="12"/>
  <c r="F38484" i="12"/>
  <c r="E38484" i="12"/>
  <c r="B38484" i="12"/>
  <c r="A38484" i="12"/>
  <c r="F38483" i="12"/>
  <c r="E38483" i="12"/>
  <c r="B38483" i="12"/>
  <c r="A38483" i="12"/>
  <c r="F38482" i="12"/>
  <c r="E38482" i="12"/>
  <c r="B38482" i="12"/>
  <c r="A38482" i="12"/>
  <c r="F38481" i="12"/>
  <c r="E38481" i="12"/>
  <c r="B38481" i="12"/>
  <c r="A38481" i="12"/>
  <c r="F38480" i="12"/>
  <c r="E38480" i="12"/>
  <c r="B38480" i="12"/>
  <c r="A38480" i="12"/>
  <c r="F38479" i="12"/>
  <c r="E38479" i="12"/>
  <c r="B38479" i="12"/>
  <c r="A38479" i="12"/>
  <c r="F38478" i="12"/>
  <c r="E38478" i="12"/>
  <c r="B38478" i="12"/>
  <c r="A38478" i="12"/>
  <c r="F38477" i="12"/>
  <c r="E38477" i="12"/>
  <c r="B38477" i="12"/>
  <c r="A38477" i="12"/>
  <c r="F38476" i="12"/>
  <c r="E38476" i="12"/>
  <c r="B38476" i="12"/>
  <c r="A38476" i="12"/>
  <c r="F38475" i="12"/>
  <c r="E38475" i="12"/>
  <c r="B38475" i="12"/>
  <c r="A38475" i="12"/>
  <c r="F38474" i="12"/>
  <c r="E38474" i="12"/>
  <c r="B38474" i="12"/>
  <c r="A38474" i="12"/>
  <c r="F38473" i="12"/>
  <c r="E38473" i="12"/>
  <c r="B38473" i="12"/>
  <c r="A38473" i="12"/>
  <c r="F38472" i="12"/>
  <c r="E38472" i="12"/>
  <c r="B38472" i="12"/>
  <c r="A38472" i="12"/>
  <c r="F38471" i="12"/>
  <c r="E38471" i="12"/>
  <c r="B38471" i="12"/>
  <c r="A38471" i="12"/>
  <c r="F38470" i="12"/>
  <c r="E38470" i="12"/>
  <c r="B38470" i="12"/>
  <c r="A38470" i="12"/>
  <c r="F38469" i="12"/>
  <c r="E38469" i="12"/>
  <c r="B38469" i="12"/>
  <c r="A38469" i="12"/>
  <c r="F38468" i="12"/>
  <c r="E38468" i="12"/>
  <c r="B38468" i="12"/>
  <c r="A38468" i="12"/>
  <c r="F38467" i="12"/>
  <c r="E38467" i="12"/>
  <c r="B38467" i="12"/>
  <c r="A38467" i="12"/>
  <c r="F38466" i="12"/>
  <c r="E38466" i="12"/>
  <c r="B38466" i="12"/>
  <c r="A38466" i="12"/>
  <c r="F38465" i="12"/>
  <c r="E38465" i="12"/>
  <c r="B38465" i="12"/>
  <c r="A38465" i="12"/>
  <c r="F38464" i="12"/>
  <c r="E38464" i="12"/>
  <c r="B38464" i="12"/>
  <c r="A38464" i="12"/>
  <c r="F38463" i="12"/>
  <c r="E38463" i="12"/>
  <c r="B38463" i="12"/>
  <c r="A38463" i="12"/>
  <c r="F38462" i="12"/>
  <c r="E38462" i="12"/>
  <c r="B38462" i="12"/>
  <c r="A38462" i="12"/>
  <c r="F38461" i="12"/>
  <c r="E38461" i="12"/>
  <c r="B38461" i="12"/>
  <c r="A38461" i="12"/>
  <c r="F38460" i="12"/>
  <c r="E38460" i="12"/>
  <c r="B38460" i="12"/>
  <c r="A38460" i="12"/>
  <c r="F38459" i="12"/>
  <c r="E38459" i="12"/>
  <c r="B38459" i="12"/>
  <c r="A38459" i="12"/>
  <c r="F38458" i="12"/>
  <c r="E38458" i="12"/>
  <c r="B38458" i="12"/>
  <c r="A38458" i="12"/>
  <c r="F38457" i="12"/>
  <c r="E38457" i="12"/>
  <c r="B38457" i="12"/>
  <c r="A38457" i="12"/>
  <c r="F38456" i="12"/>
  <c r="E38456" i="12"/>
  <c r="B38456" i="12"/>
  <c r="A38456" i="12"/>
  <c r="F38455" i="12"/>
  <c r="E38455" i="12"/>
  <c r="B38455" i="12"/>
  <c r="A38455" i="12"/>
  <c r="F38454" i="12"/>
  <c r="E38454" i="12"/>
  <c r="B38454" i="12"/>
  <c r="A38454" i="12"/>
  <c r="F38453" i="12"/>
  <c r="E38453" i="12"/>
  <c r="B38453" i="12"/>
  <c r="A38453" i="12"/>
  <c r="F38452" i="12"/>
  <c r="E38452" i="12"/>
  <c r="B38452" i="12"/>
  <c r="A38452" i="12"/>
  <c r="F38451" i="12"/>
  <c r="E38451" i="12"/>
  <c r="B38451" i="12"/>
  <c r="A38451" i="12"/>
  <c r="F38450" i="12"/>
  <c r="E38450" i="12"/>
  <c r="B38450" i="12"/>
  <c r="A38450" i="12"/>
  <c r="F38449" i="12"/>
  <c r="E38449" i="12"/>
  <c r="B38449" i="12"/>
  <c r="A38449" i="12"/>
  <c r="F38448" i="12"/>
  <c r="E38448" i="12"/>
  <c r="B38448" i="12"/>
  <c r="A38448" i="12"/>
  <c r="F38447" i="12"/>
  <c r="E38447" i="12"/>
  <c r="B38447" i="12"/>
  <c r="A38447" i="12"/>
  <c r="F38446" i="12"/>
  <c r="E38446" i="12"/>
  <c r="B38446" i="12"/>
  <c r="A38446" i="12"/>
  <c r="F38445" i="12"/>
  <c r="E38445" i="12"/>
  <c r="B38445" i="12"/>
  <c r="A38445" i="12"/>
  <c r="F38444" i="12"/>
  <c r="E38444" i="12"/>
  <c r="B38444" i="12"/>
  <c r="A38444" i="12"/>
  <c r="F38443" i="12"/>
  <c r="E38443" i="12"/>
  <c r="B38443" i="12"/>
  <c r="A38443" i="12"/>
  <c r="F38442" i="12"/>
  <c r="E38442" i="12"/>
  <c r="B38442" i="12"/>
  <c r="A38442" i="12"/>
  <c r="F38441" i="12"/>
  <c r="E38441" i="12"/>
  <c r="B38441" i="12"/>
  <c r="A38441" i="12"/>
  <c r="F38440" i="12"/>
  <c r="E38440" i="12"/>
  <c r="B38440" i="12"/>
  <c r="A38440" i="12"/>
  <c r="F38439" i="12"/>
  <c r="E38439" i="12"/>
  <c r="B38439" i="12"/>
  <c r="A38439" i="12"/>
  <c r="F38438" i="12"/>
  <c r="E38438" i="12"/>
  <c r="B38438" i="12"/>
  <c r="A38438" i="12"/>
  <c r="F38437" i="12"/>
  <c r="E38437" i="12"/>
  <c r="B38437" i="12"/>
  <c r="A38437" i="12"/>
  <c r="F38436" i="12"/>
  <c r="E38436" i="12"/>
  <c r="B38436" i="12"/>
  <c r="A38436" i="12"/>
  <c r="F38435" i="12"/>
  <c r="E38435" i="12"/>
  <c r="B38435" i="12"/>
  <c r="A38435" i="12"/>
  <c r="F38434" i="12"/>
  <c r="E38434" i="12"/>
  <c r="B38434" i="12"/>
  <c r="A38434" i="12"/>
  <c r="F38433" i="12"/>
  <c r="E38433" i="12"/>
  <c r="B38433" i="12"/>
  <c r="A38433" i="12"/>
  <c r="F38432" i="12"/>
  <c r="E38432" i="12"/>
  <c r="B38432" i="12"/>
  <c r="A38432" i="12"/>
  <c r="F38431" i="12"/>
  <c r="E38431" i="12"/>
  <c r="B38431" i="12"/>
  <c r="A38431" i="12"/>
  <c r="F38430" i="12"/>
  <c r="E38430" i="12"/>
  <c r="B38430" i="12"/>
  <c r="A38430" i="12"/>
  <c r="F38429" i="12"/>
  <c r="E38429" i="12"/>
  <c r="B38429" i="12"/>
  <c r="A38429" i="12"/>
  <c r="F38428" i="12"/>
  <c r="E38428" i="12"/>
  <c r="B38428" i="12"/>
  <c r="A38428" i="12"/>
  <c r="F38427" i="12"/>
  <c r="E38427" i="12"/>
  <c r="B38427" i="12"/>
  <c r="A38427" i="12"/>
  <c r="F38426" i="12"/>
  <c r="E38426" i="12"/>
  <c r="B38426" i="12"/>
  <c r="A38426" i="12"/>
  <c r="F38425" i="12"/>
  <c r="E38425" i="12"/>
  <c r="B38425" i="12"/>
  <c r="A38425" i="12"/>
  <c r="F38424" i="12"/>
  <c r="E38424" i="12"/>
  <c r="B38424" i="12"/>
  <c r="A38424" i="12"/>
  <c r="F38423" i="12"/>
  <c r="E38423" i="12"/>
  <c r="B38423" i="12"/>
  <c r="A38423" i="12"/>
  <c r="F38422" i="12"/>
  <c r="E38422" i="12"/>
  <c r="B38422" i="12"/>
  <c r="A38422" i="12"/>
  <c r="F38421" i="12"/>
  <c r="E38421" i="12"/>
  <c r="B38421" i="12"/>
  <c r="A38421" i="12"/>
  <c r="F38420" i="12"/>
  <c r="E38420" i="12"/>
  <c r="B38420" i="12"/>
  <c r="A38420" i="12"/>
  <c r="F38419" i="12"/>
  <c r="E38419" i="12"/>
  <c r="B38419" i="12"/>
  <c r="A38419" i="12"/>
  <c r="F38418" i="12"/>
  <c r="E38418" i="12"/>
  <c r="B38418" i="12"/>
  <c r="A38418" i="12"/>
  <c r="F38417" i="12"/>
  <c r="E38417" i="12"/>
  <c r="B38417" i="12"/>
  <c r="A38417" i="12"/>
  <c r="F38416" i="12"/>
  <c r="E38416" i="12"/>
  <c r="B38416" i="12"/>
  <c r="A38416" i="12"/>
  <c r="F38415" i="12"/>
  <c r="E38415" i="12"/>
  <c r="B38415" i="12"/>
  <c r="A38415" i="12"/>
  <c r="F38414" i="12"/>
  <c r="E38414" i="12"/>
  <c r="B38414" i="12"/>
  <c r="A38414" i="12"/>
  <c r="F38413" i="12"/>
  <c r="E38413" i="12"/>
  <c r="B38413" i="12"/>
  <c r="A38413" i="12"/>
  <c r="F38412" i="12"/>
  <c r="E38412" i="12"/>
  <c r="B38412" i="12"/>
  <c r="A38412" i="12"/>
  <c r="F38411" i="12"/>
  <c r="E38411" i="12"/>
  <c r="B38411" i="12"/>
  <c r="A38411" i="12"/>
  <c r="F38410" i="12"/>
  <c r="E38410" i="12"/>
  <c r="B38410" i="12"/>
  <c r="A38410" i="12"/>
  <c r="F38409" i="12"/>
  <c r="E38409" i="12"/>
  <c r="B38409" i="12"/>
  <c r="A38409" i="12"/>
  <c r="F38408" i="12"/>
  <c r="E38408" i="12"/>
  <c r="B38408" i="12"/>
  <c r="A38408" i="12"/>
  <c r="F38407" i="12"/>
  <c r="E38407" i="12"/>
  <c r="B38407" i="12"/>
  <c r="A38407" i="12"/>
  <c r="F38406" i="12"/>
  <c r="E38406" i="12"/>
  <c r="B38406" i="12"/>
  <c r="A38406" i="12"/>
  <c r="F38405" i="12"/>
  <c r="E38405" i="12"/>
  <c r="B38405" i="12"/>
  <c r="A38405" i="12"/>
  <c r="F38404" i="12"/>
  <c r="E38404" i="12"/>
  <c r="B38404" i="12"/>
  <c r="A38404" i="12"/>
  <c r="F38403" i="12"/>
  <c r="E38403" i="12"/>
  <c r="B38403" i="12"/>
  <c r="A38403" i="12"/>
  <c r="F38402" i="12"/>
  <c r="E38402" i="12"/>
  <c r="B38402" i="12"/>
  <c r="A38402" i="12"/>
  <c r="F38401" i="12"/>
  <c r="E38401" i="12"/>
  <c r="B38401" i="12"/>
  <c r="A38401" i="12"/>
  <c r="F38400" i="12"/>
  <c r="E38400" i="12"/>
  <c r="B38400" i="12"/>
  <c r="A38400" i="12"/>
  <c r="F38399" i="12"/>
  <c r="E38399" i="12"/>
  <c r="B38399" i="12"/>
  <c r="A38399" i="12"/>
  <c r="F38398" i="12"/>
  <c r="E38398" i="12"/>
  <c r="B38398" i="12"/>
  <c r="A38398" i="12"/>
  <c r="F38397" i="12"/>
  <c r="E38397" i="12"/>
  <c r="B38397" i="12"/>
  <c r="A38397" i="12"/>
  <c r="F38366" i="12"/>
  <c r="D38366" i="12"/>
  <c r="A38366" i="12"/>
  <c r="F38365" i="12"/>
  <c r="D38365" i="12"/>
  <c r="A38365" i="12"/>
  <c r="F38364" i="12"/>
  <c r="E38364" i="12"/>
  <c r="D38364" i="12"/>
  <c r="A38364" i="12"/>
  <c r="F38363" i="12"/>
  <c r="E38363" i="12"/>
  <c r="D38363" i="12"/>
  <c r="F38362" i="12"/>
  <c r="E38362" i="12"/>
  <c r="D38362" i="12"/>
  <c r="A38362" i="12"/>
  <c r="F38361" i="12"/>
  <c r="E38361" i="12"/>
  <c r="D38361" i="12"/>
  <c r="A38361" i="12"/>
  <c r="G38333" i="12"/>
  <c r="F38333" i="12"/>
  <c r="E38333" i="12"/>
  <c r="A38333" i="12"/>
  <c r="G38332" i="12"/>
  <c r="F38332" i="12"/>
  <c r="E38332" i="12"/>
  <c r="A38332" i="12"/>
  <c r="G38331" i="12"/>
  <c r="F38331" i="12"/>
  <c r="E38331" i="12"/>
  <c r="A38331" i="12"/>
  <c r="G37493" i="12"/>
  <c r="F37493" i="12"/>
  <c r="E37493" i="12"/>
  <c r="D37493" i="12"/>
  <c r="C37493" i="12"/>
  <c r="B37493" i="12"/>
  <c r="A37493" i="12"/>
  <c r="G37484" i="12"/>
  <c r="F37484" i="12"/>
  <c r="E37484" i="12"/>
  <c r="D37484" i="12"/>
  <c r="C37484" i="12"/>
  <c r="B37484" i="12"/>
  <c r="A37484" i="12"/>
  <c r="G37483" i="12"/>
  <c r="F37483" i="12"/>
  <c r="E37483" i="12"/>
  <c r="D37483" i="12"/>
  <c r="C37483" i="12"/>
  <c r="B37483" i="12"/>
  <c r="A37483" i="12"/>
  <c r="G37482" i="12"/>
  <c r="F37482" i="12"/>
  <c r="E37482" i="12"/>
  <c r="D37482" i="12"/>
  <c r="C37482" i="12"/>
  <c r="B37482" i="12"/>
  <c r="A37482" i="12"/>
  <c r="G37481" i="12"/>
  <c r="F37481" i="12"/>
  <c r="E37481" i="12"/>
  <c r="D37481" i="12"/>
  <c r="C37481" i="12"/>
  <c r="B37481" i="12"/>
  <c r="A37481" i="12"/>
  <c r="G37480" i="12"/>
  <c r="F37480" i="12"/>
  <c r="E37480" i="12"/>
  <c r="D37480" i="12"/>
  <c r="C37480" i="12"/>
  <c r="B37480" i="12"/>
  <c r="A37480" i="12"/>
  <c r="G37479" i="12"/>
  <c r="F37479" i="12"/>
  <c r="E37479" i="12"/>
  <c r="D37479" i="12"/>
  <c r="C37479" i="12"/>
  <c r="B37479" i="12"/>
  <c r="A37479" i="12"/>
  <c r="G37478" i="12"/>
  <c r="F37478" i="12"/>
  <c r="E37478" i="12"/>
  <c r="D37478" i="12"/>
  <c r="C37478" i="12"/>
  <c r="B37478" i="12"/>
  <c r="A37478" i="12"/>
  <c r="G37477" i="12"/>
  <c r="F37477" i="12"/>
  <c r="E37477" i="12"/>
  <c r="D37477" i="12"/>
  <c r="C37477" i="12"/>
  <c r="B37477" i="12"/>
  <c r="A37477" i="12"/>
  <c r="G37476" i="12"/>
  <c r="F37476" i="12"/>
  <c r="E37476" i="12"/>
  <c r="D37476" i="12"/>
  <c r="C37476" i="12"/>
  <c r="B37476" i="12"/>
  <c r="A37476" i="12"/>
  <c r="G37475" i="12"/>
  <c r="F37475" i="12"/>
  <c r="E37475" i="12"/>
  <c r="D37475" i="12"/>
  <c r="C37475" i="12"/>
  <c r="B37475" i="12"/>
  <c r="A37475" i="12"/>
  <c r="G37474" i="12"/>
  <c r="F37474" i="12"/>
  <c r="E37474" i="12"/>
  <c r="D37474" i="12"/>
  <c r="C37474" i="12"/>
  <c r="B37474" i="12"/>
  <c r="A37474" i="12"/>
  <c r="G37473" i="12"/>
  <c r="F37473" i="12"/>
  <c r="E37473" i="12"/>
  <c r="D37473" i="12"/>
  <c r="C37473" i="12"/>
  <c r="B37473" i="12"/>
  <c r="A37473" i="12"/>
  <c r="G37472" i="12"/>
  <c r="F37472" i="12"/>
  <c r="E37472" i="12"/>
  <c r="D37472" i="12"/>
  <c r="C37472" i="12"/>
  <c r="B37472" i="12"/>
  <c r="A37472" i="12"/>
  <c r="G37471" i="12"/>
  <c r="F37471" i="12"/>
  <c r="E37471" i="12"/>
  <c r="D37471" i="12"/>
  <c r="C37471" i="12"/>
  <c r="B37471" i="12"/>
  <c r="A37471" i="12"/>
  <c r="F37470" i="12"/>
  <c r="E37470" i="12"/>
  <c r="C37470" i="12"/>
  <c r="B37470" i="12"/>
  <c r="A37470" i="12"/>
  <c r="F37469" i="12"/>
  <c r="E37469" i="12"/>
  <c r="C37469" i="12"/>
  <c r="B37469" i="12"/>
  <c r="A37469" i="12"/>
  <c r="F37468" i="12"/>
  <c r="E37468" i="12"/>
  <c r="C37468" i="12"/>
  <c r="B37468" i="12"/>
  <c r="A37468" i="12"/>
  <c r="F37467" i="12"/>
  <c r="E37467" i="12"/>
  <c r="C37467" i="12"/>
  <c r="B37467" i="12"/>
  <c r="A37467" i="12"/>
  <c r="F37466" i="12"/>
  <c r="E37466" i="12"/>
  <c r="C37466" i="12"/>
  <c r="B37466" i="12"/>
  <c r="A37466" i="12"/>
  <c r="F37465" i="12"/>
  <c r="E37465" i="12"/>
  <c r="C37465" i="12"/>
  <c r="B37465" i="12"/>
  <c r="A37465" i="12"/>
  <c r="F37464" i="12"/>
  <c r="E37464" i="12"/>
  <c r="C37464" i="12"/>
  <c r="B37464" i="12"/>
  <c r="A37464" i="12"/>
  <c r="F37463" i="12"/>
  <c r="E37463" i="12"/>
  <c r="C37463" i="12"/>
  <c r="B37463" i="12"/>
  <c r="A37463" i="12"/>
  <c r="G37462" i="12"/>
  <c r="F37462" i="12"/>
  <c r="E37462" i="12"/>
  <c r="D37462" i="12"/>
  <c r="C37462" i="12"/>
  <c r="B37462" i="12"/>
  <c r="A37462" i="12"/>
  <c r="G37461" i="12"/>
  <c r="F37461" i="12"/>
  <c r="E37461" i="12"/>
  <c r="D37461" i="12"/>
  <c r="C37461" i="12"/>
  <c r="B37461" i="12"/>
  <c r="A37461" i="12"/>
  <c r="G37460" i="12"/>
  <c r="F37460" i="12"/>
  <c r="E37460" i="12"/>
  <c r="D37460" i="12"/>
  <c r="C37460" i="12"/>
  <c r="B37460" i="12"/>
  <c r="A37460" i="12"/>
  <c r="G37459" i="12"/>
  <c r="F37459" i="12"/>
  <c r="E37459" i="12"/>
  <c r="D37459" i="12"/>
  <c r="C37459" i="12"/>
  <c r="B37459" i="12"/>
  <c r="A37459" i="12"/>
  <c r="G37458" i="12"/>
  <c r="F37458" i="12"/>
  <c r="E37458" i="12"/>
  <c r="D37458" i="12"/>
  <c r="C37458" i="12"/>
  <c r="B37458" i="12"/>
  <c r="A37458" i="12"/>
  <c r="G37457" i="12"/>
  <c r="F37457" i="12"/>
  <c r="E37457" i="12"/>
  <c r="D37457" i="12"/>
  <c r="C37457" i="12"/>
  <c r="B37457" i="12"/>
  <c r="A37457" i="12"/>
  <c r="G37456" i="12"/>
  <c r="F37456" i="12"/>
  <c r="E37456" i="12"/>
  <c r="D37456" i="12"/>
  <c r="C37456" i="12"/>
  <c r="B37456" i="12"/>
  <c r="A37456" i="12"/>
  <c r="G37455" i="12"/>
  <c r="F37455" i="12"/>
  <c r="E37455" i="12"/>
  <c r="D37455" i="12"/>
  <c r="C37455" i="12"/>
  <c r="B37455" i="12"/>
  <c r="A37455" i="12"/>
  <c r="G37454" i="12"/>
  <c r="F37454" i="12"/>
  <c r="E37454" i="12"/>
  <c r="D37454" i="12"/>
  <c r="C37454" i="12"/>
  <c r="B37454" i="12"/>
  <c r="A37454" i="12"/>
  <c r="G37453" i="12"/>
  <c r="F37453" i="12"/>
  <c r="E37453" i="12"/>
  <c r="D37453" i="12"/>
  <c r="C37453" i="12"/>
  <c r="B37453" i="12"/>
  <c r="A37453" i="12"/>
  <c r="G37452" i="12"/>
  <c r="F37452" i="12"/>
  <c r="E37452" i="12"/>
  <c r="D37452" i="12"/>
  <c r="C37452" i="12"/>
  <c r="B37452" i="12"/>
  <c r="A37452" i="12"/>
  <c r="G37451" i="12"/>
  <c r="F37451" i="12"/>
  <c r="E37451" i="12"/>
  <c r="D37451" i="12"/>
  <c r="C37451" i="12"/>
  <c r="B37451" i="12"/>
  <c r="A37451" i="12"/>
  <c r="G37450" i="12"/>
  <c r="F37450" i="12"/>
  <c r="E37450" i="12"/>
  <c r="D37450" i="12"/>
  <c r="C37450" i="12"/>
  <c r="B37450" i="12"/>
  <c r="A37450" i="12"/>
  <c r="G37449" i="12"/>
  <c r="F37449" i="12"/>
  <c r="E37449" i="12"/>
  <c r="D37449" i="12"/>
  <c r="C37449" i="12"/>
  <c r="B37449" i="12"/>
  <c r="A37449" i="12"/>
  <c r="G37448" i="12"/>
  <c r="F37448" i="12"/>
  <c r="E37448" i="12"/>
  <c r="D37448" i="12"/>
  <c r="C37448" i="12"/>
  <c r="B37448" i="12"/>
  <c r="A37448" i="12"/>
  <c r="G37447" i="12"/>
  <c r="F37447" i="12"/>
  <c r="E37447" i="12"/>
  <c r="D37447" i="12"/>
  <c r="C37447" i="12"/>
  <c r="B37447" i="12"/>
  <c r="A37447" i="12"/>
  <c r="G37446" i="12"/>
  <c r="F37446" i="12"/>
  <c r="E37446" i="12"/>
  <c r="D37446" i="12"/>
  <c r="C37446" i="12"/>
  <c r="B37446" i="12"/>
  <c r="A37446" i="12"/>
  <c r="G37445" i="12"/>
  <c r="F37445" i="12"/>
  <c r="E37445" i="12"/>
  <c r="D37445" i="12"/>
  <c r="C37445" i="12"/>
  <c r="B37445" i="12"/>
  <c r="A37445" i="12"/>
  <c r="G37444" i="12"/>
  <c r="F37444" i="12"/>
  <c r="E37444" i="12"/>
  <c r="D37444" i="12"/>
  <c r="C37444" i="12"/>
  <c r="B37444" i="12"/>
  <c r="A37444" i="12"/>
  <c r="G37443" i="12"/>
  <c r="F37443" i="12"/>
  <c r="E37443" i="12"/>
  <c r="D37443" i="12"/>
  <c r="C37443" i="12"/>
  <c r="B37443" i="12"/>
  <c r="A37443" i="12"/>
  <c r="F37442" i="12"/>
  <c r="E37442" i="12"/>
  <c r="C37442" i="12"/>
  <c r="B37442" i="12"/>
  <c r="A37442" i="12"/>
  <c r="F37441" i="12"/>
  <c r="E37441" i="12"/>
  <c r="C37441" i="12"/>
  <c r="B37441" i="12"/>
  <c r="A37441" i="12"/>
  <c r="F37440" i="12"/>
  <c r="E37440" i="12"/>
  <c r="C37440" i="12"/>
  <c r="B37440" i="12"/>
  <c r="A37440" i="12"/>
  <c r="F37439" i="12"/>
  <c r="E37439" i="12"/>
  <c r="C37439" i="12"/>
  <c r="B37439" i="12"/>
  <c r="A37439" i="12"/>
  <c r="F37438" i="12"/>
  <c r="E37438" i="12"/>
  <c r="C37438" i="12"/>
  <c r="B37438" i="12"/>
  <c r="A37438" i="12"/>
  <c r="F37437" i="12"/>
  <c r="E37437" i="12"/>
  <c r="C37437" i="12"/>
  <c r="B37437" i="12"/>
  <c r="A37437" i="12"/>
  <c r="F37436" i="12"/>
  <c r="E37436" i="12"/>
  <c r="C37436" i="12"/>
  <c r="B37436" i="12"/>
  <c r="A37436" i="12"/>
  <c r="F37435" i="12"/>
  <c r="E37435" i="12"/>
  <c r="C37435" i="12"/>
  <c r="B37435" i="12"/>
  <c r="A37435" i="12"/>
  <c r="F37434" i="12"/>
  <c r="E37434" i="12"/>
  <c r="C37434" i="12"/>
  <c r="B37434" i="12"/>
  <c r="A37434" i="12"/>
  <c r="F37433" i="12"/>
  <c r="E37433" i="12"/>
  <c r="C37433" i="12"/>
  <c r="B37433" i="12"/>
  <c r="A37433" i="12"/>
  <c r="F37432" i="12"/>
  <c r="E37432" i="12"/>
  <c r="C37432" i="12"/>
  <c r="B37432" i="12"/>
  <c r="A37432" i="12"/>
  <c r="G37414" i="12"/>
  <c r="F37414" i="12"/>
  <c r="E37414" i="12"/>
  <c r="D37414" i="12"/>
  <c r="C37414" i="12"/>
  <c r="B37414" i="12"/>
  <c r="A37414" i="12"/>
  <c r="G37413" i="12"/>
  <c r="F37413" i="12"/>
  <c r="E37413" i="12"/>
  <c r="D37413" i="12"/>
  <c r="C37413" i="12"/>
  <c r="B37413" i="12"/>
  <c r="A37413" i="12"/>
  <c r="G37412" i="12"/>
  <c r="F37412" i="12"/>
  <c r="E37412" i="12"/>
  <c r="D37412" i="12"/>
  <c r="C37412" i="12"/>
  <c r="B37412" i="12"/>
  <c r="A37412" i="12"/>
  <c r="G37411" i="12"/>
  <c r="F37411" i="12"/>
  <c r="E37411" i="12"/>
  <c r="D37411" i="12"/>
  <c r="C37411" i="12"/>
  <c r="B37411" i="12"/>
  <c r="A37411" i="12"/>
  <c r="G37410" i="12"/>
  <c r="F37410" i="12"/>
  <c r="E37410" i="12"/>
  <c r="D37410" i="12"/>
  <c r="C37410" i="12"/>
  <c r="B37410" i="12"/>
  <c r="A37410" i="12"/>
  <c r="G37409" i="12"/>
  <c r="F37409" i="12"/>
  <c r="E37409" i="12"/>
  <c r="D37409" i="12"/>
  <c r="C37409" i="12"/>
  <c r="B37409" i="12"/>
  <c r="A37409" i="12"/>
  <c r="F37408" i="12"/>
  <c r="E37408" i="12"/>
  <c r="C37408" i="12"/>
  <c r="B37408" i="12"/>
  <c r="A37408" i="12"/>
  <c r="F37407" i="12"/>
  <c r="E37407" i="12"/>
  <c r="C37407" i="12"/>
  <c r="B37407" i="12"/>
  <c r="A37407" i="12"/>
  <c r="F37406" i="12"/>
  <c r="E37406" i="12"/>
  <c r="C37406" i="12"/>
  <c r="B37406" i="12"/>
  <c r="A37406" i="12"/>
  <c r="F37405" i="12"/>
  <c r="E37405" i="12"/>
  <c r="C37405" i="12"/>
  <c r="B37405" i="12"/>
  <c r="A37405" i="12"/>
  <c r="F37404" i="12"/>
  <c r="E37404" i="12"/>
  <c r="C37404" i="12"/>
  <c r="B37404" i="12"/>
  <c r="A37404" i="12"/>
  <c r="F37403" i="12"/>
  <c r="E37403" i="12"/>
  <c r="C37403" i="12"/>
  <c r="B37403" i="12"/>
  <c r="A37403" i="12"/>
  <c r="F37402" i="12"/>
  <c r="E37402" i="12"/>
  <c r="C37402" i="12"/>
  <c r="B37402" i="12"/>
  <c r="A37402" i="12"/>
  <c r="F37401" i="12"/>
  <c r="E37401" i="12"/>
  <c r="C37401" i="12"/>
  <c r="B37401" i="12"/>
  <c r="A37401" i="12"/>
  <c r="F37400" i="12"/>
  <c r="E37400" i="12"/>
  <c r="B37400" i="12"/>
  <c r="A37400" i="12"/>
  <c r="F37399" i="12"/>
  <c r="E37399" i="12"/>
  <c r="B37399" i="12"/>
  <c r="A37399" i="12"/>
  <c r="F37398" i="12"/>
  <c r="E37398" i="12"/>
  <c r="B37398" i="12"/>
  <c r="A37398" i="12"/>
  <c r="F37397" i="12"/>
  <c r="E37397" i="12"/>
  <c r="B37397" i="12"/>
  <c r="A37397" i="12"/>
  <c r="F37396" i="12"/>
  <c r="E37396" i="12"/>
  <c r="B37396" i="12"/>
  <c r="A37396" i="12"/>
  <c r="F37395" i="12"/>
  <c r="E37395" i="12"/>
  <c r="B37395" i="12"/>
  <c r="A37395" i="12"/>
  <c r="F37394" i="12"/>
  <c r="E37394" i="12"/>
  <c r="B37394" i="12"/>
  <c r="A37394" i="12"/>
  <c r="F37393" i="12"/>
  <c r="E37393" i="12"/>
  <c r="B37393" i="12"/>
  <c r="A37393" i="12"/>
  <c r="F37392" i="12"/>
  <c r="E37392" i="12"/>
  <c r="B37392" i="12"/>
  <c r="A37392" i="12"/>
  <c r="F37391" i="12"/>
  <c r="E37391" i="12"/>
  <c r="B37391" i="12"/>
  <c r="A37391" i="12"/>
  <c r="F37390" i="12"/>
  <c r="E37390" i="12"/>
  <c r="B37390" i="12"/>
  <c r="A37390" i="12"/>
  <c r="F37389" i="12"/>
  <c r="E37389" i="12"/>
  <c r="B37389" i="12"/>
  <c r="A37389" i="12"/>
  <c r="F37388" i="12"/>
  <c r="E37388" i="12"/>
  <c r="B37388" i="12"/>
  <c r="A37388" i="12"/>
  <c r="F37387" i="12"/>
  <c r="E37387" i="12"/>
  <c r="B37387" i="12"/>
  <c r="A37387" i="12"/>
  <c r="F37386" i="12"/>
  <c r="E37386" i="12"/>
  <c r="B37386" i="12"/>
  <c r="A37386" i="12"/>
  <c r="F37385" i="12"/>
  <c r="E37385" i="12"/>
  <c r="B37385" i="12"/>
  <c r="A37385" i="12"/>
  <c r="F37384" i="12"/>
  <c r="E37384" i="12"/>
  <c r="B37384" i="12"/>
  <c r="A37384" i="12"/>
  <c r="F37383" i="12"/>
  <c r="E37383" i="12"/>
  <c r="B37383" i="12"/>
  <c r="A37383" i="12"/>
  <c r="F37382" i="12"/>
  <c r="E37382" i="12"/>
  <c r="B37382" i="12"/>
  <c r="A37382" i="12"/>
  <c r="F37381" i="12"/>
  <c r="E37381" i="12"/>
  <c r="B37381" i="12"/>
  <c r="A37381" i="12"/>
  <c r="F37380" i="12"/>
  <c r="E37380" i="12"/>
  <c r="B37380" i="12"/>
  <c r="A37380" i="12"/>
  <c r="F37379" i="12"/>
  <c r="E37379" i="12"/>
  <c r="B37379" i="12"/>
  <c r="A37379" i="12"/>
  <c r="F37378" i="12"/>
  <c r="E37378" i="12"/>
  <c r="B37378" i="12"/>
  <c r="A37378" i="12"/>
  <c r="F37377" i="12"/>
  <c r="E37377" i="12"/>
  <c r="B37377" i="12"/>
  <c r="A37377" i="12"/>
  <c r="F37376" i="12"/>
  <c r="E37376" i="12"/>
  <c r="B37376" i="12"/>
  <c r="A37376" i="12"/>
  <c r="F37375" i="12"/>
  <c r="E37375" i="12"/>
  <c r="B37375" i="12"/>
  <c r="A37375" i="12"/>
  <c r="F37374" i="12"/>
  <c r="E37374" i="12"/>
  <c r="B37374" i="12"/>
  <c r="A37374" i="12"/>
  <c r="F37373" i="12"/>
  <c r="E37373" i="12"/>
  <c r="B37373" i="12"/>
  <c r="A37373" i="12"/>
  <c r="F37372" i="12"/>
  <c r="E37372" i="12"/>
  <c r="B37372" i="12"/>
  <c r="A37372" i="12"/>
  <c r="F37371" i="12"/>
  <c r="E37371" i="12"/>
  <c r="B37371" i="12"/>
  <c r="A37371" i="12"/>
  <c r="F37370" i="12"/>
  <c r="E37370" i="12"/>
  <c r="B37370" i="12"/>
  <c r="A37370" i="12"/>
  <c r="F37369" i="12"/>
  <c r="E37369" i="12"/>
  <c r="B37369" i="12"/>
  <c r="A37369" i="12"/>
  <c r="F37368" i="12"/>
  <c r="E37368" i="12"/>
  <c r="B37368" i="12"/>
  <c r="A37368" i="12"/>
  <c r="F37367" i="12"/>
  <c r="E37367" i="12"/>
  <c r="B37367" i="12"/>
  <c r="A37367" i="12"/>
  <c r="F37366" i="12"/>
  <c r="E37366" i="12"/>
  <c r="B37366" i="12"/>
  <c r="A37366" i="12"/>
  <c r="F37365" i="12"/>
  <c r="E37365" i="12"/>
  <c r="B37365" i="12"/>
  <c r="A37365" i="12"/>
  <c r="F37364" i="12"/>
  <c r="E37364" i="12"/>
  <c r="B37364" i="12"/>
  <c r="A37364" i="12"/>
  <c r="F37363" i="12"/>
  <c r="E37363" i="12"/>
  <c r="B37363" i="12"/>
  <c r="A37363" i="12"/>
  <c r="F37362" i="12"/>
  <c r="E37362" i="12"/>
  <c r="B37362" i="12"/>
  <c r="A37362" i="12"/>
  <c r="F37361" i="12"/>
  <c r="E37361" i="12"/>
  <c r="B37361" i="12"/>
  <c r="A37361" i="12"/>
  <c r="F37360" i="12"/>
  <c r="E37360" i="12"/>
  <c r="B37360" i="12"/>
  <c r="A37360" i="12"/>
  <c r="F37359" i="12"/>
  <c r="E37359" i="12"/>
  <c r="B37359" i="12"/>
  <c r="A37359" i="12"/>
  <c r="F37358" i="12"/>
  <c r="E37358" i="12"/>
  <c r="B37358" i="12"/>
  <c r="A37358" i="12"/>
  <c r="F37357" i="12"/>
  <c r="E37357" i="12"/>
  <c r="B37357" i="12"/>
  <c r="A37357" i="12"/>
  <c r="F37356" i="12"/>
  <c r="E37356" i="12"/>
  <c r="B37356" i="12"/>
  <c r="A37356" i="12"/>
  <c r="F37355" i="12"/>
  <c r="E37355" i="12"/>
  <c r="B37355" i="12"/>
  <c r="A37355" i="12"/>
  <c r="F37354" i="12"/>
  <c r="E37354" i="12"/>
  <c r="B37354" i="12"/>
  <c r="A37354" i="12"/>
  <c r="F37353" i="12"/>
  <c r="E37353" i="12"/>
  <c r="B37353" i="12"/>
  <c r="A37353" i="12"/>
  <c r="F37352" i="12"/>
  <c r="E37352" i="12"/>
  <c r="B37352" i="12"/>
  <c r="A37352" i="12"/>
  <c r="F37351" i="12"/>
  <c r="E37351" i="12"/>
  <c r="B37351" i="12"/>
  <c r="A37351" i="12"/>
  <c r="F37350" i="12"/>
  <c r="E37350" i="12"/>
  <c r="B37350" i="12"/>
  <c r="A37350" i="12"/>
  <c r="F37349" i="12"/>
  <c r="E37349" i="12"/>
  <c r="B37349" i="12"/>
  <c r="A37349" i="12"/>
  <c r="F37348" i="12"/>
  <c r="E37348" i="12"/>
  <c r="B37348" i="12"/>
  <c r="A37348" i="12"/>
  <c r="F37347" i="12"/>
  <c r="E37347" i="12"/>
  <c r="B37347" i="12"/>
  <c r="A37347" i="12"/>
  <c r="F37346" i="12"/>
  <c r="E37346" i="12"/>
  <c r="B37346" i="12"/>
  <c r="A37346" i="12"/>
  <c r="F37345" i="12"/>
  <c r="E37345" i="12"/>
  <c r="B37345" i="12"/>
  <c r="A37345" i="12"/>
  <c r="F37344" i="12"/>
  <c r="E37344" i="12"/>
  <c r="B37344" i="12"/>
  <c r="A37344" i="12"/>
  <c r="F37343" i="12"/>
  <c r="E37343" i="12"/>
  <c r="B37343" i="12"/>
  <c r="A37343" i="12"/>
  <c r="F37342" i="12"/>
  <c r="E37342" i="12"/>
  <c r="B37342" i="12"/>
  <c r="A37342" i="12"/>
  <c r="F37341" i="12"/>
  <c r="E37341" i="12"/>
  <c r="B37341" i="12"/>
  <c r="A37341" i="12"/>
  <c r="F37340" i="12"/>
  <c r="E37340" i="12"/>
  <c r="B37340" i="12"/>
  <c r="A37340" i="12"/>
  <c r="F37339" i="12"/>
  <c r="E37339" i="12"/>
  <c r="B37339" i="12"/>
  <c r="A37339" i="12"/>
  <c r="F37338" i="12"/>
  <c r="E37338" i="12"/>
  <c r="B37338" i="12"/>
  <c r="A37338" i="12"/>
  <c r="F37337" i="12"/>
  <c r="E37337" i="12"/>
  <c r="B37337" i="12"/>
  <c r="A37337" i="12"/>
  <c r="F37336" i="12"/>
  <c r="E37336" i="12"/>
  <c r="B37336" i="12"/>
  <c r="A37336" i="12"/>
  <c r="F37335" i="12"/>
  <c r="E37335" i="12"/>
  <c r="B37335" i="12"/>
  <c r="A37335" i="12"/>
  <c r="F37334" i="12"/>
  <c r="E37334" i="12"/>
  <c r="B37334" i="12"/>
  <c r="A37334" i="12"/>
  <c r="F37333" i="12"/>
  <c r="E37333" i="12"/>
  <c r="B37333" i="12"/>
  <c r="A37333" i="12"/>
  <c r="F37332" i="12"/>
  <c r="E37332" i="12"/>
  <c r="B37332" i="12"/>
  <c r="A37332" i="12"/>
  <c r="F37331" i="12"/>
  <c r="E37331" i="12"/>
  <c r="B37331" i="12"/>
  <c r="A37331" i="12"/>
  <c r="F37330" i="12"/>
  <c r="E37330" i="12"/>
  <c r="B37330" i="12"/>
  <c r="A37330" i="12"/>
  <c r="F37329" i="12"/>
  <c r="E37329" i="12"/>
  <c r="B37329" i="12"/>
  <c r="A37329" i="12"/>
  <c r="F37328" i="12"/>
  <c r="E37328" i="12"/>
  <c r="B37328" i="12"/>
  <c r="A37328" i="12"/>
  <c r="F37327" i="12"/>
  <c r="E37327" i="12"/>
  <c r="B37327" i="12"/>
  <c r="A37327" i="12"/>
  <c r="F37326" i="12"/>
  <c r="E37326" i="12"/>
  <c r="B37326" i="12"/>
  <c r="A37326" i="12"/>
  <c r="F37325" i="12"/>
  <c r="E37325" i="12"/>
  <c r="B37325" i="12"/>
  <c r="A37325" i="12"/>
  <c r="F37324" i="12"/>
  <c r="E37324" i="12"/>
  <c r="B37324" i="12"/>
  <c r="A37324" i="12"/>
  <c r="F37323" i="12"/>
  <c r="E37323" i="12"/>
  <c r="B37323" i="12"/>
  <c r="A37323" i="12"/>
  <c r="F37322" i="12"/>
  <c r="E37322" i="12"/>
  <c r="B37322" i="12"/>
  <c r="A37322" i="12"/>
  <c r="F37321" i="12"/>
  <c r="E37321" i="12"/>
  <c r="B37321" i="12"/>
  <c r="A37321" i="12"/>
  <c r="F37320" i="12"/>
  <c r="E37320" i="12"/>
  <c r="B37320" i="12"/>
  <c r="A37320" i="12"/>
  <c r="F37319" i="12"/>
  <c r="E37319" i="12"/>
  <c r="B37319" i="12"/>
  <c r="A37319" i="12"/>
  <c r="F37318" i="12"/>
  <c r="E37318" i="12"/>
  <c r="B37318" i="12"/>
  <c r="A37318" i="12"/>
  <c r="F37317" i="12"/>
  <c r="E37317" i="12"/>
  <c r="B37317" i="12"/>
  <c r="A37317" i="12"/>
  <c r="F37316" i="12"/>
  <c r="E37316" i="12"/>
  <c r="B37316" i="12"/>
  <c r="A37316" i="12"/>
  <c r="F37315" i="12"/>
  <c r="E37315" i="12"/>
  <c r="B37315" i="12"/>
  <c r="A37315" i="12"/>
  <c r="F37314" i="12"/>
  <c r="E37314" i="12"/>
  <c r="B37314" i="12"/>
  <c r="A37314" i="12"/>
  <c r="F37313" i="12"/>
  <c r="E37313" i="12"/>
  <c r="B37313" i="12"/>
  <c r="A37313" i="12"/>
  <c r="F37312" i="12"/>
  <c r="E37312" i="12"/>
  <c r="B37312" i="12"/>
  <c r="A37312" i="12"/>
  <c r="F37311" i="12"/>
  <c r="E37311" i="12"/>
  <c r="B37311" i="12"/>
  <c r="A37311" i="12"/>
  <c r="F37310" i="12"/>
  <c r="E37310" i="12"/>
  <c r="B37310" i="12"/>
  <c r="A37310" i="12"/>
  <c r="F37309" i="12"/>
  <c r="E37309" i="12"/>
  <c r="B37309" i="12"/>
  <c r="A37309" i="12"/>
  <c r="F37308" i="12"/>
  <c r="E37308" i="12"/>
  <c r="B37308" i="12"/>
  <c r="A37308" i="12"/>
  <c r="F37307" i="12"/>
  <c r="E37307" i="12"/>
  <c r="B37307" i="12"/>
  <c r="A37307" i="12"/>
  <c r="F37306" i="12"/>
  <c r="E37306" i="12"/>
  <c r="B37306" i="12"/>
  <c r="A37306" i="12"/>
  <c r="F37305" i="12"/>
  <c r="E37305" i="12"/>
  <c r="B37305" i="12"/>
  <c r="A37305" i="12"/>
  <c r="F37304" i="12"/>
  <c r="E37304" i="12"/>
  <c r="B37304" i="12"/>
  <c r="A37304" i="12"/>
  <c r="F37303" i="12"/>
  <c r="E37303" i="12"/>
  <c r="B37303" i="12"/>
  <c r="A37303" i="12"/>
  <c r="F37302" i="12"/>
  <c r="E37302" i="12"/>
  <c r="B37302" i="12"/>
  <c r="A37302" i="12"/>
  <c r="F37301" i="12"/>
  <c r="E37301" i="12"/>
  <c r="B37301" i="12"/>
  <c r="A37301" i="12"/>
  <c r="F37300" i="12"/>
  <c r="E37300" i="12"/>
  <c r="B37300" i="12"/>
  <c r="A37300" i="12"/>
  <c r="F37269" i="12"/>
  <c r="D37269" i="12"/>
  <c r="A37269" i="12"/>
  <c r="F37268" i="12"/>
  <c r="D37268" i="12"/>
  <c r="A37268" i="12"/>
  <c r="F37267" i="12"/>
  <c r="E37267" i="12"/>
  <c r="D37267" i="12"/>
  <c r="A37267" i="12"/>
  <c r="F37266" i="12"/>
  <c r="E37266" i="12"/>
  <c r="D37266" i="12"/>
  <c r="A37266" i="12"/>
  <c r="F37265" i="12"/>
  <c r="E37265" i="12"/>
  <c r="D37265" i="12"/>
  <c r="F37264" i="12"/>
  <c r="E37264" i="12"/>
  <c r="D37264" i="12"/>
  <c r="A37264" i="12"/>
  <c r="G37236" i="12"/>
  <c r="F37236" i="12"/>
  <c r="E37236" i="12"/>
  <c r="A37236" i="12"/>
  <c r="G37235" i="12"/>
  <c r="F37235" i="12"/>
  <c r="E37235" i="12"/>
  <c r="A37235" i="12"/>
  <c r="G37234" i="12"/>
  <c r="F37234" i="12"/>
  <c r="E37234" i="12"/>
  <c r="A37234" i="12"/>
  <c r="G36396" i="12"/>
  <c r="F36396" i="12"/>
  <c r="E36396" i="12"/>
  <c r="D36396" i="12"/>
  <c r="C36396" i="12"/>
  <c r="B36396" i="12"/>
  <c r="A36396" i="12"/>
  <c r="G36387" i="12"/>
  <c r="F36387" i="12"/>
  <c r="E36387" i="12"/>
  <c r="D36387" i="12"/>
  <c r="C36387" i="12"/>
  <c r="B36387" i="12"/>
  <c r="A36387" i="12"/>
  <c r="G36386" i="12"/>
  <c r="F36386" i="12"/>
  <c r="E36386" i="12"/>
  <c r="D36386" i="12"/>
  <c r="C36386" i="12"/>
  <c r="B36386" i="12"/>
  <c r="A36386" i="12"/>
  <c r="G36385" i="12"/>
  <c r="F36385" i="12"/>
  <c r="E36385" i="12"/>
  <c r="D36385" i="12"/>
  <c r="C36385" i="12"/>
  <c r="B36385" i="12"/>
  <c r="A36385" i="12"/>
  <c r="G36384" i="12"/>
  <c r="F36384" i="12"/>
  <c r="E36384" i="12"/>
  <c r="D36384" i="12"/>
  <c r="C36384" i="12"/>
  <c r="B36384" i="12"/>
  <c r="A36384" i="12"/>
  <c r="G36383" i="12"/>
  <c r="F36383" i="12"/>
  <c r="E36383" i="12"/>
  <c r="D36383" i="12"/>
  <c r="C36383" i="12"/>
  <c r="B36383" i="12"/>
  <c r="A36383" i="12"/>
  <c r="G36382" i="12"/>
  <c r="F36382" i="12"/>
  <c r="E36382" i="12"/>
  <c r="D36382" i="12"/>
  <c r="C36382" i="12"/>
  <c r="B36382" i="12"/>
  <c r="A36382" i="12"/>
  <c r="G36381" i="12"/>
  <c r="F36381" i="12"/>
  <c r="E36381" i="12"/>
  <c r="D36381" i="12"/>
  <c r="C36381" i="12"/>
  <c r="B36381" i="12"/>
  <c r="A36381" i="12"/>
  <c r="G36380" i="12"/>
  <c r="F36380" i="12"/>
  <c r="E36380" i="12"/>
  <c r="D36380" i="12"/>
  <c r="C36380" i="12"/>
  <c r="B36380" i="12"/>
  <c r="A36380" i="12"/>
  <c r="G36379" i="12"/>
  <c r="F36379" i="12"/>
  <c r="E36379" i="12"/>
  <c r="D36379" i="12"/>
  <c r="C36379" i="12"/>
  <c r="B36379" i="12"/>
  <c r="A36379" i="12"/>
  <c r="G36378" i="12"/>
  <c r="F36378" i="12"/>
  <c r="E36378" i="12"/>
  <c r="D36378" i="12"/>
  <c r="C36378" i="12"/>
  <c r="B36378" i="12"/>
  <c r="A36378" i="12"/>
  <c r="G36377" i="12"/>
  <c r="F36377" i="12"/>
  <c r="E36377" i="12"/>
  <c r="D36377" i="12"/>
  <c r="C36377" i="12"/>
  <c r="B36377" i="12"/>
  <c r="A36377" i="12"/>
  <c r="G36376" i="12"/>
  <c r="F36376" i="12"/>
  <c r="E36376" i="12"/>
  <c r="D36376" i="12"/>
  <c r="C36376" i="12"/>
  <c r="B36376" i="12"/>
  <c r="A36376" i="12"/>
  <c r="G36375" i="12"/>
  <c r="F36375" i="12"/>
  <c r="E36375" i="12"/>
  <c r="D36375" i="12"/>
  <c r="C36375" i="12"/>
  <c r="B36375" i="12"/>
  <c r="A36375" i="12"/>
  <c r="G36374" i="12"/>
  <c r="F36374" i="12"/>
  <c r="E36374" i="12"/>
  <c r="D36374" i="12"/>
  <c r="C36374" i="12"/>
  <c r="B36374" i="12"/>
  <c r="A36374" i="12"/>
  <c r="F36373" i="12"/>
  <c r="E36373" i="12"/>
  <c r="C36373" i="12"/>
  <c r="B36373" i="12"/>
  <c r="A36373" i="12"/>
  <c r="F36372" i="12"/>
  <c r="E36372" i="12"/>
  <c r="C36372" i="12"/>
  <c r="B36372" i="12"/>
  <c r="A36372" i="12"/>
  <c r="F36371" i="12"/>
  <c r="E36371" i="12"/>
  <c r="C36371" i="12"/>
  <c r="B36371" i="12"/>
  <c r="A36371" i="12"/>
  <c r="F36370" i="12"/>
  <c r="E36370" i="12"/>
  <c r="C36370" i="12"/>
  <c r="B36370" i="12"/>
  <c r="A36370" i="12"/>
  <c r="F36369" i="12"/>
  <c r="E36369" i="12"/>
  <c r="C36369" i="12"/>
  <c r="B36369" i="12"/>
  <c r="A36369" i="12"/>
  <c r="F36368" i="12"/>
  <c r="E36368" i="12"/>
  <c r="C36368" i="12"/>
  <c r="B36368" i="12"/>
  <c r="A36368" i="12"/>
  <c r="F36367" i="12"/>
  <c r="E36367" i="12"/>
  <c r="C36367" i="12"/>
  <c r="B36367" i="12"/>
  <c r="A36367" i="12"/>
  <c r="F36366" i="12"/>
  <c r="E36366" i="12"/>
  <c r="C36366" i="12"/>
  <c r="B36366" i="12"/>
  <c r="A36366" i="12"/>
  <c r="G36365" i="12"/>
  <c r="F36365" i="12"/>
  <c r="E36365" i="12"/>
  <c r="D36365" i="12"/>
  <c r="C36365" i="12"/>
  <c r="B36365" i="12"/>
  <c r="A36365" i="12"/>
  <c r="G36364" i="12"/>
  <c r="F36364" i="12"/>
  <c r="E36364" i="12"/>
  <c r="D36364" i="12"/>
  <c r="C36364" i="12"/>
  <c r="B36364" i="12"/>
  <c r="A36364" i="12"/>
  <c r="G36363" i="12"/>
  <c r="F36363" i="12"/>
  <c r="E36363" i="12"/>
  <c r="D36363" i="12"/>
  <c r="C36363" i="12"/>
  <c r="B36363" i="12"/>
  <c r="A36363" i="12"/>
  <c r="G36362" i="12"/>
  <c r="F36362" i="12"/>
  <c r="E36362" i="12"/>
  <c r="D36362" i="12"/>
  <c r="C36362" i="12"/>
  <c r="B36362" i="12"/>
  <c r="A36362" i="12"/>
  <c r="G36361" i="12"/>
  <c r="F36361" i="12"/>
  <c r="E36361" i="12"/>
  <c r="D36361" i="12"/>
  <c r="C36361" i="12"/>
  <c r="B36361" i="12"/>
  <c r="A36361" i="12"/>
  <c r="G36360" i="12"/>
  <c r="F36360" i="12"/>
  <c r="E36360" i="12"/>
  <c r="D36360" i="12"/>
  <c r="C36360" i="12"/>
  <c r="B36360" i="12"/>
  <c r="A36360" i="12"/>
  <c r="G36359" i="12"/>
  <c r="F36359" i="12"/>
  <c r="E36359" i="12"/>
  <c r="D36359" i="12"/>
  <c r="C36359" i="12"/>
  <c r="B36359" i="12"/>
  <c r="A36359" i="12"/>
  <c r="G36358" i="12"/>
  <c r="F36358" i="12"/>
  <c r="E36358" i="12"/>
  <c r="D36358" i="12"/>
  <c r="C36358" i="12"/>
  <c r="B36358" i="12"/>
  <c r="A36358" i="12"/>
  <c r="G36357" i="12"/>
  <c r="F36357" i="12"/>
  <c r="E36357" i="12"/>
  <c r="D36357" i="12"/>
  <c r="C36357" i="12"/>
  <c r="B36357" i="12"/>
  <c r="A36357" i="12"/>
  <c r="G36356" i="12"/>
  <c r="F36356" i="12"/>
  <c r="E36356" i="12"/>
  <c r="D36356" i="12"/>
  <c r="C36356" i="12"/>
  <c r="B36356" i="12"/>
  <c r="A36356" i="12"/>
  <c r="G36355" i="12"/>
  <c r="F36355" i="12"/>
  <c r="E36355" i="12"/>
  <c r="D36355" i="12"/>
  <c r="C36355" i="12"/>
  <c r="B36355" i="12"/>
  <c r="A36355" i="12"/>
  <c r="G36354" i="12"/>
  <c r="F36354" i="12"/>
  <c r="E36354" i="12"/>
  <c r="D36354" i="12"/>
  <c r="C36354" i="12"/>
  <c r="B36354" i="12"/>
  <c r="A36354" i="12"/>
  <c r="G36353" i="12"/>
  <c r="F36353" i="12"/>
  <c r="E36353" i="12"/>
  <c r="D36353" i="12"/>
  <c r="C36353" i="12"/>
  <c r="B36353" i="12"/>
  <c r="A36353" i="12"/>
  <c r="G36352" i="12"/>
  <c r="F36352" i="12"/>
  <c r="E36352" i="12"/>
  <c r="D36352" i="12"/>
  <c r="C36352" i="12"/>
  <c r="B36352" i="12"/>
  <c r="A36352" i="12"/>
  <c r="G36351" i="12"/>
  <c r="F36351" i="12"/>
  <c r="E36351" i="12"/>
  <c r="D36351" i="12"/>
  <c r="C36351" i="12"/>
  <c r="B36351" i="12"/>
  <c r="A36351" i="12"/>
  <c r="G36350" i="12"/>
  <c r="F36350" i="12"/>
  <c r="E36350" i="12"/>
  <c r="D36350" i="12"/>
  <c r="C36350" i="12"/>
  <c r="B36350" i="12"/>
  <c r="A36350" i="12"/>
  <c r="G36349" i="12"/>
  <c r="F36349" i="12"/>
  <c r="E36349" i="12"/>
  <c r="D36349" i="12"/>
  <c r="C36349" i="12"/>
  <c r="B36349" i="12"/>
  <c r="A36349" i="12"/>
  <c r="G36348" i="12"/>
  <c r="F36348" i="12"/>
  <c r="E36348" i="12"/>
  <c r="D36348" i="12"/>
  <c r="C36348" i="12"/>
  <c r="B36348" i="12"/>
  <c r="A36348" i="12"/>
  <c r="G36347" i="12"/>
  <c r="F36347" i="12"/>
  <c r="E36347" i="12"/>
  <c r="D36347" i="12"/>
  <c r="C36347" i="12"/>
  <c r="B36347" i="12"/>
  <c r="A36347" i="12"/>
  <c r="G36346" i="12"/>
  <c r="F36346" i="12"/>
  <c r="E36346" i="12"/>
  <c r="D36346" i="12"/>
  <c r="C36346" i="12"/>
  <c r="B36346" i="12"/>
  <c r="A36346" i="12"/>
  <c r="F36345" i="12"/>
  <c r="E36345" i="12"/>
  <c r="C36345" i="12"/>
  <c r="B36345" i="12"/>
  <c r="A36345" i="12"/>
  <c r="F36344" i="12"/>
  <c r="E36344" i="12"/>
  <c r="C36344" i="12"/>
  <c r="B36344" i="12"/>
  <c r="A36344" i="12"/>
  <c r="F36343" i="12"/>
  <c r="E36343" i="12"/>
  <c r="C36343" i="12"/>
  <c r="B36343" i="12"/>
  <c r="A36343" i="12"/>
  <c r="F36342" i="12"/>
  <c r="E36342" i="12"/>
  <c r="C36342" i="12"/>
  <c r="B36342" i="12"/>
  <c r="A36342" i="12"/>
  <c r="F36341" i="12"/>
  <c r="E36341" i="12"/>
  <c r="C36341" i="12"/>
  <c r="B36341" i="12"/>
  <c r="A36341" i="12"/>
  <c r="F36340" i="12"/>
  <c r="E36340" i="12"/>
  <c r="C36340" i="12"/>
  <c r="B36340" i="12"/>
  <c r="A36340" i="12"/>
  <c r="F36339" i="12"/>
  <c r="E36339" i="12"/>
  <c r="C36339" i="12"/>
  <c r="B36339" i="12"/>
  <c r="A36339" i="12"/>
  <c r="F36338" i="12"/>
  <c r="E36338" i="12"/>
  <c r="C36338" i="12"/>
  <c r="B36338" i="12"/>
  <c r="A36338" i="12"/>
  <c r="F36337" i="12"/>
  <c r="E36337" i="12"/>
  <c r="C36337" i="12"/>
  <c r="B36337" i="12"/>
  <c r="A36337" i="12"/>
  <c r="F36336" i="12"/>
  <c r="E36336" i="12"/>
  <c r="C36336" i="12"/>
  <c r="B36336" i="12"/>
  <c r="A36336" i="12"/>
  <c r="F36335" i="12"/>
  <c r="E36335" i="12"/>
  <c r="C36335" i="12"/>
  <c r="B36335" i="12"/>
  <c r="A36335" i="12"/>
  <c r="G36317" i="12"/>
  <c r="F36317" i="12"/>
  <c r="E36317" i="12"/>
  <c r="D36317" i="12"/>
  <c r="C36317" i="12"/>
  <c r="B36317" i="12"/>
  <c r="A36317" i="12"/>
  <c r="G36316" i="12"/>
  <c r="F36316" i="12"/>
  <c r="E36316" i="12"/>
  <c r="D36316" i="12"/>
  <c r="C36316" i="12"/>
  <c r="B36316" i="12"/>
  <c r="A36316" i="12"/>
  <c r="G36315" i="12"/>
  <c r="F36315" i="12"/>
  <c r="E36315" i="12"/>
  <c r="D36315" i="12"/>
  <c r="C36315" i="12"/>
  <c r="B36315" i="12"/>
  <c r="A36315" i="12"/>
  <c r="G36314" i="12"/>
  <c r="F36314" i="12"/>
  <c r="E36314" i="12"/>
  <c r="D36314" i="12"/>
  <c r="C36314" i="12"/>
  <c r="B36314" i="12"/>
  <c r="A36314" i="12"/>
  <c r="G36313" i="12"/>
  <c r="F36313" i="12"/>
  <c r="E36313" i="12"/>
  <c r="D36313" i="12"/>
  <c r="C36313" i="12"/>
  <c r="B36313" i="12"/>
  <c r="A36313" i="12"/>
  <c r="G36312" i="12"/>
  <c r="F36312" i="12"/>
  <c r="E36312" i="12"/>
  <c r="D36312" i="12"/>
  <c r="C36312" i="12"/>
  <c r="B36312" i="12"/>
  <c r="A36312" i="12"/>
  <c r="F36311" i="12"/>
  <c r="E36311" i="12"/>
  <c r="C36311" i="12"/>
  <c r="B36311" i="12"/>
  <c r="A36311" i="12"/>
  <c r="F36310" i="12"/>
  <c r="E36310" i="12"/>
  <c r="C36310" i="12"/>
  <c r="B36310" i="12"/>
  <c r="A36310" i="12"/>
  <c r="F36309" i="12"/>
  <c r="E36309" i="12"/>
  <c r="C36309" i="12"/>
  <c r="B36309" i="12"/>
  <c r="A36309" i="12"/>
  <c r="F36308" i="12"/>
  <c r="E36308" i="12"/>
  <c r="C36308" i="12"/>
  <c r="B36308" i="12"/>
  <c r="A36308" i="12"/>
  <c r="F36307" i="12"/>
  <c r="E36307" i="12"/>
  <c r="C36307" i="12"/>
  <c r="B36307" i="12"/>
  <c r="A36307" i="12"/>
  <c r="F36306" i="12"/>
  <c r="E36306" i="12"/>
  <c r="C36306" i="12"/>
  <c r="B36306" i="12"/>
  <c r="A36306" i="12"/>
  <c r="F36305" i="12"/>
  <c r="E36305" i="12"/>
  <c r="C36305" i="12"/>
  <c r="B36305" i="12"/>
  <c r="A36305" i="12"/>
  <c r="F36304" i="12"/>
  <c r="E36304" i="12"/>
  <c r="C36304" i="12"/>
  <c r="B36304" i="12"/>
  <c r="A36304" i="12"/>
  <c r="F36303" i="12"/>
  <c r="E36303" i="12"/>
  <c r="B36303" i="12"/>
  <c r="A36303" i="12"/>
  <c r="F36302" i="12"/>
  <c r="E36302" i="12"/>
  <c r="B36302" i="12"/>
  <c r="A36302" i="12"/>
  <c r="F36301" i="12"/>
  <c r="E36301" i="12"/>
  <c r="B36301" i="12"/>
  <c r="A36301" i="12"/>
  <c r="F36300" i="12"/>
  <c r="E36300" i="12"/>
  <c r="B36300" i="12"/>
  <c r="A36300" i="12"/>
  <c r="F36299" i="12"/>
  <c r="E36299" i="12"/>
  <c r="B36299" i="12"/>
  <c r="A36299" i="12"/>
  <c r="F36298" i="12"/>
  <c r="E36298" i="12"/>
  <c r="B36298" i="12"/>
  <c r="A36298" i="12"/>
  <c r="F36297" i="12"/>
  <c r="E36297" i="12"/>
  <c r="B36297" i="12"/>
  <c r="A36297" i="12"/>
  <c r="F36296" i="12"/>
  <c r="E36296" i="12"/>
  <c r="B36296" i="12"/>
  <c r="A36296" i="12"/>
  <c r="F36295" i="12"/>
  <c r="E36295" i="12"/>
  <c r="B36295" i="12"/>
  <c r="A36295" i="12"/>
  <c r="F36294" i="12"/>
  <c r="E36294" i="12"/>
  <c r="B36294" i="12"/>
  <c r="A36294" i="12"/>
  <c r="F36293" i="12"/>
  <c r="E36293" i="12"/>
  <c r="B36293" i="12"/>
  <c r="A36293" i="12"/>
  <c r="F36292" i="12"/>
  <c r="E36292" i="12"/>
  <c r="B36292" i="12"/>
  <c r="A36292" i="12"/>
  <c r="F36291" i="12"/>
  <c r="E36291" i="12"/>
  <c r="B36291" i="12"/>
  <c r="A36291" i="12"/>
  <c r="F36290" i="12"/>
  <c r="E36290" i="12"/>
  <c r="B36290" i="12"/>
  <c r="A36290" i="12"/>
  <c r="F36289" i="12"/>
  <c r="E36289" i="12"/>
  <c r="B36289" i="12"/>
  <c r="A36289" i="12"/>
  <c r="F36288" i="12"/>
  <c r="E36288" i="12"/>
  <c r="B36288" i="12"/>
  <c r="A36288" i="12"/>
  <c r="F36287" i="12"/>
  <c r="E36287" i="12"/>
  <c r="B36287" i="12"/>
  <c r="A36287" i="12"/>
  <c r="F36286" i="12"/>
  <c r="E36286" i="12"/>
  <c r="B36286" i="12"/>
  <c r="A36286" i="12"/>
  <c r="F36285" i="12"/>
  <c r="E36285" i="12"/>
  <c r="B36285" i="12"/>
  <c r="A36285" i="12"/>
  <c r="F36284" i="12"/>
  <c r="E36284" i="12"/>
  <c r="B36284" i="12"/>
  <c r="A36284" i="12"/>
  <c r="F36283" i="12"/>
  <c r="E36283" i="12"/>
  <c r="B36283" i="12"/>
  <c r="A36283" i="12"/>
  <c r="F36282" i="12"/>
  <c r="E36282" i="12"/>
  <c r="B36282" i="12"/>
  <c r="A36282" i="12"/>
  <c r="F36281" i="12"/>
  <c r="E36281" i="12"/>
  <c r="B36281" i="12"/>
  <c r="A36281" i="12"/>
  <c r="F36280" i="12"/>
  <c r="E36280" i="12"/>
  <c r="B36280" i="12"/>
  <c r="A36280" i="12"/>
  <c r="F36279" i="12"/>
  <c r="E36279" i="12"/>
  <c r="B36279" i="12"/>
  <c r="A36279" i="12"/>
  <c r="F36278" i="12"/>
  <c r="E36278" i="12"/>
  <c r="B36278" i="12"/>
  <c r="A36278" i="12"/>
  <c r="F36277" i="12"/>
  <c r="E36277" i="12"/>
  <c r="B36277" i="12"/>
  <c r="A36277" i="12"/>
  <c r="F36276" i="12"/>
  <c r="E36276" i="12"/>
  <c r="B36276" i="12"/>
  <c r="A36276" i="12"/>
  <c r="F36275" i="12"/>
  <c r="E36275" i="12"/>
  <c r="B36275" i="12"/>
  <c r="A36275" i="12"/>
  <c r="F36274" i="12"/>
  <c r="E36274" i="12"/>
  <c r="B36274" i="12"/>
  <c r="A36274" i="12"/>
  <c r="F36273" i="12"/>
  <c r="E36273" i="12"/>
  <c r="B36273" i="12"/>
  <c r="A36273" i="12"/>
  <c r="F36272" i="12"/>
  <c r="E36272" i="12"/>
  <c r="B36272" i="12"/>
  <c r="A36272" i="12"/>
  <c r="F36271" i="12"/>
  <c r="E36271" i="12"/>
  <c r="B36271" i="12"/>
  <c r="A36271" i="12"/>
  <c r="F36270" i="12"/>
  <c r="E36270" i="12"/>
  <c r="B36270" i="12"/>
  <c r="A36270" i="12"/>
  <c r="F36269" i="12"/>
  <c r="E36269" i="12"/>
  <c r="B36269" i="12"/>
  <c r="A36269" i="12"/>
  <c r="F36268" i="12"/>
  <c r="E36268" i="12"/>
  <c r="B36268" i="12"/>
  <c r="A36268" i="12"/>
  <c r="F36267" i="12"/>
  <c r="E36267" i="12"/>
  <c r="B36267" i="12"/>
  <c r="A36267" i="12"/>
  <c r="F36266" i="12"/>
  <c r="E36266" i="12"/>
  <c r="B36266" i="12"/>
  <c r="A36266" i="12"/>
  <c r="F36265" i="12"/>
  <c r="E36265" i="12"/>
  <c r="B36265" i="12"/>
  <c r="A36265" i="12"/>
  <c r="F36264" i="12"/>
  <c r="E36264" i="12"/>
  <c r="B36264" i="12"/>
  <c r="A36264" i="12"/>
  <c r="F36263" i="12"/>
  <c r="E36263" i="12"/>
  <c r="B36263" i="12"/>
  <c r="A36263" i="12"/>
  <c r="F36262" i="12"/>
  <c r="E36262" i="12"/>
  <c r="B36262" i="12"/>
  <c r="A36262" i="12"/>
  <c r="F36261" i="12"/>
  <c r="E36261" i="12"/>
  <c r="B36261" i="12"/>
  <c r="A36261" i="12"/>
  <c r="F36260" i="12"/>
  <c r="E36260" i="12"/>
  <c r="B36260" i="12"/>
  <c r="A36260" i="12"/>
  <c r="F36259" i="12"/>
  <c r="E36259" i="12"/>
  <c r="B36259" i="12"/>
  <c r="A36259" i="12"/>
  <c r="F36258" i="12"/>
  <c r="E36258" i="12"/>
  <c r="B36258" i="12"/>
  <c r="A36258" i="12"/>
  <c r="F36257" i="12"/>
  <c r="E36257" i="12"/>
  <c r="B36257" i="12"/>
  <c r="A36257" i="12"/>
  <c r="F36256" i="12"/>
  <c r="E36256" i="12"/>
  <c r="B36256" i="12"/>
  <c r="A36256" i="12"/>
  <c r="F36255" i="12"/>
  <c r="E36255" i="12"/>
  <c r="B36255" i="12"/>
  <c r="A36255" i="12"/>
  <c r="F36254" i="12"/>
  <c r="E36254" i="12"/>
  <c r="B36254" i="12"/>
  <c r="A36254" i="12"/>
  <c r="F36253" i="12"/>
  <c r="E36253" i="12"/>
  <c r="B36253" i="12"/>
  <c r="A36253" i="12"/>
  <c r="F36252" i="12"/>
  <c r="E36252" i="12"/>
  <c r="B36252" i="12"/>
  <c r="A36252" i="12"/>
  <c r="F36251" i="12"/>
  <c r="E36251" i="12"/>
  <c r="B36251" i="12"/>
  <c r="A36251" i="12"/>
  <c r="F36250" i="12"/>
  <c r="E36250" i="12"/>
  <c r="B36250" i="12"/>
  <c r="A36250" i="12"/>
  <c r="F36249" i="12"/>
  <c r="E36249" i="12"/>
  <c r="B36249" i="12"/>
  <c r="A36249" i="12"/>
  <c r="F36248" i="12"/>
  <c r="E36248" i="12"/>
  <c r="B36248" i="12"/>
  <c r="A36248" i="12"/>
  <c r="F36247" i="12"/>
  <c r="E36247" i="12"/>
  <c r="B36247" i="12"/>
  <c r="A36247" i="12"/>
  <c r="F36246" i="12"/>
  <c r="E36246" i="12"/>
  <c r="B36246" i="12"/>
  <c r="A36246" i="12"/>
  <c r="F36245" i="12"/>
  <c r="E36245" i="12"/>
  <c r="B36245" i="12"/>
  <c r="A36245" i="12"/>
  <c r="F36244" i="12"/>
  <c r="E36244" i="12"/>
  <c r="B36244" i="12"/>
  <c r="A36244" i="12"/>
  <c r="F36243" i="12"/>
  <c r="E36243" i="12"/>
  <c r="B36243" i="12"/>
  <c r="A36243" i="12"/>
  <c r="F36242" i="12"/>
  <c r="E36242" i="12"/>
  <c r="B36242" i="12"/>
  <c r="A36242" i="12"/>
  <c r="F36241" i="12"/>
  <c r="E36241" i="12"/>
  <c r="B36241" i="12"/>
  <c r="A36241" i="12"/>
  <c r="F36240" i="12"/>
  <c r="E36240" i="12"/>
  <c r="B36240" i="12"/>
  <c r="A36240" i="12"/>
  <c r="F36239" i="12"/>
  <c r="E36239" i="12"/>
  <c r="B36239" i="12"/>
  <c r="A36239" i="12"/>
  <c r="F36238" i="12"/>
  <c r="E36238" i="12"/>
  <c r="B36238" i="12"/>
  <c r="A36238" i="12"/>
  <c r="F36237" i="12"/>
  <c r="E36237" i="12"/>
  <c r="B36237" i="12"/>
  <c r="A36237" i="12"/>
  <c r="F36236" i="12"/>
  <c r="E36236" i="12"/>
  <c r="B36236" i="12"/>
  <c r="A36236" i="12"/>
  <c r="F36235" i="12"/>
  <c r="E36235" i="12"/>
  <c r="B36235" i="12"/>
  <c r="A36235" i="12"/>
  <c r="F36234" i="12"/>
  <c r="E36234" i="12"/>
  <c r="B36234" i="12"/>
  <c r="A36234" i="12"/>
  <c r="F36233" i="12"/>
  <c r="E36233" i="12"/>
  <c r="B36233" i="12"/>
  <c r="A36233" i="12"/>
  <c r="F36232" i="12"/>
  <c r="E36232" i="12"/>
  <c r="B36232" i="12"/>
  <c r="A36232" i="12"/>
  <c r="F36231" i="12"/>
  <c r="E36231" i="12"/>
  <c r="B36231" i="12"/>
  <c r="A36231" i="12"/>
  <c r="F36230" i="12"/>
  <c r="E36230" i="12"/>
  <c r="B36230" i="12"/>
  <c r="A36230" i="12"/>
  <c r="F36229" i="12"/>
  <c r="E36229" i="12"/>
  <c r="B36229" i="12"/>
  <c r="A36229" i="12"/>
  <c r="F36228" i="12"/>
  <c r="E36228" i="12"/>
  <c r="B36228" i="12"/>
  <c r="A36228" i="12"/>
  <c r="F36227" i="12"/>
  <c r="E36227" i="12"/>
  <c r="B36227" i="12"/>
  <c r="A36227" i="12"/>
  <c r="F36226" i="12"/>
  <c r="E36226" i="12"/>
  <c r="B36226" i="12"/>
  <c r="A36226" i="12"/>
  <c r="F36225" i="12"/>
  <c r="E36225" i="12"/>
  <c r="B36225" i="12"/>
  <c r="A36225" i="12"/>
  <c r="F36224" i="12"/>
  <c r="E36224" i="12"/>
  <c r="B36224" i="12"/>
  <c r="A36224" i="12"/>
  <c r="F36223" i="12"/>
  <c r="E36223" i="12"/>
  <c r="B36223" i="12"/>
  <c r="A36223" i="12"/>
  <c r="F36222" i="12"/>
  <c r="E36222" i="12"/>
  <c r="B36222" i="12"/>
  <c r="A36222" i="12"/>
  <c r="F36221" i="12"/>
  <c r="E36221" i="12"/>
  <c r="B36221" i="12"/>
  <c r="A36221" i="12"/>
  <c r="F36220" i="12"/>
  <c r="E36220" i="12"/>
  <c r="B36220" i="12"/>
  <c r="A36220" i="12"/>
  <c r="F36219" i="12"/>
  <c r="E36219" i="12"/>
  <c r="B36219" i="12"/>
  <c r="A36219" i="12"/>
  <c r="F36218" i="12"/>
  <c r="E36218" i="12"/>
  <c r="B36218" i="12"/>
  <c r="A36218" i="12"/>
  <c r="F36217" i="12"/>
  <c r="E36217" i="12"/>
  <c r="B36217" i="12"/>
  <c r="A36217" i="12"/>
  <c r="F36216" i="12"/>
  <c r="E36216" i="12"/>
  <c r="B36216" i="12"/>
  <c r="A36216" i="12"/>
  <c r="F36215" i="12"/>
  <c r="E36215" i="12"/>
  <c r="B36215" i="12"/>
  <c r="A36215" i="12"/>
  <c r="F36214" i="12"/>
  <c r="E36214" i="12"/>
  <c r="B36214" i="12"/>
  <c r="A36214" i="12"/>
  <c r="F36213" i="12"/>
  <c r="E36213" i="12"/>
  <c r="B36213" i="12"/>
  <c r="A36213" i="12"/>
  <c r="F36212" i="12"/>
  <c r="E36212" i="12"/>
  <c r="B36212" i="12"/>
  <c r="A36212" i="12"/>
  <c r="F36211" i="12"/>
  <c r="E36211" i="12"/>
  <c r="B36211" i="12"/>
  <c r="A36211" i="12"/>
  <c r="F36210" i="12"/>
  <c r="E36210" i="12"/>
  <c r="B36210" i="12"/>
  <c r="A36210" i="12"/>
  <c r="F36209" i="12"/>
  <c r="E36209" i="12"/>
  <c r="B36209" i="12"/>
  <c r="A36209" i="12"/>
  <c r="F36208" i="12"/>
  <c r="E36208" i="12"/>
  <c r="B36208" i="12"/>
  <c r="A36208" i="12"/>
  <c r="F36207" i="12"/>
  <c r="E36207" i="12"/>
  <c r="B36207" i="12"/>
  <c r="A36207" i="12"/>
  <c r="F36206" i="12"/>
  <c r="E36206" i="12"/>
  <c r="B36206" i="12"/>
  <c r="A36206" i="12"/>
  <c r="F36205" i="12"/>
  <c r="E36205" i="12"/>
  <c r="B36205" i="12"/>
  <c r="A36205" i="12"/>
  <c r="F36204" i="12"/>
  <c r="E36204" i="12"/>
  <c r="B36204" i="12"/>
  <c r="A36204" i="12"/>
  <c r="F36203" i="12"/>
  <c r="E36203" i="12"/>
  <c r="B36203" i="12"/>
  <c r="A36203" i="12"/>
  <c r="F36172" i="12"/>
  <c r="D36172" i="12"/>
  <c r="A36172" i="12"/>
  <c r="F36171" i="12"/>
  <c r="D36171" i="12"/>
  <c r="A36171" i="12"/>
  <c r="F36170" i="12"/>
  <c r="E36170" i="12"/>
  <c r="D36170" i="12"/>
  <c r="A36170" i="12"/>
  <c r="F36169" i="12"/>
  <c r="E36169" i="12"/>
  <c r="D36169" i="12"/>
  <c r="F36168" i="12"/>
  <c r="E36168" i="12"/>
  <c r="D36168" i="12"/>
  <c r="A36168" i="12"/>
  <c r="F36167" i="12"/>
  <c r="E36167" i="12"/>
  <c r="D36167" i="12"/>
  <c r="A36167" i="12"/>
  <c r="G36139" i="12"/>
  <c r="F36139" i="12"/>
  <c r="E36139" i="12"/>
  <c r="A36139" i="12"/>
  <c r="G36138" i="12"/>
  <c r="F36138" i="12"/>
  <c r="E36138" i="12"/>
  <c r="A36138" i="12"/>
  <c r="G36137" i="12"/>
  <c r="F36137" i="12"/>
  <c r="E36137" i="12"/>
  <c r="A36137" i="12"/>
  <c r="G35299" i="12"/>
  <c r="F35299" i="12"/>
  <c r="E35299" i="12"/>
  <c r="D35299" i="12"/>
  <c r="C35299" i="12"/>
  <c r="B35299" i="12"/>
  <c r="A35299" i="12"/>
  <c r="G35290" i="12"/>
  <c r="F35290" i="12"/>
  <c r="E35290" i="12"/>
  <c r="D35290" i="12"/>
  <c r="C35290" i="12"/>
  <c r="B35290" i="12"/>
  <c r="A35290" i="12"/>
  <c r="G35289" i="12"/>
  <c r="F35289" i="12"/>
  <c r="E35289" i="12"/>
  <c r="D35289" i="12"/>
  <c r="C35289" i="12"/>
  <c r="B35289" i="12"/>
  <c r="A35289" i="12"/>
  <c r="G35288" i="12"/>
  <c r="F35288" i="12"/>
  <c r="E35288" i="12"/>
  <c r="D35288" i="12"/>
  <c r="C35288" i="12"/>
  <c r="B35288" i="12"/>
  <c r="A35288" i="12"/>
  <c r="G35287" i="12"/>
  <c r="F35287" i="12"/>
  <c r="E35287" i="12"/>
  <c r="D35287" i="12"/>
  <c r="C35287" i="12"/>
  <c r="B35287" i="12"/>
  <c r="A35287" i="12"/>
  <c r="G35286" i="12"/>
  <c r="F35286" i="12"/>
  <c r="E35286" i="12"/>
  <c r="D35286" i="12"/>
  <c r="C35286" i="12"/>
  <c r="B35286" i="12"/>
  <c r="A35286" i="12"/>
  <c r="G35285" i="12"/>
  <c r="F35285" i="12"/>
  <c r="E35285" i="12"/>
  <c r="D35285" i="12"/>
  <c r="C35285" i="12"/>
  <c r="B35285" i="12"/>
  <c r="A35285" i="12"/>
  <c r="G35284" i="12"/>
  <c r="F35284" i="12"/>
  <c r="E35284" i="12"/>
  <c r="D35284" i="12"/>
  <c r="C35284" i="12"/>
  <c r="B35284" i="12"/>
  <c r="A35284" i="12"/>
  <c r="G35283" i="12"/>
  <c r="F35283" i="12"/>
  <c r="E35283" i="12"/>
  <c r="D35283" i="12"/>
  <c r="C35283" i="12"/>
  <c r="B35283" i="12"/>
  <c r="A35283" i="12"/>
  <c r="G35282" i="12"/>
  <c r="F35282" i="12"/>
  <c r="E35282" i="12"/>
  <c r="D35282" i="12"/>
  <c r="C35282" i="12"/>
  <c r="B35282" i="12"/>
  <c r="A35282" i="12"/>
  <c r="G35281" i="12"/>
  <c r="F35281" i="12"/>
  <c r="E35281" i="12"/>
  <c r="D35281" i="12"/>
  <c r="C35281" i="12"/>
  <c r="B35281" i="12"/>
  <c r="A35281" i="12"/>
  <c r="G35280" i="12"/>
  <c r="F35280" i="12"/>
  <c r="E35280" i="12"/>
  <c r="D35280" i="12"/>
  <c r="C35280" i="12"/>
  <c r="B35280" i="12"/>
  <c r="A35280" i="12"/>
  <c r="G35279" i="12"/>
  <c r="F35279" i="12"/>
  <c r="E35279" i="12"/>
  <c r="D35279" i="12"/>
  <c r="C35279" i="12"/>
  <c r="B35279" i="12"/>
  <c r="A35279" i="12"/>
  <c r="G35278" i="12"/>
  <c r="F35278" i="12"/>
  <c r="E35278" i="12"/>
  <c r="D35278" i="12"/>
  <c r="C35278" i="12"/>
  <c r="B35278" i="12"/>
  <c r="A35278" i="12"/>
  <c r="G35277" i="12"/>
  <c r="F35277" i="12"/>
  <c r="E35277" i="12"/>
  <c r="D35277" i="12"/>
  <c r="C35277" i="12"/>
  <c r="B35277" i="12"/>
  <c r="A35277" i="12"/>
  <c r="F35276" i="12"/>
  <c r="E35276" i="12"/>
  <c r="C35276" i="12"/>
  <c r="B35276" i="12"/>
  <c r="A35276" i="12"/>
  <c r="F35275" i="12"/>
  <c r="E35275" i="12"/>
  <c r="C35275" i="12"/>
  <c r="B35275" i="12"/>
  <c r="A35275" i="12"/>
  <c r="F35274" i="12"/>
  <c r="E35274" i="12"/>
  <c r="C35274" i="12"/>
  <c r="B35274" i="12"/>
  <c r="A35274" i="12"/>
  <c r="F35273" i="12"/>
  <c r="E35273" i="12"/>
  <c r="C35273" i="12"/>
  <c r="B35273" i="12"/>
  <c r="A35273" i="12"/>
  <c r="F35272" i="12"/>
  <c r="E35272" i="12"/>
  <c r="C35272" i="12"/>
  <c r="B35272" i="12"/>
  <c r="A35272" i="12"/>
  <c r="F35271" i="12"/>
  <c r="E35271" i="12"/>
  <c r="C35271" i="12"/>
  <c r="B35271" i="12"/>
  <c r="A35271" i="12"/>
  <c r="F35270" i="12"/>
  <c r="E35270" i="12"/>
  <c r="C35270" i="12"/>
  <c r="B35270" i="12"/>
  <c r="A35270" i="12"/>
  <c r="F35269" i="12"/>
  <c r="E35269" i="12"/>
  <c r="C35269" i="12"/>
  <c r="B35269" i="12"/>
  <c r="A35269" i="12"/>
  <c r="G35268" i="12"/>
  <c r="F35268" i="12"/>
  <c r="E35268" i="12"/>
  <c r="D35268" i="12"/>
  <c r="C35268" i="12"/>
  <c r="B35268" i="12"/>
  <c r="A35268" i="12"/>
  <c r="G35267" i="12"/>
  <c r="F35267" i="12"/>
  <c r="E35267" i="12"/>
  <c r="D35267" i="12"/>
  <c r="C35267" i="12"/>
  <c r="B35267" i="12"/>
  <c r="A35267" i="12"/>
  <c r="G35266" i="12"/>
  <c r="F35266" i="12"/>
  <c r="E35266" i="12"/>
  <c r="D35266" i="12"/>
  <c r="C35266" i="12"/>
  <c r="B35266" i="12"/>
  <c r="A35266" i="12"/>
  <c r="G35265" i="12"/>
  <c r="F35265" i="12"/>
  <c r="E35265" i="12"/>
  <c r="D35265" i="12"/>
  <c r="C35265" i="12"/>
  <c r="B35265" i="12"/>
  <c r="A35265" i="12"/>
  <c r="G35264" i="12"/>
  <c r="F35264" i="12"/>
  <c r="E35264" i="12"/>
  <c r="D35264" i="12"/>
  <c r="C35264" i="12"/>
  <c r="B35264" i="12"/>
  <c r="A35264" i="12"/>
  <c r="G35263" i="12"/>
  <c r="F35263" i="12"/>
  <c r="E35263" i="12"/>
  <c r="D35263" i="12"/>
  <c r="C35263" i="12"/>
  <c r="B35263" i="12"/>
  <c r="A35263" i="12"/>
  <c r="G35262" i="12"/>
  <c r="F35262" i="12"/>
  <c r="E35262" i="12"/>
  <c r="D35262" i="12"/>
  <c r="C35262" i="12"/>
  <c r="B35262" i="12"/>
  <c r="A35262" i="12"/>
  <c r="G35261" i="12"/>
  <c r="F35261" i="12"/>
  <c r="E35261" i="12"/>
  <c r="D35261" i="12"/>
  <c r="C35261" i="12"/>
  <c r="B35261" i="12"/>
  <c r="A35261" i="12"/>
  <c r="G35260" i="12"/>
  <c r="F35260" i="12"/>
  <c r="E35260" i="12"/>
  <c r="D35260" i="12"/>
  <c r="C35260" i="12"/>
  <c r="B35260" i="12"/>
  <c r="A35260" i="12"/>
  <c r="G35259" i="12"/>
  <c r="F35259" i="12"/>
  <c r="E35259" i="12"/>
  <c r="D35259" i="12"/>
  <c r="C35259" i="12"/>
  <c r="B35259" i="12"/>
  <c r="A35259" i="12"/>
  <c r="G35258" i="12"/>
  <c r="F35258" i="12"/>
  <c r="E35258" i="12"/>
  <c r="D35258" i="12"/>
  <c r="C35258" i="12"/>
  <c r="B35258" i="12"/>
  <c r="A35258" i="12"/>
  <c r="G35257" i="12"/>
  <c r="F35257" i="12"/>
  <c r="E35257" i="12"/>
  <c r="D35257" i="12"/>
  <c r="C35257" i="12"/>
  <c r="B35257" i="12"/>
  <c r="A35257" i="12"/>
  <c r="G35256" i="12"/>
  <c r="F35256" i="12"/>
  <c r="E35256" i="12"/>
  <c r="D35256" i="12"/>
  <c r="C35256" i="12"/>
  <c r="B35256" i="12"/>
  <c r="A35256" i="12"/>
  <c r="G35255" i="12"/>
  <c r="F35255" i="12"/>
  <c r="E35255" i="12"/>
  <c r="D35255" i="12"/>
  <c r="C35255" i="12"/>
  <c r="B35255" i="12"/>
  <c r="A35255" i="12"/>
  <c r="G35254" i="12"/>
  <c r="F35254" i="12"/>
  <c r="E35254" i="12"/>
  <c r="D35254" i="12"/>
  <c r="C35254" i="12"/>
  <c r="B35254" i="12"/>
  <c r="A35254" i="12"/>
  <c r="G35253" i="12"/>
  <c r="F35253" i="12"/>
  <c r="E35253" i="12"/>
  <c r="D35253" i="12"/>
  <c r="C35253" i="12"/>
  <c r="B35253" i="12"/>
  <c r="A35253" i="12"/>
  <c r="G35252" i="12"/>
  <c r="F35252" i="12"/>
  <c r="E35252" i="12"/>
  <c r="D35252" i="12"/>
  <c r="C35252" i="12"/>
  <c r="B35252" i="12"/>
  <c r="A35252" i="12"/>
  <c r="G35251" i="12"/>
  <c r="F35251" i="12"/>
  <c r="E35251" i="12"/>
  <c r="D35251" i="12"/>
  <c r="C35251" i="12"/>
  <c r="B35251" i="12"/>
  <c r="A35251" i="12"/>
  <c r="G35250" i="12"/>
  <c r="F35250" i="12"/>
  <c r="E35250" i="12"/>
  <c r="D35250" i="12"/>
  <c r="C35250" i="12"/>
  <c r="B35250" i="12"/>
  <c r="A35250" i="12"/>
  <c r="G35249" i="12"/>
  <c r="F35249" i="12"/>
  <c r="E35249" i="12"/>
  <c r="D35249" i="12"/>
  <c r="C35249" i="12"/>
  <c r="B35249" i="12"/>
  <c r="A35249" i="12"/>
  <c r="F35248" i="12"/>
  <c r="E35248" i="12"/>
  <c r="C35248" i="12"/>
  <c r="B35248" i="12"/>
  <c r="A35248" i="12"/>
  <c r="F35247" i="12"/>
  <c r="E35247" i="12"/>
  <c r="C35247" i="12"/>
  <c r="B35247" i="12"/>
  <c r="A35247" i="12"/>
  <c r="F35246" i="12"/>
  <c r="E35246" i="12"/>
  <c r="C35246" i="12"/>
  <c r="B35246" i="12"/>
  <c r="A35246" i="12"/>
  <c r="F35245" i="12"/>
  <c r="E35245" i="12"/>
  <c r="C35245" i="12"/>
  <c r="B35245" i="12"/>
  <c r="A35245" i="12"/>
  <c r="F35244" i="12"/>
  <c r="E35244" i="12"/>
  <c r="C35244" i="12"/>
  <c r="B35244" i="12"/>
  <c r="A35244" i="12"/>
  <c r="F35243" i="12"/>
  <c r="E35243" i="12"/>
  <c r="C35243" i="12"/>
  <c r="B35243" i="12"/>
  <c r="A35243" i="12"/>
  <c r="F35242" i="12"/>
  <c r="E35242" i="12"/>
  <c r="C35242" i="12"/>
  <c r="B35242" i="12"/>
  <c r="A35242" i="12"/>
  <c r="F35241" i="12"/>
  <c r="E35241" i="12"/>
  <c r="C35241" i="12"/>
  <c r="B35241" i="12"/>
  <c r="A35241" i="12"/>
  <c r="F35240" i="12"/>
  <c r="E35240" i="12"/>
  <c r="C35240" i="12"/>
  <c r="B35240" i="12"/>
  <c r="A35240" i="12"/>
  <c r="F35239" i="12"/>
  <c r="E35239" i="12"/>
  <c r="C35239" i="12"/>
  <c r="B35239" i="12"/>
  <c r="A35239" i="12"/>
  <c r="F35238" i="12"/>
  <c r="E35238" i="12"/>
  <c r="C35238" i="12"/>
  <c r="B35238" i="12"/>
  <c r="A35238" i="12"/>
  <c r="G35220" i="12"/>
  <c r="F35220" i="12"/>
  <c r="E35220" i="12"/>
  <c r="D35220" i="12"/>
  <c r="C35220" i="12"/>
  <c r="B35220" i="12"/>
  <c r="A35220" i="12"/>
  <c r="G35219" i="12"/>
  <c r="F35219" i="12"/>
  <c r="E35219" i="12"/>
  <c r="D35219" i="12"/>
  <c r="C35219" i="12"/>
  <c r="B35219" i="12"/>
  <c r="A35219" i="12"/>
  <c r="G35218" i="12"/>
  <c r="F35218" i="12"/>
  <c r="E35218" i="12"/>
  <c r="D35218" i="12"/>
  <c r="C35218" i="12"/>
  <c r="B35218" i="12"/>
  <c r="A35218" i="12"/>
  <c r="G35217" i="12"/>
  <c r="F35217" i="12"/>
  <c r="E35217" i="12"/>
  <c r="D35217" i="12"/>
  <c r="C35217" i="12"/>
  <c r="B35217" i="12"/>
  <c r="A35217" i="12"/>
  <c r="G35216" i="12"/>
  <c r="F35216" i="12"/>
  <c r="E35216" i="12"/>
  <c r="D35216" i="12"/>
  <c r="C35216" i="12"/>
  <c r="B35216" i="12"/>
  <c r="A35216" i="12"/>
  <c r="G35215" i="12"/>
  <c r="F35215" i="12"/>
  <c r="E35215" i="12"/>
  <c r="D35215" i="12"/>
  <c r="C35215" i="12"/>
  <c r="B35215" i="12"/>
  <c r="A35215" i="12"/>
  <c r="F35214" i="12"/>
  <c r="E35214" i="12"/>
  <c r="C35214" i="12"/>
  <c r="B35214" i="12"/>
  <c r="A35214" i="12"/>
  <c r="F35213" i="12"/>
  <c r="E35213" i="12"/>
  <c r="C35213" i="12"/>
  <c r="B35213" i="12"/>
  <c r="A35213" i="12"/>
  <c r="F35212" i="12"/>
  <c r="E35212" i="12"/>
  <c r="C35212" i="12"/>
  <c r="B35212" i="12"/>
  <c r="A35212" i="12"/>
  <c r="F35211" i="12"/>
  <c r="E35211" i="12"/>
  <c r="C35211" i="12"/>
  <c r="B35211" i="12"/>
  <c r="A35211" i="12"/>
  <c r="F35210" i="12"/>
  <c r="E35210" i="12"/>
  <c r="C35210" i="12"/>
  <c r="B35210" i="12"/>
  <c r="A35210" i="12"/>
  <c r="F35209" i="12"/>
  <c r="E35209" i="12"/>
  <c r="C35209" i="12"/>
  <c r="B35209" i="12"/>
  <c r="A35209" i="12"/>
  <c r="F35208" i="12"/>
  <c r="E35208" i="12"/>
  <c r="C35208" i="12"/>
  <c r="B35208" i="12"/>
  <c r="A35208" i="12"/>
  <c r="F35207" i="12"/>
  <c r="E35207" i="12"/>
  <c r="C35207" i="12"/>
  <c r="B35207" i="12"/>
  <c r="A35207" i="12"/>
  <c r="F35206" i="12"/>
  <c r="E35206" i="12"/>
  <c r="B35206" i="12"/>
  <c r="A35206" i="12"/>
  <c r="F35205" i="12"/>
  <c r="E35205" i="12"/>
  <c r="B35205" i="12"/>
  <c r="A35205" i="12"/>
  <c r="F35204" i="12"/>
  <c r="E35204" i="12"/>
  <c r="B35204" i="12"/>
  <c r="A35204" i="12"/>
  <c r="F35203" i="12"/>
  <c r="E35203" i="12"/>
  <c r="B35203" i="12"/>
  <c r="A35203" i="12"/>
  <c r="F35202" i="12"/>
  <c r="E35202" i="12"/>
  <c r="B35202" i="12"/>
  <c r="A35202" i="12"/>
  <c r="F35201" i="12"/>
  <c r="E35201" i="12"/>
  <c r="B35201" i="12"/>
  <c r="A35201" i="12"/>
  <c r="F35200" i="12"/>
  <c r="E35200" i="12"/>
  <c r="B35200" i="12"/>
  <c r="A35200" i="12"/>
  <c r="F35199" i="12"/>
  <c r="E35199" i="12"/>
  <c r="B35199" i="12"/>
  <c r="A35199" i="12"/>
  <c r="F35198" i="12"/>
  <c r="E35198" i="12"/>
  <c r="B35198" i="12"/>
  <c r="A35198" i="12"/>
  <c r="F35197" i="12"/>
  <c r="E35197" i="12"/>
  <c r="B35197" i="12"/>
  <c r="A35197" i="12"/>
  <c r="F35196" i="12"/>
  <c r="E35196" i="12"/>
  <c r="B35196" i="12"/>
  <c r="A35196" i="12"/>
  <c r="F35195" i="12"/>
  <c r="E35195" i="12"/>
  <c r="B35195" i="12"/>
  <c r="A35195" i="12"/>
  <c r="F35194" i="12"/>
  <c r="E35194" i="12"/>
  <c r="B35194" i="12"/>
  <c r="A35194" i="12"/>
  <c r="F35193" i="12"/>
  <c r="E35193" i="12"/>
  <c r="B35193" i="12"/>
  <c r="A35193" i="12"/>
  <c r="F35192" i="12"/>
  <c r="E35192" i="12"/>
  <c r="B35192" i="12"/>
  <c r="A35192" i="12"/>
  <c r="F35191" i="12"/>
  <c r="E35191" i="12"/>
  <c r="B35191" i="12"/>
  <c r="A35191" i="12"/>
  <c r="F35190" i="12"/>
  <c r="E35190" i="12"/>
  <c r="B35190" i="12"/>
  <c r="A35190" i="12"/>
  <c r="F35189" i="12"/>
  <c r="E35189" i="12"/>
  <c r="B35189" i="12"/>
  <c r="A35189" i="12"/>
  <c r="F35188" i="12"/>
  <c r="E35188" i="12"/>
  <c r="B35188" i="12"/>
  <c r="A35188" i="12"/>
  <c r="F35187" i="12"/>
  <c r="E35187" i="12"/>
  <c r="B35187" i="12"/>
  <c r="A35187" i="12"/>
  <c r="F35186" i="12"/>
  <c r="E35186" i="12"/>
  <c r="B35186" i="12"/>
  <c r="A35186" i="12"/>
  <c r="F35185" i="12"/>
  <c r="E35185" i="12"/>
  <c r="B35185" i="12"/>
  <c r="A35185" i="12"/>
  <c r="F35184" i="12"/>
  <c r="E35184" i="12"/>
  <c r="B35184" i="12"/>
  <c r="A35184" i="12"/>
  <c r="F35183" i="12"/>
  <c r="E35183" i="12"/>
  <c r="B35183" i="12"/>
  <c r="A35183" i="12"/>
  <c r="F35182" i="12"/>
  <c r="E35182" i="12"/>
  <c r="B35182" i="12"/>
  <c r="A35182" i="12"/>
  <c r="F35181" i="12"/>
  <c r="E35181" i="12"/>
  <c r="B35181" i="12"/>
  <c r="A35181" i="12"/>
  <c r="F35180" i="12"/>
  <c r="E35180" i="12"/>
  <c r="B35180" i="12"/>
  <c r="A35180" i="12"/>
  <c r="F35179" i="12"/>
  <c r="E35179" i="12"/>
  <c r="B35179" i="12"/>
  <c r="A35179" i="12"/>
  <c r="F35178" i="12"/>
  <c r="E35178" i="12"/>
  <c r="B35178" i="12"/>
  <c r="A35178" i="12"/>
  <c r="F35177" i="12"/>
  <c r="E35177" i="12"/>
  <c r="B35177" i="12"/>
  <c r="A35177" i="12"/>
  <c r="F35176" i="12"/>
  <c r="E35176" i="12"/>
  <c r="B35176" i="12"/>
  <c r="A35176" i="12"/>
  <c r="F35175" i="12"/>
  <c r="E35175" i="12"/>
  <c r="B35175" i="12"/>
  <c r="A35175" i="12"/>
  <c r="F35174" i="12"/>
  <c r="E35174" i="12"/>
  <c r="B35174" i="12"/>
  <c r="A35174" i="12"/>
  <c r="F35173" i="12"/>
  <c r="E35173" i="12"/>
  <c r="B35173" i="12"/>
  <c r="A35173" i="12"/>
  <c r="F35172" i="12"/>
  <c r="E35172" i="12"/>
  <c r="B35172" i="12"/>
  <c r="A35172" i="12"/>
  <c r="F35171" i="12"/>
  <c r="E35171" i="12"/>
  <c r="B35171" i="12"/>
  <c r="A35171" i="12"/>
  <c r="F35170" i="12"/>
  <c r="E35170" i="12"/>
  <c r="B35170" i="12"/>
  <c r="A35170" i="12"/>
  <c r="F35169" i="12"/>
  <c r="E35169" i="12"/>
  <c r="B35169" i="12"/>
  <c r="A35169" i="12"/>
  <c r="F35168" i="12"/>
  <c r="E35168" i="12"/>
  <c r="B35168" i="12"/>
  <c r="A35168" i="12"/>
  <c r="F35167" i="12"/>
  <c r="E35167" i="12"/>
  <c r="B35167" i="12"/>
  <c r="A35167" i="12"/>
  <c r="F35166" i="12"/>
  <c r="E35166" i="12"/>
  <c r="B35166" i="12"/>
  <c r="A35166" i="12"/>
  <c r="F35165" i="12"/>
  <c r="E35165" i="12"/>
  <c r="B35165" i="12"/>
  <c r="A35165" i="12"/>
  <c r="F35164" i="12"/>
  <c r="E35164" i="12"/>
  <c r="B35164" i="12"/>
  <c r="A35164" i="12"/>
  <c r="F35163" i="12"/>
  <c r="E35163" i="12"/>
  <c r="B35163" i="12"/>
  <c r="A35163" i="12"/>
  <c r="F35162" i="12"/>
  <c r="E35162" i="12"/>
  <c r="B35162" i="12"/>
  <c r="A35162" i="12"/>
  <c r="F35161" i="12"/>
  <c r="E35161" i="12"/>
  <c r="B35161" i="12"/>
  <c r="A35161" i="12"/>
  <c r="F35160" i="12"/>
  <c r="E35160" i="12"/>
  <c r="B35160" i="12"/>
  <c r="A35160" i="12"/>
  <c r="F35159" i="12"/>
  <c r="E35159" i="12"/>
  <c r="B35159" i="12"/>
  <c r="A35159" i="12"/>
  <c r="F35158" i="12"/>
  <c r="E35158" i="12"/>
  <c r="B35158" i="12"/>
  <c r="A35158" i="12"/>
  <c r="F35157" i="12"/>
  <c r="E35157" i="12"/>
  <c r="B35157" i="12"/>
  <c r="A35157" i="12"/>
  <c r="F35156" i="12"/>
  <c r="E35156" i="12"/>
  <c r="B35156" i="12"/>
  <c r="A35156" i="12"/>
  <c r="F35155" i="12"/>
  <c r="E35155" i="12"/>
  <c r="B35155" i="12"/>
  <c r="A35155" i="12"/>
  <c r="F35154" i="12"/>
  <c r="E35154" i="12"/>
  <c r="B35154" i="12"/>
  <c r="A35154" i="12"/>
  <c r="F35153" i="12"/>
  <c r="E35153" i="12"/>
  <c r="B35153" i="12"/>
  <c r="A35153" i="12"/>
  <c r="F35152" i="12"/>
  <c r="E35152" i="12"/>
  <c r="B35152" i="12"/>
  <c r="A35152" i="12"/>
  <c r="F35151" i="12"/>
  <c r="E35151" i="12"/>
  <c r="B35151" i="12"/>
  <c r="A35151" i="12"/>
  <c r="F35150" i="12"/>
  <c r="E35150" i="12"/>
  <c r="B35150" i="12"/>
  <c r="A35150" i="12"/>
  <c r="F35149" i="12"/>
  <c r="E35149" i="12"/>
  <c r="B35149" i="12"/>
  <c r="A35149" i="12"/>
  <c r="F35148" i="12"/>
  <c r="E35148" i="12"/>
  <c r="B35148" i="12"/>
  <c r="A35148" i="12"/>
  <c r="F35147" i="12"/>
  <c r="E35147" i="12"/>
  <c r="B35147" i="12"/>
  <c r="A35147" i="12"/>
  <c r="F35146" i="12"/>
  <c r="E35146" i="12"/>
  <c r="B35146" i="12"/>
  <c r="A35146" i="12"/>
  <c r="F35145" i="12"/>
  <c r="E35145" i="12"/>
  <c r="B35145" i="12"/>
  <c r="A35145" i="12"/>
  <c r="F35144" i="12"/>
  <c r="E35144" i="12"/>
  <c r="B35144" i="12"/>
  <c r="A35144" i="12"/>
  <c r="F35143" i="12"/>
  <c r="E35143" i="12"/>
  <c r="B35143" i="12"/>
  <c r="A35143" i="12"/>
  <c r="F35142" i="12"/>
  <c r="E35142" i="12"/>
  <c r="B35142" i="12"/>
  <c r="A35142" i="12"/>
  <c r="F35141" i="12"/>
  <c r="E35141" i="12"/>
  <c r="B35141" i="12"/>
  <c r="A35141" i="12"/>
  <c r="F35140" i="12"/>
  <c r="E35140" i="12"/>
  <c r="B35140" i="12"/>
  <c r="A35140" i="12"/>
  <c r="F35139" i="12"/>
  <c r="E35139" i="12"/>
  <c r="B35139" i="12"/>
  <c r="A35139" i="12"/>
  <c r="F35138" i="12"/>
  <c r="E35138" i="12"/>
  <c r="B35138" i="12"/>
  <c r="A35138" i="12"/>
  <c r="F35137" i="12"/>
  <c r="E35137" i="12"/>
  <c r="B35137" i="12"/>
  <c r="A35137" i="12"/>
  <c r="F35136" i="12"/>
  <c r="E35136" i="12"/>
  <c r="B35136" i="12"/>
  <c r="A35136" i="12"/>
  <c r="F35135" i="12"/>
  <c r="E35135" i="12"/>
  <c r="B35135" i="12"/>
  <c r="A35135" i="12"/>
  <c r="F35134" i="12"/>
  <c r="E35134" i="12"/>
  <c r="B35134" i="12"/>
  <c r="A35134" i="12"/>
  <c r="F35133" i="12"/>
  <c r="E35133" i="12"/>
  <c r="B35133" i="12"/>
  <c r="A35133" i="12"/>
  <c r="F35132" i="12"/>
  <c r="E35132" i="12"/>
  <c r="B35132" i="12"/>
  <c r="A35132" i="12"/>
  <c r="F35131" i="12"/>
  <c r="E35131" i="12"/>
  <c r="B35131" i="12"/>
  <c r="A35131" i="12"/>
  <c r="F35130" i="12"/>
  <c r="E35130" i="12"/>
  <c r="B35130" i="12"/>
  <c r="A35130" i="12"/>
  <c r="F35129" i="12"/>
  <c r="E35129" i="12"/>
  <c r="B35129" i="12"/>
  <c r="A35129" i="12"/>
  <c r="F35128" i="12"/>
  <c r="E35128" i="12"/>
  <c r="B35128" i="12"/>
  <c r="A35128" i="12"/>
  <c r="F35127" i="12"/>
  <c r="E35127" i="12"/>
  <c r="B35127" i="12"/>
  <c r="A35127" i="12"/>
  <c r="F35126" i="12"/>
  <c r="E35126" i="12"/>
  <c r="B35126" i="12"/>
  <c r="A35126" i="12"/>
  <c r="F35125" i="12"/>
  <c r="E35125" i="12"/>
  <c r="B35125" i="12"/>
  <c r="A35125" i="12"/>
  <c r="F35124" i="12"/>
  <c r="E35124" i="12"/>
  <c r="B35124" i="12"/>
  <c r="A35124" i="12"/>
  <c r="F35123" i="12"/>
  <c r="E35123" i="12"/>
  <c r="B35123" i="12"/>
  <c r="A35123" i="12"/>
  <c r="F35122" i="12"/>
  <c r="E35122" i="12"/>
  <c r="B35122" i="12"/>
  <c r="A35122" i="12"/>
  <c r="F35121" i="12"/>
  <c r="E35121" i="12"/>
  <c r="B35121" i="12"/>
  <c r="A35121" i="12"/>
  <c r="F35120" i="12"/>
  <c r="E35120" i="12"/>
  <c r="B35120" i="12"/>
  <c r="A35120" i="12"/>
  <c r="F35119" i="12"/>
  <c r="E35119" i="12"/>
  <c r="B35119" i="12"/>
  <c r="A35119" i="12"/>
  <c r="F35118" i="12"/>
  <c r="E35118" i="12"/>
  <c r="B35118" i="12"/>
  <c r="A35118" i="12"/>
  <c r="F35117" i="12"/>
  <c r="E35117" i="12"/>
  <c r="B35117" i="12"/>
  <c r="A35117" i="12"/>
  <c r="F35116" i="12"/>
  <c r="E35116" i="12"/>
  <c r="B35116" i="12"/>
  <c r="A35116" i="12"/>
  <c r="F35115" i="12"/>
  <c r="E35115" i="12"/>
  <c r="B35115" i="12"/>
  <c r="A35115" i="12"/>
  <c r="F35114" i="12"/>
  <c r="E35114" i="12"/>
  <c r="B35114" i="12"/>
  <c r="A35114" i="12"/>
  <c r="F35113" i="12"/>
  <c r="E35113" i="12"/>
  <c r="B35113" i="12"/>
  <c r="A35113" i="12"/>
  <c r="F35112" i="12"/>
  <c r="E35112" i="12"/>
  <c r="B35112" i="12"/>
  <c r="A35112" i="12"/>
  <c r="F35111" i="12"/>
  <c r="E35111" i="12"/>
  <c r="B35111" i="12"/>
  <c r="A35111" i="12"/>
  <c r="F35110" i="12"/>
  <c r="E35110" i="12"/>
  <c r="B35110" i="12"/>
  <c r="A35110" i="12"/>
  <c r="F35109" i="12"/>
  <c r="E35109" i="12"/>
  <c r="B35109" i="12"/>
  <c r="A35109" i="12"/>
  <c r="F35108" i="12"/>
  <c r="E35108" i="12"/>
  <c r="B35108" i="12"/>
  <c r="A35108" i="12"/>
  <c r="F35107" i="12"/>
  <c r="E35107" i="12"/>
  <c r="B35107" i="12"/>
  <c r="A35107" i="12"/>
  <c r="F35106" i="12"/>
  <c r="E35106" i="12"/>
  <c r="B35106" i="12"/>
  <c r="A35106" i="12"/>
  <c r="F35075" i="12"/>
  <c r="D35075" i="12"/>
  <c r="A35075" i="12"/>
  <c r="F35074" i="12"/>
  <c r="D35074" i="12"/>
  <c r="A35074" i="12"/>
  <c r="F35073" i="12"/>
  <c r="E35073" i="12"/>
  <c r="D35073" i="12"/>
  <c r="A35073" i="12"/>
  <c r="F35072" i="12"/>
  <c r="E35072" i="12"/>
  <c r="D35072" i="12"/>
  <c r="F35071" i="12"/>
  <c r="E35071" i="12"/>
  <c r="D35071" i="12"/>
  <c r="A35071" i="12"/>
  <c r="F35070" i="12"/>
  <c r="E35070" i="12"/>
  <c r="D35070" i="12"/>
  <c r="A35070" i="12"/>
  <c r="G35042" i="12"/>
  <c r="F35042" i="12"/>
  <c r="E35042" i="12"/>
  <c r="A35042" i="12"/>
  <c r="G35041" i="12"/>
  <c r="F35041" i="12"/>
  <c r="E35041" i="12"/>
  <c r="A35041" i="12"/>
  <c r="G35040" i="12"/>
  <c r="F35040" i="12"/>
  <c r="E35040" i="12"/>
  <c r="A35040" i="12"/>
  <c r="G34202" i="12"/>
  <c r="F34202" i="12"/>
  <c r="E34202" i="12"/>
  <c r="D34202" i="12"/>
  <c r="C34202" i="12"/>
  <c r="B34202" i="12"/>
  <c r="A34202" i="12"/>
  <c r="G34193" i="12"/>
  <c r="F34193" i="12"/>
  <c r="E34193" i="12"/>
  <c r="D34193" i="12"/>
  <c r="C34193" i="12"/>
  <c r="B34193" i="12"/>
  <c r="A34193" i="12"/>
  <c r="G34192" i="12"/>
  <c r="F34192" i="12"/>
  <c r="E34192" i="12"/>
  <c r="D34192" i="12"/>
  <c r="C34192" i="12"/>
  <c r="B34192" i="12"/>
  <c r="A34192" i="12"/>
  <c r="G34191" i="12"/>
  <c r="F34191" i="12"/>
  <c r="E34191" i="12"/>
  <c r="D34191" i="12"/>
  <c r="C34191" i="12"/>
  <c r="B34191" i="12"/>
  <c r="A34191" i="12"/>
  <c r="G34190" i="12"/>
  <c r="F34190" i="12"/>
  <c r="E34190" i="12"/>
  <c r="D34190" i="12"/>
  <c r="C34190" i="12"/>
  <c r="B34190" i="12"/>
  <c r="A34190" i="12"/>
  <c r="G34189" i="12"/>
  <c r="F34189" i="12"/>
  <c r="E34189" i="12"/>
  <c r="D34189" i="12"/>
  <c r="C34189" i="12"/>
  <c r="B34189" i="12"/>
  <c r="A34189" i="12"/>
  <c r="G34188" i="12"/>
  <c r="F34188" i="12"/>
  <c r="E34188" i="12"/>
  <c r="D34188" i="12"/>
  <c r="C34188" i="12"/>
  <c r="B34188" i="12"/>
  <c r="A34188" i="12"/>
  <c r="G34187" i="12"/>
  <c r="F34187" i="12"/>
  <c r="E34187" i="12"/>
  <c r="D34187" i="12"/>
  <c r="C34187" i="12"/>
  <c r="B34187" i="12"/>
  <c r="A34187" i="12"/>
  <c r="G34186" i="12"/>
  <c r="F34186" i="12"/>
  <c r="E34186" i="12"/>
  <c r="D34186" i="12"/>
  <c r="C34186" i="12"/>
  <c r="B34186" i="12"/>
  <c r="A34186" i="12"/>
  <c r="G34185" i="12"/>
  <c r="F34185" i="12"/>
  <c r="E34185" i="12"/>
  <c r="D34185" i="12"/>
  <c r="C34185" i="12"/>
  <c r="B34185" i="12"/>
  <c r="A34185" i="12"/>
  <c r="G34184" i="12"/>
  <c r="F34184" i="12"/>
  <c r="E34184" i="12"/>
  <c r="D34184" i="12"/>
  <c r="C34184" i="12"/>
  <c r="B34184" i="12"/>
  <c r="A34184" i="12"/>
  <c r="G34183" i="12"/>
  <c r="F34183" i="12"/>
  <c r="E34183" i="12"/>
  <c r="D34183" i="12"/>
  <c r="C34183" i="12"/>
  <c r="B34183" i="12"/>
  <c r="A34183" i="12"/>
  <c r="G34182" i="12"/>
  <c r="F34182" i="12"/>
  <c r="E34182" i="12"/>
  <c r="D34182" i="12"/>
  <c r="C34182" i="12"/>
  <c r="B34182" i="12"/>
  <c r="A34182" i="12"/>
  <c r="G34181" i="12"/>
  <c r="F34181" i="12"/>
  <c r="E34181" i="12"/>
  <c r="D34181" i="12"/>
  <c r="C34181" i="12"/>
  <c r="B34181" i="12"/>
  <c r="A34181" i="12"/>
  <c r="G34180" i="12"/>
  <c r="F34180" i="12"/>
  <c r="E34180" i="12"/>
  <c r="D34180" i="12"/>
  <c r="C34180" i="12"/>
  <c r="B34180" i="12"/>
  <c r="A34180" i="12"/>
  <c r="F34179" i="12"/>
  <c r="E34179" i="12"/>
  <c r="C34179" i="12"/>
  <c r="B34179" i="12"/>
  <c r="A34179" i="12"/>
  <c r="F34178" i="12"/>
  <c r="E34178" i="12"/>
  <c r="C34178" i="12"/>
  <c r="B34178" i="12"/>
  <c r="A34178" i="12"/>
  <c r="F34177" i="12"/>
  <c r="E34177" i="12"/>
  <c r="C34177" i="12"/>
  <c r="B34177" i="12"/>
  <c r="A34177" i="12"/>
  <c r="F34176" i="12"/>
  <c r="E34176" i="12"/>
  <c r="C34176" i="12"/>
  <c r="B34176" i="12"/>
  <c r="A34176" i="12"/>
  <c r="F34175" i="12"/>
  <c r="E34175" i="12"/>
  <c r="C34175" i="12"/>
  <c r="B34175" i="12"/>
  <c r="A34175" i="12"/>
  <c r="F34174" i="12"/>
  <c r="E34174" i="12"/>
  <c r="C34174" i="12"/>
  <c r="B34174" i="12"/>
  <c r="A34174" i="12"/>
  <c r="F34173" i="12"/>
  <c r="E34173" i="12"/>
  <c r="C34173" i="12"/>
  <c r="B34173" i="12"/>
  <c r="A34173" i="12"/>
  <c r="F34172" i="12"/>
  <c r="E34172" i="12"/>
  <c r="C34172" i="12"/>
  <c r="B34172" i="12"/>
  <c r="A34172" i="12"/>
  <c r="G34171" i="12"/>
  <c r="F34171" i="12"/>
  <c r="E34171" i="12"/>
  <c r="D34171" i="12"/>
  <c r="C34171" i="12"/>
  <c r="B34171" i="12"/>
  <c r="A34171" i="12"/>
  <c r="G34170" i="12"/>
  <c r="F34170" i="12"/>
  <c r="E34170" i="12"/>
  <c r="D34170" i="12"/>
  <c r="C34170" i="12"/>
  <c r="B34170" i="12"/>
  <c r="A34170" i="12"/>
  <c r="G34169" i="12"/>
  <c r="F34169" i="12"/>
  <c r="E34169" i="12"/>
  <c r="D34169" i="12"/>
  <c r="C34169" i="12"/>
  <c r="B34169" i="12"/>
  <c r="A34169" i="12"/>
  <c r="G34168" i="12"/>
  <c r="F34168" i="12"/>
  <c r="E34168" i="12"/>
  <c r="D34168" i="12"/>
  <c r="C34168" i="12"/>
  <c r="B34168" i="12"/>
  <c r="A34168" i="12"/>
  <c r="G34167" i="12"/>
  <c r="F34167" i="12"/>
  <c r="E34167" i="12"/>
  <c r="D34167" i="12"/>
  <c r="C34167" i="12"/>
  <c r="B34167" i="12"/>
  <c r="A34167" i="12"/>
  <c r="G34166" i="12"/>
  <c r="F34166" i="12"/>
  <c r="E34166" i="12"/>
  <c r="D34166" i="12"/>
  <c r="C34166" i="12"/>
  <c r="B34166" i="12"/>
  <c r="A34166" i="12"/>
  <c r="G34165" i="12"/>
  <c r="F34165" i="12"/>
  <c r="E34165" i="12"/>
  <c r="D34165" i="12"/>
  <c r="C34165" i="12"/>
  <c r="B34165" i="12"/>
  <c r="A34165" i="12"/>
  <c r="G34164" i="12"/>
  <c r="F34164" i="12"/>
  <c r="E34164" i="12"/>
  <c r="D34164" i="12"/>
  <c r="C34164" i="12"/>
  <c r="B34164" i="12"/>
  <c r="A34164" i="12"/>
  <c r="G34163" i="12"/>
  <c r="F34163" i="12"/>
  <c r="E34163" i="12"/>
  <c r="D34163" i="12"/>
  <c r="C34163" i="12"/>
  <c r="B34163" i="12"/>
  <c r="A34163" i="12"/>
  <c r="G34162" i="12"/>
  <c r="F34162" i="12"/>
  <c r="E34162" i="12"/>
  <c r="D34162" i="12"/>
  <c r="C34162" i="12"/>
  <c r="B34162" i="12"/>
  <c r="A34162" i="12"/>
  <c r="G34161" i="12"/>
  <c r="F34161" i="12"/>
  <c r="E34161" i="12"/>
  <c r="D34161" i="12"/>
  <c r="C34161" i="12"/>
  <c r="B34161" i="12"/>
  <c r="A34161" i="12"/>
  <c r="G34160" i="12"/>
  <c r="F34160" i="12"/>
  <c r="E34160" i="12"/>
  <c r="D34160" i="12"/>
  <c r="C34160" i="12"/>
  <c r="B34160" i="12"/>
  <c r="A34160" i="12"/>
  <c r="G34159" i="12"/>
  <c r="F34159" i="12"/>
  <c r="E34159" i="12"/>
  <c r="D34159" i="12"/>
  <c r="C34159" i="12"/>
  <c r="B34159" i="12"/>
  <c r="A34159" i="12"/>
  <c r="G34158" i="12"/>
  <c r="F34158" i="12"/>
  <c r="E34158" i="12"/>
  <c r="D34158" i="12"/>
  <c r="C34158" i="12"/>
  <c r="B34158" i="12"/>
  <c r="A34158" i="12"/>
  <c r="G34157" i="12"/>
  <c r="F34157" i="12"/>
  <c r="E34157" i="12"/>
  <c r="D34157" i="12"/>
  <c r="C34157" i="12"/>
  <c r="B34157" i="12"/>
  <c r="A34157" i="12"/>
  <c r="G34156" i="12"/>
  <c r="F34156" i="12"/>
  <c r="E34156" i="12"/>
  <c r="D34156" i="12"/>
  <c r="C34156" i="12"/>
  <c r="B34156" i="12"/>
  <c r="A34156" i="12"/>
  <c r="G34155" i="12"/>
  <c r="F34155" i="12"/>
  <c r="E34155" i="12"/>
  <c r="D34155" i="12"/>
  <c r="C34155" i="12"/>
  <c r="B34155" i="12"/>
  <c r="A34155" i="12"/>
  <c r="G34154" i="12"/>
  <c r="F34154" i="12"/>
  <c r="E34154" i="12"/>
  <c r="D34154" i="12"/>
  <c r="C34154" i="12"/>
  <c r="B34154" i="12"/>
  <c r="A34154" i="12"/>
  <c r="G34153" i="12"/>
  <c r="F34153" i="12"/>
  <c r="E34153" i="12"/>
  <c r="D34153" i="12"/>
  <c r="C34153" i="12"/>
  <c r="B34153" i="12"/>
  <c r="A34153" i="12"/>
  <c r="G34152" i="12"/>
  <c r="F34152" i="12"/>
  <c r="E34152" i="12"/>
  <c r="D34152" i="12"/>
  <c r="C34152" i="12"/>
  <c r="B34152" i="12"/>
  <c r="A34152" i="12"/>
  <c r="F34151" i="12"/>
  <c r="E34151" i="12"/>
  <c r="C34151" i="12"/>
  <c r="B34151" i="12"/>
  <c r="A34151" i="12"/>
  <c r="F34150" i="12"/>
  <c r="E34150" i="12"/>
  <c r="C34150" i="12"/>
  <c r="B34150" i="12"/>
  <c r="A34150" i="12"/>
  <c r="F34149" i="12"/>
  <c r="E34149" i="12"/>
  <c r="C34149" i="12"/>
  <c r="B34149" i="12"/>
  <c r="A34149" i="12"/>
  <c r="F34148" i="12"/>
  <c r="E34148" i="12"/>
  <c r="C34148" i="12"/>
  <c r="B34148" i="12"/>
  <c r="A34148" i="12"/>
  <c r="F34147" i="12"/>
  <c r="E34147" i="12"/>
  <c r="C34147" i="12"/>
  <c r="B34147" i="12"/>
  <c r="A34147" i="12"/>
  <c r="F34146" i="12"/>
  <c r="E34146" i="12"/>
  <c r="C34146" i="12"/>
  <c r="B34146" i="12"/>
  <c r="A34146" i="12"/>
  <c r="F34145" i="12"/>
  <c r="E34145" i="12"/>
  <c r="C34145" i="12"/>
  <c r="B34145" i="12"/>
  <c r="A34145" i="12"/>
  <c r="F34144" i="12"/>
  <c r="E34144" i="12"/>
  <c r="C34144" i="12"/>
  <c r="B34144" i="12"/>
  <c r="A34144" i="12"/>
  <c r="F34143" i="12"/>
  <c r="E34143" i="12"/>
  <c r="C34143" i="12"/>
  <c r="B34143" i="12"/>
  <c r="A34143" i="12"/>
  <c r="F34142" i="12"/>
  <c r="E34142" i="12"/>
  <c r="C34142" i="12"/>
  <c r="B34142" i="12"/>
  <c r="A34142" i="12"/>
  <c r="F34141" i="12"/>
  <c r="E34141" i="12"/>
  <c r="C34141" i="12"/>
  <c r="B34141" i="12"/>
  <c r="A34141" i="12"/>
  <c r="G34123" i="12"/>
  <c r="F34123" i="12"/>
  <c r="E34123" i="12"/>
  <c r="D34123" i="12"/>
  <c r="C34123" i="12"/>
  <c r="B34123" i="12"/>
  <c r="A34123" i="12"/>
  <c r="G34122" i="12"/>
  <c r="F34122" i="12"/>
  <c r="E34122" i="12"/>
  <c r="D34122" i="12"/>
  <c r="C34122" i="12"/>
  <c r="B34122" i="12"/>
  <c r="A34122" i="12"/>
  <c r="G34121" i="12"/>
  <c r="F34121" i="12"/>
  <c r="E34121" i="12"/>
  <c r="D34121" i="12"/>
  <c r="C34121" i="12"/>
  <c r="B34121" i="12"/>
  <c r="A34121" i="12"/>
  <c r="G34120" i="12"/>
  <c r="F34120" i="12"/>
  <c r="E34120" i="12"/>
  <c r="D34120" i="12"/>
  <c r="C34120" i="12"/>
  <c r="B34120" i="12"/>
  <c r="A34120" i="12"/>
  <c r="G34119" i="12"/>
  <c r="F34119" i="12"/>
  <c r="E34119" i="12"/>
  <c r="D34119" i="12"/>
  <c r="C34119" i="12"/>
  <c r="B34119" i="12"/>
  <c r="A34119" i="12"/>
  <c r="G34118" i="12"/>
  <c r="F34118" i="12"/>
  <c r="E34118" i="12"/>
  <c r="D34118" i="12"/>
  <c r="C34118" i="12"/>
  <c r="B34118" i="12"/>
  <c r="A34118" i="12"/>
  <c r="F34117" i="12"/>
  <c r="E34117" i="12"/>
  <c r="C34117" i="12"/>
  <c r="B34117" i="12"/>
  <c r="A34117" i="12"/>
  <c r="F34116" i="12"/>
  <c r="E34116" i="12"/>
  <c r="C34116" i="12"/>
  <c r="B34116" i="12"/>
  <c r="A34116" i="12"/>
  <c r="F34115" i="12"/>
  <c r="E34115" i="12"/>
  <c r="C34115" i="12"/>
  <c r="B34115" i="12"/>
  <c r="A34115" i="12"/>
  <c r="F34114" i="12"/>
  <c r="E34114" i="12"/>
  <c r="C34114" i="12"/>
  <c r="B34114" i="12"/>
  <c r="A34114" i="12"/>
  <c r="F34113" i="12"/>
  <c r="E34113" i="12"/>
  <c r="C34113" i="12"/>
  <c r="B34113" i="12"/>
  <c r="A34113" i="12"/>
  <c r="F34112" i="12"/>
  <c r="E34112" i="12"/>
  <c r="C34112" i="12"/>
  <c r="B34112" i="12"/>
  <c r="A34112" i="12"/>
  <c r="F34111" i="12"/>
  <c r="E34111" i="12"/>
  <c r="C34111" i="12"/>
  <c r="B34111" i="12"/>
  <c r="A34111" i="12"/>
  <c r="F34110" i="12"/>
  <c r="E34110" i="12"/>
  <c r="C34110" i="12"/>
  <c r="B34110" i="12"/>
  <c r="A34110" i="12"/>
  <c r="F34109" i="12"/>
  <c r="E34109" i="12"/>
  <c r="B34109" i="12"/>
  <c r="A34109" i="12"/>
  <c r="F34108" i="12"/>
  <c r="E34108" i="12"/>
  <c r="B34108" i="12"/>
  <c r="A34108" i="12"/>
  <c r="F34107" i="12"/>
  <c r="E34107" i="12"/>
  <c r="B34107" i="12"/>
  <c r="A34107" i="12"/>
  <c r="F34106" i="12"/>
  <c r="E34106" i="12"/>
  <c r="B34106" i="12"/>
  <c r="A34106" i="12"/>
  <c r="F34105" i="12"/>
  <c r="E34105" i="12"/>
  <c r="B34105" i="12"/>
  <c r="A34105" i="12"/>
  <c r="F34104" i="12"/>
  <c r="E34104" i="12"/>
  <c r="B34104" i="12"/>
  <c r="A34104" i="12"/>
  <c r="F34103" i="12"/>
  <c r="E34103" i="12"/>
  <c r="B34103" i="12"/>
  <c r="A34103" i="12"/>
  <c r="F34102" i="12"/>
  <c r="E34102" i="12"/>
  <c r="B34102" i="12"/>
  <c r="A34102" i="12"/>
  <c r="F34101" i="12"/>
  <c r="E34101" i="12"/>
  <c r="B34101" i="12"/>
  <c r="A34101" i="12"/>
  <c r="F34100" i="12"/>
  <c r="E34100" i="12"/>
  <c r="B34100" i="12"/>
  <c r="A34100" i="12"/>
  <c r="F34099" i="12"/>
  <c r="E34099" i="12"/>
  <c r="B34099" i="12"/>
  <c r="A34099" i="12"/>
  <c r="F34098" i="12"/>
  <c r="E34098" i="12"/>
  <c r="B34098" i="12"/>
  <c r="A34098" i="12"/>
  <c r="F34097" i="12"/>
  <c r="E34097" i="12"/>
  <c r="B34097" i="12"/>
  <c r="A34097" i="12"/>
  <c r="F34096" i="12"/>
  <c r="E34096" i="12"/>
  <c r="B34096" i="12"/>
  <c r="A34096" i="12"/>
  <c r="F34095" i="12"/>
  <c r="E34095" i="12"/>
  <c r="B34095" i="12"/>
  <c r="A34095" i="12"/>
  <c r="F34094" i="12"/>
  <c r="E34094" i="12"/>
  <c r="B34094" i="12"/>
  <c r="A34094" i="12"/>
  <c r="F34093" i="12"/>
  <c r="E34093" i="12"/>
  <c r="B34093" i="12"/>
  <c r="A34093" i="12"/>
  <c r="F34092" i="12"/>
  <c r="E34092" i="12"/>
  <c r="B34092" i="12"/>
  <c r="A34092" i="12"/>
  <c r="F34091" i="12"/>
  <c r="E34091" i="12"/>
  <c r="B34091" i="12"/>
  <c r="A34091" i="12"/>
  <c r="F34090" i="12"/>
  <c r="E34090" i="12"/>
  <c r="B34090" i="12"/>
  <c r="A34090" i="12"/>
  <c r="F34089" i="12"/>
  <c r="E34089" i="12"/>
  <c r="B34089" i="12"/>
  <c r="A34089" i="12"/>
  <c r="F34088" i="12"/>
  <c r="E34088" i="12"/>
  <c r="B34088" i="12"/>
  <c r="A34088" i="12"/>
  <c r="F34087" i="12"/>
  <c r="E34087" i="12"/>
  <c r="B34087" i="12"/>
  <c r="A34087" i="12"/>
  <c r="F34086" i="12"/>
  <c r="E34086" i="12"/>
  <c r="B34086" i="12"/>
  <c r="A34086" i="12"/>
  <c r="F34085" i="12"/>
  <c r="E34085" i="12"/>
  <c r="B34085" i="12"/>
  <c r="A34085" i="12"/>
  <c r="F34084" i="12"/>
  <c r="E34084" i="12"/>
  <c r="B34084" i="12"/>
  <c r="A34084" i="12"/>
  <c r="F34083" i="12"/>
  <c r="E34083" i="12"/>
  <c r="B34083" i="12"/>
  <c r="A34083" i="12"/>
  <c r="F34082" i="12"/>
  <c r="E34082" i="12"/>
  <c r="B34082" i="12"/>
  <c r="A34082" i="12"/>
  <c r="F34081" i="12"/>
  <c r="E34081" i="12"/>
  <c r="B34081" i="12"/>
  <c r="A34081" i="12"/>
  <c r="F34080" i="12"/>
  <c r="E34080" i="12"/>
  <c r="B34080" i="12"/>
  <c r="A34080" i="12"/>
  <c r="F34079" i="12"/>
  <c r="E34079" i="12"/>
  <c r="B34079" i="12"/>
  <c r="A34079" i="12"/>
  <c r="F34078" i="12"/>
  <c r="E34078" i="12"/>
  <c r="B34078" i="12"/>
  <c r="A34078" i="12"/>
  <c r="F34077" i="12"/>
  <c r="E34077" i="12"/>
  <c r="B34077" i="12"/>
  <c r="A34077" i="12"/>
  <c r="F34076" i="12"/>
  <c r="E34076" i="12"/>
  <c r="B34076" i="12"/>
  <c r="A34076" i="12"/>
  <c r="F34075" i="12"/>
  <c r="E34075" i="12"/>
  <c r="B34075" i="12"/>
  <c r="A34075" i="12"/>
  <c r="F34074" i="12"/>
  <c r="E34074" i="12"/>
  <c r="B34074" i="12"/>
  <c r="A34074" i="12"/>
  <c r="F34073" i="12"/>
  <c r="E34073" i="12"/>
  <c r="B34073" i="12"/>
  <c r="A34073" i="12"/>
  <c r="F34072" i="12"/>
  <c r="E34072" i="12"/>
  <c r="B34072" i="12"/>
  <c r="A34072" i="12"/>
  <c r="F34071" i="12"/>
  <c r="E34071" i="12"/>
  <c r="B34071" i="12"/>
  <c r="A34071" i="12"/>
  <c r="F34070" i="12"/>
  <c r="E34070" i="12"/>
  <c r="B34070" i="12"/>
  <c r="A34070" i="12"/>
  <c r="F34069" i="12"/>
  <c r="E34069" i="12"/>
  <c r="B34069" i="12"/>
  <c r="A34069" i="12"/>
  <c r="F34068" i="12"/>
  <c r="E34068" i="12"/>
  <c r="B34068" i="12"/>
  <c r="A34068" i="12"/>
  <c r="F34067" i="12"/>
  <c r="E34067" i="12"/>
  <c r="B34067" i="12"/>
  <c r="A34067" i="12"/>
  <c r="F34066" i="12"/>
  <c r="E34066" i="12"/>
  <c r="B34066" i="12"/>
  <c r="A34066" i="12"/>
  <c r="F34065" i="12"/>
  <c r="E34065" i="12"/>
  <c r="B34065" i="12"/>
  <c r="A34065" i="12"/>
  <c r="F34064" i="12"/>
  <c r="E34064" i="12"/>
  <c r="B34064" i="12"/>
  <c r="A34064" i="12"/>
  <c r="F34063" i="12"/>
  <c r="E34063" i="12"/>
  <c r="B34063" i="12"/>
  <c r="A34063" i="12"/>
  <c r="F34062" i="12"/>
  <c r="E34062" i="12"/>
  <c r="B34062" i="12"/>
  <c r="A34062" i="12"/>
  <c r="F34061" i="12"/>
  <c r="E34061" i="12"/>
  <c r="B34061" i="12"/>
  <c r="A34061" i="12"/>
  <c r="F34060" i="12"/>
  <c r="E34060" i="12"/>
  <c r="B34060" i="12"/>
  <c r="A34060" i="12"/>
  <c r="F34059" i="12"/>
  <c r="E34059" i="12"/>
  <c r="B34059" i="12"/>
  <c r="A34059" i="12"/>
  <c r="F34058" i="12"/>
  <c r="E34058" i="12"/>
  <c r="B34058" i="12"/>
  <c r="A34058" i="12"/>
  <c r="F34057" i="12"/>
  <c r="E34057" i="12"/>
  <c r="B34057" i="12"/>
  <c r="A34057" i="12"/>
  <c r="F34056" i="12"/>
  <c r="E34056" i="12"/>
  <c r="B34056" i="12"/>
  <c r="A34056" i="12"/>
  <c r="F34055" i="12"/>
  <c r="E34055" i="12"/>
  <c r="B34055" i="12"/>
  <c r="A34055" i="12"/>
  <c r="F34054" i="12"/>
  <c r="E34054" i="12"/>
  <c r="B34054" i="12"/>
  <c r="A34054" i="12"/>
  <c r="F34053" i="12"/>
  <c r="E34053" i="12"/>
  <c r="B34053" i="12"/>
  <c r="A34053" i="12"/>
  <c r="F34052" i="12"/>
  <c r="E34052" i="12"/>
  <c r="B34052" i="12"/>
  <c r="A34052" i="12"/>
  <c r="F34051" i="12"/>
  <c r="E34051" i="12"/>
  <c r="B34051" i="12"/>
  <c r="A34051" i="12"/>
  <c r="F34050" i="12"/>
  <c r="E34050" i="12"/>
  <c r="B34050" i="12"/>
  <c r="A34050" i="12"/>
  <c r="F34049" i="12"/>
  <c r="E34049" i="12"/>
  <c r="B34049" i="12"/>
  <c r="A34049" i="12"/>
  <c r="F34048" i="12"/>
  <c r="E34048" i="12"/>
  <c r="B34048" i="12"/>
  <c r="A34048" i="12"/>
  <c r="F34047" i="12"/>
  <c r="E34047" i="12"/>
  <c r="B34047" i="12"/>
  <c r="A34047" i="12"/>
  <c r="F34046" i="12"/>
  <c r="E34046" i="12"/>
  <c r="B34046" i="12"/>
  <c r="A34046" i="12"/>
  <c r="F34045" i="12"/>
  <c r="E34045" i="12"/>
  <c r="B34045" i="12"/>
  <c r="A34045" i="12"/>
  <c r="F34044" i="12"/>
  <c r="E34044" i="12"/>
  <c r="B34044" i="12"/>
  <c r="A34044" i="12"/>
  <c r="F34043" i="12"/>
  <c r="E34043" i="12"/>
  <c r="B34043" i="12"/>
  <c r="A34043" i="12"/>
  <c r="F34042" i="12"/>
  <c r="E34042" i="12"/>
  <c r="B34042" i="12"/>
  <c r="A34042" i="12"/>
  <c r="F34041" i="12"/>
  <c r="E34041" i="12"/>
  <c r="B34041" i="12"/>
  <c r="A34041" i="12"/>
  <c r="F34040" i="12"/>
  <c r="E34040" i="12"/>
  <c r="B34040" i="12"/>
  <c r="A34040" i="12"/>
  <c r="F34039" i="12"/>
  <c r="E34039" i="12"/>
  <c r="B34039" i="12"/>
  <c r="A34039" i="12"/>
  <c r="F34038" i="12"/>
  <c r="E34038" i="12"/>
  <c r="B34038" i="12"/>
  <c r="A34038" i="12"/>
  <c r="F34037" i="12"/>
  <c r="E34037" i="12"/>
  <c r="B34037" i="12"/>
  <c r="A34037" i="12"/>
  <c r="F34036" i="12"/>
  <c r="E34036" i="12"/>
  <c r="B34036" i="12"/>
  <c r="A34036" i="12"/>
  <c r="F34035" i="12"/>
  <c r="E34035" i="12"/>
  <c r="B34035" i="12"/>
  <c r="A34035" i="12"/>
  <c r="F34034" i="12"/>
  <c r="E34034" i="12"/>
  <c r="B34034" i="12"/>
  <c r="A34034" i="12"/>
  <c r="F34033" i="12"/>
  <c r="E34033" i="12"/>
  <c r="B34033" i="12"/>
  <c r="A34033" i="12"/>
  <c r="F34032" i="12"/>
  <c r="E34032" i="12"/>
  <c r="B34032" i="12"/>
  <c r="A34032" i="12"/>
  <c r="F34031" i="12"/>
  <c r="E34031" i="12"/>
  <c r="B34031" i="12"/>
  <c r="A34031" i="12"/>
  <c r="F34030" i="12"/>
  <c r="E34030" i="12"/>
  <c r="B34030" i="12"/>
  <c r="A34030" i="12"/>
  <c r="F34029" i="12"/>
  <c r="E34029" i="12"/>
  <c r="B34029" i="12"/>
  <c r="A34029" i="12"/>
  <c r="F34028" i="12"/>
  <c r="E34028" i="12"/>
  <c r="B34028" i="12"/>
  <c r="A34028" i="12"/>
  <c r="F34027" i="12"/>
  <c r="E34027" i="12"/>
  <c r="B34027" i="12"/>
  <c r="A34027" i="12"/>
  <c r="F34026" i="12"/>
  <c r="E34026" i="12"/>
  <c r="B34026" i="12"/>
  <c r="A34026" i="12"/>
  <c r="F34025" i="12"/>
  <c r="E34025" i="12"/>
  <c r="B34025" i="12"/>
  <c r="A34025" i="12"/>
  <c r="F34024" i="12"/>
  <c r="E34024" i="12"/>
  <c r="B34024" i="12"/>
  <c r="A34024" i="12"/>
  <c r="F34023" i="12"/>
  <c r="E34023" i="12"/>
  <c r="B34023" i="12"/>
  <c r="A34023" i="12"/>
  <c r="F34022" i="12"/>
  <c r="E34022" i="12"/>
  <c r="B34022" i="12"/>
  <c r="A34022" i="12"/>
  <c r="F34021" i="12"/>
  <c r="E34021" i="12"/>
  <c r="B34021" i="12"/>
  <c r="A34021" i="12"/>
  <c r="F34020" i="12"/>
  <c r="E34020" i="12"/>
  <c r="B34020" i="12"/>
  <c r="A34020" i="12"/>
  <c r="F34019" i="12"/>
  <c r="E34019" i="12"/>
  <c r="B34019" i="12"/>
  <c r="A34019" i="12"/>
  <c r="F34018" i="12"/>
  <c r="E34018" i="12"/>
  <c r="B34018" i="12"/>
  <c r="A34018" i="12"/>
  <c r="F34017" i="12"/>
  <c r="E34017" i="12"/>
  <c r="B34017" i="12"/>
  <c r="A34017" i="12"/>
  <c r="F34016" i="12"/>
  <c r="E34016" i="12"/>
  <c r="B34016" i="12"/>
  <c r="A34016" i="12"/>
  <c r="F34015" i="12"/>
  <c r="E34015" i="12"/>
  <c r="B34015" i="12"/>
  <c r="A34015" i="12"/>
  <c r="F34014" i="12"/>
  <c r="E34014" i="12"/>
  <c r="B34014" i="12"/>
  <c r="A34014" i="12"/>
  <c r="F34013" i="12"/>
  <c r="E34013" i="12"/>
  <c r="B34013" i="12"/>
  <c r="A34013" i="12"/>
  <c r="F34012" i="12"/>
  <c r="E34012" i="12"/>
  <c r="B34012" i="12"/>
  <c r="A34012" i="12"/>
  <c r="F34011" i="12"/>
  <c r="E34011" i="12"/>
  <c r="B34011" i="12"/>
  <c r="A34011" i="12"/>
  <c r="F34010" i="12"/>
  <c r="E34010" i="12"/>
  <c r="B34010" i="12"/>
  <c r="A34010" i="12"/>
  <c r="F34009" i="12"/>
  <c r="E34009" i="12"/>
  <c r="B34009" i="12"/>
  <c r="A34009" i="12"/>
  <c r="F33978" i="12"/>
  <c r="D33978" i="12"/>
  <c r="A33978" i="12"/>
  <c r="F33977" i="12"/>
  <c r="D33977" i="12"/>
  <c r="A33977" i="12"/>
  <c r="F33976" i="12"/>
  <c r="E33976" i="12"/>
  <c r="D33976" i="12"/>
  <c r="A33976" i="12"/>
  <c r="F33975" i="12"/>
  <c r="E33975" i="12"/>
  <c r="D33975" i="12"/>
  <c r="A33975" i="12"/>
  <c r="F33974" i="12"/>
  <c r="E33974" i="12"/>
  <c r="D33974" i="12"/>
  <c r="F33973" i="12"/>
  <c r="E33973" i="12"/>
  <c r="D33973" i="12"/>
  <c r="A33973" i="12"/>
  <c r="G33945" i="12"/>
  <c r="F33945" i="12"/>
  <c r="E33945" i="12"/>
  <c r="A33945" i="12"/>
  <c r="G33944" i="12"/>
  <c r="F33944" i="12"/>
  <c r="E33944" i="12"/>
  <c r="A33944" i="12"/>
  <c r="G33943" i="12"/>
  <c r="F33943" i="12"/>
  <c r="E33943" i="12"/>
  <c r="A33943" i="12"/>
  <c r="G33105" i="12"/>
  <c r="F33105" i="12"/>
  <c r="E33105" i="12"/>
  <c r="D33105" i="12"/>
  <c r="C33105" i="12"/>
  <c r="B33105" i="12"/>
  <c r="A33105" i="12"/>
  <c r="G33096" i="12"/>
  <c r="F33096" i="12"/>
  <c r="E33096" i="12"/>
  <c r="D33096" i="12"/>
  <c r="C33096" i="12"/>
  <c r="B33096" i="12"/>
  <c r="A33096" i="12"/>
  <c r="G33095" i="12"/>
  <c r="F33095" i="12"/>
  <c r="E33095" i="12"/>
  <c r="D33095" i="12"/>
  <c r="C33095" i="12"/>
  <c r="B33095" i="12"/>
  <c r="A33095" i="12"/>
  <c r="G33094" i="12"/>
  <c r="F33094" i="12"/>
  <c r="E33094" i="12"/>
  <c r="D33094" i="12"/>
  <c r="C33094" i="12"/>
  <c r="B33094" i="12"/>
  <c r="A33094" i="12"/>
  <c r="G33093" i="12"/>
  <c r="F33093" i="12"/>
  <c r="E33093" i="12"/>
  <c r="D33093" i="12"/>
  <c r="C33093" i="12"/>
  <c r="B33093" i="12"/>
  <c r="A33093" i="12"/>
  <c r="G33092" i="12"/>
  <c r="F33092" i="12"/>
  <c r="E33092" i="12"/>
  <c r="D33092" i="12"/>
  <c r="C33092" i="12"/>
  <c r="B33092" i="12"/>
  <c r="A33092" i="12"/>
  <c r="G33091" i="12"/>
  <c r="F33091" i="12"/>
  <c r="E33091" i="12"/>
  <c r="D33091" i="12"/>
  <c r="C33091" i="12"/>
  <c r="B33091" i="12"/>
  <c r="A33091" i="12"/>
  <c r="G33090" i="12"/>
  <c r="F33090" i="12"/>
  <c r="E33090" i="12"/>
  <c r="D33090" i="12"/>
  <c r="C33090" i="12"/>
  <c r="B33090" i="12"/>
  <c r="A33090" i="12"/>
  <c r="G33089" i="12"/>
  <c r="F33089" i="12"/>
  <c r="E33089" i="12"/>
  <c r="D33089" i="12"/>
  <c r="C33089" i="12"/>
  <c r="B33089" i="12"/>
  <c r="A33089" i="12"/>
  <c r="G33088" i="12"/>
  <c r="F33088" i="12"/>
  <c r="E33088" i="12"/>
  <c r="D33088" i="12"/>
  <c r="C33088" i="12"/>
  <c r="B33088" i="12"/>
  <c r="A33088" i="12"/>
  <c r="G33087" i="12"/>
  <c r="F33087" i="12"/>
  <c r="E33087" i="12"/>
  <c r="D33087" i="12"/>
  <c r="C33087" i="12"/>
  <c r="B33087" i="12"/>
  <c r="A33087" i="12"/>
  <c r="G33086" i="12"/>
  <c r="F33086" i="12"/>
  <c r="E33086" i="12"/>
  <c r="D33086" i="12"/>
  <c r="C33086" i="12"/>
  <c r="B33086" i="12"/>
  <c r="A33086" i="12"/>
  <c r="G33085" i="12"/>
  <c r="F33085" i="12"/>
  <c r="E33085" i="12"/>
  <c r="D33085" i="12"/>
  <c r="C33085" i="12"/>
  <c r="B33085" i="12"/>
  <c r="A33085" i="12"/>
  <c r="G33084" i="12"/>
  <c r="F33084" i="12"/>
  <c r="E33084" i="12"/>
  <c r="D33084" i="12"/>
  <c r="C33084" i="12"/>
  <c r="B33084" i="12"/>
  <c r="A33084" i="12"/>
  <c r="G33083" i="12"/>
  <c r="F33083" i="12"/>
  <c r="E33083" i="12"/>
  <c r="D33083" i="12"/>
  <c r="C33083" i="12"/>
  <c r="B33083" i="12"/>
  <c r="A33083" i="12"/>
  <c r="F33082" i="12"/>
  <c r="E33082" i="12"/>
  <c r="C33082" i="12"/>
  <c r="B33082" i="12"/>
  <c r="A33082" i="12"/>
  <c r="F33081" i="12"/>
  <c r="E33081" i="12"/>
  <c r="C33081" i="12"/>
  <c r="B33081" i="12"/>
  <c r="A33081" i="12"/>
  <c r="F33080" i="12"/>
  <c r="E33080" i="12"/>
  <c r="C33080" i="12"/>
  <c r="B33080" i="12"/>
  <c r="A33080" i="12"/>
  <c r="F33079" i="12"/>
  <c r="E33079" i="12"/>
  <c r="C33079" i="12"/>
  <c r="B33079" i="12"/>
  <c r="A33079" i="12"/>
  <c r="F33078" i="12"/>
  <c r="E33078" i="12"/>
  <c r="C33078" i="12"/>
  <c r="B33078" i="12"/>
  <c r="A33078" i="12"/>
  <c r="F33077" i="12"/>
  <c r="E33077" i="12"/>
  <c r="C33077" i="12"/>
  <c r="B33077" i="12"/>
  <c r="A33077" i="12"/>
  <c r="F33076" i="12"/>
  <c r="E33076" i="12"/>
  <c r="C33076" i="12"/>
  <c r="B33076" i="12"/>
  <c r="A33076" i="12"/>
  <c r="F33075" i="12"/>
  <c r="E33075" i="12"/>
  <c r="C33075" i="12"/>
  <c r="B33075" i="12"/>
  <c r="A33075" i="12"/>
  <c r="G33074" i="12"/>
  <c r="F33074" i="12"/>
  <c r="E33074" i="12"/>
  <c r="D33074" i="12"/>
  <c r="C33074" i="12"/>
  <c r="B33074" i="12"/>
  <c r="A33074" i="12"/>
  <c r="G33073" i="12"/>
  <c r="F33073" i="12"/>
  <c r="E33073" i="12"/>
  <c r="D33073" i="12"/>
  <c r="C33073" i="12"/>
  <c r="B33073" i="12"/>
  <c r="A33073" i="12"/>
  <c r="G33072" i="12"/>
  <c r="F33072" i="12"/>
  <c r="E33072" i="12"/>
  <c r="D33072" i="12"/>
  <c r="C33072" i="12"/>
  <c r="B33072" i="12"/>
  <c r="A33072" i="12"/>
  <c r="G33071" i="12"/>
  <c r="F33071" i="12"/>
  <c r="E33071" i="12"/>
  <c r="D33071" i="12"/>
  <c r="C33071" i="12"/>
  <c r="B33071" i="12"/>
  <c r="A33071" i="12"/>
  <c r="G33070" i="12"/>
  <c r="F33070" i="12"/>
  <c r="E33070" i="12"/>
  <c r="D33070" i="12"/>
  <c r="C33070" i="12"/>
  <c r="B33070" i="12"/>
  <c r="A33070" i="12"/>
  <c r="G33069" i="12"/>
  <c r="F33069" i="12"/>
  <c r="E33069" i="12"/>
  <c r="D33069" i="12"/>
  <c r="C33069" i="12"/>
  <c r="B33069" i="12"/>
  <c r="A33069" i="12"/>
  <c r="G33068" i="12"/>
  <c r="F33068" i="12"/>
  <c r="E33068" i="12"/>
  <c r="D33068" i="12"/>
  <c r="C33068" i="12"/>
  <c r="B33068" i="12"/>
  <c r="A33068" i="12"/>
  <c r="G33067" i="12"/>
  <c r="F33067" i="12"/>
  <c r="E33067" i="12"/>
  <c r="D33067" i="12"/>
  <c r="C33067" i="12"/>
  <c r="B33067" i="12"/>
  <c r="A33067" i="12"/>
  <c r="G33066" i="12"/>
  <c r="F33066" i="12"/>
  <c r="E33066" i="12"/>
  <c r="D33066" i="12"/>
  <c r="C33066" i="12"/>
  <c r="B33066" i="12"/>
  <c r="A33066" i="12"/>
  <c r="G33065" i="12"/>
  <c r="F33065" i="12"/>
  <c r="E33065" i="12"/>
  <c r="D33065" i="12"/>
  <c r="C33065" i="12"/>
  <c r="B33065" i="12"/>
  <c r="A33065" i="12"/>
  <c r="G33064" i="12"/>
  <c r="F33064" i="12"/>
  <c r="E33064" i="12"/>
  <c r="D33064" i="12"/>
  <c r="C33064" i="12"/>
  <c r="B33064" i="12"/>
  <c r="A33064" i="12"/>
  <c r="G33063" i="12"/>
  <c r="F33063" i="12"/>
  <c r="E33063" i="12"/>
  <c r="D33063" i="12"/>
  <c r="C33063" i="12"/>
  <c r="B33063" i="12"/>
  <c r="A33063" i="12"/>
  <c r="G33062" i="12"/>
  <c r="F33062" i="12"/>
  <c r="E33062" i="12"/>
  <c r="D33062" i="12"/>
  <c r="C33062" i="12"/>
  <c r="B33062" i="12"/>
  <c r="A33062" i="12"/>
  <c r="G33061" i="12"/>
  <c r="F33061" i="12"/>
  <c r="E33061" i="12"/>
  <c r="D33061" i="12"/>
  <c r="C33061" i="12"/>
  <c r="B33061" i="12"/>
  <c r="A33061" i="12"/>
  <c r="G33060" i="12"/>
  <c r="F33060" i="12"/>
  <c r="E33060" i="12"/>
  <c r="D33060" i="12"/>
  <c r="C33060" i="12"/>
  <c r="B33060" i="12"/>
  <c r="A33060" i="12"/>
  <c r="G33059" i="12"/>
  <c r="F33059" i="12"/>
  <c r="E33059" i="12"/>
  <c r="D33059" i="12"/>
  <c r="C33059" i="12"/>
  <c r="B33059" i="12"/>
  <c r="A33059" i="12"/>
  <c r="G33058" i="12"/>
  <c r="F33058" i="12"/>
  <c r="E33058" i="12"/>
  <c r="D33058" i="12"/>
  <c r="C33058" i="12"/>
  <c r="B33058" i="12"/>
  <c r="A33058" i="12"/>
  <c r="G33057" i="12"/>
  <c r="F33057" i="12"/>
  <c r="E33057" i="12"/>
  <c r="D33057" i="12"/>
  <c r="C33057" i="12"/>
  <c r="B33057" i="12"/>
  <c r="A33057" i="12"/>
  <c r="G33056" i="12"/>
  <c r="F33056" i="12"/>
  <c r="E33056" i="12"/>
  <c r="D33056" i="12"/>
  <c r="C33056" i="12"/>
  <c r="B33056" i="12"/>
  <c r="A33056" i="12"/>
  <c r="G33055" i="12"/>
  <c r="F33055" i="12"/>
  <c r="E33055" i="12"/>
  <c r="D33055" i="12"/>
  <c r="C33055" i="12"/>
  <c r="B33055" i="12"/>
  <c r="A33055" i="12"/>
  <c r="F33054" i="12"/>
  <c r="E33054" i="12"/>
  <c r="C33054" i="12"/>
  <c r="B33054" i="12"/>
  <c r="A33054" i="12"/>
  <c r="F33053" i="12"/>
  <c r="E33053" i="12"/>
  <c r="C33053" i="12"/>
  <c r="B33053" i="12"/>
  <c r="A33053" i="12"/>
  <c r="F33052" i="12"/>
  <c r="E33052" i="12"/>
  <c r="C33052" i="12"/>
  <c r="B33052" i="12"/>
  <c r="A33052" i="12"/>
  <c r="F33051" i="12"/>
  <c r="E33051" i="12"/>
  <c r="C33051" i="12"/>
  <c r="B33051" i="12"/>
  <c r="A33051" i="12"/>
  <c r="F33050" i="12"/>
  <c r="E33050" i="12"/>
  <c r="C33050" i="12"/>
  <c r="B33050" i="12"/>
  <c r="A33050" i="12"/>
  <c r="F33049" i="12"/>
  <c r="E33049" i="12"/>
  <c r="C33049" i="12"/>
  <c r="B33049" i="12"/>
  <c r="A33049" i="12"/>
  <c r="F33048" i="12"/>
  <c r="E33048" i="12"/>
  <c r="C33048" i="12"/>
  <c r="B33048" i="12"/>
  <c r="A33048" i="12"/>
  <c r="F33047" i="12"/>
  <c r="E33047" i="12"/>
  <c r="C33047" i="12"/>
  <c r="B33047" i="12"/>
  <c r="A33047" i="12"/>
  <c r="F33046" i="12"/>
  <c r="E33046" i="12"/>
  <c r="C33046" i="12"/>
  <c r="B33046" i="12"/>
  <c r="A33046" i="12"/>
  <c r="F33045" i="12"/>
  <c r="E33045" i="12"/>
  <c r="C33045" i="12"/>
  <c r="B33045" i="12"/>
  <c r="A33045" i="12"/>
  <c r="F33044" i="12"/>
  <c r="E33044" i="12"/>
  <c r="C33044" i="12"/>
  <c r="B33044" i="12"/>
  <c r="A33044" i="12"/>
  <c r="G33026" i="12"/>
  <c r="F33026" i="12"/>
  <c r="E33026" i="12"/>
  <c r="D33026" i="12"/>
  <c r="C33026" i="12"/>
  <c r="B33026" i="12"/>
  <c r="A33026" i="12"/>
  <c r="G33025" i="12"/>
  <c r="F33025" i="12"/>
  <c r="E33025" i="12"/>
  <c r="D33025" i="12"/>
  <c r="C33025" i="12"/>
  <c r="B33025" i="12"/>
  <c r="A33025" i="12"/>
  <c r="G33024" i="12"/>
  <c r="F33024" i="12"/>
  <c r="E33024" i="12"/>
  <c r="D33024" i="12"/>
  <c r="C33024" i="12"/>
  <c r="B33024" i="12"/>
  <c r="A33024" i="12"/>
  <c r="G33023" i="12"/>
  <c r="F33023" i="12"/>
  <c r="E33023" i="12"/>
  <c r="D33023" i="12"/>
  <c r="C33023" i="12"/>
  <c r="B33023" i="12"/>
  <c r="A33023" i="12"/>
  <c r="G33022" i="12"/>
  <c r="F33022" i="12"/>
  <c r="E33022" i="12"/>
  <c r="D33022" i="12"/>
  <c r="C33022" i="12"/>
  <c r="B33022" i="12"/>
  <c r="A33022" i="12"/>
  <c r="G33021" i="12"/>
  <c r="F33021" i="12"/>
  <c r="E33021" i="12"/>
  <c r="D33021" i="12"/>
  <c r="C33021" i="12"/>
  <c r="B33021" i="12"/>
  <c r="A33021" i="12"/>
  <c r="F33020" i="12"/>
  <c r="E33020" i="12"/>
  <c r="C33020" i="12"/>
  <c r="B33020" i="12"/>
  <c r="A33020" i="12"/>
  <c r="F33019" i="12"/>
  <c r="E33019" i="12"/>
  <c r="C33019" i="12"/>
  <c r="B33019" i="12"/>
  <c r="A33019" i="12"/>
  <c r="F33018" i="12"/>
  <c r="E33018" i="12"/>
  <c r="C33018" i="12"/>
  <c r="B33018" i="12"/>
  <c r="A33018" i="12"/>
  <c r="F33017" i="12"/>
  <c r="E33017" i="12"/>
  <c r="C33017" i="12"/>
  <c r="B33017" i="12"/>
  <c r="A33017" i="12"/>
  <c r="F33016" i="12"/>
  <c r="E33016" i="12"/>
  <c r="C33016" i="12"/>
  <c r="B33016" i="12"/>
  <c r="A33016" i="12"/>
  <c r="F33015" i="12"/>
  <c r="E33015" i="12"/>
  <c r="C33015" i="12"/>
  <c r="B33015" i="12"/>
  <c r="A33015" i="12"/>
  <c r="F33014" i="12"/>
  <c r="E33014" i="12"/>
  <c r="C33014" i="12"/>
  <c r="B33014" i="12"/>
  <c r="A33014" i="12"/>
  <c r="F33013" i="12"/>
  <c r="E33013" i="12"/>
  <c r="C33013" i="12"/>
  <c r="B33013" i="12"/>
  <c r="A33013" i="12"/>
  <c r="F33012" i="12"/>
  <c r="E33012" i="12"/>
  <c r="B33012" i="12"/>
  <c r="A33012" i="12"/>
  <c r="F33011" i="12"/>
  <c r="E33011" i="12"/>
  <c r="B33011" i="12"/>
  <c r="A33011" i="12"/>
  <c r="F33010" i="12"/>
  <c r="E33010" i="12"/>
  <c r="B33010" i="12"/>
  <c r="A33010" i="12"/>
  <c r="F33009" i="12"/>
  <c r="E33009" i="12"/>
  <c r="B33009" i="12"/>
  <c r="A33009" i="12"/>
  <c r="F33008" i="12"/>
  <c r="E33008" i="12"/>
  <c r="B33008" i="12"/>
  <c r="A33008" i="12"/>
  <c r="F33007" i="12"/>
  <c r="E33007" i="12"/>
  <c r="B33007" i="12"/>
  <c r="A33007" i="12"/>
  <c r="F33006" i="12"/>
  <c r="E33006" i="12"/>
  <c r="B33006" i="12"/>
  <c r="A33006" i="12"/>
  <c r="F33005" i="12"/>
  <c r="E33005" i="12"/>
  <c r="B33005" i="12"/>
  <c r="A33005" i="12"/>
  <c r="F33004" i="12"/>
  <c r="E33004" i="12"/>
  <c r="B33004" i="12"/>
  <c r="A33004" i="12"/>
  <c r="F33003" i="12"/>
  <c r="E33003" i="12"/>
  <c r="B33003" i="12"/>
  <c r="A33003" i="12"/>
  <c r="F33002" i="12"/>
  <c r="E33002" i="12"/>
  <c r="B33002" i="12"/>
  <c r="A33002" i="12"/>
  <c r="F33001" i="12"/>
  <c r="E33001" i="12"/>
  <c r="B33001" i="12"/>
  <c r="A33001" i="12"/>
  <c r="F33000" i="12"/>
  <c r="E33000" i="12"/>
  <c r="B33000" i="12"/>
  <c r="A33000" i="12"/>
  <c r="F32999" i="12"/>
  <c r="E32999" i="12"/>
  <c r="B32999" i="12"/>
  <c r="A32999" i="12"/>
  <c r="F32998" i="12"/>
  <c r="E32998" i="12"/>
  <c r="B32998" i="12"/>
  <c r="A32998" i="12"/>
  <c r="F32997" i="12"/>
  <c r="E32997" i="12"/>
  <c r="B32997" i="12"/>
  <c r="A32997" i="12"/>
  <c r="F32996" i="12"/>
  <c r="E32996" i="12"/>
  <c r="B32996" i="12"/>
  <c r="A32996" i="12"/>
  <c r="F32995" i="12"/>
  <c r="E32995" i="12"/>
  <c r="B32995" i="12"/>
  <c r="A32995" i="12"/>
  <c r="F32994" i="12"/>
  <c r="E32994" i="12"/>
  <c r="B32994" i="12"/>
  <c r="A32994" i="12"/>
  <c r="F32993" i="12"/>
  <c r="E32993" i="12"/>
  <c r="B32993" i="12"/>
  <c r="A32993" i="12"/>
  <c r="F32992" i="12"/>
  <c r="E32992" i="12"/>
  <c r="B32992" i="12"/>
  <c r="A32992" i="12"/>
  <c r="F32991" i="12"/>
  <c r="E32991" i="12"/>
  <c r="B32991" i="12"/>
  <c r="A32991" i="12"/>
  <c r="F32990" i="12"/>
  <c r="E32990" i="12"/>
  <c r="B32990" i="12"/>
  <c r="A32990" i="12"/>
  <c r="F32989" i="12"/>
  <c r="E32989" i="12"/>
  <c r="B32989" i="12"/>
  <c r="A32989" i="12"/>
  <c r="F32988" i="12"/>
  <c r="E32988" i="12"/>
  <c r="B32988" i="12"/>
  <c r="A32988" i="12"/>
  <c r="F32987" i="12"/>
  <c r="E32987" i="12"/>
  <c r="B32987" i="12"/>
  <c r="A32987" i="12"/>
  <c r="F32986" i="12"/>
  <c r="E32986" i="12"/>
  <c r="B32986" i="12"/>
  <c r="A32986" i="12"/>
  <c r="F32985" i="12"/>
  <c r="E32985" i="12"/>
  <c r="B32985" i="12"/>
  <c r="A32985" i="12"/>
  <c r="F32984" i="12"/>
  <c r="E32984" i="12"/>
  <c r="B32984" i="12"/>
  <c r="A32984" i="12"/>
  <c r="F32983" i="12"/>
  <c r="E32983" i="12"/>
  <c r="B32983" i="12"/>
  <c r="A32983" i="12"/>
  <c r="F32982" i="12"/>
  <c r="E32982" i="12"/>
  <c r="B32982" i="12"/>
  <c r="A32982" i="12"/>
  <c r="F32981" i="12"/>
  <c r="E32981" i="12"/>
  <c r="B32981" i="12"/>
  <c r="A32981" i="12"/>
  <c r="F32980" i="12"/>
  <c r="E32980" i="12"/>
  <c r="B32980" i="12"/>
  <c r="A32980" i="12"/>
  <c r="F32979" i="12"/>
  <c r="E32979" i="12"/>
  <c r="B32979" i="12"/>
  <c r="A32979" i="12"/>
  <c r="F32978" i="12"/>
  <c r="E32978" i="12"/>
  <c r="B32978" i="12"/>
  <c r="A32978" i="12"/>
  <c r="F32977" i="12"/>
  <c r="E32977" i="12"/>
  <c r="B32977" i="12"/>
  <c r="A32977" i="12"/>
  <c r="F32976" i="12"/>
  <c r="E32976" i="12"/>
  <c r="B32976" i="12"/>
  <c r="A32976" i="12"/>
  <c r="F32975" i="12"/>
  <c r="E32975" i="12"/>
  <c r="B32975" i="12"/>
  <c r="A32975" i="12"/>
  <c r="F32974" i="12"/>
  <c r="E32974" i="12"/>
  <c r="B32974" i="12"/>
  <c r="A32974" i="12"/>
  <c r="F32973" i="12"/>
  <c r="E32973" i="12"/>
  <c r="B32973" i="12"/>
  <c r="A32973" i="12"/>
  <c r="F32972" i="12"/>
  <c r="E32972" i="12"/>
  <c r="B32972" i="12"/>
  <c r="A32972" i="12"/>
  <c r="F32971" i="12"/>
  <c r="E32971" i="12"/>
  <c r="B32971" i="12"/>
  <c r="A32971" i="12"/>
  <c r="F32970" i="12"/>
  <c r="E32970" i="12"/>
  <c r="B32970" i="12"/>
  <c r="A32970" i="12"/>
  <c r="F32969" i="12"/>
  <c r="E32969" i="12"/>
  <c r="B32969" i="12"/>
  <c r="A32969" i="12"/>
  <c r="F32968" i="12"/>
  <c r="E32968" i="12"/>
  <c r="B32968" i="12"/>
  <c r="A32968" i="12"/>
  <c r="F32967" i="12"/>
  <c r="E32967" i="12"/>
  <c r="B32967" i="12"/>
  <c r="A32967" i="12"/>
  <c r="F32966" i="12"/>
  <c r="E32966" i="12"/>
  <c r="B32966" i="12"/>
  <c r="A32966" i="12"/>
  <c r="F32965" i="12"/>
  <c r="E32965" i="12"/>
  <c r="B32965" i="12"/>
  <c r="A32965" i="12"/>
  <c r="F32964" i="12"/>
  <c r="E32964" i="12"/>
  <c r="B32964" i="12"/>
  <c r="A32964" i="12"/>
  <c r="F32963" i="12"/>
  <c r="E32963" i="12"/>
  <c r="B32963" i="12"/>
  <c r="A32963" i="12"/>
  <c r="F32962" i="12"/>
  <c r="E32962" i="12"/>
  <c r="B32962" i="12"/>
  <c r="A32962" i="12"/>
  <c r="F32961" i="12"/>
  <c r="E32961" i="12"/>
  <c r="B32961" i="12"/>
  <c r="A32961" i="12"/>
  <c r="F32960" i="12"/>
  <c r="E32960" i="12"/>
  <c r="B32960" i="12"/>
  <c r="A32960" i="12"/>
  <c r="F32959" i="12"/>
  <c r="E32959" i="12"/>
  <c r="B32959" i="12"/>
  <c r="A32959" i="12"/>
  <c r="F32958" i="12"/>
  <c r="E32958" i="12"/>
  <c r="B32958" i="12"/>
  <c r="A32958" i="12"/>
  <c r="F32957" i="12"/>
  <c r="E32957" i="12"/>
  <c r="B32957" i="12"/>
  <c r="A32957" i="12"/>
  <c r="F32956" i="12"/>
  <c r="E32956" i="12"/>
  <c r="B32956" i="12"/>
  <c r="A32956" i="12"/>
  <c r="F32955" i="12"/>
  <c r="E32955" i="12"/>
  <c r="B32955" i="12"/>
  <c r="A32955" i="12"/>
  <c r="F32954" i="12"/>
  <c r="E32954" i="12"/>
  <c r="B32954" i="12"/>
  <c r="A32954" i="12"/>
  <c r="F32953" i="12"/>
  <c r="E32953" i="12"/>
  <c r="B32953" i="12"/>
  <c r="A32953" i="12"/>
  <c r="F32952" i="12"/>
  <c r="E32952" i="12"/>
  <c r="B32952" i="12"/>
  <c r="A32952" i="12"/>
  <c r="F32951" i="12"/>
  <c r="E32951" i="12"/>
  <c r="B32951" i="12"/>
  <c r="A32951" i="12"/>
  <c r="F32950" i="12"/>
  <c r="E32950" i="12"/>
  <c r="B32950" i="12"/>
  <c r="A32950" i="12"/>
  <c r="F32949" i="12"/>
  <c r="E32949" i="12"/>
  <c r="B32949" i="12"/>
  <c r="A32949" i="12"/>
  <c r="F32948" i="12"/>
  <c r="E32948" i="12"/>
  <c r="B32948" i="12"/>
  <c r="A32948" i="12"/>
  <c r="F32947" i="12"/>
  <c r="E32947" i="12"/>
  <c r="B32947" i="12"/>
  <c r="A32947" i="12"/>
  <c r="F32946" i="12"/>
  <c r="E32946" i="12"/>
  <c r="B32946" i="12"/>
  <c r="A32946" i="12"/>
  <c r="F32945" i="12"/>
  <c r="E32945" i="12"/>
  <c r="B32945" i="12"/>
  <c r="A32945" i="12"/>
  <c r="F32944" i="12"/>
  <c r="E32944" i="12"/>
  <c r="B32944" i="12"/>
  <c r="A32944" i="12"/>
  <c r="F32943" i="12"/>
  <c r="E32943" i="12"/>
  <c r="B32943" i="12"/>
  <c r="A32943" i="12"/>
  <c r="F32942" i="12"/>
  <c r="E32942" i="12"/>
  <c r="B32942" i="12"/>
  <c r="A32942" i="12"/>
  <c r="F32941" i="12"/>
  <c r="E32941" i="12"/>
  <c r="B32941" i="12"/>
  <c r="A32941" i="12"/>
  <c r="F32940" i="12"/>
  <c r="E32940" i="12"/>
  <c r="B32940" i="12"/>
  <c r="A32940" i="12"/>
  <c r="F32939" i="12"/>
  <c r="E32939" i="12"/>
  <c r="B32939" i="12"/>
  <c r="A32939" i="12"/>
  <c r="F32938" i="12"/>
  <c r="E32938" i="12"/>
  <c r="B32938" i="12"/>
  <c r="A32938" i="12"/>
  <c r="F32937" i="12"/>
  <c r="E32937" i="12"/>
  <c r="B32937" i="12"/>
  <c r="A32937" i="12"/>
  <c r="F32936" i="12"/>
  <c r="E32936" i="12"/>
  <c r="B32936" i="12"/>
  <c r="A32936" i="12"/>
  <c r="F32935" i="12"/>
  <c r="E32935" i="12"/>
  <c r="B32935" i="12"/>
  <c r="A32935" i="12"/>
  <c r="F32934" i="12"/>
  <c r="E32934" i="12"/>
  <c r="B32934" i="12"/>
  <c r="A32934" i="12"/>
  <c r="F32933" i="12"/>
  <c r="E32933" i="12"/>
  <c r="B32933" i="12"/>
  <c r="A32933" i="12"/>
  <c r="F32932" i="12"/>
  <c r="E32932" i="12"/>
  <c r="B32932" i="12"/>
  <c r="A32932" i="12"/>
  <c r="F32931" i="12"/>
  <c r="E32931" i="12"/>
  <c r="B32931" i="12"/>
  <c r="A32931" i="12"/>
  <c r="F32930" i="12"/>
  <c r="E32930" i="12"/>
  <c r="B32930" i="12"/>
  <c r="A32930" i="12"/>
  <c r="F32929" i="12"/>
  <c r="E32929" i="12"/>
  <c r="B32929" i="12"/>
  <c r="A32929" i="12"/>
  <c r="F32928" i="12"/>
  <c r="E32928" i="12"/>
  <c r="B32928" i="12"/>
  <c r="A32928" i="12"/>
  <c r="F32927" i="12"/>
  <c r="E32927" i="12"/>
  <c r="B32927" i="12"/>
  <c r="A32927" i="12"/>
  <c r="F32926" i="12"/>
  <c r="E32926" i="12"/>
  <c r="B32926" i="12"/>
  <c r="A32926" i="12"/>
  <c r="F32925" i="12"/>
  <c r="E32925" i="12"/>
  <c r="B32925" i="12"/>
  <c r="A32925" i="12"/>
  <c r="F32924" i="12"/>
  <c r="E32924" i="12"/>
  <c r="B32924" i="12"/>
  <c r="A32924" i="12"/>
  <c r="F32923" i="12"/>
  <c r="E32923" i="12"/>
  <c r="B32923" i="12"/>
  <c r="A32923" i="12"/>
  <c r="F32922" i="12"/>
  <c r="E32922" i="12"/>
  <c r="B32922" i="12"/>
  <c r="A32922" i="12"/>
  <c r="F32921" i="12"/>
  <c r="E32921" i="12"/>
  <c r="B32921" i="12"/>
  <c r="A32921" i="12"/>
  <c r="F32920" i="12"/>
  <c r="E32920" i="12"/>
  <c r="B32920" i="12"/>
  <c r="A32920" i="12"/>
  <c r="F32919" i="12"/>
  <c r="E32919" i="12"/>
  <c r="B32919" i="12"/>
  <c r="A32919" i="12"/>
  <c r="F32918" i="12"/>
  <c r="E32918" i="12"/>
  <c r="B32918" i="12"/>
  <c r="A32918" i="12"/>
  <c r="F32917" i="12"/>
  <c r="E32917" i="12"/>
  <c r="B32917" i="12"/>
  <c r="A32917" i="12"/>
  <c r="F32916" i="12"/>
  <c r="E32916" i="12"/>
  <c r="B32916" i="12"/>
  <c r="A32916" i="12"/>
  <c r="F32915" i="12"/>
  <c r="E32915" i="12"/>
  <c r="B32915" i="12"/>
  <c r="A32915" i="12"/>
  <c r="F32914" i="12"/>
  <c r="E32914" i="12"/>
  <c r="B32914" i="12"/>
  <c r="A32914" i="12"/>
  <c r="F32913" i="12"/>
  <c r="E32913" i="12"/>
  <c r="B32913" i="12"/>
  <c r="A32913" i="12"/>
  <c r="F32912" i="12"/>
  <c r="E32912" i="12"/>
  <c r="B32912" i="12"/>
  <c r="A32912" i="12"/>
  <c r="F32881" i="12"/>
  <c r="D32881" i="12"/>
  <c r="A32881" i="12"/>
  <c r="F32880" i="12"/>
  <c r="D32880" i="12"/>
  <c r="A32880" i="12"/>
  <c r="F32879" i="12"/>
  <c r="E32879" i="12"/>
  <c r="D32879" i="12"/>
  <c r="A32879" i="12"/>
  <c r="F32878" i="12"/>
  <c r="E32878" i="12"/>
  <c r="D32878" i="12"/>
  <c r="A32878" i="12"/>
  <c r="F32877" i="12"/>
  <c r="E32877" i="12"/>
  <c r="D32877" i="12"/>
  <c r="F32876" i="12"/>
  <c r="E32876" i="12"/>
  <c r="D32876" i="12"/>
  <c r="A32876" i="12"/>
  <c r="G32848" i="12"/>
  <c r="F32848" i="12"/>
  <c r="E32848" i="12"/>
  <c r="A32848" i="12"/>
  <c r="G32847" i="12"/>
  <c r="F32847" i="12"/>
  <c r="E32847" i="12"/>
  <c r="A32847" i="12"/>
  <c r="G32846" i="12"/>
  <c r="F32846" i="12"/>
  <c r="E32846" i="12"/>
  <c r="A32846" i="12"/>
  <c r="G32008" i="12"/>
  <c r="F32008" i="12"/>
  <c r="E32008" i="12"/>
  <c r="D32008" i="12"/>
  <c r="C32008" i="12"/>
  <c r="B32008" i="12"/>
  <c r="A32008" i="12"/>
  <c r="G31999" i="12"/>
  <c r="F31999" i="12"/>
  <c r="E31999" i="12"/>
  <c r="D31999" i="12"/>
  <c r="C31999" i="12"/>
  <c r="B31999" i="12"/>
  <c r="A31999" i="12"/>
  <c r="G31998" i="12"/>
  <c r="F31998" i="12"/>
  <c r="E31998" i="12"/>
  <c r="D31998" i="12"/>
  <c r="C31998" i="12"/>
  <c r="B31998" i="12"/>
  <c r="A31998" i="12"/>
  <c r="G31997" i="12"/>
  <c r="F31997" i="12"/>
  <c r="E31997" i="12"/>
  <c r="D31997" i="12"/>
  <c r="C31997" i="12"/>
  <c r="B31997" i="12"/>
  <c r="A31997" i="12"/>
  <c r="G31996" i="12"/>
  <c r="F31996" i="12"/>
  <c r="E31996" i="12"/>
  <c r="D31996" i="12"/>
  <c r="C31996" i="12"/>
  <c r="B31996" i="12"/>
  <c r="A31996" i="12"/>
  <c r="G31995" i="12"/>
  <c r="F31995" i="12"/>
  <c r="E31995" i="12"/>
  <c r="D31995" i="12"/>
  <c r="C31995" i="12"/>
  <c r="B31995" i="12"/>
  <c r="A31995" i="12"/>
  <c r="G31994" i="12"/>
  <c r="F31994" i="12"/>
  <c r="E31994" i="12"/>
  <c r="D31994" i="12"/>
  <c r="C31994" i="12"/>
  <c r="B31994" i="12"/>
  <c r="A31994" i="12"/>
  <c r="G31993" i="12"/>
  <c r="F31993" i="12"/>
  <c r="E31993" i="12"/>
  <c r="D31993" i="12"/>
  <c r="C31993" i="12"/>
  <c r="B31993" i="12"/>
  <c r="A31993" i="12"/>
  <c r="G31992" i="12"/>
  <c r="F31992" i="12"/>
  <c r="E31992" i="12"/>
  <c r="D31992" i="12"/>
  <c r="C31992" i="12"/>
  <c r="B31992" i="12"/>
  <c r="A31992" i="12"/>
  <c r="G31991" i="12"/>
  <c r="F31991" i="12"/>
  <c r="E31991" i="12"/>
  <c r="D31991" i="12"/>
  <c r="C31991" i="12"/>
  <c r="B31991" i="12"/>
  <c r="A31991" i="12"/>
  <c r="G31990" i="12"/>
  <c r="F31990" i="12"/>
  <c r="E31990" i="12"/>
  <c r="D31990" i="12"/>
  <c r="C31990" i="12"/>
  <c r="B31990" i="12"/>
  <c r="A31990" i="12"/>
  <c r="G31989" i="12"/>
  <c r="F31989" i="12"/>
  <c r="E31989" i="12"/>
  <c r="D31989" i="12"/>
  <c r="C31989" i="12"/>
  <c r="B31989" i="12"/>
  <c r="A31989" i="12"/>
  <c r="G31988" i="12"/>
  <c r="F31988" i="12"/>
  <c r="E31988" i="12"/>
  <c r="D31988" i="12"/>
  <c r="C31988" i="12"/>
  <c r="B31988" i="12"/>
  <c r="A31988" i="12"/>
  <c r="G31987" i="12"/>
  <c r="F31987" i="12"/>
  <c r="E31987" i="12"/>
  <c r="D31987" i="12"/>
  <c r="C31987" i="12"/>
  <c r="B31987" i="12"/>
  <c r="A31987" i="12"/>
  <c r="G31986" i="12"/>
  <c r="F31986" i="12"/>
  <c r="E31986" i="12"/>
  <c r="D31986" i="12"/>
  <c r="C31986" i="12"/>
  <c r="B31986" i="12"/>
  <c r="A31986" i="12"/>
  <c r="F31985" i="12"/>
  <c r="E31985" i="12"/>
  <c r="C31985" i="12"/>
  <c r="B31985" i="12"/>
  <c r="A31985" i="12"/>
  <c r="F31984" i="12"/>
  <c r="E31984" i="12"/>
  <c r="C31984" i="12"/>
  <c r="B31984" i="12"/>
  <c r="A31984" i="12"/>
  <c r="F31983" i="12"/>
  <c r="E31983" i="12"/>
  <c r="C31983" i="12"/>
  <c r="B31983" i="12"/>
  <c r="A31983" i="12"/>
  <c r="F31982" i="12"/>
  <c r="E31982" i="12"/>
  <c r="C31982" i="12"/>
  <c r="B31982" i="12"/>
  <c r="A31982" i="12"/>
  <c r="F31981" i="12"/>
  <c r="E31981" i="12"/>
  <c r="C31981" i="12"/>
  <c r="B31981" i="12"/>
  <c r="A31981" i="12"/>
  <c r="F31980" i="12"/>
  <c r="E31980" i="12"/>
  <c r="C31980" i="12"/>
  <c r="B31980" i="12"/>
  <c r="A31980" i="12"/>
  <c r="F31979" i="12"/>
  <c r="E31979" i="12"/>
  <c r="C31979" i="12"/>
  <c r="B31979" i="12"/>
  <c r="A31979" i="12"/>
  <c r="F31978" i="12"/>
  <c r="E31978" i="12"/>
  <c r="C31978" i="12"/>
  <c r="B31978" i="12"/>
  <c r="A31978" i="12"/>
  <c r="G31977" i="12"/>
  <c r="F31977" i="12"/>
  <c r="E31977" i="12"/>
  <c r="D31977" i="12"/>
  <c r="C31977" i="12"/>
  <c r="B31977" i="12"/>
  <c r="A31977" i="12"/>
  <c r="G31976" i="12"/>
  <c r="F31976" i="12"/>
  <c r="E31976" i="12"/>
  <c r="D31976" i="12"/>
  <c r="C31976" i="12"/>
  <c r="B31976" i="12"/>
  <c r="A31976" i="12"/>
  <c r="G31975" i="12"/>
  <c r="F31975" i="12"/>
  <c r="E31975" i="12"/>
  <c r="D31975" i="12"/>
  <c r="C31975" i="12"/>
  <c r="B31975" i="12"/>
  <c r="A31975" i="12"/>
  <c r="G31974" i="12"/>
  <c r="F31974" i="12"/>
  <c r="E31974" i="12"/>
  <c r="D31974" i="12"/>
  <c r="C31974" i="12"/>
  <c r="B31974" i="12"/>
  <c r="A31974" i="12"/>
  <c r="G31973" i="12"/>
  <c r="F31973" i="12"/>
  <c r="E31973" i="12"/>
  <c r="D31973" i="12"/>
  <c r="C31973" i="12"/>
  <c r="B31973" i="12"/>
  <c r="A31973" i="12"/>
  <c r="G31972" i="12"/>
  <c r="F31972" i="12"/>
  <c r="E31972" i="12"/>
  <c r="D31972" i="12"/>
  <c r="C31972" i="12"/>
  <c r="B31972" i="12"/>
  <c r="A31972" i="12"/>
  <c r="G31971" i="12"/>
  <c r="F31971" i="12"/>
  <c r="E31971" i="12"/>
  <c r="D31971" i="12"/>
  <c r="C31971" i="12"/>
  <c r="B31971" i="12"/>
  <c r="A31971" i="12"/>
  <c r="G31970" i="12"/>
  <c r="F31970" i="12"/>
  <c r="E31970" i="12"/>
  <c r="D31970" i="12"/>
  <c r="C31970" i="12"/>
  <c r="B31970" i="12"/>
  <c r="A31970" i="12"/>
  <c r="G31969" i="12"/>
  <c r="F31969" i="12"/>
  <c r="E31969" i="12"/>
  <c r="D31969" i="12"/>
  <c r="C31969" i="12"/>
  <c r="B31969" i="12"/>
  <c r="A31969" i="12"/>
  <c r="G31968" i="12"/>
  <c r="F31968" i="12"/>
  <c r="E31968" i="12"/>
  <c r="D31968" i="12"/>
  <c r="C31968" i="12"/>
  <c r="B31968" i="12"/>
  <c r="A31968" i="12"/>
  <c r="G31967" i="12"/>
  <c r="F31967" i="12"/>
  <c r="E31967" i="12"/>
  <c r="D31967" i="12"/>
  <c r="C31967" i="12"/>
  <c r="B31967" i="12"/>
  <c r="A31967" i="12"/>
  <c r="G31966" i="12"/>
  <c r="F31966" i="12"/>
  <c r="E31966" i="12"/>
  <c r="D31966" i="12"/>
  <c r="C31966" i="12"/>
  <c r="B31966" i="12"/>
  <c r="A31966" i="12"/>
  <c r="G31965" i="12"/>
  <c r="F31965" i="12"/>
  <c r="E31965" i="12"/>
  <c r="D31965" i="12"/>
  <c r="C31965" i="12"/>
  <c r="B31965" i="12"/>
  <c r="A31965" i="12"/>
  <c r="G31964" i="12"/>
  <c r="F31964" i="12"/>
  <c r="E31964" i="12"/>
  <c r="D31964" i="12"/>
  <c r="C31964" i="12"/>
  <c r="B31964" i="12"/>
  <c r="A31964" i="12"/>
  <c r="G31963" i="12"/>
  <c r="F31963" i="12"/>
  <c r="E31963" i="12"/>
  <c r="D31963" i="12"/>
  <c r="C31963" i="12"/>
  <c r="B31963" i="12"/>
  <c r="A31963" i="12"/>
  <c r="G31962" i="12"/>
  <c r="F31962" i="12"/>
  <c r="E31962" i="12"/>
  <c r="D31962" i="12"/>
  <c r="C31962" i="12"/>
  <c r="B31962" i="12"/>
  <c r="A31962" i="12"/>
  <c r="G31961" i="12"/>
  <c r="F31961" i="12"/>
  <c r="E31961" i="12"/>
  <c r="D31961" i="12"/>
  <c r="C31961" i="12"/>
  <c r="B31961" i="12"/>
  <c r="A31961" i="12"/>
  <c r="G31960" i="12"/>
  <c r="F31960" i="12"/>
  <c r="E31960" i="12"/>
  <c r="D31960" i="12"/>
  <c r="C31960" i="12"/>
  <c r="B31960" i="12"/>
  <c r="A31960" i="12"/>
  <c r="G31959" i="12"/>
  <c r="F31959" i="12"/>
  <c r="E31959" i="12"/>
  <c r="D31959" i="12"/>
  <c r="C31959" i="12"/>
  <c r="B31959" i="12"/>
  <c r="A31959" i="12"/>
  <c r="G31958" i="12"/>
  <c r="F31958" i="12"/>
  <c r="E31958" i="12"/>
  <c r="D31958" i="12"/>
  <c r="C31958" i="12"/>
  <c r="B31958" i="12"/>
  <c r="A31958" i="12"/>
  <c r="F31957" i="12"/>
  <c r="E31957" i="12"/>
  <c r="C31957" i="12"/>
  <c r="B31957" i="12"/>
  <c r="A31957" i="12"/>
  <c r="F31956" i="12"/>
  <c r="E31956" i="12"/>
  <c r="C31956" i="12"/>
  <c r="B31956" i="12"/>
  <c r="A31956" i="12"/>
  <c r="F31955" i="12"/>
  <c r="E31955" i="12"/>
  <c r="C31955" i="12"/>
  <c r="B31955" i="12"/>
  <c r="A31955" i="12"/>
  <c r="F31954" i="12"/>
  <c r="E31954" i="12"/>
  <c r="C31954" i="12"/>
  <c r="B31954" i="12"/>
  <c r="A31954" i="12"/>
  <c r="F31953" i="12"/>
  <c r="E31953" i="12"/>
  <c r="C31953" i="12"/>
  <c r="B31953" i="12"/>
  <c r="A31953" i="12"/>
  <c r="F31952" i="12"/>
  <c r="E31952" i="12"/>
  <c r="C31952" i="12"/>
  <c r="B31952" i="12"/>
  <c r="A31952" i="12"/>
  <c r="F31951" i="12"/>
  <c r="E31951" i="12"/>
  <c r="C31951" i="12"/>
  <c r="B31951" i="12"/>
  <c r="A31951" i="12"/>
  <c r="F31950" i="12"/>
  <c r="E31950" i="12"/>
  <c r="C31950" i="12"/>
  <c r="B31950" i="12"/>
  <c r="A31950" i="12"/>
  <c r="F31949" i="12"/>
  <c r="E31949" i="12"/>
  <c r="C31949" i="12"/>
  <c r="B31949" i="12"/>
  <c r="A31949" i="12"/>
  <c r="F31948" i="12"/>
  <c r="E31948" i="12"/>
  <c r="C31948" i="12"/>
  <c r="B31948" i="12"/>
  <c r="A31948" i="12"/>
  <c r="F31947" i="12"/>
  <c r="E31947" i="12"/>
  <c r="C31947" i="12"/>
  <c r="B31947" i="12"/>
  <c r="A31947" i="12"/>
  <c r="G31929" i="12"/>
  <c r="F31929" i="12"/>
  <c r="E31929" i="12"/>
  <c r="D31929" i="12"/>
  <c r="C31929" i="12"/>
  <c r="B31929" i="12"/>
  <c r="A31929" i="12"/>
  <c r="G31928" i="12"/>
  <c r="F31928" i="12"/>
  <c r="E31928" i="12"/>
  <c r="D31928" i="12"/>
  <c r="C31928" i="12"/>
  <c r="B31928" i="12"/>
  <c r="A31928" i="12"/>
  <c r="G31927" i="12"/>
  <c r="F31927" i="12"/>
  <c r="E31927" i="12"/>
  <c r="D31927" i="12"/>
  <c r="C31927" i="12"/>
  <c r="B31927" i="12"/>
  <c r="A31927" i="12"/>
  <c r="G31926" i="12"/>
  <c r="F31926" i="12"/>
  <c r="E31926" i="12"/>
  <c r="D31926" i="12"/>
  <c r="C31926" i="12"/>
  <c r="B31926" i="12"/>
  <c r="A31926" i="12"/>
  <c r="G31925" i="12"/>
  <c r="F31925" i="12"/>
  <c r="E31925" i="12"/>
  <c r="D31925" i="12"/>
  <c r="C31925" i="12"/>
  <c r="B31925" i="12"/>
  <c r="A31925" i="12"/>
  <c r="G31924" i="12"/>
  <c r="F31924" i="12"/>
  <c r="E31924" i="12"/>
  <c r="D31924" i="12"/>
  <c r="C31924" i="12"/>
  <c r="B31924" i="12"/>
  <c r="A31924" i="12"/>
  <c r="F31923" i="12"/>
  <c r="E31923" i="12"/>
  <c r="C31923" i="12"/>
  <c r="B31923" i="12"/>
  <c r="A31923" i="12"/>
  <c r="F31922" i="12"/>
  <c r="E31922" i="12"/>
  <c r="C31922" i="12"/>
  <c r="B31922" i="12"/>
  <c r="A31922" i="12"/>
  <c r="F31921" i="12"/>
  <c r="E31921" i="12"/>
  <c r="C31921" i="12"/>
  <c r="B31921" i="12"/>
  <c r="A31921" i="12"/>
  <c r="F31920" i="12"/>
  <c r="E31920" i="12"/>
  <c r="C31920" i="12"/>
  <c r="B31920" i="12"/>
  <c r="A31920" i="12"/>
  <c r="F31919" i="12"/>
  <c r="E31919" i="12"/>
  <c r="C31919" i="12"/>
  <c r="B31919" i="12"/>
  <c r="A31919" i="12"/>
  <c r="F31918" i="12"/>
  <c r="E31918" i="12"/>
  <c r="C31918" i="12"/>
  <c r="B31918" i="12"/>
  <c r="A31918" i="12"/>
  <c r="F31917" i="12"/>
  <c r="E31917" i="12"/>
  <c r="C31917" i="12"/>
  <c r="B31917" i="12"/>
  <c r="A31917" i="12"/>
  <c r="F31916" i="12"/>
  <c r="E31916" i="12"/>
  <c r="C31916" i="12"/>
  <c r="B31916" i="12"/>
  <c r="A31916" i="12"/>
  <c r="F31915" i="12"/>
  <c r="E31915" i="12"/>
  <c r="B31915" i="12"/>
  <c r="A31915" i="12"/>
  <c r="F31914" i="12"/>
  <c r="E31914" i="12"/>
  <c r="B31914" i="12"/>
  <c r="A31914" i="12"/>
  <c r="F31913" i="12"/>
  <c r="E31913" i="12"/>
  <c r="B31913" i="12"/>
  <c r="A31913" i="12"/>
  <c r="F31912" i="12"/>
  <c r="E31912" i="12"/>
  <c r="B31912" i="12"/>
  <c r="A31912" i="12"/>
  <c r="F31911" i="12"/>
  <c r="E31911" i="12"/>
  <c r="B31911" i="12"/>
  <c r="A31911" i="12"/>
  <c r="F31910" i="12"/>
  <c r="E31910" i="12"/>
  <c r="B31910" i="12"/>
  <c r="A31910" i="12"/>
  <c r="F31909" i="12"/>
  <c r="E31909" i="12"/>
  <c r="B31909" i="12"/>
  <c r="A31909" i="12"/>
  <c r="F31908" i="12"/>
  <c r="E31908" i="12"/>
  <c r="B31908" i="12"/>
  <c r="A31908" i="12"/>
  <c r="F31907" i="12"/>
  <c r="E31907" i="12"/>
  <c r="B31907" i="12"/>
  <c r="A31907" i="12"/>
  <c r="F31906" i="12"/>
  <c r="E31906" i="12"/>
  <c r="B31906" i="12"/>
  <c r="A31906" i="12"/>
  <c r="F31905" i="12"/>
  <c r="E31905" i="12"/>
  <c r="B31905" i="12"/>
  <c r="A31905" i="12"/>
  <c r="F31904" i="12"/>
  <c r="E31904" i="12"/>
  <c r="B31904" i="12"/>
  <c r="A31904" i="12"/>
  <c r="F31903" i="12"/>
  <c r="E31903" i="12"/>
  <c r="B31903" i="12"/>
  <c r="A31903" i="12"/>
  <c r="F31902" i="12"/>
  <c r="E31902" i="12"/>
  <c r="B31902" i="12"/>
  <c r="A31902" i="12"/>
  <c r="F31901" i="12"/>
  <c r="E31901" i="12"/>
  <c r="B31901" i="12"/>
  <c r="A31901" i="12"/>
  <c r="F31900" i="12"/>
  <c r="E31900" i="12"/>
  <c r="B31900" i="12"/>
  <c r="A31900" i="12"/>
  <c r="F31899" i="12"/>
  <c r="E31899" i="12"/>
  <c r="B31899" i="12"/>
  <c r="A31899" i="12"/>
  <c r="F31898" i="12"/>
  <c r="E31898" i="12"/>
  <c r="B31898" i="12"/>
  <c r="A31898" i="12"/>
  <c r="F31897" i="12"/>
  <c r="E31897" i="12"/>
  <c r="B31897" i="12"/>
  <c r="A31897" i="12"/>
  <c r="F31896" i="12"/>
  <c r="E31896" i="12"/>
  <c r="B31896" i="12"/>
  <c r="A31896" i="12"/>
  <c r="F31895" i="12"/>
  <c r="E31895" i="12"/>
  <c r="B31895" i="12"/>
  <c r="A31895" i="12"/>
  <c r="F31894" i="12"/>
  <c r="E31894" i="12"/>
  <c r="B31894" i="12"/>
  <c r="A31894" i="12"/>
  <c r="F31893" i="12"/>
  <c r="E31893" i="12"/>
  <c r="B31893" i="12"/>
  <c r="A31893" i="12"/>
  <c r="F31892" i="12"/>
  <c r="E31892" i="12"/>
  <c r="B31892" i="12"/>
  <c r="A31892" i="12"/>
  <c r="F31891" i="12"/>
  <c r="E31891" i="12"/>
  <c r="B31891" i="12"/>
  <c r="A31891" i="12"/>
  <c r="F31890" i="12"/>
  <c r="E31890" i="12"/>
  <c r="B31890" i="12"/>
  <c r="A31890" i="12"/>
  <c r="F31889" i="12"/>
  <c r="E31889" i="12"/>
  <c r="B31889" i="12"/>
  <c r="A31889" i="12"/>
  <c r="F31888" i="12"/>
  <c r="E31888" i="12"/>
  <c r="B31888" i="12"/>
  <c r="A31888" i="12"/>
  <c r="F31887" i="12"/>
  <c r="E31887" i="12"/>
  <c r="B31887" i="12"/>
  <c r="A31887" i="12"/>
  <c r="F31886" i="12"/>
  <c r="E31886" i="12"/>
  <c r="B31886" i="12"/>
  <c r="A31886" i="12"/>
  <c r="F31885" i="12"/>
  <c r="E31885" i="12"/>
  <c r="B31885" i="12"/>
  <c r="A31885" i="12"/>
  <c r="F31884" i="12"/>
  <c r="E31884" i="12"/>
  <c r="B31884" i="12"/>
  <c r="A31884" i="12"/>
  <c r="F31883" i="12"/>
  <c r="E31883" i="12"/>
  <c r="B31883" i="12"/>
  <c r="A31883" i="12"/>
  <c r="F31882" i="12"/>
  <c r="E31882" i="12"/>
  <c r="B31882" i="12"/>
  <c r="A31882" i="12"/>
  <c r="F31881" i="12"/>
  <c r="E31881" i="12"/>
  <c r="B31881" i="12"/>
  <c r="A31881" i="12"/>
  <c r="F31880" i="12"/>
  <c r="E31880" i="12"/>
  <c r="B31880" i="12"/>
  <c r="A31880" i="12"/>
  <c r="F31879" i="12"/>
  <c r="E31879" i="12"/>
  <c r="B31879" i="12"/>
  <c r="A31879" i="12"/>
  <c r="F31878" i="12"/>
  <c r="E31878" i="12"/>
  <c r="B31878" i="12"/>
  <c r="A31878" i="12"/>
  <c r="F31877" i="12"/>
  <c r="E31877" i="12"/>
  <c r="B31877" i="12"/>
  <c r="A31877" i="12"/>
  <c r="F31876" i="12"/>
  <c r="E31876" i="12"/>
  <c r="B31876" i="12"/>
  <c r="A31876" i="12"/>
  <c r="F31875" i="12"/>
  <c r="E31875" i="12"/>
  <c r="B31875" i="12"/>
  <c r="A31875" i="12"/>
  <c r="F31874" i="12"/>
  <c r="E31874" i="12"/>
  <c r="B31874" i="12"/>
  <c r="A31874" i="12"/>
  <c r="F31873" i="12"/>
  <c r="E31873" i="12"/>
  <c r="B31873" i="12"/>
  <c r="A31873" i="12"/>
  <c r="F31872" i="12"/>
  <c r="E31872" i="12"/>
  <c r="B31872" i="12"/>
  <c r="A31872" i="12"/>
  <c r="F31871" i="12"/>
  <c r="E31871" i="12"/>
  <c r="B31871" i="12"/>
  <c r="A31871" i="12"/>
  <c r="F31870" i="12"/>
  <c r="E31870" i="12"/>
  <c r="B31870" i="12"/>
  <c r="A31870" i="12"/>
  <c r="F31869" i="12"/>
  <c r="E31869" i="12"/>
  <c r="B31869" i="12"/>
  <c r="A31869" i="12"/>
  <c r="F31868" i="12"/>
  <c r="E31868" i="12"/>
  <c r="B31868" i="12"/>
  <c r="A31868" i="12"/>
  <c r="F31867" i="12"/>
  <c r="E31867" i="12"/>
  <c r="B31867" i="12"/>
  <c r="A31867" i="12"/>
  <c r="F31866" i="12"/>
  <c r="E31866" i="12"/>
  <c r="B31866" i="12"/>
  <c r="A31866" i="12"/>
  <c r="F31865" i="12"/>
  <c r="E31865" i="12"/>
  <c r="B31865" i="12"/>
  <c r="A31865" i="12"/>
  <c r="F31864" i="12"/>
  <c r="E31864" i="12"/>
  <c r="B31864" i="12"/>
  <c r="A31864" i="12"/>
  <c r="F31863" i="12"/>
  <c r="E31863" i="12"/>
  <c r="B31863" i="12"/>
  <c r="A31863" i="12"/>
  <c r="F31862" i="12"/>
  <c r="E31862" i="12"/>
  <c r="B31862" i="12"/>
  <c r="A31862" i="12"/>
  <c r="F31861" i="12"/>
  <c r="E31861" i="12"/>
  <c r="B31861" i="12"/>
  <c r="A31861" i="12"/>
  <c r="F31860" i="12"/>
  <c r="E31860" i="12"/>
  <c r="B31860" i="12"/>
  <c r="A31860" i="12"/>
  <c r="F31859" i="12"/>
  <c r="E31859" i="12"/>
  <c r="B31859" i="12"/>
  <c r="A31859" i="12"/>
  <c r="F31858" i="12"/>
  <c r="E31858" i="12"/>
  <c r="B31858" i="12"/>
  <c r="A31858" i="12"/>
  <c r="F31857" i="12"/>
  <c r="E31857" i="12"/>
  <c r="B31857" i="12"/>
  <c r="A31857" i="12"/>
  <c r="F31856" i="12"/>
  <c r="E31856" i="12"/>
  <c r="B31856" i="12"/>
  <c r="A31856" i="12"/>
  <c r="F31855" i="12"/>
  <c r="E31855" i="12"/>
  <c r="B31855" i="12"/>
  <c r="A31855" i="12"/>
  <c r="F31854" i="12"/>
  <c r="E31854" i="12"/>
  <c r="B31854" i="12"/>
  <c r="A31854" i="12"/>
  <c r="F31853" i="12"/>
  <c r="E31853" i="12"/>
  <c r="B31853" i="12"/>
  <c r="A31853" i="12"/>
  <c r="F31852" i="12"/>
  <c r="E31852" i="12"/>
  <c r="B31852" i="12"/>
  <c r="A31852" i="12"/>
  <c r="F31851" i="12"/>
  <c r="E31851" i="12"/>
  <c r="B31851" i="12"/>
  <c r="A31851" i="12"/>
  <c r="F31850" i="12"/>
  <c r="E31850" i="12"/>
  <c r="B31850" i="12"/>
  <c r="A31850" i="12"/>
  <c r="F31849" i="12"/>
  <c r="E31849" i="12"/>
  <c r="B31849" i="12"/>
  <c r="A31849" i="12"/>
  <c r="F31848" i="12"/>
  <c r="E31848" i="12"/>
  <c r="B31848" i="12"/>
  <c r="A31848" i="12"/>
  <c r="F31847" i="12"/>
  <c r="E31847" i="12"/>
  <c r="B31847" i="12"/>
  <c r="A31847" i="12"/>
  <c r="F31846" i="12"/>
  <c r="E31846" i="12"/>
  <c r="B31846" i="12"/>
  <c r="A31846" i="12"/>
  <c r="F31845" i="12"/>
  <c r="E31845" i="12"/>
  <c r="B31845" i="12"/>
  <c r="A31845" i="12"/>
  <c r="F31844" i="12"/>
  <c r="E31844" i="12"/>
  <c r="B31844" i="12"/>
  <c r="A31844" i="12"/>
  <c r="F31843" i="12"/>
  <c r="E31843" i="12"/>
  <c r="B31843" i="12"/>
  <c r="A31843" i="12"/>
  <c r="F31842" i="12"/>
  <c r="E31842" i="12"/>
  <c r="B31842" i="12"/>
  <c r="A31842" i="12"/>
  <c r="F31841" i="12"/>
  <c r="E31841" i="12"/>
  <c r="B31841" i="12"/>
  <c r="A31841" i="12"/>
  <c r="F31840" i="12"/>
  <c r="E31840" i="12"/>
  <c r="B31840" i="12"/>
  <c r="A31840" i="12"/>
  <c r="F31839" i="12"/>
  <c r="E31839" i="12"/>
  <c r="B31839" i="12"/>
  <c r="A31839" i="12"/>
  <c r="F31838" i="12"/>
  <c r="E31838" i="12"/>
  <c r="B31838" i="12"/>
  <c r="A31838" i="12"/>
  <c r="F31837" i="12"/>
  <c r="E31837" i="12"/>
  <c r="B31837" i="12"/>
  <c r="A31837" i="12"/>
  <c r="F31836" i="12"/>
  <c r="E31836" i="12"/>
  <c r="B31836" i="12"/>
  <c r="A31836" i="12"/>
  <c r="F31835" i="12"/>
  <c r="E31835" i="12"/>
  <c r="B31835" i="12"/>
  <c r="A31835" i="12"/>
  <c r="F31834" i="12"/>
  <c r="E31834" i="12"/>
  <c r="B31834" i="12"/>
  <c r="A31834" i="12"/>
  <c r="F31833" i="12"/>
  <c r="E31833" i="12"/>
  <c r="B31833" i="12"/>
  <c r="A31833" i="12"/>
  <c r="F31832" i="12"/>
  <c r="E31832" i="12"/>
  <c r="B31832" i="12"/>
  <c r="A31832" i="12"/>
  <c r="F31831" i="12"/>
  <c r="E31831" i="12"/>
  <c r="B31831" i="12"/>
  <c r="A31831" i="12"/>
  <c r="F31830" i="12"/>
  <c r="E31830" i="12"/>
  <c r="B31830" i="12"/>
  <c r="A31830" i="12"/>
  <c r="F31829" i="12"/>
  <c r="E31829" i="12"/>
  <c r="B31829" i="12"/>
  <c r="A31829" i="12"/>
  <c r="F31828" i="12"/>
  <c r="E31828" i="12"/>
  <c r="B31828" i="12"/>
  <c r="A31828" i="12"/>
  <c r="F31827" i="12"/>
  <c r="E31827" i="12"/>
  <c r="B31827" i="12"/>
  <c r="A31827" i="12"/>
  <c r="F31826" i="12"/>
  <c r="E31826" i="12"/>
  <c r="B31826" i="12"/>
  <c r="A31826" i="12"/>
  <c r="F31825" i="12"/>
  <c r="E31825" i="12"/>
  <c r="B31825" i="12"/>
  <c r="A31825" i="12"/>
  <c r="F31824" i="12"/>
  <c r="E31824" i="12"/>
  <c r="B31824" i="12"/>
  <c r="A31824" i="12"/>
  <c r="F31823" i="12"/>
  <c r="E31823" i="12"/>
  <c r="B31823" i="12"/>
  <c r="A31823" i="12"/>
  <c r="F31822" i="12"/>
  <c r="E31822" i="12"/>
  <c r="B31822" i="12"/>
  <c r="A31822" i="12"/>
  <c r="F31821" i="12"/>
  <c r="E31821" i="12"/>
  <c r="B31821" i="12"/>
  <c r="A31821" i="12"/>
  <c r="F31820" i="12"/>
  <c r="E31820" i="12"/>
  <c r="B31820" i="12"/>
  <c r="A31820" i="12"/>
  <c r="F31819" i="12"/>
  <c r="E31819" i="12"/>
  <c r="B31819" i="12"/>
  <c r="A31819" i="12"/>
  <c r="F31818" i="12"/>
  <c r="E31818" i="12"/>
  <c r="B31818" i="12"/>
  <c r="A31818" i="12"/>
  <c r="F31817" i="12"/>
  <c r="E31817" i="12"/>
  <c r="B31817" i="12"/>
  <c r="A31817" i="12"/>
  <c r="F31816" i="12"/>
  <c r="E31816" i="12"/>
  <c r="B31816" i="12"/>
  <c r="A31816" i="12"/>
  <c r="F31815" i="12"/>
  <c r="E31815" i="12"/>
  <c r="B31815" i="12"/>
  <c r="A31815" i="12"/>
  <c r="F3262" i="12"/>
  <c r="D3262" i="12"/>
  <c r="A3262" i="12"/>
  <c r="F3261" i="12"/>
  <c r="D3261" i="12"/>
  <c r="A3261" i="12"/>
  <c r="F3260" i="12"/>
  <c r="E3260" i="12"/>
  <c r="D3260" i="12"/>
  <c r="A3260" i="12"/>
  <c r="F3259" i="12"/>
  <c r="E3259" i="12"/>
  <c r="D3259" i="12"/>
  <c r="A3259" i="12"/>
  <c r="F3258" i="12"/>
  <c r="E3258" i="12"/>
  <c r="D3258" i="12"/>
  <c r="F3257" i="12"/>
  <c r="E3257" i="12"/>
  <c r="D3257" i="12"/>
  <c r="A3257" i="12"/>
  <c r="G3229" i="12"/>
  <c r="F3229" i="12"/>
  <c r="E3229" i="12"/>
  <c r="A3229" i="12"/>
  <c r="G3228" i="12"/>
  <c r="F3228" i="12"/>
  <c r="E3228" i="12"/>
  <c r="A3228" i="12"/>
  <c r="G3227" i="12"/>
  <c r="F3227" i="12"/>
  <c r="E3227" i="12"/>
  <c r="A3227" i="12"/>
  <c r="G2389" i="12"/>
  <c r="F2389" i="12"/>
  <c r="E2389" i="12"/>
  <c r="D2389" i="12"/>
  <c r="C2389" i="12"/>
  <c r="B2389" i="12"/>
  <c r="A2389" i="12"/>
  <c r="G2380" i="12"/>
  <c r="F2380" i="12"/>
  <c r="E2380" i="12"/>
  <c r="D2380" i="12"/>
  <c r="C2380" i="12"/>
  <c r="B2380" i="12"/>
  <c r="A2380" i="12"/>
  <c r="G2379" i="12"/>
  <c r="F2379" i="12"/>
  <c r="E2379" i="12"/>
  <c r="D2379" i="12"/>
  <c r="C2379" i="12"/>
  <c r="B2379" i="12"/>
  <c r="A2379" i="12"/>
  <c r="G2378" i="12"/>
  <c r="F2378" i="12"/>
  <c r="E2378" i="12"/>
  <c r="D2378" i="12"/>
  <c r="C2378" i="12"/>
  <c r="B2378" i="12"/>
  <c r="A2378" i="12"/>
  <c r="G2377" i="12"/>
  <c r="F2377" i="12"/>
  <c r="E2377" i="12"/>
  <c r="D2377" i="12"/>
  <c r="C2377" i="12"/>
  <c r="B2377" i="12"/>
  <c r="A2377" i="12"/>
  <c r="G2376" i="12"/>
  <c r="F2376" i="12"/>
  <c r="E2376" i="12"/>
  <c r="D2376" i="12"/>
  <c r="C2376" i="12"/>
  <c r="B2376" i="12"/>
  <c r="A2376" i="12"/>
  <c r="G2375" i="12"/>
  <c r="F2375" i="12"/>
  <c r="E2375" i="12"/>
  <c r="D2375" i="12"/>
  <c r="C2375" i="12"/>
  <c r="B2375" i="12"/>
  <c r="A2375" i="12"/>
  <c r="G2374" i="12"/>
  <c r="F2374" i="12"/>
  <c r="E2374" i="12"/>
  <c r="D2374" i="12"/>
  <c r="C2374" i="12"/>
  <c r="B2374" i="12"/>
  <c r="A2374" i="12"/>
  <c r="G2373" i="12"/>
  <c r="F2373" i="12"/>
  <c r="E2373" i="12"/>
  <c r="D2373" i="12"/>
  <c r="C2373" i="12"/>
  <c r="B2373" i="12"/>
  <c r="A2373" i="12"/>
  <c r="G2372" i="12"/>
  <c r="F2372" i="12"/>
  <c r="E2372" i="12"/>
  <c r="D2372" i="12"/>
  <c r="C2372" i="12"/>
  <c r="B2372" i="12"/>
  <c r="A2372" i="12"/>
  <c r="G2371" i="12"/>
  <c r="F2371" i="12"/>
  <c r="E2371" i="12"/>
  <c r="D2371" i="12"/>
  <c r="C2371" i="12"/>
  <c r="B2371" i="12"/>
  <c r="A2371" i="12"/>
  <c r="G2370" i="12"/>
  <c r="F2370" i="12"/>
  <c r="E2370" i="12"/>
  <c r="D2370" i="12"/>
  <c r="C2370" i="12"/>
  <c r="B2370" i="12"/>
  <c r="A2370" i="12"/>
  <c r="G2369" i="12"/>
  <c r="F2369" i="12"/>
  <c r="E2369" i="12"/>
  <c r="D2369" i="12"/>
  <c r="C2369" i="12"/>
  <c r="B2369" i="12"/>
  <c r="A2369" i="12"/>
  <c r="G2368" i="12"/>
  <c r="F2368" i="12"/>
  <c r="E2368" i="12"/>
  <c r="D2368" i="12"/>
  <c r="C2368" i="12"/>
  <c r="B2368" i="12"/>
  <c r="A2368" i="12"/>
  <c r="G2367" i="12"/>
  <c r="F2367" i="12"/>
  <c r="E2367" i="12"/>
  <c r="D2367" i="12"/>
  <c r="C2367" i="12"/>
  <c r="B2367" i="12"/>
  <c r="A2367" i="12"/>
  <c r="F2366" i="12"/>
  <c r="E2366" i="12"/>
  <c r="C2366" i="12"/>
  <c r="B2366" i="12"/>
  <c r="A2366" i="12"/>
  <c r="F2365" i="12"/>
  <c r="E2365" i="12"/>
  <c r="C2365" i="12"/>
  <c r="B2365" i="12"/>
  <c r="A2365" i="12"/>
  <c r="F2364" i="12"/>
  <c r="E2364" i="12"/>
  <c r="C2364" i="12"/>
  <c r="B2364" i="12"/>
  <c r="A2364" i="12"/>
  <c r="F2363" i="12"/>
  <c r="E2363" i="12"/>
  <c r="C2363" i="12"/>
  <c r="B2363" i="12"/>
  <c r="A2363" i="12"/>
  <c r="F2362" i="12"/>
  <c r="E2362" i="12"/>
  <c r="C2362" i="12"/>
  <c r="B2362" i="12"/>
  <c r="A2362" i="12"/>
  <c r="F2361" i="12"/>
  <c r="E2361" i="12"/>
  <c r="C2361" i="12"/>
  <c r="B2361" i="12"/>
  <c r="A2361" i="12"/>
  <c r="F2360" i="12"/>
  <c r="E2360" i="12"/>
  <c r="C2360" i="12"/>
  <c r="B2360" i="12"/>
  <c r="A2360" i="12"/>
  <c r="F2359" i="12"/>
  <c r="E2359" i="12"/>
  <c r="C2359" i="12"/>
  <c r="B2359" i="12"/>
  <c r="A2359" i="12"/>
  <c r="G2358" i="12"/>
  <c r="F2358" i="12"/>
  <c r="E2358" i="12"/>
  <c r="D2358" i="12"/>
  <c r="C2358" i="12"/>
  <c r="B2358" i="12"/>
  <c r="A2358" i="12"/>
  <c r="G2357" i="12"/>
  <c r="F2357" i="12"/>
  <c r="E2357" i="12"/>
  <c r="D2357" i="12"/>
  <c r="C2357" i="12"/>
  <c r="B2357" i="12"/>
  <c r="A2357" i="12"/>
  <c r="G2356" i="12"/>
  <c r="F2356" i="12"/>
  <c r="E2356" i="12"/>
  <c r="D2356" i="12"/>
  <c r="C2356" i="12"/>
  <c r="B2356" i="12"/>
  <c r="A2356" i="12"/>
  <c r="G2355" i="12"/>
  <c r="F2355" i="12"/>
  <c r="E2355" i="12"/>
  <c r="D2355" i="12"/>
  <c r="C2355" i="12"/>
  <c r="B2355" i="12"/>
  <c r="A2355" i="12"/>
  <c r="G2354" i="12"/>
  <c r="F2354" i="12"/>
  <c r="E2354" i="12"/>
  <c r="D2354" i="12"/>
  <c r="C2354" i="12"/>
  <c r="B2354" i="12"/>
  <c r="A2354" i="12"/>
  <c r="G2353" i="12"/>
  <c r="F2353" i="12"/>
  <c r="E2353" i="12"/>
  <c r="D2353" i="12"/>
  <c r="C2353" i="12"/>
  <c r="B2353" i="12"/>
  <c r="A2353" i="12"/>
  <c r="G2352" i="12"/>
  <c r="F2352" i="12"/>
  <c r="E2352" i="12"/>
  <c r="D2352" i="12"/>
  <c r="C2352" i="12"/>
  <c r="B2352" i="12"/>
  <c r="A2352" i="12"/>
  <c r="G2351" i="12"/>
  <c r="F2351" i="12"/>
  <c r="E2351" i="12"/>
  <c r="D2351" i="12"/>
  <c r="C2351" i="12"/>
  <c r="B2351" i="12"/>
  <c r="A2351" i="12"/>
  <c r="G2350" i="12"/>
  <c r="F2350" i="12"/>
  <c r="E2350" i="12"/>
  <c r="D2350" i="12"/>
  <c r="C2350" i="12"/>
  <c r="B2350" i="12"/>
  <c r="A2350" i="12"/>
  <c r="G2349" i="12"/>
  <c r="F2349" i="12"/>
  <c r="E2349" i="12"/>
  <c r="D2349" i="12"/>
  <c r="C2349" i="12"/>
  <c r="B2349" i="12"/>
  <c r="A2349" i="12"/>
  <c r="G2348" i="12"/>
  <c r="F2348" i="12"/>
  <c r="E2348" i="12"/>
  <c r="D2348" i="12"/>
  <c r="C2348" i="12"/>
  <c r="B2348" i="12"/>
  <c r="A2348" i="12"/>
  <c r="G2347" i="12"/>
  <c r="F2347" i="12"/>
  <c r="E2347" i="12"/>
  <c r="D2347" i="12"/>
  <c r="C2347" i="12"/>
  <c r="B2347" i="12"/>
  <c r="A2347" i="12"/>
  <c r="G2346" i="12"/>
  <c r="F2346" i="12"/>
  <c r="E2346" i="12"/>
  <c r="D2346" i="12"/>
  <c r="C2346" i="12"/>
  <c r="B2346" i="12"/>
  <c r="A2346" i="12"/>
  <c r="G2345" i="12"/>
  <c r="F2345" i="12"/>
  <c r="E2345" i="12"/>
  <c r="D2345" i="12"/>
  <c r="C2345" i="12"/>
  <c r="B2345" i="12"/>
  <c r="A2345" i="12"/>
  <c r="G2344" i="12"/>
  <c r="F2344" i="12"/>
  <c r="E2344" i="12"/>
  <c r="D2344" i="12"/>
  <c r="C2344" i="12"/>
  <c r="B2344" i="12"/>
  <c r="A2344" i="12"/>
  <c r="G2343" i="12"/>
  <c r="F2343" i="12"/>
  <c r="E2343" i="12"/>
  <c r="D2343" i="12"/>
  <c r="C2343" i="12"/>
  <c r="B2343" i="12"/>
  <c r="A2343" i="12"/>
  <c r="G2342" i="12"/>
  <c r="F2342" i="12"/>
  <c r="E2342" i="12"/>
  <c r="D2342" i="12"/>
  <c r="C2342" i="12"/>
  <c r="B2342" i="12"/>
  <c r="A2342" i="12"/>
  <c r="G2341" i="12"/>
  <c r="F2341" i="12"/>
  <c r="E2341" i="12"/>
  <c r="D2341" i="12"/>
  <c r="C2341" i="12"/>
  <c r="B2341" i="12"/>
  <c r="A2341" i="12"/>
  <c r="G2340" i="12"/>
  <c r="F2340" i="12"/>
  <c r="E2340" i="12"/>
  <c r="D2340" i="12"/>
  <c r="C2340" i="12"/>
  <c r="B2340" i="12"/>
  <c r="A2340" i="12"/>
  <c r="G2339" i="12"/>
  <c r="F2339" i="12"/>
  <c r="E2339" i="12"/>
  <c r="D2339" i="12"/>
  <c r="C2339" i="12"/>
  <c r="B2339" i="12"/>
  <c r="A2339" i="12"/>
  <c r="F2338" i="12"/>
  <c r="E2338" i="12"/>
  <c r="C2338" i="12"/>
  <c r="B2338" i="12"/>
  <c r="A2338" i="12"/>
  <c r="F2337" i="12"/>
  <c r="E2337" i="12"/>
  <c r="C2337" i="12"/>
  <c r="B2337" i="12"/>
  <c r="A2337" i="12"/>
  <c r="F2336" i="12"/>
  <c r="E2336" i="12"/>
  <c r="C2336" i="12"/>
  <c r="B2336" i="12"/>
  <c r="A2336" i="12"/>
  <c r="F2335" i="12"/>
  <c r="E2335" i="12"/>
  <c r="C2335" i="12"/>
  <c r="B2335" i="12"/>
  <c r="A2335" i="12"/>
  <c r="F2334" i="12"/>
  <c r="E2334" i="12"/>
  <c r="C2334" i="12"/>
  <c r="B2334" i="12"/>
  <c r="A2334" i="12"/>
  <c r="F2333" i="12"/>
  <c r="E2333" i="12"/>
  <c r="C2333" i="12"/>
  <c r="B2333" i="12"/>
  <c r="A2333" i="12"/>
  <c r="F2332" i="12"/>
  <c r="E2332" i="12"/>
  <c r="C2332" i="12"/>
  <c r="B2332" i="12"/>
  <c r="A2332" i="12"/>
  <c r="F2331" i="12"/>
  <c r="E2331" i="12"/>
  <c r="C2331" i="12"/>
  <c r="B2331" i="12"/>
  <c r="A2331" i="12"/>
  <c r="F2330" i="12"/>
  <c r="E2330" i="12"/>
  <c r="C2330" i="12"/>
  <c r="B2330" i="12"/>
  <c r="A2330" i="12"/>
  <c r="F2329" i="12"/>
  <c r="E2329" i="12"/>
  <c r="C2329" i="12"/>
  <c r="B2329" i="12"/>
  <c r="A2329" i="12"/>
  <c r="F2328" i="12"/>
  <c r="E2328" i="12"/>
  <c r="C2328" i="12"/>
  <c r="B2328" i="12"/>
  <c r="A2328" i="12"/>
  <c r="G2310" i="12"/>
  <c r="F2310" i="12"/>
  <c r="E2310" i="12"/>
  <c r="D2310" i="12"/>
  <c r="C2310" i="12"/>
  <c r="B2310" i="12"/>
  <c r="A2310" i="12"/>
  <c r="G2309" i="12"/>
  <c r="F2309" i="12"/>
  <c r="E2309" i="12"/>
  <c r="D2309" i="12"/>
  <c r="C2309" i="12"/>
  <c r="B2309" i="12"/>
  <c r="A2309" i="12"/>
  <c r="G2308" i="12"/>
  <c r="F2308" i="12"/>
  <c r="E2308" i="12"/>
  <c r="D2308" i="12"/>
  <c r="C2308" i="12"/>
  <c r="B2308" i="12"/>
  <c r="A2308" i="12"/>
  <c r="G2307" i="12"/>
  <c r="F2307" i="12"/>
  <c r="E2307" i="12"/>
  <c r="D2307" i="12"/>
  <c r="C2307" i="12"/>
  <c r="B2307" i="12"/>
  <c r="A2307" i="12"/>
  <c r="G2306" i="12"/>
  <c r="F2306" i="12"/>
  <c r="E2306" i="12"/>
  <c r="D2306" i="12"/>
  <c r="C2306" i="12"/>
  <c r="B2306" i="12"/>
  <c r="A2306" i="12"/>
  <c r="G2305" i="12"/>
  <c r="F2305" i="12"/>
  <c r="E2305" i="12"/>
  <c r="D2305" i="12"/>
  <c r="C2305" i="12"/>
  <c r="B2305" i="12"/>
  <c r="A2305" i="12"/>
  <c r="F2304" i="12"/>
  <c r="E2304" i="12"/>
  <c r="C2304" i="12"/>
  <c r="B2304" i="12"/>
  <c r="A2304" i="12"/>
  <c r="F2303" i="12"/>
  <c r="E2303" i="12"/>
  <c r="C2303" i="12"/>
  <c r="B2303" i="12"/>
  <c r="A2303" i="12"/>
  <c r="F2302" i="12"/>
  <c r="E2302" i="12"/>
  <c r="C2302" i="12"/>
  <c r="B2302" i="12"/>
  <c r="A2302" i="12"/>
  <c r="F2301" i="12"/>
  <c r="E2301" i="12"/>
  <c r="C2301" i="12"/>
  <c r="B2301" i="12"/>
  <c r="A2301" i="12"/>
  <c r="F2300" i="12"/>
  <c r="E2300" i="12"/>
  <c r="C2300" i="12"/>
  <c r="B2300" i="12"/>
  <c r="A2300" i="12"/>
  <c r="F2299" i="12"/>
  <c r="E2299" i="12"/>
  <c r="C2299" i="12"/>
  <c r="B2299" i="12"/>
  <c r="A2299" i="12"/>
  <c r="F2298" i="12"/>
  <c r="E2298" i="12"/>
  <c r="C2298" i="12"/>
  <c r="B2298" i="12"/>
  <c r="A2298" i="12"/>
  <c r="F2297" i="12"/>
  <c r="E2297" i="12"/>
  <c r="C2297" i="12"/>
  <c r="B2297" i="12"/>
  <c r="A2297" i="12"/>
  <c r="F2296" i="12"/>
  <c r="E2296" i="12"/>
  <c r="B2296" i="12"/>
  <c r="A2296" i="12"/>
  <c r="F2295" i="12"/>
  <c r="E2295" i="12"/>
  <c r="B2295" i="12"/>
  <c r="A2295" i="12"/>
  <c r="F2294" i="12"/>
  <c r="E2294" i="12"/>
  <c r="B2294" i="12"/>
  <c r="A2294" i="12"/>
  <c r="F2293" i="12"/>
  <c r="E2293" i="12"/>
  <c r="B2293" i="12"/>
  <c r="A2293" i="12"/>
  <c r="F2292" i="12"/>
  <c r="E2292" i="12"/>
  <c r="B2292" i="12"/>
  <c r="A2292" i="12"/>
  <c r="F2291" i="12"/>
  <c r="E2291" i="12"/>
  <c r="B2291" i="12"/>
  <c r="A2291" i="12"/>
  <c r="F2290" i="12"/>
  <c r="E2290" i="12"/>
  <c r="B2290" i="12"/>
  <c r="A2290" i="12"/>
  <c r="F2289" i="12"/>
  <c r="E2289" i="12"/>
  <c r="B2289" i="12"/>
  <c r="A2289" i="12"/>
  <c r="F2288" i="12"/>
  <c r="E2288" i="12"/>
  <c r="B2288" i="12"/>
  <c r="A2288" i="12"/>
  <c r="F2287" i="12"/>
  <c r="E2287" i="12"/>
  <c r="B2287" i="12"/>
  <c r="A2287" i="12"/>
  <c r="F2286" i="12"/>
  <c r="E2286" i="12"/>
  <c r="B2286" i="12"/>
  <c r="A2286" i="12"/>
  <c r="F2285" i="12"/>
  <c r="E2285" i="12"/>
  <c r="B2285" i="12"/>
  <c r="A2285" i="12"/>
  <c r="F2284" i="12"/>
  <c r="E2284" i="12"/>
  <c r="B2284" i="12"/>
  <c r="A2284" i="12"/>
  <c r="F2283" i="12"/>
  <c r="E2283" i="12"/>
  <c r="B2283" i="12"/>
  <c r="A2283" i="12"/>
  <c r="F2282" i="12"/>
  <c r="E2282" i="12"/>
  <c r="B2282" i="12"/>
  <c r="A2282" i="12"/>
  <c r="F2281" i="12"/>
  <c r="E2281" i="12"/>
  <c r="B2281" i="12"/>
  <c r="A2281" i="12"/>
  <c r="F2280" i="12"/>
  <c r="E2280" i="12"/>
  <c r="B2280" i="12"/>
  <c r="A2280" i="12"/>
  <c r="F2279" i="12"/>
  <c r="E2279" i="12"/>
  <c r="B2279" i="12"/>
  <c r="A2279" i="12"/>
  <c r="F2278" i="12"/>
  <c r="E2278" i="12"/>
  <c r="B2278" i="12"/>
  <c r="A2278" i="12"/>
  <c r="F2277" i="12"/>
  <c r="E2277" i="12"/>
  <c r="B2277" i="12"/>
  <c r="A2277" i="12"/>
  <c r="F2276" i="12"/>
  <c r="E2276" i="12"/>
  <c r="B2276" i="12"/>
  <c r="A2276" i="12"/>
  <c r="F2275" i="12"/>
  <c r="E2275" i="12"/>
  <c r="B2275" i="12"/>
  <c r="A2275" i="12"/>
  <c r="F2274" i="12"/>
  <c r="E2274" i="12"/>
  <c r="B2274" i="12"/>
  <c r="A2274" i="12"/>
  <c r="F2273" i="12"/>
  <c r="E2273" i="12"/>
  <c r="B2273" i="12"/>
  <c r="A2273" i="12"/>
  <c r="F2272" i="12"/>
  <c r="E2272" i="12"/>
  <c r="B2272" i="12"/>
  <c r="A2272" i="12"/>
  <c r="F2271" i="12"/>
  <c r="E2271" i="12"/>
  <c r="B2271" i="12"/>
  <c r="A2271" i="12"/>
  <c r="F2270" i="12"/>
  <c r="E2270" i="12"/>
  <c r="B2270" i="12"/>
  <c r="A2270" i="12"/>
  <c r="F2269" i="12"/>
  <c r="E2269" i="12"/>
  <c r="B2269" i="12"/>
  <c r="A2269" i="12"/>
  <c r="F2268" i="12"/>
  <c r="E2268" i="12"/>
  <c r="B2268" i="12"/>
  <c r="A2268" i="12"/>
  <c r="F2267" i="12"/>
  <c r="E2267" i="12"/>
  <c r="B2267" i="12"/>
  <c r="A2267" i="12"/>
  <c r="F2266" i="12"/>
  <c r="E2266" i="12"/>
  <c r="B2266" i="12"/>
  <c r="A2266" i="12"/>
  <c r="F2265" i="12"/>
  <c r="E2265" i="12"/>
  <c r="B2265" i="12"/>
  <c r="A2265" i="12"/>
  <c r="F2264" i="12"/>
  <c r="E2264" i="12"/>
  <c r="B2264" i="12"/>
  <c r="A2264" i="12"/>
  <c r="F2263" i="12"/>
  <c r="E2263" i="12"/>
  <c r="B2263" i="12"/>
  <c r="A2263" i="12"/>
  <c r="F2262" i="12"/>
  <c r="E2262" i="12"/>
  <c r="B2262" i="12"/>
  <c r="A2262" i="12"/>
  <c r="F2261" i="12"/>
  <c r="E2261" i="12"/>
  <c r="B2261" i="12"/>
  <c r="A2261" i="12"/>
  <c r="F2260" i="12"/>
  <c r="E2260" i="12"/>
  <c r="B2260" i="12"/>
  <c r="A2260" i="12"/>
  <c r="F2259" i="12"/>
  <c r="E2259" i="12"/>
  <c r="B2259" i="12"/>
  <c r="A2259" i="12"/>
  <c r="F2258" i="12"/>
  <c r="E2258" i="12"/>
  <c r="B2258" i="12"/>
  <c r="A2258" i="12"/>
  <c r="F2257" i="12"/>
  <c r="E2257" i="12"/>
  <c r="B2257" i="12"/>
  <c r="A2257" i="12"/>
  <c r="F2256" i="12"/>
  <c r="E2256" i="12"/>
  <c r="B2256" i="12"/>
  <c r="A2256" i="12"/>
  <c r="F2255" i="12"/>
  <c r="E2255" i="12"/>
  <c r="B2255" i="12"/>
  <c r="A2255" i="12"/>
  <c r="F2254" i="12"/>
  <c r="E2254" i="12"/>
  <c r="B2254" i="12"/>
  <c r="A2254" i="12"/>
  <c r="F2253" i="12"/>
  <c r="E2253" i="12"/>
  <c r="B2253" i="12"/>
  <c r="A2253" i="12"/>
  <c r="F2252" i="12"/>
  <c r="E2252" i="12"/>
  <c r="B2252" i="12"/>
  <c r="A2252" i="12"/>
  <c r="F2251" i="12"/>
  <c r="E2251" i="12"/>
  <c r="B2251" i="12"/>
  <c r="A2251" i="12"/>
  <c r="F2250" i="12"/>
  <c r="E2250" i="12"/>
  <c r="B2250" i="12"/>
  <c r="A2250" i="12"/>
  <c r="F2249" i="12"/>
  <c r="E2249" i="12"/>
  <c r="B2249" i="12"/>
  <c r="A2249" i="12"/>
  <c r="F2248" i="12"/>
  <c r="E2248" i="12"/>
  <c r="B2248" i="12"/>
  <c r="A2248" i="12"/>
  <c r="F2247" i="12"/>
  <c r="E2247" i="12"/>
  <c r="B2247" i="12"/>
  <c r="A2247" i="12"/>
  <c r="F2246" i="12"/>
  <c r="E2246" i="12"/>
  <c r="B2246" i="12"/>
  <c r="A2246" i="12"/>
  <c r="F2245" i="12"/>
  <c r="E2245" i="12"/>
  <c r="B2245" i="12"/>
  <c r="A2245" i="12"/>
  <c r="F2244" i="12"/>
  <c r="E2244" i="12"/>
  <c r="B2244" i="12"/>
  <c r="A2244" i="12"/>
  <c r="F2243" i="12"/>
  <c r="E2243" i="12"/>
  <c r="B2243" i="12"/>
  <c r="A2243" i="12"/>
  <c r="F2242" i="12"/>
  <c r="E2242" i="12"/>
  <c r="B2242" i="12"/>
  <c r="A2242" i="12"/>
  <c r="F2241" i="12"/>
  <c r="E2241" i="12"/>
  <c r="B2241" i="12"/>
  <c r="A2241" i="12"/>
  <c r="F2240" i="12"/>
  <c r="E2240" i="12"/>
  <c r="B2240" i="12"/>
  <c r="A2240" i="12"/>
  <c r="F2239" i="12"/>
  <c r="E2239" i="12"/>
  <c r="B2239" i="12"/>
  <c r="A2239" i="12"/>
  <c r="F2238" i="12"/>
  <c r="E2238" i="12"/>
  <c r="B2238" i="12"/>
  <c r="A2238" i="12"/>
  <c r="F2237" i="12"/>
  <c r="E2237" i="12"/>
  <c r="B2237" i="12"/>
  <c r="A2237" i="12"/>
  <c r="F2236" i="12"/>
  <c r="E2236" i="12"/>
  <c r="B2236" i="12"/>
  <c r="A2236" i="12"/>
  <c r="F2235" i="12"/>
  <c r="E2235" i="12"/>
  <c r="B2235" i="12"/>
  <c r="A2235" i="12"/>
  <c r="F2234" i="12"/>
  <c r="E2234" i="12"/>
  <c r="B2234" i="12"/>
  <c r="A2234" i="12"/>
  <c r="F2233" i="12"/>
  <c r="E2233" i="12"/>
  <c r="B2233" i="12"/>
  <c r="A2233" i="12"/>
  <c r="F2232" i="12"/>
  <c r="E2232" i="12"/>
  <c r="B2232" i="12"/>
  <c r="A2232" i="12"/>
  <c r="F2231" i="12"/>
  <c r="E2231" i="12"/>
  <c r="B2231" i="12"/>
  <c r="A2231" i="12"/>
  <c r="F2230" i="12"/>
  <c r="E2230" i="12"/>
  <c r="B2230" i="12"/>
  <c r="A2230" i="12"/>
  <c r="F2229" i="12"/>
  <c r="E2229" i="12"/>
  <c r="B2229" i="12"/>
  <c r="A2229" i="12"/>
  <c r="F2228" i="12"/>
  <c r="E2228" i="12"/>
  <c r="B2228" i="12"/>
  <c r="A2228" i="12"/>
  <c r="F2227" i="12"/>
  <c r="E2227" i="12"/>
  <c r="B2227" i="12"/>
  <c r="A2227" i="12"/>
  <c r="F2226" i="12"/>
  <c r="E2226" i="12"/>
  <c r="B2226" i="12"/>
  <c r="A2226" i="12"/>
  <c r="F2225" i="12"/>
  <c r="E2225" i="12"/>
  <c r="B2225" i="12"/>
  <c r="A2225" i="12"/>
  <c r="F2224" i="12"/>
  <c r="E2224" i="12"/>
  <c r="B2224" i="12"/>
  <c r="A2224" i="12"/>
  <c r="F2223" i="12"/>
  <c r="E2223" i="12"/>
  <c r="B2223" i="12"/>
  <c r="A2223" i="12"/>
  <c r="F2222" i="12"/>
  <c r="E2222" i="12"/>
  <c r="B2222" i="12"/>
  <c r="A2222" i="12"/>
  <c r="F2221" i="12"/>
  <c r="E2221" i="12"/>
  <c r="B2221" i="12"/>
  <c r="A2221" i="12"/>
  <c r="F2220" i="12"/>
  <c r="E2220" i="12"/>
  <c r="B2220" i="12"/>
  <c r="A2220" i="12"/>
  <c r="F2219" i="12"/>
  <c r="E2219" i="12"/>
  <c r="B2219" i="12"/>
  <c r="A2219" i="12"/>
  <c r="F2218" i="12"/>
  <c r="E2218" i="12"/>
  <c r="B2218" i="12"/>
  <c r="A2218" i="12"/>
  <c r="F2217" i="12"/>
  <c r="E2217" i="12"/>
  <c r="B2217" i="12"/>
  <c r="A2217" i="12"/>
  <c r="F2216" i="12"/>
  <c r="E2216" i="12"/>
  <c r="B2216" i="12"/>
  <c r="A2216" i="12"/>
  <c r="F2215" i="12"/>
  <c r="E2215" i="12"/>
  <c r="B2215" i="12"/>
  <c r="A2215" i="12"/>
  <c r="F2214" i="12"/>
  <c r="E2214" i="12"/>
  <c r="B2214" i="12"/>
  <c r="A2214" i="12"/>
  <c r="F2213" i="12"/>
  <c r="E2213" i="12"/>
  <c r="B2213" i="12"/>
  <c r="A2213" i="12"/>
  <c r="F2212" i="12"/>
  <c r="E2212" i="12"/>
  <c r="B2212" i="12"/>
  <c r="A2212" i="12"/>
  <c r="F2211" i="12"/>
  <c r="E2211" i="12"/>
  <c r="B2211" i="12"/>
  <c r="A2211" i="12"/>
  <c r="F2210" i="12"/>
  <c r="E2210" i="12"/>
  <c r="B2210" i="12"/>
  <c r="A2210" i="12"/>
  <c r="F2209" i="12"/>
  <c r="E2209" i="12"/>
  <c r="B2209" i="12"/>
  <c r="A2209" i="12"/>
  <c r="F2208" i="12"/>
  <c r="E2208" i="12"/>
  <c r="B2208" i="12"/>
  <c r="A2208" i="12"/>
  <c r="F2207" i="12"/>
  <c r="E2207" i="12"/>
  <c r="B2207" i="12"/>
  <c r="A2207" i="12"/>
  <c r="F2206" i="12"/>
  <c r="E2206" i="12"/>
  <c r="B2206" i="12"/>
  <c r="A2206" i="12"/>
  <c r="F2205" i="12"/>
  <c r="E2205" i="12"/>
  <c r="B2205" i="12"/>
  <c r="A2205" i="12"/>
  <c r="F2204" i="12"/>
  <c r="E2204" i="12"/>
  <c r="B2204" i="12"/>
  <c r="A2204" i="12"/>
  <c r="F2203" i="12"/>
  <c r="E2203" i="12"/>
  <c r="B2203" i="12"/>
  <c r="A2203" i="12"/>
  <c r="F2202" i="12"/>
  <c r="E2202" i="12"/>
  <c r="B2202" i="12"/>
  <c r="A2202" i="12"/>
  <c r="F2201" i="12"/>
  <c r="E2201" i="12"/>
  <c r="B2201" i="12"/>
  <c r="A2201" i="12"/>
  <c r="F2200" i="12"/>
  <c r="E2200" i="12"/>
  <c r="B2200" i="12"/>
  <c r="A2200" i="12"/>
  <c r="F2199" i="12"/>
  <c r="E2199" i="12"/>
  <c r="B2199" i="12"/>
  <c r="A2199" i="12"/>
  <c r="F2198" i="12"/>
  <c r="E2198" i="12"/>
  <c r="B2198" i="12"/>
  <c r="A2198" i="12"/>
  <c r="F2197" i="12"/>
  <c r="E2197" i="12"/>
  <c r="B2197" i="12"/>
  <c r="A2197" i="12"/>
  <c r="F2196" i="12"/>
  <c r="E2196" i="12"/>
  <c r="B2196" i="12"/>
  <c r="A2196" i="12"/>
  <c r="F31784" i="12"/>
  <c r="D31784" i="12"/>
  <c r="A31784" i="12"/>
  <c r="F31783" i="12"/>
  <c r="D31783" i="12"/>
  <c r="A31783" i="12"/>
  <c r="F31782" i="12"/>
  <c r="E31782" i="12"/>
  <c r="D31782" i="12"/>
  <c r="A31782" i="12"/>
  <c r="F31781" i="12"/>
  <c r="E31781" i="12"/>
  <c r="D31781" i="12"/>
  <c r="F31780" i="12"/>
  <c r="E31780" i="12"/>
  <c r="D31780" i="12"/>
  <c r="A31780" i="12"/>
  <c r="F31779" i="12"/>
  <c r="E31779" i="12"/>
  <c r="D31779" i="12"/>
  <c r="A31779" i="12"/>
  <c r="G31751" i="12"/>
  <c r="F31751" i="12"/>
  <c r="E31751" i="12"/>
  <c r="A31751" i="12"/>
  <c r="G31750" i="12"/>
  <c r="F31750" i="12"/>
  <c r="E31750" i="12"/>
  <c r="A31750" i="12"/>
  <c r="G31749" i="12"/>
  <c r="F31749" i="12"/>
  <c r="E31749" i="12"/>
  <c r="A31749" i="12"/>
  <c r="G30911" i="12"/>
  <c r="F30911" i="12"/>
  <c r="E30911" i="12"/>
  <c r="D30911" i="12"/>
  <c r="C30911" i="12"/>
  <c r="B30911" i="12"/>
  <c r="A30911" i="12"/>
  <c r="G30902" i="12"/>
  <c r="F30902" i="12"/>
  <c r="E30902" i="12"/>
  <c r="D30902" i="12"/>
  <c r="C30902" i="12"/>
  <c r="B30902" i="12"/>
  <c r="A30902" i="12"/>
  <c r="G30901" i="12"/>
  <c r="F30901" i="12"/>
  <c r="E30901" i="12"/>
  <c r="D30901" i="12"/>
  <c r="C30901" i="12"/>
  <c r="B30901" i="12"/>
  <c r="A30901" i="12"/>
  <c r="G30900" i="12"/>
  <c r="F30900" i="12"/>
  <c r="E30900" i="12"/>
  <c r="D30900" i="12"/>
  <c r="C30900" i="12"/>
  <c r="B30900" i="12"/>
  <c r="A30900" i="12"/>
  <c r="G30899" i="12"/>
  <c r="F30899" i="12"/>
  <c r="E30899" i="12"/>
  <c r="D30899" i="12"/>
  <c r="C30899" i="12"/>
  <c r="B30899" i="12"/>
  <c r="A30899" i="12"/>
  <c r="G30898" i="12"/>
  <c r="F30898" i="12"/>
  <c r="E30898" i="12"/>
  <c r="D30898" i="12"/>
  <c r="C30898" i="12"/>
  <c r="B30898" i="12"/>
  <c r="A30898" i="12"/>
  <c r="G30897" i="12"/>
  <c r="F30897" i="12"/>
  <c r="E30897" i="12"/>
  <c r="D30897" i="12"/>
  <c r="C30897" i="12"/>
  <c r="B30897" i="12"/>
  <c r="A30897" i="12"/>
  <c r="G30896" i="12"/>
  <c r="F30896" i="12"/>
  <c r="E30896" i="12"/>
  <c r="D30896" i="12"/>
  <c r="C30896" i="12"/>
  <c r="B30896" i="12"/>
  <c r="A30896" i="12"/>
  <c r="G30895" i="12"/>
  <c r="F30895" i="12"/>
  <c r="E30895" i="12"/>
  <c r="D30895" i="12"/>
  <c r="C30895" i="12"/>
  <c r="B30895" i="12"/>
  <c r="A30895" i="12"/>
  <c r="G30894" i="12"/>
  <c r="F30894" i="12"/>
  <c r="E30894" i="12"/>
  <c r="D30894" i="12"/>
  <c r="C30894" i="12"/>
  <c r="B30894" i="12"/>
  <c r="A30894" i="12"/>
  <c r="G30893" i="12"/>
  <c r="F30893" i="12"/>
  <c r="E30893" i="12"/>
  <c r="D30893" i="12"/>
  <c r="C30893" i="12"/>
  <c r="B30893" i="12"/>
  <c r="A30893" i="12"/>
  <c r="G30892" i="12"/>
  <c r="F30892" i="12"/>
  <c r="E30892" i="12"/>
  <c r="D30892" i="12"/>
  <c r="C30892" i="12"/>
  <c r="B30892" i="12"/>
  <c r="A30892" i="12"/>
  <c r="G30891" i="12"/>
  <c r="F30891" i="12"/>
  <c r="E30891" i="12"/>
  <c r="D30891" i="12"/>
  <c r="C30891" i="12"/>
  <c r="B30891" i="12"/>
  <c r="A30891" i="12"/>
  <c r="G30890" i="12"/>
  <c r="F30890" i="12"/>
  <c r="E30890" i="12"/>
  <c r="D30890" i="12"/>
  <c r="C30890" i="12"/>
  <c r="B30890" i="12"/>
  <c r="A30890" i="12"/>
  <c r="G30889" i="12"/>
  <c r="F30889" i="12"/>
  <c r="E30889" i="12"/>
  <c r="D30889" i="12"/>
  <c r="C30889" i="12"/>
  <c r="B30889" i="12"/>
  <c r="A30889" i="12"/>
  <c r="F30888" i="12"/>
  <c r="E30888" i="12"/>
  <c r="C30888" i="12"/>
  <c r="B30888" i="12"/>
  <c r="A30888" i="12"/>
  <c r="F30887" i="12"/>
  <c r="E30887" i="12"/>
  <c r="C30887" i="12"/>
  <c r="B30887" i="12"/>
  <c r="A30887" i="12"/>
  <c r="F30886" i="12"/>
  <c r="E30886" i="12"/>
  <c r="C30886" i="12"/>
  <c r="B30886" i="12"/>
  <c r="A30886" i="12"/>
  <c r="F30885" i="12"/>
  <c r="E30885" i="12"/>
  <c r="C30885" i="12"/>
  <c r="B30885" i="12"/>
  <c r="A30885" i="12"/>
  <c r="F30884" i="12"/>
  <c r="E30884" i="12"/>
  <c r="C30884" i="12"/>
  <c r="B30884" i="12"/>
  <c r="A30884" i="12"/>
  <c r="F30883" i="12"/>
  <c r="E30883" i="12"/>
  <c r="C30883" i="12"/>
  <c r="B30883" i="12"/>
  <c r="A30883" i="12"/>
  <c r="F30882" i="12"/>
  <c r="E30882" i="12"/>
  <c r="C30882" i="12"/>
  <c r="B30882" i="12"/>
  <c r="A30882" i="12"/>
  <c r="F30881" i="12"/>
  <c r="E30881" i="12"/>
  <c r="C30881" i="12"/>
  <c r="B30881" i="12"/>
  <c r="A30881" i="12"/>
  <c r="G30880" i="12"/>
  <c r="F30880" i="12"/>
  <c r="E30880" i="12"/>
  <c r="D30880" i="12"/>
  <c r="C30880" i="12"/>
  <c r="B30880" i="12"/>
  <c r="A30880" i="12"/>
  <c r="G30879" i="12"/>
  <c r="F30879" i="12"/>
  <c r="E30879" i="12"/>
  <c r="D30879" i="12"/>
  <c r="C30879" i="12"/>
  <c r="B30879" i="12"/>
  <c r="A30879" i="12"/>
  <c r="G30878" i="12"/>
  <c r="F30878" i="12"/>
  <c r="E30878" i="12"/>
  <c r="D30878" i="12"/>
  <c r="C30878" i="12"/>
  <c r="B30878" i="12"/>
  <c r="A30878" i="12"/>
  <c r="G30877" i="12"/>
  <c r="F30877" i="12"/>
  <c r="E30877" i="12"/>
  <c r="D30877" i="12"/>
  <c r="C30877" i="12"/>
  <c r="B30877" i="12"/>
  <c r="A30877" i="12"/>
  <c r="G30876" i="12"/>
  <c r="F30876" i="12"/>
  <c r="E30876" i="12"/>
  <c r="D30876" i="12"/>
  <c r="C30876" i="12"/>
  <c r="B30876" i="12"/>
  <c r="A30876" i="12"/>
  <c r="G30875" i="12"/>
  <c r="F30875" i="12"/>
  <c r="E30875" i="12"/>
  <c r="D30875" i="12"/>
  <c r="C30875" i="12"/>
  <c r="B30875" i="12"/>
  <c r="A30875" i="12"/>
  <c r="G30874" i="12"/>
  <c r="F30874" i="12"/>
  <c r="E30874" i="12"/>
  <c r="D30874" i="12"/>
  <c r="C30874" i="12"/>
  <c r="B30874" i="12"/>
  <c r="A30874" i="12"/>
  <c r="G30873" i="12"/>
  <c r="F30873" i="12"/>
  <c r="E30873" i="12"/>
  <c r="D30873" i="12"/>
  <c r="C30873" i="12"/>
  <c r="B30873" i="12"/>
  <c r="A30873" i="12"/>
  <c r="G30872" i="12"/>
  <c r="F30872" i="12"/>
  <c r="E30872" i="12"/>
  <c r="D30872" i="12"/>
  <c r="C30872" i="12"/>
  <c r="B30872" i="12"/>
  <c r="A30872" i="12"/>
  <c r="G30871" i="12"/>
  <c r="F30871" i="12"/>
  <c r="E30871" i="12"/>
  <c r="D30871" i="12"/>
  <c r="C30871" i="12"/>
  <c r="B30871" i="12"/>
  <c r="A30871" i="12"/>
  <c r="G30870" i="12"/>
  <c r="F30870" i="12"/>
  <c r="E30870" i="12"/>
  <c r="D30870" i="12"/>
  <c r="C30870" i="12"/>
  <c r="B30870" i="12"/>
  <c r="A30870" i="12"/>
  <c r="G30869" i="12"/>
  <c r="F30869" i="12"/>
  <c r="E30869" i="12"/>
  <c r="D30869" i="12"/>
  <c r="C30869" i="12"/>
  <c r="B30869" i="12"/>
  <c r="A30869" i="12"/>
  <c r="G30868" i="12"/>
  <c r="F30868" i="12"/>
  <c r="E30868" i="12"/>
  <c r="D30868" i="12"/>
  <c r="C30868" i="12"/>
  <c r="B30868" i="12"/>
  <c r="A30868" i="12"/>
  <c r="G30867" i="12"/>
  <c r="F30867" i="12"/>
  <c r="E30867" i="12"/>
  <c r="D30867" i="12"/>
  <c r="C30867" i="12"/>
  <c r="B30867" i="12"/>
  <c r="A30867" i="12"/>
  <c r="G30866" i="12"/>
  <c r="F30866" i="12"/>
  <c r="E30866" i="12"/>
  <c r="D30866" i="12"/>
  <c r="C30866" i="12"/>
  <c r="B30866" i="12"/>
  <c r="A30866" i="12"/>
  <c r="G30865" i="12"/>
  <c r="F30865" i="12"/>
  <c r="E30865" i="12"/>
  <c r="D30865" i="12"/>
  <c r="C30865" i="12"/>
  <c r="B30865" i="12"/>
  <c r="A30865" i="12"/>
  <c r="G30864" i="12"/>
  <c r="F30864" i="12"/>
  <c r="E30864" i="12"/>
  <c r="D30864" i="12"/>
  <c r="C30864" i="12"/>
  <c r="B30864" i="12"/>
  <c r="A30864" i="12"/>
  <c r="G30863" i="12"/>
  <c r="F30863" i="12"/>
  <c r="E30863" i="12"/>
  <c r="D30863" i="12"/>
  <c r="C30863" i="12"/>
  <c r="B30863" i="12"/>
  <c r="A30863" i="12"/>
  <c r="G30862" i="12"/>
  <c r="F30862" i="12"/>
  <c r="E30862" i="12"/>
  <c r="D30862" i="12"/>
  <c r="C30862" i="12"/>
  <c r="B30862" i="12"/>
  <c r="A30862" i="12"/>
  <c r="G30861" i="12"/>
  <c r="F30861" i="12"/>
  <c r="E30861" i="12"/>
  <c r="D30861" i="12"/>
  <c r="C30861" i="12"/>
  <c r="B30861" i="12"/>
  <c r="A30861" i="12"/>
  <c r="F30860" i="12"/>
  <c r="E30860" i="12"/>
  <c r="C30860" i="12"/>
  <c r="B30860" i="12"/>
  <c r="A30860" i="12"/>
  <c r="F30859" i="12"/>
  <c r="E30859" i="12"/>
  <c r="C30859" i="12"/>
  <c r="B30859" i="12"/>
  <c r="A30859" i="12"/>
  <c r="F30858" i="12"/>
  <c r="E30858" i="12"/>
  <c r="C30858" i="12"/>
  <c r="B30858" i="12"/>
  <c r="A30858" i="12"/>
  <c r="F30857" i="12"/>
  <c r="E30857" i="12"/>
  <c r="C30857" i="12"/>
  <c r="B30857" i="12"/>
  <c r="A30857" i="12"/>
  <c r="F30856" i="12"/>
  <c r="E30856" i="12"/>
  <c r="C30856" i="12"/>
  <c r="B30856" i="12"/>
  <c r="A30856" i="12"/>
  <c r="F30855" i="12"/>
  <c r="E30855" i="12"/>
  <c r="C30855" i="12"/>
  <c r="B30855" i="12"/>
  <c r="A30855" i="12"/>
  <c r="F30854" i="12"/>
  <c r="E30854" i="12"/>
  <c r="C30854" i="12"/>
  <c r="B30854" i="12"/>
  <c r="A30854" i="12"/>
  <c r="F30853" i="12"/>
  <c r="E30853" i="12"/>
  <c r="C30853" i="12"/>
  <c r="B30853" i="12"/>
  <c r="A30853" i="12"/>
  <c r="F30852" i="12"/>
  <c r="E30852" i="12"/>
  <c r="C30852" i="12"/>
  <c r="B30852" i="12"/>
  <c r="A30852" i="12"/>
  <c r="F30851" i="12"/>
  <c r="E30851" i="12"/>
  <c r="C30851" i="12"/>
  <c r="B30851" i="12"/>
  <c r="A30851" i="12"/>
  <c r="F30850" i="12"/>
  <c r="E30850" i="12"/>
  <c r="C30850" i="12"/>
  <c r="B30850" i="12"/>
  <c r="A30850" i="12"/>
  <c r="G30832" i="12"/>
  <c r="F30832" i="12"/>
  <c r="E30832" i="12"/>
  <c r="D30832" i="12"/>
  <c r="C30832" i="12"/>
  <c r="B30832" i="12"/>
  <c r="A30832" i="12"/>
  <c r="G30831" i="12"/>
  <c r="F30831" i="12"/>
  <c r="E30831" i="12"/>
  <c r="D30831" i="12"/>
  <c r="C30831" i="12"/>
  <c r="B30831" i="12"/>
  <c r="A30831" i="12"/>
  <c r="G30830" i="12"/>
  <c r="F30830" i="12"/>
  <c r="E30830" i="12"/>
  <c r="D30830" i="12"/>
  <c r="C30830" i="12"/>
  <c r="B30830" i="12"/>
  <c r="A30830" i="12"/>
  <c r="G30829" i="12"/>
  <c r="F30829" i="12"/>
  <c r="E30829" i="12"/>
  <c r="D30829" i="12"/>
  <c r="C30829" i="12"/>
  <c r="B30829" i="12"/>
  <c r="A30829" i="12"/>
  <c r="G30828" i="12"/>
  <c r="F30828" i="12"/>
  <c r="E30828" i="12"/>
  <c r="D30828" i="12"/>
  <c r="C30828" i="12"/>
  <c r="B30828" i="12"/>
  <c r="A30828" i="12"/>
  <c r="G30827" i="12"/>
  <c r="F30827" i="12"/>
  <c r="E30827" i="12"/>
  <c r="D30827" i="12"/>
  <c r="C30827" i="12"/>
  <c r="B30827" i="12"/>
  <c r="A30827" i="12"/>
  <c r="F30826" i="12"/>
  <c r="E30826" i="12"/>
  <c r="C30826" i="12"/>
  <c r="B30826" i="12"/>
  <c r="A30826" i="12"/>
  <c r="F30825" i="12"/>
  <c r="E30825" i="12"/>
  <c r="C30825" i="12"/>
  <c r="B30825" i="12"/>
  <c r="A30825" i="12"/>
  <c r="F30824" i="12"/>
  <c r="E30824" i="12"/>
  <c r="C30824" i="12"/>
  <c r="B30824" i="12"/>
  <c r="A30824" i="12"/>
  <c r="F30823" i="12"/>
  <c r="E30823" i="12"/>
  <c r="C30823" i="12"/>
  <c r="B30823" i="12"/>
  <c r="A30823" i="12"/>
  <c r="F30822" i="12"/>
  <c r="E30822" i="12"/>
  <c r="C30822" i="12"/>
  <c r="B30822" i="12"/>
  <c r="A30822" i="12"/>
  <c r="F30821" i="12"/>
  <c r="E30821" i="12"/>
  <c r="C30821" i="12"/>
  <c r="B30821" i="12"/>
  <c r="A30821" i="12"/>
  <c r="F30820" i="12"/>
  <c r="E30820" i="12"/>
  <c r="C30820" i="12"/>
  <c r="B30820" i="12"/>
  <c r="A30820" i="12"/>
  <c r="F30819" i="12"/>
  <c r="E30819" i="12"/>
  <c r="C30819" i="12"/>
  <c r="B30819" i="12"/>
  <c r="A30819" i="12"/>
  <c r="F30818" i="12"/>
  <c r="E30818" i="12"/>
  <c r="B30818" i="12"/>
  <c r="A30818" i="12"/>
  <c r="F30817" i="12"/>
  <c r="E30817" i="12"/>
  <c r="B30817" i="12"/>
  <c r="A30817" i="12"/>
  <c r="F30816" i="12"/>
  <c r="E30816" i="12"/>
  <c r="B30816" i="12"/>
  <c r="A30816" i="12"/>
  <c r="F30815" i="12"/>
  <c r="E30815" i="12"/>
  <c r="B30815" i="12"/>
  <c r="A30815" i="12"/>
  <c r="F30814" i="12"/>
  <c r="E30814" i="12"/>
  <c r="B30814" i="12"/>
  <c r="A30814" i="12"/>
  <c r="F30813" i="12"/>
  <c r="E30813" i="12"/>
  <c r="B30813" i="12"/>
  <c r="A30813" i="12"/>
  <c r="F30812" i="12"/>
  <c r="E30812" i="12"/>
  <c r="B30812" i="12"/>
  <c r="A30812" i="12"/>
  <c r="F30811" i="12"/>
  <c r="E30811" i="12"/>
  <c r="B30811" i="12"/>
  <c r="A30811" i="12"/>
  <c r="F30810" i="12"/>
  <c r="E30810" i="12"/>
  <c r="B30810" i="12"/>
  <c r="A30810" i="12"/>
  <c r="F30809" i="12"/>
  <c r="E30809" i="12"/>
  <c r="B30809" i="12"/>
  <c r="A30809" i="12"/>
  <c r="F30808" i="12"/>
  <c r="E30808" i="12"/>
  <c r="B30808" i="12"/>
  <c r="A30808" i="12"/>
  <c r="F30807" i="12"/>
  <c r="E30807" i="12"/>
  <c r="B30807" i="12"/>
  <c r="A30807" i="12"/>
  <c r="F30806" i="12"/>
  <c r="E30806" i="12"/>
  <c r="B30806" i="12"/>
  <c r="A30806" i="12"/>
  <c r="F30805" i="12"/>
  <c r="E30805" i="12"/>
  <c r="B30805" i="12"/>
  <c r="A30805" i="12"/>
  <c r="F30804" i="12"/>
  <c r="E30804" i="12"/>
  <c r="B30804" i="12"/>
  <c r="A30804" i="12"/>
  <c r="F30803" i="12"/>
  <c r="E30803" i="12"/>
  <c r="B30803" i="12"/>
  <c r="A30803" i="12"/>
  <c r="F30802" i="12"/>
  <c r="E30802" i="12"/>
  <c r="B30802" i="12"/>
  <c r="A30802" i="12"/>
  <c r="F30801" i="12"/>
  <c r="E30801" i="12"/>
  <c r="B30801" i="12"/>
  <c r="A30801" i="12"/>
  <c r="F30800" i="12"/>
  <c r="E30800" i="12"/>
  <c r="B30800" i="12"/>
  <c r="A30800" i="12"/>
  <c r="F30799" i="12"/>
  <c r="E30799" i="12"/>
  <c r="B30799" i="12"/>
  <c r="A30799" i="12"/>
  <c r="F30798" i="12"/>
  <c r="E30798" i="12"/>
  <c r="B30798" i="12"/>
  <c r="A30798" i="12"/>
  <c r="F30797" i="12"/>
  <c r="E30797" i="12"/>
  <c r="B30797" i="12"/>
  <c r="A30797" i="12"/>
  <c r="F30796" i="12"/>
  <c r="E30796" i="12"/>
  <c r="B30796" i="12"/>
  <c r="A30796" i="12"/>
  <c r="F30795" i="12"/>
  <c r="E30795" i="12"/>
  <c r="B30795" i="12"/>
  <c r="A30795" i="12"/>
  <c r="F30794" i="12"/>
  <c r="E30794" i="12"/>
  <c r="B30794" i="12"/>
  <c r="A30794" i="12"/>
  <c r="F30793" i="12"/>
  <c r="E30793" i="12"/>
  <c r="B30793" i="12"/>
  <c r="A30793" i="12"/>
  <c r="F30792" i="12"/>
  <c r="E30792" i="12"/>
  <c r="B30792" i="12"/>
  <c r="A30792" i="12"/>
  <c r="F30791" i="12"/>
  <c r="E30791" i="12"/>
  <c r="B30791" i="12"/>
  <c r="A30791" i="12"/>
  <c r="F30790" i="12"/>
  <c r="E30790" i="12"/>
  <c r="B30790" i="12"/>
  <c r="A30790" i="12"/>
  <c r="F30789" i="12"/>
  <c r="E30789" i="12"/>
  <c r="B30789" i="12"/>
  <c r="A30789" i="12"/>
  <c r="F30788" i="12"/>
  <c r="E30788" i="12"/>
  <c r="B30788" i="12"/>
  <c r="A30788" i="12"/>
  <c r="F30787" i="12"/>
  <c r="E30787" i="12"/>
  <c r="B30787" i="12"/>
  <c r="A30787" i="12"/>
  <c r="F30786" i="12"/>
  <c r="E30786" i="12"/>
  <c r="B30786" i="12"/>
  <c r="A30786" i="12"/>
  <c r="F30785" i="12"/>
  <c r="E30785" i="12"/>
  <c r="B30785" i="12"/>
  <c r="A30785" i="12"/>
  <c r="F30784" i="12"/>
  <c r="E30784" i="12"/>
  <c r="B30784" i="12"/>
  <c r="A30784" i="12"/>
  <c r="F30783" i="12"/>
  <c r="E30783" i="12"/>
  <c r="B30783" i="12"/>
  <c r="A30783" i="12"/>
  <c r="F30782" i="12"/>
  <c r="E30782" i="12"/>
  <c r="B30782" i="12"/>
  <c r="A30782" i="12"/>
  <c r="F30781" i="12"/>
  <c r="E30781" i="12"/>
  <c r="B30781" i="12"/>
  <c r="A30781" i="12"/>
  <c r="F30780" i="12"/>
  <c r="E30780" i="12"/>
  <c r="B30780" i="12"/>
  <c r="A30780" i="12"/>
  <c r="F30779" i="12"/>
  <c r="E30779" i="12"/>
  <c r="B30779" i="12"/>
  <c r="A30779" i="12"/>
  <c r="F30778" i="12"/>
  <c r="E30778" i="12"/>
  <c r="B30778" i="12"/>
  <c r="A30778" i="12"/>
  <c r="F30777" i="12"/>
  <c r="E30777" i="12"/>
  <c r="B30777" i="12"/>
  <c r="A30777" i="12"/>
  <c r="F30776" i="12"/>
  <c r="E30776" i="12"/>
  <c r="B30776" i="12"/>
  <c r="A30776" i="12"/>
  <c r="F30775" i="12"/>
  <c r="E30775" i="12"/>
  <c r="B30775" i="12"/>
  <c r="A30775" i="12"/>
  <c r="F30774" i="12"/>
  <c r="E30774" i="12"/>
  <c r="B30774" i="12"/>
  <c r="A30774" i="12"/>
  <c r="F30773" i="12"/>
  <c r="E30773" i="12"/>
  <c r="B30773" i="12"/>
  <c r="A30773" i="12"/>
  <c r="F30772" i="12"/>
  <c r="E30772" i="12"/>
  <c r="B30772" i="12"/>
  <c r="A30772" i="12"/>
  <c r="F30771" i="12"/>
  <c r="E30771" i="12"/>
  <c r="B30771" i="12"/>
  <c r="A30771" i="12"/>
  <c r="F30770" i="12"/>
  <c r="E30770" i="12"/>
  <c r="B30770" i="12"/>
  <c r="A30770" i="12"/>
  <c r="F30769" i="12"/>
  <c r="E30769" i="12"/>
  <c r="B30769" i="12"/>
  <c r="A30769" i="12"/>
  <c r="F30768" i="12"/>
  <c r="E30768" i="12"/>
  <c r="B30768" i="12"/>
  <c r="A30768" i="12"/>
  <c r="F30767" i="12"/>
  <c r="E30767" i="12"/>
  <c r="B30767" i="12"/>
  <c r="A30767" i="12"/>
  <c r="F30766" i="12"/>
  <c r="E30766" i="12"/>
  <c r="B30766" i="12"/>
  <c r="A30766" i="12"/>
  <c r="F30765" i="12"/>
  <c r="E30765" i="12"/>
  <c r="B30765" i="12"/>
  <c r="A30765" i="12"/>
  <c r="F30764" i="12"/>
  <c r="E30764" i="12"/>
  <c r="B30764" i="12"/>
  <c r="A30764" i="12"/>
  <c r="F30763" i="12"/>
  <c r="E30763" i="12"/>
  <c r="B30763" i="12"/>
  <c r="A30763" i="12"/>
  <c r="F30762" i="12"/>
  <c r="E30762" i="12"/>
  <c r="B30762" i="12"/>
  <c r="A30762" i="12"/>
  <c r="F30761" i="12"/>
  <c r="E30761" i="12"/>
  <c r="B30761" i="12"/>
  <c r="A30761" i="12"/>
  <c r="F30760" i="12"/>
  <c r="E30760" i="12"/>
  <c r="B30760" i="12"/>
  <c r="A30760" i="12"/>
  <c r="F30759" i="12"/>
  <c r="E30759" i="12"/>
  <c r="B30759" i="12"/>
  <c r="A30759" i="12"/>
  <c r="F30758" i="12"/>
  <c r="E30758" i="12"/>
  <c r="B30758" i="12"/>
  <c r="A30758" i="12"/>
  <c r="F30757" i="12"/>
  <c r="E30757" i="12"/>
  <c r="B30757" i="12"/>
  <c r="A30757" i="12"/>
  <c r="F30756" i="12"/>
  <c r="E30756" i="12"/>
  <c r="B30756" i="12"/>
  <c r="A30756" i="12"/>
  <c r="F30755" i="12"/>
  <c r="E30755" i="12"/>
  <c r="B30755" i="12"/>
  <c r="A30755" i="12"/>
  <c r="F30754" i="12"/>
  <c r="E30754" i="12"/>
  <c r="B30754" i="12"/>
  <c r="A30754" i="12"/>
  <c r="F30753" i="12"/>
  <c r="E30753" i="12"/>
  <c r="B30753" i="12"/>
  <c r="A30753" i="12"/>
  <c r="F30752" i="12"/>
  <c r="E30752" i="12"/>
  <c r="B30752" i="12"/>
  <c r="A30752" i="12"/>
  <c r="F30751" i="12"/>
  <c r="E30751" i="12"/>
  <c r="B30751" i="12"/>
  <c r="A30751" i="12"/>
  <c r="F30750" i="12"/>
  <c r="E30750" i="12"/>
  <c r="B30750" i="12"/>
  <c r="A30750" i="12"/>
  <c r="F30749" i="12"/>
  <c r="E30749" i="12"/>
  <c r="B30749" i="12"/>
  <c r="A30749" i="12"/>
  <c r="F30748" i="12"/>
  <c r="E30748" i="12"/>
  <c r="B30748" i="12"/>
  <c r="A30748" i="12"/>
  <c r="F30747" i="12"/>
  <c r="E30747" i="12"/>
  <c r="B30747" i="12"/>
  <c r="A30747" i="12"/>
  <c r="F30746" i="12"/>
  <c r="E30746" i="12"/>
  <c r="B30746" i="12"/>
  <c r="A30746" i="12"/>
  <c r="F30745" i="12"/>
  <c r="E30745" i="12"/>
  <c r="B30745" i="12"/>
  <c r="A30745" i="12"/>
  <c r="F30744" i="12"/>
  <c r="E30744" i="12"/>
  <c r="B30744" i="12"/>
  <c r="A30744" i="12"/>
  <c r="F30743" i="12"/>
  <c r="E30743" i="12"/>
  <c r="B30743" i="12"/>
  <c r="A30743" i="12"/>
  <c r="F30742" i="12"/>
  <c r="E30742" i="12"/>
  <c r="B30742" i="12"/>
  <c r="A30742" i="12"/>
  <c r="F30741" i="12"/>
  <c r="E30741" i="12"/>
  <c r="B30741" i="12"/>
  <c r="A30741" i="12"/>
  <c r="F30740" i="12"/>
  <c r="E30740" i="12"/>
  <c r="B30740" i="12"/>
  <c r="A30740" i="12"/>
  <c r="F30739" i="12"/>
  <c r="E30739" i="12"/>
  <c r="B30739" i="12"/>
  <c r="A30739" i="12"/>
  <c r="F30738" i="12"/>
  <c r="E30738" i="12"/>
  <c r="B30738" i="12"/>
  <c r="A30738" i="12"/>
  <c r="F30737" i="12"/>
  <c r="E30737" i="12"/>
  <c r="B30737" i="12"/>
  <c r="A30737" i="12"/>
  <c r="F30736" i="12"/>
  <c r="E30736" i="12"/>
  <c r="B30736" i="12"/>
  <c r="A30736" i="12"/>
  <c r="F30735" i="12"/>
  <c r="E30735" i="12"/>
  <c r="B30735" i="12"/>
  <c r="A30735" i="12"/>
  <c r="F30734" i="12"/>
  <c r="E30734" i="12"/>
  <c r="B30734" i="12"/>
  <c r="A30734" i="12"/>
  <c r="F30733" i="12"/>
  <c r="E30733" i="12"/>
  <c r="B30733" i="12"/>
  <c r="A30733" i="12"/>
  <c r="F30732" i="12"/>
  <c r="E30732" i="12"/>
  <c r="B30732" i="12"/>
  <c r="A30732" i="12"/>
  <c r="F30731" i="12"/>
  <c r="E30731" i="12"/>
  <c r="B30731" i="12"/>
  <c r="A30731" i="12"/>
  <c r="F30730" i="12"/>
  <c r="E30730" i="12"/>
  <c r="B30730" i="12"/>
  <c r="A30730" i="12"/>
  <c r="F30729" i="12"/>
  <c r="E30729" i="12"/>
  <c r="B30729" i="12"/>
  <c r="A30729" i="12"/>
  <c r="F30728" i="12"/>
  <c r="E30728" i="12"/>
  <c r="B30728" i="12"/>
  <c r="A30728" i="12"/>
  <c r="F30727" i="12"/>
  <c r="E30727" i="12"/>
  <c r="B30727" i="12"/>
  <c r="A30727" i="12"/>
  <c r="F30726" i="12"/>
  <c r="E30726" i="12"/>
  <c r="B30726" i="12"/>
  <c r="A30726" i="12"/>
  <c r="F30725" i="12"/>
  <c r="E30725" i="12"/>
  <c r="B30725" i="12"/>
  <c r="A30725" i="12"/>
  <c r="F30724" i="12"/>
  <c r="E30724" i="12"/>
  <c r="B30724" i="12"/>
  <c r="A30724" i="12"/>
  <c r="F30723" i="12"/>
  <c r="E30723" i="12"/>
  <c r="B30723" i="12"/>
  <c r="A30723" i="12"/>
  <c r="F30722" i="12"/>
  <c r="E30722" i="12"/>
  <c r="B30722" i="12"/>
  <c r="A30722" i="12"/>
  <c r="F30721" i="12"/>
  <c r="E30721" i="12"/>
  <c r="B30721" i="12"/>
  <c r="A30721" i="12"/>
  <c r="F30720" i="12"/>
  <c r="E30720" i="12"/>
  <c r="B30720" i="12"/>
  <c r="A30720" i="12"/>
  <c r="F30719" i="12"/>
  <c r="E30719" i="12"/>
  <c r="B30719" i="12"/>
  <c r="A30719" i="12"/>
  <c r="F30718" i="12"/>
  <c r="E30718" i="12"/>
  <c r="B30718" i="12"/>
  <c r="A30718" i="12"/>
  <c r="F30687" i="12"/>
  <c r="D30687" i="12"/>
  <c r="A30687" i="12"/>
  <c r="F30686" i="12"/>
  <c r="D30686" i="12"/>
  <c r="A30686" i="12"/>
  <c r="F30685" i="12"/>
  <c r="E30685" i="12"/>
  <c r="D30685" i="12"/>
  <c r="A30685" i="12"/>
  <c r="F30684" i="12"/>
  <c r="E30684" i="12"/>
  <c r="D30684" i="12"/>
  <c r="A30684" i="12"/>
  <c r="F30683" i="12"/>
  <c r="E30683" i="12"/>
  <c r="D30683" i="12"/>
  <c r="F30682" i="12"/>
  <c r="E30682" i="12"/>
  <c r="D30682" i="12"/>
  <c r="A30682" i="12"/>
  <c r="G30654" i="12"/>
  <c r="F30654" i="12"/>
  <c r="E30654" i="12"/>
  <c r="A30654" i="12"/>
  <c r="G30653" i="12"/>
  <c r="F30653" i="12"/>
  <c r="E30653" i="12"/>
  <c r="A30653" i="12"/>
  <c r="G30652" i="12"/>
  <c r="F30652" i="12"/>
  <c r="E30652" i="12"/>
  <c r="A30652" i="12"/>
  <c r="G29814" i="12"/>
  <c r="F29814" i="12"/>
  <c r="E29814" i="12"/>
  <c r="D29814" i="12"/>
  <c r="C29814" i="12"/>
  <c r="B29814" i="12"/>
  <c r="A29814" i="12"/>
  <c r="G29805" i="12"/>
  <c r="F29805" i="12"/>
  <c r="E29805" i="12"/>
  <c r="D29805" i="12"/>
  <c r="C29805" i="12"/>
  <c r="B29805" i="12"/>
  <c r="A29805" i="12"/>
  <c r="G29804" i="12"/>
  <c r="F29804" i="12"/>
  <c r="E29804" i="12"/>
  <c r="D29804" i="12"/>
  <c r="C29804" i="12"/>
  <c r="B29804" i="12"/>
  <c r="A29804" i="12"/>
  <c r="G29803" i="12"/>
  <c r="F29803" i="12"/>
  <c r="E29803" i="12"/>
  <c r="D29803" i="12"/>
  <c r="C29803" i="12"/>
  <c r="B29803" i="12"/>
  <c r="A29803" i="12"/>
  <c r="G29802" i="12"/>
  <c r="F29802" i="12"/>
  <c r="E29802" i="12"/>
  <c r="D29802" i="12"/>
  <c r="C29802" i="12"/>
  <c r="B29802" i="12"/>
  <c r="A29802" i="12"/>
  <c r="G29801" i="12"/>
  <c r="F29801" i="12"/>
  <c r="E29801" i="12"/>
  <c r="D29801" i="12"/>
  <c r="C29801" i="12"/>
  <c r="B29801" i="12"/>
  <c r="A29801" i="12"/>
  <c r="G29800" i="12"/>
  <c r="F29800" i="12"/>
  <c r="E29800" i="12"/>
  <c r="D29800" i="12"/>
  <c r="C29800" i="12"/>
  <c r="B29800" i="12"/>
  <c r="A29800" i="12"/>
  <c r="G29799" i="12"/>
  <c r="F29799" i="12"/>
  <c r="E29799" i="12"/>
  <c r="D29799" i="12"/>
  <c r="C29799" i="12"/>
  <c r="B29799" i="12"/>
  <c r="A29799" i="12"/>
  <c r="G29798" i="12"/>
  <c r="F29798" i="12"/>
  <c r="E29798" i="12"/>
  <c r="D29798" i="12"/>
  <c r="C29798" i="12"/>
  <c r="B29798" i="12"/>
  <c r="A29798" i="12"/>
  <c r="G29797" i="12"/>
  <c r="F29797" i="12"/>
  <c r="E29797" i="12"/>
  <c r="D29797" i="12"/>
  <c r="C29797" i="12"/>
  <c r="B29797" i="12"/>
  <c r="A29797" i="12"/>
  <c r="G29796" i="12"/>
  <c r="F29796" i="12"/>
  <c r="E29796" i="12"/>
  <c r="D29796" i="12"/>
  <c r="C29796" i="12"/>
  <c r="B29796" i="12"/>
  <c r="A29796" i="12"/>
  <c r="G29795" i="12"/>
  <c r="F29795" i="12"/>
  <c r="E29795" i="12"/>
  <c r="D29795" i="12"/>
  <c r="C29795" i="12"/>
  <c r="B29795" i="12"/>
  <c r="A29795" i="12"/>
  <c r="G29794" i="12"/>
  <c r="F29794" i="12"/>
  <c r="E29794" i="12"/>
  <c r="D29794" i="12"/>
  <c r="C29794" i="12"/>
  <c r="B29794" i="12"/>
  <c r="A29794" i="12"/>
  <c r="G29793" i="12"/>
  <c r="F29793" i="12"/>
  <c r="E29793" i="12"/>
  <c r="D29793" i="12"/>
  <c r="C29793" i="12"/>
  <c r="B29793" i="12"/>
  <c r="A29793" i="12"/>
  <c r="G29792" i="12"/>
  <c r="F29792" i="12"/>
  <c r="E29792" i="12"/>
  <c r="D29792" i="12"/>
  <c r="C29792" i="12"/>
  <c r="B29792" i="12"/>
  <c r="A29792" i="12"/>
  <c r="F29791" i="12"/>
  <c r="E29791" i="12"/>
  <c r="C29791" i="12"/>
  <c r="B29791" i="12"/>
  <c r="A29791" i="12"/>
  <c r="F29790" i="12"/>
  <c r="E29790" i="12"/>
  <c r="C29790" i="12"/>
  <c r="B29790" i="12"/>
  <c r="A29790" i="12"/>
  <c r="F29789" i="12"/>
  <c r="E29789" i="12"/>
  <c r="C29789" i="12"/>
  <c r="B29789" i="12"/>
  <c r="A29789" i="12"/>
  <c r="F29788" i="12"/>
  <c r="E29788" i="12"/>
  <c r="C29788" i="12"/>
  <c r="B29788" i="12"/>
  <c r="A29788" i="12"/>
  <c r="F29787" i="12"/>
  <c r="E29787" i="12"/>
  <c r="C29787" i="12"/>
  <c r="B29787" i="12"/>
  <c r="A29787" i="12"/>
  <c r="F29786" i="12"/>
  <c r="E29786" i="12"/>
  <c r="C29786" i="12"/>
  <c r="B29786" i="12"/>
  <c r="A29786" i="12"/>
  <c r="F29785" i="12"/>
  <c r="E29785" i="12"/>
  <c r="C29785" i="12"/>
  <c r="B29785" i="12"/>
  <c r="A29785" i="12"/>
  <c r="F29784" i="12"/>
  <c r="E29784" i="12"/>
  <c r="C29784" i="12"/>
  <c r="B29784" i="12"/>
  <c r="A29784" i="12"/>
  <c r="G29783" i="12"/>
  <c r="F29783" i="12"/>
  <c r="E29783" i="12"/>
  <c r="D29783" i="12"/>
  <c r="C29783" i="12"/>
  <c r="B29783" i="12"/>
  <c r="A29783" i="12"/>
  <c r="G29782" i="12"/>
  <c r="F29782" i="12"/>
  <c r="E29782" i="12"/>
  <c r="D29782" i="12"/>
  <c r="C29782" i="12"/>
  <c r="B29782" i="12"/>
  <c r="A29782" i="12"/>
  <c r="G29781" i="12"/>
  <c r="F29781" i="12"/>
  <c r="E29781" i="12"/>
  <c r="D29781" i="12"/>
  <c r="C29781" i="12"/>
  <c r="B29781" i="12"/>
  <c r="A29781" i="12"/>
  <c r="G29780" i="12"/>
  <c r="F29780" i="12"/>
  <c r="E29780" i="12"/>
  <c r="D29780" i="12"/>
  <c r="C29780" i="12"/>
  <c r="B29780" i="12"/>
  <c r="A29780" i="12"/>
  <c r="G29779" i="12"/>
  <c r="F29779" i="12"/>
  <c r="E29779" i="12"/>
  <c r="D29779" i="12"/>
  <c r="C29779" i="12"/>
  <c r="B29779" i="12"/>
  <c r="A29779" i="12"/>
  <c r="G29778" i="12"/>
  <c r="F29778" i="12"/>
  <c r="E29778" i="12"/>
  <c r="D29778" i="12"/>
  <c r="C29778" i="12"/>
  <c r="B29778" i="12"/>
  <c r="A29778" i="12"/>
  <c r="G29777" i="12"/>
  <c r="F29777" i="12"/>
  <c r="E29777" i="12"/>
  <c r="D29777" i="12"/>
  <c r="C29777" i="12"/>
  <c r="B29777" i="12"/>
  <c r="A29777" i="12"/>
  <c r="G29776" i="12"/>
  <c r="F29776" i="12"/>
  <c r="E29776" i="12"/>
  <c r="D29776" i="12"/>
  <c r="C29776" i="12"/>
  <c r="B29776" i="12"/>
  <c r="A29776" i="12"/>
  <c r="G29775" i="12"/>
  <c r="F29775" i="12"/>
  <c r="E29775" i="12"/>
  <c r="D29775" i="12"/>
  <c r="C29775" i="12"/>
  <c r="B29775" i="12"/>
  <c r="A29775" i="12"/>
  <c r="G29774" i="12"/>
  <c r="F29774" i="12"/>
  <c r="E29774" i="12"/>
  <c r="D29774" i="12"/>
  <c r="C29774" i="12"/>
  <c r="B29774" i="12"/>
  <c r="A29774" i="12"/>
  <c r="G29773" i="12"/>
  <c r="F29773" i="12"/>
  <c r="E29773" i="12"/>
  <c r="D29773" i="12"/>
  <c r="C29773" i="12"/>
  <c r="B29773" i="12"/>
  <c r="A29773" i="12"/>
  <c r="G29772" i="12"/>
  <c r="F29772" i="12"/>
  <c r="E29772" i="12"/>
  <c r="D29772" i="12"/>
  <c r="C29772" i="12"/>
  <c r="B29772" i="12"/>
  <c r="A29772" i="12"/>
  <c r="G29771" i="12"/>
  <c r="F29771" i="12"/>
  <c r="E29771" i="12"/>
  <c r="D29771" i="12"/>
  <c r="C29771" i="12"/>
  <c r="B29771" i="12"/>
  <c r="A29771" i="12"/>
  <c r="G29770" i="12"/>
  <c r="F29770" i="12"/>
  <c r="E29770" i="12"/>
  <c r="D29770" i="12"/>
  <c r="C29770" i="12"/>
  <c r="B29770" i="12"/>
  <c r="A29770" i="12"/>
  <c r="G29769" i="12"/>
  <c r="F29769" i="12"/>
  <c r="E29769" i="12"/>
  <c r="D29769" i="12"/>
  <c r="C29769" i="12"/>
  <c r="B29769" i="12"/>
  <c r="A29769" i="12"/>
  <c r="G29768" i="12"/>
  <c r="F29768" i="12"/>
  <c r="E29768" i="12"/>
  <c r="D29768" i="12"/>
  <c r="C29768" i="12"/>
  <c r="B29768" i="12"/>
  <c r="A29768" i="12"/>
  <c r="G29767" i="12"/>
  <c r="F29767" i="12"/>
  <c r="E29767" i="12"/>
  <c r="D29767" i="12"/>
  <c r="C29767" i="12"/>
  <c r="B29767" i="12"/>
  <c r="A29767" i="12"/>
  <c r="G29766" i="12"/>
  <c r="F29766" i="12"/>
  <c r="E29766" i="12"/>
  <c r="D29766" i="12"/>
  <c r="C29766" i="12"/>
  <c r="B29766" i="12"/>
  <c r="A29766" i="12"/>
  <c r="G29765" i="12"/>
  <c r="F29765" i="12"/>
  <c r="E29765" i="12"/>
  <c r="D29765" i="12"/>
  <c r="C29765" i="12"/>
  <c r="B29765" i="12"/>
  <c r="A29765" i="12"/>
  <c r="G29764" i="12"/>
  <c r="F29764" i="12"/>
  <c r="E29764" i="12"/>
  <c r="D29764" i="12"/>
  <c r="C29764" i="12"/>
  <c r="B29764" i="12"/>
  <c r="A29764" i="12"/>
  <c r="F29763" i="12"/>
  <c r="E29763" i="12"/>
  <c r="C29763" i="12"/>
  <c r="B29763" i="12"/>
  <c r="A29763" i="12"/>
  <c r="F29762" i="12"/>
  <c r="E29762" i="12"/>
  <c r="C29762" i="12"/>
  <c r="B29762" i="12"/>
  <c r="A29762" i="12"/>
  <c r="F29761" i="12"/>
  <c r="E29761" i="12"/>
  <c r="C29761" i="12"/>
  <c r="B29761" i="12"/>
  <c r="A29761" i="12"/>
  <c r="F29760" i="12"/>
  <c r="E29760" i="12"/>
  <c r="C29760" i="12"/>
  <c r="B29760" i="12"/>
  <c r="A29760" i="12"/>
  <c r="F29759" i="12"/>
  <c r="E29759" i="12"/>
  <c r="C29759" i="12"/>
  <c r="B29759" i="12"/>
  <c r="A29759" i="12"/>
  <c r="F29758" i="12"/>
  <c r="E29758" i="12"/>
  <c r="C29758" i="12"/>
  <c r="B29758" i="12"/>
  <c r="A29758" i="12"/>
  <c r="F29757" i="12"/>
  <c r="E29757" i="12"/>
  <c r="C29757" i="12"/>
  <c r="B29757" i="12"/>
  <c r="A29757" i="12"/>
  <c r="F29756" i="12"/>
  <c r="E29756" i="12"/>
  <c r="C29756" i="12"/>
  <c r="B29756" i="12"/>
  <c r="A29756" i="12"/>
  <c r="F29755" i="12"/>
  <c r="E29755" i="12"/>
  <c r="C29755" i="12"/>
  <c r="B29755" i="12"/>
  <c r="A29755" i="12"/>
  <c r="F29754" i="12"/>
  <c r="E29754" i="12"/>
  <c r="C29754" i="12"/>
  <c r="B29754" i="12"/>
  <c r="A29754" i="12"/>
  <c r="F29753" i="12"/>
  <c r="E29753" i="12"/>
  <c r="C29753" i="12"/>
  <c r="B29753" i="12"/>
  <c r="A29753" i="12"/>
  <c r="G29735" i="12"/>
  <c r="F29735" i="12"/>
  <c r="E29735" i="12"/>
  <c r="D29735" i="12"/>
  <c r="C29735" i="12"/>
  <c r="B29735" i="12"/>
  <c r="A29735" i="12"/>
  <c r="G29734" i="12"/>
  <c r="F29734" i="12"/>
  <c r="E29734" i="12"/>
  <c r="D29734" i="12"/>
  <c r="C29734" i="12"/>
  <c r="B29734" i="12"/>
  <c r="A29734" i="12"/>
  <c r="G29733" i="12"/>
  <c r="F29733" i="12"/>
  <c r="E29733" i="12"/>
  <c r="D29733" i="12"/>
  <c r="C29733" i="12"/>
  <c r="B29733" i="12"/>
  <c r="A29733" i="12"/>
  <c r="G29732" i="12"/>
  <c r="F29732" i="12"/>
  <c r="E29732" i="12"/>
  <c r="D29732" i="12"/>
  <c r="C29732" i="12"/>
  <c r="B29732" i="12"/>
  <c r="A29732" i="12"/>
  <c r="G29731" i="12"/>
  <c r="F29731" i="12"/>
  <c r="E29731" i="12"/>
  <c r="D29731" i="12"/>
  <c r="C29731" i="12"/>
  <c r="B29731" i="12"/>
  <c r="A29731" i="12"/>
  <c r="G29730" i="12"/>
  <c r="F29730" i="12"/>
  <c r="E29730" i="12"/>
  <c r="D29730" i="12"/>
  <c r="C29730" i="12"/>
  <c r="B29730" i="12"/>
  <c r="A29730" i="12"/>
  <c r="F29729" i="12"/>
  <c r="E29729" i="12"/>
  <c r="C29729" i="12"/>
  <c r="B29729" i="12"/>
  <c r="A29729" i="12"/>
  <c r="F29728" i="12"/>
  <c r="E29728" i="12"/>
  <c r="C29728" i="12"/>
  <c r="B29728" i="12"/>
  <c r="A29728" i="12"/>
  <c r="F29727" i="12"/>
  <c r="E29727" i="12"/>
  <c r="C29727" i="12"/>
  <c r="B29727" i="12"/>
  <c r="A29727" i="12"/>
  <c r="F29726" i="12"/>
  <c r="E29726" i="12"/>
  <c r="C29726" i="12"/>
  <c r="B29726" i="12"/>
  <c r="A29726" i="12"/>
  <c r="F29725" i="12"/>
  <c r="E29725" i="12"/>
  <c r="C29725" i="12"/>
  <c r="B29725" i="12"/>
  <c r="A29725" i="12"/>
  <c r="F29724" i="12"/>
  <c r="E29724" i="12"/>
  <c r="C29724" i="12"/>
  <c r="B29724" i="12"/>
  <c r="A29724" i="12"/>
  <c r="F29723" i="12"/>
  <c r="E29723" i="12"/>
  <c r="C29723" i="12"/>
  <c r="B29723" i="12"/>
  <c r="A29723" i="12"/>
  <c r="F29722" i="12"/>
  <c r="E29722" i="12"/>
  <c r="C29722" i="12"/>
  <c r="B29722" i="12"/>
  <c r="A29722" i="12"/>
  <c r="F29721" i="12"/>
  <c r="E29721" i="12"/>
  <c r="B29721" i="12"/>
  <c r="A29721" i="12"/>
  <c r="F29720" i="12"/>
  <c r="E29720" i="12"/>
  <c r="B29720" i="12"/>
  <c r="A29720" i="12"/>
  <c r="F29719" i="12"/>
  <c r="E29719" i="12"/>
  <c r="B29719" i="12"/>
  <c r="A29719" i="12"/>
  <c r="F29718" i="12"/>
  <c r="E29718" i="12"/>
  <c r="B29718" i="12"/>
  <c r="A29718" i="12"/>
  <c r="F29717" i="12"/>
  <c r="E29717" i="12"/>
  <c r="B29717" i="12"/>
  <c r="A29717" i="12"/>
  <c r="F29716" i="12"/>
  <c r="E29716" i="12"/>
  <c r="B29716" i="12"/>
  <c r="A29716" i="12"/>
  <c r="F29715" i="12"/>
  <c r="E29715" i="12"/>
  <c r="B29715" i="12"/>
  <c r="A29715" i="12"/>
  <c r="F29714" i="12"/>
  <c r="E29714" i="12"/>
  <c r="B29714" i="12"/>
  <c r="A29714" i="12"/>
  <c r="F29713" i="12"/>
  <c r="E29713" i="12"/>
  <c r="B29713" i="12"/>
  <c r="A29713" i="12"/>
  <c r="F29712" i="12"/>
  <c r="E29712" i="12"/>
  <c r="B29712" i="12"/>
  <c r="A29712" i="12"/>
  <c r="F29711" i="12"/>
  <c r="E29711" i="12"/>
  <c r="B29711" i="12"/>
  <c r="A29711" i="12"/>
  <c r="F29710" i="12"/>
  <c r="E29710" i="12"/>
  <c r="B29710" i="12"/>
  <c r="A29710" i="12"/>
  <c r="F29709" i="12"/>
  <c r="E29709" i="12"/>
  <c r="B29709" i="12"/>
  <c r="A29709" i="12"/>
  <c r="F29708" i="12"/>
  <c r="E29708" i="12"/>
  <c r="B29708" i="12"/>
  <c r="A29708" i="12"/>
  <c r="F29707" i="12"/>
  <c r="E29707" i="12"/>
  <c r="B29707" i="12"/>
  <c r="A29707" i="12"/>
  <c r="F29706" i="12"/>
  <c r="E29706" i="12"/>
  <c r="B29706" i="12"/>
  <c r="A29706" i="12"/>
  <c r="F29705" i="12"/>
  <c r="E29705" i="12"/>
  <c r="B29705" i="12"/>
  <c r="A29705" i="12"/>
  <c r="F29704" i="12"/>
  <c r="E29704" i="12"/>
  <c r="B29704" i="12"/>
  <c r="A29704" i="12"/>
  <c r="F29703" i="12"/>
  <c r="E29703" i="12"/>
  <c r="B29703" i="12"/>
  <c r="A29703" i="12"/>
  <c r="F29702" i="12"/>
  <c r="E29702" i="12"/>
  <c r="B29702" i="12"/>
  <c r="A29702" i="12"/>
  <c r="F29701" i="12"/>
  <c r="E29701" i="12"/>
  <c r="B29701" i="12"/>
  <c r="A29701" i="12"/>
  <c r="F29700" i="12"/>
  <c r="E29700" i="12"/>
  <c r="B29700" i="12"/>
  <c r="A29700" i="12"/>
  <c r="F29699" i="12"/>
  <c r="E29699" i="12"/>
  <c r="B29699" i="12"/>
  <c r="A29699" i="12"/>
  <c r="F29698" i="12"/>
  <c r="E29698" i="12"/>
  <c r="B29698" i="12"/>
  <c r="A29698" i="12"/>
  <c r="F29697" i="12"/>
  <c r="E29697" i="12"/>
  <c r="B29697" i="12"/>
  <c r="A29697" i="12"/>
  <c r="F29696" i="12"/>
  <c r="E29696" i="12"/>
  <c r="B29696" i="12"/>
  <c r="A29696" i="12"/>
  <c r="F29695" i="12"/>
  <c r="E29695" i="12"/>
  <c r="B29695" i="12"/>
  <c r="A29695" i="12"/>
  <c r="F29694" i="12"/>
  <c r="E29694" i="12"/>
  <c r="B29694" i="12"/>
  <c r="A29694" i="12"/>
  <c r="F29693" i="12"/>
  <c r="E29693" i="12"/>
  <c r="B29693" i="12"/>
  <c r="A29693" i="12"/>
  <c r="F29692" i="12"/>
  <c r="E29692" i="12"/>
  <c r="B29692" i="12"/>
  <c r="A29692" i="12"/>
  <c r="F29691" i="12"/>
  <c r="E29691" i="12"/>
  <c r="B29691" i="12"/>
  <c r="A29691" i="12"/>
  <c r="F29690" i="12"/>
  <c r="E29690" i="12"/>
  <c r="B29690" i="12"/>
  <c r="A29690" i="12"/>
  <c r="F29689" i="12"/>
  <c r="E29689" i="12"/>
  <c r="B29689" i="12"/>
  <c r="A29689" i="12"/>
  <c r="F29688" i="12"/>
  <c r="E29688" i="12"/>
  <c r="B29688" i="12"/>
  <c r="A29688" i="12"/>
  <c r="F29687" i="12"/>
  <c r="E29687" i="12"/>
  <c r="B29687" i="12"/>
  <c r="A29687" i="12"/>
  <c r="F29686" i="12"/>
  <c r="E29686" i="12"/>
  <c r="B29686" i="12"/>
  <c r="A29686" i="12"/>
  <c r="F29685" i="12"/>
  <c r="E29685" i="12"/>
  <c r="B29685" i="12"/>
  <c r="A29685" i="12"/>
  <c r="F29684" i="12"/>
  <c r="E29684" i="12"/>
  <c r="B29684" i="12"/>
  <c r="A29684" i="12"/>
  <c r="F29683" i="12"/>
  <c r="E29683" i="12"/>
  <c r="B29683" i="12"/>
  <c r="A29683" i="12"/>
  <c r="F29682" i="12"/>
  <c r="E29682" i="12"/>
  <c r="B29682" i="12"/>
  <c r="A29682" i="12"/>
  <c r="F29681" i="12"/>
  <c r="E29681" i="12"/>
  <c r="B29681" i="12"/>
  <c r="A29681" i="12"/>
  <c r="F29680" i="12"/>
  <c r="E29680" i="12"/>
  <c r="B29680" i="12"/>
  <c r="A29680" i="12"/>
  <c r="F29679" i="12"/>
  <c r="E29679" i="12"/>
  <c r="B29679" i="12"/>
  <c r="A29679" i="12"/>
  <c r="F29678" i="12"/>
  <c r="E29678" i="12"/>
  <c r="B29678" i="12"/>
  <c r="A29678" i="12"/>
  <c r="F29677" i="12"/>
  <c r="E29677" i="12"/>
  <c r="B29677" i="12"/>
  <c r="A29677" i="12"/>
  <c r="F29676" i="12"/>
  <c r="E29676" i="12"/>
  <c r="B29676" i="12"/>
  <c r="A29676" i="12"/>
  <c r="F29675" i="12"/>
  <c r="E29675" i="12"/>
  <c r="B29675" i="12"/>
  <c r="A29675" i="12"/>
  <c r="F29674" i="12"/>
  <c r="E29674" i="12"/>
  <c r="B29674" i="12"/>
  <c r="A29674" i="12"/>
  <c r="F29673" i="12"/>
  <c r="E29673" i="12"/>
  <c r="B29673" i="12"/>
  <c r="A29673" i="12"/>
  <c r="F29672" i="12"/>
  <c r="E29672" i="12"/>
  <c r="B29672" i="12"/>
  <c r="A29672" i="12"/>
  <c r="F29671" i="12"/>
  <c r="E29671" i="12"/>
  <c r="B29671" i="12"/>
  <c r="A29671" i="12"/>
  <c r="F29670" i="12"/>
  <c r="E29670" i="12"/>
  <c r="B29670" i="12"/>
  <c r="A29670" i="12"/>
  <c r="F29669" i="12"/>
  <c r="E29669" i="12"/>
  <c r="B29669" i="12"/>
  <c r="A29669" i="12"/>
  <c r="F29668" i="12"/>
  <c r="E29668" i="12"/>
  <c r="B29668" i="12"/>
  <c r="A29668" i="12"/>
  <c r="F29667" i="12"/>
  <c r="E29667" i="12"/>
  <c r="B29667" i="12"/>
  <c r="A29667" i="12"/>
  <c r="F29666" i="12"/>
  <c r="E29666" i="12"/>
  <c r="B29666" i="12"/>
  <c r="A29666" i="12"/>
  <c r="F29665" i="12"/>
  <c r="E29665" i="12"/>
  <c r="B29665" i="12"/>
  <c r="A29665" i="12"/>
  <c r="F29664" i="12"/>
  <c r="E29664" i="12"/>
  <c r="B29664" i="12"/>
  <c r="A29664" i="12"/>
  <c r="F29663" i="12"/>
  <c r="E29663" i="12"/>
  <c r="B29663" i="12"/>
  <c r="A29663" i="12"/>
  <c r="F29662" i="12"/>
  <c r="E29662" i="12"/>
  <c r="B29662" i="12"/>
  <c r="A29662" i="12"/>
  <c r="F29661" i="12"/>
  <c r="E29661" i="12"/>
  <c r="B29661" i="12"/>
  <c r="A29661" i="12"/>
  <c r="F29660" i="12"/>
  <c r="E29660" i="12"/>
  <c r="B29660" i="12"/>
  <c r="A29660" i="12"/>
  <c r="F29659" i="12"/>
  <c r="E29659" i="12"/>
  <c r="B29659" i="12"/>
  <c r="A29659" i="12"/>
  <c r="F29658" i="12"/>
  <c r="E29658" i="12"/>
  <c r="B29658" i="12"/>
  <c r="A29658" i="12"/>
  <c r="F29657" i="12"/>
  <c r="E29657" i="12"/>
  <c r="B29657" i="12"/>
  <c r="A29657" i="12"/>
  <c r="F29656" i="12"/>
  <c r="E29656" i="12"/>
  <c r="B29656" i="12"/>
  <c r="A29656" i="12"/>
  <c r="F29655" i="12"/>
  <c r="E29655" i="12"/>
  <c r="B29655" i="12"/>
  <c r="A29655" i="12"/>
  <c r="F29654" i="12"/>
  <c r="E29654" i="12"/>
  <c r="B29654" i="12"/>
  <c r="A29654" i="12"/>
  <c r="F29653" i="12"/>
  <c r="E29653" i="12"/>
  <c r="B29653" i="12"/>
  <c r="A29653" i="12"/>
  <c r="F29652" i="12"/>
  <c r="E29652" i="12"/>
  <c r="B29652" i="12"/>
  <c r="A29652" i="12"/>
  <c r="F29651" i="12"/>
  <c r="E29651" i="12"/>
  <c r="B29651" i="12"/>
  <c r="A29651" i="12"/>
  <c r="F29650" i="12"/>
  <c r="E29650" i="12"/>
  <c r="B29650" i="12"/>
  <c r="A29650" i="12"/>
  <c r="F29649" i="12"/>
  <c r="E29649" i="12"/>
  <c r="B29649" i="12"/>
  <c r="A29649" i="12"/>
  <c r="F29648" i="12"/>
  <c r="E29648" i="12"/>
  <c r="B29648" i="12"/>
  <c r="A29648" i="12"/>
  <c r="F29647" i="12"/>
  <c r="E29647" i="12"/>
  <c r="B29647" i="12"/>
  <c r="A29647" i="12"/>
  <c r="F29646" i="12"/>
  <c r="E29646" i="12"/>
  <c r="B29646" i="12"/>
  <c r="A29646" i="12"/>
  <c r="F29645" i="12"/>
  <c r="E29645" i="12"/>
  <c r="B29645" i="12"/>
  <c r="A29645" i="12"/>
  <c r="F29644" i="12"/>
  <c r="E29644" i="12"/>
  <c r="B29644" i="12"/>
  <c r="A29644" i="12"/>
  <c r="F29643" i="12"/>
  <c r="E29643" i="12"/>
  <c r="B29643" i="12"/>
  <c r="A29643" i="12"/>
  <c r="F29642" i="12"/>
  <c r="E29642" i="12"/>
  <c r="B29642" i="12"/>
  <c r="A29642" i="12"/>
  <c r="F29641" i="12"/>
  <c r="E29641" i="12"/>
  <c r="B29641" i="12"/>
  <c r="A29641" i="12"/>
  <c r="F29640" i="12"/>
  <c r="E29640" i="12"/>
  <c r="B29640" i="12"/>
  <c r="A29640" i="12"/>
  <c r="F29639" i="12"/>
  <c r="E29639" i="12"/>
  <c r="B29639" i="12"/>
  <c r="A29639" i="12"/>
  <c r="F29638" i="12"/>
  <c r="E29638" i="12"/>
  <c r="B29638" i="12"/>
  <c r="A29638" i="12"/>
  <c r="F29637" i="12"/>
  <c r="E29637" i="12"/>
  <c r="B29637" i="12"/>
  <c r="A29637" i="12"/>
  <c r="F29636" i="12"/>
  <c r="E29636" i="12"/>
  <c r="B29636" i="12"/>
  <c r="A29636" i="12"/>
  <c r="F29635" i="12"/>
  <c r="E29635" i="12"/>
  <c r="B29635" i="12"/>
  <c r="A29635" i="12"/>
  <c r="F29634" i="12"/>
  <c r="E29634" i="12"/>
  <c r="B29634" i="12"/>
  <c r="A29634" i="12"/>
  <c r="F29633" i="12"/>
  <c r="E29633" i="12"/>
  <c r="B29633" i="12"/>
  <c r="A29633" i="12"/>
  <c r="F29632" i="12"/>
  <c r="E29632" i="12"/>
  <c r="B29632" i="12"/>
  <c r="A29632" i="12"/>
  <c r="F29631" i="12"/>
  <c r="E29631" i="12"/>
  <c r="B29631" i="12"/>
  <c r="A29631" i="12"/>
  <c r="F29630" i="12"/>
  <c r="E29630" i="12"/>
  <c r="B29630" i="12"/>
  <c r="A29630" i="12"/>
  <c r="F29629" i="12"/>
  <c r="E29629" i="12"/>
  <c r="B29629" i="12"/>
  <c r="A29629" i="12"/>
  <c r="F29628" i="12"/>
  <c r="E29628" i="12"/>
  <c r="B29628" i="12"/>
  <c r="A29628" i="12"/>
  <c r="F29627" i="12"/>
  <c r="E29627" i="12"/>
  <c r="B29627" i="12"/>
  <c r="A29627" i="12"/>
  <c r="F29626" i="12"/>
  <c r="E29626" i="12"/>
  <c r="B29626" i="12"/>
  <c r="A29626" i="12"/>
  <c r="F29625" i="12"/>
  <c r="E29625" i="12"/>
  <c r="B29625" i="12"/>
  <c r="A29625" i="12"/>
  <c r="F29624" i="12"/>
  <c r="E29624" i="12"/>
  <c r="B29624" i="12"/>
  <c r="A29624" i="12"/>
  <c r="F29623" i="12"/>
  <c r="E29623" i="12"/>
  <c r="B29623" i="12"/>
  <c r="A29623" i="12"/>
  <c r="F29622" i="12"/>
  <c r="E29622" i="12"/>
  <c r="B29622" i="12"/>
  <c r="A29622" i="12"/>
  <c r="F29621" i="12"/>
  <c r="E29621" i="12"/>
  <c r="B29621" i="12"/>
  <c r="A29621" i="12"/>
  <c r="F29590" i="12"/>
  <c r="D29590" i="12"/>
  <c r="A29590" i="12"/>
  <c r="F29589" i="12"/>
  <c r="D29589" i="12"/>
  <c r="A29589" i="12"/>
  <c r="F29588" i="12"/>
  <c r="E29588" i="12"/>
  <c r="D29588" i="12"/>
  <c r="A29588" i="12"/>
  <c r="F29587" i="12"/>
  <c r="E29587" i="12"/>
  <c r="D29587" i="12"/>
  <c r="A29587" i="12"/>
  <c r="F29586" i="12"/>
  <c r="E29586" i="12"/>
  <c r="D29586" i="12"/>
  <c r="F29585" i="12"/>
  <c r="E29585" i="12"/>
  <c r="D29585" i="12"/>
  <c r="A29585" i="12"/>
  <c r="G29557" i="12"/>
  <c r="F29557" i="12"/>
  <c r="E29557" i="12"/>
  <c r="A29557" i="12"/>
  <c r="G29556" i="12"/>
  <c r="F29556" i="12"/>
  <c r="E29556" i="12"/>
  <c r="A29556" i="12"/>
  <c r="G29555" i="12"/>
  <c r="F29555" i="12"/>
  <c r="E29555" i="12"/>
  <c r="A29555" i="12"/>
  <c r="G28717" i="12"/>
  <c r="F28717" i="12"/>
  <c r="E28717" i="12"/>
  <c r="D28717" i="12"/>
  <c r="C28717" i="12"/>
  <c r="B28717" i="12"/>
  <c r="A28717" i="12"/>
  <c r="G28708" i="12"/>
  <c r="F28708" i="12"/>
  <c r="E28708" i="12"/>
  <c r="D28708" i="12"/>
  <c r="C28708" i="12"/>
  <c r="B28708" i="12"/>
  <c r="A28708" i="12"/>
  <c r="G28707" i="12"/>
  <c r="F28707" i="12"/>
  <c r="E28707" i="12"/>
  <c r="D28707" i="12"/>
  <c r="C28707" i="12"/>
  <c r="B28707" i="12"/>
  <c r="A28707" i="12"/>
  <c r="G28706" i="12"/>
  <c r="F28706" i="12"/>
  <c r="E28706" i="12"/>
  <c r="D28706" i="12"/>
  <c r="C28706" i="12"/>
  <c r="B28706" i="12"/>
  <c r="A28706" i="12"/>
  <c r="G28705" i="12"/>
  <c r="F28705" i="12"/>
  <c r="E28705" i="12"/>
  <c r="D28705" i="12"/>
  <c r="C28705" i="12"/>
  <c r="B28705" i="12"/>
  <c r="A28705" i="12"/>
  <c r="G28704" i="12"/>
  <c r="F28704" i="12"/>
  <c r="E28704" i="12"/>
  <c r="D28704" i="12"/>
  <c r="C28704" i="12"/>
  <c r="B28704" i="12"/>
  <c r="A28704" i="12"/>
  <c r="G28703" i="12"/>
  <c r="F28703" i="12"/>
  <c r="E28703" i="12"/>
  <c r="D28703" i="12"/>
  <c r="C28703" i="12"/>
  <c r="B28703" i="12"/>
  <c r="A28703" i="12"/>
  <c r="G28702" i="12"/>
  <c r="F28702" i="12"/>
  <c r="E28702" i="12"/>
  <c r="D28702" i="12"/>
  <c r="C28702" i="12"/>
  <c r="B28702" i="12"/>
  <c r="A28702" i="12"/>
  <c r="G28701" i="12"/>
  <c r="F28701" i="12"/>
  <c r="E28701" i="12"/>
  <c r="D28701" i="12"/>
  <c r="C28701" i="12"/>
  <c r="B28701" i="12"/>
  <c r="A28701" i="12"/>
  <c r="G28700" i="12"/>
  <c r="F28700" i="12"/>
  <c r="E28700" i="12"/>
  <c r="D28700" i="12"/>
  <c r="C28700" i="12"/>
  <c r="B28700" i="12"/>
  <c r="A28700" i="12"/>
  <c r="G28699" i="12"/>
  <c r="F28699" i="12"/>
  <c r="E28699" i="12"/>
  <c r="D28699" i="12"/>
  <c r="C28699" i="12"/>
  <c r="B28699" i="12"/>
  <c r="A28699" i="12"/>
  <c r="G28698" i="12"/>
  <c r="F28698" i="12"/>
  <c r="E28698" i="12"/>
  <c r="D28698" i="12"/>
  <c r="C28698" i="12"/>
  <c r="B28698" i="12"/>
  <c r="A28698" i="12"/>
  <c r="G28697" i="12"/>
  <c r="F28697" i="12"/>
  <c r="E28697" i="12"/>
  <c r="D28697" i="12"/>
  <c r="C28697" i="12"/>
  <c r="B28697" i="12"/>
  <c r="A28697" i="12"/>
  <c r="G28696" i="12"/>
  <c r="F28696" i="12"/>
  <c r="E28696" i="12"/>
  <c r="D28696" i="12"/>
  <c r="C28696" i="12"/>
  <c r="B28696" i="12"/>
  <c r="A28696" i="12"/>
  <c r="G28695" i="12"/>
  <c r="F28695" i="12"/>
  <c r="E28695" i="12"/>
  <c r="D28695" i="12"/>
  <c r="C28695" i="12"/>
  <c r="B28695" i="12"/>
  <c r="A28695" i="12"/>
  <c r="F28694" i="12"/>
  <c r="E28694" i="12"/>
  <c r="C28694" i="12"/>
  <c r="B28694" i="12"/>
  <c r="A28694" i="12"/>
  <c r="F28693" i="12"/>
  <c r="E28693" i="12"/>
  <c r="C28693" i="12"/>
  <c r="B28693" i="12"/>
  <c r="A28693" i="12"/>
  <c r="F28692" i="12"/>
  <c r="E28692" i="12"/>
  <c r="C28692" i="12"/>
  <c r="B28692" i="12"/>
  <c r="A28692" i="12"/>
  <c r="F28691" i="12"/>
  <c r="E28691" i="12"/>
  <c r="C28691" i="12"/>
  <c r="B28691" i="12"/>
  <c r="A28691" i="12"/>
  <c r="F28690" i="12"/>
  <c r="E28690" i="12"/>
  <c r="C28690" i="12"/>
  <c r="B28690" i="12"/>
  <c r="A28690" i="12"/>
  <c r="F28689" i="12"/>
  <c r="E28689" i="12"/>
  <c r="C28689" i="12"/>
  <c r="B28689" i="12"/>
  <c r="A28689" i="12"/>
  <c r="F28688" i="12"/>
  <c r="E28688" i="12"/>
  <c r="C28688" i="12"/>
  <c r="B28688" i="12"/>
  <c r="A28688" i="12"/>
  <c r="F28687" i="12"/>
  <c r="E28687" i="12"/>
  <c r="C28687" i="12"/>
  <c r="B28687" i="12"/>
  <c r="A28687" i="12"/>
  <c r="G28686" i="12"/>
  <c r="F28686" i="12"/>
  <c r="E28686" i="12"/>
  <c r="D28686" i="12"/>
  <c r="C28686" i="12"/>
  <c r="B28686" i="12"/>
  <c r="A28686" i="12"/>
  <c r="G28685" i="12"/>
  <c r="F28685" i="12"/>
  <c r="E28685" i="12"/>
  <c r="D28685" i="12"/>
  <c r="C28685" i="12"/>
  <c r="B28685" i="12"/>
  <c r="A28685" i="12"/>
  <c r="G28684" i="12"/>
  <c r="F28684" i="12"/>
  <c r="E28684" i="12"/>
  <c r="D28684" i="12"/>
  <c r="C28684" i="12"/>
  <c r="B28684" i="12"/>
  <c r="A28684" i="12"/>
  <c r="G28683" i="12"/>
  <c r="F28683" i="12"/>
  <c r="E28683" i="12"/>
  <c r="D28683" i="12"/>
  <c r="C28683" i="12"/>
  <c r="B28683" i="12"/>
  <c r="A28683" i="12"/>
  <c r="G28682" i="12"/>
  <c r="F28682" i="12"/>
  <c r="E28682" i="12"/>
  <c r="D28682" i="12"/>
  <c r="C28682" i="12"/>
  <c r="B28682" i="12"/>
  <c r="A28682" i="12"/>
  <c r="G28681" i="12"/>
  <c r="F28681" i="12"/>
  <c r="E28681" i="12"/>
  <c r="D28681" i="12"/>
  <c r="C28681" i="12"/>
  <c r="B28681" i="12"/>
  <c r="A28681" i="12"/>
  <c r="G28680" i="12"/>
  <c r="F28680" i="12"/>
  <c r="E28680" i="12"/>
  <c r="D28680" i="12"/>
  <c r="C28680" i="12"/>
  <c r="B28680" i="12"/>
  <c r="A28680" i="12"/>
  <c r="G28679" i="12"/>
  <c r="F28679" i="12"/>
  <c r="E28679" i="12"/>
  <c r="D28679" i="12"/>
  <c r="C28679" i="12"/>
  <c r="B28679" i="12"/>
  <c r="A28679" i="12"/>
  <c r="G28678" i="12"/>
  <c r="F28678" i="12"/>
  <c r="E28678" i="12"/>
  <c r="D28678" i="12"/>
  <c r="C28678" i="12"/>
  <c r="B28678" i="12"/>
  <c r="A28678" i="12"/>
  <c r="G28677" i="12"/>
  <c r="F28677" i="12"/>
  <c r="E28677" i="12"/>
  <c r="D28677" i="12"/>
  <c r="C28677" i="12"/>
  <c r="B28677" i="12"/>
  <c r="A28677" i="12"/>
  <c r="G28676" i="12"/>
  <c r="F28676" i="12"/>
  <c r="E28676" i="12"/>
  <c r="D28676" i="12"/>
  <c r="C28676" i="12"/>
  <c r="B28676" i="12"/>
  <c r="A28676" i="12"/>
  <c r="G28675" i="12"/>
  <c r="F28675" i="12"/>
  <c r="E28675" i="12"/>
  <c r="D28675" i="12"/>
  <c r="C28675" i="12"/>
  <c r="B28675" i="12"/>
  <c r="A28675" i="12"/>
  <c r="G28674" i="12"/>
  <c r="F28674" i="12"/>
  <c r="E28674" i="12"/>
  <c r="D28674" i="12"/>
  <c r="C28674" i="12"/>
  <c r="B28674" i="12"/>
  <c r="A28674" i="12"/>
  <c r="G28673" i="12"/>
  <c r="F28673" i="12"/>
  <c r="E28673" i="12"/>
  <c r="D28673" i="12"/>
  <c r="C28673" i="12"/>
  <c r="B28673" i="12"/>
  <c r="A28673" i="12"/>
  <c r="G28672" i="12"/>
  <c r="F28672" i="12"/>
  <c r="E28672" i="12"/>
  <c r="D28672" i="12"/>
  <c r="C28672" i="12"/>
  <c r="B28672" i="12"/>
  <c r="A28672" i="12"/>
  <c r="G28671" i="12"/>
  <c r="F28671" i="12"/>
  <c r="E28671" i="12"/>
  <c r="D28671" i="12"/>
  <c r="C28671" i="12"/>
  <c r="B28671" i="12"/>
  <c r="A28671" i="12"/>
  <c r="G28670" i="12"/>
  <c r="F28670" i="12"/>
  <c r="E28670" i="12"/>
  <c r="D28670" i="12"/>
  <c r="C28670" i="12"/>
  <c r="B28670" i="12"/>
  <c r="A28670" i="12"/>
  <c r="G28669" i="12"/>
  <c r="F28669" i="12"/>
  <c r="E28669" i="12"/>
  <c r="D28669" i="12"/>
  <c r="C28669" i="12"/>
  <c r="B28669" i="12"/>
  <c r="A28669" i="12"/>
  <c r="G28668" i="12"/>
  <c r="F28668" i="12"/>
  <c r="E28668" i="12"/>
  <c r="D28668" i="12"/>
  <c r="C28668" i="12"/>
  <c r="B28668" i="12"/>
  <c r="A28668" i="12"/>
  <c r="G28667" i="12"/>
  <c r="F28667" i="12"/>
  <c r="E28667" i="12"/>
  <c r="D28667" i="12"/>
  <c r="C28667" i="12"/>
  <c r="B28667" i="12"/>
  <c r="A28667" i="12"/>
  <c r="F28666" i="12"/>
  <c r="E28666" i="12"/>
  <c r="C28666" i="12"/>
  <c r="B28666" i="12"/>
  <c r="A28666" i="12"/>
  <c r="F28665" i="12"/>
  <c r="E28665" i="12"/>
  <c r="C28665" i="12"/>
  <c r="B28665" i="12"/>
  <c r="A28665" i="12"/>
  <c r="F28664" i="12"/>
  <c r="E28664" i="12"/>
  <c r="C28664" i="12"/>
  <c r="B28664" i="12"/>
  <c r="A28664" i="12"/>
  <c r="F28663" i="12"/>
  <c r="E28663" i="12"/>
  <c r="C28663" i="12"/>
  <c r="B28663" i="12"/>
  <c r="A28663" i="12"/>
  <c r="F28662" i="12"/>
  <c r="E28662" i="12"/>
  <c r="C28662" i="12"/>
  <c r="B28662" i="12"/>
  <c r="A28662" i="12"/>
  <c r="F28661" i="12"/>
  <c r="E28661" i="12"/>
  <c r="C28661" i="12"/>
  <c r="B28661" i="12"/>
  <c r="A28661" i="12"/>
  <c r="F28660" i="12"/>
  <c r="E28660" i="12"/>
  <c r="C28660" i="12"/>
  <c r="B28660" i="12"/>
  <c r="A28660" i="12"/>
  <c r="F28659" i="12"/>
  <c r="E28659" i="12"/>
  <c r="C28659" i="12"/>
  <c r="B28659" i="12"/>
  <c r="A28659" i="12"/>
  <c r="F28658" i="12"/>
  <c r="E28658" i="12"/>
  <c r="C28658" i="12"/>
  <c r="B28658" i="12"/>
  <c r="A28658" i="12"/>
  <c r="F28657" i="12"/>
  <c r="E28657" i="12"/>
  <c r="C28657" i="12"/>
  <c r="B28657" i="12"/>
  <c r="A28657" i="12"/>
  <c r="F28656" i="12"/>
  <c r="E28656" i="12"/>
  <c r="C28656" i="12"/>
  <c r="B28656" i="12"/>
  <c r="A28656" i="12"/>
  <c r="G28638" i="12"/>
  <c r="F28638" i="12"/>
  <c r="E28638" i="12"/>
  <c r="D28638" i="12"/>
  <c r="C28638" i="12"/>
  <c r="B28638" i="12"/>
  <c r="A28638" i="12"/>
  <c r="G28637" i="12"/>
  <c r="F28637" i="12"/>
  <c r="E28637" i="12"/>
  <c r="D28637" i="12"/>
  <c r="C28637" i="12"/>
  <c r="B28637" i="12"/>
  <c r="A28637" i="12"/>
  <c r="G28636" i="12"/>
  <c r="F28636" i="12"/>
  <c r="E28636" i="12"/>
  <c r="D28636" i="12"/>
  <c r="C28636" i="12"/>
  <c r="B28636" i="12"/>
  <c r="A28636" i="12"/>
  <c r="G28635" i="12"/>
  <c r="F28635" i="12"/>
  <c r="E28635" i="12"/>
  <c r="D28635" i="12"/>
  <c r="C28635" i="12"/>
  <c r="B28635" i="12"/>
  <c r="A28635" i="12"/>
  <c r="G28634" i="12"/>
  <c r="F28634" i="12"/>
  <c r="E28634" i="12"/>
  <c r="D28634" i="12"/>
  <c r="C28634" i="12"/>
  <c r="B28634" i="12"/>
  <c r="A28634" i="12"/>
  <c r="G28633" i="12"/>
  <c r="F28633" i="12"/>
  <c r="E28633" i="12"/>
  <c r="D28633" i="12"/>
  <c r="C28633" i="12"/>
  <c r="B28633" i="12"/>
  <c r="A28633" i="12"/>
  <c r="F28632" i="12"/>
  <c r="E28632" i="12"/>
  <c r="C28632" i="12"/>
  <c r="B28632" i="12"/>
  <c r="A28632" i="12"/>
  <c r="F28631" i="12"/>
  <c r="E28631" i="12"/>
  <c r="C28631" i="12"/>
  <c r="B28631" i="12"/>
  <c r="A28631" i="12"/>
  <c r="F28630" i="12"/>
  <c r="E28630" i="12"/>
  <c r="C28630" i="12"/>
  <c r="B28630" i="12"/>
  <c r="A28630" i="12"/>
  <c r="F28629" i="12"/>
  <c r="E28629" i="12"/>
  <c r="C28629" i="12"/>
  <c r="B28629" i="12"/>
  <c r="A28629" i="12"/>
  <c r="F28628" i="12"/>
  <c r="E28628" i="12"/>
  <c r="C28628" i="12"/>
  <c r="B28628" i="12"/>
  <c r="A28628" i="12"/>
  <c r="F28627" i="12"/>
  <c r="E28627" i="12"/>
  <c r="C28627" i="12"/>
  <c r="B28627" i="12"/>
  <c r="A28627" i="12"/>
  <c r="F28626" i="12"/>
  <c r="E28626" i="12"/>
  <c r="C28626" i="12"/>
  <c r="B28626" i="12"/>
  <c r="A28626" i="12"/>
  <c r="F28625" i="12"/>
  <c r="E28625" i="12"/>
  <c r="C28625" i="12"/>
  <c r="B28625" i="12"/>
  <c r="A28625" i="12"/>
  <c r="F28624" i="12"/>
  <c r="E28624" i="12"/>
  <c r="B28624" i="12"/>
  <c r="A28624" i="12"/>
  <c r="F28623" i="12"/>
  <c r="E28623" i="12"/>
  <c r="B28623" i="12"/>
  <c r="A28623" i="12"/>
  <c r="F28622" i="12"/>
  <c r="E28622" i="12"/>
  <c r="B28622" i="12"/>
  <c r="A28622" i="12"/>
  <c r="F28621" i="12"/>
  <c r="E28621" i="12"/>
  <c r="B28621" i="12"/>
  <c r="A28621" i="12"/>
  <c r="F28620" i="12"/>
  <c r="E28620" i="12"/>
  <c r="B28620" i="12"/>
  <c r="A28620" i="12"/>
  <c r="F28619" i="12"/>
  <c r="E28619" i="12"/>
  <c r="B28619" i="12"/>
  <c r="A28619" i="12"/>
  <c r="F28618" i="12"/>
  <c r="E28618" i="12"/>
  <c r="B28618" i="12"/>
  <c r="A28618" i="12"/>
  <c r="F28617" i="12"/>
  <c r="E28617" i="12"/>
  <c r="B28617" i="12"/>
  <c r="A28617" i="12"/>
  <c r="F28616" i="12"/>
  <c r="E28616" i="12"/>
  <c r="B28616" i="12"/>
  <c r="A28616" i="12"/>
  <c r="F28615" i="12"/>
  <c r="E28615" i="12"/>
  <c r="B28615" i="12"/>
  <c r="A28615" i="12"/>
  <c r="F28614" i="12"/>
  <c r="E28614" i="12"/>
  <c r="B28614" i="12"/>
  <c r="A28614" i="12"/>
  <c r="F28613" i="12"/>
  <c r="E28613" i="12"/>
  <c r="B28613" i="12"/>
  <c r="A28613" i="12"/>
  <c r="F28612" i="12"/>
  <c r="E28612" i="12"/>
  <c r="B28612" i="12"/>
  <c r="A28612" i="12"/>
  <c r="F28611" i="12"/>
  <c r="E28611" i="12"/>
  <c r="B28611" i="12"/>
  <c r="A28611" i="12"/>
  <c r="F28610" i="12"/>
  <c r="E28610" i="12"/>
  <c r="B28610" i="12"/>
  <c r="A28610" i="12"/>
  <c r="F28609" i="12"/>
  <c r="E28609" i="12"/>
  <c r="B28609" i="12"/>
  <c r="A28609" i="12"/>
  <c r="F28608" i="12"/>
  <c r="E28608" i="12"/>
  <c r="B28608" i="12"/>
  <c r="A28608" i="12"/>
  <c r="F28607" i="12"/>
  <c r="E28607" i="12"/>
  <c r="B28607" i="12"/>
  <c r="A28607" i="12"/>
  <c r="F28606" i="12"/>
  <c r="E28606" i="12"/>
  <c r="B28606" i="12"/>
  <c r="A28606" i="12"/>
  <c r="F28605" i="12"/>
  <c r="E28605" i="12"/>
  <c r="B28605" i="12"/>
  <c r="A28605" i="12"/>
  <c r="F28604" i="12"/>
  <c r="E28604" i="12"/>
  <c r="B28604" i="12"/>
  <c r="A28604" i="12"/>
  <c r="F28603" i="12"/>
  <c r="E28603" i="12"/>
  <c r="B28603" i="12"/>
  <c r="A28603" i="12"/>
  <c r="F28602" i="12"/>
  <c r="E28602" i="12"/>
  <c r="B28602" i="12"/>
  <c r="A28602" i="12"/>
  <c r="F28601" i="12"/>
  <c r="E28601" i="12"/>
  <c r="B28601" i="12"/>
  <c r="A28601" i="12"/>
  <c r="F28600" i="12"/>
  <c r="E28600" i="12"/>
  <c r="B28600" i="12"/>
  <c r="A28600" i="12"/>
  <c r="F28599" i="12"/>
  <c r="E28599" i="12"/>
  <c r="B28599" i="12"/>
  <c r="A28599" i="12"/>
  <c r="F28598" i="12"/>
  <c r="E28598" i="12"/>
  <c r="B28598" i="12"/>
  <c r="A28598" i="12"/>
  <c r="F28597" i="12"/>
  <c r="E28597" i="12"/>
  <c r="B28597" i="12"/>
  <c r="A28597" i="12"/>
  <c r="F28596" i="12"/>
  <c r="E28596" i="12"/>
  <c r="B28596" i="12"/>
  <c r="A28596" i="12"/>
  <c r="F28595" i="12"/>
  <c r="E28595" i="12"/>
  <c r="B28595" i="12"/>
  <c r="A28595" i="12"/>
  <c r="F28594" i="12"/>
  <c r="E28594" i="12"/>
  <c r="B28594" i="12"/>
  <c r="A28594" i="12"/>
  <c r="F28593" i="12"/>
  <c r="E28593" i="12"/>
  <c r="B28593" i="12"/>
  <c r="A28593" i="12"/>
  <c r="F28592" i="12"/>
  <c r="E28592" i="12"/>
  <c r="B28592" i="12"/>
  <c r="A28592" i="12"/>
  <c r="F28591" i="12"/>
  <c r="E28591" i="12"/>
  <c r="B28591" i="12"/>
  <c r="A28591" i="12"/>
  <c r="F28590" i="12"/>
  <c r="E28590" i="12"/>
  <c r="B28590" i="12"/>
  <c r="A28590" i="12"/>
  <c r="F28589" i="12"/>
  <c r="E28589" i="12"/>
  <c r="B28589" i="12"/>
  <c r="A28589" i="12"/>
  <c r="F28588" i="12"/>
  <c r="E28588" i="12"/>
  <c r="B28588" i="12"/>
  <c r="A28588" i="12"/>
  <c r="F28587" i="12"/>
  <c r="E28587" i="12"/>
  <c r="B28587" i="12"/>
  <c r="A28587" i="12"/>
  <c r="F28586" i="12"/>
  <c r="E28586" i="12"/>
  <c r="B28586" i="12"/>
  <c r="A28586" i="12"/>
  <c r="F28585" i="12"/>
  <c r="E28585" i="12"/>
  <c r="B28585" i="12"/>
  <c r="A28585" i="12"/>
  <c r="F28584" i="12"/>
  <c r="E28584" i="12"/>
  <c r="B28584" i="12"/>
  <c r="A28584" i="12"/>
  <c r="F28583" i="12"/>
  <c r="E28583" i="12"/>
  <c r="B28583" i="12"/>
  <c r="A28583" i="12"/>
  <c r="F28582" i="12"/>
  <c r="E28582" i="12"/>
  <c r="B28582" i="12"/>
  <c r="A28582" i="12"/>
  <c r="F28581" i="12"/>
  <c r="E28581" i="12"/>
  <c r="B28581" i="12"/>
  <c r="A28581" i="12"/>
  <c r="F28580" i="12"/>
  <c r="E28580" i="12"/>
  <c r="B28580" i="12"/>
  <c r="A28580" i="12"/>
  <c r="F28579" i="12"/>
  <c r="E28579" i="12"/>
  <c r="B28579" i="12"/>
  <c r="A28579" i="12"/>
  <c r="F28578" i="12"/>
  <c r="E28578" i="12"/>
  <c r="B28578" i="12"/>
  <c r="A28578" i="12"/>
  <c r="F28577" i="12"/>
  <c r="E28577" i="12"/>
  <c r="B28577" i="12"/>
  <c r="A28577" i="12"/>
  <c r="F28576" i="12"/>
  <c r="E28576" i="12"/>
  <c r="B28576" i="12"/>
  <c r="A28576" i="12"/>
  <c r="F28575" i="12"/>
  <c r="E28575" i="12"/>
  <c r="B28575" i="12"/>
  <c r="A28575" i="12"/>
  <c r="F28574" i="12"/>
  <c r="E28574" i="12"/>
  <c r="B28574" i="12"/>
  <c r="A28574" i="12"/>
  <c r="F28573" i="12"/>
  <c r="E28573" i="12"/>
  <c r="B28573" i="12"/>
  <c r="A28573" i="12"/>
  <c r="F28572" i="12"/>
  <c r="E28572" i="12"/>
  <c r="B28572" i="12"/>
  <c r="A28572" i="12"/>
  <c r="F28571" i="12"/>
  <c r="E28571" i="12"/>
  <c r="B28571" i="12"/>
  <c r="A28571" i="12"/>
  <c r="F28570" i="12"/>
  <c r="E28570" i="12"/>
  <c r="B28570" i="12"/>
  <c r="A28570" i="12"/>
  <c r="F28569" i="12"/>
  <c r="E28569" i="12"/>
  <c r="B28569" i="12"/>
  <c r="A28569" i="12"/>
  <c r="F28568" i="12"/>
  <c r="E28568" i="12"/>
  <c r="B28568" i="12"/>
  <c r="A28568" i="12"/>
  <c r="F28567" i="12"/>
  <c r="E28567" i="12"/>
  <c r="B28567" i="12"/>
  <c r="A28567" i="12"/>
  <c r="F28566" i="12"/>
  <c r="E28566" i="12"/>
  <c r="B28566" i="12"/>
  <c r="A28566" i="12"/>
  <c r="F28565" i="12"/>
  <c r="E28565" i="12"/>
  <c r="B28565" i="12"/>
  <c r="A28565" i="12"/>
  <c r="F28564" i="12"/>
  <c r="E28564" i="12"/>
  <c r="B28564" i="12"/>
  <c r="A28564" i="12"/>
  <c r="F28563" i="12"/>
  <c r="E28563" i="12"/>
  <c r="B28563" i="12"/>
  <c r="A28563" i="12"/>
  <c r="F28562" i="12"/>
  <c r="E28562" i="12"/>
  <c r="B28562" i="12"/>
  <c r="A28562" i="12"/>
  <c r="F28561" i="12"/>
  <c r="E28561" i="12"/>
  <c r="B28561" i="12"/>
  <c r="A28561" i="12"/>
  <c r="F28560" i="12"/>
  <c r="E28560" i="12"/>
  <c r="B28560" i="12"/>
  <c r="A28560" i="12"/>
  <c r="F28559" i="12"/>
  <c r="E28559" i="12"/>
  <c r="B28559" i="12"/>
  <c r="A28559" i="12"/>
  <c r="F28558" i="12"/>
  <c r="E28558" i="12"/>
  <c r="B28558" i="12"/>
  <c r="A28558" i="12"/>
  <c r="F28557" i="12"/>
  <c r="E28557" i="12"/>
  <c r="B28557" i="12"/>
  <c r="A28557" i="12"/>
  <c r="F28556" i="12"/>
  <c r="E28556" i="12"/>
  <c r="B28556" i="12"/>
  <c r="A28556" i="12"/>
  <c r="F28555" i="12"/>
  <c r="E28555" i="12"/>
  <c r="B28555" i="12"/>
  <c r="A28555" i="12"/>
  <c r="F28554" i="12"/>
  <c r="E28554" i="12"/>
  <c r="B28554" i="12"/>
  <c r="A28554" i="12"/>
  <c r="F28553" i="12"/>
  <c r="E28553" i="12"/>
  <c r="B28553" i="12"/>
  <c r="A28553" i="12"/>
  <c r="F28552" i="12"/>
  <c r="E28552" i="12"/>
  <c r="B28552" i="12"/>
  <c r="A28552" i="12"/>
  <c r="F28551" i="12"/>
  <c r="E28551" i="12"/>
  <c r="B28551" i="12"/>
  <c r="A28551" i="12"/>
  <c r="F28550" i="12"/>
  <c r="E28550" i="12"/>
  <c r="B28550" i="12"/>
  <c r="A28550" i="12"/>
  <c r="F28549" i="12"/>
  <c r="E28549" i="12"/>
  <c r="B28549" i="12"/>
  <c r="A28549" i="12"/>
  <c r="F28548" i="12"/>
  <c r="E28548" i="12"/>
  <c r="B28548" i="12"/>
  <c r="A28548" i="12"/>
  <c r="F28547" i="12"/>
  <c r="E28547" i="12"/>
  <c r="B28547" i="12"/>
  <c r="A28547" i="12"/>
  <c r="F28546" i="12"/>
  <c r="E28546" i="12"/>
  <c r="B28546" i="12"/>
  <c r="A28546" i="12"/>
  <c r="F28545" i="12"/>
  <c r="E28545" i="12"/>
  <c r="B28545" i="12"/>
  <c r="A28545" i="12"/>
  <c r="F28544" i="12"/>
  <c r="E28544" i="12"/>
  <c r="B28544" i="12"/>
  <c r="A28544" i="12"/>
  <c r="F28543" i="12"/>
  <c r="E28543" i="12"/>
  <c r="B28543" i="12"/>
  <c r="A28543" i="12"/>
  <c r="F28542" i="12"/>
  <c r="E28542" i="12"/>
  <c r="B28542" i="12"/>
  <c r="A28542" i="12"/>
  <c r="F28541" i="12"/>
  <c r="E28541" i="12"/>
  <c r="B28541" i="12"/>
  <c r="A28541" i="12"/>
  <c r="F28540" i="12"/>
  <c r="E28540" i="12"/>
  <c r="B28540" i="12"/>
  <c r="A28540" i="12"/>
  <c r="F28539" i="12"/>
  <c r="E28539" i="12"/>
  <c r="B28539" i="12"/>
  <c r="A28539" i="12"/>
  <c r="F28538" i="12"/>
  <c r="E28538" i="12"/>
  <c r="B28538" i="12"/>
  <c r="A28538" i="12"/>
  <c r="F28537" i="12"/>
  <c r="E28537" i="12"/>
  <c r="B28537" i="12"/>
  <c r="A28537" i="12"/>
  <c r="F28536" i="12"/>
  <c r="E28536" i="12"/>
  <c r="B28536" i="12"/>
  <c r="A28536" i="12"/>
  <c r="F28535" i="12"/>
  <c r="E28535" i="12"/>
  <c r="B28535" i="12"/>
  <c r="A28535" i="12"/>
  <c r="F28534" i="12"/>
  <c r="E28534" i="12"/>
  <c r="B28534" i="12"/>
  <c r="A28534" i="12"/>
  <c r="F28533" i="12"/>
  <c r="E28533" i="12"/>
  <c r="B28533" i="12"/>
  <c r="A28533" i="12"/>
  <c r="F28532" i="12"/>
  <c r="E28532" i="12"/>
  <c r="B28532" i="12"/>
  <c r="A28532" i="12"/>
  <c r="F28531" i="12"/>
  <c r="E28531" i="12"/>
  <c r="B28531" i="12"/>
  <c r="A28531" i="12"/>
  <c r="F28530" i="12"/>
  <c r="E28530" i="12"/>
  <c r="B28530" i="12"/>
  <c r="A28530" i="12"/>
  <c r="F28529" i="12"/>
  <c r="E28529" i="12"/>
  <c r="B28529" i="12"/>
  <c r="A28529" i="12"/>
  <c r="F28528" i="12"/>
  <c r="E28528" i="12"/>
  <c r="B28528" i="12"/>
  <c r="A28528" i="12"/>
  <c r="F28527" i="12"/>
  <c r="E28527" i="12"/>
  <c r="B28527" i="12"/>
  <c r="A28527" i="12"/>
  <c r="F28526" i="12"/>
  <c r="E28526" i="12"/>
  <c r="B28526" i="12"/>
  <c r="A28526" i="12"/>
  <c r="F28525" i="12"/>
  <c r="E28525" i="12"/>
  <c r="B28525" i="12"/>
  <c r="A28525" i="12"/>
  <c r="F28524" i="12"/>
  <c r="E28524" i="12"/>
  <c r="B28524" i="12"/>
  <c r="A28524" i="12"/>
  <c r="F28493" i="12"/>
  <c r="D28493" i="12"/>
  <c r="A28493" i="12"/>
  <c r="F28492" i="12"/>
  <c r="D28492" i="12"/>
  <c r="A28492" i="12"/>
  <c r="F28491" i="12"/>
  <c r="E28491" i="12"/>
  <c r="D28491" i="12"/>
  <c r="A28491" i="12"/>
  <c r="F28490" i="12"/>
  <c r="E28490" i="12"/>
  <c r="D28490" i="12"/>
  <c r="A28490" i="12"/>
  <c r="F28489" i="12"/>
  <c r="E28489" i="12"/>
  <c r="D28489" i="12"/>
  <c r="F28488" i="12"/>
  <c r="E28488" i="12"/>
  <c r="D28488" i="12"/>
  <c r="A28488" i="12"/>
  <c r="G28460" i="12"/>
  <c r="F28460" i="12"/>
  <c r="E28460" i="12"/>
  <c r="A28460" i="12"/>
  <c r="G28459" i="12"/>
  <c r="F28459" i="12"/>
  <c r="E28459" i="12"/>
  <c r="A28459" i="12"/>
  <c r="G28458" i="12"/>
  <c r="F28458" i="12"/>
  <c r="E28458" i="12"/>
  <c r="A28458" i="12"/>
  <c r="G27620" i="12"/>
  <c r="F27620" i="12"/>
  <c r="E27620" i="12"/>
  <c r="D27620" i="12"/>
  <c r="C27620" i="12"/>
  <c r="B27620" i="12"/>
  <c r="A27620" i="12"/>
  <c r="G27611" i="12"/>
  <c r="F27611" i="12"/>
  <c r="E27611" i="12"/>
  <c r="D27611" i="12"/>
  <c r="C27611" i="12"/>
  <c r="B27611" i="12"/>
  <c r="A27611" i="12"/>
  <c r="G27610" i="12"/>
  <c r="F27610" i="12"/>
  <c r="E27610" i="12"/>
  <c r="D27610" i="12"/>
  <c r="C27610" i="12"/>
  <c r="B27610" i="12"/>
  <c r="A27610" i="12"/>
  <c r="G27609" i="12"/>
  <c r="F27609" i="12"/>
  <c r="E27609" i="12"/>
  <c r="D27609" i="12"/>
  <c r="C27609" i="12"/>
  <c r="B27609" i="12"/>
  <c r="A27609" i="12"/>
  <c r="G27608" i="12"/>
  <c r="F27608" i="12"/>
  <c r="E27608" i="12"/>
  <c r="D27608" i="12"/>
  <c r="C27608" i="12"/>
  <c r="B27608" i="12"/>
  <c r="A27608" i="12"/>
  <c r="G27607" i="12"/>
  <c r="F27607" i="12"/>
  <c r="E27607" i="12"/>
  <c r="D27607" i="12"/>
  <c r="C27607" i="12"/>
  <c r="B27607" i="12"/>
  <c r="A27607" i="12"/>
  <c r="G27606" i="12"/>
  <c r="F27606" i="12"/>
  <c r="E27606" i="12"/>
  <c r="D27606" i="12"/>
  <c r="C27606" i="12"/>
  <c r="B27606" i="12"/>
  <c r="A27606" i="12"/>
  <c r="G27605" i="12"/>
  <c r="F27605" i="12"/>
  <c r="E27605" i="12"/>
  <c r="D27605" i="12"/>
  <c r="C27605" i="12"/>
  <c r="B27605" i="12"/>
  <c r="A27605" i="12"/>
  <c r="G27604" i="12"/>
  <c r="F27604" i="12"/>
  <c r="E27604" i="12"/>
  <c r="D27604" i="12"/>
  <c r="C27604" i="12"/>
  <c r="B27604" i="12"/>
  <c r="A27604" i="12"/>
  <c r="G27603" i="12"/>
  <c r="F27603" i="12"/>
  <c r="E27603" i="12"/>
  <c r="D27603" i="12"/>
  <c r="C27603" i="12"/>
  <c r="B27603" i="12"/>
  <c r="A27603" i="12"/>
  <c r="G27602" i="12"/>
  <c r="F27602" i="12"/>
  <c r="E27602" i="12"/>
  <c r="D27602" i="12"/>
  <c r="C27602" i="12"/>
  <c r="B27602" i="12"/>
  <c r="A27602" i="12"/>
  <c r="G27601" i="12"/>
  <c r="F27601" i="12"/>
  <c r="E27601" i="12"/>
  <c r="D27601" i="12"/>
  <c r="C27601" i="12"/>
  <c r="B27601" i="12"/>
  <c r="A27601" i="12"/>
  <c r="G27600" i="12"/>
  <c r="F27600" i="12"/>
  <c r="E27600" i="12"/>
  <c r="D27600" i="12"/>
  <c r="C27600" i="12"/>
  <c r="B27600" i="12"/>
  <c r="A27600" i="12"/>
  <c r="G27599" i="12"/>
  <c r="F27599" i="12"/>
  <c r="E27599" i="12"/>
  <c r="D27599" i="12"/>
  <c r="C27599" i="12"/>
  <c r="B27599" i="12"/>
  <c r="A27599" i="12"/>
  <c r="G27598" i="12"/>
  <c r="F27598" i="12"/>
  <c r="E27598" i="12"/>
  <c r="D27598" i="12"/>
  <c r="C27598" i="12"/>
  <c r="B27598" i="12"/>
  <c r="A27598" i="12"/>
  <c r="F27597" i="12"/>
  <c r="E27597" i="12"/>
  <c r="C27597" i="12"/>
  <c r="B27597" i="12"/>
  <c r="A27597" i="12"/>
  <c r="F27596" i="12"/>
  <c r="E27596" i="12"/>
  <c r="C27596" i="12"/>
  <c r="B27596" i="12"/>
  <c r="A27596" i="12"/>
  <c r="F27595" i="12"/>
  <c r="E27595" i="12"/>
  <c r="C27595" i="12"/>
  <c r="B27595" i="12"/>
  <c r="A27595" i="12"/>
  <c r="F27594" i="12"/>
  <c r="E27594" i="12"/>
  <c r="C27594" i="12"/>
  <c r="B27594" i="12"/>
  <c r="A27594" i="12"/>
  <c r="F27593" i="12"/>
  <c r="E27593" i="12"/>
  <c r="C27593" i="12"/>
  <c r="B27593" i="12"/>
  <c r="A27593" i="12"/>
  <c r="F27592" i="12"/>
  <c r="E27592" i="12"/>
  <c r="C27592" i="12"/>
  <c r="B27592" i="12"/>
  <c r="A27592" i="12"/>
  <c r="F27591" i="12"/>
  <c r="E27591" i="12"/>
  <c r="C27591" i="12"/>
  <c r="B27591" i="12"/>
  <c r="A27591" i="12"/>
  <c r="F27590" i="12"/>
  <c r="E27590" i="12"/>
  <c r="C27590" i="12"/>
  <c r="B27590" i="12"/>
  <c r="A27590" i="12"/>
  <c r="G27589" i="12"/>
  <c r="F27589" i="12"/>
  <c r="E27589" i="12"/>
  <c r="D27589" i="12"/>
  <c r="C27589" i="12"/>
  <c r="B27589" i="12"/>
  <c r="A27589" i="12"/>
  <c r="G27588" i="12"/>
  <c r="F27588" i="12"/>
  <c r="E27588" i="12"/>
  <c r="D27588" i="12"/>
  <c r="C27588" i="12"/>
  <c r="B27588" i="12"/>
  <c r="A27588" i="12"/>
  <c r="G27587" i="12"/>
  <c r="F27587" i="12"/>
  <c r="E27587" i="12"/>
  <c r="D27587" i="12"/>
  <c r="C27587" i="12"/>
  <c r="B27587" i="12"/>
  <c r="A27587" i="12"/>
  <c r="G27586" i="12"/>
  <c r="F27586" i="12"/>
  <c r="E27586" i="12"/>
  <c r="D27586" i="12"/>
  <c r="C27586" i="12"/>
  <c r="B27586" i="12"/>
  <c r="A27586" i="12"/>
  <c r="G27585" i="12"/>
  <c r="F27585" i="12"/>
  <c r="E27585" i="12"/>
  <c r="D27585" i="12"/>
  <c r="C27585" i="12"/>
  <c r="B27585" i="12"/>
  <c r="A27585" i="12"/>
  <c r="G27584" i="12"/>
  <c r="F27584" i="12"/>
  <c r="E27584" i="12"/>
  <c r="D27584" i="12"/>
  <c r="C27584" i="12"/>
  <c r="B27584" i="12"/>
  <c r="A27584" i="12"/>
  <c r="G27583" i="12"/>
  <c r="F27583" i="12"/>
  <c r="E27583" i="12"/>
  <c r="D27583" i="12"/>
  <c r="C27583" i="12"/>
  <c r="B27583" i="12"/>
  <c r="A27583" i="12"/>
  <c r="G27582" i="12"/>
  <c r="F27582" i="12"/>
  <c r="E27582" i="12"/>
  <c r="D27582" i="12"/>
  <c r="C27582" i="12"/>
  <c r="B27582" i="12"/>
  <c r="A27582" i="12"/>
  <c r="G27581" i="12"/>
  <c r="F27581" i="12"/>
  <c r="E27581" i="12"/>
  <c r="D27581" i="12"/>
  <c r="C27581" i="12"/>
  <c r="B27581" i="12"/>
  <c r="A27581" i="12"/>
  <c r="G27580" i="12"/>
  <c r="F27580" i="12"/>
  <c r="E27580" i="12"/>
  <c r="D27580" i="12"/>
  <c r="C27580" i="12"/>
  <c r="B27580" i="12"/>
  <c r="A27580" i="12"/>
  <c r="G27579" i="12"/>
  <c r="F27579" i="12"/>
  <c r="E27579" i="12"/>
  <c r="D27579" i="12"/>
  <c r="C27579" i="12"/>
  <c r="B27579" i="12"/>
  <c r="A27579" i="12"/>
  <c r="G27578" i="12"/>
  <c r="F27578" i="12"/>
  <c r="E27578" i="12"/>
  <c r="D27578" i="12"/>
  <c r="C27578" i="12"/>
  <c r="B27578" i="12"/>
  <c r="A27578" i="12"/>
  <c r="G27577" i="12"/>
  <c r="F27577" i="12"/>
  <c r="E27577" i="12"/>
  <c r="D27577" i="12"/>
  <c r="C27577" i="12"/>
  <c r="B27577" i="12"/>
  <c r="A27577" i="12"/>
  <c r="G27576" i="12"/>
  <c r="F27576" i="12"/>
  <c r="E27576" i="12"/>
  <c r="D27576" i="12"/>
  <c r="C27576" i="12"/>
  <c r="B27576" i="12"/>
  <c r="A27576" i="12"/>
  <c r="G27575" i="12"/>
  <c r="F27575" i="12"/>
  <c r="E27575" i="12"/>
  <c r="D27575" i="12"/>
  <c r="C27575" i="12"/>
  <c r="B27575" i="12"/>
  <c r="A27575" i="12"/>
  <c r="G27574" i="12"/>
  <c r="F27574" i="12"/>
  <c r="E27574" i="12"/>
  <c r="D27574" i="12"/>
  <c r="C27574" i="12"/>
  <c r="B27574" i="12"/>
  <c r="A27574" i="12"/>
  <c r="G27573" i="12"/>
  <c r="F27573" i="12"/>
  <c r="E27573" i="12"/>
  <c r="D27573" i="12"/>
  <c r="C27573" i="12"/>
  <c r="B27573" i="12"/>
  <c r="A27573" i="12"/>
  <c r="G27572" i="12"/>
  <c r="F27572" i="12"/>
  <c r="E27572" i="12"/>
  <c r="D27572" i="12"/>
  <c r="C27572" i="12"/>
  <c r="B27572" i="12"/>
  <c r="A27572" i="12"/>
  <c r="G27571" i="12"/>
  <c r="F27571" i="12"/>
  <c r="E27571" i="12"/>
  <c r="D27571" i="12"/>
  <c r="C27571" i="12"/>
  <c r="B27571" i="12"/>
  <c r="A27571" i="12"/>
  <c r="G27570" i="12"/>
  <c r="F27570" i="12"/>
  <c r="E27570" i="12"/>
  <c r="D27570" i="12"/>
  <c r="C27570" i="12"/>
  <c r="B27570" i="12"/>
  <c r="A27570" i="12"/>
  <c r="F27569" i="12"/>
  <c r="E27569" i="12"/>
  <c r="C27569" i="12"/>
  <c r="B27569" i="12"/>
  <c r="A27569" i="12"/>
  <c r="F27568" i="12"/>
  <c r="E27568" i="12"/>
  <c r="C27568" i="12"/>
  <c r="B27568" i="12"/>
  <c r="A27568" i="12"/>
  <c r="F27567" i="12"/>
  <c r="E27567" i="12"/>
  <c r="C27567" i="12"/>
  <c r="B27567" i="12"/>
  <c r="A27567" i="12"/>
  <c r="F27566" i="12"/>
  <c r="E27566" i="12"/>
  <c r="C27566" i="12"/>
  <c r="B27566" i="12"/>
  <c r="A27566" i="12"/>
  <c r="F27565" i="12"/>
  <c r="E27565" i="12"/>
  <c r="C27565" i="12"/>
  <c r="B27565" i="12"/>
  <c r="A27565" i="12"/>
  <c r="F27564" i="12"/>
  <c r="E27564" i="12"/>
  <c r="C27564" i="12"/>
  <c r="B27564" i="12"/>
  <c r="A27564" i="12"/>
  <c r="F27563" i="12"/>
  <c r="E27563" i="12"/>
  <c r="C27563" i="12"/>
  <c r="B27563" i="12"/>
  <c r="A27563" i="12"/>
  <c r="F27562" i="12"/>
  <c r="E27562" i="12"/>
  <c r="C27562" i="12"/>
  <c r="B27562" i="12"/>
  <c r="A27562" i="12"/>
  <c r="F27561" i="12"/>
  <c r="E27561" i="12"/>
  <c r="C27561" i="12"/>
  <c r="B27561" i="12"/>
  <c r="A27561" i="12"/>
  <c r="F27560" i="12"/>
  <c r="E27560" i="12"/>
  <c r="C27560" i="12"/>
  <c r="B27560" i="12"/>
  <c r="A27560" i="12"/>
  <c r="F27559" i="12"/>
  <c r="E27559" i="12"/>
  <c r="C27559" i="12"/>
  <c r="B27559" i="12"/>
  <c r="A27559" i="12"/>
  <c r="G27541" i="12"/>
  <c r="F27541" i="12"/>
  <c r="E27541" i="12"/>
  <c r="D27541" i="12"/>
  <c r="C27541" i="12"/>
  <c r="B27541" i="12"/>
  <c r="A27541" i="12"/>
  <c r="G27540" i="12"/>
  <c r="F27540" i="12"/>
  <c r="E27540" i="12"/>
  <c r="D27540" i="12"/>
  <c r="C27540" i="12"/>
  <c r="B27540" i="12"/>
  <c r="A27540" i="12"/>
  <c r="G27539" i="12"/>
  <c r="F27539" i="12"/>
  <c r="E27539" i="12"/>
  <c r="D27539" i="12"/>
  <c r="C27539" i="12"/>
  <c r="B27539" i="12"/>
  <c r="A27539" i="12"/>
  <c r="G27538" i="12"/>
  <c r="F27538" i="12"/>
  <c r="E27538" i="12"/>
  <c r="D27538" i="12"/>
  <c r="C27538" i="12"/>
  <c r="B27538" i="12"/>
  <c r="A27538" i="12"/>
  <c r="G27537" i="12"/>
  <c r="F27537" i="12"/>
  <c r="E27537" i="12"/>
  <c r="D27537" i="12"/>
  <c r="C27537" i="12"/>
  <c r="B27537" i="12"/>
  <c r="A27537" i="12"/>
  <c r="G27536" i="12"/>
  <c r="F27536" i="12"/>
  <c r="E27536" i="12"/>
  <c r="D27536" i="12"/>
  <c r="C27536" i="12"/>
  <c r="B27536" i="12"/>
  <c r="A27536" i="12"/>
  <c r="F27535" i="12"/>
  <c r="E27535" i="12"/>
  <c r="C27535" i="12"/>
  <c r="B27535" i="12"/>
  <c r="A27535" i="12"/>
  <c r="F27534" i="12"/>
  <c r="E27534" i="12"/>
  <c r="C27534" i="12"/>
  <c r="B27534" i="12"/>
  <c r="A27534" i="12"/>
  <c r="F27533" i="12"/>
  <c r="E27533" i="12"/>
  <c r="C27533" i="12"/>
  <c r="B27533" i="12"/>
  <c r="A27533" i="12"/>
  <c r="F27532" i="12"/>
  <c r="E27532" i="12"/>
  <c r="C27532" i="12"/>
  <c r="B27532" i="12"/>
  <c r="A27532" i="12"/>
  <c r="F27531" i="12"/>
  <c r="E27531" i="12"/>
  <c r="C27531" i="12"/>
  <c r="B27531" i="12"/>
  <c r="A27531" i="12"/>
  <c r="F27530" i="12"/>
  <c r="E27530" i="12"/>
  <c r="C27530" i="12"/>
  <c r="B27530" i="12"/>
  <c r="A27530" i="12"/>
  <c r="F27529" i="12"/>
  <c r="E27529" i="12"/>
  <c r="C27529" i="12"/>
  <c r="B27529" i="12"/>
  <c r="A27529" i="12"/>
  <c r="F27528" i="12"/>
  <c r="E27528" i="12"/>
  <c r="C27528" i="12"/>
  <c r="B27528" i="12"/>
  <c r="A27528" i="12"/>
  <c r="F27527" i="12"/>
  <c r="E27527" i="12"/>
  <c r="B27527" i="12"/>
  <c r="A27527" i="12"/>
  <c r="F27526" i="12"/>
  <c r="E27526" i="12"/>
  <c r="B27526" i="12"/>
  <c r="A27526" i="12"/>
  <c r="F27525" i="12"/>
  <c r="E27525" i="12"/>
  <c r="B27525" i="12"/>
  <c r="A27525" i="12"/>
  <c r="F27524" i="12"/>
  <c r="E27524" i="12"/>
  <c r="B27524" i="12"/>
  <c r="A27524" i="12"/>
  <c r="F27523" i="12"/>
  <c r="E27523" i="12"/>
  <c r="B27523" i="12"/>
  <c r="A27523" i="12"/>
  <c r="F27522" i="12"/>
  <c r="E27522" i="12"/>
  <c r="B27522" i="12"/>
  <c r="A27522" i="12"/>
  <c r="F27521" i="12"/>
  <c r="E27521" i="12"/>
  <c r="B27521" i="12"/>
  <c r="A27521" i="12"/>
  <c r="F27520" i="12"/>
  <c r="E27520" i="12"/>
  <c r="B27520" i="12"/>
  <c r="A27520" i="12"/>
  <c r="F27519" i="12"/>
  <c r="E27519" i="12"/>
  <c r="B27519" i="12"/>
  <c r="A27519" i="12"/>
  <c r="F27518" i="12"/>
  <c r="E27518" i="12"/>
  <c r="B27518" i="12"/>
  <c r="A27518" i="12"/>
  <c r="F27517" i="12"/>
  <c r="E27517" i="12"/>
  <c r="B27517" i="12"/>
  <c r="A27517" i="12"/>
  <c r="F27516" i="12"/>
  <c r="E27516" i="12"/>
  <c r="B27516" i="12"/>
  <c r="A27516" i="12"/>
  <c r="F27515" i="12"/>
  <c r="E27515" i="12"/>
  <c r="B27515" i="12"/>
  <c r="A27515" i="12"/>
  <c r="F27514" i="12"/>
  <c r="E27514" i="12"/>
  <c r="B27514" i="12"/>
  <c r="A27514" i="12"/>
  <c r="F27513" i="12"/>
  <c r="E27513" i="12"/>
  <c r="B27513" i="12"/>
  <c r="A27513" i="12"/>
  <c r="F27512" i="12"/>
  <c r="E27512" i="12"/>
  <c r="B27512" i="12"/>
  <c r="A27512" i="12"/>
  <c r="F27511" i="12"/>
  <c r="E27511" i="12"/>
  <c r="B27511" i="12"/>
  <c r="A27511" i="12"/>
  <c r="F27510" i="12"/>
  <c r="E27510" i="12"/>
  <c r="B27510" i="12"/>
  <c r="A27510" i="12"/>
  <c r="F27509" i="12"/>
  <c r="E27509" i="12"/>
  <c r="B27509" i="12"/>
  <c r="A27509" i="12"/>
  <c r="F27508" i="12"/>
  <c r="E27508" i="12"/>
  <c r="B27508" i="12"/>
  <c r="A27508" i="12"/>
  <c r="F27507" i="12"/>
  <c r="E27507" i="12"/>
  <c r="B27507" i="12"/>
  <c r="A27507" i="12"/>
  <c r="F27506" i="12"/>
  <c r="E27506" i="12"/>
  <c r="B27506" i="12"/>
  <c r="A27506" i="12"/>
  <c r="F27505" i="12"/>
  <c r="E27505" i="12"/>
  <c r="B27505" i="12"/>
  <c r="A27505" i="12"/>
  <c r="F27504" i="12"/>
  <c r="E27504" i="12"/>
  <c r="B27504" i="12"/>
  <c r="A27504" i="12"/>
  <c r="F27503" i="12"/>
  <c r="E27503" i="12"/>
  <c r="B27503" i="12"/>
  <c r="A27503" i="12"/>
  <c r="F27502" i="12"/>
  <c r="E27502" i="12"/>
  <c r="B27502" i="12"/>
  <c r="A27502" i="12"/>
  <c r="F27501" i="12"/>
  <c r="E27501" i="12"/>
  <c r="B27501" i="12"/>
  <c r="A27501" i="12"/>
  <c r="F27500" i="12"/>
  <c r="E27500" i="12"/>
  <c r="B27500" i="12"/>
  <c r="A27500" i="12"/>
  <c r="F27499" i="12"/>
  <c r="E27499" i="12"/>
  <c r="B27499" i="12"/>
  <c r="A27499" i="12"/>
  <c r="F27498" i="12"/>
  <c r="E27498" i="12"/>
  <c r="B27498" i="12"/>
  <c r="A27498" i="12"/>
  <c r="F27497" i="12"/>
  <c r="E27497" i="12"/>
  <c r="B27497" i="12"/>
  <c r="A27497" i="12"/>
  <c r="F27496" i="12"/>
  <c r="E27496" i="12"/>
  <c r="B27496" i="12"/>
  <c r="A27496" i="12"/>
  <c r="F27495" i="12"/>
  <c r="E27495" i="12"/>
  <c r="B27495" i="12"/>
  <c r="A27495" i="12"/>
  <c r="F27494" i="12"/>
  <c r="E27494" i="12"/>
  <c r="B27494" i="12"/>
  <c r="A27494" i="12"/>
  <c r="F27493" i="12"/>
  <c r="E27493" i="12"/>
  <c r="B27493" i="12"/>
  <c r="A27493" i="12"/>
  <c r="F27492" i="12"/>
  <c r="E27492" i="12"/>
  <c r="B27492" i="12"/>
  <c r="A27492" i="12"/>
  <c r="F27491" i="12"/>
  <c r="E27491" i="12"/>
  <c r="B27491" i="12"/>
  <c r="A27491" i="12"/>
  <c r="F27490" i="12"/>
  <c r="E27490" i="12"/>
  <c r="B27490" i="12"/>
  <c r="A27490" i="12"/>
  <c r="F27489" i="12"/>
  <c r="E27489" i="12"/>
  <c r="B27489" i="12"/>
  <c r="A27489" i="12"/>
  <c r="F27488" i="12"/>
  <c r="E27488" i="12"/>
  <c r="B27488" i="12"/>
  <c r="A27488" i="12"/>
  <c r="F27487" i="12"/>
  <c r="E27487" i="12"/>
  <c r="B27487" i="12"/>
  <c r="A27487" i="12"/>
  <c r="F27486" i="12"/>
  <c r="E27486" i="12"/>
  <c r="B27486" i="12"/>
  <c r="A27486" i="12"/>
  <c r="F27485" i="12"/>
  <c r="E27485" i="12"/>
  <c r="B27485" i="12"/>
  <c r="A27485" i="12"/>
  <c r="F27484" i="12"/>
  <c r="E27484" i="12"/>
  <c r="B27484" i="12"/>
  <c r="A27484" i="12"/>
  <c r="F27483" i="12"/>
  <c r="E27483" i="12"/>
  <c r="B27483" i="12"/>
  <c r="A27483" i="12"/>
  <c r="F27482" i="12"/>
  <c r="E27482" i="12"/>
  <c r="B27482" i="12"/>
  <c r="A27482" i="12"/>
  <c r="F27481" i="12"/>
  <c r="E27481" i="12"/>
  <c r="B27481" i="12"/>
  <c r="A27481" i="12"/>
  <c r="F27480" i="12"/>
  <c r="E27480" i="12"/>
  <c r="B27480" i="12"/>
  <c r="A27480" i="12"/>
  <c r="F27479" i="12"/>
  <c r="E27479" i="12"/>
  <c r="B27479" i="12"/>
  <c r="A27479" i="12"/>
  <c r="F27478" i="12"/>
  <c r="E27478" i="12"/>
  <c r="B27478" i="12"/>
  <c r="A27478" i="12"/>
  <c r="F27477" i="12"/>
  <c r="E27477" i="12"/>
  <c r="B27477" i="12"/>
  <c r="A27477" i="12"/>
  <c r="F27476" i="12"/>
  <c r="E27476" i="12"/>
  <c r="B27476" i="12"/>
  <c r="A27476" i="12"/>
  <c r="F27475" i="12"/>
  <c r="E27475" i="12"/>
  <c r="B27475" i="12"/>
  <c r="A27475" i="12"/>
  <c r="F27474" i="12"/>
  <c r="E27474" i="12"/>
  <c r="B27474" i="12"/>
  <c r="A27474" i="12"/>
  <c r="F27473" i="12"/>
  <c r="E27473" i="12"/>
  <c r="B27473" i="12"/>
  <c r="A27473" i="12"/>
  <c r="F27472" i="12"/>
  <c r="E27472" i="12"/>
  <c r="B27472" i="12"/>
  <c r="A27472" i="12"/>
  <c r="F27471" i="12"/>
  <c r="E27471" i="12"/>
  <c r="B27471" i="12"/>
  <c r="A27471" i="12"/>
  <c r="F27470" i="12"/>
  <c r="E27470" i="12"/>
  <c r="B27470" i="12"/>
  <c r="A27470" i="12"/>
  <c r="F27469" i="12"/>
  <c r="E27469" i="12"/>
  <c r="B27469" i="12"/>
  <c r="A27469" i="12"/>
  <c r="F27468" i="12"/>
  <c r="E27468" i="12"/>
  <c r="B27468" i="12"/>
  <c r="A27468" i="12"/>
  <c r="F27467" i="12"/>
  <c r="E27467" i="12"/>
  <c r="B27467" i="12"/>
  <c r="A27467" i="12"/>
  <c r="F27466" i="12"/>
  <c r="E27466" i="12"/>
  <c r="B27466" i="12"/>
  <c r="A27466" i="12"/>
  <c r="F27465" i="12"/>
  <c r="E27465" i="12"/>
  <c r="B27465" i="12"/>
  <c r="A27465" i="12"/>
  <c r="F27464" i="12"/>
  <c r="E27464" i="12"/>
  <c r="B27464" i="12"/>
  <c r="A27464" i="12"/>
  <c r="F27463" i="12"/>
  <c r="E27463" i="12"/>
  <c r="B27463" i="12"/>
  <c r="A27463" i="12"/>
  <c r="F27462" i="12"/>
  <c r="E27462" i="12"/>
  <c r="B27462" i="12"/>
  <c r="A27462" i="12"/>
  <c r="F27461" i="12"/>
  <c r="E27461" i="12"/>
  <c r="B27461" i="12"/>
  <c r="A27461" i="12"/>
  <c r="F27460" i="12"/>
  <c r="E27460" i="12"/>
  <c r="B27460" i="12"/>
  <c r="A27460" i="12"/>
  <c r="F27459" i="12"/>
  <c r="E27459" i="12"/>
  <c r="B27459" i="12"/>
  <c r="A27459" i="12"/>
  <c r="F27458" i="12"/>
  <c r="E27458" i="12"/>
  <c r="B27458" i="12"/>
  <c r="A27458" i="12"/>
  <c r="F27457" i="12"/>
  <c r="E27457" i="12"/>
  <c r="B27457" i="12"/>
  <c r="A27457" i="12"/>
  <c r="F27456" i="12"/>
  <c r="E27456" i="12"/>
  <c r="B27456" i="12"/>
  <c r="A27456" i="12"/>
  <c r="F27455" i="12"/>
  <c r="E27455" i="12"/>
  <c r="B27455" i="12"/>
  <c r="A27455" i="12"/>
  <c r="F27454" i="12"/>
  <c r="E27454" i="12"/>
  <c r="B27454" i="12"/>
  <c r="A27454" i="12"/>
  <c r="F27453" i="12"/>
  <c r="E27453" i="12"/>
  <c r="B27453" i="12"/>
  <c r="A27453" i="12"/>
  <c r="F27452" i="12"/>
  <c r="E27452" i="12"/>
  <c r="B27452" i="12"/>
  <c r="A27452" i="12"/>
  <c r="F27451" i="12"/>
  <c r="E27451" i="12"/>
  <c r="B27451" i="12"/>
  <c r="A27451" i="12"/>
  <c r="F27450" i="12"/>
  <c r="E27450" i="12"/>
  <c r="B27450" i="12"/>
  <c r="A27450" i="12"/>
  <c r="F27449" i="12"/>
  <c r="E27449" i="12"/>
  <c r="B27449" i="12"/>
  <c r="A27449" i="12"/>
  <c r="F27448" i="12"/>
  <c r="E27448" i="12"/>
  <c r="B27448" i="12"/>
  <c r="A27448" i="12"/>
  <c r="F27447" i="12"/>
  <c r="E27447" i="12"/>
  <c r="B27447" i="12"/>
  <c r="A27447" i="12"/>
  <c r="F27446" i="12"/>
  <c r="E27446" i="12"/>
  <c r="B27446" i="12"/>
  <c r="A27446" i="12"/>
  <c r="F27445" i="12"/>
  <c r="E27445" i="12"/>
  <c r="B27445" i="12"/>
  <c r="A27445" i="12"/>
  <c r="F27444" i="12"/>
  <c r="E27444" i="12"/>
  <c r="B27444" i="12"/>
  <c r="A27444" i="12"/>
  <c r="F27443" i="12"/>
  <c r="E27443" i="12"/>
  <c r="B27443" i="12"/>
  <c r="A27443" i="12"/>
  <c r="F27442" i="12"/>
  <c r="E27442" i="12"/>
  <c r="B27442" i="12"/>
  <c r="A27442" i="12"/>
  <c r="F27441" i="12"/>
  <c r="E27441" i="12"/>
  <c r="B27441" i="12"/>
  <c r="A27441" i="12"/>
  <c r="F27440" i="12"/>
  <c r="E27440" i="12"/>
  <c r="B27440" i="12"/>
  <c r="A27440" i="12"/>
  <c r="F27439" i="12"/>
  <c r="E27439" i="12"/>
  <c r="B27439" i="12"/>
  <c r="A27439" i="12"/>
  <c r="F27438" i="12"/>
  <c r="E27438" i="12"/>
  <c r="B27438" i="12"/>
  <c r="A27438" i="12"/>
  <c r="F27437" i="12"/>
  <c r="E27437" i="12"/>
  <c r="B27437" i="12"/>
  <c r="A27437" i="12"/>
  <c r="F27436" i="12"/>
  <c r="E27436" i="12"/>
  <c r="B27436" i="12"/>
  <c r="A27436" i="12"/>
  <c r="F27435" i="12"/>
  <c r="E27435" i="12"/>
  <c r="B27435" i="12"/>
  <c r="A27435" i="12"/>
  <c r="F27434" i="12"/>
  <c r="E27434" i="12"/>
  <c r="B27434" i="12"/>
  <c r="A27434" i="12"/>
  <c r="F27433" i="12"/>
  <c r="E27433" i="12"/>
  <c r="B27433" i="12"/>
  <c r="A27433" i="12"/>
  <c r="F27432" i="12"/>
  <c r="E27432" i="12"/>
  <c r="B27432" i="12"/>
  <c r="A27432" i="12"/>
  <c r="F27431" i="12"/>
  <c r="E27431" i="12"/>
  <c r="B27431" i="12"/>
  <c r="A27431" i="12"/>
  <c r="F27430" i="12"/>
  <c r="E27430" i="12"/>
  <c r="B27430" i="12"/>
  <c r="A27430" i="12"/>
  <c r="F27429" i="12"/>
  <c r="E27429" i="12"/>
  <c r="B27429" i="12"/>
  <c r="A27429" i="12"/>
  <c r="F27428" i="12"/>
  <c r="E27428" i="12"/>
  <c r="B27428" i="12"/>
  <c r="A27428" i="12"/>
  <c r="F27427" i="12"/>
  <c r="E27427" i="12"/>
  <c r="B27427" i="12"/>
  <c r="A27427" i="12"/>
  <c r="F27396" i="12"/>
  <c r="D27396" i="12"/>
  <c r="A27396" i="12"/>
  <c r="F27395" i="12"/>
  <c r="D27395" i="12"/>
  <c r="A27395" i="12"/>
  <c r="F27394" i="12"/>
  <c r="E27394" i="12"/>
  <c r="D27394" i="12"/>
  <c r="A27394" i="12"/>
  <c r="F27393" i="12"/>
  <c r="E27393" i="12"/>
  <c r="D27393" i="12"/>
  <c r="F27392" i="12"/>
  <c r="E27392" i="12"/>
  <c r="D27392" i="12"/>
  <c r="A27392" i="12"/>
  <c r="F27391" i="12"/>
  <c r="E27391" i="12"/>
  <c r="D27391" i="12"/>
  <c r="A27391" i="12"/>
  <c r="G27363" i="12"/>
  <c r="F27363" i="12"/>
  <c r="E27363" i="12"/>
  <c r="A27363" i="12"/>
  <c r="G27362" i="12"/>
  <c r="F27362" i="12"/>
  <c r="E27362" i="12"/>
  <c r="A27362" i="12"/>
  <c r="G27361" i="12"/>
  <c r="F27361" i="12"/>
  <c r="E27361" i="12"/>
  <c r="A27361" i="12"/>
  <c r="G26523" i="12"/>
  <c r="F26523" i="12"/>
  <c r="E26523" i="12"/>
  <c r="D26523" i="12"/>
  <c r="C26523" i="12"/>
  <c r="B26523" i="12"/>
  <c r="A26523" i="12"/>
  <c r="G26514" i="12"/>
  <c r="F26514" i="12"/>
  <c r="E26514" i="12"/>
  <c r="D26514" i="12"/>
  <c r="C26514" i="12"/>
  <c r="B26514" i="12"/>
  <c r="A26514" i="12"/>
  <c r="G26513" i="12"/>
  <c r="F26513" i="12"/>
  <c r="E26513" i="12"/>
  <c r="D26513" i="12"/>
  <c r="C26513" i="12"/>
  <c r="B26513" i="12"/>
  <c r="A26513" i="12"/>
  <c r="G26512" i="12"/>
  <c r="F26512" i="12"/>
  <c r="E26512" i="12"/>
  <c r="D26512" i="12"/>
  <c r="C26512" i="12"/>
  <c r="B26512" i="12"/>
  <c r="A26512" i="12"/>
  <c r="G26511" i="12"/>
  <c r="F26511" i="12"/>
  <c r="E26511" i="12"/>
  <c r="D26511" i="12"/>
  <c r="C26511" i="12"/>
  <c r="B26511" i="12"/>
  <c r="A26511" i="12"/>
  <c r="G26510" i="12"/>
  <c r="F26510" i="12"/>
  <c r="E26510" i="12"/>
  <c r="D26510" i="12"/>
  <c r="C26510" i="12"/>
  <c r="B26510" i="12"/>
  <c r="A26510" i="12"/>
  <c r="G26509" i="12"/>
  <c r="F26509" i="12"/>
  <c r="E26509" i="12"/>
  <c r="D26509" i="12"/>
  <c r="C26509" i="12"/>
  <c r="B26509" i="12"/>
  <c r="A26509" i="12"/>
  <c r="G26508" i="12"/>
  <c r="F26508" i="12"/>
  <c r="E26508" i="12"/>
  <c r="D26508" i="12"/>
  <c r="C26508" i="12"/>
  <c r="B26508" i="12"/>
  <c r="A26508" i="12"/>
  <c r="G26507" i="12"/>
  <c r="F26507" i="12"/>
  <c r="E26507" i="12"/>
  <c r="D26507" i="12"/>
  <c r="C26507" i="12"/>
  <c r="B26507" i="12"/>
  <c r="A26507" i="12"/>
  <c r="G26506" i="12"/>
  <c r="F26506" i="12"/>
  <c r="E26506" i="12"/>
  <c r="D26506" i="12"/>
  <c r="C26506" i="12"/>
  <c r="B26506" i="12"/>
  <c r="A26506" i="12"/>
  <c r="G26505" i="12"/>
  <c r="F26505" i="12"/>
  <c r="E26505" i="12"/>
  <c r="D26505" i="12"/>
  <c r="C26505" i="12"/>
  <c r="B26505" i="12"/>
  <c r="A26505" i="12"/>
  <c r="G26504" i="12"/>
  <c r="F26504" i="12"/>
  <c r="E26504" i="12"/>
  <c r="D26504" i="12"/>
  <c r="C26504" i="12"/>
  <c r="B26504" i="12"/>
  <c r="A26504" i="12"/>
  <c r="G26503" i="12"/>
  <c r="F26503" i="12"/>
  <c r="E26503" i="12"/>
  <c r="D26503" i="12"/>
  <c r="C26503" i="12"/>
  <c r="B26503" i="12"/>
  <c r="A26503" i="12"/>
  <c r="G26502" i="12"/>
  <c r="F26502" i="12"/>
  <c r="E26502" i="12"/>
  <c r="D26502" i="12"/>
  <c r="C26502" i="12"/>
  <c r="B26502" i="12"/>
  <c r="A26502" i="12"/>
  <c r="G26501" i="12"/>
  <c r="F26501" i="12"/>
  <c r="E26501" i="12"/>
  <c r="D26501" i="12"/>
  <c r="C26501" i="12"/>
  <c r="B26501" i="12"/>
  <c r="A26501" i="12"/>
  <c r="F26500" i="12"/>
  <c r="E26500" i="12"/>
  <c r="C26500" i="12"/>
  <c r="B26500" i="12"/>
  <c r="A26500" i="12"/>
  <c r="F26499" i="12"/>
  <c r="E26499" i="12"/>
  <c r="C26499" i="12"/>
  <c r="B26499" i="12"/>
  <c r="A26499" i="12"/>
  <c r="F26498" i="12"/>
  <c r="E26498" i="12"/>
  <c r="C26498" i="12"/>
  <c r="B26498" i="12"/>
  <c r="A26498" i="12"/>
  <c r="F26497" i="12"/>
  <c r="E26497" i="12"/>
  <c r="C26497" i="12"/>
  <c r="B26497" i="12"/>
  <c r="A26497" i="12"/>
  <c r="F26496" i="12"/>
  <c r="E26496" i="12"/>
  <c r="C26496" i="12"/>
  <c r="B26496" i="12"/>
  <c r="A26496" i="12"/>
  <c r="F26495" i="12"/>
  <c r="E26495" i="12"/>
  <c r="C26495" i="12"/>
  <c r="B26495" i="12"/>
  <c r="A26495" i="12"/>
  <c r="F26494" i="12"/>
  <c r="E26494" i="12"/>
  <c r="C26494" i="12"/>
  <c r="B26494" i="12"/>
  <c r="A26494" i="12"/>
  <c r="F26493" i="12"/>
  <c r="E26493" i="12"/>
  <c r="C26493" i="12"/>
  <c r="B26493" i="12"/>
  <c r="A26493" i="12"/>
  <c r="G26492" i="12"/>
  <c r="F26492" i="12"/>
  <c r="E26492" i="12"/>
  <c r="D26492" i="12"/>
  <c r="C26492" i="12"/>
  <c r="B26492" i="12"/>
  <c r="A26492" i="12"/>
  <c r="G26491" i="12"/>
  <c r="F26491" i="12"/>
  <c r="E26491" i="12"/>
  <c r="D26491" i="12"/>
  <c r="C26491" i="12"/>
  <c r="B26491" i="12"/>
  <c r="A26491" i="12"/>
  <c r="G26490" i="12"/>
  <c r="F26490" i="12"/>
  <c r="E26490" i="12"/>
  <c r="D26490" i="12"/>
  <c r="C26490" i="12"/>
  <c r="B26490" i="12"/>
  <c r="A26490" i="12"/>
  <c r="G26489" i="12"/>
  <c r="F26489" i="12"/>
  <c r="E26489" i="12"/>
  <c r="D26489" i="12"/>
  <c r="C26489" i="12"/>
  <c r="B26489" i="12"/>
  <c r="A26489" i="12"/>
  <c r="G26488" i="12"/>
  <c r="F26488" i="12"/>
  <c r="E26488" i="12"/>
  <c r="D26488" i="12"/>
  <c r="C26488" i="12"/>
  <c r="B26488" i="12"/>
  <c r="A26488" i="12"/>
  <c r="G26487" i="12"/>
  <c r="F26487" i="12"/>
  <c r="E26487" i="12"/>
  <c r="D26487" i="12"/>
  <c r="C26487" i="12"/>
  <c r="B26487" i="12"/>
  <c r="A26487" i="12"/>
  <c r="G26486" i="12"/>
  <c r="F26486" i="12"/>
  <c r="E26486" i="12"/>
  <c r="D26486" i="12"/>
  <c r="C26486" i="12"/>
  <c r="B26486" i="12"/>
  <c r="A26486" i="12"/>
  <c r="G26485" i="12"/>
  <c r="F26485" i="12"/>
  <c r="E26485" i="12"/>
  <c r="D26485" i="12"/>
  <c r="C26485" i="12"/>
  <c r="B26485" i="12"/>
  <c r="A26485" i="12"/>
  <c r="G26484" i="12"/>
  <c r="F26484" i="12"/>
  <c r="E26484" i="12"/>
  <c r="D26484" i="12"/>
  <c r="C26484" i="12"/>
  <c r="B26484" i="12"/>
  <c r="A26484" i="12"/>
  <c r="G26483" i="12"/>
  <c r="F26483" i="12"/>
  <c r="E26483" i="12"/>
  <c r="D26483" i="12"/>
  <c r="C26483" i="12"/>
  <c r="B26483" i="12"/>
  <c r="A26483" i="12"/>
  <c r="G26482" i="12"/>
  <c r="F26482" i="12"/>
  <c r="E26482" i="12"/>
  <c r="D26482" i="12"/>
  <c r="C26482" i="12"/>
  <c r="B26482" i="12"/>
  <c r="A26482" i="12"/>
  <c r="G26481" i="12"/>
  <c r="F26481" i="12"/>
  <c r="E26481" i="12"/>
  <c r="D26481" i="12"/>
  <c r="C26481" i="12"/>
  <c r="B26481" i="12"/>
  <c r="A26481" i="12"/>
  <c r="G26480" i="12"/>
  <c r="F26480" i="12"/>
  <c r="E26480" i="12"/>
  <c r="D26480" i="12"/>
  <c r="C26480" i="12"/>
  <c r="B26480" i="12"/>
  <c r="A26480" i="12"/>
  <c r="G26479" i="12"/>
  <c r="F26479" i="12"/>
  <c r="E26479" i="12"/>
  <c r="D26479" i="12"/>
  <c r="C26479" i="12"/>
  <c r="B26479" i="12"/>
  <c r="A26479" i="12"/>
  <c r="G26478" i="12"/>
  <c r="F26478" i="12"/>
  <c r="E26478" i="12"/>
  <c r="D26478" i="12"/>
  <c r="C26478" i="12"/>
  <c r="B26478" i="12"/>
  <c r="A26478" i="12"/>
  <c r="G26477" i="12"/>
  <c r="F26477" i="12"/>
  <c r="E26477" i="12"/>
  <c r="D26477" i="12"/>
  <c r="C26477" i="12"/>
  <c r="B26477" i="12"/>
  <c r="A26477" i="12"/>
  <c r="G26476" i="12"/>
  <c r="F26476" i="12"/>
  <c r="E26476" i="12"/>
  <c r="D26476" i="12"/>
  <c r="C26476" i="12"/>
  <c r="B26476" i="12"/>
  <c r="A26476" i="12"/>
  <c r="G26475" i="12"/>
  <c r="F26475" i="12"/>
  <c r="E26475" i="12"/>
  <c r="D26475" i="12"/>
  <c r="C26475" i="12"/>
  <c r="B26475" i="12"/>
  <c r="A26475" i="12"/>
  <c r="G26474" i="12"/>
  <c r="F26474" i="12"/>
  <c r="E26474" i="12"/>
  <c r="D26474" i="12"/>
  <c r="C26474" i="12"/>
  <c r="B26474" i="12"/>
  <c r="A26474" i="12"/>
  <c r="G26473" i="12"/>
  <c r="F26473" i="12"/>
  <c r="E26473" i="12"/>
  <c r="D26473" i="12"/>
  <c r="C26473" i="12"/>
  <c r="B26473" i="12"/>
  <c r="A26473" i="12"/>
  <c r="F26472" i="12"/>
  <c r="E26472" i="12"/>
  <c r="C26472" i="12"/>
  <c r="B26472" i="12"/>
  <c r="A26472" i="12"/>
  <c r="F26471" i="12"/>
  <c r="E26471" i="12"/>
  <c r="C26471" i="12"/>
  <c r="B26471" i="12"/>
  <c r="A26471" i="12"/>
  <c r="F26470" i="12"/>
  <c r="E26470" i="12"/>
  <c r="C26470" i="12"/>
  <c r="B26470" i="12"/>
  <c r="A26470" i="12"/>
  <c r="F26469" i="12"/>
  <c r="E26469" i="12"/>
  <c r="C26469" i="12"/>
  <c r="B26469" i="12"/>
  <c r="A26469" i="12"/>
  <c r="F26468" i="12"/>
  <c r="E26468" i="12"/>
  <c r="C26468" i="12"/>
  <c r="B26468" i="12"/>
  <c r="A26468" i="12"/>
  <c r="F26467" i="12"/>
  <c r="E26467" i="12"/>
  <c r="C26467" i="12"/>
  <c r="B26467" i="12"/>
  <c r="A26467" i="12"/>
  <c r="F26466" i="12"/>
  <c r="E26466" i="12"/>
  <c r="C26466" i="12"/>
  <c r="B26466" i="12"/>
  <c r="A26466" i="12"/>
  <c r="F26465" i="12"/>
  <c r="E26465" i="12"/>
  <c r="C26465" i="12"/>
  <c r="B26465" i="12"/>
  <c r="A26465" i="12"/>
  <c r="F26464" i="12"/>
  <c r="E26464" i="12"/>
  <c r="C26464" i="12"/>
  <c r="B26464" i="12"/>
  <c r="A26464" i="12"/>
  <c r="F26463" i="12"/>
  <c r="E26463" i="12"/>
  <c r="C26463" i="12"/>
  <c r="B26463" i="12"/>
  <c r="A26463" i="12"/>
  <c r="F26462" i="12"/>
  <c r="E26462" i="12"/>
  <c r="C26462" i="12"/>
  <c r="B26462" i="12"/>
  <c r="A26462" i="12"/>
  <c r="G26444" i="12"/>
  <c r="F26444" i="12"/>
  <c r="E26444" i="12"/>
  <c r="D26444" i="12"/>
  <c r="C26444" i="12"/>
  <c r="B26444" i="12"/>
  <c r="A26444" i="12"/>
  <c r="G26443" i="12"/>
  <c r="F26443" i="12"/>
  <c r="E26443" i="12"/>
  <c r="D26443" i="12"/>
  <c r="C26443" i="12"/>
  <c r="B26443" i="12"/>
  <c r="A26443" i="12"/>
  <c r="G26442" i="12"/>
  <c r="F26442" i="12"/>
  <c r="E26442" i="12"/>
  <c r="D26442" i="12"/>
  <c r="C26442" i="12"/>
  <c r="B26442" i="12"/>
  <c r="A26442" i="12"/>
  <c r="G26441" i="12"/>
  <c r="F26441" i="12"/>
  <c r="E26441" i="12"/>
  <c r="D26441" i="12"/>
  <c r="C26441" i="12"/>
  <c r="B26441" i="12"/>
  <c r="A26441" i="12"/>
  <c r="G26440" i="12"/>
  <c r="F26440" i="12"/>
  <c r="E26440" i="12"/>
  <c r="D26440" i="12"/>
  <c r="C26440" i="12"/>
  <c r="B26440" i="12"/>
  <c r="A26440" i="12"/>
  <c r="G26439" i="12"/>
  <c r="F26439" i="12"/>
  <c r="E26439" i="12"/>
  <c r="D26439" i="12"/>
  <c r="C26439" i="12"/>
  <c r="B26439" i="12"/>
  <c r="A26439" i="12"/>
  <c r="F26438" i="12"/>
  <c r="E26438" i="12"/>
  <c r="C26438" i="12"/>
  <c r="B26438" i="12"/>
  <c r="A26438" i="12"/>
  <c r="F26437" i="12"/>
  <c r="E26437" i="12"/>
  <c r="C26437" i="12"/>
  <c r="B26437" i="12"/>
  <c r="A26437" i="12"/>
  <c r="F26436" i="12"/>
  <c r="E26436" i="12"/>
  <c r="C26436" i="12"/>
  <c r="B26436" i="12"/>
  <c r="A26436" i="12"/>
  <c r="F26435" i="12"/>
  <c r="E26435" i="12"/>
  <c r="C26435" i="12"/>
  <c r="B26435" i="12"/>
  <c r="A26435" i="12"/>
  <c r="F26434" i="12"/>
  <c r="E26434" i="12"/>
  <c r="C26434" i="12"/>
  <c r="B26434" i="12"/>
  <c r="A26434" i="12"/>
  <c r="F26433" i="12"/>
  <c r="E26433" i="12"/>
  <c r="C26433" i="12"/>
  <c r="B26433" i="12"/>
  <c r="A26433" i="12"/>
  <c r="F26432" i="12"/>
  <c r="E26432" i="12"/>
  <c r="C26432" i="12"/>
  <c r="B26432" i="12"/>
  <c r="A26432" i="12"/>
  <c r="F26431" i="12"/>
  <c r="E26431" i="12"/>
  <c r="C26431" i="12"/>
  <c r="B26431" i="12"/>
  <c r="A26431" i="12"/>
  <c r="F26430" i="12"/>
  <c r="E26430" i="12"/>
  <c r="B26430" i="12"/>
  <c r="A26430" i="12"/>
  <c r="F26429" i="12"/>
  <c r="E26429" i="12"/>
  <c r="B26429" i="12"/>
  <c r="A26429" i="12"/>
  <c r="F26428" i="12"/>
  <c r="E26428" i="12"/>
  <c r="B26428" i="12"/>
  <c r="A26428" i="12"/>
  <c r="F26427" i="12"/>
  <c r="E26427" i="12"/>
  <c r="B26427" i="12"/>
  <c r="A26427" i="12"/>
  <c r="F26426" i="12"/>
  <c r="E26426" i="12"/>
  <c r="B26426" i="12"/>
  <c r="A26426" i="12"/>
  <c r="F26425" i="12"/>
  <c r="E26425" i="12"/>
  <c r="B26425" i="12"/>
  <c r="A26425" i="12"/>
  <c r="F26424" i="12"/>
  <c r="E26424" i="12"/>
  <c r="B26424" i="12"/>
  <c r="A26424" i="12"/>
  <c r="F26423" i="12"/>
  <c r="E26423" i="12"/>
  <c r="B26423" i="12"/>
  <c r="A26423" i="12"/>
  <c r="F26422" i="12"/>
  <c r="E26422" i="12"/>
  <c r="B26422" i="12"/>
  <c r="A26422" i="12"/>
  <c r="F26421" i="12"/>
  <c r="E26421" i="12"/>
  <c r="B26421" i="12"/>
  <c r="A26421" i="12"/>
  <c r="F26420" i="12"/>
  <c r="E26420" i="12"/>
  <c r="B26420" i="12"/>
  <c r="A26420" i="12"/>
  <c r="F26419" i="12"/>
  <c r="E26419" i="12"/>
  <c r="B26419" i="12"/>
  <c r="A26419" i="12"/>
  <c r="F26418" i="12"/>
  <c r="E26418" i="12"/>
  <c r="B26418" i="12"/>
  <c r="A26418" i="12"/>
  <c r="F26417" i="12"/>
  <c r="E26417" i="12"/>
  <c r="B26417" i="12"/>
  <c r="A26417" i="12"/>
  <c r="F26416" i="12"/>
  <c r="E26416" i="12"/>
  <c r="B26416" i="12"/>
  <c r="A26416" i="12"/>
  <c r="F26415" i="12"/>
  <c r="E26415" i="12"/>
  <c r="B26415" i="12"/>
  <c r="A26415" i="12"/>
  <c r="F26414" i="12"/>
  <c r="E26414" i="12"/>
  <c r="B26414" i="12"/>
  <c r="A26414" i="12"/>
  <c r="F26413" i="12"/>
  <c r="E26413" i="12"/>
  <c r="B26413" i="12"/>
  <c r="A26413" i="12"/>
  <c r="F26412" i="12"/>
  <c r="E26412" i="12"/>
  <c r="B26412" i="12"/>
  <c r="A26412" i="12"/>
  <c r="F26411" i="12"/>
  <c r="E26411" i="12"/>
  <c r="B26411" i="12"/>
  <c r="A26411" i="12"/>
  <c r="F26410" i="12"/>
  <c r="E26410" i="12"/>
  <c r="B26410" i="12"/>
  <c r="A26410" i="12"/>
  <c r="F26409" i="12"/>
  <c r="E26409" i="12"/>
  <c r="B26409" i="12"/>
  <c r="A26409" i="12"/>
  <c r="F26408" i="12"/>
  <c r="E26408" i="12"/>
  <c r="B26408" i="12"/>
  <c r="A26408" i="12"/>
  <c r="F26407" i="12"/>
  <c r="E26407" i="12"/>
  <c r="B26407" i="12"/>
  <c r="A26407" i="12"/>
  <c r="F26406" i="12"/>
  <c r="E26406" i="12"/>
  <c r="B26406" i="12"/>
  <c r="A26406" i="12"/>
  <c r="F26405" i="12"/>
  <c r="E26405" i="12"/>
  <c r="B26405" i="12"/>
  <c r="A26405" i="12"/>
  <c r="F26404" i="12"/>
  <c r="E26404" i="12"/>
  <c r="B26404" i="12"/>
  <c r="A26404" i="12"/>
  <c r="F26403" i="12"/>
  <c r="E26403" i="12"/>
  <c r="B26403" i="12"/>
  <c r="A26403" i="12"/>
  <c r="F26402" i="12"/>
  <c r="E26402" i="12"/>
  <c r="B26402" i="12"/>
  <c r="A26402" i="12"/>
  <c r="F26401" i="12"/>
  <c r="E26401" i="12"/>
  <c r="B26401" i="12"/>
  <c r="A26401" i="12"/>
  <c r="F26400" i="12"/>
  <c r="E26400" i="12"/>
  <c r="B26400" i="12"/>
  <c r="A26400" i="12"/>
  <c r="F26399" i="12"/>
  <c r="E26399" i="12"/>
  <c r="B26399" i="12"/>
  <c r="A26399" i="12"/>
  <c r="F26398" i="12"/>
  <c r="E26398" i="12"/>
  <c r="B26398" i="12"/>
  <c r="A26398" i="12"/>
  <c r="F26397" i="12"/>
  <c r="E26397" i="12"/>
  <c r="B26397" i="12"/>
  <c r="A26397" i="12"/>
  <c r="F26396" i="12"/>
  <c r="E26396" i="12"/>
  <c r="B26396" i="12"/>
  <c r="A26396" i="12"/>
  <c r="F26395" i="12"/>
  <c r="E26395" i="12"/>
  <c r="B26395" i="12"/>
  <c r="A26395" i="12"/>
  <c r="F26394" i="12"/>
  <c r="E26394" i="12"/>
  <c r="B26394" i="12"/>
  <c r="A26394" i="12"/>
  <c r="F26393" i="12"/>
  <c r="E26393" i="12"/>
  <c r="B26393" i="12"/>
  <c r="A26393" i="12"/>
  <c r="F26392" i="12"/>
  <c r="E26392" i="12"/>
  <c r="B26392" i="12"/>
  <c r="A26392" i="12"/>
  <c r="F26391" i="12"/>
  <c r="E26391" i="12"/>
  <c r="B26391" i="12"/>
  <c r="A26391" i="12"/>
  <c r="F26390" i="12"/>
  <c r="E26390" i="12"/>
  <c r="B26390" i="12"/>
  <c r="A26390" i="12"/>
  <c r="F26389" i="12"/>
  <c r="E26389" i="12"/>
  <c r="B26389" i="12"/>
  <c r="A26389" i="12"/>
  <c r="F26388" i="12"/>
  <c r="E26388" i="12"/>
  <c r="B26388" i="12"/>
  <c r="A26388" i="12"/>
  <c r="F26387" i="12"/>
  <c r="E26387" i="12"/>
  <c r="B26387" i="12"/>
  <c r="A26387" i="12"/>
  <c r="F26386" i="12"/>
  <c r="E26386" i="12"/>
  <c r="B26386" i="12"/>
  <c r="A26386" i="12"/>
  <c r="F26385" i="12"/>
  <c r="E26385" i="12"/>
  <c r="B26385" i="12"/>
  <c r="A26385" i="12"/>
  <c r="F26384" i="12"/>
  <c r="E26384" i="12"/>
  <c r="B26384" i="12"/>
  <c r="A26384" i="12"/>
  <c r="F26383" i="12"/>
  <c r="E26383" i="12"/>
  <c r="B26383" i="12"/>
  <c r="A26383" i="12"/>
  <c r="F26382" i="12"/>
  <c r="E26382" i="12"/>
  <c r="B26382" i="12"/>
  <c r="A26382" i="12"/>
  <c r="F26381" i="12"/>
  <c r="E26381" i="12"/>
  <c r="B26381" i="12"/>
  <c r="A26381" i="12"/>
  <c r="F26380" i="12"/>
  <c r="E26380" i="12"/>
  <c r="B26380" i="12"/>
  <c r="A26380" i="12"/>
  <c r="F26379" i="12"/>
  <c r="E26379" i="12"/>
  <c r="B26379" i="12"/>
  <c r="A26379" i="12"/>
  <c r="F26378" i="12"/>
  <c r="E26378" i="12"/>
  <c r="B26378" i="12"/>
  <c r="A26378" i="12"/>
  <c r="F26377" i="12"/>
  <c r="E26377" i="12"/>
  <c r="B26377" i="12"/>
  <c r="A26377" i="12"/>
  <c r="F26376" i="12"/>
  <c r="E26376" i="12"/>
  <c r="B26376" i="12"/>
  <c r="A26376" i="12"/>
  <c r="F26375" i="12"/>
  <c r="E26375" i="12"/>
  <c r="B26375" i="12"/>
  <c r="A26375" i="12"/>
  <c r="F26374" i="12"/>
  <c r="E26374" i="12"/>
  <c r="B26374" i="12"/>
  <c r="A26374" i="12"/>
  <c r="F26373" i="12"/>
  <c r="E26373" i="12"/>
  <c r="B26373" i="12"/>
  <c r="A26373" i="12"/>
  <c r="F26372" i="12"/>
  <c r="E26372" i="12"/>
  <c r="B26372" i="12"/>
  <c r="A26372" i="12"/>
  <c r="F26371" i="12"/>
  <c r="E26371" i="12"/>
  <c r="B26371" i="12"/>
  <c r="A26371" i="12"/>
  <c r="F26370" i="12"/>
  <c r="E26370" i="12"/>
  <c r="B26370" i="12"/>
  <c r="A26370" i="12"/>
  <c r="F26369" i="12"/>
  <c r="E26369" i="12"/>
  <c r="B26369" i="12"/>
  <c r="A26369" i="12"/>
  <c r="F26368" i="12"/>
  <c r="E26368" i="12"/>
  <c r="B26368" i="12"/>
  <c r="A26368" i="12"/>
  <c r="F26367" i="12"/>
  <c r="E26367" i="12"/>
  <c r="B26367" i="12"/>
  <c r="A26367" i="12"/>
  <c r="F26366" i="12"/>
  <c r="E26366" i="12"/>
  <c r="B26366" i="12"/>
  <c r="A26366" i="12"/>
  <c r="F26365" i="12"/>
  <c r="E26365" i="12"/>
  <c r="B26365" i="12"/>
  <c r="A26365" i="12"/>
  <c r="F26364" i="12"/>
  <c r="E26364" i="12"/>
  <c r="B26364" i="12"/>
  <c r="A26364" i="12"/>
  <c r="F26363" i="12"/>
  <c r="E26363" i="12"/>
  <c r="B26363" i="12"/>
  <c r="A26363" i="12"/>
  <c r="F26362" i="12"/>
  <c r="E26362" i="12"/>
  <c r="B26362" i="12"/>
  <c r="A26362" i="12"/>
  <c r="F26361" i="12"/>
  <c r="E26361" i="12"/>
  <c r="B26361" i="12"/>
  <c r="A26361" i="12"/>
  <c r="F26360" i="12"/>
  <c r="E26360" i="12"/>
  <c r="B26360" i="12"/>
  <c r="A26360" i="12"/>
  <c r="F26359" i="12"/>
  <c r="E26359" i="12"/>
  <c r="B26359" i="12"/>
  <c r="A26359" i="12"/>
  <c r="F26358" i="12"/>
  <c r="E26358" i="12"/>
  <c r="B26358" i="12"/>
  <c r="A26358" i="12"/>
  <c r="F26357" i="12"/>
  <c r="E26357" i="12"/>
  <c r="B26357" i="12"/>
  <c r="A26357" i="12"/>
  <c r="F26356" i="12"/>
  <c r="E26356" i="12"/>
  <c r="B26356" i="12"/>
  <c r="A26356" i="12"/>
  <c r="F26355" i="12"/>
  <c r="E26355" i="12"/>
  <c r="B26355" i="12"/>
  <c r="A26355" i="12"/>
  <c r="F26354" i="12"/>
  <c r="E26354" i="12"/>
  <c r="B26354" i="12"/>
  <c r="A26354" i="12"/>
  <c r="F26353" i="12"/>
  <c r="E26353" i="12"/>
  <c r="B26353" i="12"/>
  <c r="A26353" i="12"/>
  <c r="F26352" i="12"/>
  <c r="E26352" i="12"/>
  <c r="B26352" i="12"/>
  <c r="A26352" i="12"/>
  <c r="F26351" i="12"/>
  <c r="E26351" i="12"/>
  <c r="B26351" i="12"/>
  <c r="A26351" i="12"/>
  <c r="F26350" i="12"/>
  <c r="E26350" i="12"/>
  <c r="B26350" i="12"/>
  <c r="A26350" i="12"/>
  <c r="F26349" i="12"/>
  <c r="E26349" i="12"/>
  <c r="B26349" i="12"/>
  <c r="A26349" i="12"/>
  <c r="F26348" i="12"/>
  <c r="E26348" i="12"/>
  <c r="B26348" i="12"/>
  <c r="A26348" i="12"/>
  <c r="F26347" i="12"/>
  <c r="E26347" i="12"/>
  <c r="B26347" i="12"/>
  <c r="A26347" i="12"/>
  <c r="F26346" i="12"/>
  <c r="E26346" i="12"/>
  <c r="B26346" i="12"/>
  <c r="A26346" i="12"/>
  <c r="F26345" i="12"/>
  <c r="E26345" i="12"/>
  <c r="B26345" i="12"/>
  <c r="A26345" i="12"/>
  <c r="F26344" i="12"/>
  <c r="E26344" i="12"/>
  <c r="B26344" i="12"/>
  <c r="A26344" i="12"/>
  <c r="F26343" i="12"/>
  <c r="E26343" i="12"/>
  <c r="B26343" i="12"/>
  <c r="A26343" i="12"/>
  <c r="F26342" i="12"/>
  <c r="E26342" i="12"/>
  <c r="B26342" i="12"/>
  <c r="A26342" i="12"/>
  <c r="F26341" i="12"/>
  <c r="E26341" i="12"/>
  <c r="B26341" i="12"/>
  <c r="A26341" i="12"/>
  <c r="F26340" i="12"/>
  <c r="E26340" i="12"/>
  <c r="B26340" i="12"/>
  <c r="A26340" i="12"/>
  <c r="F26339" i="12"/>
  <c r="E26339" i="12"/>
  <c r="B26339" i="12"/>
  <c r="A26339" i="12"/>
  <c r="F26338" i="12"/>
  <c r="E26338" i="12"/>
  <c r="B26338" i="12"/>
  <c r="A26338" i="12"/>
  <c r="F26337" i="12"/>
  <c r="E26337" i="12"/>
  <c r="B26337" i="12"/>
  <c r="A26337" i="12"/>
  <c r="F26336" i="12"/>
  <c r="E26336" i="12"/>
  <c r="B26336" i="12"/>
  <c r="A26336" i="12"/>
  <c r="F26335" i="12"/>
  <c r="E26335" i="12"/>
  <c r="B26335" i="12"/>
  <c r="A26335" i="12"/>
  <c r="F26334" i="12"/>
  <c r="E26334" i="12"/>
  <c r="B26334" i="12"/>
  <c r="A26334" i="12"/>
  <c r="F26333" i="12"/>
  <c r="E26333" i="12"/>
  <c r="B26333" i="12"/>
  <c r="A26333" i="12"/>
  <c r="F26332" i="12"/>
  <c r="E26332" i="12"/>
  <c r="B26332" i="12"/>
  <c r="A26332" i="12"/>
  <c r="F26331" i="12"/>
  <c r="E26331" i="12"/>
  <c r="B26331" i="12"/>
  <c r="A26331" i="12"/>
  <c r="F26330" i="12"/>
  <c r="E26330" i="12"/>
  <c r="B26330" i="12"/>
  <c r="A26330" i="12"/>
  <c r="F26299" i="12"/>
  <c r="D26299" i="12"/>
  <c r="A26299" i="12"/>
  <c r="F26298" i="12"/>
  <c r="D26298" i="12"/>
  <c r="A26298" i="12"/>
  <c r="F26297" i="12"/>
  <c r="E26297" i="12"/>
  <c r="D26297" i="12"/>
  <c r="A26297" i="12"/>
  <c r="F26296" i="12"/>
  <c r="E26296" i="12"/>
  <c r="D26296" i="12"/>
  <c r="A26296" i="12"/>
  <c r="F26295" i="12"/>
  <c r="E26295" i="12"/>
  <c r="D26295" i="12"/>
  <c r="F26294" i="12"/>
  <c r="E26294" i="12"/>
  <c r="D26294" i="12"/>
  <c r="A26294" i="12"/>
  <c r="G26266" i="12"/>
  <c r="F26266" i="12"/>
  <c r="E26266" i="12"/>
  <c r="A26266" i="12"/>
  <c r="G26265" i="12"/>
  <c r="F26265" i="12"/>
  <c r="E26265" i="12"/>
  <c r="A26265" i="12"/>
  <c r="G26264" i="12"/>
  <c r="F26264" i="12"/>
  <c r="E26264" i="12"/>
  <c r="A26264" i="12"/>
  <c r="G25426" i="12"/>
  <c r="F25426" i="12"/>
  <c r="E25426" i="12"/>
  <c r="D25426" i="12"/>
  <c r="C25426" i="12"/>
  <c r="B25426" i="12"/>
  <c r="A25426" i="12"/>
  <c r="G25417" i="12"/>
  <c r="F25417" i="12"/>
  <c r="E25417" i="12"/>
  <c r="D25417" i="12"/>
  <c r="C25417" i="12"/>
  <c r="B25417" i="12"/>
  <c r="A25417" i="12"/>
  <c r="G25416" i="12"/>
  <c r="F25416" i="12"/>
  <c r="E25416" i="12"/>
  <c r="D25416" i="12"/>
  <c r="C25416" i="12"/>
  <c r="B25416" i="12"/>
  <c r="A25416" i="12"/>
  <c r="G25415" i="12"/>
  <c r="F25415" i="12"/>
  <c r="E25415" i="12"/>
  <c r="D25415" i="12"/>
  <c r="C25415" i="12"/>
  <c r="B25415" i="12"/>
  <c r="A25415" i="12"/>
  <c r="G25414" i="12"/>
  <c r="F25414" i="12"/>
  <c r="E25414" i="12"/>
  <c r="D25414" i="12"/>
  <c r="C25414" i="12"/>
  <c r="B25414" i="12"/>
  <c r="A25414" i="12"/>
  <c r="G25413" i="12"/>
  <c r="F25413" i="12"/>
  <c r="E25413" i="12"/>
  <c r="D25413" i="12"/>
  <c r="C25413" i="12"/>
  <c r="B25413" i="12"/>
  <c r="A25413" i="12"/>
  <c r="G25412" i="12"/>
  <c r="F25412" i="12"/>
  <c r="E25412" i="12"/>
  <c r="D25412" i="12"/>
  <c r="C25412" i="12"/>
  <c r="B25412" i="12"/>
  <c r="A25412" i="12"/>
  <c r="G25411" i="12"/>
  <c r="F25411" i="12"/>
  <c r="E25411" i="12"/>
  <c r="D25411" i="12"/>
  <c r="C25411" i="12"/>
  <c r="B25411" i="12"/>
  <c r="A25411" i="12"/>
  <c r="G25410" i="12"/>
  <c r="F25410" i="12"/>
  <c r="E25410" i="12"/>
  <c r="D25410" i="12"/>
  <c r="C25410" i="12"/>
  <c r="B25410" i="12"/>
  <c r="A25410" i="12"/>
  <c r="G25409" i="12"/>
  <c r="F25409" i="12"/>
  <c r="E25409" i="12"/>
  <c r="D25409" i="12"/>
  <c r="C25409" i="12"/>
  <c r="B25409" i="12"/>
  <c r="A25409" i="12"/>
  <c r="G25408" i="12"/>
  <c r="F25408" i="12"/>
  <c r="E25408" i="12"/>
  <c r="D25408" i="12"/>
  <c r="C25408" i="12"/>
  <c r="B25408" i="12"/>
  <c r="A25408" i="12"/>
  <c r="G25407" i="12"/>
  <c r="F25407" i="12"/>
  <c r="E25407" i="12"/>
  <c r="D25407" i="12"/>
  <c r="C25407" i="12"/>
  <c r="B25407" i="12"/>
  <c r="A25407" i="12"/>
  <c r="G25406" i="12"/>
  <c r="F25406" i="12"/>
  <c r="E25406" i="12"/>
  <c r="D25406" i="12"/>
  <c r="C25406" i="12"/>
  <c r="B25406" i="12"/>
  <c r="A25406" i="12"/>
  <c r="G25405" i="12"/>
  <c r="F25405" i="12"/>
  <c r="E25405" i="12"/>
  <c r="D25405" i="12"/>
  <c r="C25405" i="12"/>
  <c r="B25405" i="12"/>
  <c r="A25405" i="12"/>
  <c r="G25404" i="12"/>
  <c r="F25404" i="12"/>
  <c r="E25404" i="12"/>
  <c r="D25404" i="12"/>
  <c r="C25404" i="12"/>
  <c r="B25404" i="12"/>
  <c r="A25404" i="12"/>
  <c r="F25403" i="12"/>
  <c r="E25403" i="12"/>
  <c r="C25403" i="12"/>
  <c r="B25403" i="12"/>
  <c r="A25403" i="12"/>
  <c r="F25402" i="12"/>
  <c r="E25402" i="12"/>
  <c r="C25402" i="12"/>
  <c r="B25402" i="12"/>
  <c r="A25402" i="12"/>
  <c r="F25401" i="12"/>
  <c r="E25401" i="12"/>
  <c r="C25401" i="12"/>
  <c r="B25401" i="12"/>
  <c r="A25401" i="12"/>
  <c r="F25400" i="12"/>
  <c r="E25400" i="12"/>
  <c r="C25400" i="12"/>
  <c r="B25400" i="12"/>
  <c r="A25400" i="12"/>
  <c r="F25399" i="12"/>
  <c r="E25399" i="12"/>
  <c r="C25399" i="12"/>
  <c r="B25399" i="12"/>
  <c r="A25399" i="12"/>
  <c r="F25398" i="12"/>
  <c r="E25398" i="12"/>
  <c r="C25398" i="12"/>
  <c r="B25398" i="12"/>
  <c r="A25398" i="12"/>
  <c r="F25397" i="12"/>
  <c r="E25397" i="12"/>
  <c r="C25397" i="12"/>
  <c r="B25397" i="12"/>
  <c r="A25397" i="12"/>
  <c r="F25396" i="12"/>
  <c r="E25396" i="12"/>
  <c r="C25396" i="12"/>
  <c r="B25396" i="12"/>
  <c r="A25396" i="12"/>
  <c r="G25395" i="12"/>
  <c r="F25395" i="12"/>
  <c r="E25395" i="12"/>
  <c r="D25395" i="12"/>
  <c r="C25395" i="12"/>
  <c r="B25395" i="12"/>
  <c r="A25395" i="12"/>
  <c r="G25394" i="12"/>
  <c r="F25394" i="12"/>
  <c r="E25394" i="12"/>
  <c r="D25394" i="12"/>
  <c r="C25394" i="12"/>
  <c r="B25394" i="12"/>
  <c r="A25394" i="12"/>
  <c r="G25393" i="12"/>
  <c r="F25393" i="12"/>
  <c r="E25393" i="12"/>
  <c r="D25393" i="12"/>
  <c r="C25393" i="12"/>
  <c r="B25393" i="12"/>
  <c r="A25393" i="12"/>
  <c r="G25392" i="12"/>
  <c r="F25392" i="12"/>
  <c r="E25392" i="12"/>
  <c r="D25392" i="12"/>
  <c r="C25392" i="12"/>
  <c r="B25392" i="12"/>
  <c r="A25392" i="12"/>
  <c r="G25391" i="12"/>
  <c r="F25391" i="12"/>
  <c r="E25391" i="12"/>
  <c r="D25391" i="12"/>
  <c r="C25391" i="12"/>
  <c r="B25391" i="12"/>
  <c r="A25391" i="12"/>
  <c r="G25390" i="12"/>
  <c r="F25390" i="12"/>
  <c r="E25390" i="12"/>
  <c r="D25390" i="12"/>
  <c r="C25390" i="12"/>
  <c r="B25390" i="12"/>
  <c r="A25390" i="12"/>
  <c r="G25389" i="12"/>
  <c r="F25389" i="12"/>
  <c r="E25389" i="12"/>
  <c r="D25389" i="12"/>
  <c r="C25389" i="12"/>
  <c r="B25389" i="12"/>
  <c r="A25389" i="12"/>
  <c r="G25388" i="12"/>
  <c r="F25388" i="12"/>
  <c r="E25388" i="12"/>
  <c r="D25388" i="12"/>
  <c r="C25388" i="12"/>
  <c r="B25388" i="12"/>
  <c r="A25388" i="12"/>
  <c r="G25387" i="12"/>
  <c r="F25387" i="12"/>
  <c r="E25387" i="12"/>
  <c r="D25387" i="12"/>
  <c r="C25387" i="12"/>
  <c r="B25387" i="12"/>
  <c r="A25387" i="12"/>
  <c r="G25386" i="12"/>
  <c r="F25386" i="12"/>
  <c r="E25386" i="12"/>
  <c r="D25386" i="12"/>
  <c r="C25386" i="12"/>
  <c r="B25386" i="12"/>
  <c r="A25386" i="12"/>
  <c r="G25385" i="12"/>
  <c r="F25385" i="12"/>
  <c r="E25385" i="12"/>
  <c r="D25385" i="12"/>
  <c r="C25385" i="12"/>
  <c r="B25385" i="12"/>
  <c r="A25385" i="12"/>
  <c r="G25384" i="12"/>
  <c r="F25384" i="12"/>
  <c r="E25384" i="12"/>
  <c r="D25384" i="12"/>
  <c r="C25384" i="12"/>
  <c r="B25384" i="12"/>
  <c r="A25384" i="12"/>
  <c r="G25383" i="12"/>
  <c r="F25383" i="12"/>
  <c r="E25383" i="12"/>
  <c r="D25383" i="12"/>
  <c r="C25383" i="12"/>
  <c r="B25383" i="12"/>
  <c r="A25383" i="12"/>
  <c r="G25382" i="12"/>
  <c r="F25382" i="12"/>
  <c r="E25382" i="12"/>
  <c r="D25382" i="12"/>
  <c r="C25382" i="12"/>
  <c r="B25382" i="12"/>
  <c r="A25382" i="12"/>
  <c r="G25381" i="12"/>
  <c r="F25381" i="12"/>
  <c r="E25381" i="12"/>
  <c r="D25381" i="12"/>
  <c r="C25381" i="12"/>
  <c r="B25381" i="12"/>
  <c r="A25381" i="12"/>
  <c r="G25380" i="12"/>
  <c r="F25380" i="12"/>
  <c r="E25380" i="12"/>
  <c r="D25380" i="12"/>
  <c r="C25380" i="12"/>
  <c r="B25380" i="12"/>
  <c r="A25380" i="12"/>
  <c r="G25379" i="12"/>
  <c r="F25379" i="12"/>
  <c r="E25379" i="12"/>
  <c r="D25379" i="12"/>
  <c r="C25379" i="12"/>
  <c r="B25379" i="12"/>
  <c r="A25379" i="12"/>
  <c r="G25378" i="12"/>
  <c r="F25378" i="12"/>
  <c r="E25378" i="12"/>
  <c r="D25378" i="12"/>
  <c r="C25378" i="12"/>
  <c r="B25378" i="12"/>
  <c r="A25378" i="12"/>
  <c r="G25377" i="12"/>
  <c r="F25377" i="12"/>
  <c r="E25377" i="12"/>
  <c r="D25377" i="12"/>
  <c r="C25377" i="12"/>
  <c r="B25377" i="12"/>
  <c r="A25377" i="12"/>
  <c r="G25376" i="12"/>
  <c r="F25376" i="12"/>
  <c r="E25376" i="12"/>
  <c r="D25376" i="12"/>
  <c r="C25376" i="12"/>
  <c r="B25376" i="12"/>
  <c r="A25376" i="12"/>
  <c r="F25375" i="12"/>
  <c r="E25375" i="12"/>
  <c r="C25375" i="12"/>
  <c r="B25375" i="12"/>
  <c r="A25375" i="12"/>
  <c r="F25374" i="12"/>
  <c r="E25374" i="12"/>
  <c r="C25374" i="12"/>
  <c r="B25374" i="12"/>
  <c r="A25374" i="12"/>
  <c r="F25373" i="12"/>
  <c r="E25373" i="12"/>
  <c r="C25373" i="12"/>
  <c r="B25373" i="12"/>
  <c r="A25373" i="12"/>
  <c r="F25372" i="12"/>
  <c r="E25372" i="12"/>
  <c r="C25372" i="12"/>
  <c r="B25372" i="12"/>
  <c r="A25372" i="12"/>
  <c r="F25371" i="12"/>
  <c r="E25371" i="12"/>
  <c r="C25371" i="12"/>
  <c r="B25371" i="12"/>
  <c r="A25371" i="12"/>
  <c r="F25370" i="12"/>
  <c r="E25370" i="12"/>
  <c r="C25370" i="12"/>
  <c r="B25370" i="12"/>
  <c r="A25370" i="12"/>
  <c r="F25369" i="12"/>
  <c r="E25369" i="12"/>
  <c r="C25369" i="12"/>
  <c r="B25369" i="12"/>
  <c r="A25369" i="12"/>
  <c r="F25368" i="12"/>
  <c r="E25368" i="12"/>
  <c r="C25368" i="12"/>
  <c r="B25368" i="12"/>
  <c r="A25368" i="12"/>
  <c r="F25367" i="12"/>
  <c r="E25367" i="12"/>
  <c r="C25367" i="12"/>
  <c r="B25367" i="12"/>
  <c r="A25367" i="12"/>
  <c r="F25366" i="12"/>
  <c r="E25366" i="12"/>
  <c r="C25366" i="12"/>
  <c r="B25366" i="12"/>
  <c r="A25366" i="12"/>
  <c r="F25365" i="12"/>
  <c r="E25365" i="12"/>
  <c r="C25365" i="12"/>
  <c r="B25365" i="12"/>
  <c r="A25365" i="12"/>
  <c r="G25347" i="12"/>
  <c r="F25347" i="12"/>
  <c r="E25347" i="12"/>
  <c r="D25347" i="12"/>
  <c r="C25347" i="12"/>
  <c r="B25347" i="12"/>
  <c r="A25347" i="12"/>
  <c r="G25346" i="12"/>
  <c r="F25346" i="12"/>
  <c r="E25346" i="12"/>
  <c r="D25346" i="12"/>
  <c r="C25346" i="12"/>
  <c r="B25346" i="12"/>
  <c r="A25346" i="12"/>
  <c r="G25345" i="12"/>
  <c r="F25345" i="12"/>
  <c r="E25345" i="12"/>
  <c r="D25345" i="12"/>
  <c r="C25345" i="12"/>
  <c r="B25345" i="12"/>
  <c r="A25345" i="12"/>
  <c r="G25344" i="12"/>
  <c r="F25344" i="12"/>
  <c r="E25344" i="12"/>
  <c r="D25344" i="12"/>
  <c r="C25344" i="12"/>
  <c r="B25344" i="12"/>
  <c r="A25344" i="12"/>
  <c r="G25343" i="12"/>
  <c r="F25343" i="12"/>
  <c r="E25343" i="12"/>
  <c r="D25343" i="12"/>
  <c r="C25343" i="12"/>
  <c r="B25343" i="12"/>
  <c r="A25343" i="12"/>
  <c r="G25342" i="12"/>
  <c r="F25342" i="12"/>
  <c r="E25342" i="12"/>
  <c r="D25342" i="12"/>
  <c r="C25342" i="12"/>
  <c r="B25342" i="12"/>
  <c r="A25342" i="12"/>
  <c r="F25341" i="12"/>
  <c r="E25341" i="12"/>
  <c r="C25341" i="12"/>
  <c r="B25341" i="12"/>
  <c r="A25341" i="12"/>
  <c r="F25340" i="12"/>
  <c r="E25340" i="12"/>
  <c r="C25340" i="12"/>
  <c r="B25340" i="12"/>
  <c r="A25340" i="12"/>
  <c r="F25339" i="12"/>
  <c r="E25339" i="12"/>
  <c r="C25339" i="12"/>
  <c r="B25339" i="12"/>
  <c r="A25339" i="12"/>
  <c r="F25338" i="12"/>
  <c r="E25338" i="12"/>
  <c r="C25338" i="12"/>
  <c r="B25338" i="12"/>
  <c r="A25338" i="12"/>
  <c r="F25337" i="12"/>
  <c r="E25337" i="12"/>
  <c r="C25337" i="12"/>
  <c r="B25337" i="12"/>
  <c r="A25337" i="12"/>
  <c r="F25336" i="12"/>
  <c r="E25336" i="12"/>
  <c r="C25336" i="12"/>
  <c r="B25336" i="12"/>
  <c r="A25336" i="12"/>
  <c r="F25335" i="12"/>
  <c r="E25335" i="12"/>
  <c r="C25335" i="12"/>
  <c r="B25335" i="12"/>
  <c r="A25335" i="12"/>
  <c r="F25334" i="12"/>
  <c r="E25334" i="12"/>
  <c r="C25334" i="12"/>
  <c r="B25334" i="12"/>
  <c r="A25334" i="12"/>
  <c r="F25333" i="12"/>
  <c r="E25333" i="12"/>
  <c r="B25333" i="12"/>
  <c r="A25333" i="12"/>
  <c r="F25332" i="12"/>
  <c r="E25332" i="12"/>
  <c r="B25332" i="12"/>
  <c r="A25332" i="12"/>
  <c r="F25331" i="12"/>
  <c r="E25331" i="12"/>
  <c r="B25331" i="12"/>
  <c r="A25331" i="12"/>
  <c r="F25330" i="12"/>
  <c r="E25330" i="12"/>
  <c r="B25330" i="12"/>
  <c r="A25330" i="12"/>
  <c r="F25329" i="12"/>
  <c r="E25329" i="12"/>
  <c r="B25329" i="12"/>
  <c r="A25329" i="12"/>
  <c r="F25328" i="12"/>
  <c r="E25328" i="12"/>
  <c r="B25328" i="12"/>
  <c r="A25328" i="12"/>
  <c r="F25327" i="12"/>
  <c r="E25327" i="12"/>
  <c r="B25327" i="12"/>
  <c r="A25327" i="12"/>
  <c r="F25326" i="12"/>
  <c r="E25326" i="12"/>
  <c r="B25326" i="12"/>
  <c r="A25326" i="12"/>
  <c r="F25325" i="12"/>
  <c r="E25325" i="12"/>
  <c r="B25325" i="12"/>
  <c r="A25325" i="12"/>
  <c r="F25324" i="12"/>
  <c r="E25324" i="12"/>
  <c r="B25324" i="12"/>
  <c r="A25324" i="12"/>
  <c r="F25323" i="12"/>
  <c r="E25323" i="12"/>
  <c r="B25323" i="12"/>
  <c r="A25323" i="12"/>
  <c r="F25322" i="12"/>
  <c r="E25322" i="12"/>
  <c r="B25322" i="12"/>
  <c r="A25322" i="12"/>
  <c r="F25321" i="12"/>
  <c r="E25321" i="12"/>
  <c r="B25321" i="12"/>
  <c r="A25321" i="12"/>
  <c r="F25320" i="12"/>
  <c r="E25320" i="12"/>
  <c r="B25320" i="12"/>
  <c r="A25320" i="12"/>
  <c r="F25319" i="12"/>
  <c r="E25319" i="12"/>
  <c r="B25319" i="12"/>
  <c r="A25319" i="12"/>
  <c r="F25318" i="12"/>
  <c r="E25318" i="12"/>
  <c r="B25318" i="12"/>
  <c r="A25318" i="12"/>
  <c r="F25317" i="12"/>
  <c r="E25317" i="12"/>
  <c r="B25317" i="12"/>
  <c r="A25317" i="12"/>
  <c r="F25316" i="12"/>
  <c r="E25316" i="12"/>
  <c r="B25316" i="12"/>
  <c r="A25316" i="12"/>
  <c r="F25315" i="12"/>
  <c r="E25315" i="12"/>
  <c r="B25315" i="12"/>
  <c r="A25315" i="12"/>
  <c r="F25314" i="12"/>
  <c r="E25314" i="12"/>
  <c r="B25314" i="12"/>
  <c r="A25314" i="12"/>
  <c r="F25313" i="12"/>
  <c r="E25313" i="12"/>
  <c r="B25313" i="12"/>
  <c r="A25313" i="12"/>
  <c r="F25312" i="12"/>
  <c r="E25312" i="12"/>
  <c r="B25312" i="12"/>
  <c r="A25312" i="12"/>
  <c r="F25311" i="12"/>
  <c r="E25311" i="12"/>
  <c r="B25311" i="12"/>
  <c r="A25311" i="12"/>
  <c r="F25310" i="12"/>
  <c r="E25310" i="12"/>
  <c r="B25310" i="12"/>
  <c r="A25310" i="12"/>
  <c r="F25309" i="12"/>
  <c r="E25309" i="12"/>
  <c r="B25309" i="12"/>
  <c r="A25309" i="12"/>
  <c r="F25308" i="12"/>
  <c r="E25308" i="12"/>
  <c r="B25308" i="12"/>
  <c r="A25308" i="12"/>
  <c r="F25307" i="12"/>
  <c r="E25307" i="12"/>
  <c r="B25307" i="12"/>
  <c r="A25307" i="12"/>
  <c r="F25306" i="12"/>
  <c r="E25306" i="12"/>
  <c r="B25306" i="12"/>
  <c r="A25306" i="12"/>
  <c r="F25305" i="12"/>
  <c r="E25305" i="12"/>
  <c r="B25305" i="12"/>
  <c r="A25305" i="12"/>
  <c r="F25304" i="12"/>
  <c r="E25304" i="12"/>
  <c r="B25304" i="12"/>
  <c r="A25304" i="12"/>
  <c r="F25303" i="12"/>
  <c r="E25303" i="12"/>
  <c r="B25303" i="12"/>
  <c r="A25303" i="12"/>
  <c r="F25302" i="12"/>
  <c r="E25302" i="12"/>
  <c r="B25302" i="12"/>
  <c r="A25302" i="12"/>
  <c r="F25301" i="12"/>
  <c r="E25301" i="12"/>
  <c r="B25301" i="12"/>
  <c r="A25301" i="12"/>
  <c r="F25300" i="12"/>
  <c r="E25300" i="12"/>
  <c r="B25300" i="12"/>
  <c r="A25300" i="12"/>
  <c r="F25299" i="12"/>
  <c r="E25299" i="12"/>
  <c r="B25299" i="12"/>
  <c r="A25299" i="12"/>
  <c r="F25298" i="12"/>
  <c r="E25298" i="12"/>
  <c r="B25298" i="12"/>
  <c r="A25298" i="12"/>
  <c r="F25297" i="12"/>
  <c r="E25297" i="12"/>
  <c r="B25297" i="12"/>
  <c r="A25297" i="12"/>
  <c r="F25296" i="12"/>
  <c r="E25296" i="12"/>
  <c r="B25296" i="12"/>
  <c r="A25296" i="12"/>
  <c r="F25295" i="12"/>
  <c r="E25295" i="12"/>
  <c r="B25295" i="12"/>
  <c r="A25295" i="12"/>
  <c r="F25294" i="12"/>
  <c r="E25294" i="12"/>
  <c r="B25294" i="12"/>
  <c r="A25294" i="12"/>
  <c r="F25293" i="12"/>
  <c r="E25293" i="12"/>
  <c r="B25293" i="12"/>
  <c r="A25293" i="12"/>
  <c r="F25292" i="12"/>
  <c r="E25292" i="12"/>
  <c r="B25292" i="12"/>
  <c r="A25292" i="12"/>
  <c r="F25291" i="12"/>
  <c r="E25291" i="12"/>
  <c r="B25291" i="12"/>
  <c r="A25291" i="12"/>
  <c r="F25290" i="12"/>
  <c r="E25290" i="12"/>
  <c r="B25290" i="12"/>
  <c r="A25290" i="12"/>
  <c r="F25289" i="12"/>
  <c r="E25289" i="12"/>
  <c r="B25289" i="12"/>
  <c r="A25289" i="12"/>
  <c r="F25288" i="12"/>
  <c r="E25288" i="12"/>
  <c r="B25288" i="12"/>
  <c r="A25288" i="12"/>
  <c r="F25287" i="12"/>
  <c r="E25287" i="12"/>
  <c r="B25287" i="12"/>
  <c r="A25287" i="12"/>
  <c r="F25286" i="12"/>
  <c r="E25286" i="12"/>
  <c r="B25286" i="12"/>
  <c r="A25286" i="12"/>
  <c r="F25285" i="12"/>
  <c r="E25285" i="12"/>
  <c r="B25285" i="12"/>
  <c r="A25285" i="12"/>
  <c r="F25284" i="12"/>
  <c r="E25284" i="12"/>
  <c r="B25284" i="12"/>
  <c r="A25284" i="12"/>
  <c r="F25283" i="12"/>
  <c r="E25283" i="12"/>
  <c r="B25283" i="12"/>
  <c r="A25283" i="12"/>
  <c r="F25282" i="12"/>
  <c r="E25282" i="12"/>
  <c r="B25282" i="12"/>
  <c r="A25282" i="12"/>
  <c r="F25281" i="12"/>
  <c r="E25281" i="12"/>
  <c r="B25281" i="12"/>
  <c r="A25281" i="12"/>
  <c r="F25280" i="12"/>
  <c r="E25280" i="12"/>
  <c r="B25280" i="12"/>
  <c r="A25280" i="12"/>
  <c r="F25279" i="12"/>
  <c r="E25279" i="12"/>
  <c r="B25279" i="12"/>
  <c r="A25279" i="12"/>
  <c r="F25278" i="12"/>
  <c r="E25278" i="12"/>
  <c r="B25278" i="12"/>
  <c r="A25278" i="12"/>
  <c r="F25277" i="12"/>
  <c r="E25277" i="12"/>
  <c r="B25277" i="12"/>
  <c r="A25277" i="12"/>
  <c r="F25276" i="12"/>
  <c r="E25276" i="12"/>
  <c r="B25276" i="12"/>
  <c r="A25276" i="12"/>
  <c r="F25275" i="12"/>
  <c r="E25275" i="12"/>
  <c r="B25275" i="12"/>
  <c r="A25275" i="12"/>
  <c r="F25274" i="12"/>
  <c r="E25274" i="12"/>
  <c r="B25274" i="12"/>
  <c r="A25274" i="12"/>
  <c r="F25273" i="12"/>
  <c r="E25273" i="12"/>
  <c r="B25273" i="12"/>
  <c r="A25273" i="12"/>
  <c r="F25272" i="12"/>
  <c r="E25272" i="12"/>
  <c r="B25272" i="12"/>
  <c r="A25272" i="12"/>
  <c r="F25271" i="12"/>
  <c r="E25271" i="12"/>
  <c r="B25271" i="12"/>
  <c r="A25271" i="12"/>
  <c r="F25270" i="12"/>
  <c r="E25270" i="12"/>
  <c r="B25270" i="12"/>
  <c r="A25270" i="12"/>
  <c r="F25269" i="12"/>
  <c r="E25269" i="12"/>
  <c r="B25269" i="12"/>
  <c r="A25269" i="12"/>
  <c r="F25268" i="12"/>
  <c r="E25268" i="12"/>
  <c r="B25268" i="12"/>
  <c r="A25268" i="12"/>
  <c r="F25267" i="12"/>
  <c r="E25267" i="12"/>
  <c r="B25267" i="12"/>
  <c r="A25267" i="12"/>
  <c r="F25266" i="12"/>
  <c r="E25266" i="12"/>
  <c r="B25266" i="12"/>
  <c r="A25266" i="12"/>
  <c r="F25265" i="12"/>
  <c r="E25265" i="12"/>
  <c r="B25265" i="12"/>
  <c r="A25265" i="12"/>
  <c r="F25264" i="12"/>
  <c r="E25264" i="12"/>
  <c r="B25264" i="12"/>
  <c r="A25264" i="12"/>
  <c r="F25263" i="12"/>
  <c r="E25263" i="12"/>
  <c r="B25263" i="12"/>
  <c r="A25263" i="12"/>
  <c r="F25262" i="12"/>
  <c r="E25262" i="12"/>
  <c r="B25262" i="12"/>
  <c r="A25262" i="12"/>
  <c r="F25261" i="12"/>
  <c r="E25261" i="12"/>
  <c r="B25261" i="12"/>
  <c r="A25261" i="12"/>
  <c r="F25260" i="12"/>
  <c r="E25260" i="12"/>
  <c r="B25260" i="12"/>
  <c r="A25260" i="12"/>
  <c r="F25259" i="12"/>
  <c r="E25259" i="12"/>
  <c r="B25259" i="12"/>
  <c r="A25259" i="12"/>
  <c r="F25258" i="12"/>
  <c r="E25258" i="12"/>
  <c r="B25258" i="12"/>
  <c r="A25258" i="12"/>
  <c r="F25257" i="12"/>
  <c r="E25257" i="12"/>
  <c r="B25257" i="12"/>
  <c r="A25257" i="12"/>
  <c r="F25256" i="12"/>
  <c r="E25256" i="12"/>
  <c r="B25256" i="12"/>
  <c r="A25256" i="12"/>
  <c r="F25255" i="12"/>
  <c r="E25255" i="12"/>
  <c r="B25255" i="12"/>
  <c r="A25255" i="12"/>
  <c r="F25254" i="12"/>
  <c r="E25254" i="12"/>
  <c r="B25254" i="12"/>
  <c r="A25254" i="12"/>
  <c r="F25253" i="12"/>
  <c r="E25253" i="12"/>
  <c r="B25253" i="12"/>
  <c r="A25253" i="12"/>
  <c r="F25252" i="12"/>
  <c r="E25252" i="12"/>
  <c r="B25252" i="12"/>
  <c r="A25252" i="12"/>
  <c r="F25251" i="12"/>
  <c r="E25251" i="12"/>
  <c r="B25251" i="12"/>
  <c r="A25251" i="12"/>
  <c r="F25250" i="12"/>
  <c r="E25250" i="12"/>
  <c r="B25250" i="12"/>
  <c r="A25250" i="12"/>
  <c r="F25249" i="12"/>
  <c r="E25249" i="12"/>
  <c r="B25249" i="12"/>
  <c r="A25249" i="12"/>
  <c r="F25248" i="12"/>
  <c r="E25248" i="12"/>
  <c r="B25248" i="12"/>
  <c r="A25248" i="12"/>
  <c r="F25247" i="12"/>
  <c r="E25247" i="12"/>
  <c r="B25247" i="12"/>
  <c r="A25247" i="12"/>
  <c r="F25246" i="12"/>
  <c r="E25246" i="12"/>
  <c r="B25246" i="12"/>
  <c r="A25246" i="12"/>
  <c r="F25245" i="12"/>
  <c r="E25245" i="12"/>
  <c r="B25245" i="12"/>
  <c r="A25245" i="12"/>
  <c r="F25244" i="12"/>
  <c r="E25244" i="12"/>
  <c r="B25244" i="12"/>
  <c r="A25244" i="12"/>
  <c r="F25243" i="12"/>
  <c r="E25243" i="12"/>
  <c r="B25243" i="12"/>
  <c r="A25243" i="12"/>
  <c r="F25242" i="12"/>
  <c r="E25242" i="12"/>
  <c r="B25242" i="12"/>
  <c r="A25242" i="12"/>
  <c r="F25241" i="12"/>
  <c r="E25241" i="12"/>
  <c r="B25241" i="12"/>
  <c r="A25241" i="12"/>
  <c r="F25240" i="12"/>
  <c r="E25240" i="12"/>
  <c r="B25240" i="12"/>
  <c r="A25240" i="12"/>
  <c r="F25239" i="12"/>
  <c r="E25239" i="12"/>
  <c r="B25239" i="12"/>
  <c r="A25239" i="12"/>
  <c r="F25238" i="12"/>
  <c r="E25238" i="12"/>
  <c r="B25238" i="12"/>
  <c r="A25238" i="12"/>
  <c r="F25237" i="12"/>
  <c r="E25237" i="12"/>
  <c r="B25237" i="12"/>
  <c r="A25237" i="12"/>
  <c r="F25236" i="12"/>
  <c r="E25236" i="12"/>
  <c r="B25236" i="12"/>
  <c r="A25236" i="12"/>
  <c r="F25235" i="12"/>
  <c r="E25235" i="12"/>
  <c r="B25235" i="12"/>
  <c r="A25235" i="12"/>
  <c r="F25234" i="12"/>
  <c r="E25234" i="12"/>
  <c r="B25234" i="12"/>
  <c r="A25234" i="12"/>
  <c r="F25233" i="12"/>
  <c r="E25233" i="12"/>
  <c r="B25233" i="12"/>
  <c r="A25233" i="12"/>
  <c r="F25202" i="12"/>
  <c r="D25202" i="12"/>
  <c r="A25202" i="12"/>
  <c r="F25201" i="12"/>
  <c r="D25201" i="12"/>
  <c r="A25201" i="12"/>
  <c r="F25200" i="12"/>
  <c r="E25200" i="12"/>
  <c r="D25200" i="12"/>
  <c r="A25200" i="12"/>
  <c r="F25199" i="12"/>
  <c r="E25199" i="12"/>
  <c r="D25199" i="12"/>
  <c r="F25198" i="12"/>
  <c r="E25198" i="12"/>
  <c r="D25198" i="12"/>
  <c r="A25198" i="12"/>
  <c r="F25197" i="12"/>
  <c r="E25197" i="12"/>
  <c r="D25197" i="12"/>
  <c r="A25197" i="12"/>
  <c r="G25169" i="12"/>
  <c r="F25169" i="12"/>
  <c r="E25169" i="12"/>
  <c r="A25169" i="12"/>
  <c r="G25168" i="12"/>
  <c r="F25168" i="12"/>
  <c r="E25168" i="12"/>
  <c r="A25168" i="12"/>
  <c r="G25167" i="12"/>
  <c r="F25167" i="12"/>
  <c r="E25167" i="12"/>
  <c r="A25167" i="12"/>
  <c r="G24329" i="12"/>
  <c r="F24329" i="12"/>
  <c r="E24329" i="12"/>
  <c r="D24329" i="12"/>
  <c r="C24329" i="12"/>
  <c r="B24329" i="12"/>
  <c r="A24329" i="12"/>
  <c r="G24320" i="12"/>
  <c r="F24320" i="12"/>
  <c r="E24320" i="12"/>
  <c r="D24320" i="12"/>
  <c r="C24320" i="12"/>
  <c r="B24320" i="12"/>
  <c r="A24320" i="12"/>
  <c r="G24319" i="12"/>
  <c r="F24319" i="12"/>
  <c r="E24319" i="12"/>
  <c r="D24319" i="12"/>
  <c r="C24319" i="12"/>
  <c r="B24319" i="12"/>
  <c r="A24319" i="12"/>
  <c r="G24318" i="12"/>
  <c r="F24318" i="12"/>
  <c r="E24318" i="12"/>
  <c r="D24318" i="12"/>
  <c r="C24318" i="12"/>
  <c r="B24318" i="12"/>
  <c r="A24318" i="12"/>
  <c r="G24317" i="12"/>
  <c r="F24317" i="12"/>
  <c r="E24317" i="12"/>
  <c r="D24317" i="12"/>
  <c r="C24317" i="12"/>
  <c r="B24317" i="12"/>
  <c r="A24317" i="12"/>
  <c r="G24316" i="12"/>
  <c r="F24316" i="12"/>
  <c r="E24316" i="12"/>
  <c r="D24316" i="12"/>
  <c r="C24316" i="12"/>
  <c r="B24316" i="12"/>
  <c r="A24316" i="12"/>
  <c r="G24315" i="12"/>
  <c r="F24315" i="12"/>
  <c r="E24315" i="12"/>
  <c r="D24315" i="12"/>
  <c r="C24315" i="12"/>
  <c r="B24315" i="12"/>
  <c r="A24315" i="12"/>
  <c r="G24314" i="12"/>
  <c r="F24314" i="12"/>
  <c r="E24314" i="12"/>
  <c r="D24314" i="12"/>
  <c r="C24314" i="12"/>
  <c r="B24314" i="12"/>
  <c r="A24314" i="12"/>
  <c r="G24313" i="12"/>
  <c r="F24313" i="12"/>
  <c r="E24313" i="12"/>
  <c r="D24313" i="12"/>
  <c r="C24313" i="12"/>
  <c r="B24313" i="12"/>
  <c r="A24313" i="12"/>
  <c r="G24312" i="12"/>
  <c r="F24312" i="12"/>
  <c r="E24312" i="12"/>
  <c r="D24312" i="12"/>
  <c r="C24312" i="12"/>
  <c r="B24312" i="12"/>
  <c r="A24312" i="12"/>
  <c r="G24311" i="12"/>
  <c r="F24311" i="12"/>
  <c r="E24311" i="12"/>
  <c r="D24311" i="12"/>
  <c r="C24311" i="12"/>
  <c r="B24311" i="12"/>
  <c r="A24311" i="12"/>
  <c r="G24310" i="12"/>
  <c r="F24310" i="12"/>
  <c r="E24310" i="12"/>
  <c r="D24310" i="12"/>
  <c r="C24310" i="12"/>
  <c r="B24310" i="12"/>
  <c r="A24310" i="12"/>
  <c r="G24309" i="12"/>
  <c r="F24309" i="12"/>
  <c r="E24309" i="12"/>
  <c r="D24309" i="12"/>
  <c r="C24309" i="12"/>
  <c r="B24309" i="12"/>
  <c r="A24309" i="12"/>
  <c r="G24308" i="12"/>
  <c r="F24308" i="12"/>
  <c r="E24308" i="12"/>
  <c r="D24308" i="12"/>
  <c r="C24308" i="12"/>
  <c r="B24308" i="12"/>
  <c r="A24308" i="12"/>
  <c r="G24307" i="12"/>
  <c r="F24307" i="12"/>
  <c r="E24307" i="12"/>
  <c r="D24307" i="12"/>
  <c r="C24307" i="12"/>
  <c r="B24307" i="12"/>
  <c r="A24307" i="12"/>
  <c r="F24306" i="12"/>
  <c r="E24306" i="12"/>
  <c r="C24306" i="12"/>
  <c r="B24306" i="12"/>
  <c r="A24306" i="12"/>
  <c r="F24305" i="12"/>
  <c r="E24305" i="12"/>
  <c r="C24305" i="12"/>
  <c r="B24305" i="12"/>
  <c r="A24305" i="12"/>
  <c r="F24304" i="12"/>
  <c r="E24304" i="12"/>
  <c r="C24304" i="12"/>
  <c r="B24304" i="12"/>
  <c r="A24304" i="12"/>
  <c r="F24303" i="12"/>
  <c r="E24303" i="12"/>
  <c r="C24303" i="12"/>
  <c r="B24303" i="12"/>
  <c r="A24303" i="12"/>
  <c r="F24302" i="12"/>
  <c r="E24302" i="12"/>
  <c r="C24302" i="12"/>
  <c r="B24302" i="12"/>
  <c r="A24302" i="12"/>
  <c r="F24301" i="12"/>
  <c r="E24301" i="12"/>
  <c r="C24301" i="12"/>
  <c r="B24301" i="12"/>
  <c r="A24301" i="12"/>
  <c r="F24300" i="12"/>
  <c r="E24300" i="12"/>
  <c r="C24300" i="12"/>
  <c r="B24300" i="12"/>
  <c r="A24300" i="12"/>
  <c r="F24299" i="12"/>
  <c r="E24299" i="12"/>
  <c r="C24299" i="12"/>
  <c r="B24299" i="12"/>
  <c r="A24299" i="12"/>
  <c r="G24298" i="12"/>
  <c r="F24298" i="12"/>
  <c r="E24298" i="12"/>
  <c r="D24298" i="12"/>
  <c r="C24298" i="12"/>
  <c r="B24298" i="12"/>
  <c r="A24298" i="12"/>
  <c r="G24297" i="12"/>
  <c r="F24297" i="12"/>
  <c r="E24297" i="12"/>
  <c r="D24297" i="12"/>
  <c r="C24297" i="12"/>
  <c r="B24297" i="12"/>
  <c r="A24297" i="12"/>
  <c r="G24296" i="12"/>
  <c r="F24296" i="12"/>
  <c r="E24296" i="12"/>
  <c r="D24296" i="12"/>
  <c r="C24296" i="12"/>
  <c r="B24296" i="12"/>
  <c r="A24296" i="12"/>
  <c r="G24295" i="12"/>
  <c r="F24295" i="12"/>
  <c r="E24295" i="12"/>
  <c r="D24295" i="12"/>
  <c r="C24295" i="12"/>
  <c r="B24295" i="12"/>
  <c r="A24295" i="12"/>
  <c r="G24294" i="12"/>
  <c r="F24294" i="12"/>
  <c r="E24294" i="12"/>
  <c r="D24294" i="12"/>
  <c r="C24294" i="12"/>
  <c r="B24294" i="12"/>
  <c r="A24294" i="12"/>
  <c r="G24293" i="12"/>
  <c r="F24293" i="12"/>
  <c r="E24293" i="12"/>
  <c r="D24293" i="12"/>
  <c r="C24293" i="12"/>
  <c r="B24293" i="12"/>
  <c r="A24293" i="12"/>
  <c r="G24292" i="12"/>
  <c r="F24292" i="12"/>
  <c r="E24292" i="12"/>
  <c r="D24292" i="12"/>
  <c r="C24292" i="12"/>
  <c r="B24292" i="12"/>
  <c r="A24292" i="12"/>
  <c r="G24291" i="12"/>
  <c r="F24291" i="12"/>
  <c r="E24291" i="12"/>
  <c r="D24291" i="12"/>
  <c r="C24291" i="12"/>
  <c r="B24291" i="12"/>
  <c r="A24291" i="12"/>
  <c r="G24290" i="12"/>
  <c r="F24290" i="12"/>
  <c r="E24290" i="12"/>
  <c r="D24290" i="12"/>
  <c r="C24290" i="12"/>
  <c r="B24290" i="12"/>
  <c r="A24290" i="12"/>
  <c r="G24289" i="12"/>
  <c r="F24289" i="12"/>
  <c r="E24289" i="12"/>
  <c r="D24289" i="12"/>
  <c r="C24289" i="12"/>
  <c r="B24289" i="12"/>
  <c r="A24289" i="12"/>
  <c r="G24288" i="12"/>
  <c r="F24288" i="12"/>
  <c r="E24288" i="12"/>
  <c r="D24288" i="12"/>
  <c r="C24288" i="12"/>
  <c r="B24288" i="12"/>
  <c r="A24288" i="12"/>
  <c r="G24287" i="12"/>
  <c r="F24287" i="12"/>
  <c r="E24287" i="12"/>
  <c r="D24287" i="12"/>
  <c r="C24287" i="12"/>
  <c r="B24287" i="12"/>
  <c r="A24287" i="12"/>
  <c r="G24286" i="12"/>
  <c r="F24286" i="12"/>
  <c r="E24286" i="12"/>
  <c r="D24286" i="12"/>
  <c r="C24286" i="12"/>
  <c r="B24286" i="12"/>
  <c r="A24286" i="12"/>
  <c r="G24285" i="12"/>
  <c r="F24285" i="12"/>
  <c r="E24285" i="12"/>
  <c r="D24285" i="12"/>
  <c r="C24285" i="12"/>
  <c r="B24285" i="12"/>
  <c r="A24285" i="12"/>
  <c r="G24284" i="12"/>
  <c r="F24284" i="12"/>
  <c r="E24284" i="12"/>
  <c r="D24284" i="12"/>
  <c r="C24284" i="12"/>
  <c r="B24284" i="12"/>
  <c r="A24284" i="12"/>
  <c r="G24283" i="12"/>
  <c r="F24283" i="12"/>
  <c r="E24283" i="12"/>
  <c r="D24283" i="12"/>
  <c r="C24283" i="12"/>
  <c r="B24283" i="12"/>
  <c r="A24283" i="12"/>
  <c r="G24282" i="12"/>
  <c r="F24282" i="12"/>
  <c r="E24282" i="12"/>
  <c r="D24282" i="12"/>
  <c r="C24282" i="12"/>
  <c r="B24282" i="12"/>
  <c r="A24282" i="12"/>
  <c r="G24281" i="12"/>
  <c r="F24281" i="12"/>
  <c r="E24281" i="12"/>
  <c r="D24281" i="12"/>
  <c r="C24281" i="12"/>
  <c r="B24281" i="12"/>
  <c r="A24281" i="12"/>
  <c r="G24280" i="12"/>
  <c r="F24280" i="12"/>
  <c r="E24280" i="12"/>
  <c r="D24280" i="12"/>
  <c r="C24280" i="12"/>
  <c r="B24280" i="12"/>
  <c r="A24280" i="12"/>
  <c r="G24279" i="12"/>
  <c r="F24279" i="12"/>
  <c r="E24279" i="12"/>
  <c r="D24279" i="12"/>
  <c r="C24279" i="12"/>
  <c r="B24279" i="12"/>
  <c r="A24279" i="12"/>
  <c r="F24278" i="12"/>
  <c r="E24278" i="12"/>
  <c r="C24278" i="12"/>
  <c r="B24278" i="12"/>
  <c r="A24278" i="12"/>
  <c r="F24277" i="12"/>
  <c r="E24277" i="12"/>
  <c r="C24277" i="12"/>
  <c r="B24277" i="12"/>
  <c r="A24277" i="12"/>
  <c r="F24276" i="12"/>
  <c r="E24276" i="12"/>
  <c r="C24276" i="12"/>
  <c r="B24276" i="12"/>
  <c r="A24276" i="12"/>
  <c r="F24275" i="12"/>
  <c r="E24275" i="12"/>
  <c r="C24275" i="12"/>
  <c r="B24275" i="12"/>
  <c r="A24275" i="12"/>
  <c r="F24274" i="12"/>
  <c r="E24274" i="12"/>
  <c r="C24274" i="12"/>
  <c r="B24274" i="12"/>
  <c r="A24274" i="12"/>
  <c r="F24273" i="12"/>
  <c r="E24273" i="12"/>
  <c r="C24273" i="12"/>
  <c r="B24273" i="12"/>
  <c r="A24273" i="12"/>
  <c r="F24272" i="12"/>
  <c r="E24272" i="12"/>
  <c r="C24272" i="12"/>
  <c r="B24272" i="12"/>
  <c r="A24272" i="12"/>
  <c r="F24271" i="12"/>
  <c r="E24271" i="12"/>
  <c r="C24271" i="12"/>
  <c r="B24271" i="12"/>
  <c r="A24271" i="12"/>
  <c r="F24270" i="12"/>
  <c r="E24270" i="12"/>
  <c r="C24270" i="12"/>
  <c r="B24270" i="12"/>
  <c r="A24270" i="12"/>
  <c r="F24269" i="12"/>
  <c r="E24269" i="12"/>
  <c r="C24269" i="12"/>
  <c r="B24269" i="12"/>
  <c r="A24269" i="12"/>
  <c r="F24268" i="12"/>
  <c r="E24268" i="12"/>
  <c r="C24268" i="12"/>
  <c r="B24268" i="12"/>
  <c r="A24268" i="12"/>
  <c r="G24250" i="12"/>
  <c r="F24250" i="12"/>
  <c r="E24250" i="12"/>
  <c r="D24250" i="12"/>
  <c r="C24250" i="12"/>
  <c r="B24250" i="12"/>
  <c r="A24250" i="12"/>
  <c r="G24249" i="12"/>
  <c r="F24249" i="12"/>
  <c r="E24249" i="12"/>
  <c r="D24249" i="12"/>
  <c r="C24249" i="12"/>
  <c r="B24249" i="12"/>
  <c r="A24249" i="12"/>
  <c r="G24248" i="12"/>
  <c r="F24248" i="12"/>
  <c r="E24248" i="12"/>
  <c r="D24248" i="12"/>
  <c r="C24248" i="12"/>
  <c r="B24248" i="12"/>
  <c r="A24248" i="12"/>
  <c r="G24247" i="12"/>
  <c r="F24247" i="12"/>
  <c r="E24247" i="12"/>
  <c r="D24247" i="12"/>
  <c r="C24247" i="12"/>
  <c r="B24247" i="12"/>
  <c r="A24247" i="12"/>
  <c r="G24246" i="12"/>
  <c r="F24246" i="12"/>
  <c r="E24246" i="12"/>
  <c r="D24246" i="12"/>
  <c r="C24246" i="12"/>
  <c r="B24246" i="12"/>
  <c r="A24246" i="12"/>
  <c r="G24245" i="12"/>
  <c r="F24245" i="12"/>
  <c r="E24245" i="12"/>
  <c r="D24245" i="12"/>
  <c r="C24245" i="12"/>
  <c r="B24245" i="12"/>
  <c r="A24245" i="12"/>
  <c r="F24244" i="12"/>
  <c r="E24244" i="12"/>
  <c r="C24244" i="12"/>
  <c r="B24244" i="12"/>
  <c r="A24244" i="12"/>
  <c r="F24243" i="12"/>
  <c r="E24243" i="12"/>
  <c r="C24243" i="12"/>
  <c r="B24243" i="12"/>
  <c r="A24243" i="12"/>
  <c r="F24242" i="12"/>
  <c r="E24242" i="12"/>
  <c r="C24242" i="12"/>
  <c r="B24242" i="12"/>
  <c r="A24242" i="12"/>
  <c r="F24241" i="12"/>
  <c r="E24241" i="12"/>
  <c r="C24241" i="12"/>
  <c r="B24241" i="12"/>
  <c r="A24241" i="12"/>
  <c r="F24240" i="12"/>
  <c r="E24240" i="12"/>
  <c r="C24240" i="12"/>
  <c r="B24240" i="12"/>
  <c r="A24240" i="12"/>
  <c r="F24239" i="12"/>
  <c r="E24239" i="12"/>
  <c r="C24239" i="12"/>
  <c r="B24239" i="12"/>
  <c r="A24239" i="12"/>
  <c r="F24238" i="12"/>
  <c r="E24238" i="12"/>
  <c r="C24238" i="12"/>
  <c r="B24238" i="12"/>
  <c r="A24238" i="12"/>
  <c r="F24237" i="12"/>
  <c r="E24237" i="12"/>
  <c r="C24237" i="12"/>
  <c r="B24237" i="12"/>
  <c r="A24237" i="12"/>
  <c r="F24236" i="12"/>
  <c r="E24236" i="12"/>
  <c r="B24236" i="12"/>
  <c r="A24236" i="12"/>
  <c r="F24235" i="12"/>
  <c r="E24235" i="12"/>
  <c r="B24235" i="12"/>
  <c r="A24235" i="12"/>
  <c r="F24234" i="12"/>
  <c r="E24234" i="12"/>
  <c r="B24234" i="12"/>
  <c r="A24234" i="12"/>
  <c r="F24233" i="12"/>
  <c r="E24233" i="12"/>
  <c r="B24233" i="12"/>
  <c r="A24233" i="12"/>
  <c r="F24232" i="12"/>
  <c r="E24232" i="12"/>
  <c r="B24232" i="12"/>
  <c r="A24232" i="12"/>
  <c r="F24231" i="12"/>
  <c r="E24231" i="12"/>
  <c r="B24231" i="12"/>
  <c r="A24231" i="12"/>
  <c r="F24230" i="12"/>
  <c r="E24230" i="12"/>
  <c r="B24230" i="12"/>
  <c r="A24230" i="12"/>
  <c r="F24229" i="12"/>
  <c r="E24229" i="12"/>
  <c r="B24229" i="12"/>
  <c r="A24229" i="12"/>
  <c r="F24228" i="12"/>
  <c r="E24228" i="12"/>
  <c r="B24228" i="12"/>
  <c r="A24228" i="12"/>
  <c r="F24227" i="12"/>
  <c r="E24227" i="12"/>
  <c r="B24227" i="12"/>
  <c r="A24227" i="12"/>
  <c r="F24226" i="12"/>
  <c r="E24226" i="12"/>
  <c r="B24226" i="12"/>
  <c r="A24226" i="12"/>
  <c r="F24225" i="12"/>
  <c r="E24225" i="12"/>
  <c r="B24225" i="12"/>
  <c r="A24225" i="12"/>
  <c r="F24224" i="12"/>
  <c r="E24224" i="12"/>
  <c r="B24224" i="12"/>
  <c r="A24224" i="12"/>
  <c r="F24223" i="12"/>
  <c r="E24223" i="12"/>
  <c r="B24223" i="12"/>
  <c r="A24223" i="12"/>
  <c r="F24222" i="12"/>
  <c r="E24222" i="12"/>
  <c r="B24222" i="12"/>
  <c r="A24222" i="12"/>
  <c r="F24221" i="12"/>
  <c r="E24221" i="12"/>
  <c r="B24221" i="12"/>
  <c r="A24221" i="12"/>
  <c r="F24220" i="12"/>
  <c r="E24220" i="12"/>
  <c r="B24220" i="12"/>
  <c r="A24220" i="12"/>
  <c r="F24219" i="12"/>
  <c r="E24219" i="12"/>
  <c r="B24219" i="12"/>
  <c r="A24219" i="12"/>
  <c r="F24218" i="12"/>
  <c r="E24218" i="12"/>
  <c r="B24218" i="12"/>
  <c r="A24218" i="12"/>
  <c r="F24217" i="12"/>
  <c r="E24217" i="12"/>
  <c r="B24217" i="12"/>
  <c r="A24217" i="12"/>
  <c r="F24216" i="12"/>
  <c r="E24216" i="12"/>
  <c r="B24216" i="12"/>
  <c r="A24216" i="12"/>
  <c r="F24215" i="12"/>
  <c r="E24215" i="12"/>
  <c r="B24215" i="12"/>
  <c r="A24215" i="12"/>
  <c r="F24214" i="12"/>
  <c r="E24214" i="12"/>
  <c r="B24214" i="12"/>
  <c r="A24214" i="12"/>
  <c r="F24213" i="12"/>
  <c r="E24213" i="12"/>
  <c r="B24213" i="12"/>
  <c r="A24213" i="12"/>
  <c r="F24212" i="12"/>
  <c r="E24212" i="12"/>
  <c r="B24212" i="12"/>
  <c r="A24212" i="12"/>
  <c r="F24211" i="12"/>
  <c r="E24211" i="12"/>
  <c r="B24211" i="12"/>
  <c r="A24211" i="12"/>
  <c r="F24210" i="12"/>
  <c r="E24210" i="12"/>
  <c r="B24210" i="12"/>
  <c r="A24210" i="12"/>
  <c r="F24209" i="12"/>
  <c r="E24209" i="12"/>
  <c r="B24209" i="12"/>
  <c r="A24209" i="12"/>
  <c r="F24208" i="12"/>
  <c r="E24208" i="12"/>
  <c r="B24208" i="12"/>
  <c r="A24208" i="12"/>
  <c r="F24207" i="12"/>
  <c r="E24207" i="12"/>
  <c r="B24207" i="12"/>
  <c r="A24207" i="12"/>
  <c r="F24206" i="12"/>
  <c r="E24206" i="12"/>
  <c r="B24206" i="12"/>
  <c r="A24206" i="12"/>
  <c r="F24205" i="12"/>
  <c r="E24205" i="12"/>
  <c r="B24205" i="12"/>
  <c r="A24205" i="12"/>
  <c r="F24204" i="12"/>
  <c r="E24204" i="12"/>
  <c r="B24204" i="12"/>
  <c r="A24204" i="12"/>
  <c r="F24203" i="12"/>
  <c r="E24203" i="12"/>
  <c r="B24203" i="12"/>
  <c r="A24203" i="12"/>
  <c r="F24202" i="12"/>
  <c r="E24202" i="12"/>
  <c r="B24202" i="12"/>
  <c r="A24202" i="12"/>
  <c r="F24201" i="12"/>
  <c r="E24201" i="12"/>
  <c r="B24201" i="12"/>
  <c r="A24201" i="12"/>
  <c r="F24200" i="12"/>
  <c r="E24200" i="12"/>
  <c r="B24200" i="12"/>
  <c r="A24200" i="12"/>
  <c r="F24199" i="12"/>
  <c r="E24199" i="12"/>
  <c r="B24199" i="12"/>
  <c r="A24199" i="12"/>
  <c r="F24198" i="12"/>
  <c r="E24198" i="12"/>
  <c r="B24198" i="12"/>
  <c r="A24198" i="12"/>
  <c r="F24197" i="12"/>
  <c r="E24197" i="12"/>
  <c r="B24197" i="12"/>
  <c r="A24197" i="12"/>
  <c r="F24196" i="12"/>
  <c r="E24196" i="12"/>
  <c r="B24196" i="12"/>
  <c r="A24196" i="12"/>
  <c r="F24195" i="12"/>
  <c r="E24195" i="12"/>
  <c r="B24195" i="12"/>
  <c r="A24195" i="12"/>
  <c r="F24194" i="12"/>
  <c r="E24194" i="12"/>
  <c r="B24194" i="12"/>
  <c r="A24194" i="12"/>
  <c r="F24193" i="12"/>
  <c r="E24193" i="12"/>
  <c r="B24193" i="12"/>
  <c r="A24193" i="12"/>
  <c r="F24192" i="12"/>
  <c r="E24192" i="12"/>
  <c r="B24192" i="12"/>
  <c r="A24192" i="12"/>
  <c r="F24191" i="12"/>
  <c r="E24191" i="12"/>
  <c r="B24191" i="12"/>
  <c r="A24191" i="12"/>
  <c r="F24190" i="12"/>
  <c r="E24190" i="12"/>
  <c r="B24190" i="12"/>
  <c r="A24190" i="12"/>
  <c r="F24189" i="12"/>
  <c r="E24189" i="12"/>
  <c r="B24189" i="12"/>
  <c r="A24189" i="12"/>
  <c r="F24188" i="12"/>
  <c r="E24188" i="12"/>
  <c r="B24188" i="12"/>
  <c r="A24188" i="12"/>
  <c r="F24187" i="12"/>
  <c r="E24187" i="12"/>
  <c r="B24187" i="12"/>
  <c r="A24187" i="12"/>
  <c r="F24186" i="12"/>
  <c r="E24186" i="12"/>
  <c r="B24186" i="12"/>
  <c r="A24186" i="12"/>
  <c r="F24185" i="12"/>
  <c r="E24185" i="12"/>
  <c r="B24185" i="12"/>
  <c r="A24185" i="12"/>
  <c r="F24184" i="12"/>
  <c r="E24184" i="12"/>
  <c r="B24184" i="12"/>
  <c r="A24184" i="12"/>
  <c r="F24183" i="12"/>
  <c r="E24183" i="12"/>
  <c r="B24183" i="12"/>
  <c r="A24183" i="12"/>
  <c r="F24182" i="12"/>
  <c r="E24182" i="12"/>
  <c r="B24182" i="12"/>
  <c r="A24182" i="12"/>
  <c r="F24181" i="12"/>
  <c r="E24181" i="12"/>
  <c r="B24181" i="12"/>
  <c r="A24181" i="12"/>
  <c r="F24180" i="12"/>
  <c r="E24180" i="12"/>
  <c r="B24180" i="12"/>
  <c r="A24180" i="12"/>
  <c r="F24179" i="12"/>
  <c r="E24179" i="12"/>
  <c r="B24179" i="12"/>
  <c r="A24179" i="12"/>
  <c r="F24178" i="12"/>
  <c r="E24178" i="12"/>
  <c r="B24178" i="12"/>
  <c r="A24178" i="12"/>
  <c r="F24177" i="12"/>
  <c r="E24177" i="12"/>
  <c r="B24177" i="12"/>
  <c r="A24177" i="12"/>
  <c r="F24176" i="12"/>
  <c r="E24176" i="12"/>
  <c r="B24176" i="12"/>
  <c r="A24176" i="12"/>
  <c r="F24175" i="12"/>
  <c r="E24175" i="12"/>
  <c r="B24175" i="12"/>
  <c r="A24175" i="12"/>
  <c r="F24174" i="12"/>
  <c r="E24174" i="12"/>
  <c r="B24174" i="12"/>
  <c r="A24174" i="12"/>
  <c r="F24173" i="12"/>
  <c r="E24173" i="12"/>
  <c r="B24173" i="12"/>
  <c r="A24173" i="12"/>
  <c r="F24172" i="12"/>
  <c r="E24172" i="12"/>
  <c r="B24172" i="12"/>
  <c r="A24172" i="12"/>
  <c r="F24171" i="12"/>
  <c r="E24171" i="12"/>
  <c r="B24171" i="12"/>
  <c r="A24171" i="12"/>
  <c r="F24170" i="12"/>
  <c r="E24170" i="12"/>
  <c r="B24170" i="12"/>
  <c r="A24170" i="12"/>
  <c r="F24169" i="12"/>
  <c r="E24169" i="12"/>
  <c r="B24169" i="12"/>
  <c r="A24169" i="12"/>
  <c r="F24168" i="12"/>
  <c r="E24168" i="12"/>
  <c r="B24168" i="12"/>
  <c r="A24168" i="12"/>
  <c r="F24167" i="12"/>
  <c r="E24167" i="12"/>
  <c r="B24167" i="12"/>
  <c r="A24167" i="12"/>
  <c r="F24166" i="12"/>
  <c r="E24166" i="12"/>
  <c r="B24166" i="12"/>
  <c r="A24166" i="12"/>
  <c r="F24165" i="12"/>
  <c r="E24165" i="12"/>
  <c r="B24165" i="12"/>
  <c r="A24165" i="12"/>
  <c r="F24164" i="12"/>
  <c r="E24164" i="12"/>
  <c r="B24164" i="12"/>
  <c r="A24164" i="12"/>
  <c r="F24163" i="12"/>
  <c r="E24163" i="12"/>
  <c r="B24163" i="12"/>
  <c r="A24163" i="12"/>
  <c r="F24162" i="12"/>
  <c r="E24162" i="12"/>
  <c r="B24162" i="12"/>
  <c r="A24162" i="12"/>
  <c r="F24161" i="12"/>
  <c r="E24161" i="12"/>
  <c r="B24161" i="12"/>
  <c r="A24161" i="12"/>
  <c r="F24160" i="12"/>
  <c r="E24160" i="12"/>
  <c r="B24160" i="12"/>
  <c r="A24160" i="12"/>
  <c r="F24159" i="12"/>
  <c r="E24159" i="12"/>
  <c r="B24159" i="12"/>
  <c r="A24159" i="12"/>
  <c r="F24158" i="12"/>
  <c r="E24158" i="12"/>
  <c r="B24158" i="12"/>
  <c r="A24158" i="12"/>
  <c r="F24157" i="12"/>
  <c r="E24157" i="12"/>
  <c r="B24157" i="12"/>
  <c r="A24157" i="12"/>
  <c r="F24156" i="12"/>
  <c r="E24156" i="12"/>
  <c r="B24156" i="12"/>
  <c r="A24156" i="12"/>
  <c r="F24155" i="12"/>
  <c r="E24155" i="12"/>
  <c r="B24155" i="12"/>
  <c r="A24155" i="12"/>
  <c r="F24154" i="12"/>
  <c r="E24154" i="12"/>
  <c r="B24154" i="12"/>
  <c r="A24154" i="12"/>
  <c r="F24153" i="12"/>
  <c r="E24153" i="12"/>
  <c r="B24153" i="12"/>
  <c r="A24153" i="12"/>
  <c r="F24152" i="12"/>
  <c r="E24152" i="12"/>
  <c r="B24152" i="12"/>
  <c r="A24152" i="12"/>
  <c r="F24151" i="12"/>
  <c r="E24151" i="12"/>
  <c r="B24151" i="12"/>
  <c r="A24151" i="12"/>
  <c r="F24150" i="12"/>
  <c r="E24150" i="12"/>
  <c r="B24150" i="12"/>
  <c r="A24150" i="12"/>
  <c r="F24149" i="12"/>
  <c r="E24149" i="12"/>
  <c r="B24149" i="12"/>
  <c r="A24149" i="12"/>
  <c r="F24148" i="12"/>
  <c r="E24148" i="12"/>
  <c r="B24148" i="12"/>
  <c r="A24148" i="12"/>
  <c r="F24147" i="12"/>
  <c r="E24147" i="12"/>
  <c r="B24147" i="12"/>
  <c r="A24147" i="12"/>
  <c r="F24146" i="12"/>
  <c r="E24146" i="12"/>
  <c r="B24146" i="12"/>
  <c r="A24146" i="12"/>
  <c r="F24145" i="12"/>
  <c r="E24145" i="12"/>
  <c r="B24145" i="12"/>
  <c r="A24145" i="12"/>
  <c r="F24144" i="12"/>
  <c r="E24144" i="12"/>
  <c r="B24144" i="12"/>
  <c r="A24144" i="12"/>
  <c r="F24143" i="12"/>
  <c r="E24143" i="12"/>
  <c r="B24143" i="12"/>
  <c r="A24143" i="12"/>
  <c r="F24142" i="12"/>
  <c r="E24142" i="12"/>
  <c r="B24142" i="12"/>
  <c r="A24142" i="12"/>
  <c r="F24141" i="12"/>
  <c r="E24141" i="12"/>
  <c r="B24141" i="12"/>
  <c r="A24141" i="12"/>
  <c r="F24140" i="12"/>
  <c r="E24140" i="12"/>
  <c r="B24140" i="12"/>
  <c r="A24140" i="12"/>
  <c r="F24139" i="12"/>
  <c r="E24139" i="12"/>
  <c r="B24139" i="12"/>
  <c r="A24139" i="12"/>
  <c r="F24138" i="12"/>
  <c r="E24138" i="12"/>
  <c r="B24138" i="12"/>
  <c r="A24138" i="12"/>
  <c r="F24137" i="12"/>
  <c r="E24137" i="12"/>
  <c r="B24137" i="12"/>
  <c r="A24137" i="12"/>
  <c r="F24136" i="12"/>
  <c r="E24136" i="12"/>
  <c r="B24136" i="12"/>
  <c r="A24136" i="12"/>
  <c r="F24105" i="12"/>
  <c r="D24105" i="12"/>
  <c r="A24105" i="12"/>
  <c r="F24104" i="12"/>
  <c r="D24104" i="12"/>
  <c r="A24104" i="12"/>
  <c r="F24103" i="12"/>
  <c r="E24103" i="12"/>
  <c r="D24103" i="12"/>
  <c r="A24103" i="12"/>
  <c r="F24102" i="12"/>
  <c r="E24102" i="12"/>
  <c r="D24102" i="12"/>
  <c r="A24102" i="12"/>
  <c r="F24101" i="12"/>
  <c r="E24101" i="12"/>
  <c r="D24101" i="12"/>
  <c r="F24100" i="12"/>
  <c r="E24100" i="12"/>
  <c r="D24100" i="12"/>
  <c r="A24100" i="12"/>
  <c r="G24072" i="12"/>
  <c r="F24072" i="12"/>
  <c r="E24072" i="12"/>
  <c r="A24072" i="12"/>
  <c r="G24071" i="12"/>
  <c r="F24071" i="12"/>
  <c r="E24071" i="12"/>
  <c r="A24071" i="12"/>
  <c r="G24070" i="12"/>
  <c r="F24070" i="12"/>
  <c r="E24070" i="12"/>
  <c r="A24070" i="12"/>
  <c r="G23232" i="12"/>
  <c r="F23232" i="12"/>
  <c r="E23232" i="12"/>
  <c r="D23232" i="12"/>
  <c r="C23232" i="12"/>
  <c r="B23232" i="12"/>
  <c r="A23232" i="12"/>
  <c r="G23223" i="12"/>
  <c r="F23223" i="12"/>
  <c r="E23223" i="12"/>
  <c r="D23223" i="12"/>
  <c r="C23223" i="12"/>
  <c r="B23223" i="12"/>
  <c r="A23223" i="12"/>
  <c r="G23222" i="12"/>
  <c r="F23222" i="12"/>
  <c r="E23222" i="12"/>
  <c r="D23222" i="12"/>
  <c r="C23222" i="12"/>
  <c r="B23222" i="12"/>
  <c r="A23222" i="12"/>
  <c r="G23221" i="12"/>
  <c r="F23221" i="12"/>
  <c r="E23221" i="12"/>
  <c r="D23221" i="12"/>
  <c r="C23221" i="12"/>
  <c r="B23221" i="12"/>
  <c r="A23221" i="12"/>
  <c r="G23220" i="12"/>
  <c r="F23220" i="12"/>
  <c r="E23220" i="12"/>
  <c r="D23220" i="12"/>
  <c r="C23220" i="12"/>
  <c r="B23220" i="12"/>
  <c r="A23220" i="12"/>
  <c r="G23219" i="12"/>
  <c r="F23219" i="12"/>
  <c r="E23219" i="12"/>
  <c r="D23219" i="12"/>
  <c r="C23219" i="12"/>
  <c r="B23219" i="12"/>
  <c r="A23219" i="12"/>
  <c r="G23218" i="12"/>
  <c r="F23218" i="12"/>
  <c r="E23218" i="12"/>
  <c r="D23218" i="12"/>
  <c r="C23218" i="12"/>
  <c r="B23218" i="12"/>
  <c r="A23218" i="12"/>
  <c r="G23217" i="12"/>
  <c r="F23217" i="12"/>
  <c r="E23217" i="12"/>
  <c r="D23217" i="12"/>
  <c r="C23217" i="12"/>
  <c r="B23217" i="12"/>
  <c r="A23217" i="12"/>
  <c r="G23216" i="12"/>
  <c r="F23216" i="12"/>
  <c r="E23216" i="12"/>
  <c r="D23216" i="12"/>
  <c r="C23216" i="12"/>
  <c r="B23216" i="12"/>
  <c r="A23216" i="12"/>
  <c r="G23215" i="12"/>
  <c r="F23215" i="12"/>
  <c r="E23215" i="12"/>
  <c r="D23215" i="12"/>
  <c r="C23215" i="12"/>
  <c r="B23215" i="12"/>
  <c r="A23215" i="12"/>
  <c r="G23214" i="12"/>
  <c r="F23214" i="12"/>
  <c r="E23214" i="12"/>
  <c r="D23214" i="12"/>
  <c r="C23214" i="12"/>
  <c r="B23214" i="12"/>
  <c r="A23214" i="12"/>
  <c r="G23213" i="12"/>
  <c r="F23213" i="12"/>
  <c r="E23213" i="12"/>
  <c r="D23213" i="12"/>
  <c r="C23213" i="12"/>
  <c r="B23213" i="12"/>
  <c r="A23213" i="12"/>
  <c r="G23212" i="12"/>
  <c r="F23212" i="12"/>
  <c r="E23212" i="12"/>
  <c r="D23212" i="12"/>
  <c r="C23212" i="12"/>
  <c r="B23212" i="12"/>
  <c r="A23212" i="12"/>
  <c r="G23211" i="12"/>
  <c r="F23211" i="12"/>
  <c r="E23211" i="12"/>
  <c r="D23211" i="12"/>
  <c r="C23211" i="12"/>
  <c r="B23211" i="12"/>
  <c r="A23211" i="12"/>
  <c r="G23210" i="12"/>
  <c r="F23210" i="12"/>
  <c r="E23210" i="12"/>
  <c r="D23210" i="12"/>
  <c r="C23210" i="12"/>
  <c r="B23210" i="12"/>
  <c r="A23210" i="12"/>
  <c r="F23209" i="12"/>
  <c r="E23209" i="12"/>
  <c r="C23209" i="12"/>
  <c r="B23209" i="12"/>
  <c r="A23209" i="12"/>
  <c r="F23208" i="12"/>
  <c r="E23208" i="12"/>
  <c r="C23208" i="12"/>
  <c r="B23208" i="12"/>
  <c r="A23208" i="12"/>
  <c r="F23207" i="12"/>
  <c r="E23207" i="12"/>
  <c r="C23207" i="12"/>
  <c r="B23207" i="12"/>
  <c r="A23207" i="12"/>
  <c r="F23206" i="12"/>
  <c r="E23206" i="12"/>
  <c r="C23206" i="12"/>
  <c r="B23206" i="12"/>
  <c r="A23206" i="12"/>
  <c r="F23205" i="12"/>
  <c r="E23205" i="12"/>
  <c r="C23205" i="12"/>
  <c r="B23205" i="12"/>
  <c r="A23205" i="12"/>
  <c r="F23204" i="12"/>
  <c r="E23204" i="12"/>
  <c r="C23204" i="12"/>
  <c r="B23204" i="12"/>
  <c r="A23204" i="12"/>
  <c r="F23203" i="12"/>
  <c r="E23203" i="12"/>
  <c r="C23203" i="12"/>
  <c r="B23203" i="12"/>
  <c r="A23203" i="12"/>
  <c r="F23202" i="12"/>
  <c r="E23202" i="12"/>
  <c r="C23202" i="12"/>
  <c r="B23202" i="12"/>
  <c r="A23202" i="12"/>
  <c r="G23201" i="12"/>
  <c r="F23201" i="12"/>
  <c r="E23201" i="12"/>
  <c r="D23201" i="12"/>
  <c r="C23201" i="12"/>
  <c r="B23201" i="12"/>
  <c r="A23201" i="12"/>
  <c r="G23200" i="12"/>
  <c r="F23200" i="12"/>
  <c r="E23200" i="12"/>
  <c r="D23200" i="12"/>
  <c r="C23200" i="12"/>
  <c r="B23200" i="12"/>
  <c r="A23200" i="12"/>
  <c r="G23199" i="12"/>
  <c r="F23199" i="12"/>
  <c r="E23199" i="12"/>
  <c r="D23199" i="12"/>
  <c r="C23199" i="12"/>
  <c r="B23199" i="12"/>
  <c r="A23199" i="12"/>
  <c r="G23198" i="12"/>
  <c r="F23198" i="12"/>
  <c r="E23198" i="12"/>
  <c r="D23198" i="12"/>
  <c r="C23198" i="12"/>
  <c r="B23198" i="12"/>
  <c r="A23198" i="12"/>
  <c r="G23197" i="12"/>
  <c r="F23197" i="12"/>
  <c r="E23197" i="12"/>
  <c r="D23197" i="12"/>
  <c r="C23197" i="12"/>
  <c r="B23197" i="12"/>
  <c r="A23197" i="12"/>
  <c r="G23196" i="12"/>
  <c r="F23196" i="12"/>
  <c r="E23196" i="12"/>
  <c r="D23196" i="12"/>
  <c r="C23196" i="12"/>
  <c r="B23196" i="12"/>
  <c r="A23196" i="12"/>
  <c r="G23195" i="12"/>
  <c r="F23195" i="12"/>
  <c r="E23195" i="12"/>
  <c r="D23195" i="12"/>
  <c r="C23195" i="12"/>
  <c r="B23195" i="12"/>
  <c r="A23195" i="12"/>
  <c r="G23194" i="12"/>
  <c r="F23194" i="12"/>
  <c r="E23194" i="12"/>
  <c r="D23194" i="12"/>
  <c r="C23194" i="12"/>
  <c r="B23194" i="12"/>
  <c r="A23194" i="12"/>
  <c r="G23193" i="12"/>
  <c r="F23193" i="12"/>
  <c r="E23193" i="12"/>
  <c r="D23193" i="12"/>
  <c r="C23193" i="12"/>
  <c r="B23193" i="12"/>
  <c r="A23193" i="12"/>
  <c r="G23192" i="12"/>
  <c r="F23192" i="12"/>
  <c r="E23192" i="12"/>
  <c r="D23192" i="12"/>
  <c r="C23192" i="12"/>
  <c r="B23192" i="12"/>
  <c r="A23192" i="12"/>
  <c r="G23191" i="12"/>
  <c r="F23191" i="12"/>
  <c r="E23191" i="12"/>
  <c r="D23191" i="12"/>
  <c r="C23191" i="12"/>
  <c r="B23191" i="12"/>
  <c r="A23191" i="12"/>
  <c r="G23190" i="12"/>
  <c r="F23190" i="12"/>
  <c r="E23190" i="12"/>
  <c r="D23190" i="12"/>
  <c r="C23190" i="12"/>
  <c r="B23190" i="12"/>
  <c r="A23190" i="12"/>
  <c r="G23189" i="12"/>
  <c r="F23189" i="12"/>
  <c r="E23189" i="12"/>
  <c r="D23189" i="12"/>
  <c r="C23189" i="12"/>
  <c r="B23189" i="12"/>
  <c r="A23189" i="12"/>
  <c r="G23188" i="12"/>
  <c r="F23188" i="12"/>
  <c r="E23188" i="12"/>
  <c r="D23188" i="12"/>
  <c r="C23188" i="12"/>
  <c r="B23188" i="12"/>
  <c r="A23188" i="12"/>
  <c r="G23187" i="12"/>
  <c r="F23187" i="12"/>
  <c r="E23187" i="12"/>
  <c r="D23187" i="12"/>
  <c r="C23187" i="12"/>
  <c r="B23187" i="12"/>
  <c r="A23187" i="12"/>
  <c r="G23186" i="12"/>
  <c r="F23186" i="12"/>
  <c r="E23186" i="12"/>
  <c r="D23186" i="12"/>
  <c r="C23186" i="12"/>
  <c r="B23186" i="12"/>
  <c r="A23186" i="12"/>
  <c r="G23185" i="12"/>
  <c r="F23185" i="12"/>
  <c r="E23185" i="12"/>
  <c r="D23185" i="12"/>
  <c r="C23185" i="12"/>
  <c r="B23185" i="12"/>
  <c r="A23185" i="12"/>
  <c r="G23184" i="12"/>
  <c r="F23184" i="12"/>
  <c r="E23184" i="12"/>
  <c r="D23184" i="12"/>
  <c r="C23184" i="12"/>
  <c r="B23184" i="12"/>
  <c r="A23184" i="12"/>
  <c r="G23183" i="12"/>
  <c r="F23183" i="12"/>
  <c r="E23183" i="12"/>
  <c r="D23183" i="12"/>
  <c r="C23183" i="12"/>
  <c r="B23183" i="12"/>
  <c r="A23183" i="12"/>
  <c r="G23182" i="12"/>
  <c r="F23182" i="12"/>
  <c r="E23182" i="12"/>
  <c r="D23182" i="12"/>
  <c r="C23182" i="12"/>
  <c r="B23182" i="12"/>
  <c r="A23182" i="12"/>
  <c r="F23181" i="12"/>
  <c r="E23181" i="12"/>
  <c r="C23181" i="12"/>
  <c r="B23181" i="12"/>
  <c r="A23181" i="12"/>
  <c r="F23180" i="12"/>
  <c r="E23180" i="12"/>
  <c r="C23180" i="12"/>
  <c r="B23180" i="12"/>
  <c r="A23180" i="12"/>
  <c r="F23179" i="12"/>
  <c r="E23179" i="12"/>
  <c r="C23179" i="12"/>
  <c r="B23179" i="12"/>
  <c r="A23179" i="12"/>
  <c r="F23178" i="12"/>
  <c r="E23178" i="12"/>
  <c r="C23178" i="12"/>
  <c r="B23178" i="12"/>
  <c r="A23178" i="12"/>
  <c r="F23177" i="12"/>
  <c r="E23177" i="12"/>
  <c r="C23177" i="12"/>
  <c r="B23177" i="12"/>
  <c r="A23177" i="12"/>
  <c r="F23176" i="12"/>
  <c r="E23176" i="12"/>
  <c r="C23176" i="12"/>
  <c r="B23176" i="12"/>
  <c r="A23176" i="12"/>
  <c r="F23175" i="12"/>
  <c r="E23175" i="12"/>
  <c r="C23175" i="12"/>
  <c r="B23175" i="12"/>
  <c r="A23175" i="12"/>
  <c r="F23174" i="12"/>
  <c r="E23174" i="12"/>
  <c r="C23174" i="12"/>
  <c r="B23174" i="12"/>
  <c r="A23174" i="12"/>
  <c r="F23173" i="12"/>
  <c r="E23173" i="12"/>
  <c r="C23173" i="12"/>
  <c r="B23173" i="12"/>
  <c r="A23173" i="12"/>
  <c r="F23172" i="12"/>
  <c r="E23172" i="12"/>
  <c r="C23172" i="12"/>
  <c r="B23172" i="12"/>
  <c r="A23172" i="12"/>
  <c r="F23171" i="12"/>
  <c r="E23171" i="12"/>
  <c r="C23171" i="12"/>
  <c r="B23171" i="12"/>
  <c r="A23171" i="12"/>
  <c r="G23153" i="12"/>
  <c r="F23153" i="12"/>
  <c r="E23153" i="12"/>
  <c r="D23153" i="12"/>
  <c r="C23153" i="12"/>
  <c r="B23153" i="12"/>
  <c r="A23153" i="12"/>
  <c r="G23152" i="12"/>
  <c r="F23152" i="12"/>
  <c r="E23152" i="12"/>
  <c r="D23152" i="12"/>
  <c r="C23152" i="12"/>
  <c r="B23152" i="12"/>
  <c r="A23152" i="12"/>
  <c r="G23151" i="12"/>
  <c r="F23151" i="12"/>
  <c r="E23151" i="12"/>
  <c r="D23151" i="12"/>
  <c r="C23151" i="12"/>
  <c r="B23151" i="12"/>
  <c r="A23151" i="12"/>
  <c r="G23150" i="12"/>
  <c r="F23150" i="12"/>
  <c r="E23150" i="12"/>
  <c r="D23150" i="12"/>
  <c r="C23150" i="12"/>
  <c r="B23150" i="12"/>
  <c r="A23150" i="12"/>
  <c r="G23149" i="12"/>
  <c r="F23149" i="12"/>
  <c r="E23149" i="12"/>
  <c r="D23149" i="12"/>
  <c r="C23149" i="12"/>
  <c r="B23149" i="12"/>
  <c r="A23149" i="12"/>
  <c r="G23148" i="12"/>
  <c r="F23148" i="12"/>
  <c r="E23148" i="12"/>
  <c r="D23148" i="12"/>
  <c r="C23148" i="12"/>
  <c r="B23148" i="12"/>
  <c r="A23148" i="12"/>
  <c r="F23147" i="12"/>
  <c r="E23147" i="12"/>
  <c r="C23147" i="12"/>
  <c r="B23147" i="12"/>
  <c r="A23147" i="12"/>
  <c r="F23146" i="12"/>
  <c r="E23146" i="12"/>
  <c r="C23146" i="12"/>
  <c r="B23146" i="12"/>
  <c r="A23146" i="12"/>
  <c r="F23145" i="12"/>
  <c r="E23145" i="12"/>
  <c r="C23145" i="12"/>
  <c r="B23145" i="12"/>
  <c r="A23145" i="12"/>
  <c r="F23144" i="12"/>
  <c r="E23144" i="12"/>
  <c r="C23144" i="12"/>
  <c r="B23144" i="12"/>
  <c r="A23144" i="12"/>
  <c r="F23143" i="12"/>
  <c r="E23143" i="12"/>
  <c r="C23143" i="12"/>
  <c r="B23143" i="12"/>
  <c r="A23143" i="12"/>
  <c r="F23142" i="12"/>
  <c r="E23142" i="12"/>
  <c r="C23142" i="12"/>
  <c r="B23142" i="12"/>
  <c r="A23142" i="12"/>
  <c r="F23141" i="12"/>
  <c r="E23141" i="12"/>
  <c r="C23141" i="12"/>
  <c r="B23141" i="12"/>
  <c r="A23141" i="12"/>
  <c r="F23140" i="12"/>
  <c r="E23140" i="12"/>
  <c r="C23140" i="12"/>
  <c r="B23140" i="12"/>
  <c r="A23140" i="12"/>
  <c r="F23139" i="12"/>
  <c r="E23139" i="12"/>
  <c r="B23139" i="12"/>
  <c r="A23139" i="12"/>
  <c r="F23138" i="12"/>
  <c r="E23138" i="12"/>
  <c r="B23138" i="12"/>
  <c r="A23138" i="12"/>
  <c r="F23137" i="12"/>
  <c r="E23137" i="12"/>
  <c r="B23137" i="12"/>
  <c r="A23137" i="12"/>
  <c r="F23136" i="12"/>
  <c r="E23136" i="12"/>
  <c r="B23136" i="12"/>
  <c r="A23136" i="12"/>
  <c r="F23135" i="12"/>
  <c r="E23135" i="12"/>
  <c r="B23135" i="12"/>
  <c r="A23135" i="12"/>
  <c r="F23134" i="12"/>
  <c r="E23134" i="12"/>
  <c r="B23134" i="12"/>
  <c r="A23134" i="12"/>
  <c r="F23133" i="12"/>
  <c r="E23133" i="12"/>
  <c r="B23133" i="12"/>
  <c r="A23133" i="12"/>
  <c r="F23132" i="12"/>
  <c r="E23132" i="12"/>
  <c r="B23132" i="12"/>
  <c r="A23132" i="12"/>
  <c r="F23131" i="12"/>
  <c r="E23131" i="12"/>
  <c r="B23131" i="12"/>
  <c r="A23131" i="12"/>
  <c r="F23130" i="12"/>
  <c r="E23130" i="12"/>
  <c r="B23130" i="12"/>
  <c r="A23130" i="12"/>
  <c r="F23129" i="12"/>
  <c r="E23129" i="12"/>
  <c r="B23129" i="12"/>
  <c r="A23129" i="12"/>
  <c r="F23128" i="12"/>
  <c r="E23128" i="12"/>
  <c r="B23128" i="12"/>
  <c r="A23128" i="12"/>
  <c r="F23127" i="12"/>
  <c r="E23127" i="12"/>
  <c r="B23127" i="12"/>
  <c r="A23127" i="12"/>
  <c r="F23126" i="12"/>
  <c r="E23126" i="12"/>
  <c r="B23126" i="12"/>
  <c r="A23126" i="12"/>
  <c r="F23125" i="12"/>
  <c r="E23125" i="12"/>
  <c r="B23125" i="12"/>
  <c r="A23125" i="12"/>
  <c r="F23124" i="12"/>
  <c r="E23124" i="12"/>
  <c r="B23124" i="12"/>
  <c r="A23124" i="12"/>
  <c r="F23123" i="12"/>
  <c r="E23123" i="12"/>
  <c r="B23123" i="12"/>
  <c r="A23123" i="12"/>
  <c r="F23122" i="12"/>
  <c r="E23122" i="12"/>
  <c r="B23122" i="12"/>
  <c r="A23122" i="12"/>
  <c r="F23121" i="12"/>
  <c r="E23121" i="12"/>
  <c r="B23121" i="12"/>
  <c r="A23121" i="12"/>
  <c r="F23120" i="12"/>
  <c r="E23120" i="12"/>
  <c r="B23120" i="12"/>
  <c r="A23120" i="12"/>
  <c r="F23119" i="12"/>
  <c r="E23119" i="12"/>
  <c r="B23119" i="12"/>
  <c r="A23119" i="12"/>
  <c r="F23118" i="12"/>
  <c r="E23118" i="12"/>
  <c r="B23118" i="12"/>
  <c r="A23118" i="12"/>
  <c r="F23117" i="12"/>
  <c r="E23117" i="12"/>
  <c r="B23117" i="12"/>
  <c r="A23117" i="12"/>
  <c r="F23116" i="12"/>
  <c r="E23116" i="12"/>
  <c r="B23116" i="12"/>
  <c r="A23116" i="12"/>
  <c r="F23115" i="12"/>
  <c r="E23115" i="12"/>
  <c r="B23115" i="12"/>
  <c r="A23115" i="12"/>
  <c r="F23114" i="12"/>
  <c r="E23114" i="12"/>
  <c r="B23114" i="12"/>
  <c r="A23114" i="12"/>
  <c r="F23113" i="12"/>
  <c r="E23113" i="12"/>
  <c r="B23113" i="12"/>
  <c r="A23113" i="12"/>
  <c r="F23112" i="12"/>
  <c r="E23112" i="12"/>
  <c r="B23112" i="12"/>
  <c r="A23112" i="12"/>
  <c r="F23111" i="12"/>
  <c r="E23111" i="12"/>
  <c r="B23111" i="12"/>
  <c r="A23111" i="12"/>
  <c r="F23110" i="12"/>
  <c r="E23110" i="12"/>
  <c r="B23110" i="12"/>
  <c r="A23110" i="12"/>
  <c r="F23109" i="12"/>
  <c r="E23109" i="12"/>
  <c r="B23109" i="12"/>
  <c r="A23109" i="12"/>
  <c r="F23108" i="12"/>
  <c r="E23108" i="12"/>
  <c r="B23108" i="12"/>
  <c r="A23108" i="12"/>
  <c r="F23107" i="12"/>
  <c r="E23107" i="12"/>
  <c r="B23107" i="12"/>
  <c r="A23107" i="12"/>
  <c r="F23106" i="12"/>
  <c r="E23106" i="12"/>
  <c r="B23106" i="12"/>
  <c r="A23106" i="12"/>
  <c r="F23105" i="12"/>
  <c r="E23105" i="12"/>
  <c r="B23105" i="12"/>
  <c r="A23105" i="12"/>
  <c r="F23104" i="12"/>
  <c r="E23104" i="12"/>
  <c r="B23104" i="12"/>
  <c r="A23104" i="12"/>
  <c r="F23103" i="12"/>
  <c r="E23103" i="12"/>
  <c r="B23103" i="12"/>
  <c r="A23103" i="12"/>
  <c r="F23102" i="12"/>
  <c r="E23102" i="12"/>
  <c r="B23102" i="12"/>
  <c r="A23102" i="12"/>
  <c r="F23101" i="12"/>
  <c r="E23101" i="12"/>
  <c r="B23101" i="12"/>
  <c r="A23101" i="12"/>
  <c r="F23100" i="12"/>
  <c r="E23100" i="12"/>
  <c r="B23100" i="12"/>
  <c r="A23100" i="12"/>
  <c r="F23099" i="12"/>
  <c r="E23099" i="12"/>
  <c r="B23099" i="12"/>
  <c r="A23099" i="12"/>
  <c r="F23098" i="12"/>
  <c r="E23098" i="12"/>
  <c r="B23098" i="12"/>
  <c r="A23098" i="12"/>
  <c r="F23097" i="12"/>
  <c r="E23097" i="12"/>
  <c r="B23097" i="12"/>
  <c r="A23097" i="12"/>
  <c r="F23096" i="12"/>
  <c r="E23096" i="12"/>
  <c r="B23096" i="12"/>
  <c r="A23096" i="12"/>
  <c r="F23095" i="12"/>
  <c r="E23095" i="12"/>
  <c r="B23095" i="12"/>
  <c r="A23095" i="12"/>
  <c r="F23094" i="12"/>
  <c r="E23094" i="12"/>
  <c r="B23094" i="12"/>
  <c r="A23094" i="12"/>
  <c r="F23093" i="12"/>
  <c r="E23093" i="12"/>
  <c r="B23093" i="12"/>
  <c r="A23093" i="12"/>
  <c r="F23092" i="12"/>
  <c r="E23092" i="12"/>
  <c r="B23092" i="12"/>
  <c r="A23092" i="12"/>
  <c r="F23091" i="12"/>
  <c r="E23091" i="12"/>
  <c r="B23091" i="12"/>
  <c r="A23091" i="12"/>
  <c r="F23090" i="12"/>
  <c r="E23090" i="12"/>
  <c r="B23090" i="12"/>
  <c r="A23090" i="12"/>
  <c r="F23089" i="12"/>
  <c r="E23089" i="12"/>
  <c r="B23089" i="12"/>
  <c r="A23089" i="12"/>
  <c r="F23088" i="12"/>
  <c r="E23088" i="12"/>
  <c r="B23088" i="12"/>
  <c r="A23088" i="12"/>
  <c r="F23087" i="12"/>
  <c r="E23087" i="12"/>
  <c r="B23087" i="12"/>
  <c r="A23087" i="12"/>
  <c r="F23086" i="12"/>
  <c r="E23086" i="12"/>
  <c r="B23086" i="12"/>
  <c r="A23086" i="12"/>
  <c r="F23085" i="12"/>
  <c r="E23085" i="12"/>
  <c r="B23085" i="12"/>
  <c r="A23085" i="12"/>
  <c r="F23084" i="12"/>
  <c r="E23084" i="12"/>
  <c r="B23084" i="12"/>
  <c r="A23084" i="12"/>
  <c r="F23083" i="12"/>
  <c r="E23083" i="12"/>
  <c r="B23083" i="12"/>
  <c r="A23083" i="12"/>
  <c r="F23082" i="12"/>
  <c r="E23082" i="12"/>
  <c r="B23082" i="12"/>
  <c r="A23082" i="12"/>
  <c r="F23081" i="12"/>
  <c r="E23081" i="12"/>
  <c r="B23081" i="12"/>
  <c r="A23081" i="12"/>
  <c r="F23080" i="12"/>
  <c r="E23080" i="12"/>
  <c r="B23080" i="12"/>
  <c r="A23080" i="12"/>
  <c r="F23079" i="12"/>
  <c r="E23079" i="12"/>
  <c r="B23079" i="12"/>
  <c r="A23079" i="12"/>
  <c r="F23078" i="12"/>
  <c r="E23078" i="12"/>
  <c r="B23078" i="12"/>
  <c r="A23078" i="12"/>
  <c r="F23077" i="12"/>
  <c r="E23077" i="12"/>
  <c r="B23077" i="12"/>
  <c r="A23077" i="12"/>
  <c r="F23076" i="12"/>
  <c r="E23076" i="12"/>
  <c r="B23076" i="12"/>
  <c r="A23076" i="12"/>
  <c r="F23075" i="12"/>
  <c r="E23075" i="12"/>
  <c r="B23075" i="12"/>
  <c r="A23075" i="12"/>
  <c r="F23074" i="12"/>
  <c r="E23074" i="12"/>
  <c r="B23074" i="12"/>
  <c r="A23074" i="12"/>
  <c r="F23073" i="12"/>
  <c r="E23073" i="12"/>
  <c r="B23073" i="12"/>
  <c r="A23073" i="12"/>
  <c r="F23072" i="12"/>
  <c r="E23072" i="12"/>
  <c r="B23072" i="12"/>
  <c r="A23072" i="12"/>
  <c r="F23071" i="12"/>
  <c r="E23071" i="12"/>
  <c r="B23071" i="12"/>
  <c r="A23071" i="12"/>
  <c r="F23070" i="12"/>
  <c r="E23070" i="12"/>
  <c r="B23070" i="12"/>
  <c r="A23070" i="12"/>
  <c r="F23069" i="12"/>
  <c r="E23069" i="12"/>
  <c r="B23069" i="12"/>
  <c r="A23069" i="12"/>
  <c r="F23068" i="12"/>
  <c r="E23068" i="12"/>
  <c r="B23068" i="12"/>
  <c r="A23068" i="12"/>
  <c r="F23067" i="12"/>
  <c r="E23067" i="12"/>
  <c r="B23067" i="12"/>
  <c r="A23067" i="12"/>
  <c r="F23066" i="12"/>
  <c r="E23066" i="12"/>
  <c r="B23066" i="12"/>
  <c r="A23066" i="12"/>
  <c r="F23065" i="12"/>
  <c r="E23065" i="12"/>
  <c r="B23065" i="12"/>
  <c r="A23065" i="12"/>
  <c r="F23064" i="12"/>
  <c r="E23064" i="12"/>
  <c r="B23064" i="12"/>
  <c r="A23064" i="12"/>
  <c r="F23063" i="12"/>
  <c r="E23063" i="12"/>
  <c r="B23063" i="12"/>
  <c r="A23063" i="12"/>
  <c r="F23062" i="12"/>
  <c r="E23062" i="12"/>
  <c r="B23062" i="12"/>
  <c r="A23062" i="12"/>
  <c r="F23061" i="12"/>
  <c r="E23061" i="12"/>
  <c r="B23061" i="12"/>
  <c r="A23061" i="12"/>
  <c r="F23060" i="12"/>
  <c r="E23060" i="12"/>
  <c r="B23060" i="12"/>
  <c r="A23060" i="12"/>
  <c r="F23059" i="12"/>
  <c r="E23059" i="12"/>
  <c r="B23059" i="12"/>
  <c r="A23059" i="12"/>
  <c r="F23058" i="12"/>
  <c r="E23058" i="12"/>
  <c r="B23058" i="12"/>
  <c r="A23058" i="12"/>
  <c r="F23057" i="12"/>
  <c r="E23057" i="12"/>
  <c r="B23057" i="12"/>
  <c r="A23057" i="12"/>
  <c r="F23056" i="12"/>
  <c r="E23056" i="12"/>
  <c r="B23056" i="12"/>
  <c r="A23056" i="12"/>
  <c r="F23055" i="12"/>
  <c r="E23055" i="12"/>
  <c r="B23055" i="12"/>
  <c r="A23055" i="12"/>
  <c r="F23054" i="12"/>
  <c r="E23054" i="12"/>
  <c r="B23054" i="12"/>
  <c r="A23054" i="12"/>
  <c r="F23053" i="12"/>
  <c r="E23053" i="12"/>
  <c r="B23053" i="12"/>
  <c r="A23053" i="12"/>
  <c r="F23052" i="12"/>
  <c r="E23052" i="12"/>
  <c r="B23052" i="12"/>
  <c r="A23052" i="12"/>
  <c r="F23051" i="12"/>
  <c r="E23051" i="12"/>
  <c r="B23051" i="12"/>
  <c r="A23051" i="12"/>
  <c r="F23050" i="12"/>
  <c r="E23050" i="12"/>
  <c r="B23050" i="12"/>
  <c r="A23050" i="12"/>
  <c r="F23049" i="12"/>
  <c r="E23049" i="12"/>
  <c r="B23049" i="12"/>
  <c r="A23049" i="12"/>
  <c r="F23048" i="12"/>
  <c r="E23048" i="12"/>
  <c r="B23048" i="12"/>
  <c r="A23048" i="12"/>
  <c r="F23047" i="12"/>
  <c r="E23047" i="12"/>
  <c r="B23047" i="12"/>
  <c r="A23047" i="12"/>
  <c r="F23046" i="12"/>
  <c r="E23046" i="12"/>
  <c r="B23046" i="12"/>
  <c r="A23046" i="12"/>
  <c r="F23045" i="12"/>
  <c r="E23045" i="12"/>
  <c r="B23045" i="12"/>
  <c r="A23045" i="12"/>
  <c r="F23044" i="12"/>
  <c r="E23044" i="12"/>
  <c r="B23044" i="12"/>
  <c r="A23044" i="12"/>
  <c r="F23043" i="12"/>
  <c r="E23043" i="12"/>
  <c r="B23043" i="12"/>
  <c r="A23043" i="12"/>
  <c r="F23042" i="12"/>
  <c r="E23042" i="12"/>
  <c r="B23042" i="12"/>
  <c r="A23042" i="12"/>
  <c r="F23041" i="12"/>
  <c r="E23041" i="12"/>
  <c r="B23041" i="12"/>
  <c r="A23041" i="12"/>
  <c r="F23040" i="12"/>
  <c r="E23040" i="12"/>
  <c r="B23040" i="12"/>
  <c r="A23040" i="12"/>
  <c r="F23039" i="12"/>
  <c r="E23039" i="12"/>
  <c r="B23039" i="12"/>
  <c r="A23039" i="12"/>
  <c r="F23008" i="12"/>
  <c r="D23008" i="12"/>
  <c r="A23008" i="12"/>
  <c r="F23007" i="12"/>
  <c r="D23007" i="12"/>
  <c r="A23007" i="12"/>
  <c r="F23006" i="12"/>
  <c r="E23006" i="12"/>
  <c r="D23006" i="12"/>
  <c r="A23006" i="12"/>
  <c r="F23005" i="12"/>
  <c r="E23005" i="12"/>
  <c r="D23005" i="12"/>
  <c r="A23005" i="12"/>
  <c r="F23004" i="12"/>
  <c r="E23004" i="12"/>
  <c r="D23004" i="12"/>
  <c r="F23003" i="12"/>
  <c r="E23003" i="12"/>
  <c r="D23003" i="12"/>
  <c r="A23003" i="12"/>
  <c r="G22975" i="12"/>
  <c r="F22975" i="12"/>
  <c r="E22975" i="12"/>
  <c r="A22975" i="12"/>
  <c r="G22974" i="12"/>
  <c r="F22974" i="12"/>
  <c r="E22974" i="12"/>
  <c r="A22974" i="12"/>
  <c r="G22973" i="12"/>
  <c r="F22973" i="12"/>
  <c r="E22973" i="12"/>
  <c r="A22973" i="12"/>
  <c r="G22135" i="12"/>
  <c r="F22135" i="12"/>
  <c r="E22135" i="12"/>
  <c r="D22135" i="12"/>
  <c r="C22135" i="12"/>
  <c r="B22135" i="12"/>
  <c r="A22135" i="12"/>
  <c r="G22126" i="12"/>
  <c r="F22126" i="12"/>
  <c r="E22126" i="12"/>
  <c r="D22126" i="12"/>
  <c r="C22126" i="12"/>
  <c r="B22126" i="12"/>
  <c r="A22126" i="12"/>
  <c r="G22125" i="12"/>
  <c r="F22125" i="12"/>
  <c r="E22125" i="12"/>
  <c r="D22125" i="12"/>
  <c r="C22125" i="12"/>
  <c r="B22125" i="12"/>
  <c r="A22125" i="12"/>
  <c r="G22124" i="12"/>
  <c r="F22124" i="12"/>
  <c r="E22124" i="12"/>
  <c r="D22124" i="12"/>
  <c r="C22124" i="12"/>
  <c r="B22124" i="12"/>
  <c r="A22124" i="12"/>
  <c r="G22123" i="12"/>
  <c r="F22123" i="12"/>
  <c r="E22123" i="12"/>
  <c r="D22123" i="12"/>
  <c r="C22123" i="12"/>
  <c r="B22123" i="12"/>
  <c r="A22123" i="12"/>
  <c r="G22122" i="12"/>
  <c r="F22122" i="12"/>
  <c r="E22122" i="12"/>
  <c r="D22122" i="12"/>
  <c r="C22122" i="12"/>
  <c r="B22122" i="12"/>
  <c r="A22122" i="12"/>
  <c r="G22121" i="12"/>
  <c r="F22121" i="12"/>
  <c r="E22121" i="12"/>
  <c r="D22121" i="12"/>
  <c r="C22121" i="12"/>
  <c r="B22121" i="12"/>
  <c r="A22121" i="12"/>
  <c r="G22120" i="12"/>
  <c r="F22120" i="12"/>
  <c r="E22120" i="12"/>
  <c r="D22120" i="12"/>
  <c r="C22120" i="12"/>
  <c r="B22120" i="12"/>
  <c r="A22120" i="12"/>
  <c r="G22119" i="12"/>
  <c r="F22119" i="12"/>
  <c r="E22119" i="12"/>
  <c r="D22119" i="12"/>
  <c r="C22119" i="12"/>
  <c r="B22119" i="12"/>
  <c r="A22119" i="12"/>
  <c r="G22118" i="12"/>
  <c r="F22118" i="12"/>
  <c r="E22118" i="12"/>
  <c r="D22118" i="12"/>
  <c r="C22118" i="12"/>
  <c r="B22118" i="12"/>
  <c r="A22118" i="12"/>
  <c r="G22117" i="12"/>
  <c r="F22117" i="12"/>
  <c r="E22117" i="12"/>
  <c r="D22117" i="12"/>
  <c r="C22117" i="12"/>
  <c r="B22117" i="12"/>
  <c r="A22117" i="12"/>
  <c r="G22116" i="12"/>
  <c r="F22116" i="12"/>
  <c r="E22116" i="12"/>
  <c r="D22116" i="12"/>
  <c r="C22116" i="12"/>
  <c r="B22116" i="12"/>
  <c r="A22116" i="12"/>
  <c r="G22115" i="12"/>
  <c r="F22115" i="12"/>
  <c r="E22115" i="12"/>
  <c r="D22115" i="12"/>
  <c r="C22115" i="12"/>
  <c r="B22115" i="12"/>
  <c r="A22115" i="12"/>
  <c r="G22114" i="12"/>
  <c r="F22114" i="12"/>
  <c r="E22114" i="12"/>
  <c r="D22114" i="12"/>
  <c r="C22114" i="12"/>
  <c r="B22114" i="12"/>
  <c r="A22114" i="12"/>
  <c r="G22113" i="12"/>
  <c r="F22113" i="12"/>
  <c r="E22113" i="12"/>
  <c r="D22113" i="12"/>
  <c r="C22113" i="12"/>
  <c r="B22113" i="12"/>
  <c r="A22113" i="12"/>
  <c r="F22112" i="12"/>
  <c r="E22112" i="12"/>
  <c r="C22112" i="12"/>
  <c r="B22112" i="12"/>
  <c r="A22112" i="12"/>
  <c r="F22111" i="12"/>
  <c r="E22111" i="12"/>
  <c r="C22111" i="12"/>
  <c r="B22111" i="12"/>
  <c r="A22111" i="12"/>
  <c r="F22110" i="12"/>
  <c r="E22110" i="12"/>
  <c r="C22110" i="12"/>
  <c r="B22110" i="12"/>
  <c r="A22110" i="12"/>
  <c r="F22109" i="12"/>
  <c r="E22109" i="12"/>
  <c r="C22109" i="12"/>
  <c r="B22109" i="12"/>
  <c r="A22109" i="12"/>
  <c r="F22108" i="12"/>
  <c r="E22108" i="12"/>
  <c r="C22108" i="12"/>
  <c r="B22108" i="12"/>
  <c r="A22108" i="12"/>
  <c r="F22107" i="12"/>
  <c r="E22107" i="12"/>
  <c r="C22107" i="12"/>
  <c r="B22107" i="12"/>
  <c r="A22107" i="12"/>
  <c r="F22106" i="12"/>
  <c r="E22106" i="12"/>
  <c r="C22106" i="12"/>
  <c r="B22106" i="12"/>
  <c r="A22106" i="12"/>
  <c r="F22105" i="12"/>
  <c r="E22105" i="12"/>
  <c r="C22105" i="12"/>
  <c r="B22105" i="12"/>
  <c r="A22105" i="12"/>
  <c r="G22104" i="12"/>
  <c r="F22104" i="12"/>
  <c r="E22104" i="12"/>
  <c r="D22104" i="12"/>
  <c r="C22104" i="12"/>
  <c r="B22104" i="12"/>
  <c r="A22104" i="12"/>
  <c r="G22103" i="12"/>
  <c r="F22103" i="12"/>
  <c r="E22103" i="12"/>
  <c r="D22103" i="12"/>
  <c r="C22103" i="12"/>
  <c r="B22103" i="12"/>
  <c r="A22103" i="12"/>
  <c r="G22102" i="12"/>
  <c r="F22102" i="12"/>
  <c r="E22102" i="12"/>
  <c r="D22102" i="12"/>
  <c r="C22102" i="12"/>
  <c r="B22102" i="12"/>
  <c r="A22102" i="12"/>
  <c r="G22101" i="12"/>
  <c r="F22101" i="12"/>
  <c r="E22101" i="12"/>
  <c r="D22101" i="12"/>
  <c r="C22101" i="12"/>
  <c r="B22101" i="12"/>
  <c r="A22101" i="12"/>
  <c r="G22100" i="12"/>
  <c r="F22100" i="12"/>
  <c r="E22100" i="12"/>
  <c r="D22100" i="12"/>
  <c r="C22100" i="12"/>
  <c r="B22100" i="12"/>
  <c r="A22100" i="12"/>
  <c r="G22099" i="12"/>
  <c r="F22099" i="12"/>
  <c r="E22099" i="12"/>
  <c r="D22099" i="12"/>
  <c r="C22099" i="12"/>
  <c r="B22099" i="12"/>
  <c r="A22099" i="12"/>
  <c r="G22098" i="12"/>
  <c r="F22098" i="12"/>
  <c r="E22098" i="12"/>
  <c r="D22098" i="12"/>
  <c r="C22098" i="12"/>
  <c r="B22098" i="12"/>
  <c r="A22098" i="12"/>
  <c r="G22097" i="12"/>
  <c r="F22097" i="12"/>
  <c r="E22097" i="12"/>
  <c r="D22097" i="12"/>
  <c r="C22097" i="12"/>
  <c r="B22097" i="12"/>
  <c r="A22097" i="12"/>
  <c r="G22096" i="12"/>
  <c r="F22096" i="12"/>
  <c r="E22096" i="12"/>
  <c r="D22096" i="12"/>
  <c r="C22096" i="12"/>
  <c r="B22096" i="12"/>
  <c r="A22096" i="12"/>
  <c r="G22095" i="12"/>
  <c r="F22095" i="12"/>
  <c r="E22095" i="12"/>
  <c r="D22095" i="12"/>
  <c r="C22095" i="12"/>
  <c r="B22095" i="12"/>
  <c r="A22095" i="12"/>
  <c r="G22094" i="12"/>
  <c r="F22094" i="12"/>
  <c r="E22094" i="12"/>
  <c r="D22094" i="12"/>
  <c r="C22094" i="12"/>
  <c r="B22094" i="12"/>
  <c r="A22094" i="12"/>
  <c r="G22093" i="12"/>
  <c r="F22093" i="12"/>
  <c r="E22093" i="12"/>
  <c r="D22093" i="12"/>
  <c r="C22093" i="12"/>
  <c r="B22093" i="12"/>
  <c r="A22093" i="12"/>
  <c r="G22092" i="12"/>
  <c r="F22092" i="12"/>
  <c r="E22092" i="12"/>
  <c r="D22092" i="12"/>
  <c r="C22092" i="12"/>
  <c r="B22092" i="12"/>
  <c r="A22092" i="12"/>
  <c r="G22091" i="12"/>
  <c r="F22091" i="12"/>
  <c r="E22091" i="12"/>
  <c r="D22091" i="12"/>
  <c r="C22091" i="12"/>
  <c r="B22091" i="12"/>
  <c r="A22091" i="12"/>
  <c r="G22090" i="12"/>
  <c r="F22090" i="12"/>
  <c r="E22090" i="12"/>
  <c r="D22090" i="12"/>
  <c r="C22090" i="12"/>
  <c r="B22090" i="12"/>
  <c r="A22090" i="12"/>
  <c r="G22089" i="12"/>
  <c r="F22089" i="12"/>
  <c r="E22089" i="12"/>
  <c r="D22089" i="12"/>
  <c r="C22089" i="12"/>
  <c r="B22089" i="12"/>
  <c r="A22089" i="12"/>
  <c r="G22088" i="12"/>
  <c r="F22088" i="12"/>
  <c r="E22088" i="12"/>
  <c r="D22088" i="12"/>
  <c r="C22088" i="12"/>
  <c r="B22088" i="12"/>
  <c r="A22088" i="12"/>
  <c r="G22087" i="12"/>
  <c r="F22087" i="12"/>
  <c r="E22087" i="12"/>
  <c r="D22087" i="12"/>
  <c r="C22087" i="12"/>
  <c r="B22087" i="12"/>
  <c r="A22087" i="12"/>
  <c r="G22086" i="12"/>
  <c r="F22086" i="12"/>
  <c r="E22086" i="12"/>
  <c r="D22086" i="12"/>
  <c r="C22086" i="12"/>
  <c r="B22086" i="12"/>
  <c r="A22086" i="12"/>
  <c r="G22085" i="12"/>
  <c r="F22085" i="12"/>
  <c r="E22085" i="12"/>
  <c r="D22085" i="12"/>
  <c r="C22085" i="12"/>
  <c r="B22085" i="12"/>
  <c r="A22085" i="12"/>
  <c r="F22084" i="12"/>
  <c r="E22084" i="12"/>
  <c r="C22084" i="12"/>
  <c r="B22084" i="12"/>
  <c r="A22084" i="12"/>
  <c r="F22083" i="12"/>
  <c r="E22083" i="12"/>
  <c r="C22083" i="12"/>
  <c r="B22083" i="12"/>
  <c r="A22083" i="12"/>
  <c r="F22082" i="12"/>
  <c r="E22082" i="12"/>
  <c r="C22082" i="12"/>
  <c r="B22082" i="12"/>
  <c r="A22082" i="12"/>
  <c r="F22081" i="12"/>
  <c r="E22081" i="12"/>
  <c r="C22081" i="12"/>
  <c r="B22081" i="12"/>
  <c r="A22081" i="12"/>
  <c r="F22080" i="12"/>
  <c r="E22080" i="12"/>
  <c r="C22080" i="12"/>
  <c r="B22080" i="12"/>
  <c r="A22080" i="12"/>
  <c r="F22079" i="12"/>
  <c r="E22079" i="12"/>
  <c r="C22079" i="12"/>
  <c r="B22079" i="12"/>
  <c r="A22079" i="12"/>
  <c r="F22078" i="12"/>
  <c r="E22078" i="12"/>
  <c r="C22078" i="12"/>
  <c r="B22078" i="12"/>
  <c r="A22078" i="12"/>
  <c r="F22077" i="12"/>
  <c r="E22077" i="12"/>
  <c r="C22077" i="12"/>
  <c r="B22077" i="12"/>
  <c r="A22077" i="12"/>
  <c r="F22076" i="12"/>
  <c r="E22076" i="12"/>
  <c r="C22076" i="12"/>
  <c r="B22076" i="12"/>
  <c r="A22076" i="12"/>
  <c r="F22075" i="12"/>
  <c r="E22075" i="12"/>
  <c r="C22075" i="12"/>
  <c r="B22075" i="12"/>
  <c r="A22075" i="12"/>
  <c r="F22074" i="12"/>
  <c r="E22074" i="12"/>
  <c r="C22074" i="12"/>
  <c r="B22074" i="12"/>
  <c r="A22074" i="12"/>
  <c r="G22056" i="12"/>
  <c r="F22056" i="12"/>
  <c r="E22056" i="12"/>
  <c r="D22056" i="12"/>
  <c r="C22056" i="12"/>
  <c r="B22056" i="12"/>
  <c r="A22056" i="12"/>
  <c r="G22055" i="12"/>
  <c r="F22055" i="12"/>
  <c r="E22055" i="12"/>
  <c r="D22055" i="12"/>
  <c r="C22055" i="12"/>
  <c r="B22055" i="12"/>
  <c r="A22055" i="12"/>
  <c r="G22054" i="12"/>
  <c r="F22054" i="12"/>
  <c r="E22054" i="12"/>
  <c r="D22054" i="12"/>
  <c r="C22054" i="12"/>
  <c r="B22054" i="12"/>
  <c r="A22054" i="12"/>
  <c r="G22053" i="12"/>
  <c r="F22053" i="12"/>
  <c r="E22053" i="12"/>
  <c r="D22053" i="12"/>
  <c r="C22053" i="12"/>
  <c r="B22053" i="12"/>
  <c r="A22053" i="12"/>
  <c r="G22052" i="12"/>
  <c r="F22052" i="12"/>
  <c r="E22052" i="12"/>
  <c r="D22052" i="12"/>
  <c r="C22052" i="12"/>
  <c r="B22052" i="12"/>
  <c r="A22052" i="12"/>
  <c r="G22051" i="12"/>
  <c r="F22051" i="12"/>
  <c r="E22051" i="12"/>
  <c r="D22051" i="12"/>
  <c r="C22051" i="12"/>
  <c r="B22051" i="12"/>
  <c r="A22051" i="12"/>
  <c r="F22050" i="12"/>
  <c r="E22050" i="12"/>
  <c r="C22050" i="12"/>
  <c r="B22050" i="12"/>
  <c r="A22050" i="12"/>
  <c r="F22049" i="12"/>
  <c r="E22049" i="12"/>
  <c r="C22049" i="12"/>
  <c r="B22049" i="12"/>
  <c r="A22049" i="12"/>
  <c r="F22048" i="12"/>
  <c r="E22048" i="12"/>
  <c r="C22048" i="12"/>
  <c r="B22048" i="12"/>
  <c r="A22048" i="12"/>
  <c r="F22047" i="12"/>
  <c r="E22047" i="12"/>
  <c r="C22047" i="12"/>
  <c r="B22047" i="12"/>
  <c r="A22047" i="12"/>
  <c r="F22046" i="12"/>
  <c r="E22046" i="12"/>
  <c r="C22046" i="12"/>
  <c r="B22046" i="12"/>
  <c r="A22046" i="12"/>
  <c r="F22045" i="12"/>
  <c r="E22045" i="12"/>
  <c r="C22045" i="12"/>
  <c r="B22045" i="12"/>
  <c r="A22045" i="12"/>
  <c r="F22044" i="12"/>
  <c r="E22044" i="12"/>
  <c r="C22044" i="12"/>
  <c r="B22044" i="12"/>
  <c r="A22044" i="12"/>
  <c r="F22043" i="12"/>
  <c r="E22043" i="12"/>
  <c r="C22043" i="12"/>
  <c r="B22043" i="12"/>
  <c r="A22043" i="12"/>
  <c r="F22042" i="12"/>
  <c r="E22042" i="12"/>
  <c r="B22042" i="12"/>
  <c r="A22042" i="12"/>
  <c r="F22041" i="12"/>
  <c r="E22041" i="12"/>
  <c r="B22041" i="12"/>
  <c r="A22041" i="12"/>
  <c r="F22040" i="12"/>
  <c r="E22040" i="12"/>
  <c r="B22040" i="12"/>
  <c r="A22040" i="12"/>
  <c r="F22039" i="12"/>
  <c r="E22039" i="12"/>
  <c r="B22039" i="12"/>
  <c r="A22039" i="12"/>
  <c r="F22038" i="12"/>
  <c r="E22038" i="12"/>
  <c r="B22038" i="12"/>
  <c r="A22038" i="12"/>
  <c r="F22037" i="12"/>
  <c r="E22037" i="12"/>
  <c r="B22037" i="12"/>
  <c r="A22037" i="12"/>
  <c r="F22036" i="12"/>
  <c r="E22036" i="12"/>
  <c r="B22036" i="12"/>
  <c r="A22036" i="12"/>
  <c r="F22035" i="12"/>
  <c r="E22035" i="12"/>
  <c r="B22035" i="12"/>
  <c r="A22035" i="12"/>
  <c r="F22034" i="12"/>
  <c r="E22034" i="12"/>
  <c r="B22034" i="12"/>
  <c r="A22034" i="12"/>
  <c r="F22033" i="12"/>
  <c r="E22033" i="12"/>
  <c r="B22033" i="12"/>
  <c r="A22033" i="12"/>
  <c r="F22032" i="12"/>
  <c r="E22032" i="12"/>
  <c r="B22032" i="12"/>
  <c r="A22032" i="12"/>
  <c r="F22031" i="12"/>
  <c r="E22031" i="12"/>
  <c r="B22031" i="12"/>
  <c r="A22031" i="12"/>
  <c r="F22030" i="12"/>
  <c r="E22030" i="12"/>
  <c r="B22030" i="12"/>
  <c r="A22030" i="12"/>
  <c r="F22029" i="12"/>
  <c r="E22029" i="12"/>
  <c r="B22029" i="12"/>
  <c r="A22029" i="12"/>
  <c r="F22028" i="12"/>
  <c r="E22028" i="12"/>
  <c r="B22028" i="12"/>
  <c r="A22028" i="12"/>
  <c r="F22027" i="12"/>
  <c r="E22027" i="12"/>
  <c r="B22027" i="12"/>
  <c r="A22027" i="12"/>
  <c r="F22026" i="12"/>
  <c r="E22026" i="12"/>
  <c r="B22026" i="12"/>
  <c r="A22026" i="12"/>
  <c r="F22025" i="12"/>
  <c r="E22025" i="12"/>
  <c r="B22025" i="12"/>
  <c r="A22025" i="12"/>
  <c r="F22024" i="12"/>
  <c r="E22024" i="12"/>
  <c r="B22024" i="12"/>
  <c r="A22024" i="12"/>
  <c r="F22023" i="12"/>
  <c r="E22023" i="12"/>
  <c r="B22023" i="12"/>
  <c r="A22023" i="12"/>
  <c r="F22022" i="12"/>
  <c r="E22022" i="12"/>
  <c r="B22022" i="12"/>
  <c r="A22022" i="12"/>
  <c r="F22021" i="12"/>
  <c r="E22021" i="12"/>
  <c r="B22021" i="12"/>
  <c r="A22021" i="12"/>
  <c r="F22020" i="12"/>
  <c r="E22020" i="12"/>
  <c r="B22020" i="12"/>
  <c r="A22020" i="12"/>
  <c r="F22019" i="12"/>
  <c r="E22019" i="12"/>
  <c r="B22019" i="12"/>
  <c r="A22019" i="12"/>
  <c r="F22018" i="12"/>
  <c r="E22018" i="12"/>
  <c r="B22018" i="12"/>
  <c r="A22018" i="12"/>
  <c r="F22017" i="12"/>
  <c r="E22017" i="12"/>
  <c r="B22017" i="12"/>
  <c r="A22017" i="12"/>
  <c r="F22016" i="12"/>
  <c r="E22016" i="12"/>
  <c r="B22016" i="12"/>
  <c r="A22016" i="12"/>
  <c r="F22015" i="12"/>
  <c r="E22015" i="12"/>
  <c r="B22015" i="12"/>
  <c r="A22015" i="12"/>
  <c r="F22014" i="12"/>
  <c r="E22014" i="12"/>
  <c r="B22014" i="12"/>
  <c r="A22014" i="12"/>
  <c r="F22013" i="12"/>
  <c r="E22013" i="12"/>
  <c r="B22013" i="12"/>
  <c r="A22013" i="12"/>
  <c r="F22012" i="12"/>
  <c r="E22012" i="12"/>
  <c r="B22012" i="12"/>
  <c r="A22012" i="12"/>
  <c r="F22011" i="12"/>
  <c r="E22011" i="12"/>
  <c r="B22011" i="12"/>
  <c r="A22011" i="12"/>
  <c r="F22010" i="12"/>
  <c r="E22010" i="12"/>
  <c r="B22010" i="12"/>
  <c r="A22010" i="12"/>
  <c r="F22009" i="12"/>
  <c r="E22009" i="12"/>
  <c r="B22009" i="12"/>
  <c r="A22009" i="12"/>
  <c r="F22008" i="12"/>
  <c r="E22008" i="12"/>
  <c r="B22008" i="12"/>
  <c r="A22008" i="12"/>
  <c r="F22007" i="12"/>
  <c r="E22007" i="12"/>
  <c r="B22007" i="12"/>
  <c r="A22007" i="12"/>
  <c r="F22006" i="12"/>
  <c r="E22006" i="12"/>
  <c r="B22006" i="12"/>
  <c r="A22006" i="12"/>
  <c r="F22005" i="12"/>
  <c r="E22005" i="12"/>
  <c r="B22005" i="12"/>
  <c r="A22005" i="12"/>
  <c r="F22004" i="12"/>
  <c r="E22004" i="12"/>
  <c r="B22004" i="12"/>
  <c r="A22004" i="12"/>
  <c r="F22003" i="12"/>
  <c r="E22003" i="12"/>
  <c r="B22003" i="12"/>
  <c r="A22003" i="12"/>
  <c r="F22002" i="12"/>
  <c r="E22002" i="12"/>
  <c r="B22002" i="12"/>
  <c r="A22002" i="12"/>
  <c r="F22001" i="12"/>
  <c r="E22001" i="12"/>
  <c r="B22001" i="12"/>
  <c r="A22001" i="12"/>
  <c r="F22000" i="12"/>
  <c r="E22000" i="12"/>
  <c r="B22000" i="12"/>
  <c r="A22000" i="12"/>
  <c r="F21999" i="12"/>
  <c r="E21999" i="12"/>
  <c r="B21999" i="12"/>
  <c r="A21999" i="12"/>
  <c r="F21998" i="12"/>
  <c r="E21998" i="12"/>
  <c r="B21998" i="12"/>
  <c r="A21998" i="12"/>
  <c r="F21997" i="12"/>
  <c r="E21997" i="12"/>
  <c r="B21997" i="12"/>
  <c r="A21997" i="12"/>
  <c r="F21996" i="12"/>
  <c r="E21996" i="12"/>
  <c r="B21996" i="12"/>
  <c r="A21996" i="12"/>
  <c r="F21995" i="12"/>
  <c r="E21995" i="12"/>
  <c r="B21995" i="12"/>
  <c r="A21995" i="12"/>
  <c r="F21994" i="12"/>
  <c r="E21994" i="12"/>
  <c r="B21994" i="12"/>
  <c r="A21994" i="12"/>
  <c r="F21993" i="12"/>
  <c r="E21993" i="12"/>
  <c r="B21993" i="12"/>
  <c r="A21993" i="12"/>
  <c r="F21992" i="12"/>
  <c r="E21992" i="12"/>
  <c r="B21992" i="12"/>
  <c r="A21992" i="12"/>
  <c r="F21991" i="12"/>
  <c r="E21991" i="12"/>
  <c r="B21991" i="12"/>
  <c r="A21991" i="12"/>
  <c r="F21990" i="12"/>
  <c r="E21990" i="12"/>
  <c r="B21990" i="12"/>
  <c r="A21990" i="12"/>
  <c r="F21989" i="12"/>
  <c r="E21989" i="12"/>
  <c r="B21989" i="12"/>
  <c r="A21989" i="12"/>
  <c r="F21988" i="12"/>
  <c r="E21988" i="12"/>
  <c r="B21988" i="12"/>
  <c r="A21988" i="12"/>
  <c r="F21987" i="12"/>
  <c r="E21987" i="12"/>
  <c r="B21987" i="12"/>
  <c r="A21987" i="12"/>
  <c r="F21986" i="12"/>
  <c r="E21986" i="12"/>
  <c r="B21986" i="12"/>
  <c r="A21986" i="12"/>
  <c r="F21985" i="12"/>
  <c r="E21985" i="12"/>
  <c r="B21985" i="12"/>
  <c r="A21985" i="12"/>
  <c r="F21984" i="12"/>
  <c r="E21984" i="12"/>
  <c r="B21984" i="12"/>
  <c r="A21984" i="12"/>
  <c r="F21983" i="12"/>
  <c r="E21983" i="12"/>
  <c r="B21983" i="12"/>
  <c r="A21983" i="12"/>
  <c r="F21982" i="12"/>
  <c r="E21982" i="12"/>
  <c r="B21982" i="12"/>
  <c r="A21982" i="12"/>
  <c r="F21981" i="12"/>
  <c r="E21981" i="12"/>
  <c r="B21981" i="12"/>
  <c r="A21981" i="12"/>
  <c r="F21980" i="12"/>
  <c r="E21980" i="12"/>
  <c r="B21980" i="12"/>
  <c r="A21980" i="12"/>
  <c r="F21979" i="12"/>
  <c r="E21979" i="12"/>
  <c r="B21979" i="12"/>
  <c r="A21979" i="12"/>
  <c r="F21978" i="12"/>
  <c r="E21978" i="12"/>
  <c r="B21978" i="12"/>
  <c r="A21978" i="12"/>
  <c r="F21977" i="12"/>
  <c r="E21977" i="12"/>
  <c r="B21977" i="12"/>
  <c r="A21977" i="12"/>
  <c r="F21976" i="12"/>
  <c r="E21976" i="12"/>
  <c r="B21976" i="12"/>
  <c r="A21976" i="12"/>
  <c r="F21975" i="12"/>
  <c r="E21975" i="12"/>
  <c r="B21975" i="12"/>
  <c r="A21975" i="12"/>
  <c r="F21974" i="12"/>
  <c r="E21974" i="12"/>
  <c r="B21974" i="12"/>
  <c r="A21974" i="12"/>
  <c r="F21973" i="12"/>
  <c r="E21973" i="12"/>
  <c r="B21973" i="12"/>
  <c r="A21973" i="12"/>
  <c r="F21972" i="12"/>
  <c r="E21972" i="12"/>
  <c r="B21972" i="12"/>
  <c r="A21972" i="12"/>
  <c r="F21971" i="12"/>
  <c r="E21971" i="12"/>
  <c r="B21971" i="12"/>
  <c r="A21971" i="12"/>
  <c r="F21970" i="12"/>
  <c r="E21970" i="12"/>
  <c r="B21970" i="12"/>
  <c r="A21970" i="12"/>
  <c r="F21969" i="12"/>
  <c r="E21969" i="12"/>
  <c r="B21969" i="12"/>
  <c r="A21969" i="12"/>
  <c r="F21968" i="12"/>
  <c r="E21968" i="12"/>
  <c r="B21968" i="12"/>
  <c r="A21968" i="12"/>
  <c r="F21967" i="12"/>
  <c r="E21967" i="12"/>
  <c r="B21967" i="12"/>
  <c r="A21967" i="12"/>
  <c r="F21966" i="12"/>
  <c r="E21966" i="12"/>
  <c r="B21966" i="12"/>
  <c r="A21966" i="12"/>
  <c r="F21965" i="12"/>
  <c r="E21965" i="12"/>
  <c r="B21965" i="12"/>
  <c r="A21965" i="12"/>
  <c r="F21964" i="12"/>
  <c r="E21964" i="12"/>
  <c r="B21964" i="12"/>
  <c r="A21964" i="12"/>
  <c r="F21963" i="12"/>
  <c r="E21963" i="12"/>
  <c r="B21963" i="12"/>
  <c r="A21963" i="12"/>
  <c r="F21962" i="12"/>
  <c r="E21962" i="12"/>
  <c r="B21962" i="12"/>
  <c r="A21962" i="12"/>
  <c r="F21961" i="12"/>
  <c r="E21961" i="12"/>
  <c r="B21961" i="12"/>
  <c r="A21961" i="12"/>
  <c r="F21960" i="12"/>
  <c r="E21960" i="12"/>
  <c r="B21960" i="12"/>
  <c r="A21960" i="12"/>
  <c r="F21959" i="12"/>
  <c r="E21959" i="12"/>
  <c r="B21959" i="12"/>
  <c r="A21959" i="12"/>
  <c r="F21958" i="12"/>
  <c r="E21958" i="12"/>
  <c r="B21958" i="12"/>
  <c r="A21958" i="12"/>
  <c r="F21957" i="12"/>
  <c r="E21957" i="12"/>
  <c r="B21957" i="12"/>
  <c r="A21957" i="12"/>
  <c r="F21956" i="12"/>
  <c r="E21956" i="12"/>
  <c r="B21956" i="12"/>
  <c r="A21956" i="12"/>
  <c r="F21955" i="12"/>
  <c r="E21955" i="12"/>
  <c r="B21955" i="12"/>
  <c r="A21955" i="12"/>
  <c r="F21954" i="12"/>
  <c r="E21954" i="12"/>
  <c r="B21954" i="12"/>
  <c r="A21954" i="12"/>
  <c r="F21953" i="12"/>
  <c r="E21953" i="12"/>
  <c r="B21953" i="12"/>
  <c r="A21953" i="12"/>
  <c r="F21952" i="12"/>
  <c r="E21952" i="12"/>
  <c r="B21952" i="12"/>
  <c r="A21952" i="12"/>
  <c r="F21951" i="12"/>
  <c r="E21951" i="12"/>
  <c r="B21951" i="12"/>
  <c r="A21951" i="12"/>
  <c r="F21950" i="12"/>
  <c r="E21950" i="12"/>
  <c r="B21950" i="12"/>
  <c r="A21950" i="12"/>
  <c r="F21949" i="12"/>
  <c r="E21949" i="12"/>
  <c r="B21949" i="12"/>
  <c r="A21949" i="12"/>
  <c r="F21948" i="12"/>
  <c r="E21948" i="12"/>
  <c r="B21948" i="12"/>
  <c r="A21948" i="12"/>
  <c r="F21947" i="12"/>
  <c r="E21947" i="12"/>
  <c r="B21947" i="12"/>
  <c r="A21947" i="12"/>
  <c r="F21946" i="12"/>
  <c r="E21946" i="12"/>
  <c r="B21946" i="12"/>
  <c r="A21946" i="12"/>
  <c r="F21945" i="12"/>
  <c r="E21945" i="12"/>
  <c r="B21945" i="12"/>
  <c r="A21945" i="12"/>
  <c r="F21944" i="12"/>
  <c r="E21944" i="12"/>
  <c r="B21944" i="12"/>
  <c r="A21944" i="12"/>
  <c r="F21943" i="12"/>
  <c r="E21943" i="12"/>
  <c r="B21943" i="12"/>
  <c r="A21943" i="12"/>
  <c r="F21942" i="12"/>
  <c r="E21942" i="12"/>
  <c r="B21942" i="12"/>
  <c r="A21942" i="12"/>
  <c r="F21911" i="12"/>
  <c r="D21911" i="12"/>
  <c r="A21911" i="12"/>
  <c r="F21910" i="12"/>
  <c r="D21910" i="12"/>
  <c r="A21910" i="12"/>
  <c r="F21909" i="12"/>
  <c r="E21909" i="12"/>
  <c r="D21909" i="12"/>
  <c r="A21909" i="12"/>
  <c r="F21908" i="12"/>
  <c r="E21908" i="12"/>
  <c r="D21908" i="12"/>
  <c r="A21908" i="12"/>
  <c r="F21907" i="12"/>
  <c r="E21907" i="12"/>
  <c r="D21907" i="12"/>
  <c r="F21906" i="12"/>
  <c r="E21906" i="12"/>
  <c r="D21906" i="12"/>
  <c r="A21906" i="12"/>
  <c r="G21878" i="12"/>
  <c r="F21878" i="12"/>
  <c r="E21878" i="12"/>
  <c r="A21878" i="12"/>
  <c r="G21877" i="12"/>
  <c r="F21877" i="12"/>
  <c r="E21877" i="12"/>
  <c r="A21877" i="12"/>
  <c r="G21876" i="12"/>
  <c r="F21876" i="12"/>
  <c r="E21876" i="12"/>
  <c r="A21876" i="12"/>
  <c r="G21038" i="12"/>
  <c r="F21038" i="12"/>
  <c r="E21038" i="12"/>
  <c r="D21038" i="12"/>
  <c r="C21038" i="12"/>
  <c r="B21038" i="12"/>
  <c r="A21038" i="12"/>
  <c r="G21029" i="12"/>
  <c r="F21029" i="12"/>
  <c r="E21029" i="12"/>
  <c r="D21029" i="12"/>
  <c r="C21029" i="12"/>
  <c r="B21029" i="12"/>
  <c r="A21029" i="12"/>
  <c r="G21028" i="12"/>
  <c r="F21028" i="12"/>
  <c r="E21028" i="12"/>
  <c r="D21028" i="12"/>
  <c r="C21028" i="12"/>
  <c r="B21028" i="12"/>
  <c r="A21028" i="12"/>
  <c r="G21027" i="12"/>
  <c r="F21027" i="12"/>
  <c r="E21027" i="12"/>
  <c r="D21027" i="12"/>
  <c r="C21027" i="12"/>
  <c r="B21027" i="12"/>
  <c r="A21027" i="12"/>
  <c r="G21026" i="12"/>
  <c r="F21026" i="12"/>
  <c r="E21026" i="12"/>
  <c r="D21026" i="12"/>
  <c r="C21026" i="12"/>
  <c r="B21026" i="12"/>
  <c r="A21026" i="12"/>
  <c r="G21025" i="12"/>
  <c r="F21025" i="12"/>
  <c r="E21025" i="12"/>
  <c r="D21025" i="12"/>
  <c r="C21025" i="12"/>
  <c r="B21025" i="12"/>
  <c r="A21025" i="12"/>
  <c r="G21024" i="12"/>
  <c r="F21024" i="12"/>
  <c r="E21024" i="12"/>
  <c r="D21024" i="12"/>
  <c r="C21024" i="12"/>
  <c r="B21024" i="12"/>
  <c r="A21024" i="12"/>
  <c r="G21023" i="12"/>
  <c r="F21023" i="12"/>
  <c r="E21023" i="12"/>
  <c r="D21023" i="12"/>
  <c r="C21023" i="12"/>
  <c r="B21023" i="12"/>
  <c r="A21023" i="12"/>
  <c r="G21022" i="12"/>
  <c r="F21022" i="12"/>
  <c r="E21022" i="12"/>
  <c r="D21022" i="12"/>
  <c r="C21022" i="12"/>
  <c r="B21022" i="12"/>
  <c r="A21022" i="12"/>
  <c r="G21021" i="12"/>
  <c r="F21021" i="12"/>
  <c r="E21021" i="12"/>
  <c r="D21021" i="12"/>
  <c r="C21021" i="12"/>
  <c r="B21021" i="12"/>
  <c r="A21021" i="12"/>
  <c r="G21020" i="12"/>
  <c r="F21020" i="12"/>
  <c r="E21020" i="12"/>
  <c r="D21020" i="12"/>
  <c r="C21020" i="12"/>
  <c r="B21020" i="12"/>
  <c r="A21020" i="12"/>
  <c r="G21019" i="12"/>
  <c r="F21019" i="12"/>
  <c r="E21019" i="12"/>
  <c r="D21019" i="12"/>
  <c r="C21019" i="12"/>
  <c r="B21019" i="12"/>
  <c r="A21019" i="12"/>
  <c r="G21018" i="12"/>
  <c r="F21018" i="12"/>
  <c r="E21018" i="12"/>
  <c r="D21018" i="12"/>
  <c r="C21018" i="12"/>
  <c r="B21018" i="12"/>
  <c r="A21018" i="12"/>
  <c r="G21017" i="12"/>
  <c r="F21017" i="12"/>
  <c r="E21017" i="12"/>
  <c r="D21017" i="12"/>
  <c r="C21017" i="12"/>
  <c r="B21017" i="12"/>
  <c r="A21017" i="12"/>
  <c r="G21016" i="12"/>
  <c r="F21016" i="12"/>
  <c r="E21016" i="12"/>
  <c r="D21016" i="12"/>
  <c r="C21016" i="12"/>
  <c r="B21016" i="12"/>
  <c r="A21016" i="12"/>
  <c r="F21015" i="12"/>
  <c r="E21015" i="12"/>
  <c r="C21015" i="12"/>
  <c r="B21015" i="12"/>
  <c r="A21015" i="12"/>
  <c r="F21014" i="12"/>
  <c r="E21014" i="12"/>
  <c r="C21014" i="12"/>
  <c r="B21014" i="12"/>
  <c r="A21014" i="12"/>
  <c r="F21013" i="12"/>
  <c r="E21013" i="12"/>
  <c r="C21013" i="12"/>
  <c r="B21013" i="12"/>
  <c r="A21013" i="12"/>
  <c r="F21012" i="12"/>
  <c r="E21012" i="12"/>
  <c r="C21012" i="12"/>
  <c r="B21012" i="12"/>
  <c r="A21012" i="12"/>
  <c r="F21011" i="12"/>
  <c r="E21011" i="12"/>
  <c r="C21011" i="12"/>
  <c r="B21011" i="12"/>
  <c r="A21011" i="12"/>
  <c r="F21010" i="12"/>
  <c r="E21010" i="12"/>
  <c r="C21010" i="12"/>
  <c r="B21010" i="12"/>
  <c r="A21010" i="12"/>
  <c r="F21009" i="12"/>
  <c r="E21009" i="12"/>
  <c r="C21009" i="12"/>
  <c r="B21009" i="12"/>
  <c r="A21009" i="12"/>
  <c r="F21008" i="12"/>
  <c r="E21008" i="12"/>
  <c r="C21008" i="12"/>
  <c r="B21008" i="12"/>
  <c r="A21008" i="12"/>
  <c r="G21007" i="12"/>
  <c r="F21007" i="12"/>
  <c r="E21007" i="12"/>
  <c r="D21007" i="12"/>
  <c r="C21007" i="12"/>
  <c r="B21007" i="12"/>
  <c r="A21007" i="12"/>
  <c r="G21006" i="12"/>
  <c r="F21006" i="12"/>
  <c r="E21006" i="12"/>
  <c r="D21006" i="12"/>
  <c r="C21006" i="12"/>
  <c r="B21006" i="12"/>
  <c r="A21006" i="12"/>
  <c r="G21005" i="12"/>
  <c r="F21005" i="12"/>
  <c r="E21005" i="12"/>
  <c r="D21005" i="12"/>
  <c r="C21005" i="12"/>
  <c r="B21005" i="12"/>
  <c r="A21005" i="12"/>
  <c r="G21004" i="12"/>
  <c r="F21004" i="12"/>
  <c r="E21004" i="12"/>
  <c r="D21004" i="12"/>
  <c r="C21004" i="12"/>
  <c r="B21004" i="12"/>
  <c r="A21004" i="12"/>
  <c r="G21003" i="12"/>
  <c r="F21003" i="12"/>
  <c r="E21003" i="12"/>
  <c r="D21003" i="12"/>
  <c r="C21003" i="12"/>
  <c r="B21003" i="12"/>
  <c r="A21003" i="12"/>
  <c r="G21002" i="12"/>
  <c r="F21002" i="12"/>
  <c r="E21002" i="12"/>
  <c r="D21002" i="12"/>
  <c r="C21002" i="12"/>
  <c r="B21002" i="12"/>
  <c r="A21002" i="12"/>
  <c r="G21001" i="12"/>
  <c r="F21001" i="12"/>
  <c r="E21001" i="12"/>
  <c r="D21001" i="12"/>
  <c r="C21001" i="12"/>
  <c r="B21001" i="12"/>
  <c r="A21001" i="12"/>
  <c r="G21000" i="12"/>
  <c r="F21000" i="12"/>
  <c r="E21000" i="12"/>
  <c r="D21000" i="12"/>
  <c r="C21000" i="12"/>
  <c r="B21000" i="12"/>
  <c r="A21000" i="12"/>
  <c r="G20999" i="12"/>
  <c r="F20999" i="12"/>
  <c r="E20999" i="12"/>
  <c r="D20999" i="12"/>
  <c r="C20999" i="12"/>
  <c r="B20999" i="12"/>
  <c r="A20999" i="12"/>
  <c r="G20998" i="12"/>
  <c r="F20998" i="12"/>
  <c r="E20998" i="12"/>
  <c r="D20998" i="12"/>
  <c r="C20998" i="12"/>
  <c r="B20998" i="12"/>
  <c r="A20998" i="12"/>
  <c r="G20997" i="12"/>
  <c r="F20997" i="12"/>
  <c r="E20997" i="12"/>
  <c r="D20997" i="12"/>
  <c r="C20997" i="12"/>
  <c r="B20997" i="12"/>
  <c r="A20997" i="12"/>
  <c r="G20996" i="12"/>
  <c r="F20996" i="12"/>
  <c r="E20996" i="12"/>
  <c r="D20996" i="12"/>
  <c r="C20996" i="12"/>
  <c r="B20996" i="12"/>
  <c r="A20996" i="12"/>
  <c r="G20995" i="12"/>
  <c r="F20995" i="12"/>
  <c r="E20995" i="12"/>
  <c r="D20995" i="12"/>
  <c r="C20995" i="12"/>
  <c r="B20995" i="12"/>
  <c r="A20995" i="12"/>
  <c r="G20994" i="12"/>
  <c r="F20994" i="12"/>
  <c r="E20994" i="12"/>
  <c r="D20994" i="12"/>
  <c r="C20994" i="12"/>
  <c r="B20994" i="12"/>
  <c r="A20994" i="12"/>
  <c r="G20993" i="12"/>
  <c r="F20993" i="12"/>
  <c r="E20993" i="12"/>
  <c r="D20993" i="12"/>
  <c r="C20993" i="12"/>
  <c r="B20993" i="12"/>
  <c r="A20993" i="12"/>
  <c r="G20992" i="12"/>
  <c r="F20992" i="12"/>
  <c r="E20992" i="12"/>
  <c r="D20992" i="12"/>
  <c r="C20992" i="12"/>
  <c r="B20992" i="12"/>
  <c r="A20992" i="12"/>
  <c r="G20991" i="12"/>
  <c r="F20991" i="12"/>
  <c r="E20991" i="12"/>
  <c r="D20991" i="12"/>
  <c r="C20991" i="12"/>
  <c r="B20991" i="12"/>
  <c r="A20991" i="12"/>
  <c r="G20990" i="12"/>
  <c r="F20990" i="12"/>
  <c r="E20990" i="12"/>
  <c r="D20990" i="12"/>
  <c r="C20990" i="12"/>
  <c r="B20990" i="12"/>
  <c r="A20990" i="12"/>
  <c r="G20989" i="12"/>
  <c r="F20989" i="12"/>
  <c r="E20989" i="12"/>
  <c r="D20989" i="12"/>
  <c r="C20989" i="12"/>
  <c r="B20989" i="12"/>
  <c r="A20989" i="12"/>
  <c r="G20988" i="12"/>
  <c r="F20988" i="12"/>
  <c r="E20988" i="12"/>
  <c r="D20988" i="12"/>
  <c r="C20988" i="12"/>
  <c r="B20988" i="12"/>
  <c r="A20988" i="12"/>
  <c r="F20987" i="12"/>
  <c r="E20987" i="12"/>
  <c r="C20987" i="12"/>
  <c r="B20987" i="12"/>
  <c r="A20987" i="12"/>
  <c r="F20986" i="12"/>
  <c r="E20986" i="12"/>
  <c r="C20986" i="12"/>
  <c r="B20986" i="12"/>
  <c r="A20986" i="12"/>
  <c r="F20985" i="12"/>
  <c r="E20985" i="12"/>
  <c r="C20985" i="12"/>
  <c r="B20985" i="12"/>
  <c r="A20985" i="12"/>
  <c r="F20984" i="12"/>
  <c r="E20984" i="12"/>
  <c r="C20984" i="12"/>
  <c r="B20984" i="12"/>
  <c r="A20984" i="12"/>
  <c r="F20983" i="12"/>
  <c r="E20983" i="12"/>
  <c r="C20983" i="12"/>
  <c r="B20983" i="12"/>
  <c r="A20983" i="12"/>
  <c r="F20982" i="12"/>
  <c r="E20982" i="12"/>
  <c r="C20982" i="12"/>
  <c r="B20982" i="12"/>
  <c r="A20982" i="12"/>
  <c r="F20981" i="12"/>
  <c r="E20981" i="12"/>
  <c r="C20981" i="12"/>
  <c r="B20981" i="12"/>
  <c r="A20981" i="12"/>
  <c r="F20980" i="12"/>
  <c r="E20980" i="12"/>
  <c r="C20980" i="12"/>
  <c r="B20980" i="12"/>
  <c r="A20980" i="12"/>
  <c r="F20979" i="12"/>
  <c r="E20979" i="12"/>
  <c r="C20979" i="12"/>
  <c r="B20979" i="12"/>
  <c r="A20979" i="12"/>
  <c r="F20978" i="12"/>
  <c r="E20978" i="12"/>
  <c r="C20978" i="12"/>
  <c r="B20978" i="12"/>
  <c r="A20978" i="12"/>
  <c r="F20977" i="12"/>
  <c r="E20977" i="12"/>
  <c r="C20977" i="12"/>
  <c r="B20977" i="12"/>
  <c r="A20977" i="12"/>
  <c r="G20959" i="12"/>
  <c r="F20959" i="12"/>
  <c r="E20959" i="12"/>
  <c r="D20959" i="12"/>
  <c r="C20959" i="12"/>
  <c r="B20959" i="12"/>
  <c r="A20959" i="12"/>
  <c r="G20958" i="12"/>
  <c r="F20958" i="12"/>
  <c r="E20958" i="12"/>
  <c r="D20958" i="12"/>
  <c r="C20958" i="12"/>
  <c r="B20958" i="12"/>
  <c r="A20958" i="12"/>
  <c r="G20957" i="12"/>
  <c r="F20957" i="12"/>
  <c r="E20957" i="12"/>
  <c r="D20957" i="12"/>
  <c r="C20957" i="12"/>
  <c r="B20957" i="12"/>
  <c r="A20957" i="12"/>
  <c r="G20956" i="12"/>
  <c r="F20956" i="12"/>
  <c r="E20956" i="12"/>
  <c r="D20956" i="12"/>
  <c r="C20956" i="12"/>
  <c r="B20956" i="12"/>
  <c r="A20956" i="12"/>
  <c r="G20955" i="12"/>
  <c r="F20955" i="12"/>
  <c r="E20955" i="12"/>
  <c r="D20955" i="12"/>
  <c r="C20955" i="12"/>
  <c r="B20955" i="12"/>
  <c r="A20955" i="12"/>
  <c r="G20954" i="12"/>
  <c r="F20954" i="12"/>
  <c r="E20954" i="12"/>
  <c r="D20954" i="12"/>
  <c r="C20954" i="12"/>
  <c r="B20954" i="12"/>
  <c r="A20954" i="12"/>
  <c r="F20953" i="12"/>
  <c r="E20953" i="12"/>
  <c r="C20953" i="12"/>
  <c r="B20953" i="12"/>
  <c r="A20953" i="12"/>
  <c r="F20952" i="12"/>
  <c r="E20952" i="12"/>
  <c r="C20952" i="12"/>
  <c r="B20952" i="12"/>
  <c r="A20952" i="12"/>
  <c r="F20951" i="12"/>
  <c r="E20951" i="12"/>
  <c r="C20951" i="12"/>
  <c r="B20951" i="12"/>
  <c r="A20951" i="12"/>
  <c r="F20950" i="12"/>
  <c r="E20950" i="12"/>
  <c r="C20950" i="12"/>
  <c r="B20950" i="12"/>
  <c r="A20950" i="12"/>
  <c r="F20949" i="12"/>
  <c r="E20949" i="12"/>
  <c r="C20949" i="12"/>
  <c r="B20949" i="12"/>
  <c r="A20949" i="12"/>
  <c r="F20948" i="12"/>
  <c r="E20948" i="12"/>
  <c r="C20948" i="12"/>
  <c r="B20948" i="12"/>
  <c r="A20948" i="12"/>
  <c r="F20947" i="12"/>
  <c r="E20947" i="12"/>
  <c r="C20947" i="12"/>
  <c r="B20947" i="12"/>
  <c r="A20947" i="12"/>
  <c r="F20946" i="12"/>
  <c r="E20946" i="12"/>
  <c r="C20946" i="12"/>
  <c r="B20946" i="12"/>
  <c r="A20946" i="12"/>
  <c r="F20945" i="12"/>
  <c r="E20945" i="12"/>
  <c r="B20945" i="12"/>
  <c r="A20945" i="12"/>
  <c r="F20944" i="12"/>
  <c r="E20944" i="12"/>
  <c r="B20944" i="12"/>
  <c r="A20944" i="12"/>
  <c r="F20943" i="12"/>
  <c r="E20943" i="12"/>
  <c r="B20943" i="12"/>
  <c r="A20943" i="12"/>
  <c r="F20942" i="12"/>
  <c r="E20942" i="12"/>
  <c r="B20942" i="12"/>
  <c r="A20942" i="12"/>
  <c r="F20941" i="12"/>
  <c r="E20941" i="12"/>
  <c r="B20941" i="12"/>
  <c r="A20941" i="12"/>
  <c r="F20940" i="12"/>
  <c r="E20940" i="12"/>
  <c r="B20940" i="12"/>
  <c r="A20940" i="12"/>
  <c r="F20939" i="12"/>
  <c r="E20939" i="12"/>
  <c r="B20939" i="12"/>
  <c r="A20939" i="12"/>
  <c r="F20938" i="12"/>
  <c r="E20938" i="12"/>
  <c r="B20938" i="12"/>
  <c r="A20938" i="12"/>
  <c r="F20937" i="12"/>
  <c r="E20937" i="12"/>
  <c r="B20937" i="12"/>
  <c r="A20937" i="12"/>
  <c r="F20936" i="12"/>
  <c r="E20936" i="12"/>
  <c r="B20936" i="12"/>
  <c r="A20936" i="12"/>
  <c r="F20935" i="12"/>
  <c r="E20935" i="12"/>
  <c r="B20935" i="12"/>
  <c r="A20935" i="12"/>
  <c r="F20934" i="12"/>
  <c r="E20934" i="12"/>
  <c r="B20934" i="12"/>
  <c r="A20934" i="12"/>
  <c r="F20933" i="12"/>
  <c r="E20933" i="12"/>
  <c r="B20933" i="12"/>
  <c r="A20933" i="12"/>
  <c r="F20932" i="12"/>
  <c r="E20932" i="12"/>
  <c r="B20932" i="12"/>
  <c r="A20932" i="12"/>
  <c r="F20931" i="12"/>
  <c r="E20931" i="12"/>
  <c r="B20931" i="12"/>
  <c r="A20931" i="12"/>
  <c r="F20930" i="12"/>
  <c r="E20930" i="12"/>
  <c r="B20930" i="12"/>
  <c r="A20930" i="12"/>
  <c r="F20929" i="12"/>
  <c r="E20929" i="12"/>
  <c r="B20929" i="12"/>
  <c r="A20929" i="12"/>
  <c r="F20928" i="12"/>
  <c r="E20928" i="12"/>
  <c r="B20928" i="12"/>
  <c r="A20928" i="12"/>
  <c r="F20927" i="12"/>
  <c r="E20927" i="12"/>
  <c r="B20927" i="12"/>
  <c r="A20927" i="12"/>
  <c r="F20926" i="12"/>
  <c r="E20926" i="12"/>
  <c r="B20926" i="12"/>
  <c r="A20926" i="12"/>
  <c r="F20925" i="12"/>
  <c r="E20925" i="12"/>
  <c r="B20925" i="12"/>
  <c r="A20925" i="12"/>
  <c r="F20924" i="12"/>
  <c r="E20924" i="12"/>
  <c r="B20924" i="12"/>
  <c r="A20924" i="12"/>
  <c r="F20923" i="12"/>
  <c r="E20923" i="12"/>
  <c r="B20923" i="12"/>
  <c r="A20923" i="12"/>
  <c r="F20922" i="12"/>
  <c r="E20922" i="12"/>
  <c r="B20922" i="12"/>
  <c r="A20922" i="12"/>
  <c r="F20921" i="12"/>
  <c r="E20921" i="12"/>
  <c r="B20921" i="12"/>
  <c r="A20921" i="12"/>
  <c r="F20920" i="12"/>
  <c r="E20920" i="12"/>
  <c r="B20920" i="12"/>
  <c r="A20920" i="12"/>
  <c r="F20919" i="12"/>
  <c r="E20919" i="12"/>
  <c r="B20919" i="12"/>
  <c r="A20919" i="12"/>
  <c r="F20918" i="12"/>
  <c r="E20918" i="12"/>
  <c r="B20918" i="12"/>
  <c r="A20918" i="12"/>
  <c r="F20917" i="12"/>
  <c r="E20917" i="12"/>
  <c r="B20917" i="12"/>
  <c r="A20917" i="12"/>
  <c r="F20916" i="12"/>
  <c r="E20916" i="12"/>
  <c r="B20916" i="12"/>
  <c r="A20916" i="12"/>
  <c r="F20915" i="12"/>
  <c r="E20915" i="12"/>
  <c r="B20915" i="12"/>
  <c r="A20915" i="12"/>
  <c r="F20914" i="12"/>
  <c r="E20914" i="12"/>
  <c r="B20914" i="12"/>
  <c r="A20914" i="12"/>
  <c r="F20913" i="12"/>
  <c r="E20913" i="12"/>
  <c r="B20913" i="12"/>
  <c r="A20913" i="12"/>
  <c r="F20912" i="12"/>
  <c r="E20912" i="12"/>
  <c r="B20912" i="12"/>
  <c r="A20912" i="12"/>
  <c r="F20911" i="12"/>
  <c r="E20911" i="12"/>
  <c r="B20911" i="12"/>
  <c r="A20911" i="12"/>
  <c r="F20910" i="12"/>
  <c r="E20910" i="12"/>
  <c r="B20910" i="12"/>
  <c r="A20910" i="12"/>
  <c r="F20909" i="12"/>
  <c r="E20909" i="12"/>
  <c r="B20909" i="12"/>
  <c r="A20909" i="12"/>
  <c r="F20908" i="12"/>
  <c r="E20908" i="12"/>
  <c r="B20908" i="12"/>
  <c r="A20908" i="12"/>
  <c r="F20907" i="12"/>
  <c r="E20907" i="12"/>
  <c r="B20907" i="12"/>
  <c r="A20907" i="12"/>
  <c r="F20906" i="12"/>
  <c r="E20906" i="12"/>
  <c r="B20906" i="12"/>
  <c r="A20906" i="12"/>
  <c r="F20905" i="12"/>
  <c r="E20905" i="12"/>
  <c r="B20905" i="12"/>
  <c r="A20905" i="12"/>
  <c r="F20904" i="12"/>
  <c r="E20904" i="12"/>
  <c r="B20904" i="12"/>
  <c r="A20904" i="12"/>
  <c r="F20903" i="12"/>
  <c r="E20903" i="12"/>
  <c r="B20903" i="12"/>
  <c r="A20903" i="12"/>
  <c r="F20902" i="12"/>
  <c r="E20902" i="12"/>
  <c r="B20902" i="12"/>
  <c r="A20902" i="12"/>
  <c r="F20901" i="12"/>
  <c r="E20901" i="12"/>
  <c r="B20901" i="12"/>
  <c r="A20901" i="12"/>
  <c r="F20900" i="12"/>
  <c r="E20900" i="12"/>
  <c r="B20900" i="12"/>
  <c r="A20900" i="12"/>
  <c r="F20899" i="12"/>
  <c r="E20899" i="12"/>
  <c r="B20899" i="12"/>
  <c r="A20899" i="12"/>
  <c r="F20898" i="12"/>
  <c r="E20898" i="12"/>
  <c r="B20898" i="12"/>
  <c r="A20898" i="12"/>
  <c r="F20897" i="12"/>
  <c r="E20897" i="12"/>
  <c r="B20897" i="12"/>
  <c r="A20897" i="12"/>
  <c r="F20896" i="12"/>
  <c r="E20896" i="12"/>
  <c r="B20896" i="12"/>
  <c r="A20896" i="12"/>
  <c r="F20895" i="12"/>
  <c r="E20895" i="12"/>
  <c r="B20895" i="12"/>
  <c r="A20895" i="12"/>
  <c r="F20894" i="12"/>
  <c r="E20894" i="12"/>
  <c r="B20894" i="12"/>
  <c r="A20894" i="12"/>
  <c r="F20893" i="12"/>
  <c r="E20893" i="12"/>
  <c r="B20893" i="12"/>
  <c r="A20893" i="12"/>
  <c r="F20892" i="12"/>
  <c r="E20892" i="12"/>
  <c r="B20892" i="12"/>
  <c r="A20892" i="12"/>
  <c r="F20891" i="12"/>
  <c r="E20891" i="12"/>
  <c r="B20891" i="12"/>
  <c r="A20891" i="12"/>
  <c r="F20890" i="12"/>
  <c r="E20890" i="12"/>
  <c r="B20890" i="12"/>
  <c r="A20890" i="12"/>
  <c r="F20889" i="12"/>
  <c r="E20889" i="12"/>
  <c r="B20889" i="12"/>
  <c r="A20889" i="12"/>
  <c r="F20888" i="12"/>
  <c r="E20888" i="12"/>
  <c r="B20888" i="12"/>
  <c r="A20888" i="12"/>
  <c r="F20887" i="12"/>
  <c r="E20887" i="12"/>
  <c r="B20887" i="12"/>
  <c r="A20887" i="12"/>
  <c r="F20886" i="12"/>
  <c r="E20886" i="12"/>
  <c r="B20886" i="12"/>
  <c r="A20886" i="12"/>
  <c r="F20885" i="12"/>
  <c r="E20885" i="12"/>
  <c r="B20885" i="12"/>
  <c r="A20885" i="12"/>
  <c r="F20884" i="12"/>
  <c r="E20884" i="12"/>
  <c r="B20884" i="12"/>
  <c r="A20884" i="12"/>
  <c r="F20883" i="12"/>
  <c r="E20883" i="12"/>
  <c r="B20883" i="12"/>
  <c r="A20883" i="12"/>
  <c r="F20882" i="12"/>
  <c r="E20882" i="12"/>
  <c r="B20882" i="12"/>
  <c r="A20882" i="12"/>
  <c r="F20881" i="12"/>
  <c r="E20881" i="12"/>
  <c r="B20881" i="12"/>
  <c r="A20881" i="12"/>
  <c r="F20880" i="12"/>
  <c r="E20880" i="12"/>
  <c r="B20880" i="12"/>
  <c r="A20880" i="12"/>
  <c r="F20879" i="12"/>
  <c r="E20879" i="12"/>
  <c r="B20879" i="12"/>
  <c r="A20879" i="12"/>
  <c r="F20878" i="12"/>
  <c r="E20878" i="12"/>
  <c r="B20878" i="12"/>
  <c r="A20878" i="12"/>
  <c r="F20877" i="12"/>
  <c r="E20877" i="12"/>
  <c r="B20877" i="12"/>
  <c r="A20877" i="12"/>
  <c r="F20876" i="12"/>
  <c r="E20876" i="12"/>
  <c r="B20876" i="12"/>
  <c r="A20876" i="12"/>
  <c r="F20875" i="12"/>
  <c r="E20875" i="12"/>
  <c r="B20875" i="12"/>
  <c r="A20875" i="12"/>
  <c r="F20874" i="12"/>
  <c r="E20874" i="12"/>
  <c r="B20874" i="12"/>
  <c r="A20874" i="12"/>
  <c r="F20873" i="12"/>
  <c r="E20873" i="12"/>
  <c r="B20873" i="12"/>
  <c r="A20873" i="12"/>
  <c r="F20872" i="12"/>
  <c r="E20872" i="12"/>
  <c r="B20872" i="12"/>
  <c r="A20872" i="12"/>
  <c r="F20871" i="12"/>
  <c r="E20871" i="12"/>
  <c r="B20871" i="12"/>
  <c r="A20871" i="12"/>
  <c r="F20870" i="12"/>
  <c r="E20870" i="12"/>
  <c r="B20870" i="12"/>
  <c r="A20870" i="12"/>
  <c r="F20869" i="12"/>
  <c r="E20869" i="12"/>
  <c r="B20869" i="12"/>
  <c r="A20869" i="12"/>
  <c r="F20868" i="12"/>
  <c r="E20868" i="12"/>
  <c r="B20868" i="12"/>
  <c r="A20868" i="12"/>
  <c r="F20867" i="12"/>
  <c r="E20867" i="12"/>
  <c r="B20867" i="12"/>
  <c r="A20867" i="12"/>
  <c r="F20866" i="12"/>
  <c r="E20866" i="12"/>
  <c r="B20866" i="12"/>
  <c r="A20866" i="12"/>
  <c r="F20865" i="12"/>
  <c r="E20865" i="12"/>
  <c r="B20865" i="12"/>
  <c r="A20865" i="12"/>
  <c r="F20864" i="12"/>
  <c r="E20864" i="12"/>
  <c r="B20864" i="12"/>
  <c r="A20864" i="12"/>
  <c r="F20863" i="12"/>
  <c r="E20863" i="12"/>
  <c r="B20863" i="12"/>
  <c r="A20863" i="12"/>
  <c r="F20862" i="12"/>
  <c r="E20862" i="12"/>
  <c r="B20862" i="12"/>
  <c r="A20862" i="12"/>
  <c r="F20861" i="12"/>
  <c r="E20861" i="12"/>
  <c r="B20861" i="12"/>
  <c r="A20861" i="12"/>
  <c r="F20860" i="12"/>
  <c r="E20860" i="12"/>
  <c r="B20860" i="12"/>
  <c r="A20860" i="12"/>
  <c r="F20859" i="12"/>
  <c r="E20859" i="12"/>
  <c r="B20859" i="12"/>
  <c r="A20859" i="12"/>
  <c r="F20858" i="12"/>
  <c r="E20858" i="12"/>
  <c r="B20858" i="12"/>
  <c r="A20858" i="12"/>
  <c r="F20857" i="12"/>
  <c r="E20857" i="12"/>
  <c r="B20857" i="12"/>
  <c r="A20857" i="12"/>
  <c r="F20856" i="12"/>
  <c r="E20856" i="12"/>
  <c r="B20856" i="12"/>
  <c r="A20856" i="12"/>
  <c r="F20855" i="12"/>
  <c r="E20855" i="12"/>
  <c r="B20855" i="12"/>
  <c r="A20855" i="12"/>
  <c r="F20854" i="12"/>
  <c r="E20854" i="12"/>
  <c r="B20854" i="12"/>
  <c r="A20854" i="12"/>
  <c r="F20853" i="12"/>
  <c r="E20853" i="12"/>
  <c r="B20853" i="12"/>
  <c r="A20853" i="12"/>
  <c r="F20852" i="12"/>
  <c r="E20852" i="12"/>
  <c r="B20852" i="12"/>
  <c r="A20852" i="12"/>
  <c r="F20851" i="12"/>
  <c r="E20851" i="12"/>
  <c r="B20851" i="12"/>
  <c r="A20851" i="12"/>
  <c r="F20850" i="12"/>
  <c r="E20850" i="12"/>
  <c r="B20850" i="12"/>
  <c r="A20850" i="12"/>
  <c r="F20849" i="12"/>
  <c r="E20849" i="12"/>
  <c r="B20849" i="12"/>
  <c r="A20849" i="12"/>
  <c r="F20848" i="12"/>
  <c r="E20848" i="12"/>
  <c r="B20848" i="12"/>
  <c r="A20848" i="12"/>
  <c r="F20847" i="12"/>
  <c r="E20847" i="12"/>
  <c r="B20847" i="12"/>
  <c r="A20847" i="12"/>
  <c r="F20846" i="12"/>
  <c r="E20846" i="12"/>
  <c r="B20846" i="12"/>
  <c r="A20846" i="12"/>
  <c r="F20845" i="12"/>
  <c r="E20845" i="12"/>
  <c r="B20845" i="12"/>
  <c r="A20845" i="12"/>
  <c r="F2165" i="12"/>
  <c r="D2165" i="12"/>
  <c r="A2165" i="12"/>
  <c r="F2164" i="12"/>
  <c r="D2164" i="12"/>
  <c r="A2164" i="12"/>
  <c r="F2163" i="12"/>
  <c r="E2163" i="12"/>
  <c r="D2163" i="12"/>
  <c r="A2163" i="12"/>
  <c r="F2162" i="12"/>
  <c r="E2162" i="12"/>
  <c r="D2162" i="12"/>
  <c r="A2162" i="12"/>
  <c r="F2161" i="12"/>
  <c r="E2161" i="12"/>
  <c r="D2161" i="12"/>
  <c r="A2161" i="12"/>
  <c r="F2160" i="12"/>
  <c r="E2160" i="12"/>
  <c r="D2160" i="12"/>
  <c r="F2132" i="12"/>
  <c r="E2132" i="12"/>
  <c r="A2132" i="12"/>
  <c r="F2131" i="12"/>
  <c r="E2131" i="12"/>
  <c r="A2131" i="12"/>
  <c r="F2130" i="12"/>
  <c r="E2130" i="12"/>
  <c r="A2130" i="12"/>
  <c r="G1292" i="12"/>
  <c r="F1292" i="12"/>
  <c r="E1292" i="12"/>
  <c r="D1292" i="12"/>
  <c r="C1292" i="12"/>
  <c r="B1292" i="12"/>
  <c r="A1292" i="12"/>
  <c r="G1283" i="12"/>
  <c r="F1283" i="12"/>
  <c r="E1283" i="12"/>
  <c r="D1283" i="12"/>
  <c r="C1283" i="12"/>
  <c r="B1283" i="12"/>
  <c r="A1283" i="12"/>
  <c r="G1282" i="12"/>
  <c r="F1282" i="12"/>
  <c r="E1282" i="12"/>
  <c r="D1282" i="12"/>
  <c r="C1282" i="12"/>
  <c r="B1282" i="12"/>
  <c r="A1282" i="12"/>
  <c r="G1281" i="12"/>
  <c r="F1281" i="12"/>
  <c r="E1281" i="12"/>
  <c r="D1281" i="12"/>
  <c r="C1281" i="12"/>
  <c r="B1281" i="12"/>
  <c r="A1281" i="12"/>
  <c r="G1280" i="12"/>
  <c r="F1280" i="12"/>
  <c r="E1280" i="12"/>
  <c r="D1280" i="12"/>
  <c r="C1280" i="12"/>
  <c r="B1280" i="12"/>
  <c r="A1280" i="12"/>
  <c r="G1279" i="12"/>
  <c r="F1279" i="12"/>
  <c r="E1279" i="12"/>
  <c r="D1279" i="12"/>
  <c r="C1279" i="12"/>
  <c r="B1279" i="12"/>
  <c r="A1279" i="12"/>
  <c r="G1278" i="12"/>
  <c r="F1278" i="12"/>
  <c r="E1278" i="12"/>
  <c r="D1278" i="12"/>
  <c r="C1278" i="12"/>
  <c r="B1278" i="12"/>
  <c r="A1278" i="12"/>
  <c r="G1277" i="12"/>
  <c r="F1277" i="12"/>
  <c r="E1277" i="12"/>
  <c r="D1277" i="12"/>
  <c r="C1277" i="12"/>
  <c r="B1277" i="12"/>
  <c r="A1277" i="12"/>
  <c r="G1276" i="12"/>
  <c r="F1276" i="12"/>
  <c r="E1276" i="12"/>
  <c r="D1276" i="12"/>
  <c r="C1276" i="12"/>
  <c r="B1276" i="12"/>
  <c r="A1276" i="12"/>
  <c r="G1275" i="12"/>
  <c r="F1275" i="12"/>
  <c r="E1275" i="12"/>
  <c r="D1275" i="12"/>
  <c r="C1275" i="12"/>
  <c r="B1275" i="12"/>
  <c r="A1275" i="12"/>
  <c r="G1274" i="12"/>
  <c r="F1274" i="12"/>
  <c r="E1274" i="12"/>
  <c r="D1274" i="12"/>
  <c r="C1274" i="12"/>
  <c r="B1274" i="12"/>
  <c r="A1274" i="12"/>
  <c r="G1273" i="12"/>
  <c r="F1273" i="12"/>
  <c r="E1273" i="12"/>
  <c r="D1273" i="12"/>
  <c r="C1273" i="12"/>
  <c r="B1273" i="12"/>
  <c r="A1273" i="12"/>
  <c r="G1272" i="12"/>
  <c r="F1272" i="12"/>
  <c r="E1272" i="12"/>
  <c r="D1272" i="12"/>
  <c r="C1272" i="12"/>
  <c r="B1272" i="12"/>
  <c r="A1272" i="12"/>
  <c r="G1271" i="12"/>
  <c r="F1271" i="12"/>
  <c r="E1271" i="12"/>
  <c r="D1271" i="12"/>
  <c r="C1271" i="12"/>
  <c r="B1271" i="12"/>
  <c r="A1271" i="12"/>
  <c r="G1270" i="12"/>
  <c r="F1270" i="12"/>
  <c r="E1270" i="12"/>
  <c r="D1270" i="12"/>
  <c r="C1270" i="12"/>
  <c r="B1270" i="12"/>
  <c r="A1270" i="12"/>
  <c r="F1269" i="12"/>
  <c r="E1269" i="12"/>
  <c r="C1269" i="12"/>
  <c r="B1269" i="12"/>
  <c r="A1269" i="12"/>
  <c r="F1268" i="12"/>
  <c r="E1268" i="12"/>
  <c r="C1268" i="12"/>
  <c r="B1268" i="12"/>
  <c r="A1268" i="12"/>
  <c r="F1267" i="12"/>
  <c r="E1267" i="12"/>
  <c r="C1267" i="12"/>
  <c r="B1267" i="12"/>
  <c r="A1267" i="12"/>
  <c r="F1266" i="12"/>
  <c r="E1266" i="12"/>
  <c r="C1266" i="12"/>
  <c r="B1266" i="12"/>
  <c r="A1266" i="12"/>
  <c r="F1265" i="12"/>
  <c r="E1265" i="12"/>
  <c r="C1265" i="12"/>
  <c r="B1265" i="12"/>
  <c r="A1265" i="12"/>
  <c r="F1264" i="12"/>
  <c r="E1264" i="12"/>
  <c r="C1264" i="12"/>
  <c r="B1264" i="12"/>
  <c r="A1264" i="12"/>
  <c r="F1263" i="12"/>
  <c r="E1263" i="12"/>
  <c r="C1263" i="12"/>
  <c r="B1263" i="12"/>
  <c r="A1263" i="12"/>
  <c r="F1262" i="12"/>
  <c r="E1262" i="12"/>
  <c r="C1262" i="12"/>
  <c r="B1262" i="12"/>
  <c r="A1262" i="12"/>
  <c r="G1261" i="12"/>
  <c r="F1261" i="12"/>
  <c r="E1261" i="12"/>
  <c r="D1261" i="12"/>
  <c r="C1261" i="12"/>
  <c r="B1261" i="12"/>
  <c r="A1261" i="12"/>
  <c r="G1260" i="12"/>
  <c r="F1260" i="12"/>
  <c r="E1260" i="12"/>
  <c r="D1260" i="12"/>
  <c r="C1260" i="12"/>
  <c r="B1260" i="12"/>
  <c r="A1260" i="12"/>
  <c r="G1259" i="12"/>
  <c r="F1259" i="12"/>
  <c r="E1259" i="12"/>
  <c r="D1259" i="12"/>
  <c r="C1259" i="12"/>
  <c r="B1259" i="12"/>
  <c r="A1259" i="12"/>
  <c r="G1258" i="12"/>
  <c r="F1258" i="12"/>
  <c r="E1258" i="12"/>
  <c r="D1258" i="12"/>
  <c r="C1258" i="12"/>
  <c r="B1258" i="12"/>
  <c r="A1258" i="12"/>
  <c r="G1257" i="12"/>
  <c r="F1257" i="12"/>
  <c r="E1257" i="12"/>
  <c r="D1257" i="12"/>
  <c r="C1257" i="12"/>
  <c r="B1257" i="12"/>
  <c r="A1257" i="12"/>
  <c r="G1256" i="12"/>
  <c r="F1256" i="12"/>
  <c r="E1256" i="12"/>
  <c r="D1256" i="12"/>
  <c r="C1256" i="12"/>
  <c r="B1256" i="12"/>
  <c r="A1256" i="12"/>
  <c r="G1255" i="12"/>
  <c r="F1255" i="12"/>
  <c r="E1255" i="12"/>
  <c r="D1255" i="12"/>
  <c r="C1255" i="12"/>
  <c r="B1255" i="12"/>
  <c r="A1255" i="12"/>
  <c r="G1254" i="12"/>
  <c r="F1254" i="12"/>
  <c r="E1254" i="12"/>
  <c r="D1254" i="12"/>
  <c r="C1254" i="12"/>
  <c r="B1254" i="12"/>
  <c r="A1254" i="12"/>
  <c r="G1253" i="12"/>
  <c r="F1253" i="12"/>
  <c r="E1253" i="12"/>
  <c r="D1253" i="12"/>
  <c r="C1253" i="12"/>
  <c r="B1253" i="12"/>
  <c r="A1253" i="12"/>
  <c r="G1252" i="12"/>
  <c r="F1252" i="12"/>
  <c r="E1252" i="12"/>
  <c r="D1252" i="12"/>
  <c r="C1252" i="12"/>
  <c r="B1252" i="12"/>
  <c r="A1252" i="12"/>
  <c r="G1251" i="12"/>
  <c r="F1251" i="12"/>
  <c r="E1251" i="12"/>
  <c r="D1251" i="12"/>
  <c r="C1251" i="12"/>
  <c r="B1251" i="12"/>
  <c r="A1251" i="12"/>
  <c r="G1250" i="12"/>
  <c r="F1250" i="12"/>
  <c r="E1250" i="12"/>
  <c r="D1250" i="12"/>
  <c r="C1250" i="12"/>
  <c r="B1250" i="12"/>
  <c r="A1250" i="12"/>
  <c r="G1249" i="12"/>
  <c r="F1249" i="12"/>
  <c r="E1249" i="12"/>
  <c r="D1249" i="12"/>
  <c r="C1249" i="12"/>
  <c r="B1249" i="12"/>
  <c r="A1249" i="12"/>
  <c r="G1248" i="12"/>
  <c r="F1248" i="12"/>
  <c r="E1248" i="12"/>
  <c r="D1248" i="12"/>
  <c r="C1248" i="12"/>
  <c r="B1248" i="12"/>
  <c r="A1248" i="12"/>
  <c r="G1247" i="12"/>
  <c r="F1247" i="12"/>
  <c r="E1247" i="12"/>
  <c r="D1247" i="12"/>
  <c r="C1247" i="12"/>
  <c r="B1247" i="12"/>
  <c r="A1247" i="12"/>
  <c r="G1246" i="12"/>
  <c r="F1246" i="12"/>
  <c r="E1246" i="12"/>
  <c r="D1246" i="12"/>
  <c r="C1246" i="12"/>
  <c r="B1246" i="12"/>
  <c r="A1246" i="12"/>
  <c r="G1245" i="12"/>
  <c r="F1245" i="12"/>
  <c r="E1245" i="12"/>
  <c r="D1245" i="12"/>
  <c r="C1245" i="12"/>
  <c r="B1245" i="12"/>
  <c r="A1245" i="12"/>
  <c r="G1244" i="12"/>
  <c r="F1244" i="12"/>
  <c r="E1244" i="12"/>
  <c r="D1244" i="12"/>
  <c r="C1244" i="12"/>
  <c r="B1244" i="12"/>
  <c r="A1244" i="12"/>
  <c r="G1243" i="12"/>
  <c r="F1243" i="12"/>
  <c r="E1243" i="12"/>
  <c r="D1243" i="12"/>
  <c r="C1243" i="12"/>
  <c r="B1243" i="12"/>
  <c r="A1243" i="12"/>
  <c r="G1242" i="12"/>
  <c r="F1242" i="12"/>
  <c r="E1242" i="12"/>
  <c r="D1242" i="12"/>
  <c r="C1242" i="12"/>
  <c r="B1242" i="12"/>
  <c r="A1242" i="12"/>
  <c r="F1241" i="12"/>
  <c r="E1241" i="12"/>
  <c r="C1241" i="12"/>
  <c r="B1241" i="12"/>
  <c r="A1241" i="12"/>
  <c r="F1240" i="12"/>
  <c r="E1240" i="12"/>
  <c r="C1240" i="12"/>
  <c r="B1240" i="12"/>
  <c r="A1240" i="12"/>
  <c r="F1239" i="12"/>
  <c r="E1239" i="12"/>
  <c r="C1239" i="12"/>
  <c r="B1239" i="12"/>
  <c r="A1239" i="12"/>
  <c r="F1238" i="12"/>
  <c r="E1238" i="12"/>
  <c r="C1238" i="12"/>
  <c r="B1238" i="12"/>
  <c r="A1238" i="12"/>
  <c r="F1237" i="12"/>
  <c r="E1237" i="12"/>
  <c r="C1237" i="12"/>
  <c r="B1237" i="12"/>
  <c r="A1237" i="12"/>
  <c r="F1236" i="12"/>
  <c r="E1236" i="12"/>
  <c r="C1236" i="12"/>
  <c r="B1236" i="12"/>
  <c r="A1236" i="12"/>
  <c r="F1235" i="12"/>
  <c r="E1235" i="12"/>
  <c r="C1235" i="12"/>
  <c r="B1235" i="12"/>
  <c r="A1235" i="12"/>
  <c r="F1234" i="12"/>
  <c r="E1234" i="12"/>
  <c r="C1234" i="12"/>
  <c r="B1234" i="12"/>
  <c r="A1234" i="12"/>
  <c r="F1233" i="12"/>
  <c r="E1233" i="12"/>
  <c r="C1233" i="12"/>
  <c r="B1233" i="12"/>
  <c r="A1233" i="12"/>
  <c r="F1232" i="12"/>
  <c r="E1232" i="12"/>
  <c r="C1232" i="12"/>
  <c r="B1232" i="12"/>
  <c r="A1232" i="12"/>
  <c r="F1231" i="12"/>
  <c r="E1231" i="12"/>
  <c r="C1231" i="12"/>
  <c r="B1231" i="12"/>
  <c r="A1231" i="12"/>
  <c r="G1213" i="12"/>
  <c r="F1213" i="12"/>
  <c r="E1213" i="12"/>
  <c r="D1213" i="12"/>
  <c r="C1213" i="12"/>
  <c r="B1213" i="12"/>
  <c r="A1213" i="12"/>
  <c r="G1212" i="12"/>
  <c r="F1212" i="12"/>
  <c r="E1212" i="12"/>
  <c r="D1212" i="12"/>
  <c r="C1212" i="12"/>
  <c r="B1212" i="12"/>
  <c r="A1212" i="12"/>
  <c r="G1211" i="12"/>
  <c r="F1211" i="12"/>
  <c r="E1211" i="12"/>
  <c r="D1211" i="12"/>
  <c r="C1211" i="12"/>
  <c r="B1211" i="12"/>
  <c r="A1211" i="12"/>
  <c r="G1210" i="12"/>
  <c r="F1210" i="12"/>
  <c r="E1210" i="12"/>
  <c r="D1210" i="12"/>
  <c r="C1210" i="12"/>
  <c r="B1210" i="12"/>
  <c r="A1210" i="12"/>
  <c r="G1209" i="12"/>
  <c r="F1209" i="12"/>
  <c r="E1209" i="12"/>
  <c r="D1209" i="12"/>
  <c r="C1209" i="12"/>
  <c r="B1209" i="12"/>
  <c r="A1209" i="12"/>
  <c r="G1208" i="12"/>
  <c r="F1208" i="12"/>
  <c r="E1208" i="12"/>
  <c r="D1208" i="12"/>
  <c r="C1208" i="12"/>
  <c r="B1208" i="12"/>
  <c r="A1208" i="12"/>
  <c r="F1207" i="12"/>
  <c r="E1207" i="12"/>
  <c r="C1207" i="12"/>
  <c r="B1207" i="12"/>
  <c r="A1207" i="12"/>
  <c r="F1206" i="12"/>
  <c r="E1206" i="12"/>
  <c r="C1206" i="12"/>
  <c r="B1206" i="12"/>
  <c r="A1206" i="12"/>
  <c r="F1205" i="12"/>
  <c r="E1205" i="12"/>
  <c r="C1205" i="12"/>
  <c r="B1205" i="12"/>
  <c r="A1205" i="12"/>
  <c r="F1204" i="12"/>
  <c r="E1204" i="12"/>
  <c r="C1204" i="12"/>
  <c r="B1204" i="12"/>
  <c r="A1204" i="12"/>
  <c r="F1203" i="12"/>
  <c r="E1203" i="12"/>
  <c r="C1203" i="12"/>
  <c r="B1203" i="12"/>
  <c r="A1203" i="12"/>
  <c r="F1202" i="12"/>
  <c r="E1202" i="12"/>
  <c r="C1202" i="12"/>
  <c r="B1202" i="12"/>
  <c r="A1202" i="12"/>
  <c r="F1201" i="12"/>
  <c r="E1201" i="12"/>
  <c r="C1201" i="12"/>
  <c r="B1201" i="12"/>
  <c r="A1201" i="12"/>
  <c r="F1200" i="12"/>
  <c r="E1200" i="12"/>
  <c r="C1200" i="12"/>
  <c r="B1200" i="12"/>
  <c r="A1200" i="12"/>
  <c r="F1199" i="12"/>
  <c r="E1199" i="12"/>
  <c r="B1199" i="12"/>
  <c r="A1199" i="12"/>
  <c r="F1198" i="12"/>
  <c r="E1198" i="12"/>
  <c r="B1198" i="12"/>
  <c r="A1198" i="12"/>
  <c r="F1197" i="12"/>
  <c r="E1197" i="12"/>
  <c r="B1197" i="12"/>
  <c r="A1197" i="12"/>
  <c r="F1196" i="12"/>
  <c r="E1196" i="12"/>
  <c r="B1196" i="12"/>
  <c r="A1196" i="12"/>
  <c r="F1195" i="12"/>
  <c r="E1195" i="12"/>
  <c r="B1195" i="12"/>
  <c r="A1195" i="12"/>
  <c r="F1194" i="12"/>
  <c r="E1194" i="12"/>
  <c r="B1194" i="12"/>
  <c r="A1194" i="12"/>
  <c r="F1193" i="12"/>
  <c r="E1193" i="12"/>
  <c r="B1193" i="12"/>
  <c r="A1193" i="12"/>
  <c r="F1192" i="12"/>
  <c r="E1192" i="12"/>
  <c r="B1192" i="12"/>
  <c r="A1192" i="12"/>
  <c r="F1191" i="12"/>
  <c r="E1191" i="12"/>
  <c r="B1191" i="12"/>
  <c r="A1191" i="12"/>
  <c r="F1190" i="12"/>
  <c r="E1190" i="12"/>
  <c r="B1190" i="12"/>
  <c r="A1190" i="12"/>
  <c r="F1189" i="12"/>
  <c r="E1189" i="12"/>
  <c r="B1189" i="12"/>
  <c r="A1189" i="12"/>
  <c r="F1188" i="12"/>
  <c r="E1188" i="12"/>
  <c r="B1188" i="12"/>
  <c r="A1188" i="12"/>
  <c r="F1187" i="12"/>
  <c r="E1187" i="12"/>
  <c r="B1187" i="12"/>
  <c r="A1187" i="12"/>
  <c r="F1186" i="12"/>
  <c r="E1186" i="12"/>
  <c r="B1186" i="12"/>
  <c r="A1186" i="12"/>
  <c r="F1185" i="12"/>
  <c r="E1185" i="12"/>
  <c r="B1185" i="12"/>
  <c r="A1185" i="12"/>
  <c r="F1184" i="12"/>
  <c r="E1184" i="12"/>
  <c r="B1184" i="12"/>
  <c r="A1184" i="12"/>
  <c r="F1183" i="12"/>
  <c r="E1183" i="12"/>
  <c r="B1183" i="12"/>
  <c r="A1183" i="12"/>
  <c r="F1182" i="12"/>
  <c r="E1182" i="12"/>
  <c r="B1182" i="12"/>
  <c r="A1182" i="12"/>
  <c r="F1181" i="12"/>
  <c r="E1181" i="12"/>
  <c r="B1181" i="12"/>
  <c r="A1181" i="12"/>
  <c r="F1180" i="12"/>
  <c r="E1180" i="12"/>
  <c r="B1180" i="12"/>
  <c r="A1180" i="12"/>
  <c r="F1179" i="12"/>
  <c r="E1179" i="12"/>
  <c r="B1179" i="12"/>
  <c r="A1179" i="12"/>
  <c r="F1178" i="12"/>
  <c r="E1178" i="12"/>
  <c r="B1178" i="12"/>
  <c r="A1178" i="12"/>
  <c r="F1177" i="12"/>
  <c r="E1177" i="12"/>
  <c r="B1177" i="12"/>
  <c r="A1177" i="12"/>
  <c r="F1176" i="12"/>
  <c r="E1176" i="12"/>
  <c r="B1176" i="12"/>
  <c r="A1176" i="12"/>
  <c r="F1175" i="12"/>
  <c r="E1175" i="12"/>
  <c r="B1175" i="12"/>
  <c r="A1175" i="12"/>
  <c r="F1174" i="12"/>
  <c r="E1174" i="12"/>
  <c r="B1174" i="12"/>
  <c r="A1174" i="12"/>
  <c r="F1173" i="12"/>
  <c r="E1173" i="12"/>
  <c r="B1173" i="12"/>
  <c r="A1173" i="12"/>
  <c r="F1172" i="12"/>
  <c r="E1172" i="12"/>
  <c r="B1172" i="12"/>
  <c r="A1172" i="12"/>
  <c r="F1171" i="12"/>
  <c r="E1171" i="12"/>
  <c r="B1171" i="12"/>
  <c r="A1171" i="12"/>
  <c r="F1170" i="12"/>
  <c r="E1170" i="12"/>
  <c r="B1170" i="12"/>
  <c r="A1170" i="12"/>
  <c r="F1169" i="12"/>
  <c r="E1169" i="12"/>
  <c r="B1169" i="12"/>
  <c r="A1169" i="12"/>
  <c r="F1168" i="12"/>
  <c r="E1168" i="12"/>
  <c r="B1168" i="12"/>
  <c r="A1168" i="12"/>
  <c r="F1167" i="12"/>
  <c r="E1167" i="12"/>
  <c r="B1167" i="12"/>
  <c r="A1167" i="12"/>
  <c r="F1166" i="12"/>
  <c r="E1166" i="12"/>
  <c r="B1166" i="12"/>
  <c r="A1166" i="12"/>
  <c r="F1165" i="12"/>
  <c r="E1165" i="12"/>
  <c r="B1165" i="12"/>
  <c r="A1165" i="12"/>
  <c r="F1164" i="12"/>
  <c r="E1164" i="12"/>
  <c r="B1164" i="12"/>
  <c r="A1164" i="12"/>
  <c r="F1163" i="12"/>
  <c r="E1163" i="12"/>
  <c r="B1163" i="12"/>
  <c r="A1163" i="12"/>
  <c r="F1162" i="12"/>
  <c r="E1162" i="12"/>
  <c r="B1162" i="12"/>
  <c r="A1162" i="12"/>
  <c r="F1161" i="12"/>
  <c r="E1161" i="12"/>
  <c r="B1161" i="12"/>
  <c r="A1161" i="12"/>
  <c r="F1160" i="12"/>
  <c r="E1160" i="12"/>
  <c r="B1160" i="12"/>
  <c r="A1160" i="12"/>
  <c r="F1159" i="12"/>
  <c r="E1159" i="12"/>
  <c r="B1159" i="12"/>
  <c r="A1159" i="12"/>
  <c r="F1158" i="12"/>
  <c r="E1158" i="12"/>
  <c r="B1158" i="12"/>
  <c r="A1158" i="12"/>
  <c r="F1157" i="12"/>
  <c r="E1157" i="12"/>
  <c r="B1157" i="12"/>
  <c r="A1157" i="12"/>
  <c r="F1156" i="12"/>
  <c r="E1156" i="12"/>
  <c r="B1156" i="12"/>
  <c r="A1156" i="12"/>
  <c r="F1155" i="12"/>
  <c r="E1155" i="12"/>
  <c r="B1155" i="12"/>
  <c r="A1155" i="12"/>
  <c r="F1154" i="12"/>
  <c r="E1154" i="12"/>
  <c r="B1154" i="12"/>
  <c r="A1154" i="12"/>
  <c r="F1153" i="12"/>
  <c r="E1153" i="12"/>
  <c r="B1153" i="12"/>
  <c r="A1153" i="12"/>
  <c r="F1152" i="12"/>
  <c r="E1152" i="12"/>
  <c r="B1152" i="12"/>
  <c r="A1152" i="12"/>
  <c r="F1151" i="12"/>
  <c r="E1151" i="12"/>
  <c r="B1151" i="12"/>
  <c r="A1151" i="12"/>
  <c r="F1150" i="12"/>
  <c r="E1150" i="12"/>
  <c r="B1150" i="12"/>
  <c r="A1150" i="12"/>
  <c r="F1149" i="12"/>
  <c r="E1149" i="12"/>
  <c r="B1149" i="12"/>
  <c r="A1149" i="12"/>
  <c r="F1148" i="12"/>
  <c r="E1148" i="12"/>
  <c r="B1148" i="12"/>
  <c r="A1148" i="12"/>
  <c r="F1147" i="12"/>
  <c r="E1147" i="12"/>
  <c r="B1147" i="12"/>
  <c r="A1147" i="12"/>
  <c r="F1146" i="12"/>
  <c r="E1146" i="12"/>
  <c r="B1146" i="12"/>
  <c r="A1146" i="12"/>
  <c r="F1145" i="12"/>
  <c r="E1145" i="12"/>
  <c r="B1145" i="12"/>
  <c r="A1145" i="12"/>
  <c r="F1144" i="12"/>
  <c r="E1144" i="12"/>
  <c r="B1144" i="12"/>
  <c r="A1144" i="12"/>
  <c r="F1143" i="12"/>
  <c r="E1143" i="12"/>
  <c r="B1143" i="12"/>
  <c r="A1143" i="12"/>
  <c r="F1142" i="12"/>
  <c r="E1142" i="12"/>
  <c r="B1142" i="12"/>
  <c r="A1142" i="12"/>
  <c r="F1141" i="12"/>
  <c r="E1141" i="12"/>
  <c r="B1141" i="12"/>
  <c r="A1141" i="12"/>
  <c r="F1140" i="12"/>
  <c r="E1140" i="12"/>
  <c r="B1140" i="12"/>
  <c r="A1140" i="12"/>
  <c r="F1139" i="12"/>
  <c r="E1139" i="12"/>
  <c r="B1139" i="12"/>
  <c r="A1139" i="12"/>
  <c r="F1138" i="12"/>
  <c r="E1138" i="12"/>
  <c r="B1138" i="12"/>
  <c r="A1138" i="12"/>
  <c r="F1137" i="12"/>
  <c r="E1137" i="12"/>
  <c r="B1137" i="12"/>
  <c r="A1137" i="12"/>
  <c r="F1136" i="12"/>
  <c r="E1136" i="12"/>
  <c r="B1136" i="12"/>
  <c r="A1136" i="12"/>
  <c r="F1135" i="12"/>
  <c r="E1135" i="12"/>
  <c r="B1135" i="12"/>
  <c r="A1135" i="12"/>
  <c r="F1134" i="12"/>
  <c r="E1134" i="12"/>
  <c r="B1134" i="12"/>
  <c r="A1134" i="12"/>
  <c r="F1133" i="12"/>
  <c r="E1133" i="12"/>
  <c r="B1133" i="12"/>
  <c r="A1133" i="12"/>
  <c r="F1132" i="12"/>
  <c r="E1132" i="12"/>
  <c r="B1132" i="12"/>
  <c r="A1132" i="12"/>
  <c r="F1131" i="12"/>
  <c r="E1131" i="12"/>
  <c r="B1131" i="12"/>
  <c r="A1131" i="12"/>
  <c r="F1130" i="12"/>
  <c r="E1130" i="12"/>
  <c r="B1130" i="12"/>
  <c r="A1130" i="12"/>
  <c r="F1129" i="12"/>
  <c r="E1129" i="12"/>
  <c r="B1129" i="12"/>
  <c r="A1129" i="12"/>
  <c r="F1128" i="12"/>
  <c r="E1128" i="12"/>
  <c r="B1128" i="12"/>
  <c r="A1128" i="12"/>
  <c r="F1127" i="12"/>
  <c r="E1127" i="12"/>
  <c r="B1127" i="12"/>
  <c r="A1127" i="12"/>
  <c r="F1126" i="12"/>
  <c r="E1126" i="12"/>
  <c r="B1126" i="12"/>
  <c r="A1126" i="12"/>
  <c r="F1125" i="12"/>
  <c r="E1125" i="12"/>
  <c r="B1125" i="12"/>
  <c r="A1125" i="12"/>
  <c r="F1124" i="12"/>
  <c r="E1124" i="12"/>
  <c r="B1124" i="12"/>
  <c r="A1124" i="12"/>
  <c r="F1123" i="12"/>
  <c r="E1123" i="12"/>
  <c r="B1123" i="12"/>
  <c r="A1123" i="12"/>
  <c r="F1122" i="12"/>
  <c r="E1122" i="12"/>
  <c r="B1122" i="12"/>
  <c r="A1122" i="12"/>
  <c r="F1121" i="12"/>
  <c r="E1121" i="12"/>
  <c r="B1121" i="12"/>
  <c r="A1121" i="12"/>
  <c r="F1120" i="12"/>
  <c r="E1120" i="12"/>
  <c r="B1120" i="12"/>
  <c r="A1120" i="12"/>
  <c r="F1119" i="12"/>
  <c r="E1119" i="12"/>
  <c r="B1119" i="12"/>
  <c r="A1119" i="12"/>
  <c r="F1118" i="12"/>
  <c r="E1118" i="12"/>
  <c r="B1118" i="12"/>
  <c r="A1118" i="12"/>
  <c r="F1117" i="12"/>
  <c r="E1117" i="12"/>
  <c r="B1117" i="12"/>
  <c r="A1117" i="12"/>
  <c r="F1116" i="12"/>
  <c r="E1116" i="12"/>
  <c r="B1116" i="12"/>
  <c r="A1116" i="12"/>
  <c r="F1115" i="12"/>
  <c r="E1115" i="12"/>
  <c r="B1115" i="12"/>
  <c r="A1115" i="12"/>
  <c r="F1114" i="12"/>
  <c r="E1114" i="12"/>
  <c r="B1114" i="12"/>
  <c r="A1114" i="12"/>
  <c r="F1113" i="12"/>
  <c r="E1113" i="12"/>
  <c r="B1113" i="12"/>
  <c r="A1113" i="12"/>
  <c r="F1112" i="12"/>
  <c r="E1112" i="12"/>
  <c r="B1112" i="12"/>
  <c r="A1112" i="12"/>
  <c r="F1111" i="12"/>
  <c r="E1111" i="12"/>
  <c r="B1111" i="12"/>
  <c r="A1111" i="12"/>
  <c r="F1110" i="12"/>
  <c r="E1110" i="12"/>
  <c r="B1110" i="12"/>
  <c r="A1110" i="12"/>
  <c r="F1109" i="12"/>
  <c r="E1109" i="12"/>
  <c r="B1109" i="12"/>
  <c r="A1109" i="12"/>
  <c r="F1108" i="12"/>
  <c r="E1108" i="12"/>
  <c r="B1108" i="12"/>
  <c r="A1108" i="12"/>
  <c r="F1107" i="12"/>
  <c r="E1107" i="12"/>
  <c r="B1107" i="12"/>
  <c r="A1107" i="12"/>
  <c r="F1106" i="12"/>
  <c r="E1106" i="12"/>
  <c r="B1106" i="12"/>
  <c r="A1106" i="12"/>
  <c r="F1105" i="12"/>
  <c r="E1105" i="12"/>
  <c r="B1105" i="12"/>
  <c r="A1105" i="12"/>
  <c r="F1104" i="12"/>
  <c r="E1104" i="12"/>
  <c r="B1104" i="12"/>
  <c r="A1104" i="12"/>
  <c r="F1103" i="12"/>
  <c r="E1103" i="12"/>
  <c r="B1103" i="12"/>
  <c r="A1103" i="12"/>
  <c r="F1102" i="12"/>
  <c r="E1102" i="12"/>
  <c r="B1102" i="12"/>
  <c r="A1102" i="12"/>
  <c r="F1101" i="12"/>
  <c r="E1101" i="12"/>
  <c r="B1101" i="12"/>
  <c r="A1101" i="12"/>
  <c r="F1100" i="12"/>
  <c r="E1100" i="12"/>
  <c r="B1100" i="12"/>
  <c r="A1100" i="12"/>
  <c r="F1099" i="12"/>
  <c r="E1099" i="12"/>
  <c r="B1099" i="12"/>
  <c r="A1099" i="12"/>
  <c r="F20814" i="12"/>
  <c r="D20814" i="12"/>
  <c r="A20814" i="12"/>
  <c r="F20813" i="12"/>
  <c r="D20813" i="12"/>
  <c r="A20813" i="12"/>
  <c r="F20812" i="12"/>
  <c r="E20812" i="12"/>
  <c r="D20812" i="12"/>
  <c r="A20812" i="12"/>
  <c r="F20811" i="12"/>
  <c r="E20811" i="12"/>
  <c r="D20811" i="12"/>
  <c r="A20811" i="12"/>
  <c r="F20810" i="12"/>
  <c r="E20810" i="12"/>
  <c r="D20810" i="12"/>
  <c r="F20809" i="12"/>
  <c r="E20809" i="12"/>
  <c r="D20809" i="12"/>
  <c r="A20809" i="12"/>
  <c r="G20781" i="12"/>
  <c r="F20781" i="12"/>
  <c r="E20781" i="12"/>
  <c r="A20781" i="12"/>
  <c r="G20780" i="12"/>
  <c r="F20780" i="12"/>
  <c r="E20780" i="12"/>
  <c r="A20780" i="12"/>
  <c r="G20779" i="12"/>
  <c r="F20779" i="12"/>
  <c r="E20779" i="12"/>
  <c r="A20779" i="12"/>
  <c r="G19941" i="12"/>
  <c r="F19941" i="12"/>
  <c r="E19941" i="12"/>
  <c r="D19941" i="12"/>
  <c r="C19941" i="12"/>
  <c r="B19941" i="12"/>
  <c r="A19941" i="12"/>
  <c r="G19932" i="12"/>
  <c r="F19932" i="12"/>
  <c r="E19932" i="12"/>
  <c r="D19932" i="12"/>
  <c r="C19932" i="12"/>
  <c r="B19932" i="12"/>
  <c r="A19932" i="12"/>
  <c r="G19931" i="12"/>
  <c r="F19931" i="12"/>
  <c r="E19931" i="12"/>
  <c r="D19931" i="12"/>
  <c r="C19931" i="12"/>
  <c r="B19931" i="12"/>
  <c r="A19931" i="12"/>
  <c r="G19930" i="12"/>
  <c r="F19930" i="12"/>
  <c r="E19930" i="12"/>
  <c r="D19930" i="12"/>
  <c r="C19930" i="12"/>
  <c r="B19930" i="12"/>
  <c r="A19930" i="12"/>
  <c r="G19929" i="12"/>
  <c r="F19929" i="12"/>
  <c r="E19929" i="12"/>
  <c r="D19929" i="12"/>
  <c r="C19929" i="12"/>
  <c r="B19929" i="12"/>
  <c r="A19929" i="12"/>
  <c r="G19928" i="12"/>
  <c r="F19928" i="12"/>
  <c r="E19928" i="12"/>
  <c r="D19928" i="12"/>
  <c r="C19928" i="12"/>
  <c r="B19928" i="12"/>
  <c r="A19928" i="12"/>
  <c r="G19927" i="12"/>
  <c r="F19927" i="12"/>
  <c r="E19927" i="12"/>
  <c r="D19927" i="12"/>
  <c r="C19927" i="12"/>
  <c r="B19927" i="12"/>
  <c r="A19927" i="12"/>
  <c r="G19926" i="12"/>
  <c r="F19926" i="12"/>
  <c r="E19926" i="12"/>
  <c r="D19926" i="12"/>
  <c r="C19926" i="12"/>
  <c r="B19926" i="12"/>
  <c r="A19926" i="12"/>
  <c r="G19925" i="12"/>
  <c r="F19925" i="12"/>
  <c r="E19925" i="12"/>
  <c r="D19925" i="12"/>
  <c r="C19925" i="12"/>
  <c r="B19925" i="12"/>
  <c r="A19925" i="12"/>
  <c r="G19924" i="12"/>
  <c r="F19924" i="12"/>
  <c r="E19924" i="12"/>
  <c r="D19924" i="12"/>
  <c r="C19924" i="12"/>
  <c r="B19924" i="12"/>
  <c r="A19924" i="12"/>
  <c r="G19923" i="12"/>
  <c r="F19923" i="12"/>
  <c r="E19923" i="12"/>
  <c r="D19923" i="12"/>
  <c r="C19923" i="12"/>
  <c r="B19923" i="12"/>
  <c r="A19923" i="12"/>
  <c r="G19922" i="12"/>
  <c r="F19922" i="12"/>
  <c r="E19922" i="12"/>
  <c r="D19922" i="12"/>
  <c r="C19922" i="12"/>
  <c r="B19922" i="12"/>
  <c r="A19922" i="12"/>
  <c r="G19921" i="12"/>
  <c r="F19921" i="12"/>
  <c r="E19921" i="12"/>
  <c r="D19921" i="12"/>
  <c r="C19921" i="12"/>
  <c r="B19921" i="12"/>
  <c r="A19921" i="12"/>
  <c r="G19920" i="12"/>
  <c r="F19920" i="12"/>
  <c r="E19920" i="12"/>
  <c r="D19920" i="12"/>
  <c r="C19920" i="12"/>
  <c r="B19920" i="12"/>
  <c r="A19920" i="12"/>
  <c r="G19919" i="12"/>
  <c r="F19919" i="12"/>
  <c r="E19919" i="12"/>
  <c r="D19919" i="12"/>
  <c r="C19919" i="12"/>
  <c r="B19919" i="12"/>
  <c r="A19919" i="12"/>
  <c r="F19918" i="12"/>
  <c r="E19918" i="12"/>
  <c r="C19918" i="12"/>
  <c r="B19918" i="12"/>
  <c r="A19918" i="12"/>
  <c r="F19917" i="12"/>
  <c r="E19917" i="12"/>
  <c r="C19917" i="12"/>
  <c r="B19917" i="12"/>
  <c r="A19917" i="12"/>
  <c r="F19916" i="12"/>
  <c r="E19916" i="12"/>
  <c r="C19916" i="12"/>
  <c r="B19916" i="12"/>
  <c r="A19916" i="12"/>
  <c r="F19915" i="12"/>
  <c r="E19915" i="12"/>
  <c r="C19915" i="12"/>
  <c r="B19915" i="12"/>
  <c r="A19915" i="12"/>
  <c r="F19914" i="12"/>
  <c r="E19914" i="12"/>
  <c r="C19914" i="12"/>
  <c r="B19914" i="12"/>
  <c r="A19914" i="12"/>
  <c r="F19913" i="12"/>
  <c r="E19913" i="12"/>
  <c r="C19913" i="12"/>
  <c r="B19913" i="12"/>
  <c r="A19913" i="12"/>
  <c r="F19912" i="12"/>
  <c r="E19912" i="12"/>
  <c r="C19912" i="12"/>
  <c r="B19912" i="12"/>
  <c r="A19912" i="12"/>
  <c r="F19911" i="12"/>
  <c r="E19911" i="12"/>
  <c r="C19911" i="12"/>
  <c r="B19911" i="12"/>
  <c r="A19911" i="12"/>
  <c r="G19910" i="12"/>
  <c r="F19910" i="12"/>
  <c r="E19910" i="12"/>
  <c r="D19910" i="12"/>
  <c r="C19910" i="12"/>
  <c r="B19910" i="12"/>
  <c r="A19910" i="12"/>
  <c r="G19909" i="12"/>
  <c r="F19909" i="12"/>
  <c r="E19909" i="12"/>
  <c r="D19909" i="12"/>
  <c r="C19909" i="12"/>
  <c r="B19909" i="12"/>
  <c r="A19909" i="12"/>
  <c r="G19908" i="12"/>
  <c r="F19908" i="12"/>
  <c r="E19908" i="12"/>
  <c r="D19908" i="12"/>
  <c r="C19908" i="12"/>
  <c r="B19908" i="12"/>
  <c r="A19908" i="12"/>
  <c r="G19907" i="12"/>
  <c r="F19907" i="12"/>
  <c r="E19907" i="12"/>
  <c r="D19907" i="12"/>
  <c r="C19907" i="12"/>
  <c r="B19907" i="12"/>
  <c r="A19907" i="12"/>
  <c r="G19906" i="12"/>
  <c r="F19906" i="12"/>
  <c r="E19906" i="12"/>
  <c r="D19906" i="12"/>
  <c r="C19906" i="12"/>
  <c r="B19906" i="12"/>
  <c r="A19906" i="12"/>
  <c r="G19905" i="12"/>
  <c r="F19905" i="12"/>
  <c r="E19905" i="12"/>
  <c r="D19905" i="12"/>
  <c r="C19905" i="12"/>
  <c r="B19905" i="12"/>
  <c r="A19905" i="12"/>
  <c r="G19904" i="12"/>
  <c r="F19904" i="12"/>
  <c r="E19904" i="12"/>
  <c r="D19904" i="12"/>
  <c r="C19904" i="12"/>
  <c r="B19904" i="12"/>
  <c r="A19904" i="12"/>
  <c r="G19903" i="12"/>
  <c r="F19903" i="12"/>
  <c r="E19903" i="12"/>
  <c r="D19903" i="12"/>
  <c r="C19903" i="12"/>
  <c r="B19903" i="12"/>
  <c r="A19903" i="12"/>
  <c r="G19902" i="12"/>
  <c r="F19902" i="12"/>
  <c r="E19902" i="12"/>
  <c r="D19902" i="12"/>
  <c r="C19902" i="12"/>
  <c r="B19902" i="12"/>
  <c r="A19902" i="12"/>
  <c r="G19901" i="12"/>
  <c r="F19901" i="12"/>
  <c r="E19901" i="12"/>
  <c r="D19901" i="12"/>
  <c r="C19901" i="12"/>
  <c r="B19901" i="12"/>
  <c r="A19901" i="12"/>
  <c r="G19900" i="12"/>
  <c r="F19900" i="12"/>
  <c r="E19900" i="12"/>
  <c r="D19900" i="12"/>
  <c r="C19900" i="12"/>
  <c r="B19900" i="12"/>
  <c r="A19900" i="12"/>
  <c r="G19899" i="12"/>
  <c r="F19899" i="12"/>
  <c r="E19899" i="12"/>
  <c r="D19899" i="12"/>
  <c r="C19899" i="12"/>
  <c r="B19899" i="12"/>
  <c r="A19899" i="12"/>
  <c r="G19898" i="12"/>
  <c r="F19898" i="12"/>
  <c r="E19898" i="12"/>
  <c r="D19898" i="12"/>
  <c r="C19898" i="12"/>
  <c r="B19898" i="12"/>
  <c r="A19898" i="12"/>
  <c r="G19897" i="12"/>
  <c r="F19897" i="12"/>
  <c r="E19897" i="12"/>
  <c r="D19897" i="12"/>
  <c r="C19897" i="12"/>
  <c r="B19897" i="12"/>
  <c r="A19897" i="12"/>
  <c r="G19896" i="12"/>
  <c r="F19896" i="12"/>
  <c r="E19896" i="12"/>
  <c r="D19896" i="12"/>
  <c r="C19896" i="12"/>
  <c r="B19896" i="12"/>
  <c r="A19896" i="12"/>
  <c r="G19895" i="12"/>
  <c r="F19895" i="12"/>
  <c r="E19895" i="12"/>
  <c r="D19895" i="12"/>
  <c r="C19895" i="12"/>
  <c r="B19895" i="12"/>
  <c r="A19895" i="12"/>
  <c r="G19894" i="12"/>
  <c r="F19894" i="12"/>
  <c r="E19894" i="12"/>
  <c r="D19894" i="12"/>
  <c r="C19894" i="12"/>
  <c r="B19894" i="12"/>
  <c r="A19894" i="12"/>
  <c r="G19893" i="12"/>
  <c r="F19893" i="12"/>
  <c r="E19893" i="12"/>
  <c r="D19893" i="12"/>
  <c r="C19893" i="12"/>
  <c r="B19893" i="12"/>
  <c r="A19893" i="12"/>
  <c r="G19892" i="12"/>
  <c r="F19892" i="12"/>
  <c r="E19892" i="12"/>
  <c r="D19892" i="12"/>
  <c r="C19892" i="12"/>
  <c r="B19892" i="12"/>
  <c r="A19892" i="12"/>
  <c r="G19891" i="12"/>
  <c r="F19891" i="12"/>
  <c r="E19891" i="12"/>
  <c r="D19891" i="12"/>
  <c r="C19891" i="12"/>
  <c r="B19891" i="12"/>
  <c r="A19891" i="12"/>
  <c r="F19890" i="12"/>
  <c r="E19890" i="12"/>
  <c r="C19890" i="12"/>
  <c r="B19890" i="12"/>
  <c r="A19890" i="12"/>
  <c r="F19889" i="12"/>
  <c r="E19889" i="12"/>
  <c r="C19889" i="12"/>
  <c r="B19889" i="12"/>
  <c r="A19889" i="12"/>
  <c r="F19888" i="12"/>
  <c r="E19888" i="12"/>
  <c r="C19888" i="12"/>
  <c r="B19888" i="12"/>
  <c r="A19888" i="12"/>
  <c r="F19887" i="12"/>
  <c r="E19887" i="12"/>
  <c r="C19887" i="12"/>
  <c r="B19887" i="12"/>
  <c r="A19887" i="12"/>
  <c r="F19886" i="12"/>
  <c r="E19886" i="12"/>
  <c r="C19886" i="12"/>
  <c r="B19886" i="12"/>
  <c r="A19886" i="12"/>
  <c r="F19885" i="12"/>
  <c r="E19885" i="12"/>
  <c r="C19885" i="12"/>
  <c r="B19885" i="12"/>
  <c r="A19885" i="12"/>
  <c r="F19884" i="12"/>
  <c r="E19884" i="12"/>
  <c r="C19884" i="12"/>
  <c r="B19884" i="12"/>
  <c r="A19884" i="12"/>
  <c r="F19883" i="12"/>
  <c r="E19883" i="12"/>
  <c r="C19883" i="12"/>
  <c r="B19883" i="12"/>
  <c r="A19883" i="12"/>
  <c r="F19882" i="12"/>
  <c r="E19882" i="12"/>
  <c r="C19882" i="12"/>
  <c r="B19882" i="12"/>
  <c r="A19882" i="12"/>
  <c r="F19881" i="12"/>
  <c r="E19881" i="12"/>
  <c r="C19881" i="12"/>
  <c r="B19881" i="12"/>
  <c r="A19881" i="12"/>
  <c r="F19880" i="12"/>
  <c r="E19880" i="12"/>
  <c r="C19880" i="12"/>
  <c r="B19880" i="12"/>
  <c r="A19880" i="12"/>
  <c r="G19862" i="12"/>
  <c r="F19862" i="12"/>
  <c r="E19862" i="12"/>
  <c r="D19862" i="12"/>
  <c r="C19862" i="12"/>
  <c r="B19862" i="12"/>
  <c r="A19862" i="12"/>
  <c r="G19861" i="12"/>
  <c r="F19861" i="12"/>
  <c r="E19861" i="12"/>
  <c r="D19861" i="12"/>
  <c r="C19861" i="12"/>
  <c r="B19861" i="12"/>
  <c r="A19861" i="12"/>
  <c r="G19860" i="12"/>
  <c r="F19860" i="12"/>
  <c r="E19860" i="12"/>
  <c r="D19860" i="12"/>
  <c r="C19860" i="12"/>
  <c r="B19860" i="12"/>
  <c r="A19860" i="12"/>
  <c r="G19859" i="12"/>
  <c r="F19859" i="12"/>
  <c r="E19859" i="12"/>
  <c r="D19859" i="12"/>
  <c r="C19859" i="12"/>
  <c r="B19859" i="12"/>
  <c r="A19859" i="12"/>
  <c r="G19858" i="12"/>
  <c r="F19858" i="12"/>
  <c r="E19858" i="12"/>
  <c r="D19858" i="12"/>
  <c r="C19858" i="12"/>
  <c r="B19858" i="12"/>
  <c r="A19858" i="12"/>
  <c r="G19857" i="12"/>
  <c r="F19857" i="12"/>
  <c r="E19857" i="12"/>
  <c r="D19857" i="12"/>
  <c r="C19857" i="12"/>
  <c r="B19857" i="12"/>
  <c r="A19857" i="12"/>
  <c r="F19856" i="12"/>
  <c r="E19856" i="12"/>
  <c r="C19856" i="12"/>
  <c r="B19856" i="12"/>
  <c r="A19856" i="12"/>
  <c r="F19855" i="12"/>
  <c r="E19855" i="12"/>
  <c r="C19855" i="12"/>
  <c r="B19855" i="12"/>
  <c r="A19855" i="12"/>
  <c r="F19854" i="12"/>
  <c r="E19854" i="12"/>
  <c r="C19854" i="12"/>
  <c r="B19854" i="12"/>
  <c r="A19854" i="12"/>
  <c r="F19853" i="12"/>
  <c r="E19853" i="12"/>
  <c r="C19853" i="12"/>
  <c r="B19853" i="12"/>
  <c r="A19853" i="12"/>
  <c r="F19852" i="12"/>
  <c r="E19852" i="12"/>
  <c r="C19852" i="12"/>
  <c r="B19852" i="12"/>
  <c r="A19852" i="12"/>
  <c r="F19851" i="12"/>
  <c r="E19851" i="12"/>
  <c r="C19851" i="12"/>
  <c r="B19851" i="12"/>
  <c r="A19851" i="12"/>
  <c r="F19850" i="12"/>
  <c r="E19850" i="12"/>
  <c r="C19850" i="12"/>
  <c r="B19850" i="12"/>
  <c r="A19850" i="12"/>
  <c r="F19849" i="12"/>
  <c r="E19849" i="12"/>
  <c r="C19849" i="12"/>
  <c r="B19849" i="12"/>
  <c r="A19849" i="12"/>
  <c r="F19848" i="12"/>
  <c r="E19848" i="12"/>
  <c r="B19848" i="12"/>
  <c r="A19848" i="12"/>
  <c r="F19847" i="12"/>
  <c r="E19847" i="12"/>
  <c r="B19847" i="12"/>
  <c r="A19847" i="12"/>
  <c r="F19846" i="12"/>
  <c r="E19846" i="12"/>
  <c r="B19846" i="12"/>
  <c r="A19846" i="12"/>
  <c r="F19845" i="12"/>
  <c r="E19845" i="12"/>
  <c r="B19845" i="12"/>
  <c r="A19845" i="12"/>
  <c r="F19844" i="12"/>
  <c r="E19844" i="12"/>
  <c r="B19844" i="12"/>
  <c r="A19844" i="12"/>
  <c r="F19843" i="12"/>
  <c r="E19843" i="12"/>
  <c r="B19843" i="12"/>
  <c r="A19843" i="12"/>
  <c r="F19842" i="12"/>
  <c r="E19842" i="12"/>
  <c r="B19842" i="12"/>
  <c r="A19842" i="12"/>
  <c r="F19841" i="12"/>
  <c r="E19841" i="12"/>
  <c r="B19841" i="12"/>
  <c r="A19841" i="12"/>
  <c r="F19840" i="12"/>
  <c r="E19840" i="12"/>
  <c r="B19840" i="12"/>
  <c r="A19840" i="12"/>
  <c r="F19839" i="12"/>
  <c r="E19839" i="12"/>
  <c r="B19839" i="12"/>
  <c r="A19839" i="12"/>
  <c r="F19838" i="12"/>
  <c r="E19838" i="12"/>
  <c r="B19838" i="12"/>
  <c r="A19838" i="12"/>
  <c r="F19837" i="12"/>
  <c r="E19837" i="12"/>
  <c r="B19837" i="12"/>
  <c r="A19837" i="12"/>
  <c r="F19836" i="12"/>
  <c r="E19836" i="12"/>
  <c r="B19836" i="12"/>
  <c r="A19836" i="12"/>
  <c r="F19835" i="12"/>
  <c r="E19835" i="12"/>
  <c r="B19835" i="12"/>
  <c r="A19835" i="12"/>
  <c r="F19834" i="12"/>
  <c r="E19834" i="12"/>
  <c r="B19834" i="12"/>
  <c r="A19834" i="12"/>
  <c r="F19833" i="12"/>
  <c r="E19833" i="12"/>
  <c r="B19833" i="12"/>
  <c r="A19833" i="12"/>
  <c r="F19832" i="12"/>
  <c r="E19832" i="12"/>
  <c r="B19832" i="12"/>
  <c r="A19832" i="12"/>
  <c r="F19831" i="12"/>
  <c r="E19831" i="12"/>
  <c r="B19831" i="12"/>
  <c r="A19831" i="12"/>
  <c r="F19830" i="12"/>
  <c r="E19830" i="12"/>
  <c r="B19830" i="12"/>
  <c r="A19830" i="12"/>
  <c r="F19829" i="12"/>
  <c r="E19829" i="12"/>
  <c r="B19829" i="12"/>
  <c r="A19829" i="12"/>
  <c r="F19828" i="12"/>
  <c r="E19828" i="12"/>
  <c r="B19828" i="12"/>
  <c r="A19828" i="12"/>
  <c r="F19827" i="12"/>
  <c r="E19827" i="12"/>
  <c r="B19827" i="12"/>
  <c r="A19827" i="12"/>
  <c r="F19826" i="12"/>
  <c r="E19826" i="12"/>
  <c r="B19826" i="12"/>
  <c r="A19826" i="12"/>
  <c r="F19825" i="12"/>
  <c r="E19825" i="12"/>
  <c r="B19825" i="12"/>
  <c r="A19825" i="12"/>
  <c r="F19824" i="12"/>
  <c r="E19824" i="12"/>
  <c r="B19824" i="12"/>
  <c r="A19824" i="12"/>
  <c r="F19823" i="12"/>
  <c r="E19823" i="12"/>
  <c r="B19823" i="12"/>
  <c r="A19823" i="12"/>
  <c r="F19822" i="12"/>
  <c r="E19822" i="12"/>
  <c r="B19822" i="12"/>
  <c r="A19822" i="12"/>
  <c r="F19821" i="12"/>
  <c r="E19821" i="12"/>
  <c r="B19821" i="12"/>
  <c r="A19821" i="12"/>
  <c r="F19820" i="12"/>
  <c r="E19820" i="12"/>
  <c r="B19820" i="12"/>
  <c r="A19820" i="12"/>
  <c r="F19819" i="12"/>
  <c r="E19819" i="12"/>
  <c r="B19819" i="12"/>
  <c r="A19819" i="12"/>
  <c r="F19818" i="12"/>
  <c r="E19818" i="12"/>
  <c r="B19818" i="12"/>
  <c r="A19818" i="12"/>
  <c r="F19817" i="12"/>
  <c r="E19817" i="12"/>
  <c r="B19817" i="12"/>
  <c r="A19817" i="12"/>
  <c r="F19816" i="12"/>
  <c r="E19816" i="12"/>
  <c r="B19816" i="12"/>
  <c r="A19816" i="12"/>
  <c r="F19815" i="12"/>
  <c r="E19815" i="12"/>
  <c r="B19815" i="12"/>
  <c r="A19815" i="12"/>
  <c r="F19814" i="12"/>
  <c r="E19814" i="12"/>
  <c r="B19814" i="12"/>
  <c r="A19814" i="12"/>
  <c r="F19813" i="12"/>
  <c r="E19813" i="12"/>
  <c r="B19813" i="12"/>
  <c r="A19813" i="12"/>
  <c r="F19812" i="12"/>
  <c r="E19812" i="12"/>
  <c r="B19812" i="12"/>
  <c r="A19812" i="12"/>
  <c r="F19811" i="12"/>
  <c r="E19811" i="12"/>
  <c r="B19811" i="12"/>
  <c r="A19811" i="12"/>
  <c r="F19810" i="12"/>
  <c r="E19810" i="12"/>
  <c r="B19810" i="12"/>
  <c r="A19810" i="12"/>
  <c r="F19809" i="12"/>
  <c r="E19809" i="12"/>
  <c r="B19809" i="12"/>
  <c r="A19809" i="12"/>
  <c r="F19808" i="12"/>
  <c r="E19808" i="12"/>
  <c r="B19808" i="12"/>
  <c r="A19808" i="12"/>
  <c r="F19807" i="12"/>
  <c r="E19807" i="12"/>
  <c r="B19807" i="12"/>
  <c r="A19807" i="12"/>
  <c r="F19806" i="12"/>
  <c r="E19806" i="12"/>
  <c r="B19806" i="12"/>
  <c r="A19806" i="12"/>
  <c r="F19805" i="12"/>
  <c r="E19805" i="12"/>
  <c r="B19805" i="12"/>
  <c r="A19805" i="12"/>
  <c r="F19804" i="12"/>
  <c r="E19804" i="12"/>
  <c r="B19804" i="12"/>
  <c r="A19804" i="12"/>
  <c r="F19803" i="12"/>
  <c r="E19803" i="12"/>
  <c r="B19803" i="12"/>
  <c r="A19803" i="12"/>
  <c r="F19802" i="12"/>
  <c r="E19802" i="12"/>
  <c r="B19802" i="12"/>
  <c r="A19802" i="12"/>
  <c r="F19801" i="12"/>
  <c r="E19801" i="12"/>
  <c r="B19801" i="12"/>
  <c r="A19801" i="12"/>
  <c r="F19800" i="12"/>
  <c r="E19800" i="12"/>
  <c r="B19800" i="12"/>
  <c r="A19800" i="12"/>
  <c r="F19799" i="12"/>
  <c r="E19799" i="12"/>
  <c r="B19799" i="12"/>
  <c r="A19799" i="12"/>
  <c r="F19798" i="12"/>
  <c r="E19798" i="12"/>
  <c r="B19798" i="12"/>
  <c r="A19798" i="12"/>
  <c r="F19797" i="12"/>
  <c r="E19797" i="12"/>
  <c r="B19797" i="12"/>
  <c r="A19797" i="12"/>
  <c r="F19796" i="12"/>
  <c r="E19796" i="12"/>
  <c r="B19796" i="12"/>
  <c r="A19796" i="12"/>
  <c r="F19795" i="12"/>
  <c r="E19795" i="12"/>
  <c r="B19795" i="12"/>
  <c r="A19795" i="12"/>
  <c r="F19794" i="12"/>
  <c r="E19794" i="12"/>
  <c r="B19794" i="12"/>
  <c r="A19794" i="12"/>
  <c r="F19793" i="12"/>
  <c r="E19793" i="12"/>
  <c r="B19793" i="12"/>
  <c r="A19793" i="12"/>
  <c r="F19792" i="12"/>
  <c r="E19792" i="12"/>
  <c r="B19792" i="12"/>
  <c r="A19792" i="12"/>
  <c r="F19791" i="12"/>
  <c r="E19791" i="12"/>
  <c r="B19791" i="12"/>
  <c r="A19791" i="12"/>
  <c r="F19790" i="12"/>
  <c r="E19790" i="12"/>
  <c r="B19790" i="12"/>
  <c r="A19790" i="12"/>
  <c r="F19789" i="12"/>
  <c r="E19789" i="12"/>
  <c r="B19789" i="12"/>
  <c r="A19789" i="12"/>
  <c r="F19788" i="12"/>
  <c r="E19788" i="12"/>
  <c r="B19788" i="12"/>
  <c r="A19788" i="12"/>
  <c r="F19787" i="12"/>
  <c r="E19787" i="12"/>
  <c r="B19787" i="12"/>
  <c r="A19787" i="12"/>
  <c r="F19786" i="12"/>
  <c r="E19786" i="12"/>
  <c r="B19786" i="12"/>
  <c r="A19786" i="12"/>
  <c r="F19785" i="12"/>
  <c r="E19785" i="12"/>
  <c r="B19785" i="12"/>
  <c r="A19785" i="12"/>
  <c r="F19784" i="12"/>
  <c r="E19784" i="12"/>
  <c r="B19784" i="12"/>
  <c r="A19784" i="12"/>
  <c r="F19783" i="12"/>
  <c r="E19783" i="12"/>
  <c r="B19783" i="12"/>
  <c r="A19783" i="12"/>
  <c r="F19782" i="12"/>
  <c r="E19782" i="12"/>
  <c r="B19782" i="12"/>
  <c r="A19782" i="12"/>
  <c r="F19781" i="12"/>
  <c r="E19781" i="12"/>
  <c r="B19781" i="12"/>
  <c r="A19781" i="12"/>
  <c r="F19780" i="12"/>
  <c r="E19780" i="12"/>
  <c r="B19780" i="12"/>
  <c r="A19780" i="12"/>
  <c r="F19779" i="12"/>
  <c r="E19779" i="12"/>
  <c r="B19779" i="12"/>
  <c r="A19779" i="12"/>
  <c r="F19778" i="12"/>
  <c r="E19778" i="12"/>
  <c r="B19778" i="12"/>
  <c r="A19778" i="12"/>
  <c r="F19777" i="12"/>
  <c r="E19777" i="12"/>
  <c r="B19777" i="12"/>
  <c r="A19777" i="12"/>
  <c r="F19776" i="12"/>
  <c r="E19776" i="12"/>
  <c r="B19776" i="12"/>
  <c r="A19776" i="12"/>
  <c r="F19775" i="12"/>
  <c r="E19775" i="12"/>
  <c r="B19775" i="12"/>
  <c r="A19775" i="12"/>
  <c r="F19774" i="12"/>
  <c r="E19774" i="12"/>
  <c r="B19774" i="12"/>
  <c r="A19774" i="12"/>
  <c r="F19773" i="12"/>
  <c r="E19773" i="12"/>
  <c r="B19773" i="12"/>
  <c r="A19773" i="12"/>
  <c r="F19772" i="12"/>
  <c r="E19772" i="12"/>
  <c r="B19772" i="12"/>
  <c r="A19772" i="12"/>
  <c r="F19771" i="12"/>
  <c r="E19771" i="12"/>
  <c r="B19771" i="12"/>
  <c r="A19771" i="12"/>
  <c r="F19770" i="12"/>
  <c r="E19770" i="12"/>
  <c r="B19770" i="12"/>
  <c r="A19770" i="12"/>
  <c r="F19769" i="12"/>
  <c r="E19769" i="12"/>
  <c r="B19769" i="12"/>
  <c r="A19769" i="12"/>
  <c r="F19768" i="12"/>
  <c r="E19768" i="12"/>
  <c r="B19768" i="12"/>
  <c r="A19768" i="12"/>
  <c r="F19767" i="12"/>
  <c r="E19767" i="12"/>
  <c r="B19767" i="12"/>
  <c r="A19767" i="12"/>
  <c r="F19766" i="12"/>
  <c r="E19766" i="12"/>
  <c r="B19766" i="12"/>
  <c r="A19766" i="12"/>
  <c r="F19765" i="12"/>
  <c r="E19765" i="12"/>
  <c r="B19765" i="12"/>
  <c r="A19765" i="12"/>
  <c r="F19764" i="12"/>
  <c r="E19764" i="12"/>
  <c r="B19764" i="12"/>
  <c r="A19764" i="12"/>
  <c r="F19763" i="12"/>
  <c r="E19763" i="12"/>
  <c r="B19763" i="12"/>
  <c r="A19763" i="12"/>
  <c r="F19762" i="12"/>
  <c r="E19762" i="12"/>
  <c r="B19762" i="12"/>
  <c r="A19762" i="12"/>
  <c r="F19761" i="12"/>
  <c r="E19761" i="12"/>
  <c r="B19761" i="12"/>
  <c r="A19761" i="12"/>
  <c r="F19760" i="12"/>
  <c r="E19760" i="12"/>
  <c r="B19760" i="12"/>
  <c r="A19760" i="12"/>
  <c r="F19759" i="12"/>
  <c r="E19759" i="12"/>
  <c r="B19759" i="12"/>
  <c r="A19759" i="12"/>
  <c r="F19758" i="12"/>
  <c r="E19758" i="12"/>
  <c r="B19758" i="12"/>
  <c r="A19758" i="12"/>
  <c r="F19757" i="12"/>
  <c r="E19757" i="12"/>
  <c r="B19757" i="12"/>
  <c r="A19757" i="12"/>
  <c r="F19756" i="12"/>
  <c r="E19756" i="12"/>
  <c r="B19756" i="12"/>
  <c r="A19756" i="12"/>
  <c r="F19755" i="12"/>
  <c r="E19755" i="12"/>
  <c r="B19755" i="12"/>
  <c r="A19755" i="12"/>
  <c r="F19754" i="12"/>
  <c r="E19754" i="12"/>
  <c r="B19754" i="12"/>
  <c r="A19754" i="12"/>
  <c r="F19753" i="12"/>
  <c r="E19753" i="12"/>
  <c r="B19753" i="12"/>
  <c r="A19753" i="12"/>
  <c r="F19752" i="12"/>
  <c r="E19752" i="12"/>
  <c r="B19752" i="12"/>
  <c r="A19752" i="12"/>
  <c r="F19751" i="12"/>
  <c r="E19751" i="12"/>
  <c r="B19751" i="12"/>
  <c r="A19751" i="12"/>
  <c r="F19750" i="12"/>
  <c r="E19750" i="12"/>
  <c r="B19750" i="12"/>
  <c r="A19750" i="12"/>
  <c r="F19749" i="12"/>
  <c r="E19749" i="12"/>
  <c r="B19749" i="12"/>
  <c r="A19749" i="12"/>
  <c r="F19748" i="12"/>
  <c r="E19748" i="12"/>
  <c r="B19748" i="12"/>
  <c r="A19748" i="12"/>
  <c r="F19717" i="12"/>
  <c r="D19717" i="12"/>
  <c r="A19717" i="12"/>
  <c r="F19716" i="12"/>
  <c r="D19716" i="12"/>
  <c r="A19716" i="12"/>
  <c r="F19715" i="12"/>
  <c r="E19715" i="12"/>
  <c r="D19715" i="12"/>
  <c r="A19715" i="12"/>
  <c r="F19714" i="12"/>
  <c r="E19714" i="12"/>
  <c r="D19714" i="12"/>
  <c r="F19713" i="12"/>
  <c r="E19713" i="12"/>
  <c r="D19713" i="12"/>
  <c r="A19713" i="12"/>
  <c r="F19712" i="12"/>
  <c r="E19712" i="12"/>
  <c r="D19712" i="12"/>
  <c r="A19712" i="12"/>
  <c r="G19684" i="12"/>
  <c r="F19684" i="12"/>
  <c r="E19684" i="12"/>
  <c r="A19684" i="12"/>
  <c r="G19683" i="12"/>
  <c r="F19683" i="12"/>
  <c r="E19683" i="12"/>
  <c r="A19683" i="12"/>
  <c r="G19682" i="12"/>
  <c r="F19682" i="12"/>
  <c r="E19682" i="12"/>
  <c r="A19682" i="12"/>
  <c r="G18844" i="12"/>
  <c r="F18844" i="12"/>
  <c r="E18844" i="12"/>
  <c r="D18844" i="12"/>
  <c r="C18844" i="12"/>
  <c r="B18844" i="12"/>
  <c r="A18844" i="12"/>
  <c r="G18835" i="12"/>
  <c r="F18835" i="12"/>
  <c r="E18835" i="12"/>
  <c r="D18835" i="12"/>
  <c r="C18835" i="12"/>
  <c r="B18835" i="12"/>
  <c r="A18835" i="12"/>
  <c r="G18834" i="12"/>
  <c r="F18834" i="12"/>
  <c r="E18834" i="12"/>
  <c r="D18834" i="12"/>
  <c r="C18834" i="12"/>
  <c r="B18834" i="12"/>
  <c r="A18834" i="12"/>
  <c r="G18833" i="12"/>
  <c r="F18833" i="12"/>
  <c r="E18833" i="12"/>
  <c r="D18833" i="12"/>
  <c r="C18833" i="12"/>
  <c r="B18833" i="12"/>
  <c r="A18833" i="12"/>
  <c r="G18832" i="12"/>
  <c r="F18832" i="12"/>
  <c r="E18832" i="12"/>
  <c r="D18832" i="12"/>
  <c r="C18832" i="12"/>
  <c r="B18832" i="12"/>
  <c r="A18832" i="12"/>
  <c r="G18831" i="12"/>
  <c r="F18831" i="12"/>
  <c r="E18831" i="12"/>
  <c r="D18831" i="12"/>
  <c r="C18831" i="12"/>
  <c r="B18831" i="12"/>
  <c r="A18831" i="12"/>
  <c r="G18830" i="12"/>
  <c r="F18830" i="12"/>
  <c r="E18830" i="12"/>
  <c r="D18830" i="12"/>
  <c r="C18830" i="12"/>
  <c r="B18830" i="12"/>
  <c r="A18830" i="12"/>
  <c r="G18829" i="12"/>
  <c r="F18829" i="12"/>
  <c r="E18829" i="12"/>
  <c r="D18829" i="12"/>
  <c r="C18829" i="12"/>
  <c r="B18829" i="12"/>
  <c r="A18829" i="12"/>
  <c r="G18828" i="12"/>
  <c r="F18828" i="12"/>
  <c r="E18828" i="12"/>
  <c r="D18828" i="12"/>
  <c r="C18828" i="12"/>
  <c r="B18828" i="12"/>
  <c r="A18828" i="12"/>
  <c r="G18827" i="12"/>
  <c r="F18827" i="12"/>
  <c r="E18827" i="12"/>
  <c r="D18827" i="12"/>
  <c r="C18827" i="12"/>
  <c r="B18827" i="12"/>
  <c r="A18827" i="12"/>
  <c r="G18826" i="12"/>
  <c r="F18826" i="12"/>
  <c r="E18826" i="12"/>
  <c r="D18826" i="12"/>
  <c r="C18826" i="12"/>
  <c r="B18826" i="12"/>
  <c r="A18826" i="12"/>
  <c r="G18825" i="12"/>
  <c r="F18825" i="12"/>
  <c r="E18825" i="12"/>
  <c r="D18825" i="12"/>
  <c r="C18825" i="12"/>
  <c r="B18825" i="12"/>
  <c r="A18825" i="12"/>
  <c r="G18824" i="12"/>
  <c r="F18824" i="12"/>
  <c r="E18824" i="12"/>
  <c r="D18824" i="12"/>
  <c r="C18824" i="12"/>
  <c r="B18824" i="12"/>
  <c r="A18824" i="12"/>
  <c r="G18823" i="12"/>
  <c r="F18823" i="12"/>
  <c r="E18823" i="12"/>
  <c r="D18823" i="12"/>
  <c r="C18823" i="12"/>
  <c r="B18823" i="12"/>
  <c r="A18823" i="12"/>
  <c r="G18822" i="12"/>
  <c r="F18822" i="12"/>
  <c r="E18822" i="12"/>
  <c r="D18822" i="12"/>
  <c r="C18822" i="12"/>
  <c r="B18822" i="12"/>
  <c r="A18822" i="12"/>
  <c r="F18821" i="12"/>
  <c r="E18821" i="12"/>
  <c r="C18821" i="12"/>
  <c r="B18821" i="12"/>
  <c r="A18821" i="12"/>
  <c r="F18820" i="12"/>
  <c r="E18820" i="12"/>
  <c r="C18820" i="12"/>
  <c r="B18820" i="12"/>
  <c r="A18820" i="12"/>
  <c r="F18819" i="12"/>
  <c r="E18819" i="12"/>
  <c r="C18819" i="12"/>
  <c r="B18819" i="12"/>
  <c r="A18819" i="12"/>
  <c r="F18818" i="12"/>
  <c r="E18818" i="12"/>
  <c r="C18818" i="12"/>
  <c r="B18818" i="12"/>
  <c r="A18818" i="12"/>
  <c r="F18817" i="12"/>
  <c r="E18817" i="12"/>
  <c r="C18817" i="12"/>
  <c r="B18817" i="12"/>
  <c r="A18817" i="12"/>
  <c r="F18816" i="12"/>
  <c r="E18816" i="12"/>
  <c r="C18816" i="12"/>
  <c r="B18816" i="12"/>
  <c r="A18816" i="12"/>
  <c r="F18815" i="12"/>
  <c r="E18815" i="12"/>
  <c r="C18815" i="12"/>
  <c r="B18815" i="12"/>
  <c r="A18815" i="12"/>
  <c r="F18814" i="12"/>
  <c r="E18814" i="12"/>
  <c r="C18814" i="12"/>
  <c r="B18814" i="12"/>
  <c r="A18814" i="12"/>
  <c r="G18813" i="12"/>
  <c r="F18813" i="12"/>
  <c r="E18813" i="12"/>
  <c r="D18813" i="12"/>
  <c r="C18813" i="12"/>
  <c r="B18813" i="12"/>
  <c r="A18813" i="12"/>
  <c r="G18812" i="12"/>
  <c r="F18812" i="12"/>
  <c r="E18812" i="12"/>
  <c r="D18812" i="12"/>
  <c r="C18812" i="12"/>
  <c r="B18812" i="12"/>
  <c r="A18812" i="12"/>
  <c r="G18811" i="12"/>
  <c r="F18811" i="12"/>
  <c r="E18811" i="12"/>
  <c r="D18811" i="12"/>
  <c r="C18811" i="12"/>
  <c r="B18811" i="12"/>
  <c r="A18811" i="12"/>
  <c r="G18810" i="12"/>
  <c r="F18810" i="12"/>
  <c r="E18810" i="12"/>
  <c r="D18810" i="12"/>
  <c r="C18810" i="12"/>
  <c r="B18810" i="12"/>
  <c r="A18810" i="12"/>
  <c r="G18809" i="12"/>
  <c r="F18809" i="12"/>
  <c r="E18809" i="12"/>
  <c r="D18809" i="12"/>
  <c r="C18809" i="12"/>
  <c r="B18809" i="12"/>
  <c r="A18809" i="12"/>
  <c r="G18808" i="12"/>
  <c r="F18808" i="12"/>
  <c r="E18808" i="12"/>
  <c r="D18808" i="12"/>
  <c r="C18808" i="12"/>
  <c r="B18808" i="12"/>
  <c r="A18808" i="12"/>
  <c r="G18807" i="12"/>
  <c r="F18807" i="12"/>
  <c r="E18807" i="12"/>
  <c r="D18807" i="12"/>
  <c r="C18807" i="12"/>
  <c r="B18807" i="12"/>
  <c r="A18807" i="12"/>
  <c r="G18806" i="12"/>
  <c r="F18806" i="12"/>
  <c r="E18806" i="12"/>
  <c r="D18806" i="12"/>
  <c r="C18806" i="12"/>
  <c r="B18806" i="12"/>
  <c r="A18806" i="12"/>
  <c r="G18805" i="12"/>
  <c r="F18805" i="12"/>
  <c r="E18805" i="12"/>
  <c r="D18805" i="12"/>
  <c r="C18805" i="12"/>
  <c r="B18805" i="12"/>
  <c r="A18805" i="12"/>
  <c r="G18804" i="12"/>
  <c r="F18804" i="12"/>
  <c r="E18804" i="12"/>
  <c r="D18804" i="12"/>
  <c r="C18804" i="12"/>
  <c r="B18804" i="12"/>
  <c r="A18804" i="12"/>
  <c r="G18803" i="12"/>
  <c r="F18803" i="12"/>
  <c r="E18803" i="12"/>
  <c r="D18803" i="12"/>
  <c r="C18803" i="12"/>
  <c r="B18803" i="12"/>
  <c r="A18803" i="12"/>
  <c r="G18802" i="12"/>
  <c r="F18802" i="12"/>
  <c r="E18802" i="12"/>
  <c r="D18802" i="12"/>
  <c r="C18802" i="12"/>
  <c r="B18802" i="12"/>
  <c r="A18802" i="12"/>
  <c r="G18801" i="12"/>
  <c r="F18801" i="12"/>
  <c r="E18801" i="12"/>
  <c r="D18801" i="12"/>
  <c r="C18801" i="12"/>
  <c r="B18801" i="12"/>
  <c r="A18801" i="12"/>
  <c r="G18800" i="12"/>
  <c r="F18800" i="12"/>
  <c r="E18800" i="12"/>
  <c r="D18800" i="12"/>
  <c r="C18800" i="12"/>
  <c r="B18800" i="12"/>
  <c r="A18800" i="12"/>
  <c r="G18799" i="12"/>
  <c r="F18799" i="12"/>
  <c r="E18799" i="12"/>
  <c r="D18799" i="12"/>
  <c r="C18799" i="12"/>
  <c r="B18799" i="12"/>
  <c r="A18799" i="12"/>
  <c r="G18798" i="12"/>
  <c r="F18798" i="12"/>
  <c r="E18798" i="12"/>
  <c r="D18798" i="12"/>
  <c r="C18798" i="12"/>
  <c r="B18798" i="12"/>
  <c r="A18798" i="12"/>
  <c r="G18797" i="12"/>
  <c r="F18797" i="12"/>
  <c r="E18797" i="12"/>
  <c r="D18797" i="12"/>
  <c r="C18797" i="12"/>
  <c r="B18797" i="12"/>
  <c r="A18797" i="12"/>
  <c r="G18796" i="12"/>
  <c r="F18796" i="12"/>
  <c r="E18796" i="12"/>
  <c r="D18796" i="12"/>
  <c r="C18796" i="12"/>
  <c r="B18796" i="12"/>
  <c r="A18796" i="12"/>
  <c r="G18795" i="12"/>
  <c r="F18795" i="12"/>
  <c r="E18795" i="12"/>
  <c r="D18795" i="12"/>
  <c r="C18795" i="12"/>
  <c r="B18795" i="12"/>
  <c r="A18795" i="12"/>
  <c r="G18794" i="12"/>
  <c r="F18794" i="12"/>
  <c r="E18794" i="12"/>
  <c r="D18794" i="12"/>
  <c r="C18794" i="12"/>
  <c r="B18794" i="12"/>
  <c r="A18794" i="12"/>
  <c r="F18793" i="12"/>
  <c r="E18793" i="12"/>
  <c r="C18793" i="12"/>
  <c r="B18793" i="12"/>
  <c r="A18793" i="12"/>
  <c r="F18792" i="12"/>
  <c r="E18792" i="12"/>
  <c r="C18792" i="12"/>
  <c r="B18792" i="12"/>
  <c r="A18792" i="12"/>
  <c r="F18791" i="12"/>
  <c r="E18791" i="12"/>
  <c r="C18791" i="12"/>
  <c r="B18791" i="12"/>
  <c r="A18791" i="12"/>
  <c r="F18790" i="12"/>
  <c r="E18790" i="12"/>
  <c r="C18790" i="12"/>
  <c r="B18790" i="12"/>
  <c r="A18790" i="12"/>
  <c r="F18789" i="12"/>
  <c r="E18789" i="12"/>
  <c r="C18789" i="12"/>
  <c r="B18789" i="12"/>
  <c r="A18789" i="12"/>
  <c r="F18788" i="12"/>
  <c r="E18788" i="12"/>
  <c r="C18788" i="12"/>
  <c r="B18788" i="12"/>
  <c r="A18788" i="12"/>
  <c r="F18787" i="12"/>
  <c r="E18787" i="12"/>
  <c r="C18787" i="12"/>
  <c r="B18787" i="12"/>
  <c r="A18787" i="12"/>
  <c r="F18786" i="12"/>
  <c r="E18786" i="12"/>
  <c r="C18786" i="12"/>
  <c r="B18786" i="12"/>
  <c r="A18786" i="12"/>
  <c r="F18785" i="12"/>
  <c r="E18785" i="12"/>
  <c r="C18785" i="12"/>
  <c r="B18785" i="12"/>
  <c r="A18785" i="12"/>
  <c r="F18784" i="12"/>
  <c r="E18784" i="12"/>
  <c r="C18784" i="12"/>
  <c r="B18784" i="12"/>
  <c r="A18784" i="12"/>
  <c r="F18783" i="12"/>
  <c r="E18783" i="12"/>
  <c r="C18783" i="12"/>
  <c r="B18783" i="12"/>
  <c r="A18783" i="12"/>
  <c r="G18765" i="12"/>
  <c r="F18765" i="12"/>
  <c r="E18765" i="12"/>
  <c r="D18765" i="12"/>
  <c r="C18765" i="12"/>
  <c r="B18765" i="12"/>
  <c r="A18765" i="12"/>
  <c r="G18764" i="12"/>
  <c r="F18764" i="12"/>
  <c r="E18764" i="12"/>
  <c r="D18764" i="12"/>
  <c r="C18764" i="12"/>
  <c r="B18764" i="12"/>
  <c r="A18764" i="12"/>
  <c r="G18763" i="12"/>
  <c r="F18763" i="12"/>
  <c r="E18763" i="12"/>
  <c r="D18763" i="12"/>
  <c r="C18763" i="12"/>
  <c r="B18763" i="12"/>
  <c r="A18763" i="12"/>
  <c r="G18762" i="12"/>
  <c r="F18762" i="12"/>
  <c r="E18762" i="12"/>
  <c r="D18762" i="12"/>
  <c r="C18762" i="12"/>
  <c r="B18762" i="12"/>
  <c r="A18762" i="12"/>
  <c r="G18761" i="12"/>
  <c r="F18761" i="12"/>
  <c r="E18761" i="12"/>
  <c r="D18761" i="12"/>
  <c r="C18761" i="12"/>
  <c r="B18761" i="12"/>
  <c r="A18761" i="12"/>
  <c r="G18760" i="12"/>
  <c r="F18760" i="12"/>
  <c r="E18760" i="12"/>
  <c r="D18760" i="12"/>
  <c r="C18760" i="12"/>
  <c r="B18760" i="12"/>
  <c r="A18760" i="12"/>
  <c r="F18759" i="12"/>
  <c r="E18759" i="12"/>
  <c r="C18759" i="12"/>
  <c r="B18759" i="12"/>
  <c r="A18759" i="12"/>
  <c r="F18758" i="12"/>
  <c r="E18758" i="12"/>
  <c r="C18758" i="12"/>
  <c r="B18758" i="12"/>
  <c r="A18758" i="12"/>
  <c r="F18757" i="12"/>
  <c r="E18757" i="12"/>
  <c r="C18757" i="12"/>
  <c r="B18757" i="12"/>
  <c r="A18757" i="12"/>
  <c r="F18756" i="12"/>
  <c r="E18756" i="12"/>
  <c r="C18756" i="12"/>
  <c r="B18756" i="12"/>
  <c r="A18756" i="12"/>
  <c r="F18755" i="12"/>
  <c r="E18755" i="12"/>
  <c r="C18755" i="12"/>
  <c r="B18755" i="12"/>
  <c r="A18755" i="12"/>
  <c r="F18754" i="12"/>
  <c r="E18754" i="12"/>
  <c r="C18754" i="12"/>
  <c r="B18754" i="12"/>
  <c r="A18754" i="12"/>
  <c r="F18753" i="12"/>
  <c r="E18753" i="12"/>
  <c r="C18753" i="12"/>
  <c r="B18753" i="12"/>
  <c r="A18753" i="12"/>
  <c r="F18752" i="12"/>
  <c r="E18752" i="12"/>
  <c r="C18752" i="12"/>
  <c r="B18752" i="12"/>
  <c r="A18752" i="12"/>
  <c r="F18751" i="12"/>
  <c r="E18751" i="12"/>
  <c r="B18751" i="12"/>
  <c r="A18751" i="12"/>
  <c r="F18750" i="12"/>
  <c r="E18750" i="12"/>
  <c r="B18750" i="12"/>
  <c r="A18750" i="12"/>
  <c r="F18749" i="12"/>
  <c r="E18749" i="12"/>
  <c r="B18749" i="12"/>
  <c r="A18749" i="12"/>
  <c r="F18748" i="12"/>
  <c r="E18748" i="12"/>
  <c r="B18748" i="12"/>
  <c r="A18748" i="12"/>
  <c r="F18747" i="12"/>
  <c r="E18747" i="12"/>
  <c r="B18747" i="12"/>
  <c r="A18747" i="12"/>
  <c r="F18746" i="12"/>
  <c r="E18746" i="12"/>
  <c r="B18746" i="12"/>
  <c r="A18746" i="12"/>
  <c r="F18745" i="12"/>
  <c r="E18745" i="12"/>
  <c r="B18745" i="12"/>
  <c r="A18745" i="12"/>
  <c r="F18744" i="12"/>
  <c r="E18744" i="12"/>
  <c r="B18744" i="12"/>
  <c r="A18744" i="12"/>
  <c r="F18743" i="12"/>
  <c r="E18743" i="12"/>
  <c r="B18743" i="12"/>
  <c r="A18743" i="12"/>
  <c r="F18742" i="12"/>
  <c r="E18742" i="12"/>
  <c r="B18742" i="12"/>
  <c r="A18742" i="12"/>
  <c r="F18741" i="12"/>
  <c r="E18741" i="12"/>
  <c r="B18741" i="12"/>
  <c r="A18741" i="12"/>
  <c r="F18740" i="12"/>
  <c r="E18740" i="12"/>
  <c r="B18740" i="12"/>
  <c r="A18740" i="12"/>
  <c r="F18739" i="12"/>
  <c r="E18739" i="12"/>
  <c r="B18739" i="12"/>
  <c r="A18739" i="12"/>
  <c r="F18738" i="12"/>
  <c r="E18738" i="12"/>
  <c r="B18738" i="12"/>
  <c r="A18738" i="12"/>
  <c r="F18737" i="12"/>
  <c r="E18737" i="12"/>
  <c r="B18737" i="12"/>
  <c r="A18737" i="12"/>
  <c r="F18736" i="12"/>
  <c r="E18736" i="12"/>
  <c r="B18736" i="12"/>
  <c r="A18736" i="12"/>
  <c r="F18735" i="12"/>
  <c r="E18735" i="12"/>
  <c r="B18735" i="12"/>
  <c r="A18735" i="12"/>
  <c r="F18734" i="12"/>
  <c r="E18734" i="12"/>
  <c r="B18734" i="12"/>
  <c r="A18734" i="12"/>
  <c r="F18733" i="12"/>
  <c r="E18733" i="12"/>
  <c r="B18733" i="12"/>
  <c r="A18733" i="12"/>
  <c r="F18732" i="12"/>
  <c r="E18732" i="12"/>
  <c r="B18732" i="12"/>
  <c r="A18732" i="12"/>
  <c r="F18731" i="12"/>
  <c r="E18731" i="12"/>
  <c r="B18731" i="12"/>
  <c r="A18731" i="12"/>
  <c r="F18730" i="12"/>
  <c r="E18730" i="12"/>
  <c r="B18730" i="12"/>
  <c r="A18730" i="12"/>
  <c r="F18729" i="12"/>
  <c r="E18729" i="12"/>
  <c r="B18729" i="12"/>
  <c r="A18729" i="12"/>
  <c r="F18728" i="12"/>
  <c r="E18728" i="12"/>
  <c r="B18728" i="12"/>
  <c r="A18728" i="12"/>
  <c r="F18727" i="12"/>
  <c r="E18727" i="12"/>
  <c r="B18727" i="12"/>
  <c r="A18727" i="12"/>
  <c r="F18726" i="12"/>
  <c r="E18726" i="12"/>
  <c r="B18726" i="12"/>
  <c r="A18726" i="12"/>
  <c r="F18725" i="12"/>
  <c r="E18725" i="12"/>
  <c r="B18725" i="12"/>
  <c r="A18725" i="12"/>
  <c r="F18724" i="12"/>
  <c r="E18724" i="12"/>
  <c r="B18724" i="12"/>
  <c r="A18724" i="12"/>
  <c r="F18723" i="12"/>
  <c r="E18723" i="12"/>
  <c r="B18723" i="12"/>
  <c r="A18723" i="12"/>
  <c r="F18722" i="12"/>
  <c r="E18722" i="12"/>
  <c r="B18722" i="12"/>
  <c r="A18722" i="12"/>
  <c r="F18721" i="12"/>
  <c r="E18721" i="12"/>
  <c r="B18721" i="12"/>
  <c r="A18721" i="12"/>
  <c r="F18720" i="12"/>
  <c r="E18720" i="12"/>
  <c r="B18720" i="12"/>
  <c r="A18720" i="12"/>
  <c r="F18719" i="12"/>
  <c r="E18719" i="12"/>
  <c r="B18719" i="12"/>
  <c r="A18719" i="12"/>
  <c r="F18718" i="12"/>
  <c r="E18718" i="12"/>
  <c r="B18718" i="12"/>
  <c r="A18718" i="12"/>
  <c r="F18717" i="12"/>
  <c r="E18717" i="12"/>
  <c r="B18717" i="12"/>
  <c r="A18717" i="12"/>
  <c r="F18716" i="12"/>
  <c r="E18716" i="12"/>
  <c r="B18716" i="12"/>
  <c r="A18716" i="12"/>
  <c r="F18715" i="12"/>
  <c r="E18715" i="12"/>
  <c r="B18715" i="12"/>
  <c r="A18715" i="12"/>
  <c r="F18714" i="12"/>
  <c r="E18714" i="12"/>
  <c r="B18714" i="12"/>
  <c r="A18714" i="12"/>
  <c r="F18713" i="12"/>
  <c r="E18713" i="12"/>
  <c r="B18713" i="12"/>
  <c r="A18713" i="12"/>
  <c r="F18712" i="12"/>
  <c r="E18712" i="12"/>
  <c r="B18712" i="12"/>
  <c r="A18712" i="12"/>
  <c r="F18711" i="12"/>
  <c r="E18711" i="12"/>
  <c r="B18711" i="12"/>
  <c r="A18711" i="12"/>
  <c r="F18710" i="12"/>
  <c r="E18710" i="12"/>
  <c r="B18710" i="12"/>
  <c r="A18710" i="12"/>
  <c r="F18709" i="12"/>
  <c r="E18709" i="12"/>
  <c r="B18709" i="12"/>
  <c r="A18709" i="12"/>
  <c r="F18708" i="12"/>
  <c r="E18708" i="12"/>
  <c r="B18708" i="12"/>
  <c r="A18708" i="12"/>
  <c r="F18707" i="12"/>
  <c r="E18707" i="12"/>
  <c r="B18707" i="12"/>
  <c r="A18707" i="12"/>
  <c r="F18706" i="12"/>
  <c r="E18706" i="12"/>
  <c r="B18706" i="12"/>
  <c r="A18706" i="12"/>
  <c r="F18705" i="12"/>
  <c r="E18705" i="12"/>
  <c r="B18705" i="12"/>
  <c r="A18705" i="12"/>
  <c r="F18704" i="12"/>
  <c r="E18704" i="12"/>
  <c r="B18704" i="12"/>
  <c r="A18704" i="12"/>
  <c r="F18703" i="12"/>
  <c r="E18703" i="12"/>
  <c r="B18703" i="12"/>
  <c r="A18703" i="12"/>
  <c r="F18702" i="12"/>
  <c r="E18702" i="12"/>
  <c r="B18702" i="12"/>
  <c r="A18702" i="12"/>
  <c r="F18701" i="12"/>
  <c r="E18701" i="12"/>
  <c r="B18701" i="12"/>
  <c r="A18701" i="12"/>
  <c r="F18700" i="12"/>
  <c r="E18700" i="12"/>
  <c r="B18700" i="12"/>
  <c r="A18700" i="12"/>
  <c r="F18699" i="12"/>
  <c r="E18699" i="12"/>
  <c r="B18699" i="12"/>
  <c r="A18699" i="12"/>
  <c r="F18698" i="12"/>
  <c r="E18698" i="12"/>
  <c r="B18698" i="12"/>
  <c r="A18698" i="12"/>
  <c r="F18697" i="12"/>
  <c r="E18697" i="12"/>
  <c r="B18697" i="12"/>
  <c r="A18697" i="12"/>
  <c r="F18696" i="12"/>
  <c r="E18696" i="12"/>
  <c r="B18696" i="12"/>
  <c r="A18696" i="12"/>
  <c r="F18695" i="12"/>
  <c r="E18695" i="12"/>
  <c r="B18695" i="12"/>
  <c r="A18695" i="12"/>
  <c r="F18694" i="12"/>
  <c r="E18694" i="12"/>
  <c r="B18694" i="12"/>
  <c r="A18694" i="12"/>
  <c r="F18693" i="12"/>
  <c r="E18693" i="12"/>
  <c r="B18693" i="12"/>
  <c r="A18693" i="12"/>
  <c r="F18692" i="12"/>
  <c r="E18692" i="12"/>
  <c r="B18692" i="12"/>
  <c r="A18692" i="12"/>
  <c r="F18691" i="12"/>
  <c r="E18691" i="12"/>
  <c r="B18691" i="12"/>
  <c r="A18691" i="12"/>
  <c r="F18690" i="12"/>
  <c r="E18690" i="12"/>
  <c r="B18690" i="12"/>
  <c r="A18690" i="12"/>
  <c r="F18689" i="12"/>
  <c r="E18689" i="12"/>
  <c r="B18689" i="12"/>
  <c r="A18689" i="12"/>
  <c r="F18688" i="12"/>
  <c r="E18688" i="12"/>
  <c r="B18688" i="12"/>
  <c r="A18688" i="12"/>
  <c r="F18687" i="12"/>
  <c r="E18687" i="12"/>
  <c r="B18687" i="12"/>
  <c r="A18687" i="12"/>
  <c r="F18686" i="12"/>
  <c r="E18686" i="12"/>
  <c r="B18686" i="12"/>
  <c r="A18686" i="12"/>
  <c r="F18685" i="12"/>
  <c r="E18685" i="12"/>
  <c r="B18685" i="12"/>
  <c r="A18685" i="12"/>
  <c r="F18684" i="12"/>
  <c r="E18684" i="12"/>
  <c r="B18684" i="12"/>
  <c r="A18684" i="12"/>
  <c r="F18683" i="12"/>
  <c r="E18683" i="12"/>
  <c r="B18683" i="12"/>
  <c r="A18683" i="12"/>
  <c r="F18682" i="12"/>
  <c r="E18682" i="12"/>
  <c r="B18682" i="12"/>
  <c r="A18682" i="12"/>
  <c r="F18681" i="12"/>
  <c r="E18681" i="12"/>
  <c r="B18681" i="12"/>
  <c r="A18681" i="12"/>
  <c r="F18680" i="12"/>
  <c r="E18680" i="12"/>
  <c r="B18680" i="12"/>
  <c r="A18680" i="12"/>
  <c r="F18679" i="12"/>
  <c r="E18679" i="12"/>
  <c r="B18679" i="12"/>
  <c r="A18679" i="12"/>
  <c r="F18678" i="12"/>
  <c r="E18678" i="12"/>
  <c r="B18678" i="12"/>
  <c r="A18678" i="12"/>
  <c r="F18677" i="12"/>
  <c r="E18677" i="12"/>
  <c r="B18677" i="12"/>
  <c r="A18677" i="12"/>
  <c r="F18676" i="12"/>
  <c r="E18676" i="12"/>
  <c r="B18676" i="12"/>
  <c r="A18676" i="12"/>
  <c r="F18675" i="12"/>
  <c r="E18675" i="12"/>
  <c r="B18675" i="12"/>
  <c r="A18675" i="12"/>
  <c r="F18674" i="12"/>
  <c r="E18674" i="12"/>
  <c r="B18674" i="12"/>
  <c r="A18674" i="12"/>
  <c r="F18673" i="12"/>
  <c r="E18673" i="12"/>
  <c r="B18673" i="12"/>
  <c r="A18673" i="12"/>
  <c r="F18672" i="12"/>
  <c r="E18672" i="12"/>
  <c r="B18672" i="12"/>
  <c r="A18672" i="12"/>
  <c r="F18671" i="12"/>
  <c r="E18671" i="12"/>
  <c r="B18671" i="12"/>
  <c r="A18671" i="12"/>
  <c r="F18670" i="12"/>
  <c r="E18670" i="12"/>
  <c r="B18670" i="12"/>
  <c r="A18670" i="12"/>
  <c r="F18669" i="12"/>
  <c r="E18669" i="12"/>
  <c r="B18669" i="12"/>
  <c r="A18669" i="12"/>
  <c r="F18668" i="12"/>
  <c r="E18668" i="12"/>
  <c r="B18668" i="12"/>
  <c r="A18668" i="12"/>
  <c r="F18667" i="12"/>
  <c r="E18667" i="12"/>
  <c r="B18667" i="12"/>
  <c r="A18667" i="12"/>
  <c r="F18666" i="12"/>
  <c r="E18666" i="12"/>
  <c r="B18666" i="12"/>
  <c r="A18666" i="12"/>
  <c r="F18665" i="12"/>
  <c r="E18665" i="12"/>
  <c r="B18665" i="12"/>
  <c r="A18665" i="12"/>
  <c r="F18664" i="12"/>
  <c r="E18664" i="12"/>
  <c r="B18664" i="12"/>
  <c r="A18664" i="12"/>
  <c r="F18663" i="12"/>
  <c r="E18663" i="12"/>
  <c r="B18663" i="12"/>
  <c r="A18663" i="12"/>
  <c r="F18662" i="12"/>
  <c r="E18662" i="12"/>
  <c r="B18662" i="12"/>
  <c r="A18662" i="12"/>
  <c r="F18661" i="12"/>
  <c r="E18661" i="12"/>
  <c r="B18661" i="12"/>
  <c r="A18661" i="12"/>
  <c r="F18660" i="12"/>
  <c r="E18660" i="12"/>
  <c r="B18660" i="12"/>
  <c r="A18660" i="12"/>
  <c r="F18659" i="12"/>
  <c r="E18659" i="12"/>
  <c r="B18659" i="12"/>
  <c r="A18659" i="12"/>
  <c r="F18658" i="12"/>
  <c r="E18658" i="12"/>
  <c r="B18658" i="12"/>
  <c r="A18658" i="12"/>
  <c r="F18657" i="12"/>
  <c r="E18657" i="12"/>
  <c r="B18657" i="12"/>
  <c r="A18657" i="12"/>
  <c r="F18656" i="12"/>
  <c r="E18656" i="12"/>
  <c r="B18656" i="12"/>
  <c r="A18656" i="12"/>
  <c r="F18655" i="12"/>
  <c r="E18655" i="12"/>
  <c r="B18655" i="12"/>
  <c r="A18655" i="12"/>
  <c r="F18654" i="12"/>
  <c r="E18654" i="12"/>
  <c r="B18654" i="12"/>
  <c r="A18654" i="12"/>
  <c r="F18653" i="12"/>
  <c r="E18653" i="12"/>
  <c r="B18653" i="12"/>
  <c r="A18653" i="12"/>
  <c r="F18652" i="12"/>
  <c r="E18652" i="12"/>
  <c r="B18652" i="12"/>
  <c r="A18652" i="12"/>
  <c r="F18651" i="12"/>
  <c r="E18651" i="12"/>
  <c r="B18651" i="12"/>
  <c r="A18651" i="12"/>
  <c r="F18620" i="12"/>
  <c r="D18620" i="12"/>
  <c r="A18620" i="12"/>
  <c r="F18619" i="12"/>
  <c r="D18619" i="12"/>
  <c r="A18619" i="12"/>
  <c r="F18618" i="12"/>
  <c r="E18618" i="12"/>
  <c r="D18618" i="12"/>
  <c r="A18618" i="12"/>
  <c r="F18617" i="12"/>
  <c r="E18617" i="12"/>
  <c r="D18617" i="12"/>
  <c r="A18617" i="12"/>
  <c r="F18616" i="12"/>
  <c r="E18616" i="12"/>
  <c r="D18616" i="12"/>
  <c r="F18615" i="12"/>
  <c r="E18615" i="12"/>
  <c r="D18615" i="12"/>
  <c r="A18615" i="12"/>
  <c r="G18587" i="12"/>
  <c r="F18587" i="12"/>
  <c r="E18587" i="12"/>
  <c r="A18587" i="12"/>
  <c r="G18586" i="12"/>
  <c r="F18586" i="12"/>
  <c r="E18586" i="12"/>
  <c r="A18586" i="12"/>
  <c r="G18585" i="12"/>
  <c r="F18585" i="12"/>
  <c r="E18585" i="12"/>
  <c r="A18585" i="12"/>
  <c r="G17747" i="12"/>
  <c r="F17747" i="12"/>
  <c r="E17747" i="12"/>
  <c r="D17747" i="12"/>
  <c r="C17747" i="12"/>
  <c r="B17747" i="12"/>
  <c r="A17747" i="12"/>
  <c r="G17738" i="12"/>
  <c r="F17738" i="12"/>
  <c r="E17738" i="12"/>
  <c r="D17738" i="12"/>
  <c r="C17738" i="12"/>
  <c r="B17738" i="12"/>
  <c r="A17738" i="12"/>
  <c r="G17737" i="12"/>
  <c r="F17737" i="12"/>
  <c r="E17737" i="12"/>
  <c r="D17737" i="12"/>
  <c r="C17737" i="12"/>
  <c r="B17737" i="12"/>
  <c r="A17737" i="12"/>
  <c r="G17736" i="12"/>
  <c r="F17736" i="12"/>
  <c r="E17736" i="12"/>
  <c r="D17736" i="12"/>
  <c r="C17736" i="12"/>
  <c r="B17736" i="12"/>
  <c r="A17736" i="12"/>
  <c r="G17735" i="12"/>
  <c r="F17735" i="12"/>
  <c r="E17735" i="12"/>
  <c r="D17735" i="12"/>
  <c r="C17735" i="12"/>
  <c r="B17735" i="12"/>
  <c r="A17735" i="12"/>
  <c r="G17734" i="12"/>
  <c r="F17734" i="12"/>
  <c r="E17734" i="12"/>
  <c r="D17734" i="12"/>
  <c r="C17734" i="12"/>
  <c r="B17734" i="12"/>
  <c r="A17734" i="12"/>
  <c r="G17733" i="12"/>
  <c r="F17733" i="12"/>
  <c r="E17733" i="12"/>
  <c r="D17733" i="12"/>
  <c r="C17733" i="12"/>
  <c r="B17733" i="12"/>
  <c r="A17733" i="12"/>
  <c r="G17732" i="12"/>
  <c r="F17732" i="12"/>
  <c r="E17732" i="12"/>
  <c r="D17732" i="12"/>
  <c r="C17732" i="12"/>
  <c r="B17732" i="12"/>
  <c r="A17732" i="12"/>
  <c r="G17731" i="12"/>
  <c r="F17731" i="12"/>
  <c r="E17731" i="12"/>
  <c r="D17731" i="12"/>
  <c r="C17731" i="12"/>
  <c r="B17731" i="12"/>
  <c r="A17731" i="12"/>
  <c r="G17730" i="12"/>
  <c r="F17730" i="12"/>
  <c r="E17730" i="12"/>
  <c r="D17730" i="12"/>
  <c r="C17730" i="12"/>
  <c r="B17730" i="12"/>
  <c r="A17730" i="12"/>
  <c r="G17729" i="12"/>
  <c r="F17729" i="12"/>
  <c r="E17729" i="12"/>
  <c r="D17729" i="12"/>
  <c r="C17729" i="12"/>
  <c r="B17729" i="12"/>
  <c r="A17729" i="12"/>
  <c r="G17728" i="12"/>
  <c r="F17728" i="12"/>
  <c r="E17728" i="12"/>
  <c r="D17728" i="12"/>
  <c r="C17728" i="12"/>
  <c r="B17728" i="12"/>
  <c r="A17728" i="12"/>
  <c r="G17727" i="12"/>
  <c r="F17727" i="12"/>
  <c r="E17727" i="12"/>
  <c r="D17727" i="12"/>
  <c r="C17727" i="12"/>
  <c r="B17727" i="12"/>
  <c r="A17727" i="12"/>
  <c r="G17726" i="12"/>
  <c r="F17726" i="12"/>
  <c r="E17726" i="12"/>
  <c r="D17726" i="12"/>
  <c r="C17726" i="12"/>
  <c r="B17726" i="12"/>
  <c r="A17726" i="12"/>
  <c r="G17725" i="12"/>
  <c r="F17725" i="12"/>
  <c r="E17725" i="12"/>
  <c r="D17725" i="12"/>
  <c r="C17725" i="12"/>
  <c r="B17725" i="12"/>
  <c r="A17725" i="12"/>
  <c r="F17724" i="12"/>
  <c r="E17724" i="12"/>
  <c r="C17724" i="12"/>
  <c r="B17724" i="12"/>
  <c r="A17724" i="12"/>
  <c r="F17723" i="12"/>
  <c r="E17723" i="12"/>
  <c r="C17723" i="12"/>
  <c r="B17723" i="12"/>
  <c r="A17723" i="12"/>
  <c r="F17722" i="12"/>
  <c r="E17722" i="12"/>
  <c r="C17722" i="12"/>
  <c r="B17722" i="12"/>
  <c r="A17722" i="12"/>
  <c r="F17721" i="12"/>
  <c r="E17721" i="12"/>
  <c r="C17721" i="12"/>
  <c r="B17721" i="12"/>
  <c r="A17721" i="12"/>
  <c r="F17720" i="12"/>
  <c r="E17720" i="12"/>
  <c r="C17720" i="12"/>
  <c r="B17720" i="12"/>
  <c r="A17720" i="12"/>
  <c r="F17719" i="12"/>
  <c r="E17719" i="12"/>
  <c r="C17719" i="12"/>
  <c r="B17719" i="12"/>
  <c r="A17719" i="12"/>
  <c r="F17718" i="12"/>
  <c r="E17718" i="12"/>
  <c r="C17718" i="12"/>
  <c r="B17718" i="12"/>
  <c r="A17718" i="12"/>
  <c r="F17717" i="12"/>
  <c r="E17717" i="12"/>
  <c r="C17717" i="12"/>
  <c r="B17717" i="12"/>
  <c r="A17717" i="12"/>
  <c r="G17716" i="12"/>
  <c r="F17716" i="12"/>
  <c r="E17716" i="12"/>
  <c r="D17716" i="12"/>
  <c r="C17716" i="12"/>
  <c r="B17716" i="12"/>
  <c r="A17716" i="12"/>
  <c r="G17715" i="12"/>
  <c r="F17715" i="12"/>
  <c r="E17715" i="12"/>
  <c r="D17715" i="12"/>
  <c r="C17715" i="12"/>
  <c r="B17715" i="12"/>
  <c r="A17715" i="12"/>
  <c r="G17714" i="12"/>
  <c r="F17714" i="12"/>
  <c r="E17714" i="12"/>
  <c r="D17714" i="12"/>
  <c r="C17714" i="12"/>
  <c r="B17714" i="12"/>
  <c r="A17714" i="12"/>
  <c r="G17713" i="12"/>
  <c r="F17713" i="12"/>
  <c r="E17713" i="12"/>
  <c r="D17713" i="12"/>
  <c r="C17713" i="12"/>
  <c r="B17713" i="12"/>
  <c r="A17713" i="12"/>
  <c r="G17712" i="12"/>
  <c r="F17712" i="12"/>
  <c r="E17712" i="12"/>
  <c r="D17712" i="12"/>
  <c r="C17712" i="12"/>
  <c r="B17712" i="12"/>
  <c r="A17712" i="12"/>
  <c r="G17711" i="12"/>
  <c r="F17711" i="12"/>
  <c r="E17711" i="12"/>
  <c r="D17711" i="12"/>
  <c r="C17711" i="12"/>
  <c r="B17711" i="12"/>
  <c r="A17711" i="12"/>
  <c r="G17710" i="12"/>
  <c r="F17710" i="12"/>
  <c r="E17710" i="12"/>
  <c r="D17710" i="12"/>
  <c r="C17710" i="12"/>
  <c r="B17710" i="12"/>
  <c r="A17710" i="12"/>
  <c r="G17709" i="12"/>
  <c r="F17709" i="12"/>
  <c r="E17709" i="12"/>
  <c r="D17709" i="12"/>
  <c r="C17709" i="12"/>
  <c r="B17709" i="12"/>
  <c r="A17709" i="12"/>
  <c r="G17708" i="12"/>
  <c r="F17708" i="12"/>
  <c r="E17708" i="12"/>
  <c r="D17708" i="12"/>
  <c r="C17708" i="12"/>
  <c r="B17708" i="12"/>
  <c r="A17708" i="12"/>
  <c r="G17707" i="12"/>
  <c r="F17707" i="12"/>
  <c r="E17707" i="12"/>
  <c r="D17707" i="12"/>
  <c r="C17707" i="12"/>
  <c r="B17707" i="12"/>
  <c r="A17707" i="12"/>
  <c r="G17706" i="12"/>
  <c r="F17706" i="12"/>
  <c r="E17706" i="12"/>
  <c r="D17706" i="12"/>
  <c r="C17706" i="12"/>
  <c r="B17706" i="12"/>
  <c r="A17706" i="12"/>
  <c r="G17705" i="12"/>
  <c r="F17705" i="12"/>
  <c r="E17705" i="12"/>
  <c r="D17705" i="12"/>
  <c r="C17705" i="12"/>
  <c r="B17705" i="12"/>
  <c r="A17705" i="12"/>
  <c r="G17704" i="12"/>
  <c r="F17704" i="12"/>
  <c r="E17704" i="12"/>
  <c r="D17704" i="12"/>
  <c r="C17704" i="12"/>
  <c r="B17704" i="12"/>
  <c r="A17704" i="12"/>
  <c r="G17703" i="12"/>
  <c r="F17703" i="12"/>
  <c r="E17703" i="12"/>
  <c r="D17703" i="12"/>
  <c r="C17703" i="12"/>
  <c r="B17703" i="12"/>
  <c r="A17703" i="12"/>
  <c r="G17702" i="12"/>
  <c r="F17702" i="12"/>
  <c r="E17702" i="12"/>
  <c r="D17702" i="12"/>
  <c r="C17702" i="12"/>
  <c r="B17702" i="12"/>
  <c r="A17702" i="12"/>
  <c r="G17701" i="12"/>
  <c r="F17701" i="12"/>
  <c r="E17701" i="12"/>
  <c r="D17701" i="12"/>
  <c r="C17701" i="12"/>
  <c r="B17701" i="12"/>
  <c r="A17701" i="12"/>
  <c r="G17700" i="12"/>
  <c r="F17700" i="12"/>
  <c r="E17700" i="12"/>
  <c r="D17700" i="12"/>
  <c r="C17700" i="12"/>
  <c r="B17700" i="12"/>
  <c r="A17700" i="12"/>
  <c r="G17699" i="12"/>
  <c r="F17699" i="12"/>
  <c r="E17699" i="12"/>
  <c r="D17699" i="12"/>
  <c r="C17699" i="12"/>
  <c r="B17699" i="12"/>
  <c r="A17699" i="12"/>
  <c r="G17698" i="12"/>
  <c r="F17698" i="12"/>
  <c r="E17698" i="12"/>
  <c r="D17698" i="12"/>
  <c r="C17698" i="12"/>
  <c r="B17698" i="12"/>
  <c r="A17698" i="12"/>
  <c r="G17697" i="12"/>
  <c r="F17697" i="12"/>
  <c r="E17697" i="12"/>
  <c r="D17697" i="12"/>
  <c r="C17697" i="12"/>
  <c r="B17697" i="12"/>
  <c r="A17697" i="12"/>
  <c r="F17696" i="12"/>
  <c r="E17696" i="12"/>
  <c r="C17696" i="12"/>
  <c r="B17696" i="12"/>
  <c r="A17696" i="12"/>
  <c r="F17695" i="12"/>
  <c r="E17695" i="12"/>
  <c r="C17695" i="12"/>
  <c r="B17695" i="12"/>
  <c r="A17695" i="12"/>
  <c r="F17694" i="12"/>
  <c r="E17694" i="12"/>
  <c r="C17694" i="12"/>
  <c r="B17694" i="12"/>
  <c r="A17694" i="12"/>
  <c r="F17693" i="12"/>
  <c r="E17693" i="12"/>
  <c r="C17693" i="12"/>
  <c r="B17693" i="12"/>
  <c r="A17693" i="12"/>
  <c r="F17692" i="12"/>
  <c r="E17692" i="12"/>
  <c r="C17692" i="12"/>
  <c r="B17692" i="12"/>
  <c r="A17692" i="12"/>
  <c r="F17691" i="12"/>
  <c r="E17691" i="12"/>
  <c r="C17691" i="12"/>
  <c r="B17691" i="12"/>
  <c r="A17691" i="12"/>
  <c r="F17690" i="12"/>
  <c r="E17690" i="12"/>
  <c r="C17690" i="12"/>
  <c r="B17690" i="12"/>
  <c r="A17690" i="12"/>
  <c r="F17689" i="12"/>
  <c r="E17689" i="12"/>
  <c r="C17689" i="12"/>
  <c r="B17689" i="12"/>
  <c r="A17689" i="12"/>
  <c r="F17688" i="12"/>
  <c r="E17688" i="12"/>
  <c r="C17688" i="12"/>
  <c r="B17688" i="12"/>
  <c r="A17688" i="12"/>
  <c r="F17687" i="12"/>
  <c r="E17687" i="12"/>
  <c r="C17687" i="12"/>
  <c r="B17687" i="12"/>
  <c r="A17687" i="12"/>
  <c r="F17686" i="12"/>
  <c r="E17686" i="12"/>
  <c r="C17686" i="12"/>
  <c r="B17686" i="12"/>
  <c r="A17686" i="12"/>
  <c r="G17668" i="12"/>
  <c r="F17668" i="12"/>
  <c r="E17668" i="12"/>
  <c r="D17668" i="12"/>
  <c r="C17668" i="12"/>
  <c r="B17668" i="12"/>
  <c r="A17668" i="12"/>
  <c r="G17667" i="12"/>
  <c r="F17667" i="12"/>
  <c r="E17667" i="12"/>
  <c r="D17667" i="12"/>
  <c r="C17667" i="12"/>
  <c r="B17667" i="12"/>
  <c r="A17667" i="12"/>
  <c r="G17666" i="12"/>
  <c r="F17666" i="12"/>
  <c r="E17666" i="12"/>
  <c r="D17666" i="12"/>
  <c r="C17666" i="12"/>
  <c r="B17666" i="12"/>
  <c r="A17666" i="12"/>
  <c r="G17665" i="12"/>
  <c r="F17665" i="12"/>
  <c r="E17665" i="12"/>
  <c r="D17665" i="12"/>
  <c r="C17665" i="12"/>
  <c r="B17665" i="12"/>
  <c r="A17665" i="12"/>
  <c r="G17664" i="12"/>
  <c r="F17664" i="12"/>
  <c r="E17664" i="12"/>
  <c r="D17664" i="12"/>
  <c r="C17664" i="12"/>
  <c r="B17664" i="12"/>
  <c r="A17664" i="12"/>
  <c r="G17663" i="12"/>
  <c r="F17663" i="12"/>
  <c r="E17663" i="12"/>
  <c r="D17663" i="12"/>
  <c r="C17663" i="12"/>
  <c r="B17663" i="12"/>
  <c r="A17663" i="12"/>
  <c r="F17662" i="12"/>
  <c r="E17662" i="12"/>
  <c r="C17662" i="12"/>
  <c r="B17662" i="12"/>
  <c r="A17662" i="12"/>
  <c r="F17661" i="12"/>
  <c r="E17661" i="12"/>
  <c r="C17661" i="12"/>
  <c r="B17661" i="12"/>
  <c r="A17661" i="12"/>
  <c r="F17660" i="12"/>
  <c r="E17660" i="12"/>
  <c r="C17660" i="12"/>
  <c r="B17660" i="12"/>
  <c r="A17660" i="12"/>
  <c r="F17659" i="12"/>
  <c r="E17659" i="12"/>
  <c r="C17659" i="12"/>
  <c r="B17659" i="12"/>
  <c r="A17659" i="12"/>
  <c r="F17658" i="12"/>
  <c r="E17658" i="12"/>
  <c r="C17658" i="12"/>
  <c r="B17658" i="12"/>
  <c r="A17658" i="12"/>
  <c r="F17657" i="12"/>
  <c r="E17657" i="12"/>
  <c r="C17657" i="12"/>
  <c r="B17657" i="12"/>
  <c r="A17657" i="12"/>
  <c r="F17656" i="12"/>
  <c r="E17656" i="12"/>
  <c r="C17656" i="12"/>
  <c r="B17656" i="12"/>
  <c r="A17656" i="12"/>
  <c r="F17655" i="12"/>
  <c r="E17655" i="12"/>
  <c r="C17655" i="12"/>
  <c r="B17655" i="12"/>
  <c r="A17655" i="12"/>
  <c r="F17654" i="12"/>
  <c r="E17654" i="12"/>
  <c r="B17654" i="12"/>
  <c r="A17654" i="12"/>
  <c r="F17653" i="12"/>
  <c r="E17653" i="12"/>
  <c r="B17653" i="12"/>
  <c r="A17653" i="12"/>
  <c r="F17652" i="12"/>
  <c r="E17652" i="12"/>
  <c r="B17652" i="12"/>
  <c r="A17652" i="12"/>
  <c r="F17651" i="12"/>
  <c r="E17651" i="12"/>
  <c r="B17651" i="12"/>
  <c r="A17651" i="12"/>
  <c r="F17650" i="12"/>
  <c r="E17650" i="12"/>
  <c r="B17650" i="12"/>
  <c r="A17650" i="12"/>
  <c r="F17649" i="12"/>
  <c r="E17649" i="12"/>
  <c r="B17649" i="12"/>
  <c r="A17649" i="12"/>
  <c r="F17648" i="12"/>
  <c r="E17648" i="12"/>
  <c r="B17648" i="12"/>
  <c r="A17648" i="12"/>
  <c r="F17647" i="12"/>
  <c r="E17647" i="12"/>
  <c r="B17647" i="12"/>
  <c r="A17647" i="12"/>
  <c r="F17646" i="12"/>
  <c r="E17646" i="12"/>
  <c r="B17646" i="12"/>
  <c r="A17646" i="12"/>
  <c r="F17645" i="12"/>
  <c r="E17645" i="12"/>
  <c r="B17645" i="12"/>
  <c r="A17645" i="12"/>
  <c r="F17644" i="12"/>
  <c r="E17644" i="12"/>
  <c r="B17644" i="12"/>
  <c r="A17644" i="12"/>
  <c r="F17643" i="12"/>
  <c r="E17643" i="12"/>
  <c r="B17643" i="12"/>
  <c r="A17643" i="12"/>
  <c r="F17642" i="12"/>
  <c r="E17642" i="12"/>
  <c r="B17642" i="12"/>
  <c r="A17642" i="12"/>
  <c r="F17641" i="12"/>
  <c r="E17641" i="12"/>
  <c r="B17641" i="12"/>
  <c r="A17641" i="12"/>
  <c r="F17640" i="12"/>
  <c r="E17640" i="12"/>
  <c r="B17640" i="12"/>
  <c r="A17640" i="12"/>
  <c r="F17639" i="12"/>
  <c r="E17639" i="12"/>
  <c r="B17639" i="12"/>
  <c r="A17639" i="12"/>
  <c r="F17638" i="12"/>
  <c r="E17638" i="12"/>
  <c r="B17638" i="12"/>
  <c r="A17638" i="12"/>
  <c r="F17637" i="12"/>
  <c r="E17637" i="12"/>
  <c r="B17637" i="12"/>
  <c r="A17637" i="12"/>
  <c r="F17636" i="12"/>
  <c r="E17636" i="12"/>
  <c r="B17636" i="12"/>
  <c r="A17636" i="12"/>
  <c r="F17635" i="12"/>
  <c r="E17635" i="12"/>
  <c r="B17635" i="12"/>
  <c r="A17635" i="12"/>
  <c r="F17634" i="12"/>
  <c r="E17634" i="12"/>
  <c r="B17634" i="12"/>
  <c r="A17634" i="12"/>
  <c r="F17633" i="12"/>
  <c r="E17633" i="12"/>
  <c r="B17633" i="12"/>
  <c r="A17633" i="12"/>
  <c r="F17632" i="12"/>
  <c r="E17632" i="12"/>
  <c r="B17632" i="12"/>
  <c r="A17632" i="12"/>
  <c r="F17631" i="12"/>
  <c r="E17631" i="12"/>
  <c r="B17631" i="12"/>
  <c r="A17631" i="12"/>
  <c r="F17630" i="12"/>
  <c r="E17630" i="12"/>
  <c r="B17630" i="12"/>
  <c r="A17630" i="12"/>
  <c r="F17629" i="12"/>
  <c r="E17629" i="12"/>
  <c r="B17629" i="12"/>
  <c r="A17629" i="12"/>
  <c r="F17628" i="12"/>
  <c r="E17628" i="12"/>
  <c r="B17628" i="12"/>
  <c r="A17628" i="12"/>
  <c r="F17627" i="12"/>
  <c r="E17627" i="12"/>
  <c r="B17627" i="12"/>
  <c r="A17627" i="12"/>
  <c r="F17626" i="12"/>
  <c r="E17626" i="12"/>
  <c r="B17626" i="12"/>
  <c r="A17626" i="12"/>
  <c r="F17625" i="12"/>
  <c r="E17625" i="12"/>
  <c r="B17625" i="12"/>
  <c r="A17625" i="12"/>
  <c r="F17624" i="12"/>
  <c r="E17624" i="12"/>
  <c r="B17624" i="12"/>
  <c r="A17624" i="12"/>
  <c r="F17623" i="12"/>
  <c r="E17623" i="12"/>
  <c r="B17623" i="12"/>
  <c r="A17623" i="12"/>
  <c r="F17622" i="12"/>
  <c r="E17622" i="12"/>
  <c r="B17622" i="12"/>
  <c r="A17622" i="12"/>
  <c r="F17621" i="12"/>
  <c r="E17621" i="12"/>
  <c r="B17621" i="12"/>
  <c r="A17621" i="12"/>
  <c r="F17620" i="12"/>
  <c r="E17620" i="12"/>
  <c r="B17620" i="12"/>
  <c r="A17620" i="12"/>
  <c r="F17619" i="12"/>
  <c r="E17619" i="12"/>
  <c r="B17619" i="12"/>
  <c r="A17619" i="12"/>
  <c r="F17618" i="12"/>
  <c r="E17618" i="12"/>
  <c r="B17618" i="12"/>
  <c r="A17618" i="12"/>
  <c r="F17617" i="12"/>
  <c r="E17617" i="12"/>
  <c r="B17617" i="12"/>
  <c r="A17617" i="12"/>
  <c r="F17616" i="12"/>
  <c r="E17616" i="12"/>
  <c r="B17616" i="12"/>
  <c r="A17616" i="12"/>
  <c r="F17615" i="12"/>
  <c r="E17615" i="12"/>
  <c r="B17615" i="12"/>
  <c r="A17615" i="12"/>
  <c r="F17614" i="12"/>
  <c r="E17614" i="12"/>
  <c r="B17614" i="12"/>
  <c r="A17614" i="12"/>
  <c r="F17613" i="12"/>
  <c r="E17613" i="12"/>
  <c r="B17613" i="12"/>
  <c r="A17613" i="12"/>
  <c r="F17612" i="12"/>
  <c r="E17612" i="12"/>
  <c r="B17612" i="12"/>
  <c r="A17612" i="12"/>
  <c r="F17611" i="12"/>
  <c r="E17611" i="12"/>
  <c r="B17611" i="12"/>
  <c r="A17611" i="12"/>
  <c r="F17610" i="12"/>
  <c r="E17610" i="12"/>
  <c r="B17610" i="12"/>
  <c r="A17610" i="12"/>
  <c r="F17609" i="12"/>
  <c r="E17609" i="12"/>
  <c r="B17609" i="12"/>
  <c r="A17609" i="12"/>
  <c r="F17608" i="12"/>
  <c r="E17608" i="12"/>
  <c r="B17608" i="12"/>
  <c r="A17608" i="12"/>
  <c r="F17607" i="12"/>
  <c r="E17607" i="12"/>
  <c r="B17607" i="12"/>
  <c r="A17607" i="12"/>
  <c r="F17606" i="12"/>
  <c r="E17606" i="12"/>
  <c r="B17606" i="12"/>
  <c r="A17606" i="12"/>
  <c r="F17605" i="12"/>
  <c r="E17605" i="12"/>
  <c r="B17605" i="12"/>
  <c r="A17605" i="12"/>
  <c r="F17604" i="12"/>
  <c r="E17604" i="12"/>
  <c r="B17604" i="12"/>
  <c r="A17604" i="12"/>
  <c r="F17603" i="12"/>
  <c r="E17603" i="12"/>
  <c r="B17603" i="12"/>
  <c r="A17603" i="12"/>
  <c r="F17602" i="12"/>
  <c r="E17602" i="12"/>
  <c r="B17602" i="12"/>
  <c r="A17602" i="12"/>
  <c r="F17601" i="12"/>
  <c r="E17601" i="12"/>
  <c r="B17601" i="12"/>
  <c r="A17601" i="12"/>
  <c r="F17600" i="12"/>
  <c r="E17600" i="12"/>
  <c r="B17600" i="12"/>
  <c r="A17600" i="12"/>
  <c r="F17599" i="12"/>
  <c r="E17599" i="12"/>
  <c r="B17599" i="12"/>
  <c r="A17599" i="12"/>
  <c r="F17598" i="12"/>
  <c r="E17598" i="12"/>
  <c r="B17598" i="12"/>
  <c r="A17598" i="12"/>
  <c r="F17597" i="12"/>
  <c r="E17597" i="12"/>
  <c r="B17597" i="12"/>
  <c r="A17597" i="12"/>
  <c r="F17596" i="12"/>
  <c r="E17596" i="12"/>
  <c r="B17596" i="12"/>
  <c r="A17596" i="12"/>
  <c r="F17595" i="12"/>
  <c r="E17595" i="12"/>
  <c r="B17595" i="12"/>
  <c r="A17595" i="12"/>
  <c r="F17594" i="12"/>
  <c r="E17594" i="12"/>
  <c r="B17594" i="12"/>
  <c r="A17594" i="12"/>
  <c r="F17593" i="12"/>
  <c r="E17593" i="12"/>
  <c r="B17593" i="12"/>
  <c r="A17593" i="12"/>
  <c r="F17592" i="12"/>
  <c r="E17592" i="12"/>
  <c r="B17592" i="12"/>
  <c r="A17592" i="12"/>
  <c r="F17591" i="12"/>
  <c r="E17591" i="12"/>
  <c r="B17591" i="12"/>
  <c r="A17591" i="12"/>
  <c r="F17590" i="12"/>
  <c r="E17590" i="12"/>
  <c r="B17590" i="12"/>
  <c r="A17590" i="12"/>
  <c r="F17589" i="12"/>
  <c r="E17589" i="12"/>
  <c r="B17589" i="12"/>
  <c r="A17589" i="12"/>
  <c r="F17588" i="12"/>
  <c r="E17588" i="12"/>
  <c r="B17588" i="12"/>
  <c r="A17588" i="12"/>
  <c r="F17587" i="12"/>
  <c r="E17587" i="12"/>
  <c r="B17587" i="12"/>
  <c r="A17587" i="12"/>
  <c r="F17586" i="12"/>
  <c r="E17586" i="12"/>
  <c r="B17586" i="12"/>
  <c r="A17586" i="12"/>
  <c r="F17585" i="12"/>
  <c r="E17585" i="12"/>
  <c r="B17585" i="12"/>
  <c r="A17585" i="12"/>
  <c r="F17584" i="12"/>
  <c r="E17584" i="12"/>
  <c r="B17584" i="12"/>
  <c r="A17584" i="12"/>
  <c r="F17583" i="12"/>
  <c r="E17583" i="12"/>
  <c r="B17583" i="12"/>
  <c r="A17583" i="12"/>
  <c r="F17582" i="12"/>
  <c r="E17582" i="12"/>
  <c r="B17582" i="12"/>
  <c r="A17582" i="12"/>
  <c r="F17581" i="12"/>
  <c r="E17581" i="12"/>
  <c r="B17581" i="12"/>
  <c r="A17581" i="12"/>
  <c r="F17580" i="12"/>
  <c r="E17580" i="12"/>
  <c r="B17580" i="12"/>
  <c r="A17580" i="12"/>
  <c r="F17579" i="12"/>
  <c r="E17579" i="12"/>
  <c r="B17579" i="12"/>
  <c r="A17579" i="12"/>
  <c r="F17578" i="12"/>
  <c r="E17578" i="12"/>
  <c r="B17578" i="12"/>
  <c r="A17578" i="12"/>
  <c r="F17577" i="12"/>
  <c r="E17577" i="12"/>
  <c r="B17577" i="12"/>
  <c r="A17577" i="12"/>
  <c r="F17576" i="12"/>
  <c r="E17576" i="12"/>
  <c r="B17576" i="12"/>
  <c r="A17576" i="12"/>
  <c r="F17575" i="12"/>
  <c r="E17575" i="12"/>
  <c r="B17575" i="12"/>
  <c r="A17575" i="12"/>
  <c r="F17574" i="12"/>
  <c r="E17574" i="12"/>
  <c r="B17574" i="12"/>
  <c r="A17574" i="12"/>
  <c r="F17573" i="12"/>
  <c r="E17573" i="12"/>
  <c r="B17573" i="12"/>
  <c r="A17573" i="12"/>
  <c r="F17572" i="12"/>
  <c r="E17572" i="12"/>
  <c r="B17572" i="12"/>
  <c r="A17572" i="12"/>
  <c r="F17571" i="12"/>
  <c r="E17571" i="12"/>
  <c r="B17571" i="12"/>
  <c r="A17571" i="12"/>
  <c r="F17570" i="12"/>
  <c r="E17570" i="12"/>
  <c r="B17570" i="12"/>
  <c r="A17570" i="12"/>
  <c r="F17569" i="12"/>
  <c r="E17569" i="12"/>
  <c r="B17569" i="12"/>
  <c r="A17569" i="12"/>
  <c r="F17568" i="12"/>
  <c r="E17568" i="12"/>
  <c r="B17568" i="12"/>
  <c r="A17568" i="12"/>
  <c r="F17567" i="12"/>
  <c r="E17567" i="12"/>
  <c r="B17567" i="12"/>
  <c r="A17567" i="12"/>
  <c r="F17566" i="12"/>
  <c r="E17566" i="12"/>
  <c r="B17566" i="12"/>
  <c r="A17566" i="12"/>
  <c r="F17565" i="12"/>
  <c r="E17565" i="12"/>
  <c r="B17565" i="12"/>
  <c r="A17565" i="12"/>
  <c r="F17564" i="12"/>
  <c r="E17564" i="12"/>
  <c r="B17564" i="12"/>
  <c r="A17564" i="12"/>
  <c r="F17563" i="12"/>
  <c r="E17563" i="12"/>
  <c r="B17563" i="12"/>
  <c r="A17563" i="12"/>
  <c r="F17562" i="12"/>
  <c r="E17562" i="12"/>
  <c r="B17562" i="12"/>
  <c r="A17562" i="12"/>
  <c r="F17561" i="12"/>
  <c r="E17561" i="12"/>
  <c r="B17561" i="12"/>
  <c r="A17561" i="12"/>
  <c r="F17560" i="12"/>
  <c r="E17560" i="12"/>
  <c r="B17560" i="12"/>
  <c r="A17560" i="12"/>
  <c r="F17559" i="12"/>
  <c r="E17559" i="12"/>
  <c r="B17559" i="12"/>
  <c r="A17559" i="12"/>
  <c r="F17558" i="12"/>
  <c r="E17558" i="12"/>
  <c r="B17558" i="12"/>
  <c r="A17558" i="12"/>
  <c r="F17557" i="12"/>
  <c r="E17557" i="12"/>
  <c r="B17557" i="12"/>
  <c r="A17557" i="12"/>
  <c r="F17556" i="12"/>
  <c r="E17556" i="12"/>
  <c r="B17556" i="12"/>
  <c r="A17556" i="12"/>
  <c r="F17555" i="12"/>
  <c r="E17555" i="12"/>
  <c r="B17555" i="12"/>
  <c r="A17555" i="12"/>
  <c r="F17554" i="12"/>
  <c r="E17554" i="12"/>
  <c r="B17554" i="12"/>
  <c r="A17554" i="12"/>
  <c r="F17523" i="12"/>
  <c r="D17523" i="12"/>
  <c r="A17523" i="12"/>
  <c r="F17522" i="12"/>
  <c r="D17522" i="12"/>
  <c r="A17522" i="12"/>
  <c r="F17521" i="12"/>
  <c r="E17521" i="12"/>
  <c r="D17521" i="12"/>
  <c r="A17521" i="12"/>
  <c r="F17520" i="12"/>
  <c r="E17520" i="12"/>
  <c r="D17520" i="12"/>
  <c r="A17520" i="12"/>
  <c r="F17519" i="12"/>
  <c r="E17519" i="12"/>
  <c r="D17519" i="12"/>
  <c r="F17518" i="12"/>
  <c r="E17518" i="12"/>
  <c r="D17518" i="12"/>
  <c r="A17518" i="12"/>
  <c r="G17490" i="12"/>
  <c r="F17490" i="12"/>
  <c r="E17490" i="12"/>
  <c r="A17490" i="12"/>
  <c r="G17489" i="12"/>
  <c r="F17489" i="12"/>
  <c r="E17489" i="12"/>
  <c r="A17489" i="12"/>
  <c r="G17488" i="12"/>
  <c r="F17488" i="12"/>
  <c r="E17488" i="12"/>
  <c r="A17488" i="12"/>
  <c r="G16650" i="12"/>
  <c r="F16650" i="12"/>
  <c r="E16650" i="12"/>
  <c r="D16650" i="12"/>
  <c r="C16650" i="12"/>
  <c r="B16650" i="12"/>
  <c r="A16650" i="12"/>
  <c r="G16641" i="12"/>
  <c r="F16641" i="12"/>
  <c r="E16641" i="12"/>
  <c r="D16641" i="12"/>
  <c r="C16641" i="12"/>
  <c r="B16641" i="12"/>
  <c r="A16641" i="12"/>
  <c r="G16640" i="12"/>
  <c r="F16640" i="12"/>
  <c r="E16640" i="12"/>
  <c r="D16640" i="12"/>
  <c r="C16640" i="12"/>
  <c r="B16640" i="12"/>
  <c r="A16640" i="12"/>
  <c r="G16639" i="12"/>
  <c r="F16639" i="12"/>
  <c r="E16639" i="12"/>
  <c r="D16639" i="12"/>
  <c r="C16639" i="12"/>
  <c r="B16639" i="12"/>
  <c r="A16639" i="12"/>
  <c r="G16638" i="12"/>
  <c r="F16638" i="12"/>
  <c r="E16638" i="12"/>
  <c r="D16638" i="12"/>
  <c r="C16638" i="12"/>
  <c r="B16638" i="12"/>
  <c r="A16638" i="12"/>
  <c r="G16637" i="12"/>
  <c r="F16637" i="12"/>
  <c r="E16637" i="12"/>
  <c r="D16637" i="12"/>
  <c r="C16637" i="12"/>
  <c r="B16637" i="12"/>
  <c r="A16637" i="12"/>
  <c r="G16636" i="12"/>
  <c r="F16636" i="12"/>
  <c r="E16636" i="12"/>
  <c r="D16636" i="12"/>
  <c r="C16636" i="12"/>
  <c r="B16636" i="12"/>
  <c r="A16636" i="12"/>
  <c r="G16635" i="12"/>
  <c r="F16635" i="12"/>
  <c r="E16635" i="12"/>
  <c r="D16635" i="12"/>
  <c r="C16635" i="12"/>
  <c r="B16635" i="12"/>
  <c r="A16635" i="12"/>
  <c r="G16634" i="12"/>
  <c r="F16634" i="12"/>
  <c r="E16634" i="12"/>
  <c r="D16634" i="12"/>
  <c r="C16634" i="12"/>
  <c r="B16634" i="12"/>
  <c r="A16634" i="12"/>
  <c r="G16633" i="12"/>
  <c r="F16633" i="12"/>
  <c r="E16633" i="12"/>
  <c r="D16633" i="12"/>
  <c r="C16633" i="12"/>
  <c r="B16633" i="12"/>
  <c r="A16633" i="12"/>
  <c r="G16632" i="12"/>
  <c r="F16632" i="12"/>
  <c r="E16632" i="12"/>
  <c r="D16632" i="12"/>
  <c r="C16632" i="12"/>
  <c r="B16632" i="12"/>
  <c r="A16632" i="12"/>
  <c r="G16631" i="12"/>
  <c r="F16631" i="12"/>
  <c r="E16631" i="12"/>
  <c r="D16631" i="12"/>
  <c r="C16631" i="12"/>
  <c r="B16631" i="12"/>
  <c r="A16631" i="12"/>
  <c r="G16630" i="12"/>
  <c r="F16630" i="12"/>
  <c r="E16630" i="12"/>
  <c r="D16630" i="12"/>
  <c r="C16630" i="12"/>
  <c r="B16630" i="12"/>
  <c r="A16630" i="12"/>
  <c r="G16629" i="12"/>
  <c r="F16629" i="12"/>
  <c r="E16629" i="12"/>
  <c r="D16629" i="12"/>
  <c r="C16629" i="12"/>
  <c r="B16629" i="12"/>
  <c r="A16629" i="12"/>
  <c r="G16628" i="12"/>
  <c r="F16628" i="12"/>
  <c r="E16628" i="12"/>
  <c r="D16628" i="12"/>
  <c r="C16628" i="12"/>
  <c r="B16628" i="12"/>
  <c r="A16628" i="12"/>
  <c r="F16627" i="12"/>
  <c r="E16627" i="12"/>
  <c r="C16627" i="12"/>
  <c r="B16627" i="12"/>
  <c r="A16627" i="12"/>
  <c r="F16626" i="12"/>
  <c r="E16626" i="12"/>
  <c r="C16626" i="12"/>
  <c r="B16626" i="12"/>
  <c r="A16626" i="12"/>
  <c r="F16625" i="12"/>
  <c r="E16625" i="12"/>
  <c r="C16625" i="12"/>
  <c r="B16625" i="12"/>
  <c r="A16625" i="12"/>
  <c r="F16624" i="12"/>
  <c r="E16624" i="12"/>
  <c r="C16624" i="12"/>
  <c r="B16624" i="12"/>
  <c r="A16624" i="12"/>
  <c r="F16623" i="12"/>
  <c r="E16623" i="12"/>
  <c r="C16623" i="12"/>
  <c r="B16623" i="12"/>
  <c r="A16623" i="12"/>
  <c r="F16622" i="12"/>
  <c r="E16622" i="12"/>
  <c r="C16622" i="12"/>
  <c r="B16622" i="12"/>
  <c r="A16622" i="12"/>
  <c r="F16621" i="12"/>
  <c r="E16621" i="12"/>
  <c r="C16621" i="12"/>
  <c r="B16621" i="12"/>
  <c r="A16621" i="12"/>
  <c r="F16620" i="12"/>
  <c r="E16620" i="12"/>
  <c r="C16620" i="12"/>
  <c r="B16620" i="12"/>
  <c r="A16620" i="12"/>
  <c r="G16619" i="12"/>
  <c r="F16619" i="12"/>
  <c r="E16619" i="12"/>
  <c r="D16619" i="12"/>
  <c r="C16619" i="12"/>
  <c r="B16619" i="12"/>
  <c r="A16619" i="12"/>
  <c r="G16618" i="12"/>
  <c r="F16618" i="12"/>
  <c r="E16618" i="12"/>
  <c r="D16618" i="12"/>
  <c r="C16618" i="12"/>
  <c r="B16618" i="12"/>
  <c r="A16618" i="12"/>
  <c r="G16617" i="12"/>
  <c r="F16617" i="12"/>
  <c r="E16617" i="12"/>
  <c r="D16617" i="12"/>
  <c r="C16617" i="12"/>
  <c r="B16617" i="12"/>
  <c r="A16617" i="12"/>
  <c r="G16616" i="12"/>
  <c r="F16616" i="12"/>
  <c r="E16616" i="12"/>
  <c r="D16616" i="12"/>
  <c r="C16616" i="12"/>
  <c r="B16616" i="12"/>
  <c r="A16616" i="12"/>
  <c r="G16615" i="12"/>
  <c r="F16615" i="12"/>
  <c r="E16615" i="12"/>
  <c r="D16615" i="12"/>
  <c r="C16615" i="12"/>
  <c r="B16615" i="12"/>
  <c r="A16615" i="12"/>
  <c r="G16614" i="12"/>
  <c r="F16614" i="12"/>
  <c r="E16614" i="12"/>
  <c r="D16614" i="12"/>
  <c r="C16614" i="12"/>
  <c r="B16614" i="12"/>
  <c r="A16614" i="12"/>
  <c r="G16613" i="12"/>
  <c r="F16613" i="12"/>
  <c r="E16613" i="12"/>
  <c r="D16613" i="12"/>
  <c r="C16613" i="12"/>
  <c r="B16613" i="12"/>
  <c r="A16613" i="12"/>
  <c r="G16612" i="12"/>
  <c r="F16612" i="12"/>
  <c r="E16612" i="12"/>
  <c r="D16612" i="12"/>
  <c r="C16612" i="12"/>
  <c r="B16612" i="12"/>
  <c r="A16612" i="12"/>
  <c r="G16611" i="12"/>
  <c r="F16611" i="12"/>
  <c r="E16611" i="12"/>
  <c r="D16611" i="12"/>
  <c r="C16611" i="12"/>
  <c r="B16611" i="12"/>
  <c r="A16611" i="12"/>
  <c r="G16610" i="12"/>
  <c r="F16610" i="12"/>
  <c r="E16610" i="12"/>
  <c r="D16610" i="12"/>
  <c r="C16610" i="12"/>
  <c r="B16610" i="12"/>
  <c r="A16610" i="12"/>
  <c r="G16609" i="12"/>
  <c r="F16609" i="12"/>
  <c r="E16609" i="12"/>
  <c r="D16609" i="12"/>
  <c r="C16609" i="12"/>
  <c r="B16609" i="12"/>
  <c r="A16609" i="12"/>
  <c r="G16608" i="12"/>
  <c r="F16608" i="12"/>
  <c r="E16608" i="12"/>
  <c r="D16608" i="12"/>
  <c r="C16608" i="12"/>
  <c r="B16608" i="12"/>
  <c r="A16608" i="12"/>
  <c r="G16607" i="12"/>
  <c r="F16607" i="12"/>
  <c r="E16607" i="12"/>
  <c r="D16607" i="12"/>
  <c r="C16607" i="12"/>
  <c r="B16607" i="12"/>
  <c r="A16607" i="12"/>
  <c r="G16606" i="12"/>
  <c r="F16606" i="12"/>
  <c r="E16606" i="12"/>
  <c r="D16606" i="12"/>
  <c r="C16606" i="12"/>
  <c r="B16606" i="12"/>
  <c r="A16606" i="12"/>
  <c r="G16605" i="12"/>
  <c r="F16605" i="12"/>
  <c r="E16605" i="12"/>
  <c r="D16605" i="12"/>
  <c r="C16605" i="12"/>
  <c r="B16605" i="12"/>
  <c r="A16605" i="12"/>
  <c r="G16604" i="12"/>
  <c r="F16604" i="12"/>
  <c r="E16604" i="12"/>
  <c r="D16604" i="12"/>
  <c r="C16604" i="12"/>
  <c r="B16604" i="12"/>
  <c r="A16604" i="12"/>
  <c r="G16603" i="12"/>
  <c r="F16603" i="12"/>
  <c r="E16603" i="12"/>
  <c r="D16603" i="12"/>
  <c r="C16603" i="12"/>
  <c r="B16603" i="12"/>
  <c r="A16603" i="12"/>
  <c r="G16602" i="12"/>
  <c r="F16602" i="12"/>
  <c r="E16602" i="12"/>
  <c r="D16602" i="12"/>
  <c r="C16602" i="12"/>
  <c r="B16602" i="12"/>
  <c r="A16602" i="12"/>
  <c r="G16601" i="12"/>
  <c r="F16601" i="12"/>
  <c r="E16601" i="12"/>
  <c r="D16601" i="12"/>
  <c r="C16601" i="12"/>
  <c r="B16601" i="12"/>
  <c r="A16601" i="12"/>
  <c r="G16600" i="12"/>
  <c r="F16600" i="12"/>
  <c r="E16600" i="12"/>
  <c r="D16600" i="12"/>
  <c r="C16600" i="12"/>
  <c r="B16600" i="12"/>
  <c r="A16600" i="12"/>
  <c r="F16599" i="12"/>
  <c r="E16599" i="12"/>
  <c r="C16599" i="12"/>
  <c r="B16599" i="12"/>
  <c r="A16599" i="12"/>
  <c r="F16598" i="12"/>
  <c r="E16598" i="12"/>
  <c r="C16598" i="12"/>
  <c r="B16598" i="12"/>
  <c r="A16598" i="12"/>
  <c r="F16597" i="12"/>
  <c r="E16597" i="12"/>
  <c r="C16597" i="12"/>
  <c r="B16597" i="12"/>
  <c r="A16597" i="12"/>
  <c r="F16596" i="12"/>
  <c r="E16596" i="12"/>
  <c r="C16596" i="12"/>
  <c r="B16596" i="12"/>
  <c r="A16596" i="12"/>
  <c r="F16595" i="12"/>
  <c r="E16595" i="12"/>
  <c r="C16595" i="12"/>
  <c r="B16595" i="12"/>
  <c r="A16595" i="12"/>
  <c r="F16594" i="12"/>
  <c r="E16594" i="12"/>
  <c r="C16594" i="12"/>
  <c r="B16594" i="12"/>
  <c r="A16594" i="12"/>
  <c r="F16593" i="12"/>
  <c r="E16593" i="12"/>
  <c r="C16593" i="12"/>
  <c r="B16593" i="12"/>
  <c r="A16593" i="12"/>
  <c r="F16592" i="12"/>
  <c r="E16592" i="12"/>
  <c r="C16592" i="12"/>
  <c r="B16592" i="12"/>
  <c r="A16592" i="12"/>
  <c r="F16591" i="12"/>
  <c r="E16591" i="12"/>
  <c r="C16591" i="12"/>
  <c r="B16591" i="12"/>
  <c r="A16591" i="12"/>
  <c r="F16590" i="12"/>
  <c r="E16590" i="12"/>
  <c r="C16590" i="12"/>
  <c r="B16590" i="12"/>
  <c r="A16590" i="12"/>
  <c r="F16589" i="12"/>
  <c r="E16589" i="12"/>
  <c r="C16589" i="12"/>
  <c r="B16589" i="12"/>
  <c r="A16589" i="12"/>
  <c r="G16571" i="12"/>
  <c r="F16571" i="12"/>
  <c r="E16571" i="12"/>
  <c r="D16571" i="12"/>
  <c r="C16571" i="12"/>
  <c r="B16571" i="12"/>
  <c r="A16571" i="12"/>
  <c r="G16570" i="12"/>
  <c r="F16570" i="12"/>
  <c r="E16570" i="12"/>
  <c r="D16570" i="12"/>
  <c r="C16570" i="12"/>
  <c r="B16570" i="12"/>
  <c r="A16570" i="12"/>
  <c r="G16569" i="12"/>
  <c r="F16569" i="12"/>
  <c r="E16569" i="12"/>
  <c r="D16569" i="12"/>
  <c r="C16569" i="12"/>
  <c r="B16569" i="12"/>
  <c r="A16569" i="12"/>
  <c r="G16568" i="12"/>
  <c r="F16568" i="12"/>
  <c r="E16568" i="12"/>
  <c r="D16568" i="12"/>
  <c r="C16568" i="12"/>
  <c r="B16568" i="12"/>
  <c r="A16568" i="12"/>
  <c r="G16567" i="12"/>
  <c r="F16567" i="12"/>
  <c r="E16567" i="12"/>
  <c r="D16567" i="12"/>
  <c r="C16567" i="12"/>
  <c r="B16567" i="12"/>
  <c r="A16567" i="12"/>
  <c r="G16566" i="12"/>
  <c r="F16566" i="12"/>
  <c r="E16566" i="12"/>
  <c r="D16566" i="12"/>
  <c r="C16566" i="12"/>
  <c r="B16566" i="12"/>
  <c r="A16566" i="12"/>
  <c r="F16565" i="12"/>
  <c r="E16565" i="12"/>
  <c r="C16565" i="12"/>
  <c r="B16565" i="12"/>
  <c r="A16565" i="12"/>
  <c r="F16564" i="12"/>
  <c r="E16564" i="12"/>
  <c r="C16564" i="12"/>
  <c r="B16564" i="12"/>
  <c r="A16564" i="12"/>
  <c r="F16563" i="12"/>
  <c r="E16563" i="12"/>
  <c r="C16563" i="12"/>
  <c r="B16563" i="12"/>
  <c r="A16563" i="12"/>
  <c r="F16562" i="12"/>
  <c r="E16562" i="12"/>
  <c r="C16562" i="12"/>
  <c r="B16562" i="12"/>
  <c r="A16562" i="12"/>
  <c r="F16561" i="12"/>
  <c r="E16561" i="12"/>
  <c r="C16561" i="12"/>
  <c r="B16561" i="12"/>
  <c r="A16561" i="12"/>
  <c r="F16560" i="12"/>
  <c r="E16560" i="12"/>
  <c r="C16560" i="12"/>
  <c r="B16560" i="12"/>
  <c r="A16560" i="12"/>
  <c r="F16559" i="12"/>
  <c r="E16559" i="12"/>
  <c r="C16559" i="12"/>
  <c r="B16559" i="12"/>
  <c r="A16559" i="12"/>
  <c r="F16558" i="12"/>
  <c r="E16558" i="12"/>
  <c r="C16558" i="12"/>
  <c r="B16558" i="12"/>
  <c r="A16558" i="12"/>
  <c r="F16557" i="12"/>
  <c r="E16557" i="12"/>
  <c r="B16557" i="12"/>
  <c r="A16557" i="12"/>
  <c r="F16556" i="12"/>
  <c r="E16556" i="12"/>
  <c r="B16556" i="12"/>
  <c r="A16556" i="12"/>
  <c r="F16555" i="12"/>
  <c r="E16555" i="12"/>
  <c r="B16555" i="12"/>
  <c r="A16555" i="12"/>
  <c r="F16554" i="12"/>
  <c r="E16554" i="12"/>
  <c r="B16554" i="12"/>
  <c r="A16554" i="12"/>
  <c r="F16553" i="12"/>
  <c r="E16553" i="12"/>
  <c r="B16553" i="12"/>
  <c r="A16553" i="12"/>
  <c r="F16552" i="12"/>
  <c r="E16552" i="12"/>
  <c r="B16552" i="12"/>
  <c r="A16552" i="12"/>
  <c r="F16551" i="12"/>
  <c r="E16551" i="12"/>
  <c r="B16551" i="12"/>
  <c r="A16551" i="12"/>
  <c r="F16550" i="12"/>
  <c r="E16550" i="12"/>
  <c r="B16550" i="12"/>
  <c r="A16550" i="12"/>
  <c r="F16549" i="12"/>
  <c r="E16549" i="12"/>
  <c r="B16549" i="12"/>
  <c r="A16549" i="12"/>
  <c r="F16548" i="12"/>
  <c r="E16548" i="12"/>
  <c r="B16548" i="12"/>
  <c r="A16548" i="12"/>
  <c r="F16547" i="12"/>
  <c r="E16547" i="12"/>
  <c r="B16547" i="12"/>
  <c r="A16547" i="12"/>
  <c r="F16546" i="12"/>
  <c r="E16546" i="12"/>
  <c r="B16546" i="12"/>
  <c r="A16546" i="12"/>
  <c r="F16545" i="12"/>
  <c r="E16545" i="12"/>
  <c r="B16545" i="12"/>
  <c r="A16545" i="12"/>
  <c r="F16544" i="12"/>
  <c r="E16544" i="12"/>
  <c r="B16544" i="12"/>
  <c r="A16544" i="12"/>
  <c r="F16543" i="12"/>
  <c r="E16543" i="12"/>
  <c r="B16543" i="12"/>
  <c r="A16543" i="12"/>
  <c r="F16542" i="12"/>
  <c r="E16542" i="12"/>
  <c r="B16542" i="12"/>
  <c r="A16542" i="12"/>
  <c r="F16541" i="12"/>
  <c r="E16541" i="12"/>
  <c r="B16541" i="12"/>
  <c r="A16541" i="12"/>
  <c r="F16540" i="12"/>
  <c r="E16540" i="12"/>
  <c r="B16540" i="12"/>
  <c r="A16540" i="12"/>
  <c r="F16539" i="12"/>
  <c r="E16539" i="12"/>
  <c r="B16539" i="12"/>
  <c r="A16539" i="12"/>
  <c r="F16538" i="12"/>
  <c r="E16538" i="12"/>
  <c r="B16538" i="12"/>
  <c r="A16538" i="12"/>
  <c r="F16537" i="12"/>
  <c r="E16537" i="12"/>
  <c r="B16537" i="12"/>
  <c r="A16537" i="12"/>
  <c r="F16536" i="12"/>
  <c r="E16536" i="12"/>
  <c r="B16536" i="12"/>
  <c r="A16536" i="12"/>
  <c r="F16535" i="12"/>
  <c r="E16535" i="12"/>
  <c r="B16535" i="12"/>
  <c r="A16535" i="12"/>
  <c r="F16534" i="12"/>
  <c r="E16534" i="12"/>
  <c r="B16534" i="12"/>
  <c r="A16534" i="12"/>
  <c r="F16533" i="12"/>
  <c r="E16533" i="12"/>
  <c r="B16533" i="12"/>
  <c r="A16533" i="12"/>
  <c r="F16532" i="12"/>
  <c r="E16532" i="12"/>
  <c r="B16532" i="12"/>
  <c r="A16532" i="12"/>
  <c r="F16531" i="12"/>
  <c r="E16531" i="12"/>
  <c r="B16531" i="12"/>
  <c r="A16531" i="12"/>
  <c r="F16530" i="12"/>
  <c r="E16530" i="12"/>
  <c r="B16530" i="12"/>
  <c r="A16530" i="12"/>
  <c r="F16529" i="12"/>
  <c r="E16529" i="12"/>
  <c r="B16529" i="12"/>
  <c r="A16529" i="12"/>
  <c r="F16528" i="12"/>
  <c r="E16528" i="12"/>
  <c r="B16528" i="12"/>
  <c r="A16528" i="12"/>
  <c r="F16527" i="12"/>
  <c r="E16527" i="12"/>
  <c r="B16527" i="12"/>
  <c r="A16527" i="12"/>
  <c r="F16526" i="12"/>
  <c r="E16526" i="12"/>
  <c r="B16526" i="12"/>
  <c r="A16526" i="12"/>
  <c r="F16525" i="12"/>
  <c r="E16525" i="12"/>
  <c r="B16525" i="12"/>
  <c r="A16525" i="12"/>
  <c r="F16524" i="12"/>
  <c r="E16524" i="12"/>
  <c r="B16524" i="12"/>
  <c r="A16524" i="12"/>
  <c r="F16523" i="12"/>
  <c r="E16523" i="12"/>
  <c r="B16523" i="12"/>
  <c r="A16523" i="12"/>
  <c r="F16522" i="12"/>
  <c r="E16522" i="12"/>
  <c r="B16522" i="12"/>
  <c r="A16522" i="12"/>
  <c r="F16521" i="12"/>
  <c r="E16521" i="12"/>
  <c r="B16521" i="12"/>
  <c r="A16521" i="12"/>
  <c r="F16520" i="12"/>
  <c r="E16520" i="12"/>
  <c r="B16520" i="12"/>
  <c r="A16520" i="12"/>
  <c r="F16519" i="12"/>
  <c r="E16519" i="12"/>
  <c r="B16519" i="12"/>
  <c r="A16519" i="12"/>
  <c r="F16518" i="12"/>
  <c r="E16518" i="12"/>
  <c r="B16518" i="12"/>
  <c r="A16518" i="12"/>
  <c r="F16517" i="12"/>
  <c r="E16517" i="12"/>
  <c r="B16517" i="12"/>
  <c r="A16517" i="12"/>
  <c r="F16516" i="12"/>
  <c r="E16516" i="12"/>
  <c r="B16516" i="12"/>
  <c r="A16516" i="12"/>
  <c r="F16515" i="12"/>
  <c r="E16515" i="12"/>
  <c r="B16515" i="12"/>
  <c r="A16515" i="12"/>
  <c r="F16514" i="12"/>
  <c r="E16514" i="12"/>
  <c r="B16514" i="12"/>
  <c r="A16514" i="12"/>
  <c r="F16513" i="12"/>
  <c r="E16513" i="12"/>
  <c r="B16513" i="12"/>
  <c r="A16513" i="12"/>
  <c r="F16512" i="12"/>
  <c r="E16512" i="12"/>
  <c r="B16512" i="12"/>
  <c r="A16512" i="12"/>
  <c r="F16511" i="12"/>
  <c r="E16511" i="12"/>
  <c r="B16511" i="12"/>
  <c r="A16511" i="12"/>
  <c r="F16510" i="12"/>
  <c r="E16510" i="12"/>
  <c r="B16510" i="12"/>
  <c r="A16510" i="12"/>
  <c r="F16509" i="12"/>
  <c r="E16509" i="12"/>
  <c r="B16509" i="12"/>
  <c r="A16509" i="12"/>
  <c r="F16508" i="12"/>
  <c r="E16508" i="12"/>
  <c r="B16508" i="12"/>
  <c r="A16508" i="12"/>
  <c r="F16507" i="12"/>
  <c r="E16507" i="12"/>
  <c r="B16507" i="12"/>
  <c r="A16507" i="12"/>
  <c r="F16506" i="12"/>
  <c r="E16506" i="12"/>
  <c r="B16506" i="12"/>
  <c r="A16506" i="12"/>
  <c r="F16505" i="12"/>
  <c r="E16505" i="12"/>
  <c r="B16505" i="12"/>
  <c r="A16505" i="12"/>
  <c r="F16504" i="12"/>
  <c r="E16504" i="12"/>
  <c r="B16504" i="12"/>
  <c r="A16504" i="12"/>
  <c r="F16503" i="12"/>
  <c r="E16503" i="12"/>
  <c r="B16503" i="12"/>
  <c r="A16503" i="12"/>
  <c r="F16502" i="12"/>
  <c r="E16502" i="12"/>
  <c r="B16502" i="12"/>
  <c r="A16502" i="12"/>
  <c r="F16501" i="12"/>
  <c r="E16501" i="12"/>
  <c r="B16501" i="12"/>
  <c r="A16501" i="12"/>
  <c r="F16500" i="12"/>
  <c r="E16500" i="12"/>
  <c r="B16500" i="12"/>
  <c r="A16500" i="12"/>
  <c r="F16499" i="12"/>
  <c r="E16499" i="12"/>
  <c r="B16499" i="12"/>
  <c r="A16499" i="12"/>
  <c r="F16498" i="12"/>
  <c r="E16498" i="12"/>
  <c r="B16498" i="12"/>
  <c r="A16498" i="12"/>
  <c r="F16497" i="12"/>
  <c r="E16497" i="12"/>
  <c r="B16497" i="12"/>
  <c r="A16497" i="12"/>
  <c r="F16496" i="12"/>
  <c r="E16496" i="12"/>
  <c r="B16496" i="12"/>
  <c r="A16496" i="12"/>
  <c r="F16495" i="12"/>
  <c r="E16495" i="12"/>
  <c r="B16495" i="12"/>
  <c r="A16495" i="12"/>
  <c r="F16494" i="12"/>
  <c r="E16494" i="12"/>
  <c r="B16494" i="12"/>
  <c r="A16494" i="12"/>
  <c r="F16493" i="12"/>
  <c r="E16493" i="12"/>
  <c r="B16493" i="12"/>
  <c r="A16493" i="12"/>
  <c r="F16492" i="12"/>
  <c r="E16492" i="12"/>
  <c r="B16492" i="12"/>
  <c r="A16492" i="12"/>
  <c r="F16491" i="12"/>
  <c r="E16491" i="12"/>
  <c r="B16491" i="12"/>
  <c r="A16491" i="12"/>
  <c r="F16490" i="12"/>
  <c r="E16490" i="12"/>
  <c r="B16490" i="12"/>
  <c r="A16490" i="12"/>
  <c r="F16489" i="12"/>
  <c r="E16489" i="12"/>
  <c r="B16489" i="12"/>
  <c r="A16489" i="12"/>
  <c r="F16488" i="12"/>
  <c r="E16488" i="12"/>
  <c r="B16488" i="12"/>
  <c r="A16488" i="12"/>
  <c r="F16487" i="12"/>
  <c r="E16487" i="12"/>
  <c r="B16487" i="12"/>
  <c r="A16487" i="12"/>
  <c r="F16486" i="12"/>
  <c r="E16486" i="12"/>
  <c r="B16486" i="12"/>
  <c r="A16486" i="12"/>
  <c r="F16485" i="12"/>
  <c r="E16485" i="12"/>
  <c r="B16485" i="12"/>
  <c r="A16485" i="12"/>
  <c r="F16484" i="12"/>
  <c r="E16484" i="12"/>
  <c r="B16484" i="12"/>
  <c r="A16484" i="12"/>
  <c r="F16483" i="12"/>
  <c r="E16483" i="12"/>
  <c r="B16483" i="12"/>
  <c r="A16483" i="12"/>
  <c r="F16482" i="12"/>
  <c r="E16482" i="12"/>
  <c r="B16482" i="12"/>
  <c r="A16482" i="12"/>
  <c r="F16481" i="12"/>
  <c r="E16481" i="12"/>
  <c r="B16481" i="12"/>
  <c r="A16481" i="12"/>
  <c r="F16480" i="12"/>
  <c r="E16480" i="12"/>
  <c r="B16480" i="12"/>
  <c r="A16480" i="12"/>
  <c r="F16479" i="12"/>
  <c r="E16479" i="12"/>
  <c r="B16479" i="12"/>
  <c r="A16479" i="12"/>
  <c r="F16478" i="12"/>
  <c r="E16478" i="12"/>
  <c r="B16478" i="12"/>
  <c r="A16478" i="12"/>
  <c r="F16477" i="12"/>
  <c r="E16477" i="12"/>
  <c r="B16477" i="12"/>
  <c r="A16477" i="12"/>
  <c r="F16476" i="12"/>
  <c r="E16476" i="12"/>
  <c r="B16476" i="12"/>
  <c r="A16476" i="12"/>
  <c r="F16475" i="12"/>
  <c r="E16475" i="12"/>
  <c r="B16475" i="12"/>
  <c r="A16475" i="12"/>
  <c r="F16474" i="12"/>
  <c r="E16474" i="12"/>
  <c r="B16474" i="12"/>
  <c r="A16474" i="12"/>
  <c r="F16473" i="12"/>
  <c r="E16473" i="12"/>
  <c r="B16473" i="12"/>
  <c r="A16473" i="12"/>
  <c r="F16472" i="12"/>
  <c r="E16472" i="12"/>
  <c r="B16472" i="12"/>
  <c r="A16472" i="12"/>
  <c r="F16471" i="12"/>
  <c r="E16471" i="12"/>
  <c r="B16471" i="12"/>
  <c r="A16471" i="12"/>
  <c r="F16470" i="12"/>
  <c r="E16470" i="12"/>
  <c r="B16470" i="12"/>
  <c r="A16470" i="12"/>
  <c r="F16469" i="12"/>
  <c r="E16469" i="12"/>
  <c r="B16469" i="12"/>
  <c r="A16469" i="12"/>
  <c r="F16468" i="12"/>
  <c r="E16468" i="12"/>
  <c r="B16468" i="12"/>
  <c r="A16468" i="12"/>
  <c r="F16467" i="12"/>
  <c r="E16467" i="12"/>
  <c r="B16467" i="12"/>
  <c r="A16467" i="12"/>
  <c r="F16466" i="12"/>
  <c r="E16466" i="12"/>
  <c r="B16466" i="12"/>
  <c r="A16466" i="12"/>
  <c r="F16465" i="12"/>
  <c r="E16465" i="12"/>
  <c r="B16465" i="12"/>
  <c r="A16465" i="12"/>
  <c r="F16464" i="12"/>
  <c r="E16464" i="12"/>
  <c r="B16464" i="12"/>
  <c r="A16464" i="12"/>
  <c r="F16463" i="12"/>
  <c r="E16463" i="12"/>
  <c r="B16463" i="12"/>
  <c r="A16463" i="12"/>
  <c r="F16462" i="12"/>
  <c r="E16462" i="12"/>
  <c r="B16462" i="12"/>
  <c r="A16462" i="12"/>
  <c r="F16461" i="12"/>
  <c r="E16461" i="12"/>
  <c r="B16461" i="12"/>
  <c r="A16461" i="12"/>
  <c r="F16460" i="12"/>
  <c r="E16460" i="12"/>
  <c r="B16460" i="12"/>
  <c r="A16460" i="12"/>
  <c r="F16459" i="12"/>
  <c r="E16459" i="12"/>
  <c r="B16459" i="12"/>
  <c r="A16459" i="12"/>
  <c r="F16458" i="12"/>
  <c r="E16458" i="12"/>
  <c r="B16458" i="12"/>
  <c r="A16458" i="12"/>
  <c r="F16457" i="12"/>
  <c r="E16457" i="12"/>
  <c r="B16457" i="12"/>
  <c r="A16457" i="12"/>
  <c r="F16426" i="12"/>
  <c r="D16426" i="12"/>
  <c r="A16426" i="12"/>
  <c r="F16425" i="12"/>
  <c r="D16425" i="12"/>
  <c r="A16425" i="12"/>
  <c r="F16424" i="12"/>
  <c r="E16424" i="12"/>
  <c r="D16424" i="12"/>
  <c r="A16424" i="12"/>
  <c r="F16423" i="12"/>
  <c r="E16423" i="12"/>
  <c r="D16423" i="12"/>
  <c r="F16422" i="12"/>
  <c r="E16422" i="12"/>
  <c r="D16422" i="12"/>
  <c r="A16422" i="12"/>
  <c r="F16421" i="12"/>
  <c r="E16421" i="12"/>
  <c r="D16421" i="12"/>
  <c r="A16421" i="12"/>
  <c r="G16393" i="12"/>
  <c r="F16393" i="12"/>
  <c r="E16393" i="12"/>
  <c r="A16393" i="12"/>
  <c r="G16392" i="12"/>
  <c r="F16392" i="12"/>
  <c r="E16392" i="12"/>
  <c r="A16392" i="12"/>
  <c r="G16391" i="12"/>
  <c r="F16391" i="12"/>
  <c r="E16391" i="12"/>
  <c r="A16391" i="12"/>
  <c r="G15553" i="12"/>
  <c r="F15553" i="12"/>
  <c r="E15553" i="12"/>
  <c r="D15553" i="12"/>
  <c r="C15553" i="12"/>
  <c r="B15553" i="12"/>
  <c r="A15553" i="12"/>
  <c r="G15544" i="12"/>
  <c r="F15544" i="12"/>
  <c r="E15544" i="12"/>
  <c r="D15544" i="12"/>
  <c r="C15544" i="12"/>
  <c r="B15544" i="12"/>
  <c r="A15544" i="12"/>
  <c r="G15543" i="12"/>
  <c r="F15543" i="12"/>
  <c r="E15543" i="12"/>
  <c r="D15543" i="12"/>
  <c r="C15543" i="12"/>
  <c r="B15543" i="12"/>
  <c r="A15543" i="12"/>
  <c r="G15542" i="12"/>
  <c r="F15542" i="12"/>
  <c r="E15542" i="12"/>
  <c r="D15542" i="12"/>
  <c r="C15542" i="12"/>
  <c r="B15542" i="12"/>
  <c r="A15542" i="12"/>
  <c r="G15541" i="12"/>
  <c r="F15541" i="12"/>
  <c r="E15541" i="12"/>
  <c r="D15541" i="12"/>
  <c r="C15541" i="12"/>
  <c r="B15541" i="12"/>
  <c r="A15541" i="12"/>
  <c r="G15540" i="12"/>
  <c r="F15540" i="12"/>
  <c r="E15540" i="12"/>
  <c r="D15540" i="12"/>
  <c r="C15540" i="12"/>
  <c r="B15540" i="12"/>
  <c r="A15540" i="12"/>
  <c r="G15539" i="12"/>
  <c r="F15539" i="12"/>
  <c r="E15539" i="12"/>
  <c r="D15539" i="12"/>
  <c r="C15539" i="12"/>
  <c r="B15539" i="12"/>
  <c r="A15539" i="12"/>
  <c r="G15538" i="12"/>
  <c r="F15538" i="12"/>
  <c r="E15538" i="12"/>
  <c r="D15538" i="12"/>
  <c r="C15538" i="12"/>
  <c r="B15538" i="12"/>
  <c r="A15538" i="12"/>
  <c r="G15537" i="12"/>
  <c r="F15537" i="12"/>
  <c r="E15537" i="12"/>
  <c r="D15537" i="12"/>
  <c r="C15537" i="12"/>
  <c r="B15537" i="12"/>
  <c r="A15537" i="12"/>
  <c r="G15536" i="12"/>
  <c r="F15536" i="12"/>
  <c r="E15536" i="12"/>
  <c r="D15536" i="12"/>
  <c r="C15536" i="12"/>
  <c r="B15536" i="12"/>
  <c r="A15536" i="12"/>
  <c r="G15535" i="12"/>
  <c r="F15535" i="12"/>
  <c r="E15535" i="12"/>
  <c r="D15535" i="12"/>
  <c r="C15535" i="12"/>
  <c r="B15535" i="12"/>
  <c r="A15535" i="12"/>
  <c r="G15534" i="12"/>
  <c r="F15534" i="12"/>
  <c r="E15534" i="12"/>
  <c r="D15534" i="12"/>
  <c r="C15534" i="12"/>
  <c r="B15534" i="12"/>
  <c r="A15534" i="12"/>
  <c r="G15533" i="12"/>
  <c r="F15533" i="12"/>
  <c r="E15533" i="12"/>
  <c r="D15533" i="12"/>
  <c r="C15533" i="12"/>
  <c r="B15533" i="12"/>
  <c r="A15533" i="12"/>
  <c r="G15532" i="12"/>
  <c r="F15532" i="12"/>
  <c r="E15532" i="12"/>
  <c r="D15532" i="12"/>
  <c r="C15532" i="12"/>
  <c r="B15532" i="12"/>
  <c r="A15532" i="12"/>
  <c r="G15531" i="12"/>
  <c r="F15531" i="12"/>
  <c r="E15531" i="12"/>
  <c r="D15531" i="12"/>
  <c r="C15531" i="12"/>
  <c r="B15531" i="12"/>
  <c r="A15531" i="12"/>
  <c r="F15530" i="12"/>
  <c r="E15530" i="12"/>
  <c r="C15530" i="12"/>
  <c r="B15530" i="12"/>
  <c r="A15530" i="12"/>
  <c r="F15529" i="12"/>
  <c r="E15529" i="12"/>
  <c r="C15529" i="12"/>
  <c r="B15529" i="12"/>
  <c r="A15529" i="12"/>
  <c r="F15528" i="12"/>
  <c r="E15528" i="12"/>
  <c r="C15528" i="12"/>
  <c r="B15528" i="12"/>
  <c r="A15528" i="12"/>
  <c r="F15527" i="12"/>
  <c r="E15527" i="12"/>
  <c r="C15527" i="12"/>
  <c r="B15527" i="12"/>
  <c r="A15527" i="12"/>
  <c r="F15526" i="12"/>
  <c r="E15526" i="12"/>
  <c r="C15526" i="12"/>
  <c r="B15526" i="12"/>
  <c r="A15526" i="12"/>
  <c r="F15525" i="12"/>
  <c r="E15525" i="12"/>
  <c r="C15525" i="12"/>
  <c r="B15525" i="12"/>
  <c r="A15525" i="12"/>
  <c r="F15524" i="12"/>
  <c r="E15524" i="12"/>
  <c r="C15524" i="12"/>
  <c r="B15524" i="12"/>
  <c r="A15524" i="12"/>
  <c r="F15523" i="12"/>
  <c r="E15523" i="12"/>
  <c r="C15523" i="12"/>
  <c r="B15523" i="12"/>
  <c r="A15523" i="12"/>
  <c r="G15522" i="12"/>
  <c r="F15522" i="12"/>
  <c r="E15522" i="12"/>
  <c r="D15522" i="12"/>
  <c r="C15522" i="12"/>
  <c r="B15522" i="12"/>
  <c r="A15522" i="12"/>
  <c r="G15521" i="12"/>
  <c r="F15521" i="12"/>
  <c r="E15521" i="12"/>
  <c r="D15521" i="12"/>
  <c r="C15521" i="12"/>
  <c r="B15521" i="12"/>
  <c r="A15521" i="12"/>
  <c r="G15520" i="12"/>
  <c r="F15520" i="12"/>
  <c r="E15520" i="12"/>
  <c r="D15520" i="12"/>
  <c r="C15520" i="12"/>
  <c r="B15520" i="12"/>
  <c r="A15520" i="12"/>
  <c r="G15519" i="12"/>
  <c r="F15519" i="12"/>
  <c r="E15519" i="12"/>
  <c r="D15519" i="12"/>
  <c r="C15519" i="12"/>
  <c r="B15519" i="12"/>
  <c r="A15519" i="12"/>
  <c r="G15518" i="12"/>
  <c r="F15518" i="12"/>
  <c r="E15518" i="12"/>
  <c r="D15518" i="12"/>
  <c r="C15518" i="12"/>
  <c r="B15518" i="12"/>
  <c r="A15518" i="12"/>
  <c r="G15517" i="12"/>
  <c r="F15517" i="12"/>
  <c r="E15517" i="12"/>
  <c r="D15517" i="12"/>
  <c r="C15517" i="12"/>
  <c r="B15517" i="12"/>
  <c r="A15517" i="12"/>
  <c r="G15516" i="12"/>
  <c r="F15516" i="12"/>
  <c r="E15516" i="12"/>
  <c r="D15516" i="12"/>
  <c r="C15516" i="12"/>
  <c r="B15516" i="12"/>
  <c r="A15516" i="12"/>
  <c r="G15515" i="12"/>
  <c r="F15515" i="12"/>
  <c r="E15515" i="12"/>
  <c r="D15515" i="12"/>
  <c r="C15515" i="12"/>
  <c r="B15515" i="12"/>
  <c r="A15515" i="12"/>
  <c r="G15514" i="12"/>
  <c r="F15514" i="12"/>
  <c r="E15514" i="12"/>
  <c r="D15514" i="12"/>
  <c r="C15514" i="12"/>
  <c r="B15514" i="12"/>
  <c r="A15514" i="12"/>
  <c r="G15513" i="12"/>
  <c r="F15513" i="12"/>
  <c r="E15513" i="12"/>
  <c r="D15513" i="12"/>
  <c r="C15513" i="12"/>
  <c r="B15513" i="12"/>
  <c r="A15513" i="12"/>
  <c r="G15512" i="12"/>
  <c r="F15512" i="12"/>
  <c r="E15512" i="12"/>
  <c r="D15512" i="12"/>
  <c r="C15512" i="12"/>
  <c r="B15512" i="12"/>
  <c r="A15512" i="12"/>
  <c r="G15511" i="12"/>
  <c r="F15511" i="12"/>
  <c r="E15511" i="12"/>
  <c r="D15511" i="12"/>
  <c r="C15511" i="12"/>
  <c r="B15511" i="12"/>
  <c r="A15511" i="12"/>
  <c r="G15510" i="12"/>
  <c r="F15510" i="12"/>
  <c r="E15510" i="12"/>
  <c r="D15510" i="12"/>
  <c r="C15510" i="12"/>
  <c r="B15510" i="12"/>
  <c r="A15510" i="12"/>
  <c r="G15509" i="12"/>
  <c r="F15509" i="12"/>
  <c r="E15509" i="12"/>
  <c r="D15509" i="12"/>
  <c r="C15509" i="12"/>
  <c r="B15509" i="12"/>
  <c r="A15509" i="12"/>
  <c r="G15508" i="12"/>
  <c r="F15508" i="12"/>
  <c r="E15508" i="12"/>
  <c r="D15508" i="12"/>
  <c r="C15508" i="12"/>
  <c r="B15508" i="12"/>
  <c r="A15508" i="12"/>
  <c r="G15507" i="12"/>
  <c r="F15507" i="12"/>
  <c r="E15507" i="12"/>
  <c r="D15507" i="12"/>
  <c r="C15507" i="12"/>
  <c r="B15507" i="12"/>
  <c r="A15507" i="12"/>
  <c r="G15506" i="12"/>
  <c r="F15506" i="12"/>
  <c r="E15506" i="12"/>
  <c r="D15506" i="12"/>
  <c r="C15506" i="12"/>
  <c r="B15506" i="12"/>
  <c r="A15506" i="12"/>
  <c r="G15505" i="12"/>
  <c r="F15505" i="12"/>
  <c r="E15505" i="12"/>
  <c r="D15505" i="12"/>
  <c r="C15505" i="12"/>
  <c r="B15505" i="12"/>
  <c r="A15505" i="12"/>
  <c r="G15504" i="12"/>
  <c r="F15504" i="12"/>
  <c r="E15504" i="12"/>
  <c r="D15504" i="12"/>
  <c r="C15504" i="12"/>
  <c r="B15504" i="12"/>
  <c r="A15504" i="12"/>
  <c r="G15503" i="12"/>
  <c r="F15503" i="12"/>
  <c r="E15503" i="12"/>
  <c r="D15503" i="12"/>
  <c r="C15503" i="12"/>
  <c r="B15503" i="12"/>
  <c r="A15503" i="12"/>
  <c r="F15502" i="12"/>
  <c r="E15502" i="12"/>
  <c r="C15502" i="12"/>
  <c r="B15502" i="12"/>
  <c r="A15502" i="12"/>
  <c r="F15501" i="12"/>
  <c r="E15501" i="12"/>
  <c r="C15501" i="12"/>
  <c r="B15501" i="12"/>
  <c r="A15501" i="12"/>
  <c r="F15500" i="12"/>
  <c r="E15500" i="12"/>
  <c r="C15500" i="12"/>
  <c r="B15500" i="12"/>
  <c r="A15500" i="12"/>
  <c r="F15499" i="12"/>
  <c r="E15499" i="12"/>
  <c r="C15499" i="12"/>
  <c r="B15499" i="12"/>
  <c r="A15499" i="12"/>
  <c r="F15498" i="12"/>
  <c r="E15498" i="12"/>
  <c r="C15498" i="12"/>
  <c r="B15498" i="12"/>
  <c r="A15498" i="12"/>
  <c r="F15497" i="12"/>
  <c r="E15497" i="12"/>
  <c r="C15497" i="12"/>
  <c r="B15497" i="12"/>
  <c r="A15497" i="12"/>
  <c r="F15496" i="12"/>
  <c r="E15496" i="12"/>
  <c r="C15496" i="12"/>
  <c r="B15496" i="12"/>
  <c r="A15496" i="12"/>
  <c r="F15495" i="12"/>
  <c r="E15495" i="12"/>
  <c r="C15495" i="12"/>
  <c r="B15495" i="12"/>
  <c r="A15495" i="12"/>
  <c r="F15494" i="12"/>
  <c r="E15494" i="12"/>
  <c r="C15494" i="12"/>
  <c r="B15494" i="12"/>
  <c r="A15494" i="12"/>
  <c r="F15493" i="12"/>
  <c r="E15493" i="12"/>
  <c r="C15493" i="12"/>
  <c r="B15493" i="12"/>
  <c r="A15493" i="12"/>
  <c r="F15492" i="12"/>
  <c r="E15492" i="12"/>
  <c r="C15492" i="12"/>
  <c r="B15492" i="12"/>
  <c r="A15492" i="12"/>
  <c r="G15474" i="12"/>
  <c r="F15474" i="12"/>
  <c r="E15474" i="12"/>
  <c r="D15474" i="12"/>
  <c r="C15474" i="12"/>
  <c r="B15474" i="12"/>
  <c r="A15474" i="12"/>
  <c r="G15473" i="12"/>
  <c r="F15473" i="12"/>
  <c r="E15473" i="12"/>
  <c r="D15473" i="12"/>
  <c r="C15473" i="12"/>
  <c r="B15473" i="12"/>
  <c r="A15473" i="12"/>
  <c r="G15472" i="12"/>
  <c r="F15472" i="12"/>
  <c r="E15472" i="12"/>
  <c r="D15472" i="12"/>
  <c r="C15472" i="12"/>
  <c r="B15472" i="12"/>
  <c r="A15472" i="12"/>
  <c r="G15471" i="12"/>
  <c r="F15471" i="12"/>
  <c r="E15471" i="12"/>
  <c r="D15471" i="12"/>
  <c r="C15471" i="12"/>
  <c r="B15471" i="12"/>
  <c r="A15471" i="12"/>
  <c r="G15470" i="12"/>
  <c r="F15470" i="12"/>
  <c r="E15470" i="12"/>
  <c r="D15470" i="12"/>
  <c r="C15470" i="12"/>
  <c r="B15470" i="12"/>
  <c r="A15470" i="12"/>
  <c r="G15469" i="12"/>
  <c r="F15469" i="12"/>
  <c r="E15469" i="12"/>
  <c r="D15469" i="12"/>
  <c r="C15469" i="12"/>
  <c r="B15469" i="12"/>
  <c r="A15469" i="12"/>
  <c r="F15468" i="12"/>
  <c r="E15468" i="12"/>
  <c r="C15468" i="12"/>
  <c r="B15468" i="12"/>
  <c r="A15468" i="12"/>
  <c r="F15467" i="12"/>
  <c r="E15467" i="12"/>
  <c r="C15467" i="12"/>
  <c r="B15467" i="12"/>
  <c r="A15467" i="12"/>
  <c r="F15466" i="12"/>
  <c r="E15466" i="12"/>
  <c r="C15466" i="12"/>
  <c r="B15466" i="12"/>
  <c r="A15466" i="12"/>
  <c r="F15465" i="12"/>
  <c r="E15465" i="12"/>
  <c r="C15465" i="12"/>
  <c r="B15465" i="12"/>
  <c r="A15465" i="12"/>
  <c r="F15464" i="12"/>
  <c r="E15464" i="12"/>
  <c r="C15464" i="12"/>
  <c r="B15464" i="12"/>
  <c r="A15464" i="12"/>
  <c r="F15463" i="12"/>
  <c r="E15463" i="12"/>
  <c r="C15463" i="12"/>
  <c r="B15463" i="12"/>
  <c r="A15463" i="12"/>
  <c r="F15462" i="12"/>
  <c r="E15462" i="12"/>
  <c r="C15462" i="12"/>
  <c r="B15462" i="12"/>
  <c r="A15462" i="12"/>
  <c r="F15461" i="12"/>
  <c r="E15461" i="12"/>
  <c r="C15461" i="12"/>
  <c r="B15461" i="12"/>
  <c r="A15461" i="12"/>
  <c r="F15460" i="12"/>
  <c r="E15460" i="12"/>
  <c r="B15460" i="12"/>
  <c r="A15460" i="12"/>
  <c r="F15459" i="12"/>
  <c r="E15459" i="12"/>
  <c r="B15459" i="12"/>
  <c r="A15459" i="12"/>
  <c r="F15458" i="12"/>
  <c r="E15458" i="12"/>
  <c r="B15458" i="12"/>
  <c r="A15458" i="12"/>
  <c r="F15457" i="12"/>
  <c r="E15457" i="12"/>
  <c r="B15457" i="12"/>
  <c r="A15457" i="12"/>
  <c r="F15456" i="12"/>
  <c r="E15456" i="12"/>
  <c r="B15456" i="12"/>
  <c r="A15456" i="12"/>
  <c r="F15455" i="12"/>
  <c r="E15455" i="12"/>
  <c r="B15455" i="12"/>
  <c r="A15455" i="12"/>
  <c r="F15454" i="12"/>
  <c r="E15454" i="12"/>
  <c r="B15454" i="12"/>
  <c r="A15454" i="12"/>
  <c r="F15453" i="12"/>
  <c r="E15453" i="12"/>
  <c r="B15453" i="12"/>
  <c r="A15453" i="12"/>
  <c r="F15452" i="12"/>
  <c r="E15452" i="12"/>
  <c r="B15452" i="12"/>
  <c r="A15452" i="12"/>
  <c r="F15451" i="12"/>
  <c r="E15451" i="12"/>
  <c r="B15451" i="12"/>
  <c r="A15451" i="12"/>
  <c r="F15450" i="12"/>
  <c r="E15450" i="12"/>
  <c r="B15450" i="12"/>
  <c r="A15450" i="12"/>
  <c r="F15449" i="12"/>
  <c r="E15449" i="12"/>
  <c r="B15449" i="12"/>
  <c r="A15449" i="12"/>
  <c r="F15448" i="12"/>
  <c r="E15448" i="12"/>
  <c r="B15448" i="12"/>
  <c r="A15448" i="12"/>
  <c r="F15447" i="12"/>
  <c r="E15447" i="12"/>
  <c r="B15447" i="12"/>
  <c r="A15447" i="12"/>
  <c r="F15446" i="12"/>
  <c r="E15446" i="12"/>
  <c r="B15446" i="12"/>
  <c r="A15446" i="12"/>
  <c r="F15445" i="12"/>
  <c r="E15445" i="12"/>
  <c r="B15445" i="12"/>
  <c r="A15445" i="12"/>
  <c r="F15444" i="12"/>
  <c r="E15444" i="12"/>
  <c r="B15444" i="12"/>
  <c r="A15444" i="12"/>
  <c r="F15443" i="12"/>
  <c r="E15443" i="12"/>
  <c r="B15443" i="12"/>
  <c r="A15443" i="12"/>
  <c r="F15442" i="12"/>
  <c r="E15442" i="12"/>
  <c r="B15442" i="12"/>
  <c r="A15442" i="12"/>
  <c r="F15441" i="12"/>
  <c r="E15441" i="12"/>
  <c r="B15441" i="12"/>
  <c r="A15441" i="12"/>
  <c r="F15440" i="12"/>
  <c r="E15440" i="12"/>
  <c r="B15440" i="12"/>
  <c r="A15440" i="12"/>
  <c r="F15439" i="12"/>
  <c r="E15439" i="12"/>
  <c r="B15439" i="12"/>
  <c r="A15439" i="12"/>
  <c r="F15438" i="12"/>
  <c r="E15438" i="12"/>
  <c r="B15438" i="12"/>
  <c r="A15438" i="12"/>
  <c r="F15437" i="12"/>
  <c r="E15437" i="12"/>
  <c r="B15437" i="12"/>
  <c r="A15437" i="12"/>
  <c r="F15436" i="12"/>
  <c r="E15436" i="12"/>
  <c r="B15436" i="12"/>
  <c r="A15436" i="12"/>
  <c r="F15435" i="12"/>
  <c r="E15435" i="12"/>
  <c r="B15435" i="12"/>
  <c r="A15435" i="12"/>
  <c r="F15434" i="12"/>
  <c r="E15434" i="12"/>
  <c r="B15434" i="12"/>
  <c r="A15434" i="12"/>
  <c r="F15433" i="12"/>
  <c r="E15433" i="12"/>
  <c r="B15433" i="12"/>
  <c r="A15433" i="12"/>
  <c r="F15432" i="12"/>
  <c r="E15432" i="12"/>
  <c r="B15432" i="12"/>
  <c r="A15432" i="12"/>
  <c r="F15431" i="12"/>
  <c r="E15431" i="12"/>
  <c r="B15431" i="12"/>
  <c r="A15431" i="12"/>
  <c r="F15430" i="12"/>
  <c r="E15430" i="12"/>
  <c r="B15430" i="12"/>
  <c r="A15430" i="12"/>
  <c r="F15429" i="12"/>
  <c r="E15429" i="12"/>
  <c r="B15429" i="12"/>
  <c r="A15429" i="12"/>
  <c r="F15428" i="12"/>
  <c r="E15428" i="12"/>
  <c r="B15428" i="12"/>
  <c r="A15428" i="12"/>
  <c r="F15427" i="12"/>
  <c r="E15427" i="12"/>
  <c r="B15427" i="12"/>
  <c r="A15427" i="12"/>
  <c r="F15426" i="12"/>
  <c r="E15426" i="12"/>
  <c r="B15426" i="12"/>
  <c r="A15426" i="12"/>
  <c r="F15425" i="12"/>
  <c r="E15425" i="12"/>
  <c r="B15425" i="12"/>
  <c r="A15425" i="12"/>
  <c r="F15424" i="12"/>
  <c r="E15424" i="12"/>
  <c r="B15424" i="12"/>
  <c r="A15424" i="12"/>
  <c r="F15423" i="12"/>
  <c r="E15423" i="12"/>
  <c r="B15423" i="12"/>
  <c r="A15423" i="12"/>
  <c r="F15422" i="12"/>
  <c r="E15422" i="12"/>
  <c r="B15422" i="12"/>
  <c r="A15422" i="12"/>
  <c r="F15421" i="12"/>
  <c r="E15421" i="12"/>
  <c r="B15421" i="12"/>
  <c r="A15421" i="12"/>
  <c r="F15420" i="12"/>
  <c r="E15420" i="12"/>
  <c r="B15420" i="12"/>
  <c r="A15420" i="12"/>
  <c r="F15419" i="12"/>
  <c r="E15419" i="12"/>
  <c r="B15419" i="12"/>
  <c r="A15419" i="12"/>
  <c r="F15418" i="12"/>
  <c r="E15418" i="12"/>
  <c r="B15418" i="12"/>
  <c r="A15418" i="12"/>
  <c r="F15417" i="12"/>
  <c r="E15417" i="12"/>
  <c r="B15417" i="12"/>
  <c r="A15417" i="12"/>
  <c r="F15416" i="12"/>
  <c r="E15416" i="12"/>
  <c r="B15416" i="12"/>
  <c r="A15416" i="12"/>
  <c r="F15415" i="12"/>
  <c r="E15415" i="12"/>
  <c r="B15415" i="12"/>
  <c r="A15415" i="12"/>
  <c r="F15414" i="12"/>
  <c r="E15414" i="12"/>
  <c r="B15414" i="12"/>
  <c r="A15414" i="12"/>
  <c r="F15413" i="12"/>
  <c r="E15413" i="12"/>
  <c r="B15413" i="12"/>
  <c r="A15413" i="12"/>
  <c r="F15412" i="12"/>
  <c r="E15412" i="12"/>
  <c r="B15412" i="12"/>
  <c r="A15412" i="12"/>
  <c r="F15411" i="12"/>
  <c r="E15411" i="12"/>
  <c r="B15411" i="12"/>
  <c r="A15411" i="12"/>
  <c r="F15410" i="12"/>
  <c r="E15410" i="12"/>
  <c r="B15410" i="12"/>
  <c r="A15410" i="12"/>
  <c r="F15409" i="12"/>
  <c r="E15409" i="12"/>
  <c r="B15409" i="12"/>
  <c r="A15409" i="12"/>
  <c r="F15408" i="12"/>
  <c r="E15408" i="12"/>
  <c r="B15408" i="12"/>
  <c r="A15408" i="12"/>
  <c r="F15407" i="12"/>
  <c r="E15407" i="12"/>
  <c r="B15407" i="12"/>
  <c r="A15407" i="12"/>
  <c r="F15406" i="12"/>
  <c r="E15406" i="12"/>
  <c r="B15406" i="12"/>
  <c r="A15406" i="12"/>
  <c r="F15405" i="12"/>
  <c r="E15405" i="12"/>
  <c r="B15405" i="12"/>
  <c r="A15405" i="12"/>
  <c r="F15404" i="12"/>
  <c r="E15404" i="12"/>
  <c r="B15404" i="12"/>
  <c r="A15404" i="12"/>
  <c r="F15403" i="12"/>
  <c r="E15403" i="12"/>
  <c r="B15403" i="12"/>
  <c r="A15403" i="12"/>
  <c r="F15402" i="12"/>
  <c r="E15402" i="12"/>
  <c r="B15402" i="12"/>
  <c r="A15402" i="12"/>
  <c r="F15401" i="12"/>
  <c r="E15401" i="12"/>
  <c r="B15401" i="12"/>
  <c r="A15401" i="12"/>
  <c r="F15400" i="12"/>
  <c r="E15400" i="12"/>
  <c r="B15400" i="12"/>
  <c r="A15400" i="12"/>
  <c r="F15399" i="12"/>
  <c r="E15399" i="12"/>
  <c r="B15399" i="12"/>
  <c r="A15399" i="12"/>
  <c r="F15398" i="12"/>
  <c r="E15398" i="12"/>
  <c r="B15398" i="12"/>
  <c r="A15398" i="12"/>
  <c r="F15397" i="12"/>
  <c r="E15397" i="12"/>
  <c r="B15397" i="12"/>
  <c r="A15397" i="12"/>
  <c r="F15396" i="12"/>
  <c r="E15396" i="12"/>
  <c r="B15396" i="12"/>
  <c r="A15396" i="12"/>
  <c r="F15395" i="12"/>
  <c r="E15395" i="12"/>
  <c r="B15395" i="12"/>
  <c r="A15395" i="12"/>
  <c r="F15394" i="12"/>
  <c r="E15394" i="12"/>
  <c r="B15394" i="12"/>
  <c r="A15394" i="12"/>
  <c r="F15393" i="12"/>
  <c r="E15393" i="12"/>
  <c r="B15393" i="12"/>
  <c r="A15393" i="12"/>
  <c r="F15392" i="12"/>
  <c r="E15392" i="12"/>
  <c r="B15392" i="12"/>
  <c r="A15392" i="12"/>
  <c r="F15391" i="12"/>
  <c r="E15391" i="12"/>
  <c r="B15391" i="12"/>
  <c r="A15391" i="12"/>
  <c r="F15390" i="12"/>
  <c r="E15390" i="12"/>
  <c r="B15390" i="12"/>
  <c r="A15390" i="12"/>
  <c r="F15389" i="12"/>
  <c r="E15389" i="12"/>
  <c r="B15389" i="12"/>
  <c r="A15389" i="12"/>
  <c r="F15388" i="12"/>
  <c r="E15388" i="12"/>
  <c r="B15388" i="12"/>
  <c r="A15388" i="12"/>
  <c r="F15387" i="12"/>
  <c r="E15387" i="12"/>
  <c r="B15387" i="12"/>
  <c r="A15387" i="12"/>
  <c r="F15386" i="12"/>
  <c r="E15386" i="12"/>
  <c r="B15386" i="12"/>
  <c r="A15386" i="12"/>
  <c r="F15385" i="12"/>
  <c r="E15385" i="12"/>
  <c r="B15385" i="12"/>
  <c r="A15385" i="12"/>
  <c r="F15384" i="12"/>
  <c r="E15384" i="12"/>
  <c r="B15384" i="12"/>
  <c r="A15384" i="12"/>
  <c r="F15383" i="12"/>
  <c r="E15383" i="12"/>
  <c r="B15383" i="12"/>
  <c r="A15383" i="12"/>
  <c r="F15382" i="12"/>
  <c r="E15382" i="12"/>
  <c r="B15382" i="12"/>
  <c r="A15382" i="12"/>
  <c r="F15381" i="12"/>
  <c r="E15381" i="12"/>
  <c r="B15381" i="12"/>
  <c r="A15381" i="12"/>
  <c r="F15380" i="12"/>
  <c r="E15380" i="12"/>
  <c r="B15380" i="12"/>
  <c r="A15380" i="12"/>
  <c r="F15379" i="12"/>
  <c r="E15379" i="12"/>
  <c r="B15379" i="12"/>
  <c r="A15379" i="12"/>
  <c r="F15378" i="12"/>
  <c r="E15378" i="12"/>
  <c r="B15378" i="12"/>
  <c r="A15378" i="12"/>
  <c r="F15377" i="12"/>
  <c r="E15377" i="12"/>
  <c r="B15377" i="12"/>
  <c r="A15377" i="12"/>
  <c r="F15376" i="12"/>
  <c r="E15376" i="12"/>
  <c r="B15376" i="12"/>
  <c r="A15376" i="12"/>
  <c r="F15375" i="12"/>
  <c r="E15375" i="12"/>
  <c r="B15375" i="12"/>
  <c r="A15375" i="12"/>
  <c r="F15374" i="12"/>
  <c r="E15374" i="12"/>
  <c r="B15374" i="12"/>
  <c r="A15374" i="12"/>
  <c r="F15373" i="12"/>
  <c r="E15373" i="12"/>
  <c r="B15373" i="12"/>
  <c r="A15373" i="12"/>
  <c r="F15372" i="12"/>
  <c r="E15372" i="12"/>
  <c r="B15372" i="12"/>
  <c r="A15372" i="12"/>
  <c r="F15371" i="12"/>
  <c r="E15371" i="12"/>
  <c r="B15371" i="12"/>
  <c r="A15371" i="12"/>
  <c r="F15370" i="12"/>
  <c r="E15370" i="12"/>
  <c r="B15370" i="12"/>
  <c r="A15370" i="12"/>
  <c r="F15369" i="12"/>
  <c r="E15369" i="12"/>
  <c r="B15369" i="12"/>
  <c r="A15369" i="12"/>
  <c r="F15368" i="12"/>
  <c r="E15368" i="12"/>
  <c r="B15368" i="12"/>
  <c r="A15368" i="12"/>
  <c r="F15367" i="12"/>
  <c r="E15367" i="12"/>
  <c r="B15367" i="12"/>
  <c r="A15367" i="12"/>
  <c r="F15366" i="12"/>
  <c r="E15366" i="12"/>
  <c r="B15366" i="12"/>
  <c r="A15366" i="12"/>
  <c r="F15365" i="12"/>
  <c r="E15365" i="12"/>
  <c r="B15365" i="12"/>
  <c r="A15365" i="12"/>
  <c r="F15364" i="12"/>
  <c r="E15364" i="12"/>
  <c r="B15364" i="12"/>
  <c r="A15364" i="12"/>
  <c r="F15363" i="12"/>
  <c r="E15363" i="12"/>
  <c r="B15363" i="12"/>
  <c r="A15363" i="12"/>
  <c r="F15362" i="12"/>
  <c r="E15362" i="12"/>
  <c r="B15362" i="12"/>
  <c r="A15362" i="12"/>
  <c r="F15361" i="12"/>
  <c r="E15361" i="12"/>
  <c r="B15361" i="12"/>
  <c r="A15361" i="12"/>
  <c r="F15360" i="12"/>
  <c r="E15360" i="12"/>
  <c r="B15360" i="12"/>
  <c r="A15360" i="12"/>
  <c r="F15329" i="12"/>
  <c r="D15329" i="12"/>
  <c r="A15329" i="12"/>
  <c r="F15328" i="12"/>
  <c r="D15328" i="12"/>
  <c r="A15328" i="12"/>
  <c r="F15327" i="12"/>
  <c r="E15327" i="12"/>
  <c r="D15327" i="12"/>
  <c r="A15327" i="12"/>
  <c r="F15326" i="12"/>
  <c r="E15326" i="12"/>
  <c r="D15326" i="12"/>
  <c r="F15325" i="12"/>
  <c r="E15325" i="12"/>
  <c r="D15325" i="12"/>
  <c r="A15325" i="12"/>
  <c r="F15324" i="12"/>
  <c r="E15324" i="12"/>
  <c r="D15324" i="12"/>
  <c r="A15324" i="12"/>
  <c r="G15296" i="12"/>
  <c r="F15296" i="12"/>
  <c r="E15296" i="12"/>
  <c r="A15296" i="12"/>
  <c r="G15295" i="12"/>
  <c r="F15295" i="12"/>
  <c r="E15295" i="12"/>
  <c r="A15295" i="12"/>
  <c r="G15294" i="12"/>
  <c r="F15294" i="12"/>
  <c r="E15294" i="12"/>
  <c r="A15294" i="12"/>
  <c r="G14456" i="12"/>
  <c r="F14456" i="12"/>
  <c r="E14456" i="12"/>
  <c r="D14456" i="12"/>
  <c r="C14456" i="12"/>
  <c r="B14456" i="12"/>
  <c r="A14456" i="12"/>
  <c r="G14447" i="12"/>
  <c r="F14447" i="12"/>
  <c r="E14447" i="12"/>
  <c r="D14447" i="12"/>
  <c r="C14447" i="12"/>
  <c r="B14447" i="12"/>
  <c r="A14447" i="12"/>
  <c r="G14446" i="12"/>
  <c r="F14446" i="12"/>
  <c r="E14446" i="12"/>
  <c r="D14446" i="12"/>
  <c r="C14446" i="12"/>
  <c r="B14446" i="12"/>
  <c r="A14446" i="12"/>
  <c r="G14445" i="12"/>
  <c r="F14445" i="12"/>
  <c r="E14445" i="12"/>
  <c r="D14445" i="12"/>
  <c r="C14445" i="12"/>
  <c r="B14445" i="12"/>
  <c r="A14445" i="12"/>
  <c r="G14444" i="12"/>
  <c r="F14444" i="12"/>
  <c r="E14444" i="12"/>
  <c r="D14444" i="12"/>
  <c r="C14444" i="12"/>
  <c r="B14444" i="12"/>
  <c r="A14444" i="12"/>
  <c r="G14443" i="12"/>
  <c r="F14443" i="12"/>
  <c r="E14443" i="12"/>
  <c r="D14443" i="12"/>
  <c r="C14443" i="12"/>
  <c r="B14443" i="12"/>
  <c r="A14443" i="12"/>
  <c r="G14442" i="12"/>
  <c r="F14442" i="12"/>
  <c r="E14442" i="12"/>
  <c r="D14442" i="12"/>
  <c r="C14442" i="12"/>
  <c r="B14442" i="12"/>
  <c r="A14442" i="12"/>
  <c r="G14441" i="12"/>
  <c r="F14441" i="12"/>
  <c r="E14441" i="12"/>
  <c r="D14441" i="12"/>
  <c r="C14441" i="12"/>
  <c r="B14441" i="12"/>
  <c r="A14441" i="12"/>
  <c r="G14440" i="12"/>
  <c r="F14440" i="12"/>
  <c r="E14440" i="12"/>
  <c r="D14440" i="12"/>
  <c r="C14440" i="12"/>
  <c r="B14440" i="12"/>
  <c r="A14440" i="12"/>
  <c r="G14439" i="12"/>
  <c r="F14439" i="12"/>
  <c r="E14439" i="12"/>
  <c r="D14439" i="12"/>
  <c r="C14439" i="12"/>
  <c r="B14439" i="12"/>
  <c r="A14439" i="12"/>
  <c r="G14438" i="12"/>
  <c r="F14438" i="12"/>
  <c r="E14438" i="12"/>
  <c r="D14438" i="12"/>
  <c r="C14438" i="12"/>
  <c r="B14438" i="12"/>
  <c r="A14438" i="12"/>
  <c r="G14437" i="12"/>
  <c r="F14437" i="12"/>
  <c r="E14437" i="12"/>
  <c r="D14437" i="12"/>
  <c r="C14437" i="12"/>
  <c r="B14437" i="12"/>
  <c r="A14437" i="12"/>
  <c r="G14436" i="12"/>
  <c r="F14436" i="12"/>
  <c r="E14436" i="12"/>
  <c r="D14436" i="12"/>
  <c r="C14436" i="12"/>
  <c r="B14436" i="12"/>
  <c r="A14436" i="12"/>
  <c r="G14435" i="12"/>
  <c r="F14435" i="12"/>
  <c r="E14435" i="12"/>
  <c r="D14435" i="12"/>
  <c r="C14435" i="12"/>
  <c r="B14435" i="12"/>
  <c r="A14435" i="12"/>
  <c r="G14434" i="12"/>
  <c r="F14434" i="12"/>
  <c r="E14434" i="12"/>
  <c r="D14434" i="12"/>
  <c r="C14434" i="12"/>
  <c r="B14434" i="12"/>
  <c r="A14434" i="12"/>
  <c r="F14433" i="12"/>
  <c r="E14433" i="12"/>
  <c r="C14433" i="12"/>
  <c r="B14433" i="12"/>
  <c r="A14433" i="12"/>
  <c r="F14432" i="12"/>
  <c r="E14432" i="12"/>
  <c r="C14432" i="12"/>
  <c r="B14432" i="12"/>
  <c r="A14432" i="12"/>
  <c r="F14431" i="12"/>
  <c r="E14431" i="12"/>
  <c r="C14431" i="12"/>
  <c r="B14431" i="12"/>
  <c r="A14431" i="12"/>
  <c r="F14430" i="12"/>
  <c r="E14430" i="12"/>
  <c r="C14430" i="12"/>
  <c r="B14430" i="12"/>
  <c r="A14430" i="12"/>
  <c r="F14429" i="12"/>
  <c r="E14429" i="12"/>
  <c r="C14429" i="12"/>
  <c r="B14429" i="12"/>
  <c r="A14429" i="12"/>
  <c r="F14428" i="12"/>
  <c r="E14428" i="12"/>
  <c r="C14428" i="12"/>
  <c r="B14428" i="12"/>
  <c r="A14428" i="12"/>
  <c r="F14427" i="12"/>
  <c r="E14427" i="12"/>
  <c r="C14427" i="12"/>
  <c r="B14427" i="12"/>
  <c r="A14427" i="12"/>
  <c r="F14426" i="12"/>
  <c r="E14426" i="12"/>
  <c r="C14426" i="12"/>
  <c r="B14426" i="12"/>
  <c r="A14426" i="12"/>
  <c r="G14425" i="12"/>
  <c r="F14425" i="12"/>
  <c r="E14425" i="12"/>
  <c r="D14425" i="12"/>
  <c r="C14425" i="12"/>
  <c r="B14425" i="12"/>
  <c r="A14425" i="12"/>
  <c r="G14424" i="12"/>
  <c r="F14424" i="12"/>
  <c r="E14424" i="12"/>
  <c r="D14424" i="12"/>
  <c r="C14424" i="12"/>
  <c r="B14424" i="12"/>
  <c r="A14424" i="12"/>
  <c r="G14423" i="12"/>
  <c r="F14423" i="12"/>
  <c r="E14423" i="12"/>
  <c r="D14423" i="12"/>
  <c r="C14423" i="12"/>
  <c r="B14423" i="12"/>
  <c r="A14423" i="12"/>
  <c r="G14422" i="12"/>
  <c r="F14422" i="12"/>
  <c r="E14422" i="12"/>
  <c r="D14422" i="12"/>
  <c r="C14422" i="12"/>
  <c r="B14422" i="12"/>
  <c r="A14422" i="12"/>
  <c r="G14421" i="12"/>
  <c r="F14421" i="12"/>
  <c r="E14421" i="12"/>
  <c r="D14421" i="12"/>
  <c r="C14421" i="12"/>
  <c r="B14421" i="12"/>
  <c r="A14421" i="12"/>
  <c r="G14420" i="12"/>
  <c r="F14420" i="12"/>
  <c r="E14420" i="12"/>
  <c r="D14420" i="12"/>
  <c r="C14420" i="12"/>
  <c r="B14420" i="12"/>
  <c r="A14420" i="12"/>
  <c r="G14419" i="12"/>
  <c r="F14419" i="12"/>
  <c r="E14419" i="12"/>
  <c r="D14419" i="12"/>
  <c r="C14419" i="12"/>
  <c r="B14419" i="12"/>
  <c r="A14419" i="12"/>
  <c r="G14418" i="12"/>
  <c r="F14418" i="12"/>
  <c r="E14418" i="12"/>
  <c r="D14418" i="12"/>
  <c r="C14418" i="12"/>
  <c r="B14418" i="12"/>
  <c r="A14418" i="12"/>
  <c r="G14417" i="12"/>
  <c r="F14417" i="12"/>
  <c r="E14417" i="12"/>
  <c r="D14417" i="12"/>
  <c r="C14417" i="12"/>
  <c r="B14417" i="12"/>
  <c r="A14417" i="12"/>
  <c r="G14416" i="12"/>
  <c r="F14416" i="12"/>
  <c r="E14416" i="12"/>
  <c r="D14416" i="12"/>
  <c r="C14416" i="12"/>
  <c r="B14416" i="12"/>
  <c r="A14416" i="12"/>
  <c r="G14415" i="12"/>
  <c r="F14415" i="12"/>
  <c r="E14415" i="12"/>
  <c r="D14415" i="12"/>
  <c r="C14415" i="12"/>
  <c r="B14415" i="12"/>
  <c r="A14415" i="12"/>
  <c r="G14414" i="12"/>
  <c r="F14414" i="12"/>
  <c r="E14414" i="12"/>
  <c r="D14414" i="12"/>
  <c r="C14414" i="12"/>
  <c r="B14414" i="12"/>
  <c r="A14414" i="12"/>
  <c r="G14413" i="12"/>
  <c r="F14413" i="12"/>
  <c r="E14413" i="12"/>
  <c r="D14413" i="12"/>
  <c r="C14413" i="12"/>
  <c r="B14413" i="12"/>
  <c r="A14413" i="12"/>
  <c r="G14412" i="12"/>
  <c r="F14412" i="12"/>
  <c r="E14412" i="12"/>
  <c r="D14412" i="12"/>
  <c r="C14412" i="12"/>
  <c r="B14412" i="12"/>
  <c r="A14412" i="12"/>
  <c r="G14411" i="12"/>
  <c r="F14411" i="12"/>
  <c r="E14411" i="12"/>
  <c r="D14411" i="12"/>
  <c r="C14411" i="12"/>
  <c r="B14411" i="12"/>
  <c r="A14411" i="12"/>
  <c r="G14410" i="12"/>
  <c r="F14410" i="12"/>
  <c r="E14410" i="12"/>
  <c r="D14410" i="12"/>
  <c r="C14410" i="12"/>
  <c r="B14410" i="12"/>
  <c r="A14410" i="12"/>
  <c r="G14409" i="12"/>
  <c r="F14409" i="12"/>
  <c r="E14409" i="12"/>
  <c r="D14409" i="12"/>
  <c r="C14409" i="12"/>
  <c r="B14409" i="12"/>
  <c r="A14409" i="12"/>
  <c r="G14408" i="12"/>
  <c r="F14408" i="12"/>
  <c r="E14408" i="12"/>
  <c r="D14408" i="12"/>
  <c r="C14408" i="12"/>
  <c r="B14408" i="12"/>
  <c r="A14408" i="12"/>
  <c r="G14407" i="12"/>
  <c r="F14407" i="12"/>
  <c r="E14407" i="12"/>
  <c r="D14407" i="12"/>
  <c r="C14407" i="12"/>
  <c r="B14407" i="12"/>
  <c r="A14407" i="12"/>
  <c r="G14406" i="12"/>
  <c r="F14406" i="12"/>
  <c r="E14406" i="12"/>
  <c r="D14406" i="12"/>
  <c r="C14406" i="12"/>
  <c r="B14406" i="12"/>
  <c r="A14406" i="12"/>
  <c r="F14405" i="12"/>
  <c r="E14405" i="12"/>
  <c r="C14405" i="12"/>
  <c r="B14405" i="12"/>
  <c r="A14405" i="12"/>
  <c r="F14404" i="12"/>
  <c r="E14404" i="12"/>
  <c r="C14404" i="12"/>
  <c r="B14404" i="12"/>
  <c r="A14404" i="12"/>
  <c r="F14403" i="12"/>
  <c r="E14403" i="12"/>
  <c r="C14403" i="12"/>
  <c r="B14403" i="12"/>
  <c r="A14403" i="12"/>
  <c r="F14402" i="12"/>
  <c r="E14402" i="12"/>
  <c r="C14402" i="12"/>
  <c r="B14402" i="12"/>
  <c r="A14402" i="12"/>
  <c r="F14401" i="12"/>
  <c r="E14401" i="12"/>
  <c r="C14401" i="12"/>
  <c r="B14401" i="12"/>
  <c r="A14401" i="12"/>
  <c r="F14400" i="12"/>
  <c r="E14400" i="12"/>
  <c r="C14400" i="12"/>
  <c r="B14400" i="12"/>
  <c r="A14400" i="12"/>
  <c r="F14399" i="12"/>
  <c r="E14399" i="12"/>
  <c r="C14399" i="12"/>
  <c r="B14399" i="12"/>
  <c r="A14399" i="12"/>
  <c r="F14398" i="12"/>
  <c r="E14398" i="12"/>
  <c r="C14398" i="12"/>
  <c r="B14398" i="12"/>
  <c r="A14398" i="12"/>
  <c r="F14397" i="12"/>
  <c r="E14397" i="12"/>
  <c r="C14397" i="12"/>
  <c r="B14397" i="12"/>
  <c r="A14397" i="12"/>
  <c r="F14396" i="12"/>
  <c r="E14396" i="12"/>
  <c r="C14396" i="12"/>
  <c r="B14396" i="12"/>
  <c r="A14396" i="12"/>
  <c r="F14395" i="12"/>
  <c r="E14395" i="12"/>
  <c r="C14395" i="12"/>
  <c r="B14395" i="12"/>
  <c r="A14395" i="12"/>
  <c r="G14377" i="12"/>
  <c r="F14377" i="12"/>
  <c r="E14377" i="12"/>
  <c r="D14377" i="12"/>
  <c r="C14377" i="12"/>
  <c r="B14377" i="12"/>
  <c r="A14377" i="12"/>
  <c r="G14376" i="12"/>
  <c r="F14376" i="12"/>
  <c r="E14376" i="12"/>
  <c r="D14376" i="12"/>
  <c r="C14376" i="12"/>
  <c r="B14376" i="12"/>
  <c r="A14376" i="12"/>
  <c r="G14375" i="12"/>
  <c r="F14375" i="12"/>
  <c r="E14375" i="12"/>
  <c r="D14375" i="12"/>
  <c r="C14375" i="12"/>
  <c r="B14375" i="12"/>
  <c r="A14375" i="12"/>
  <c r="G14374" i="12"/>
  <c r="F14374" i="12"/>
  <c r="E14374" i="12"/>
  <c r="D14374" i="12"/>
  <c r="C14374" i="12"/>
  <c r="B14374" i="12"/>
  <c r="A14374" i="12"/>
  <c r="G14373" i="12"/>
  <c r="F14373" i="12"/>
  <c r="E14373" i="12"/>
  <c r="D14373" i="12"/>
  <c r="C14373" i="12"/>
  <c r="B14373" i="12"/>
  <c r="A14373" i="12"/>
  <c r="G14372" i="12"/>
  <c r="F14372" i="12"/>
  <c r="E14372" i="12"/>
  <c r="D14372" i="12"/>
  <c r="C14372" i="12"/>
  <c r="B14372" i="12"/>
  <c r="A14372" i="12"/>
  <c r="F14371" i="12"/>
  <c r="E14371" i="12"/>
  <c r="C14371" i="12"/>
  <c r="B14371" i="12"/>
  <c r="A14371" i="12"/>
  <c r="F14370" i="12"/>
  <c r="E14370" i="12"/>
  <c r="C14370" i="12"/>
  <c r="B14370" i="12"/>
  <c r="A14370" i="12"/>
  <c r="F14369" i="12"/>
  <c r="E14369" i="12"/>
  <c r="C14369" i="12"/>
  <c r="B14369" i="12"/>
  <c r="A14369" i="12"/>
  <c r="F14368" i="12"/>
  <c r="E14368" i="12"/>
  <c r="C14368" i="12"/>
  <c r="B14368" i="12"/>
  <c r="A14368" i="12"/>
  <c r="F14367" i="12"/>
  <c r="E14367" i="12"/>
  <c r="C14367" i="12"/>
  <c r="B14367" i="12"/>
  <c r="A14367" i="12"/>
  <c r="F14366" i="12"/>
  <c r="E14366" i="12"/>
  <c r="C14366" i="12"/>
  <c r="B14366" i="12"/>
  <c r="A14366" i="12"/>
  <c r="F14365" i="12"/>
  <c r="E14365" i="12"/>
  <c r="C14365" i="12"/>
  <c r="B14365" i="12"/>
  <c r="A14365" i="12"/>
  <c r="F14364" i="12"/>
  <c r="E14364" i="12"/>
  <c r="C14364" i="12"/>
  <c r="B14364" i="12"/>
  <c r="A14364" i="12"/>
  <c r="F14363" i="12"/>
  <c r="E14363" i="12"/>
  <c r="B14363" i="12"/>
  <c r="A14363" i="12"/>
  <c r="F14362" i="12"/>
  <c r="E14362" i="12"/>
  <c r="B14362" i="12"/>
  <c r="A14362" i="12"/>
  <c r="F14361" i="12"/>
  <c r="E14361" i="12"/>
  <c r="B14361" i="12"/>
  <c r="A14361" i="12"/>
  <c r="F14360" i="12"/>
  <c r="E14360" i="12"/>
  <c r="B14360" i="12"/>
  <c r="A14360" i="12"/>
  <c r="F14359" i="12"/>
  <c r="E14359" i="12"/>
  <c r="B14359" i="12"/>
  <c r="A14359" i="12"/>
  <c r="F14358" i="12"/>
  <c r="E14358" i="12"/>
  <c r="B14358" i="12"/>
  <c r="A14358" i="12"/>
  <c r="F14357" i="12"/>
  <c r="E14357" i="12"/>
  <c r="B14357" i="12"/>
  <c r="A14357" i="12"/>
  <c r="F14356" i="12"/>
  <c r="E14356" i="12"/>
  <c r="B14356" i="12"/>
  <c r="A14356" i="12"/>
  <c r="F14355" i="12"/>
  <c r="E14355" i="12"/>
  <c r="B14355" i="12"/>
  <c r="A14355" i="12"/>
  <c r="F14354" i="12"/>
  <c r="E14354" i="12"/>
  <c r="B14354" i="12"/>
  <c r="A14354" i="12"/>
  <c r="F14353" i="12"/>
  <c r="E14353" i="12"/>
  <c r="B14353" i="12"/>
  <c r="A14353" i="12"/>
  <c r="F14352" i="12"/>
  <c r="E14352" i="12"/>
  <c r="B14352" i="12"/>
  <c r="A14352" i="12"/>
  <c r="F14351" i="12"/>
  <c r="E14351" i="12"/>
  <c r="B14351" i="12"/>
  <c r="A14351" i="12"/>
  <c r="F14350" i="12"/>
  <c r="E14350" i="12"/>
  <c r="B14350" i="12"/>
  <c r="A14350" i="12"/>
  <c r="F14349" i="12"/>
  <c r="E14349" i="12"/>
  <c r="B14349" i="12"/>
  <c r="A14349" i="12"/>
  <c r="F14348" i="12"/>
  <c r="E14348" i="12"/>
  <c r="B14348" i="12"/>
  <c r="A14348" i="12"/>
  <c r="F14347" i="12"/>
  <c r="E14347" i="12"/>
  <c r="B14347" i="12"/>
  <c r="A14347" i="12"/>
  <c r="F14346" i="12"/>
  <c r="E14346" i="12"/>
  <c r="B14346" i="12"/>
  <c r="A14346" i="12"/>
  <c r="F14345" i="12"/>
  <c r="E14345" i="12"/>
  <c r="B14345" i="12"/>
  <c r="A14345" i="12"/>
  <c r="F14344" i="12"/>
  <c r="E14344" i="12"/>
  <c r="B14344" i="12"/>
  <c r="A14344" i="12"/>
  <c r="F14343" i="12"/>
  <c r="E14343" i="12"/>
  <c r="B14343" i="12"/>
  <c r="A14343" i="12"/>
  <c r="F14342" i="12"/>
  <c r="E14342" i="12"/>
  <c r="B14342" i="12"/>
  <c r="A14342" i="12"/>
  <c r="F14341" i="12"/>
  <c r="E14341" i="12"/>
  <c r="B14341" i="12"/>
  <c r="A14341" i="12"/>
  <c r="F14340" i="12"/>
  <c r="E14340" i="12"/>
  <c r="B14340" i="12"/>
  <c r="A14340" i="12"/>
  <c r="F14339" i="12"/>
  <c r="E14339" i="12"/>
  <c r="B14339" i="12"/>
  <c r="A14339" i="12"/>
  <c r="F14338" i="12"/>
  <c r="E14338" i="12"/>
  <c r="B14338" i="12"/>
  <c r="A14338" i="12"/>
  <c r="F14337" i="12"/>
  <c r="E14337" i="12"/>
  <c r="B14337" i="12"/>
  <c r="A14337" i="12"/>
  <c r="F14336" i="12"/>
  <c r="E14336" i="12"/>
  <c r="B14336" i="12"/>
  <c r="A14336" i="12"/>
  <c r="F14335" i="12"/>
  <c r="E14335" i="12"/>
  <c r="B14335" i="12"/>
  <c r="A14335" i="12"/>
  <c r="F14334" i="12"/>
  <c r="E14334" i="12"/>
  <c r="B14334" i="12"/>
  <c r="A14334" i="12"/>
  <c r="F14333" i="12"/>
  <c r="E14333" i="12"/>
  <c r="B14333" i="12"/>
  <c r="A14333" i="12"/>
  <c r="F14332" i="12"/>
  <c r="E14332" i="12"/>
  <c r="B14332" i="12"/>
  <c r="A14332" i="12"/>
  <c r="F14331" i="12"/>
  <c r="E14331" i="12"/>
  <c r="B14331" i="12"/>
  <c r="A14331" i="12"/>
  <c r="F14330" i="12"/>
  <c r="E14330" i="12"/>
  <c r="B14330" i="12"/>
  <c r="A14330" i="12"/>
  <c r="F14329" i="12"/>
  <c r="E14329" i="12"/>
  <c r="B14329" i="12"/>
  <c r="A14329" i="12"/>
  <c r="F14328" i="12"/>
  <c r="E14328" i="12"/>
  <c r="B14328" i="12"/>
  <c r="A14328" i="12"/>
  <c r="F14327" i="12"/>
  <c r="E14327" i="12"/>
  <c r="B14327" i="12"/>
  <c r="A14327" i="12"/>
  <c r="F14326" i="12"/>
  <c r="E14326" i="12"/>
  <c r="B14326" i="12"/>
  <c r="A14326" i="12"/>
  <c r="F14325" i="12"/>
  <c r="E14325" i="12"/>
  <c r="B14325" i="12"/>
  <c r="A14325" i="12"/>
  <c r="F14324" i="12"/>
  <c r="E14324" i="12"/>
  <c r="B14324" i="12"/>
  <c r="A14324" i="12"/>
  <c r="F14323" i="12"/>
  <c r="E14323" i="12"/>
  <c r="B14323" i="12"/>
  <c r="A14323" i="12"/>
  <c r="F14322" i="12"/>
  <c r="E14322" i="12"/>
  <c r="B14322" i="12"/>
  <c r="A14322" i="12"/>
  <c r="F14321" i="12"/>
  <c r="E14321" i="12"/>
  <c r="B14321" i="12"/>
  <c r="A14321" i="12"/>
  <c r="F14320" i="12"/>
  <c r="E14320" i="12"/>
  <c r="B14320" i="12"/>
  <c r="A14320" i="12"/>
  <c r="F14319" i="12"/>
  <c r="E14319" i="12"/>
  <c r="B14319" i="12"/>
  <c r="A14319" i="12"/>
  <c r="F14318" i="12"/>
  <c r="E14318" i="12"/>
  <c r="B14318" i="12"/>
  <c r="A14318" i="12"/>
  <c r="F14317" i="12"/>
  <c r="E14317" i="12"/>
  <c r="B14317" i="12"/>
  <c r="A14317" i="12"/>
  <c r="F14316" i="12"/>
  <c r="E14316" i="12"/>
  <c r="B14316" i="12"/>
  <c r="A14316" i="12"/>
  <c r="F14315" i="12"/>
  <c r="E14315" i="12"/>
  <c r="B14315" i="12"/>
  <c r="A14315" i="12"/>
  <c r="F14314" i="12"/>
  <c r="E14314" i="12"/>
  <c r="B14314" i="12"/>
  <c r="A14314" i="12"/>
  <c r="F14313" i="12"/>
  <c r="E14313" i="12"/>
  <c r="B14313" i="12"/>
  <c r="A14313" i="12"/>
  <c r="F14312" i="12"/>
  <c r="E14312" i="12"/>
  <c r="B14312" i="12"/>
  <c r="A14312" i="12"/>
  <c r="F14311" i="12"/>
  <c r="E14311" i="12"/>
  <c r="B14311" i="12"/>
  <c r="A14311" i="12"/>
  <c r="F14310" i="12"/>
  <c r="E14310" i="12"/>
  <c r="B14310" i="12"/>
  <c r="A14310" i="12"/>
  <c r="F14309" i="12"/>
  <c r="E14309" i="12"/>
  <c r="B14309" i="12"/>
  <c r="A14309" i="12"/>
  <c r="F14308" i="12"/>
  <c r="E14308" i="12"/>
  <c r="B14308" i="12"/>
  <c r="A14308" i="12"/>
  <c r="F14307" i="12"/>
  <c r="E14307" i="12"/>
  <c r="B14307" i="12"/>
  <c r="A14307" i="12"/>
  <c r="F14306" i="12"/>
  <c r="E14306" i="12"/>
  <c r="B14306" i="12"/>
  <c r="A14306" i="12"/>
  <c r="F14305" i="12"/>
  <c r="E14305" i="12"/>
  <c r="B14305" i="12"/>
  <c r="A14305" i="12"/>
  <c r="F14304" i="12"/>
  <c r="E14304" i="12"/>
  <c r="B14304" i="12"/>
  <c r="A14304" i="12"/>
  <c r="F14303" i="12"/>
  <c r="E14303" i="12"/>
  <c r="B14303" i="12"/>
  <c r="A14303" i="12"/>
  <c r="F14302" i="12"/>
  <c r="E14302" i="12"/>
  <c r="B14302" i="12"/>
  <c r="A14302" i="12"/>
  <c r="F14301" i="12"/>
  <c r="E14301" i="12"/>
  <c r="B14301" i="12"/>
  <c r="A14301" i="12"/>
  <c r="F14300" i="12"/>
  <c r="E14300" i="12"/>
  <c r="B14300" i="12"/>
  <c r="A14300" i="12"/>
  <c r="F14299" i="12"/>
  <c r="E14299" i="12"/>
  <c r="B14299" i="12"/>
  <c r="A14299" i="12"/>
  <c r="F14298" i="12"/>
  <c r="E14298" i="12"/>
  <c r="B14298" i="12"/>
  <c r="A14298" i="12"/>
  <c r="F14297" i="12"/>
  <c r="E14297" i="12"/>
  <c r="B14297" i="12"/>
  <c r="A14297" i="12"/>
  <c r="F14296" i="12"/>
  <c r="E14296" i="12"/>
  <c r="B14296" i="12"/>
  <c r="A14296" i="12"/>
  <c r="F14295" i="12"/>
  <c r="E14295" i="12"/>
  <c r="B14295" i="12"/>
  <c r="A14295" i="12"/>
  <c r="F14294" i="12"/>
  <c r="E14294" i="12"/>
  <c r="B14294" i="12"/>
  <c r="A14294" i="12"/>
  <c r="F14293" i="12"/>
  <c r="E14293" i="12"/>
  <c r="B14293" i="12"/>
  <c r="A14293" i="12"/>
  <c r="F14292" i="12"/>
  <c r="E14292" i="12"/>
  <c r="B14292" i="12"/>
  <c r="A14292" i="12"/>
  <c r="F14291" i="12"/>
  <c r="E14291" i="12"/>
  <c r="B14291" i="12"/>
  <c r="A14291" i="12"/>
  <c r="F14290" i="12"/>
  <c r="E14290" i="12"/>
  <c r="B14290" i="12"/>
  <c r="A14290" i="12"/>
  <c r="F14289" i="12"/>
  <c r="E14289" i="12"/>
  <c r="B14289" i="12"/>
  <c r="A14289" i="12"/>
  <c r="F14288" i="12"/>
  <c r="E14288" i="12"/>
  <c r="B14288" i="12"/>
  <c r="A14288" i="12"/>
  <c r="F14287" i="12"/>
  <c r="E14287" i="12"/>
  <c r="B14287" i="12"/>
  <c r="A14287" i="12"/>
  <c r="F14286" i="12"/>
  <c r="E14286" i="12"/>
  <c r="B14286" i="12"/>
  <c r="A14286" i="12"/>
  <c r="F14285" i="12"/>
  <c r="E14285" i="12"/>
  <c r="B14285" i="12"/>
  <c r="A14285" i="12"/>
  <c r="F14284" i="12"/>
  <c r="E14284" i="12"/>
  <c r="B14284" i="12"/>
  <c r="A14284" i="12"/>
  <c r="F14283" i="12"/>
  <c r="E14283" i="12"/>
  <c r="B14283" i="12"/>
  <c r="A14283" i="12"/>
  <c r="F14282" i="12"/>
  <c r="E14282" i="12"/>
  <c r="B14282" i="12"/>
  <c r="A14282" i="12"/>
  <c r="F14281" i="12"/>
  <c r="E14281" i="12"/>
  <c r="B14281" i="12"/>
  <c r="A14281" i="12"/>
  <c r="F14280" i="12"/>
  <c r="E14280" i="12"/>
  <c r="B14280" i="12"/>
  <c r="A14280" i="12"/>
  <c r="F14279" i="12"/>
  <c r="E14279" i="12"/>
  <c r="B14279" i="12"/>
  <c r="A14279" i="12"/>
  <c r="F14278" i="12"/>
  <c r="E14278" i="12"/>
  <c r="B14278" i="12"/>
  <c r="A14278" i="12"/>
  <c r="F14277" i="12"/>
  <c r="E14277" i="12"/>
  <c r="B14277" i="12"/>
  <c r="A14277" i="12"/>
  <c r="F14276" i="12"/>
  <c r="E14276" i="12"/>
  <c r="B14276" i="12"/>
  <c r="A14276" i="12"/>
  <c r="F14275" i="12"/>
  <c r="E14275" i="12"/>
  <c r="B14275" i="12"/>
  <c r="A14275" i="12"/>
  <c r="F14274" i="12"/>
  <c r="E14274" i="12"/>
  <c r="B14274" i="12"/>
  <c r="A14274" i="12"/>
  <c r="F14273" i="12"/>
  <c r="E14273" i="12"/>
  <c r="B14273" i="12"/>
  <c r="A14273" i="12"/>
  <c r="F14272" i="12"/>
  <c r="E14272" i="12"/>
  <c r="B14272" i="12"/>
  <c r="A14272" i="12"/>
  <c r="F14271" i="12"/>
  <c r="E14271" i="12"/>
  <c r="B14271" i="12"/>
  <c r="A14271" i="12"/>
  <c r="F14270" i="12"/>
  <c r="E14270" i="12"/>
  <c r="B14270" i="12"/>
  <c r="A14270" i="12"/>
  <c r="F14269" i="12"/>
  <c r="E14269" i="12"/>
  <c r="B14269" i="12"/>
  <c r="A14269" i="12"/>
  <c r="F14268" i="12"/>
  <c r="E14268" i="12"/>
  <c r="B14268" i="12"/>
  <c r="A14268" i="12"/>
  <c r="F14267" i="12"/>
  <c r="E14267" i="12"/>
  <c r="B14267" i="12"/>
  <c r="A14267" i="12"/>
  <c r="F14266" i="12"/>
  <c r="E14266" i="12"/>
  <c r="B14266" i="12"/>
  <c r="A14266" i="12"/>
  <c r="F14265" i="12"/>
  <c r="E14265" i="12"/>
  <c r="B14265" i="12"/>
  <c r="A14265" i="12"/>
  <c r="F14264" i="12"/>
  <c r="E14264" i="12"/>
  <c r="B14264" i="12"/>
  <c r="A14264" i="12"/>
  <c r="F14263" i="12"/>
  <c r="E14263" i="12"/>
  <c r="B14263" i="12"/>
  <c r="A14263" i="12"/>
  <c r="F14232" i="12"/>
  <c r="D14232" i="12"/>
  <c r="A14232" i="12"/>
  <c r="F14231" i="12"/>
  <c r="D14231" i="12"/>
  <c r="A14231" i="12"/>
  <c r="F14230" i="12"/>
  <c r="E14230" i="12"/>
  <c r="D14230" i="12"/>
  <c r="A14230" i="12"/>
  <c r="F14229" i="12"/>
  <c r="E14229" i="12"/>
  <c r="D14229" i="12"/>
  <c r="F14228" i="12"/>
  <c r="E14228" i="12"/>
  <c r="D14228" i="12"/>
  <c r="A14228" i="12"/>
  <c r="F14227" i="12"/>
  <c r="E14227" i="12"/>
  <c r="D14227" i="12"/>
  <c r="A14227" i="12"/>
  <c r="G14199" i="12"/>
  <c r="F14199" i="12"/>
  <c r="E14199" i="12"/>
  <c r="A14199" i="12"/>
  <c r="G14198" i="12"/>
  <c r="F14198" i="12"/>
  <c r="E14198" i="12"/>
  <c r="A14198" i="12"/>
  <c r="G14197" i="12"/>
  <c r="F14197" i="12"/>
  <c r="E14197" i="12"/>
  <c r="A14197" i="12"/>
  <c r="G13359" i="12"/>
  <c r="F13359" i="12"/>
  <c r="E13359" i="12"/>
  <c r="D13359" i="12"/>
  <c r="C13359" i="12"/>
  <c r="B13359" i="12"/>
  <c r="A13359" i="12"/>
  <c r="G13350" i="12"/>
  <c r="F13350" i="12"/>
  <c r="E13350" i="12"/>
  <c r="D13350" i="12"/>
  <c r="C13350" i="12"/>
  <c r="B13350" i="12"/>
  <c r="A13350" i="12"/>
  <c r="G13349" i="12"/>
  <c r="F13349" i="12"/>
  <c r="E13349" i="12"/>
  <c r="D13349" i="12"/>
  <c r="C13349" i="12"/>
  <c r="B13349" i="12"/>
  <c r="A13349" i="12"/>
  <c r="G13348" i="12"/>
  <c r="F13348" i="12"/>
  <c r="E13348" i="12"/>
  <c r="D13348" i="12"/>
  <c r="C13348" i="12"/>
  <c r="B13348" i="12"/>
  <c r="A13348" i="12"/>
  <c r="G13347" i="12"/>
  <c r="F13347" i="12"/>
  <c r="E13347" i="12"/>
  <c r="D13347" i="12"/>
  <c r="C13347" i="12"/>
  <c r="B13347" i="12"/>
  <c r="A13347" i="12"/>
  <c r="G13346" i="12"/>
  <c r="F13346" i="12"/>
  <c r="E13346" i="12"/>
  <c r="D13346" i="12"/>
  <c r="C13346" i="12"/>
  <c r="B13346" i="12"/>
  <c r="A13346" i="12"/>
  <c r="G13345" i="12"/>
  <c r="F13345" i="12"/>
  <c r="E13345" i="12"/>
  <c r="D13345" i="12"/>
  <c r="C13345" i="12"/>
  <c r="B13345" i="12"/>
  <c r="A13345" i="12"/>
  <c r="G13344" i="12"/>
  <c r="F13344" i="12"/>
  <c r="E13344" i="12"/>
  <c r="D13344" i="12"/>
  <c r="C13344" i="12"/>
  <c r="B13344" i="12"/>
  <c r="A13344" i="12"/>
  <c r="G13343" i="12"/>
  <c r="F13343" i="12"/>
  <c r="E13343" i="12"/>
  <c r="D13343" i="12"/>
  <c r="C13343" i="12"/>
  <c r="B13343" i="12"/>
  <c r="A13343" i="12"/>
  <c r="G13342" i="12"/>
  <c r="F13342" i="12"/>
  <c r="E13342" i="12"/>
  <c r="D13342" i="12"/>
  <c r="C13342" i="12"/>
  <c r="B13342" i="12"/>
  <c r="A13342" i="12"/>
  <c r="G13341" i="12"/>
  <c r="F13341" i="12"/>
  <c r="E13341" i="12"/>
  <c r="D13341" i="12"/>
  <c r="C13341" i="12"/>
  <c r="B13341" i="12"/>
  <c r="A13341" i="12"/>
  <c r="G13340" i="12"/>
  <c r="F13340" i="12"/>
  <c r="E13340" i="12"/>
  <c r="D13340" i="12"/>
  <c r="C13340" i="12"/>
  <c r="B13340" i="12"/>
  <c r="A13340" i="12"/>
  <c r="G13339" i="12"/>
  <c r="F13339" i="12"/>
  <c r="E13339" i="12"/>
  <c r="D13339" i="12"/>
  <c r="C13339" i="12"/>
  <c r="B13339" i="12"/>
  <c r="A13339" i="12"/>
  <c r="G13338" i="12"/>
  <c r="F13338" i="12"/>
  <c r="E13338" i="12"/>
  <c r="D13338" i="12"/>
  <c r="C13338" i="12"/>
  <c r="B13338" i="12"/>
  <c r="A13338" i="12"/>
  <c r="G13337" i="12"/>
  <c r="F13337" i="12"/>
  <c r="E13337" i="12"/>
  <c r="D13337" i="12"/>
  <c r="C13337" i="12"/>
  <c r="B13337" i="12"/>
  <c r="A13337" i="12"/>
  <c r="F13336" i="12"/>
  <c r="E13336" i="12"/>
  <c r="C13336" i="12"/>
  <c r="B13336" i="12"/>
  <c r="A13336" i="12"/>
  <c r="F13335" i="12"/>
  <c r="E13335" i="12"/>
  <c r="C13335" i="12"/>
  <c r="B13335" i="12"/>
  <c r="A13335" i="12"/>
  <c r="F13334" i="12"/>
  <c r="E13334" i="12"/>
  <c r="C13334" i="12"/>
  <c r="B13334" i="12"/>
  <c r="A13334" i="12"/>
  <c r="F13333" i="12"/>
  <c r="E13333" i="12"/>
  <c r="C13333" i="12"/>
  <c r="B13333" i="12"/>
  <c r="A13333" i="12"/>
  <c r="F13332" i="12"/>
  <c r="E13332" i="12"/>
  <c r="C13332" i="12"/>
  <c r="B13332" i="12"/>
  <c r="A13332" i="12"/>
  <c r="F13331" i="12"/>
  <c r="E13331" i="12"/>
  <c r="C13331" i="12"/>
  <c r="B13331" i="12"/>
  <c r="A13331" i="12"/>
  <c r="F13330" i="12"/>
  <c r="E13330" i="12"/>
  <c r="C13330" i="12"/>
  <c r="B13330" i="12"/>
  <c r="A13330" i="12"/>
  <c r="F13329" i="12"/>
  <c r="E13329" i="12"/>
  <c r="C13329" i="12"/>
  <c r="B13329" i="12"/>
  <c r="A13329" i="12"/>
  <c r="G13328" i="12"/>
  <c r="F13328" i="12"/>
  <c r="E13328" i="12"/>
  <c r="D13328" i="12"/>
  <c r="C13328" i="12"/>
  <c r="B13328" i="12"/>
  <c r="A13328" i="12"/>
  <c r="G13327" i="12"/>
  <c r="F13327" i="12"/>
  <c r="E13327" i="12"/>
  <c r="D13327" i="12"/>
  <c r="C13327" i="12"/>
  <c r="B13327" i="12"/>
  <c r="A13327" i="12"/>
  <c r="G13326" i="12"/>
  <c r="F13326" i="12"/>
  <c r="E13326" i="12"/>
  <c r="D13326" i="12"/>
  <c r="C13326" i="12"/>
  <c r="B13326" i="12"/>
  <c r="A13326" i="12"/>
  <c r="G13325" i="12"/>
  <c r="F13325" i="12"/>
  <c r="E13325" i="12"/>
  <c r="D13325" i="12"/>
  <c r="C13325" i="12"/>
  <c r="B13325" i="12"/>
  <c r="A13325" i="12"/>
  <c r="G13324" i="12"/>
  <c r="F13324" i="12"/>
  <c r="E13324" i="12"/>
  <c r="D13324" i="12"/>
  <c r="C13324" i="12"/>
  <c r="B13324" i="12"/>
  <c r="A13324" i="12"/>
  <c r="G13323" i="12"/>
  <c r="F13323" i="12"/>
  <c r="E13323" i="12"/>
  <c r="D13323" i="12"/>
  <c r="C13323" i="12"/>
  <c r="B13323" i="12"/>
  <c r="A13323" i="12"/>
  <c r="G13322" i="12"/>
  <c r="F13322" i="12"/>
  <c r="E13322" i="12"/>
  <c r="D13322" i="12"/>
  <c r="C13322" i="12"/>
  <c r="B13322" i="12"/>
  <c r="A13322" i="12"/>
  <c r="G13321" i="12"/>
  <c r="F13321" i="12"/>
  <c r="E13321" i="12"/>
  <c r="D13321" i="12"/>
  <c r="C13321" i="12"/>
  <c r="B13321" i="12"/>
  <c r="A13321" i="12"/>
  <c r="G13320" i="12"/>
  <c r="F13320" i="12"/>
  <c r="E13320" i="12"/>
  <c r="D13320" i="12"/>
  <c r="C13320" i="12"/>
  <c r="B13320" i="12"/>
  <c r="A13320" i="12"/>
  <c r="G13319" i="12"/>
  <c r="F13319" i="12"/>
  <c r="E13319" i="12"/>
  <c r="D13319" i="12"/>
  <c r="C13319" i="12"/>
  <c r="B13319" i="12"/>
  <c r="A13319" i="12"/>
  <c r="G13318" i="12"/>
  <c r="F13318" i="12"/>
  <c r="E13318" i="12"/>
  <c r="D13318" i="12"/>
  <c r="C13318" i="12"/>
  <c r="B13318" i="12"/>
  <c r="A13318" i="12"/>
  <c r="G13317" i="12"/>
  <c r="F13317" i="12"/>
  <c r="E13317" i="12"/>
  <c r="D13317" i="12"/>
  <c r="C13317" i="12"/>
  <c r="B13317" i="12"/>
  <c r="A13317" i="12"/>
  <c r="G13316" i="12"/>
  <c r="F13316" i="12"/>
  <c r="E13316" i="12"/>
  <c r="D13316" i="12"/>
  <c r="C13316" i="12"/>
  <c r="B13316" i="12"/>
  <c r="A13316" i="12"/>
  <c r="G13315" i="12"/>
  <c r="F13315" i="12"/>
  <c r="E13315" i="12"/>
  <c r="D13315" i="12"/>
  <c r="C13315" i="12"/>
  <c r="B13315" i="12"/>
  <c r="A13315" i="12"/>
  <c r="G13314" i="12"/>
  <c r="F13314" i="12"/>
  <c r="E13314" i="12"/>
  <c r="D13314" i="12"/>
  <c r="C13314" i="12"/>
  <c r="B13314" i="12"/>
  <c r="A13314" i="12"/>
  <c r="G13313" i="12"/>
  <c r="F13313" i="12"/>
  <c r="E13313" i="12"/>
  <c r="D13313" i="12"/>
  <c r="C13313" i="12"/>
  <c r="B13313" i="12"/>
  <c r="A13313" i="12"/>
  <c r="G13312" i="12"/>
  <c r="F13312" i="12"/>
  <c r="E13312" i="12"/>
  <c r="D13312" i="12"/>
  <c r="C13312" i="12"/>
  <c r="B13312" i="12"/>
  <c r="A13312" i="12"/>
  <c r="G13311" i="12"/>
  <c r="F13311" i="12"/>
  <c r="E13311" i="12"/>
  <c r="D13311" i="12"/>
  <c r="C13311" i="12"/>
  <c r="B13311" i="12"/>
  <c r="A13311" i="12"/>
  <c r="G13310" i="12"/>
  <c r="F13310" i="12"/>
  <c r="E13310" i="12"/>
  <c r="D13310" i="12"/>
  <c r="C13310" i="12"/>
  <c r="B13310" i="12"/>
  <c r="A13310" i="12"/>
  <c r="G13309" i="12"/>
  <c r="F13309" i="12"/>
  <c r="E13309" i="12"/>
  <c r="D13309" i="12"/>
  <c r="C13309" i="12"/>
  <c r="B13309" i="12"/>
  <c r="A13309" i="12"/>
  <c r="F13308" i="12"/>
  <c r="E13308" i="12"/>
  <c r="C13308" i="12"/>
  <c r="B13308" i="12"/>
  <c r="A13308" i="12"/>
  <c r="F13307" i="12"/>
  <c r="E13307" i="12"/>
  <c r="C13307" i="12"/>
  <c r="B13307" i="12"/>
  <c r="A13307" i="12"/>
  <c r="F13306" i="12"/>
  <c r="E13306" i="12"/>
  <c r="C13306" i="12"/>
  <c r="B13306" i="12"/>
  <c r="A13306" i="12"/>
  <c r="F13305" i="12"/>
  <c r="E13305" i="12"/>
  <c r="C13305" i="12"/>
  <c r="B13305" i="12"/>
  <c r="A13305" i="12"/>
  <c r="F13304" i="12"/>
  <c r="E13304" i="12"/>
  <c r="C13304" i="12"/>
  <c r="B13304" i="12"/>
  <c r="A13304" i="12"/>
  <c r="F13303" i="12"/>
  <c r="E13303" i="12"/>
  <c r="C13303" i="12"/>
  <c r="B13303" i="12"/>
  <c r="A13303" i="12"/>
  <c r="F13302" i="12"/>
  <c r="E13302" i="12"/>
  <c r="C13302" i="12"/>
  <c r="B13302" i="12"/>
  <c r="A13302" i="12"/>
  <c r="F13301" i="12"/>
  <c r="E13301" i="12"/>
  <c r="C13301" i="12"/>
  <c r="B13301" i="12"/>
  <c r="A13301" i="12"/>
  <c r="F13300" i="12"/>
  <c r="E13300" i="12"/>
  <c r="C13300" i="12"/>
  <c r="B13300" i="12"/>
  <c r="A13300" i="12"/>
  <c r="F13299" i="12"/>
  <c r="E13299" i="12"/>
  <c r="C13299" i="12"/>
  <c r="B13299" i="12"/>
  <c r="A13299" i="12"/>
  <c r="F13298" i="12"/>
  <c r="E13298" i="12"/>
  <c r="C13298" i="12"/>
  <c r="B13298" i="12"/>
  <c r="A13298" i="12"/>
  <c r="G13280" i="12"/>
  <c r="F13280" i="12"/>
  <c r="E13280" i="12"/>
  <c r="D13280" i="12"/>
  <c r="C13280" i="12"/>
  <c r="B13280" i="12"/>
  <c r="A13280" i="12"/>
  <c r="G13279" i="12"/>
  <c r="F13279" i="12"/>
  <c r="E13279" i="12"/>
  <c r="D13279" i="12"/>
  <c r="C13279" i="12"/>
  <c r="B13279" i="12"/>
  <c r="A13279" i="12"/>
  <c r="G13278" i="12"/>
  <c r="F13278" i="12"/>
  <c r="E13278" i="12"/>
  <c r="D13278" i="12"/>
  <c r="C13278" i="12"/>
  <c r="B13278" i="12"/>
  <c r="A13278" i="12"/>
  <c r="G13277" i="12"/>
  <c r="F13277" i="12"/>
  <c r="E13277" i="12"/>
  <c r="D13277" i="12"/>
  <c r="C13277" i="12"/>
  <c r="B13277" i="12"/>
  <c r="A13277" i="12"/>
  <c r="G13276" i="12"/>
  <c r="F13276" i="12"/>
  <c r="E13276" i="12"/>
  <c r="D13276" i="12"/>
  <c r="C13276" i="12"/>
  <c r="B13276" i="12"/>
  <c r="A13276" i="12"/>
  <c r="G13275" i="12"/>
  <c r="F13275" i="12"/>
  <c r="E13275" i="12"/>
  <c r="D13275" i="12"/>
  <c r="C13275" i="12"/>
  <c r="B13275" i="12"/>
  <c r="A13275" i="12"/>
  <c r="F13274" i="12"/>
  <c r="E13274" i="12"/>
  <c r="C13274" i="12"/>
  <c r="B13274" i="12"/>
  <c r="A13274" i="12"/>
  <c r="F13273" i="12"/>
  <c r="E13273" i="12"/>
  <c r="C13273" i="12"/>
  <c r="B13273" i="12"/>
  <c r="A13273" i="12"/>
  <c r="F13272" i="12"/>
  <c r="E13272" i="12"/>
  <c r="C13272" i="12"/>
  <c r="B13272" i="12"/>
  <c r="A13272" i="12"/>
  <c r="F13271" i="12"/>
  <c r="E13271" i="12"/>
  <c r="C13271" i="12"/>
  <c r="B13271" i="12"/>
  <c r="A13271" i="12"/>
  <c r="F13270" i="12"/>
  <c r="E13270" i="12"/>
  <c r="C13270" i="12"/>
  <c r="B13270" i="12"/>
  <c r="A13270" i="12"/>
  <c r="F13269" i="12"/>
  <c r="E13269" i="12"/>
  <c r="C13269" i="12"/>
  <c r="B13269" i="12"/>
  <c r="A13269" i="12"/>
  <c r="F13268" i="12"/>
  <c r="E13268" i="12"/>
  <c r="C13268" i="12"/>
  <c r="B13268" i="12"/>
  <c r="A13268" i="12"/>
  <c r="F13267" i="12"/>
  <c r="E13267" i="12"/>
  <c r="C13267" i="12"/>
  <c r="B13267" i="12"/>
  <c r="A13267" i="12"/>
  <c r="F13266" i="12"/>
  <c r="E13266" i="12"/>
  <c r="B13266" i="12"/>
  <c r="A13266" i="12"/>
  <c r="F13265" i="12"/>
  <c r="E13265" i="12"/>
  <c r="B13265" i="12"/>
  <c r="A13265" i="12"/>
  <c r="F13264" i="12"/>
  <c r="E13264" i="12"/>
  <c r="B13264" i="12"/>
  <c r="A13264" i="12"/>
  <c r="F13263" i="12"/>
  <c r="E13263" i="12"/>
  <c r="B13263" i="12"/>
  <c r="A13263" i="12"/>
  <c r="F13262" i="12"/>
  <c r="E13262" i="12"/>
  <c r="B13262" i="12"/>
  <c r="A13262" i="12"/>
  <c r="F13261" i="12"/>
  <c r="E13261" i="12"/>
  <c r="B13261" i="12"/>
  <c r="A13261" i="12"/>
  <c r="F13260" i="12"/>
  <c r="E13260" i="12"/>
  <c r="B13260" i="12"/>
  <c r="A13260" i="12"/>
  <c r="F13259" i="12"/>
  <c r="E13259" i="12"/>
  <c r="B13259" i="12"/>
  <c r="A13259" i="12"/>
  <c r="F13258" i="12"/>
  <c r="E13258" i="12"/>
  <c r="B13258" i="12"/>
  <c r="A13258" i="12"/>
  <c r="F13257" i="12"/>
  <c r="E13257" i="12"/>
  <c r="B13257" i="12"/>
  <c r="A13257" i="12"/>
  <c r="F13256" i="12"/>
  <c r="E13256" i="12"/>
  <c r="B13256" i="12"/>
  <c r="A13256" i="12"/>
  <c r="F13255" i="12"/>
  <c r="E13255" i="12"/>
  <c r="B13255" i="12"/>
  <c r="A13255" i="12"/>
  <c r="F13254" i="12"/>
  <c r="E13254" i="12"/>
  <c r="B13254" i="12"/>
  <c r="A13254" i="12"/>
  <c r="F13253" i="12"/>
  <c r="E13253" i="12"/>
  <c r="B13253" i="12"/>
  <c r="A13253" i="12"/>
  <c r="F13252" i="12"/>
  <c r="E13252" i="12"/>
  <c r="B13252" i="12"/>
  <c r="A13252" i="12"/>
  <c r="F13251" i="12"/>
  <c r="E13251" i="12"/>
  <c r="B13251" i="12"/>
  <c r="A13251" i="12"/>
  <c r="F13250" i="12"/>
  <c r="E13250" i="12"/>
  <c r="B13250" i="12"/>
  <c r="A13250" i="12"/>
  <c r="F13249" i="12"/>
  <c r="E13249" i="12"/>
  <c r="B13249" i="12"/>
  <c r="A13249" i="12"/>
  <c r="F13248" i="12"/>
  <c r="E13248" i="12"/>
  <c r="B13248" i="12"/>
  <c r="A13248" i="12"/>
  <c r="F13247" i="12"/>
  <c r="E13247" i="12"/>
  <c r="B13247" i="12"/>
  <c r="A13247" i="12"/>
  <c r="F13246" i="12"/>
  <c r="E13246" i="12"/>
  <c r="B13246" i="12"/>
  <c r="A13246" i="12"/>
  <c r="F13245" i="12"/>
  <c r="E13245" i="12"/>
  <c r="B13245" i="12"/>
  <c r="A13245" i="12"/>
  <c r="F13244" i="12"/>
  <c r="E13244" i="12"/>
  <c r="B13244" i="12"/>
  <c r="A13244" i="12"/>
  <c r="F13243" i="12"/>
  <c r="E13243" i="12"/>
  <c r="B13243" i="12"/>
  <c r="A13243" i="12"/>
  <c r="F13242" i="12"/>
  <c r="E13242" i="12"/>
  <c r="B13242" i="12"/>
  <c r="A13242" i="12"/>
  <c r="F13241" i="12"/>
  <c r="E13241" i="12"/>
  <c r="B13241" i="12"/>
  <c r="A13241" i="12"/>
  <c r="F13240" i="12"/>
  <c r="E13240" i="12"/>
  <c r="B13240" i="12"/>
  <c r="A13240" i="12"/>
  <c r="F13239" i="12"/>
  <c r="E13239" i="12"/>
  <c r="B13239" i="12"/>
  <c r="A13239" i="12"/>
  <c r="F13238" i="12"/>
  <c r="E13238" i="12"/>
  <c r="B13238" i="12"/>
  <c r="A13238" i="12"/>
  <c r="F13237" i="12"/>
  <c r="E13237" i="12"/>
  <c r="B13237" i="12"/>
  <c r="A13237" i="12"/>
  <c r="F13236" i="12"/>
  <c r="E13236" i="12"/>
  <c r="B13236" i="12"/>
  <c r="A13236" i="12"/>
  <c r="F13235" i="12"/>
  <c r="E13235" i="12"/>
  <c r="B13235" i="12"/>
  <c r="A13235" i="12"/>
  <c r="F13234" i="12"/>
  <c r="E13234" i="12"/>
  <c r="B13234" i="12"/>
  <c r="A13234" i="12"/>
  <c r="F13233" i="12"/>
  <c r="E13233" i="12"/>
  <c r="B13233" i="12"/>
  <c r="A13233" i="12"/>
  <c r="F13232" i="12"/>
  <c r="E13232" i="12"/>
  <c r="B13232" i="12"/>
  <c r="A13232" i="12"/>
  <c r="F13231" i="12"/>
  <c r="E13231" i="12"/>
  <c r="B13231" i="12"/>
  <c r="A13231" i="12"/>
  <c r="F13230" i="12"/>
  <c r="E13230" i="12"/>
  <c r="B13230" i="12"/>
  <c r="A13230" i="12"/>
  <c r="F13229" i="12"/>
  <c r="E13229" i="12"/>
  <c r="B13229" i="12"/>
  <c r="A13229" i="12"/>
  <c r="F13228" i="12"/>
  <c r="E13228" i="12"/>
  <c r="B13228" i="12"/>
  <c r="A13228" i="12"/>
  <c r="F13227" i="12"/>
  <c r="E13227" i="12"/>
  <c r="B13227" i="12"/>
  <c r="A13227" i="12"/>
  <c r="F13226" i="12"/>
  <c r="E13226" i="12"/>
  <c r="B13226" i="12"/>
  <c r="A13226" i="12"/>
  <c r="F13225" i="12"/>
  <c r="E13225" i="12"/>
  <c r="B13225" i="12"/>
  <c r="A13225" i="12"/>
  <c r="F13224" i="12"/>
  <c r="E13224" i="12"/>
  <c r="B13224" i="12"/>
  <c r="A13224" i="12"/>
  <c r="F13223" i="12"/>
  <c r="E13223" i="12"/>
  <c r="B13223" i="12"/>
  <c r="A13223" i="12"/>
  <c r="F13222" i="12"/>
  <c r="E13222" i="12"/>
  <c r="B13222" i="12"/>
  <c r="A13222" i="12"/>
  <c r="F13221" i="12"/>
  <c r="E13221" i="12"/>
  <c r="B13221" i="12"/>
  <c r="A13221" i="12"/>
  <c r="F13220" i="12"/>
  <c r="E13220" i="12"/>
  <c r="B13220" i="12"/>
  <c r="A13220" i="12"/>
  <c r="F13219" i="12"/>
  <c r="E13219" i="12"/>
  <c r="B13219" i="12"/>
  <c r="A13219" i="12"/>
  <c r="F13218" i="12"/>
  <c r="E13218" i="12"/>
  <c r="B13218" i="12"/>
  <c r="A13218" i="12"/>
  <c r="F13217" i="12"/>
  <c r="E13217" i="12"/>
  <c r="B13217" i="12"/>
  <c r="A13217" i="12"/>
  <c r="F13216" i="12"/>
  <c r="E13216" i="12"/>
  <c r="B13216" i="12"/>
  <c r="A13216" i="12"/>
  <c r="F13215" i="12"/>
  <c r="E13215" i="12"/>
  <c r="B13215" i="12"/>
  <c r="A13215" i="12"/>
  <c r="F13214" i="12"/>
  <c r="E13214" i="12"/>
  <c r="B13214" i="12"/>
  <c r="A13214" i="12"/>
  <c r="F13213" i="12"/>
  <c r="E13213" i="12"/>
  <c r="B13213" i="12"/>
  <c r="A13213" i="12"/>
  <c r="F13212" i="12"/>
  <c r="E13212" i="12"/>
  <c r="B13212" i="12"/>
  <c r="A13212" i="12"/>
  <c r="F13211" i="12"/>
  <c r="E13211" i="12"/>
  <c r="B13211" i="12"/>
  <c r="A13211" i="12"/>
  <c r="F13210" i="12"/>
  <c r="E13210" i="12"/>
  <c r="B13210" i="12"/>
  <c r="A13210" i="12"/>
  <c r="F13209" i="12"/>
  <c r="E13209" i="12"/>
  <c r="B13209" i="12"/>
  <c r="A13209" i="12"/>
  <c r="F13208" i="12"/>
  <c r="E13208" i="12"/>
  <c r="B13208" i="12"/>
  <c r="A13208" i="12"/>
  <c r="F13207" i="12"/>
  <c r="E13207" i="12"/>
  <c r="B13207" i="12"/>
  <c r="A13207" i="12"/>
  <c r="F13206" i="12"/>
  <c r="E13206" i="12"/>
  <c r="B13206" i="12"/>
  <c r="A13206" i="12"/>
  <c r="F13205" i="12"/>
  <c r="E13205" i="12"/>
  <c r="B13205" i="12"/>
  <c r="A13205" i="12"/>
  <c r="F13204" i="12"/>
  <c r="E13204" i="12"/>
  <c r="B13204" i="12"/>
  <c r="A13204" i="12"/>
  <c r="F13203" i="12"/>
  <c r="E13203" i="12"/>
  <c r="B13203" i="12"/>
  <c r="A13203" i="12"/>
  <c r="F13202" i="12"/>
  <c r="E13202" i="12"/>
  <c r="B13202" i="12"/>
  <c r="A13202" i="12"/>
  <c r="F13201" i="12"/>
  <c r="E13201" i="12"/>
  <c r="B13201" i="12"/>
  <c r="A13201" i="12"/>
  <c r="F13200" i="12"/>
  <c r="E13200" i="12"/>
  <c r="B13200" i="12"/>
  <c r="A13200" i="12"/>
  <c r="F13199" i="12"/>
  <c r="E13199" i="12"/>
  <c r="B13199" i="12"/>
  <c r="A13199" i="12"/>
  <c r="F13198" i="12"/>
  <c r="E13198" i="12"/>
  <c r="B13198" i="12"/>
  <c r="A13198" i="12"/>
  <c r="F13197" i="12"/>
  <c r="E13197" i="12"/>
  <c r="B13197" i="12"/>
  <c r="A13197" i="12"/>
  <c r="F13196" i="12"/>
  <c r="E13196" i="12"/>
  <c r="B13196" i="12"/>
  <c r="A13196" i="12"/>
  <c r="F13195" i="12"/>
  <c r="E13195" i="12"/>
  <c r="B13195" i="12"/>
  <c r="A13195" i="12"/>
  <c r="F13194" i="12"/>
  <c r="E13194" i="12"/>
  <c r="B13194" i="12"/>
  <c r="A13194" i="12"/>
  <c r="F13193" i="12"/>
  <c r="E13193" i="12"/>
  <c r="B13193" i="12"/>
  <c r="A13193" i="12"/>
  <c r="F13192" i="12"/>
  <c r="E13192" i="12"/>
  <c r="B13192" i="12"/>
  <c r="A13192" i="12"/>
  <c r="F13191" i="12"/>
  <c r="E13191" i="12"/>
  <c r="B13191" i="12"/>
  <c r="A13191" i="12"/>
  <c r="F13190" i="12"/>
  <c r="E13190" i="12"/>
  <c r="B13190" i="12"/>
  <c r="A13190" i="12"/>
  <c r="F13189" i="12"/>
  <c r="E13189" i="12"/>
  <c r="B13189" i="12"/>
  <c r="A13189" i="12"/>
  <c r="F13188" i="12"/>
  <c r="E13188" i="12"/>
  <c r="B13188" i="12"/>
  <c r="A13188" i="12"/>
  <c r="F13187" i="12"/>
  <c r="E13187" i="12"/>
  <c r="B13187" i="12"/>
  <c r="A13187" i="12"/>
  <c r="F13186" i="12"/>
  <c r="E13186" i="12"/>
  <c r="B13186" i="12"/>
  <c r="A13186" i="12"/>
  <c r="F13185" i="12"/>
  <c r="E13185" i="12"/>
  <c r="B13185" i="12"/>
  <c r="A13185" i="12"/>
  <c r="F13184" i="12"/>
  <c r="E13184" i="12"/>
  <c r="B13184" i="12"/>
  <c r="A13184" i="12"/>
  <c r="F13183" i="12"/>
  <c r="E13183" i="12"/>
  <c r="B13183" i="12"/>
  <c r="A13183" i="12"/>
  <c r="F13182" i="12"/>
  <c r="E13182" i="12"/>
  <c r="B13182" i="12"/>
  <c r="A13182" i="12"/>
  <c r="F13181" i="12"/>
  <c r="E13181" i="12"/>
  <c r="B13181" i="12"/>
  <c r="A13181" i="12"/>
  <c r="F13180" i="12"/>
  <c r="E13180" i="12"/>
  <c r="B13180" i="12"/>
  <c r="A13180" i="12"/>
  <c r="F13179" i="12"/>
  <c r="E13179" i="12"/>
  <c r="B13179" i="12"/>
  <c r="A13179" i="12"/>
  <c r="F13178" i="12"/>
  <c r="E13178" i="12"/>
  <c r="B13178" i="12"/>
  <c r="A13178" i="12"/>
  <c r="F13177" i="12"/>
  <c r="E13177" i="12"/>
  <c r="B13177" i="12"/>
  <c r="A13177" i="12"/>
  <c r="F13176" i="12"/>
  <c r="E13176" i="12"/>
  <c r="B13176" i="12"/>
  <c r="A13176" i="12"/>
  <c r="F13175" i="12"/>
  <c r="E13175" i="12"/>
  <c r="B13175" i="12"/>
  <c r="A13175" i="12"/>
  <c r="F13174" i="12"/>
  <c r="E13174" i="12"/>
  <c r="B13174" i="12"/>
  <c r="A13174" i="12"/>
  <c r="F13173" i="12"/>
  <c r="E13173" i="12"/>
  <c r="B13173" i="12"/>
  <c r="A13173" i="12"/>
  <c r="F13172" i="12"/>
  <c r="E13172" i="12"/>
  <c r="B13172" i="12"/>
  <c r="A13172" i="12"/>
  <c r="F13171" i="12"/>
  <c r="E13171" i="12"/>
  <c r="B13171" i="12"/>
  <c r="A13171" i="12"/>
  <c r="F13170" i="12"/>
  <c r="E13170" i="12"/>
  <c r="B13170" i="12"/>
  <c r="A13170" i="12"/>
  <c r="F13169" i="12"/>
  <c r="E13169" i="12"/>
  <c r="B13169" i="12"/>
  <c r="A13169" i="12"/>
  <c r="F13168" i="12"/>
  <c r="E13168" i="12"/>
  <c r="B13168" i="12"/>
  <c r="A13168" i="12"/>
  <c r="F13167" i="12"/>
  <c r="E13167" i="12"/>
  <c r="B13167" i="12"/>
  <c r="A13167" i="12"/>
  <c r="F13166" i="12"/>
  <c r="E13166" i="12"/>
  <c r="B13166" i="12"/>
  <c r="A13166" i="12"/>
  <c r="F13135" i="12"/>
  <c r="D13135" i="12"/>
  <c r="A13135" i="12"/>
  <c r="F13134" i="12"/>
  <c r="D13134" i="12"/>
  <c r="A13134" i="12"/>
  <c r="F13133" i="12"/>
  <c r="E13133" i="12"/>
  <c r="D13133" i="12"/>
  <c r="A13133" i="12"/>
  <c r="F13132" i="12"/>
  <c r="E13132" i="12"/>
  <c r="D13132" i="12"/>
  <c r="F13131" i="12"/>
  <c r="E13131" i="12"/>
  <c r="D13131" i="12"/>
  <c r="A13131" i="12"/>
  <c r="F13130" i="12"/>
  <c r="E13130" i="12"/>
  <c r="D13130" i="12"/>
  <c r="A13130" i="12"/>
  <c r="G13102" i="12"/>
  <c r="F13102" i="12"/>
  <c r="E13102" i="12"/>
  <c r="A13102" i="12"/>
  <c r="G13101" i="12"/>
  <c r="F13101" i="12"/>
  <c r="E13101" i="12"/>
  <c r="A13101" i="12"/>
  <c r="G13100" i="12"/>
  <c r="F13100" i="12"/>
  <c r="E13100" i="12"/>
  <c r="A13100" i="12"/>
  <c r="G12262" i="12"/>
  <c r="F12262" i="12"/>
  <c r="E12262" i="12"/>
  <c r="D12262" i="12"/>
  <c r="C12262" i="12"/>
  <c r="B12262" i="12"/>
  <c r="A12262" i="12"/>
  <c r="G12253" i="12"/>
  <c r="F12253" i="12"/>
  <c r="E12253" i="12"/>
  <c r="D12253" i="12"/>
  <c r="C12253" i="12"/>
  <c r="B12253" i="12"/>
  <c r="A12253" i="12"/>
  <c r="G12252" i="12"/>
  <c r="F12252" i="12"/>
  <c r="E12252" i="12"/>
  <c r="D12252" i="12"/>
  <c r="C12252" i="12"/>
  <c r="B12252" i="12"/>
  <c r="A12252" i="12"/>
  <c r="G12251" i="12"/>
  <c r="F12251" i="12"/>
  <c r="E12251" i="12"/>
  <c r="D12251" i="12"/>
  <c r="C12251" i="12"/>
  <c r="B12251" i="12"/>
  <c r="A12251" i="12"/>
  <c r="G12250" i="12"/>
  <c r="F12250" i="12"/>
  <c r="E12250" i="12"/>
  <c r="D12250" i="12"/>
  <c r="C12250" i="12"/>
  <c r="B12250" i="12"/>
  <c r="A12250" i="12"/>
  <c r="G12249" i="12"/>
  <c r="F12249" i="12"/>
  <c r="E12249" i="12"/>
  <c r="D12249" i="12"/>
  <c r="C12249" i="12"/>
  <c r="B12249" i="12"/>
  <c r="A12249" i="12"/>
  <c r="G12248" i="12"/>
  <c r="F12248" i="12"/>
  <c r="E12248" i="12"/>
  <c r="D12248" i="12"/>
  <c r="C12248" i="12"/>
  <c r="B12248" i="12"/>
  <c r="A12248" i="12"/>
  <c r="G12247" i="12"/>
  <c r="F12247" i="12"/>
  <c r="E12247" i="12"/>
  <c r="D12247" i="12"/>
  <c r="C12247" i="12"/>
  <c r="B12247" i="12"/>
  <c r="A12247" i="12"/>
  <c r="G12246" i="12"/>
  <c r="F12246" i="12"/>
  <c r="E12246" i="12"/>
  <c r="D12246" i="12"/>
  <c r="C12246" i="12"/>
  <c r="B12246" i="12"/>
  <c r="A12246" i="12"/>
  <c r="G12245" i="12"/>
  <c r="F12245" i="12"/>
  <c r="E12245" i="12"/>
  <c r="D12245" i="12"/>
  <c r="C12245" i="12"/>
  <c r="B12245" i="12"/>
  <c r="A12245" i="12"/>
  <c r="G12244" i="12"/>
  <c r="F12244" i="12"/>
  <c r="E12244" i="12"/>
  <c r="D12244" i="12"/>
  <c r="C12244" i="12"/>
  <c r="B12244" i="12"/>
  <c r="A12244" i="12"/>
  <c r="G12243" i="12"/>
  <c r="F12243" i="12"/>
  <c r="E12243" i="12"/>
  <c r="D12243" i="12"/>
  <c r="C12243" i="12"/>
  <c r="B12243" i="12"/>
  <c r="A12243" i="12"/>
  <c r="G12242" i="12"/>
  <c r="F12242" i="12"/>
  <c r="E12242" i="12"/>
  <c r="D12242" i="12"/>
  <c r="C12242" i="12"/>
  <c r="B12242" i="12"/>
  <c r="A12242" i="12"/>
  <c r="G12241" i="12"/>
  <c r="F12241" i="12"/>
  <c r="E12241" i="12"/>
  <c r="D12241" i="12"/>
  <c r="C12241" i="12"/>
  <c r="B12241" i="12"/>
  <c r="A12241" i="12"/>
  <c r="G12240" i="12"/>
  <c r="F12240" i="12"/>
  <c r="E12240" i="12"/>
  <c r="D12240" i="12"/>
  <c r="C12240" i="12"/>
  <c r="B12240" i="12"/>
  <c r="A12240" i="12"/>
  <c r="F12239" i="12"/>
  <c r="E12239" i="12"/>
  <c r="C12239" i="12"/>
  <c r="B12239" i="12"/>
  <c r="A12239" i="12"/>
  <c r="F12238" i="12"/>
  <c r="E12238" i="12"/>
  <c r="C12238" i="12"/>
  <c r="B12238" i="12"/>
  <c r="A12238" i="12"/>
  <c r="F12237" i="12"/>
  <c r="E12237" i="12"/>
  <c r="C12237" i="12"/>
  <c r="B12237" i="12"/>
  <c r="A12237" i="12"/>
  <c r="F12236" i="12"/>
  <c r="E12236" i="12"/>
  <c r="C12236" i="12"/>
  <c r="B12236" i="12"/>
  <c r="A12236" i="12"/>
  <c r="F12235" i="12"/>
  <c r="E12235" i="12"/>
  <c r="C12235" i="12"/>
  <c r="B12235" i="12"/>
  <c r="A12235" i="12"/>
  <c r="F12234" i="12"/>
  <c r="E12234" i="12"/>
  <c r="C12234" i="12"/>
  <c r="B12234" i="12"/>
  <c r="A12234" i="12"/>
  <c r="F12233" i="12"/>
  <c r="E12233" i="12"/>
  <c r="C12233" i="12"/>
  <c r="B12233" i="12"/>
  <c r="A12233" i="12"/>
  <c r="F12232" i="12"/>
  <c r="E12232" i="12"/>
  <c r="C12232" i="12"/>
  <c r="B12232" i="12"/>
  <c r="A12232" i="12"/>
  <c r="G12231" i="12"/>
  <c r="F12231" i="12"/>
  <c r="E12231" i="12"/>
  <c r="D12231" i="12"/>
  <c r="C12231" i="12"/>
  <c r="B12231" i="12"/>
  <c r="A12231" i="12"/>
  <c r="G12230" i="12"/>
  <c r="F12230" i="12"/>
  <c r="E12230" i="12"/>
  <c r="D12230" i="12"/>
  <c r="C12230" i="12"/>
  <c r="B12230" i="12"/>
  <c r="A12230" i="12"/>
  <c r="G12229" i="12"/>
  <c r="F12229" i="12"/>
  <c r="E12229" i="12"/>
  <c r="D12229" i="12"/>
  <c r="C12229" i="12"/>
  <c r="B12229" i="12"/>
  <c r="A12229" i="12"/>
  <c r="G12228" i="12"/>
  <c r="F12228" i="12"/>
  <c r="E12228" i="12"/>
  <c r="D12228" i="12"/>
  <c r="C12228" i="12"/>
  <c r="B12228" i="12"/>
  <c r="A12228" i="12"/>
  <c r="G12227" i="12"/>
  <c r="F12227" i="12"/>
  <c r="E12227" i="12"/>
  <c r="D12227" i="12"/>
  <c r="C12227" i="12"/>
  <c r="B12227" i="12"/>
  <c r="A12227" i="12"/>
  <c r="G12226" i="12"/>
  <c r="F12226" i="12"/>
  <c r="E12226" i="12"/>
  <c r="D12226" i="12"/>
  <c r="C12226" i="12"/>
  <c r="B12226" i="12"/>
  <c r="A12226" i="12"/>
  <c r="G12225" i="12"/>
  <c r="F12225" i="12"/>
  <c r="E12225" i="12"/>
  <c r="D12225" i="12"/>
  <c r="C12225" i="12"/>
  <c r="B12225" i="12"/>
  <c r="A12225" i="12"/>
  <c r="G12224" i="12"/>
  <c r="F12224" i="12"/>
  <c r="E12224" i="12"/>
  <c r="D12224" i="12"/>
  <c r="C12224" i="12"/>
  <c r="B12224" i="12"/>
  <c r="A12224" i="12"/>
  <c r="G12223" i="12"/>
  <c r="F12223" i="12"/>
  <c r="E12223" i="12"/>
  <c r="D12223" i="12"/>
  <c r="C12223" i="12"/>
  <c r="B12223" i="12"/>
  <c r="A12223" i="12"/>
  <c r="G12222" i="12"/>
  <c r="F12222" i="12"/>
  <c r="E12222" i="12"/>
  <c r="D12222" i="12"/>
  <c r="C12222" i="12"/>
  <c r="B12222" i="12"/>
  <c r="A12222" i="12"/>
  <c r="G12221" i="12"/>
  <c r="F12221" i="12"/>
  <c r="E12221" i="12"/>
  <c r="D12221" i="12"/>
  <c r="C12221" i="12"/>
  <c r="B12221" i="12"/>
  <c r="A12221" i="12"/>
  <c r="G12220" i="12"/>
  <c r="F12220" i="12"/>
  <c r="E12220" i="12"/>
  <c r="D12220" i="12"/>
  <c r="C12220" i="12"/>
  <c r="B12220" i="12"/>
  <c r="A12220" i="12"/>
  <c r="G12219" i="12"/>
  <c r="F12219" i="12"/>
  <c r="E12219" i="12"/>
  <c r="D12219" i="12"/>
  <c r="C12219" i="12"/>
  <c r="B12219" i="12"/>
  <c r="A12219" i="12"/>
  <c r="G12218" i="12"/>
  <c r="F12218" i="12"/>
  <c r="E12218" i="12"/>
  <c r="D12218" i="12"/>
  <c r="C12218" i="12"/>
  <c r="B12218" i="12"/>
  <c r="A12218" i="12"/>
  <c r="G12217" i="12"/>
  <c r="F12217" i="12"/>
  <c r="E12217" i="12"/>
  <c r="D12217" i="12"/>
  <c r="C12217" i="12"/>
  <c r="B12217" i="12"/>
  <c r="A12217" i="12"/>
  <c r="G12216" i="12"/>
  <c r="F12216" i="12"/>
  <c r="E12216" i="12"/>
  <c r="D12216" i="12"/>
  <c r="C12216" i="12"/>
  <c r="B12216" i="12"/>
  <c r="A12216" i="12"/>
  <c r="G12215" i="12"/>
  <c r="F12215" i="12"/>
  <c r="E12215" i="12"/>
  <c r="D12215" i="12"/>
  <c r="C12215" i="12"/>
  <c r="B12215" i="12"/>
  <c r="A12215" i="12"/>
  <c r="G12214" i="12"/>
  <c r="F12214" i="12"/>
  <c r="E12214" i="12"/>
  <c r="D12214" i="12"/>
  <c r="C12214" i="12"/>
  <c r="B12214" i="12"/>
  <c r="A12214" i="12"/>
  <c r="G12213" i="12"/>
  <c r="F12213" i="12"/>
  <c r="E12213" i="12"/>
  <c r="D12213" i="12"/>
  <c r="C12213" i="12"/>
  <c r="B12213" i="12"/>
  <c r="A12213" i="12"/>
  <c r="G12212" i="12"/>
  <c r="F12212" i="12"/>
  <c r="E12212" i="12"/>
  <c r="D12212" i="12"/>
  <c r="C12212" i="12"/>
  <c r="B12212" i="12"/>
  <c r="A12212" i="12"/>
  <c r="F12211" i="12"/>
  <c r="E12211" i="12"/>
  <c r="C12211" i="12"/>
  <c r="B12211" i="12"/>
  <c r="A12211" i="12"/>
  <c r="F12210" i="12"/>
  <c r="E12210" i="12"/>
  <c r="C12210" i="12"/>
  <c r="B12210" i="12"/>
  <c r="A12210" i="12"/>
  <c r="F12209" i="12"/>
  <c r="E12209" i="12"/>
  <c r="C12209" i="12"/>
  <c r="B12209" i="12"/>
  <c r="A12209" i="12"/>
  <c r="F12208" i="12"/>
  <c r="E12208" i="12"/>
  <c r="C12208" i="12"/>
  <c r="B12208" i="12"/>
  <c r="A12208" i="12"/>
  <c r="F12207" i="12"/>
  <c r="E12207" i="12"/>
  <c r="C12207" i="12"/>
  <c r="B12207" i="12"/>
  <c r="A12207" i="12"/>
  <c r="F12206" i="12"/>
  <c r="E12206" i="12"/>
  <c r="C12206" i="12"/>
  <c r="B12206" i="12"/>
  <c r="A12206" i="12"/>
  <c r="F12205" i="12"/>
  <c r="E12205" i="12"/>
  <c r="C12205" i="12"/>
  <c r="B12205" i="12"/>
  <c r="A12205" i="12"/>
  <c r="F12204" i="12"/>
  <c r="E12204" i="12"/>
  <c r="C12204" i="12"/>
  <c r="B12204" i="12"/>
  <c r="A12204" i="12"/>
  <c r="F12203" i="12"/>
  <c r="E12203" i="12"/>
  <c r="C12203" i="12"/>
  <c r="B12203" i="12"/>
  <c r="A12203" i="12"/>
  <c r="F12202" i="12"/>
  <c r="E12202" i="12"/>
  <c r="C12202" i="12"/>
  <c r="B12202" i="12"/>
  <c r="A12202" i="12"/>
  <c r="F12201" i="12"/>
  <c r="E12201" i="12"/>
  <c r="C12201" i="12"/>
  <c r="B12201" i="12"/>
  <c r="A12201" i="12"/>
  <c r="G12183" i="12"/>
  <c r="F12183" i="12"/>
  <c r="E12183" i="12"/>
  <c r="D12183" i="12"/>
  <c r="C12183" i="12"/>
  <c r="B12183" i="12"/>
  <c r="A12183" i="12"/>
  <c r="G12182" i="12"/>
  <c r="F12182" i="12"/>
  <c r="E12182" i="12"/>
  <c r="D12182" i="12"/>
  <c r="C12182" i="12"/>
  <c r="B12182" i="12"/>
  <c r="A12182" i="12"/>
  <c r="G12181" i="12"/>
  <c r="F12181" i="12"/>
  <c r="E12181" i="12"/>
  <c r="D12181" i="12"/>
  <c r="C12181" i="12"/>
  <c r="B12181" i="12"/>
  <c r="A12181" i="12"/>
  <c r="G12180" i="12"/>
  <c r="F12180" i="12"/>
  <c r="E12180" i="12"/>
  <c r="D12180" i="12"/>
  <c r="C12180" i="12"/>
  <c r="B12180" i="12"/>
  <c r="A12180" i="12"/>
  <c r="G12179" i="12"/>
  <c r="F12179" i="12"/>
  <c r="E12179" i="12"/>
  <c r="D12179" i="12"/>
  <c r="C12179" i="12"/>
  <c r="B12179" i="12"/>
  <c r="A12179" i="12"/>
  <c r="G12178" i="12"/>
  <c r="F12178" i="12"/>
  <c r="E12178" i="12"/>
  <c r="D12178" i="12"/>
  <c r="C12178" i="12"/>
  <c r="B12178" i="12"/>
  <c r="A12178" i="12"/>
  <c r="F12177" i="12"/>
  <c r="E12177" i="12"/>
  <c r="C12177" i="12"/>
  <c r="B12177" i="12"/>
  <c r="A12177" i="12"/>
  <c r="F12176" i="12"/>
  <c r="E12176" i="12"/>
  <c r="C12176" i="12"/>
  <c r="B12176" i="12"/>
  <c r="A12176" i="12"/>
  <c r="F12175" i="12"/>
  <c r="E12175" i="12"/>
  <c r="C12175" i="12"/>
  <c r="B12175" i="12"/>
  <c r="A12175" i="12"/>
  <c r="F12174" i="12"/>
  <c r="E12174" i="12"/>
  <c r="C12174" i="12"/>
  <c r="B12174" i="12"/>
  <c r="A12174" i="12"/>
  <c r="F12173" i="12"/>
  <c r="E12173" i="12"/>
  <c r="C12173" i="12"/>
  <c r="B12173" i="12"/>
  <c r="A12173" i="12"/>
  <c r="F12172" i="12"/>
  <c r="E12172" i="12"/>
  <c r="C12172" i="12"/>
  <c r="B12172" i="12"/>
  <c r="A12172" i="12"/>
  <c r="F12171" i="12"/>
  <c r="E12171" i="12"/>
  <c r="C12171" i="12"/>
  <c r="B12171" i="12"/>
  <c r="A12171" i="12"/>
  <c r="F12170" i="12"/>
  <c r="E12170" i="12"/>
  <c r="C12170" i="12"/>
  <c r="B12170" i="12"/>
  <c r="A12170" i="12"/>
  <c r="F12169" i="12"/>
  <c r="E12169" i="12"/>
  <c r="B12169" i="12"/>
  <c r="A12169" i="12"/>
  <c r="F12168" i="12"/>
  <c r="E12168" i="12"/>
  <c r="B12168" i="12"/>
  <c r="A12168" i="12"/>
  <c r="F12167" i="12"/>
  <c r="E12167" i="12"/>
  <c r="B12167" i="12"/>
  <c r="A12167" i="12"/>
  <c r="F12166" i="12"/>
  <c r="E12166" i="12"/>
  <c r="B12166" i="12"/>
  <c r="A12166" i="12"/>
  <c r="F12165" i="12"/>
  <c r="E12165" i="12"/>
  <c r="B12165" i="12"/>
  <c r="A12165" i="12"/>
  <c r="F12164" i="12"/>
  <c r="E12164" i="12"/>
  <c r="B12164" i="12"/>
  <c r="A12164" i="12"/>
  <c r="F12163" i="12"/>
  <c r="E12163" i="12"/>
  <c r="B12163" i="12"/>
  <c r="A12163" i="12"/>
  <c r="F12162" i="12"/>
  <c r="E12162" i="12"/>
  <c r="B12162" i="12"/>
  <c r="A12162" i="12"/>
  <c r="F12161" i="12"/>
  <c r="E12161" i="12"/>
  <c r="B12161" i="12"/>
  <c r="A12161" i="12"/>
  <c r="F12160" i="12"/>
  <c r="E12160" i="12"/>
  <c r="B12160" i="12"/>
  <c r="A12160" i="12"/>
  <c r="F12159" i="12"/>
  <c r="E12159" i="12"/>
  <c r="B12159" i="12"/>
  <c r="A12159" i="12"/>
  <c r="F12158" i="12"/>
  <c r="E12158" i="12"/>
  <c r="B12158" i="12"/>
  <c r="A12158" i="12"/>
  <c r="F12157" i="12"/>
  <c r="E12157" i="12"/>
  <c r="B12157" i="12"/>
  <c r="A12157" i="12"/>
  <c r="F12156" i="12"/>
  <c r="E12156" i="12"/>
  <c r="B12156" i="12"/>
  <c r="A12156" i="12"/>
  <c r="F12155" i="12"/>
  <c r="E12155" i="12"/>
  <c r="B12155" i="12"/>
  <c r="A12155" i="12"/>
  <c r="F12154" i="12"/>
  <c r="E12154" i="12"/>
  <c r="B12154" i="12"/>
  <c r="A12154" i="12"/>
  <c r="F12153" i="12"/>
  <c r="E12153" i="12"/>
  <c r="B12153" i="12"/>
  <c r="A12153" i="12"/>
  <c r="F12152" i="12"/>
  <c r="E12152" i="12"/>
  <c r="B12152" i="12"/>
  <c r="A12152" i="12"/>
  <c r="F12151" i="12"/>
  <c r="E12151" i="12"/>
  <c r="B12151" i="12"/>
  <c r="A12151" i="12"/>
  <c r="F12150" i="12"/>
  <c r="E12150" i="12"/>
  <c r="B12150" i="12"/>
  <c r="A12150" i="12"/>
  <c r="F12149" i="12"/>
  <c r="E12149" i="12"/>
  <c r="B12149" i="12"/>
  <c r="A12149" i="12"/>
  <c r="F12148" i="12"/>
  <c r="E12148" i="12"/>
  <c r="B12148" i="12"/>
  <c r="A12148" i="12"/>
  <c r="F12147" i="12"/>
  <c r="E12147" i="12"/>
  <c r="B12147" i="12"/>
  <c r="A12147" i="12"/>
  <c r="F12146" i="12"/>
  <c r="E12146" i="12"/>
  <c r="B12146" i="12"/>
  <c r="A12146" i="12"/>
  <c r="F12145" i="12"/>
  <c r="E12145" i="12"/>
  <c r="B12145" i="12"/>
  <c r="A12145" i="12"/>
  <c r="F12144" i="12"/>
  <c r="E12144" i="12"/>
  <c r="B12144" i="12"/>
  <c r="A12144" i="12"/>
  <c r="F12143" i="12"/>
  <c r="E12143" i="12"/>
  <c r="B12143" i="12"/>
  <c r="A12143" i="12"/>
  <c r="F12142" i="12"/>
  <c r="E12142" i="12"/>
  <c r="B12142" i="12"/>
  <c r="A12142" i="12"/>
  <c r="F12141" i="12"/>
  <c r="E12141" i="12"/>
  <c r="B12141" i="12"/>
  <c r="A12141" i="12"/>
  <c r="F12140" i="12"/>
  <c r="E12140" i="12"/>
  <c r="B12140" i="12"/>
  <c r="A12140" i="12"/>
  <c r="F12139" i="12"/>
  <c r="E12139" i="12"/>
  <c r="B12139" i="12"/>
  <c r="A12139" i="12"/>
  <c r="F12138" i="12"/>
  <c r="E12138" i="12"/>
  <c r="B12138" i="12"/>
  <c r="A12138" i="12"/>
  <c r="F12137" i="12"/>
  <c r="E12137" i="12"/>
  <c r="B12137" i="12"/>
  <c r="A12137" i="12"/>
  <c r="F12136" i="12"/>
  <c r="E12136" i="12"/>
  <c r="B12136" i="12"/>
  <c r="A12136" i="12"/>
  <c r="F12135" i="12"/>
  <c r="E12135" i="12"/>
  <c r="B12135" i="12"/>
  <c r="A12135" i="12"/>
  <c r="F12134" i="12"/>
  <c r="E12134" i="12"/>
  <c r="B12134" i="12"/>
  <c r="A12134" i="12"/>
  <c r="F12133" i="12"/>
  <c r="E12133" i="12"/>
  <c r="B12133" i="12"/>
  <c r="A12133" i="12"/>
  <c r="F12132" i="12"/>
  <c r="E12132" i="12"/>
  <c r="B12132" i="12"/>
  <c r="A12132" i="12"/>
  <c r="F12131" i="12"/>
  <c r="E12131" i="12"/>
  <c r="B12131" i="12"/>
  <c r="A12131" i="12"/>
  <c r="F12130" i="12"/>
  <c r="E12130" i="12"/>
  <c r="B12130" i="12"/>
  <c r="A12130" i="12"/>
  <c r="F12129" i="12"/>
  <c r="E12129" i="12"/>
  <c r="B12129" i="12"/>
  <c r="A12129" i="12"/>
  <c r="F12128" i="12"/>
  <c r="E12128" i="12"/>
  <c r="B12128" i="12"/>
  <c r="A12128" i="12"/>
  <c r="F12127" i="12"/>
  <c r="E12127" i="12"/>
  <c r="B12127" i="12"/>
  <c r="A12127" i="12"/>
  <c r="F12126" i="12"/>
  <c r="E12126" i="12"/>
  <c r="B12126" i="12"/>
  <c r="A12126" i="12"/>
  <c r="F12125" i="12"/>
  <c r="E12125" i="12"/>
  <c r="B12125" i="12"/>
  <c r="A12125" i="12"/>
  <c r="F12124" i="12"/>
  <c r="E12124" i="12"/>
  <c r="B12124" i="12"/>
  <c r="A12124" i="12"/>
  <c r="F12123" i="12"/>
  <c r="E12123" i="12"/>
  <c r="B12123" i="12"/>
  <c r="A12123" i="12"/>
  <c r="F12122" i="12"/>
  <c r="E12122" i="12"/>
  <c r="B12122" i="12"/>
  <c r="A12122" i="12"/>
  <c r="F12121" i="12"/>
  <c r="E12121" i="12"/>
  <c r="B12121" i="12"/>
  <c r="A12121" i="12"/>
  <c r="F12120" i="12"/>
  <c r="E12120" i="12"/>
  <c r="B12120" i="12"/>
  <c r="A12120" i="12"/>
  <c r="F12119" i="12"/>
  <c r="E12119" i="12"/>
  <c r="B12119" i="12"/>
  <c r="A12119" i="12"/>
  <c r="F12118" i="12"/>
  <c r="E12118" i="12"/>
  <c r="B12118" i="12"/>
  <c r="A12118" i="12"/>
  <c r="F12117" i="12"/>
  <c r="E12117" i="12"/>
  <c r="B12117" i="12"/>
  <c r="A12117" i="12"/>
  <c r="F12116" i="12"/>
  <c r="E12116" i="12"/>
  <c r="B12116" i="12"/>
  <c r="A12116" i="12"/>
  <c r="F12115" i="12"/>
  <c r="E12115" i="12"/>
  <c r="B12115" i="12"/>
  <c r="A12115" i="12"/>
  <c r="F12114" i="12"/>
  <c r="E12114" i="12"/>
  <c r="B12114" i="12"/>
  <c r="A12114" i="12"/>
  <c r="F12113" i="12"/>
  <c r="E12113" i="12"/>
  <c r="B12113" i="12"/>
  <c r="A12113" i="12"/>
  <c r="F12112" i="12"/>
  <c r="E12112" i="12"/>
  <c r="B12112" i="12"/>
  <c r="A12112" i="12"/>
  <c r="F12111" i="12"/>
  <c r="E12111" i="12"/>
  <c r="B12111" i="12"/>
  <c r="A12111" i="12"/>
  <c r="F12110" i="12"/>
  <c r="E12110" i="12"/>
  <c r="B12110" i="12"/>
  <c r="A12110" i="12"/>
  <c r="F12109" i="12"/>
  <c r="E12109" i="12"/>
  <c r="B12109" i="12"/>
  <c r="A12109" i="12"/>
  <c r="F12108" i="12"/>
  <c r="E12108" i="12"/>
  <c r="B12108" i="12"/>
  <c r="A12108" i="12"/>
  <c r="F12107" i="12"/>
  <c r="E12107" i="12"/>
  <c r="B12107" i="12"/>
  <c r="A12107" i="12"/>
  <c r="F12106" i="12"/>
  <c r="E12106" i="12"/>
  <c r="B12106" i="12"/>
  <c r="A12106" i="12"/>
  <c r="F12105" i="12"/>
  <c r="E12105" i="12"/>
  <c r="B12105" i="12"/>
  <c r="A12105" i="12"/>
  <c r="F12104" i="12"/>
  <c r="E12104" i="12"/>
  <c r="B12104" i="12"/>
  <c r="A12104" i="12"/>
  <c r="F12103" i="12"/>
  <c r="E12103" i="12"/>
  <c r="B12103" i="12"/>
  <c r="A12103" i="12"/>
  <c r="F12102" i="12"/>
  <c r="E12102" i="12"/>
  <c r="B12102" i="12"/>
  <c r="A12102" i="12"/>
  <c r="F12101" i="12"/>
  <c r="E12101" i="12"/>
  <c r="B12101" i="12"/>
  <c r="A12101" i="12"/>
  <c r="F12100" i="12"/>
  <c r="E12100" i="12"/>
  <c r="B12100" i="12"/>
  <c r="A12100" i="12"/>
  <c r="F12099" i="12"/>
  <c r="E12099" i="12"/>
  <c r="B12099" i="12"/>
  <c r="A12099" i="12"/>
  <c r="F12098" i="12"/>
  <c r="E12098" i="12"/>
  <c r="B12098" i="12"/>
  <c r="A12098" i="12"/>
  <c r="F12097" i="12"/>
  <c r="E12097" i="12"/>
  <c r="B12097" i="12"/>
  <c r="A12097" i="12"/>
  <c r="F12096" i="12"/>
  <c r="E12096" i="12"/>
  <c r="B12096" i="12"/>
  <c r="A12096" i="12"/>
  <c r="F12095" i="12"/>
  <c r="E12095" i="12"/>
  <c r="B12095" i="12"/>
  <c r="A12095" i="12"/>
  <c r="F12094" i="12"/>
  <c r="E12094" i="12"/>
  <c r="B12094" i="12"/>
  <c r="A12094" i="12"/>
  <c r="F12093" i="12"/>
  <c r="E12093" i="12"/>
  <c r="B12093" i="12"/>
  <c r="A12093" i="12"/>
  <c r="F12092" i="12"/>
  <c r="E12092" i="12"/>
  <c r="B12092" i="12"/>
  <c r="A12092" i="12"/>
  <c r="F12091" i="12"/>
  <c r="E12091" i="12"/>
  <c r="B12091" i="12"/>
  <c r="A12091" i="12"/>
  <c r="F12090" i="12"/>
  <c r="E12090" i="12"/>
  <c r="B12090" i="12"/>
  <c r="A12090" i="12"/>
  <c r="F12089" i="12"/>
  <c r="E12089" i="12"/>
  <c r="B12089" i="12"/>
  <c r="A12089" i="12"/>
  <c r="F12088" i="12"/>
  <c r="E12088" i="12"/>
  <c r="B12088" i="12"/>
  <c r="A12088" i="12"/>
  <c r="F12087" i="12"/>
  <c r="E12087" i="12"/>
  <c r="B12087" i="12"/>
  <c r="A12087" i="12"/>
  <c r="F12086" i="12"/>
  <c r="E12086" i="12"/>
  <c r="B12086" i="12"/>
  <c r="A12086" i="12"/>
  <c r="F12085" i="12"/>
  <c r="E12085" i="12"/>
  <c r="B12085" i="12"/>
  <c r="A12085" i="12"/>
  <c r="F12084" i="12"/>
  <c r="E12084" i="12"/>
  <c r="B12084" i="12"/>
  <c r="A12084" i="12"/>
  <c r="F12083" i="12"/>
  <c r="E12083" i="12"/>
  <c r="B12083" i="12"/>
  <c r="A12083" i="12"/>
  <c r="F12082" i="12"/>
  <c r="E12082" i="12"/>
  <c r="B12082" i="12"/>
  <c r="A12082" i="12"/>
  <c r="F12081" i="12"/>
  <c r="E12081" i="12"/>
  <c r="B12081" i="12"/>
  <c r="A12081" i="12"/>
  <c r="F12080" i="12"/>
  <c r="E12080" i="12"/>
  <c r="B12080" i="12"/>
  <c r="A12080" i="12"/>
  <c r="F12079" i="12"/>
  <c r="E12079" i="12"/>
  <c r="B12079" i="12"/>
  <c r="A12079" i="12"/>
  <c r="F12078" i="12"/>
  <c r="E12078" i="12"/>
  <c r="B12078" i="12"/>
  <c r="A12078" i="12"/>
  <c r="F12077" i="12"/>
  <c r="E12077" i="12"/>
  <c r="B12077" i="12"/>
  <c r="A12077" i="12"/>
  <c r="F12076" i="12"/>
  <c r="E12076" i="12"/>
  <c r="B12076" i="12"/>
  <c r="A12076" i="12"/>
  <c r="F12075" i="12"/>
  <c r="E12075" i="12"/>
  <c r="B12075" i="12"/>
  <c r="A12075" i="12"/>
  <c r="F12074" i="12"/>
  <c r="E12074" i="12"/>
  <c r="B12074" i="12"/>
  <c r="A12074" i="12"/>
  <c r="F12073" i="12"/>
  <c r="E12073" i="12"/>
  <c r="B12073" i="12"/>
  <c r="A12073" i="12"/>
  <c r="F12072" i="12"/>
  <c r="E12072" i="12"/>
  <c r="B12072" i="12"/>
  <c r="A12072" i="12"/>
  <c r="F12071" i="12"/>
  <c r="E12071" i="12"/>
  <c r="B12071" i="12"/>
  <c r="A12071" i="12"/>
  <c r="F12070" i="12"/>
  <c r="E12070" i="12"/>
  <c r="B12070" i="12"/>
  <c r="A12070" i="12"/>
  <c r="F12069" i="12"/>
  <c r="E12069" i="12"/>
  <c r="B12069" i="12"/>
  <c r="A12069" i="12"/>
  <c r="F12038" i="12"/>
  <c r="D12038" i="12"/>
  <c r="A12038" i="12"/>
  <c r="F12037" i="12"/>
  <c r="D12037" i="12"/>
  <c r="A12037" i="12"/>
  <c r="F12036" i="12"/>
  <c r="E12036" i="12"/>
  <c r="D12036" i="12"/>
  <c r="A12036" i="12"/>
  <c r="F12035" i="12"/>
  <c r="E12035" i="12"/>
  <c r="D12035" i="12"/>
  <c r="F12034" i="12"/>
  <c r="E12034" i="12"/>
  <c r="D12034" i="12"/>
  <c r="A12034" i="12"/>
  <c r="F12033" i="12"/>
  <c r="E12033" i="12"/>
  <c r="D12033" i="12"/>
  <c r="A12033" i="12"/>
  <c r="G12005" i="12"/>
  <c r="F12005" i="12"/>
  <c r="E12005" i="12"/>
  <c r="A12005" i="12"/>
  <c r="G12004" i="12"/>
  <c r="F12004" i="12"/>
  <c r="E12004" i="12"/>
  <c r="A12004" i="12"/>
  <c r="G12003" i="12"/>
  <c r="F12003" i="12"/>
  <c r="E12003" i="12"/>
  <c r="A12003" i="12"/>
  <c r="G11165" i="12"/>
  <c r="F11165" i="12"/>
  <c r="E11165" i="12"/>
  <c r="D11165" i="12"/>
  <c r="C11165" i="12"/>
  <c r="B11165" i="12"/>
  <c r="A11165" i="12"/>
  <c r="G11156" i="12"/>
  <c r="F11156" i="12"/>
  <c r="E11156" i="12"/>
  <c r="D11156" i="12"/>
  <c r="C11156" i="12"/>
  <c r="B11156" i="12"/>
  <c r="A11156" i="12"/>
  <c r="G11155" i="12"/>
  <c r="F11155" i="12"/>
  <c r="E11155" i="12"/>
  <c r="D11155" i="12"/>
  <c r="C11155" i="12"/>
  <c r="B11155" i="12"/>
  <c r="A11155" i="12"/>
  <c r="G11154" i="12"/>
  <c r="F11154" i="12"/>
  <c r="E11154" i="12"/>
  <c r="D11154" i="12"/>
  <c r="C11154" i="12"/>
  <c r="B11154" i="12"/>
  <c r="A11154" i="12"/>
  <c r="G11153" i="12"/>
  <c r="F11153" i="12"/>
  <c r="E11153" i="12"/>
  <c r="D11153" i="12"/>
  <c r="C11153" i="12"/>
  <c r="B11153" i="12"/>
  <c r="A11153" i="12"/>
  <c r="G11152" i="12"/>
  <c r="F11152" i="12"/>
  <c r="E11152" i="12"/>
  <c r="D11152" i="12"/>
  <c r="C11152" i="12"/>
  <c r="B11152" i="12"/>
  <c r="A11152" i="12"/>
  <c r="G11151" i="12"/>
  <c r="F11151" i="12"/>
  <c r="E11151" i="12"/>
  <c r="D11151" i="12"/>
  <c r="C11151" i="12"/>
  <c r="B11151" i="12"/>
  <c r="A11151" i="12"/>
  <c r="G11150" i="12"/>
  <c r="F11150" i="12"/>
  <c r="E11150" i="12"/>
  <c r="D11150" i="12"/>
  <c r="C11150" i="12"/>
  <c r="B11150" i="12"/>
  <c r="A11150" i="12"/>
  <c r="G11149" i="12"/>
  <c r="F11149" i="12"/>
  <c r="E11149" i="12"/>
  <c r="D11149" i="12"/>
  <c r="C11149" i="12"/>
  <c r="B11149" i="12"/>
  <c r="A11149" i="12"/>
  <c r="G11148" i="12"/>
  <c r="F11148" i="12"/>
  <c r="E11148" i="12"/>
  <c r="D11148" i="12"/>
  <c r="C11148" i="12"/>
  <c r="B11148" i="12"/>
  <c r="A11148" i="12"/>
  <c r="G11147" i="12"/>
  <c r="F11147" i="12"/>
  <c r="E11147" i="12"/>
  <c r="D11147" i="12"/>
  <c r="C11147" i="12"/>
  <c r="B11147" i="12"/>
  <c r="A11147" i="12"/>
  <c r="G11146" i="12"/>
  <c r="F11146" i="12"/>
  <c r="E11146" i="12"/>
  <c r="D11146" i="12"/>
  <c r="C11146" i="12"/>
  <c r="B11146" i="12"/>
  <c r="A11146" i="12"/>
  <c r="G11145" i="12"/>
  <c r="F11145" i="12"/>
  <c r="E11145" i="12"/>
  <c r="D11145" i="12"/>
  <c r="C11145" i="12"/>
  <c r="B11145" i="12"/>
  <c r="A11145" i="12"/>
  <c r="G11144" i="12"/>
  <c r="F11144" i="12"/>
  <c r="E11144" i="12"/>
  <c r="D11144" i="12"/>
  <c r="C11144" i="12"/>
  <c r="B11144" i="12"/>
  <c r="A11144" i="12"/>
  <c r="G11143" i="12"/>
  <c r="F11143" i="12"/>
  <c r="E11143" i="12"/>
  <c r="D11143" i="12"/>
  <c r="C11143" i="12"/>
  <c r="B11143" i="12"/>
  <c r="A11143" i="12"/>
  <c r="F11142" i="12"/>
  <c r="E11142" i="12"/>
  <c r="C11142" i="12"/>
  <c r="B11142" i="12"/>
  <c r="A11142" i="12"/>
  <c r="F11141" i="12"/>
  <c r="E11141" i="12"/>
  <c r="C11141" i="12"/>
  <c r="B11141" i="12"/>
  <c r="A11141" i="12"/>
  <c r="F11140" i="12"/>
  <c r="E11140" i="12"/>
  <c r="C11140" i="12"/>
  <c r="B11140" i="12"/>
  <c r="A11140" i="12"/>
  <c r="F11139" i="12"/>
  <c r="E11139" i="12"/>
  <c r="C11139" i="12"/>
  <c r="B11139" i="12"/>
  <c r="A11139" i="12"/>
  <c r="F11138" i="12"/>
  <c r="E11138" i="12"/>
  <c r="C11138" i="12"/>
  <c r="B11138" i="12"/>
  <c r="A11138" i="12"/>
  <c r="F11137" i="12"/>
  <c r="E11137" i="12"/>
  <c r="C11137" i="12"/>
  <c r="B11137" i="12"/>
  <c r="A11137" i="12"/>
  <c r="F11136" i="12"/>
  <c r="E11136" i="12"/>
  <c r="C11136" i="12"/>
  <c r="B11136" i="12"/>
  <c r="A11136" i="12"/>
  <c r="F11135" i="12"/>
  <c r="E11135" i="12"/>
  <c r="C11135" i="12"/>
  <c r="B11135" i="12"/>
  <c r="A11135" i="12"/>
  <c r="G11134" i="12"/>
  <c r="F11134" i="12"/>
  <c r="E11134" i="12"/>
  <c r="D11134" i="12"/>
  <c r="C11134" i="12"/>
  <c r="B11134" i="12"/>
  <c r="A11134" i="12"/>
  <c r="G11133" i="12"/>
  <c r="F11133" i="12"/>
  <c r="E11133" i="12"/>
  <c r="D11133" i="12"/>
  <c r="C11133" i="12"/>
  <c r="B11133" i="12"/>
  <c r="A11133" i="12"/>
  <c r="G11132" i="12"/>
  <c r="F11132" i="12"/>
  <c r="E11132" i="12"/>
  <c r="D11132" i="12"/>
  <c r="C11132" i="12"/>
  <c r="B11132" i="12"/>
  <c r="A11132" i="12"/>
  <c r="G11131" i="12"/>
  <c r="F11131" i="12"/>
  <c r="E11131" i="12"/>
  <c r="D11131" i="12"/>
  <c r="C11131" i="12"/>
  <c r="B11131" i="12"/>
  <c r="A11131" i="12"/>
  <c r="G11130" i="12"/>
  <c r="F11130" i="12"/>
  <c r="E11130" i="12"/>
  <c r="D11130" i="12"/>
  <c r="C11130" i="12"/>
  <c r="B11130" i="12"/>
  <c r="A11130" i="12"/>
  <c r="G11129" i="12"/>
  <c r="F11129" i="12"/>
  <c r="E11129" i="12"/>
  <c r="D11129" i="12"/>
  <c r="C11129" i="12"/>
  <c r="B11129" i="12"/>
  <c r="A11129" i="12"/>
  <c r="G11128" i="12"/>
  <c r="F11128" i="12"/>
  <c r="E11128" i="12"/>
  <c r="D11128" i="12"/>
  <c r="C11128" i="12"/>
  <c r="B11128" i="12"/>
  <c r="A11128" i="12"/>
  <c r="G11127" i="12"/>
  <c r="F11127" i="12"/>
  <c r="E11127" i="12"/>
  <c r="D11127" i="12"/>
  <c r="C11127" i="12"/>
  <c r="B11127" i="12"/>
  <c r="A11127" i="12"/>
  <c r="G11126" i="12"/>
  <c r="F11126" i="12"/>
  <c r="E11126" i="12"/>
  <c r="D11126" i="12"/>
  <c r="C11126" i="12"/>
  <c r="B11126" i="12"/>
  <c r="A11126" i="12"/>
  <c r="G11125" i="12"/>
  <c r="F11125" i="12"/>
  <c r="E11125" i="12"/>
  <c r="D11125" i="12"/>
  <c r="C11125" i="12"/>
  <c r="B11125" i="12"/>
  <c r="A11125" i="12"/>
  <c r="G11124" i="12"/>
  <c r="F11124" i="12"/>
  <c r="E11124" i="12"/>
  <c r="D11124" i="12"/>
  <c r="C11124" i="12"/>
  <c r="B11124" i="12"/>
  <c r="A11124" i="12"/>
  <c r="G11123" i="12"/>
  <c r="F11123" i="12"/>
  <c r="E11123" i="12"/>
  <c r="D11123" i="12"/>
  <c r="C11123" i="12"/>
  <c r="B11123" i="12"/>
  <c r="A11123" i="12"/>
  <c r="G11122" i="12"/>
  <c r="F11122" i="12"/>
  <c r="E11122" i="12"/>
  <c r="D11122" i="12"/>
  <c r="C11122" i="12"/>
  <c r="B11122" i="12"/>
  <c r="A11122" i="12"/>
  <c r="G11121" i="12"/>
  <c r="F11121" i="12"/>
  <c r="E11121" i="12"/>
  <c r="D11121" i="12"/>
  <c r="C11121" i="12"/>
  <c r="B11121" i="12"/>
  <c r="A11121" i="12"/>
  <c r="G11120" i="12"/>
  <c r="F11120" i="12"/>
  <c r="E11120" i="12"/>
  <c r="D11120" i="12"/>
  <c r="C11120" i="12"/>
  <c r="B11120" i="12"/>
  <c r="A11120" i="12"/>
  <c r="G11119" i="12"/>
  <c r="F11119" i="12"/>
  <c r="E11119" i="12"/>
  <c r="D11119" i="12"/>
  <c r="C11119" i="12"/>
  <c r="B11119" i="12"/>
  <c r="A11119" i="12"/>
  <c r="G11118" i="12"/>
  <c r="F11118" i="12"/>
  <c r="E11118" i="12"/>
  <c r="D11118" i="12"/>
  <c r="C11118" i="12"/>
  <c r="B11118" i="12"/>
  <c r="A11118" i="12"/>
  <c r="G11117" i="12"/>
  <c r="F11117" i="12"/>
  <c r="E11117" i="12"/>
  <c r="D11117" i="12"/>
  <c r="C11117" i="12"/>
  <c r="B11117" i="12"/>
  <c r="A11117" i="12"/>
  <c r="G11116" i="12"/>
  <c r="F11116" i="12"/>
  <c r="E11116" i="12"/>
  <c r="D11116" i="12"/>
  <c r="C11116" i="12"/>
  <c r="B11116" i="12"/>
  <c r="A11116" i="12"/>
  <c r="G11115" i="12"/>
  <c r="F11115" i="12"/>
  <c r="E11115" i="12"/>
  <c r="D11115" i="12"/>
  <c r="C11115" i="12"/>
  <c r="B11115" i="12"/>
  <c r="A11115" i="12"/>
  <c r="F11114" i="12"/>
  <c r="E11114" i="12"/>
  <c r="C11114" i="12"/>
  <c r="B11114" i="12"/>
  <c r="A11114" i="12"/>
  <c r="F11113" i="12"/>
  <c r="E11113" i="12"/>
  <c r="C11113" i="12"/>
  <c r="B11113" i="12"/>
  <c r="A11113" i="12"/>
  <c r="F11112" i="12"/>
  <c r="E11112" i="12"/>
  <c r="C11112" i="12"/>
  <c r="B11112" i="12"/>
  <c r="A11112" i="12"/>
  <c r="F11111" i="12"/>
  <c r="E11111" i="12"/>
  <c r="C11111" i="12"/>
  <c r="B11111" i="12"/>
  <c r="A11111" i="12"/>
  <c r="F11110" i="12"/>
  <c r="E11110" i="12"/>
  <c r="C11110" i="12"/>
  <c r="B11110" i="12"/>
  <c r="A11110" i="12"/>
  <c r="F11109" i="12"/>
  <c r="E11109" i="12"/>
  <c r="C11109" i="12"/>
  <c r="B11109" i="12"/>
  <c r="A11109" i="12"/>
  <c r="F11108" i="12"/>
  <c r="E11108" i="12"/>
  <c r="C11108" i="12"/>
  <c r="B11108" i="12"/>
  <c r="A11108" i="12"/>
  <c r="F11107" i="12"/>
  <c r="E11107" i="12"/>
  <c r="C11107" i="12"/>
  <c r="B11107" i="12"/>
  <c r="A11107" i="12"/>
  <c r="F11106" i="12"/>
  <c r="E11106" i="12"/>
  <c r="C11106" i="12"/>
  <c r="B11106" i="12"/>
  <c r="A11106" i="12"/>
  <c r="F11105" i="12"/>
  <c r="E11105" i="12"/>
  <c r="C11105" i="12"/>
  <c r="B11105" i="12"/>
  <c r="A11105" i="12"/>
  <c r="F11104" i="12"/>
  <c r="E11104" i="12"/>
  <c r="C11104" i="12"/>
  <c r="B11104" i="12"/>
  <c r="A11104" i="12"/>
  <c r="G11086" i="12"/>
  <c r="F11086" i="12"/>
  <c r="E11086" i="12"/>
  <c r="D11086" i="12"/>
  <c r="C11086" i="12"/>
  <c r="B11086" i="12"/>
  <c r="A11086" i="12"/>
  <c r="G11085" i="12"/>
  <c r="F11085" i="12"/>
  <c r="E11085" i="12"/>
  <c r="D11085" i="12"/>
  <c r="C11085" i="12"/>
  <c r="B11085" i="12"/>
  <c r="A11085" i="12"/>
  <c r="G11084" i="12"/>
  <c r="F11084" i="12"/>
  <c r="E11084" i="12"/>
  <c r="D11084" i="12"/>
  <c r="C11084" i="12"/>
  <c r="B11084" i="12"/>
  <c r="A11084" i="12"/>
  <c r="G11083" i="12"/>
  <c r="F11083" i="12"/>
  <c r="E11083" i="12"/>
  <c r="D11083" i="12"/>
  <c r="C11083" i="12"/>
  <c r="B11083" i="12"/>
  <c r="A11083" i="12"/>
  <c r="G11082" i="12"/>
  <c r="F11082" i="12"/>
  <c r="E11082" i="12"/>
  <c r="D11082" i="12"/>
  <c r="C11082" i="12"/>
  <c r="B11082" i="12"/>
  <c r="A11082" i="12"/>
  <c r="G11081" i="12"/>
  <c r="F11081" i="12"/>
  <c r="E11081" i="12"/>
  <c r="D11081" i="12"/>
  <c r="C11081" i="12"/>
  <c r="B11081" i="12"/>
  <c r="A11081" i="12"/>
  <c r="F11080" i="12"/>
  <c r="E11080" i="12"/>
  <c r="C11080" i="12"/>
  <c r="B11080" i="12"/>
  <c r="A11080" i="12"/>
  <c r="F11079" i="12"/>
  <c r="E11079" i="12"/>
  <c r="C11079" i="12"/>
  <c r="B11079" i="12"/>
  <c r="A11079" i="12"/>
  <c r="F11078" i="12"/>
  <c r="E11078" i="12"/>
  <c r="C11078" i="12"/>
  <c r="B11078" i="12"/>
  <c r="A11078" i="12"/>
  <c r="F11077" i="12"/>
  <c r="E11077" i="12"/>
  <c r="C11077" i="12"/>
  <c r="B11077" i="12"/>
  <c r="A11077" i="12"/>
  <c r="F11076" i="12"/>
  <c r="E11076" i="12"/>
  <c r="C11076" i="12"/>
  <c r="B11076" i="12"/>
  <c r="A11076" i="12"/>
  <c r="F11075" i="12"/>
  <c r="E11075" i="12"/>
  <c r="C11075" i="12"/>
  <c r="B11075" i="12"/>
  <c r="A11075" i="12"/>
  <c r="F11074" i="12"/>
  <c r="E11074" i="12"/>
  <c r="C11074" i="12"/>
  <c r="B11074" i="12"/>
  <c r="A11074" i="12"/>
  <c r="F11073" i="12"/>
  <c r="E11073" i="12"/>
  <c r="C11073" i="12"/>
  <c r="B11073" i="12"/>
  <c r="A11073" i="12"/>
  <c r="F11072" i="12"/>
  <c r="E11072" i="12"/>
  <c r="B11072" i="12"/>
  <c r="A11072" i="12"/>
  <c r="F11071" i="12"/>
  <c r="E11071" i="12"/>
  <c r="B11071" i="12"/>
  <c r="A11071" i="12"/>
  <c r="F11070" i="12"/>
  <c r="E11070" i="12"/>
  <c r="B11070" i="12"/>
  <c r="A11070" i="12"/>
  <c r="F11069" i="12"/>
  <c r="E11069" i="12"/>
  <c r="B11069" i="12"/>
  <c r="A11069" i="12"/>
  <c r="F11068" i="12"/>
  <c r="E11068" i="12"/>
  <c r="B11068" i="12"/>
  <c r="A11068" i="12"/>
  <c r="F11067" i="12"/>
  <c r="E11067" i="12"/>
  <c r="B11067" i="12"/>
  <c r="A11067" i="12"/>
  <c r="F11066" i="12"/>
  <c r="E11066" i="12"/>
  <c r="B11066" i="12"/>
  <c r="A11066" i="12"/>
  <c r="F11065" i="12"/>
  <c r="E11065" i="12"/>
  <c r="B11065" i="12"/>
  <c r="A11065" i="12"/>
  <c r="F11064" i="12"/>
  <c r="E11064" i="12"/>
  <c r="B11064" i="12"/>
  <c r="A11064" i="12"/>
  <c r="F11063" i="12"/>
  <c r="E11063" i="12"/>
  <c r="B11063" i="12"/>
  <c r="A11063" i="12"/>
  <c r="F11062" i="12"/>
  <c r="E11062" i="12"/>
  <c r="B11062" i="12"/>
  <c r="A11062" i="12"/>
  <c r="F11061" i="12"/>
  <c r="E11061" i="12"/>
  <c r="B11061" i="12"/>
  <c r="A11061" i="12"/>
  <c r="F11060" i="12"/>
  <c r="E11060" i="12"/>
  <c r="B11060" i="12"/>
  <c r="A11060" i="12"/>
  <c r="F11059" i="12"/>
  <c r="E11059" i="12"/>
  <c r="B11059" i="12"/>
  <c r="A11059" i="12"/>
  <c r="F11058" i="12"/>
  <c r="E11058" i="12"/>
  <c r="B11058" i="12"/>
  <c r="A11058" i="12"/>
  <c r="F11057" i="12"/>
  <c r="E11057" i="12"/>
  <c r="B11057" i="12"/>
  <c r="A11057" i="12"/>
  <c r="F11056" i="12"/>
  <c r="E11056" i="12"/>
  <c r="B11056" i="12"/>
  <c r="A11056" i="12"/>
  <c r="F11055" i="12"/>
  <c r="E11055" i="12"/>
  <c r="B11055" i="12"/>
  <c r="A11055" i="12"/>
  <c r="F11054" i="12"/>
  <c r="E11054" i="12"/>
  <c r="B11054" i="12"/>
  <c r="A11054" i="12"/>
  <c r="F11053" i="12"/>
  <c r="E11053" i="12"/>
  <c r="B11053" i="12"/>
  <c r="A11053" i="12"/>
  <c r="F11052" i="12"/>
  <c r="E11052" i="12"/>
  <c r="B11052" i="12"/>
  <c r="A11052" i="12"/>
  <c r="F11051" i="12"/>
  <c r="E11051" i="12"/>
  <c r="B11051" i="12"/>
  <c r="A11051" i="12"/>
  <c r="F11050" i="12"/>
  <c r="E11050" i="12"/>
  <c r="B11050" i="12"/>
  <c r="A11050" i="12"/>
  <c r="F11049" i="12"/>
  <c r="E11049" i="12"/>
  <c r="B11049" i="12"/>
  <c r="A11049" i="12"/>
  <c r="F11048" i="12"/>
  <c r="E11048" i="12"/>
  <c r="B11048" i="12"/>
  <c r="A11048" i="12"/>
  <c r="F11047" i="12"/>
  <c r="E11047" i="12"/>
  <c r="B11047" i="12"/>
  <c r="A11047" i="12"/>
  <c r="F11046" i="12"/>
  <c r="E11046" i="12"/>
  <c r="B11046" i="12"/>
  <c r="A11046" i="12"/>
  <c r="F11045" i="12"/>
  <c r="E11045" i="12"/>
  <c r="B11045" i="12"/>
  <c r="A11045" i="12"/>
  <c r="F11044" i="12"/>
  <c r="E11044" i="12"/>
  <c r="B11044" i="12"/>
  <c r="A11044" i="12"/>
  <c r="F11043" i="12"/>
  <c r="E11043" i="12"/>
  <c r="B11043" i="12"/>
  <c r="A11043" i="12"/>
  <c r="F11042" i="12"/>
  <c r="E11042" i="12"/>
  <c r="B11042" i="12"/>
  <c r="A11042" i="12"/>
  <c r="F11041" i="12"/>
  <c r="E11041" i="12"/>
  <c r="B11041" i="12"/>
  <c r="A11041" i="12"/>
  <c r="F11040" i="12"/>
  <c r="E11040" i="12"/>
  <c r="B11040" i="12"/>
  <c r="A11040" i="12"/>
  <c r="F11039" i="12"/>
  <c r="E11039" i="12"/>
  <c r="B11039" i="12"/>
  <c r="A11039" i="12"/>
  <c r="F11038" i="12"/>
  <c r="E11038" i="12"/>
  <c r="B11038" i="12"/>
  <c r="A11038" i="12"/>
  <c r="F11037" i="12"/>
  <c r="E11037" i="12"/>
  <c r="B11037" i="12"/>
  <c r="A11037" i="12"/>
  <c r="F11036" i="12"/>
  <c r="E11036" i="12"/>
  <c r="B11036" i="12"/>
  <c r="A11036" i="12"/>
  <c r="F11035" i="12"/>
  <c r="E11035" i="12"/>
  <c r="B11035" i="12"/>
  <c r="A11035" i="12"/>
  <c r="F11034" i="12"/>
  <c r="E11034" i="12"/>
  <c r="B11034" i="12"/>
  <c r="A11034" i="12"/>
  <c r="F11033" i="12"/>
  <c r="E11033" i="12"/>
  <c r="B11033" i="12"/>
  <c r="A11033" i="12"/>
  <c r="F11032" i="12"/>
  <c r="E11032" i="12"/>
  <c r="B11032" i="12"/>
  <c r="A11032" i="12"/>
  <c r="F11031" i="12"/>
  <c r="E11031" i="12"/>
  <c r="B11031" i="12"/>
  <c r="A11031" i="12"/>
  <c r="F11030" i="12"/>
  <c r="E11030" i="12"/>
  <c r="B11030" i="12"/>
  <c r="A11030" i="12"/>
  <c r="F11029" i="12"/>
  <c r="E11029" i="12"/>
  <c r="B11029" i="12"/>
  <c r="A11029" i="12"/>
  <c r="F11028" i="12"/>
  <c r="E11028" i="12"/>
  <c r="B11028" i="12"/>
  <c r="A11028" i="12"/>
  <c r="F11027" i="12"/>
  <c r="E11027" i="12"/>
  <c r="B11027" i="12"/>
  <c r="A11027" i="12"/>
  <c r="F11026" i="12"/>
  <c r="E11026" i="12"/>
  <c r="B11026" i="12"/>
  <c r="A11026" i="12"/>
  <c r="F11025" i="12"/>
  <c r="E11025" i="12"/>
  <c r="B11025" i="12"/>
  <c r="A11025" i="12"/>
  <c r="F11024" i="12"/>
  <c r="E11024" i="12"/>
  <c r="B11024" i="12"/>
  <c r="A11024" i="12"/>
  <c r="F11023" i="12"/>
  <c r="E11023" i="12"/>
  <c r="B11023" i="12"/>
  <c r="A11023" i="12"/>
  <c r="F11022" i="12"/>
  <c r="E11022" i="12"/>
  <c r="B11022" i="12"/>
  <c r="A11022" i="12"/>
  <c r="F11021" i="12"/>
  <c r="E11021" i="12"/>
  <c r="B11021" i="12"/>
  <c r="A11021" i="12"/>
  <c r="F11020" i="12"/>
  <c r="E11020" i="12"/>
  <c r="B11020" i="12"/>
  <c r="A11020" i="12"/>
  <c r="F11019" i="12"/>
  <c r="E11019" i="12"/>
  <c r="B11019" i="12"/>
  <c r="A11019" i="12"/>
  <c r="F11018" i="12"/>
  <c r="E11018" i="12"/>
  <c r="B11018" i="12"/>
  <c r="A11018" i="12"/>
  <c r="F11017" i="12"/>
  <c r="E11017" i="12"/>
  <c r="B11017" i="12"/>
  <c r="A11017" i="12"/>
  <c r="F11016" i="12"/>
  <c r="E11016" i="12"/>
  <c r="B11016" i="12"/>
  <c r="A11016" i="12"/>
  <c r="F11015" i="12"/>
  <c r="E11015" i="12"/>
  <c r="B11015" i="12"/>
  <c r="A11015" i="12"/>
  <c r="F11014" i="12"/>
  <c r="E11014" i="12"/>
  <c r="B11014" i="12"/>
  <c r="A11014" i="12"/>
  <c r="F11013" i="12"/>
  <c r="E11013" i="12"/>
  <c r="B11013" i="12"/>
  <c r="A11013" i="12"/>
  <c r="F11012" i="12"/>
  <c r="E11012" i="12"/>
  <c r="B11012" i="12"/>
  <c r="A11012" i="12"/>
  <c r="F11011" i="12"/>
  <c r="E11011" i="12"/>
  <c r="B11011" i="12"/>
  <c r="A11011" i="12"/>
  <c r="F11010" i="12"/>
  <c r="E11010" i="12"/>
  <c r="B11010" i="12"/>
  <c r="A11010" i="12"/>
  <c r="F11009" i="12"/>
  <c r="E11009" i="12"/>
  <c r="B11009" i="12"/>
  <c r="A11009" i="12"/>
  <c r="F11008" i="12"/>
  <c r="E11008" i="12"/>
  <c r="B11008" i="12"/>
  <c r="A11008" i="12"/>
  <c r="F11007" i="12"/>
  <c r="E11007" i="12"/>
  <c r="B11007" i="12"/>
  <c r="A11007" i="12"/>
  <c r="F11006" i="12"/>
  <c r="E11006" i="12"/>
  <c r="B11006" i="12"/>
  <c r="A11006" i="12"/>
  <c r="F11005" i="12"/>
  <c r="E11005" i="12"/>
  <c r="B11005" i="12"/>
  <c r="A11005" i="12"/>
  <c r="F11004" i="12"/>
  <c r="E11004" i="12"/>
  <c r="B11004" i="12"/>
  <c r="A11004" i="12"/>
  <c r="F11003" i="12"/>
  <c r="E11003" i="12"/>
  <c r="B11003" i="12"/>
  <c r="A11003" i="12"/>
  <c r="F11002" i="12"/>
  <c r="E11002" i="12"/>
  <c r="B11002" i="12"/>
  <c r="A11002" i="12"/>
  <c r="F11001" i="12"/>
  <c r="E11001" i="12"/>
  <c r="B11001" i="12"/>
  <c r="A11001" i="12"/>
  <c r="F11000" i="12"/>
  <c r="E11000" i="12"/>
  <c r="B11000" i="12"/>
  <c r="A11000" i="12"/>
  <c r="F10999" i="12"/>
  <c r="E10999" i="12"/>
  <c r="B10999" i="12"/>
  <c r="A10999" i="12"/>
  <c r="F10998" i="12"/>
  <c r="E10998" i="12"/>
  <c r="B10998" i="12"/>
  <c r="A10998" i="12"/>
  <c r="F10997" i="12"/>
  <c r="E10997" i="12"/>
  <c r="B10997" i="12"/>
  <c r="A10997" i="12"/>
  <c r="F10996" i="12"/>
  <c r="E10996" i="12"/>
  <c r="B10996" i="12"/>
  <c r="A10996" i="12"/>
  <c r="F10995" i="12"/>
  <c r="E10995" i="12"/>
  <c r="B10995" i="12"/>
  <c r="A10995" i="12"/>
  <c r="F10994" i="12"/>
  <c r="E10994" i="12"/>
  <c r="B10994" i="12"/>
  <c r="A10994" i="12"/>
  <c r="F10993" i="12"/>
  <c r="E10993" i="12"/>
  <c r="B10993" i="12"/>
  <c r="A10993" i="12"/>
  <c r="F10992" i="12"/>
  <c r="E10992" i="12"/>
  <c r="B10992" i="12"/>
  <c r="A10992" i="12"/>
  <c r="F10991" i="12"/>
  <c r="E10991" i="12"/>
  <c r="B10991" i="12"/>
  <c r="A10991" i="12"/>
  <c r="F10990" i="12"/>
  <c r="E10990" i="12"/>
  <c r="B10990" i="12"/>
  <c r="A10990" i="12"/>
  <c r="F10989" i="12"/>
  <c r="E10989" i="12"/>
  <c r="B10989" i="12"/>
  <c r="A10989" i="12"/>
  <c r="F10988" i="12"/>
  <c r="E10988" i="12"/>
  <c r="B10988" i="12"/>
  <c r="A10988" i="12"/>
  <c r="F10987" i="12"/>
  <c r="E10987" i="12"/>
  <c r="B10987" i="12"/>
  <c r="A10987" i="12"/>
  <c r="F10986" i="12"/>
  <c r="E10986" i="12"/>
  <c r="B10986" i="12"/>
  <c r="A10986" i="12"/>
  <c r="F10985" i="12"/>
  <c r="E10985" i="12"/>
  <c r="B10985" i="12"/>
  <c r="A10985" i="12"/>
  <c r="F10984" i="12"/>
  <c r="E10984" i="12"/>
  <c r="B10984" i="12"/>
  <c r="A10984" i="12"/>
  <c r="F10983" i="12"/>
  <c r="E10983" i="12"/>
  <c r="B10983" i="12"/>
  <c r="A10983" i="12"/>
  <c r="F10982" i="12"/>
  <c r="E10982" i="12"/>
  <c r="B10982" i="12"/>
  <c r="A10982" i="12"/>
  <c r="F10981" i="12"/>
  <c r="E10981" i="12"/>
  <c r="B10981" i="12"/>
  <c r="A10981" i="12"/>
  <c r="F10980" i="12"/>
  <c r="E10980" i="12"/>
  <c r="B10980" i="12"/>
  <c r="A10980" i="12"/>
  <c r="F10979" i="12"/>
  <c r="E10979" i="12"/>
  <c r="B10979" i="12"/>
  <c r="A10979" i="12"/>
  <c r="F10978" i="12"/>
  <c r="E10978" i="12"/>
  <c r="B10978" i="12"/>
  <c r="A10978" i="12"/>
  <c r="F10977" i="12"/>
  <c r="E10977" i="12"/>
  <c r="B10977" i="12"/>
  <c r="A10977" i="12"/>
  <c r="F10976" i="12"/>
  <c r="E10976" i="12"/>
  <c r="B10976" i="12"/>
  <c r="A10976" i="12"/>
  <c r="F10975" i="12"/>
  <c r="E10975" i="12"/>
  <c r="B10975" i="12"/>
  <c r="A10975" i="12"/>
  <c r="F10974" i="12"/>
  <c r="E10974" i="12"/>
  <c r="B10974" i="12"/>
  <c r="A10974" i="12"/>
  <c r="F10973" i="12"/>
  <c r="E10973" i="12"/>
  <c r="B10973" i="12"/>
  <c r="A10973" i="12"/>
  <c r="F10972" i="12"/>
  <c r="E10972" i="12"/>
  <c r="B10972" i="12"/>
  <c r="A10972" i="12"/>
  <c r="F10941" i="12"/>
  <c r="D10941" i="12"/>
  <c r="A10941" i="12"/>
  <c r="F10940" i="12"/>
  <c r="D10940" i="12"/>
  <c r="A10940" i="12"/>
  <c r="F10939" i="12"/>
  <c r="E10939" i="12"/>
  <c r="D10939" i="12"/>
  <c r="A10939" i="12"/>
  <c r="F10938" i="12"/>
  <c r="E10938" i="12"/>
  <c r="D10938" i="12"/>
  <c r="F10937" i="12"/>
  <c r="E10937" i="12"/>
  <c r="D10937" i="12"/>
  <c r="A10937" i="12"/>
  <c r="F10936" i="12"/>
  <c r="E10936" i="12"/>
  <c r="D10936" i="12"/>
  <c r="A10936" i="12"/>
  <c r="G10908" i="12"/>
  <c r="F10908" i="12"/>
  <c r="E10908" i="12"/>
  <c r="A10908" i="12"/>
  <c r="G10907" i="12"/>
  <c r="F10907" i="12"/>
  <c r="E10907" i="12"/>
  <c r="A10907" i="12"/>
  <c r="G10906" i="12"/>
  <c r="F10906" i="12"/>
  <c r="E10906" i="12"/>
  <c r="A10906" i="12"/>
  <c r="G10068" i="12"/>
  <c r="F10068" i="12"/>
  <c r="E10068" i="12"/>
  <c r="D10068" i="12"/>
  <c r="C10068" i="12"/>
  <c r="B10068" i="12"/>
  <c r="A10068" i="12"/>
  <c r="G10059" i="12"/>
  <c r="F10059" i="12"/>
  <c r="E10059" i="12"/>
  <c r="D10059" i="12"/>
  <c r="C10059" i="12"/>
  <c r="B10059" i="12"/>
  <c r="A10059" i="12"/>
  <c r="G10058" i="12"/>
  <c r="F10058" i="12"/>
  <c r="E10058" i="12"/>
  <c r="D10058" i="12"/>
  <c r="C10058" i="12"/>
  <c r="B10058" i="12"/>
  <c r="A10058" i="12"/>
  <c r="G10057" i="12"/>
  <c r="F10057" i="12"/>
  <c r="E10057" i="12"/>
  <c r="D10057" i="12"/>
  <c r="C10057" i="12"/>
  <c r="B10057" i="12"/>
  <c r="A10057" i="12"/>
  <c r="G10056" i="12"/>
  <c r="F10056" i="12"/>
  <c r="E10056" i="12"/>
  <c r="D10056" i="12"/>
  <c r="C10056" i="12"/>
  <c r="B10056" i="12"/>
  <c r="A10056" i="12"/>
  <c r="G10055" i="12"/>
  <c r="F10055" i="12"/>
  <c r="E10055" i="12"/>
  <c r="D10055" i="12"/>
  <c r="C10055" i="12"/>
  <c r="B10055" i="12"/>
  <c r="A10055" i="12"/>
  <c r="G10054" i="12"/>
  <c r="F10054" i="12"/>
  <c r="E10054" i="12"/>
  <c r="D10054" i="12"/>
  <c r="C10054" i="12"/>
  <c r="B10054" i="12"/>
  <c r="A10054" i="12"/>
  <c r="G10053" i="12"/>
  <c r="F10053" i="12"/>
  <c r="E10053" i="12"/>
  <c r="D10053" i="12"/>
  <c r="C10053" i="12"/>
  <c r="B10053" i="12"/>
  <c r="A10053" i="12"/>
  <c r="G10052" i="12"/>
  <c r="F10052" i="12"/>
  <c r="E10052" i="12"/>
  <c r="D10052" i="12"/>
  <c r="C10052" i="12"/>
  <c r="B10052" i="12"/>
  <c r="A10052" i="12"/>
  <c r="G10051" i="12"/>
  <c r="F10051" i="12"/>
  <c r="E10051" i="12"/>
  <c r="D10051" i="12"/>
  <c r="C10051" i="12"/>
  <c r="B10051" i="12"/>
  <c r="A10051" i="12"/>
  <c r="G10050" i="12"/>
  <c r="F10050" i="12"/>
  <c r="E10050" i="12"/>
  <c r="D10050" i="12"/>
  <c r="C10050" i="12"/>
  <c r="B10050" i="12"/>
  <c r="A10050" i="12"/>
  <c r="G10049" i="12"/>
  <c r="F10049" i="12"/>
  <c r="E10049" i="12"/>
  <c r="D10049" i="12"/>
  <c r="C10049" i="12"/>
  <c r="B10049" i="12"/>
  <c r="A10049" i="12"/>
  <c r="G10048" i="12"/>
  <c r="F10048" i="12"/>
  <c r="E10048" i="12"/>
  <c r="D10048" i="12"/>
  <c r="C10048" i="12"/>
  <c r="B10048" i="12"/>
  <c r="A10048" i="12"/>
  <c r="G10047" i="12"/>
  <c r="F10047" i="12"/>
  <c r="E10047" i="12"/>
  <c r="D10047" i="12"/>
  <c r="C10047" i="12"/>
  <c r="B10047" i="12"/>
  <c r="A10047" i="12"/>
  <c r="G10046" i="12"/>
  <c r="F10046" i="12"/>
  <c r="E10046" i="12"/>
  <c r="D10046" i="12"/>
  <c r="C10046" i="12"/>
  <c r="B10046" i="12"/>
  <c r="A10046" i="12"/>
  <c r="F10045" i="12"/>
  <c r="E10045" i="12"/>
  <c r="C10045" i="12"/>
  <c r="B10045" i="12"/>
  <c r="A10045" i="12"/>
  <c r="F10044" i="12"/>
  <c r="E10044" i="12"/>
  <c r="C10044" i="12"/>
  <c r="B10044" i="12"/>
  <c r="A10044" i="12"/>
  <c r="F10043" i="12"/>
  <c r="E10043" i="12"/>
  <c r="C10043" i="12"/>
  <c r="B10043" i="12"/>
  <c r="A10043" i="12"/>
  <c r="F10042" i="12"/>
  <c r="E10042" i="12"/>
  <c r="C10042" i="12"/>
  <c r="B10042" i="12"/>
  <c r="A10042" i="12"/>
  <c r="F10041" i="12"/>
  <c r="E10041" i="12"/>
  <c r="C10041" i="12"/>
  <c r="B10041" i="12"/>
  <c r="A10041" i="12"/>
  <c r="F10040" i="12"/>
  <c r="E10040" i="12"/>
  <c r="C10040" i="12"/>
  <c r="B10040" i="12"/>
  <c r="A10040" i="12"/>
  <c r="F10039" i="12"/>
  <c r="E10039" i="12"/>
  <c r="C10039" i="12"/>
  <c r="B10039" i="12"/>
  <c r="A10039" i="12"/>
  <c r="F10038" i="12"/>
  <c r="E10038" i="12"/>
  <c r="C10038" i="12"/>
  <c r="B10038" i="12"/>
  <c r="A10038" i="12"/>
  <c r="G10037" i="12"/>
  <c r="F10037" i="12"/>
  <c r="E10037" i="12"/>
  <c r="D10037" i="12"/>
  <c r="C10037" i="12"/>
  <c r="B10037" i="12"/>
  <c r="A10037" i="12"/>
  <c r="G10036" i="12"/>
  <c r="F10036" i="12"/>
  <c r="E10036" i="12"/>
  <c r="D10036" i="12"/>
  <c r="C10036" i="12"/>
  <c r="B10036" i="12"/>
  <c r="A10036" i="12"/>
  <c r="G10035" i="12"/>
  <c r="F10035" i="12"/>
  <c r="E10035" i="12"/>
  <c r="D10035" i="12"/>
  <c r="C10035" i="12"/>
  <c r="B10035" i="12"/>
  <c r="A10035" i="12"/>
  <c r="G10034" i="12"/>
  <c r="F10034" i="12"/>
  <c r="E10034" i="12"/>
  <c r="D10034" i="12"/>
  <c r="C10034" i="12"/>
  <c r="B10034" i="12"/>
  <c r="A10034" i="12"/>
  <c r="G10033" i="12"/>
  <c r="F10033" i="12"/>
  <c r="E10033" i="12"/>
  <c r="D10033" i="12"/>
  <c r="C10033" i="12"/>
  <c r="B10033" i="12"/>
  <c r="A10033" i="12"/>
  <c r="G10032" i="12"/>
  <c r="F10032" i="12"/>
  <c r="E10032" i="12"/>
  <c r="D10032" i="12"/>
  <c r="C10032" i="12"/>
  <c r="B10032" i="12"/>
  <c r="A10032" i="12"/>
  <c r="G10031" i="12"/>
  <c r="F10031" i="12"/>
  <c r="E10031" i="12"/>
  <c r="D10031" i="12"/>
  <c r="C10031" i="12"/>
  <c r="B10031" i="12"/>
  <c r="A10031" i="12"/>
  <c r="G10030" i="12"/>
  <c r="F10030" i="12"/>
  <c r="E10030" i="12"/>
  <c r="D10030" i="12"/>
  <c r="C10030" i="12"/>
  <c r="B10030" i="12"/>
  <c r="A10030" i="12"/>
  <c r="G10029" i="12"/>
  <c r="F10029" i="12"/>
  <c r="E10029" i="12"/>
  <c r="D10029" i="12"/>
  <c r="C10029" i="12"/>
  <c r="B10029" i="12"/>
  <c r="A10029" i="12"/>
  <c r="G10028" i="12"/>
  <c r="F10028" i="12"/>
  <c r="E10028" i="12"/>
  <c r="D10028" i="12"/>
  <c r="C10028" i="12"/>
  <c r="B10028" i="12"/>
  <c r="A10028" i="12"/>
  <c r="G10027" i="12"/>
  <c r="F10027" i="12"/>
  <c r="E10027" i="12"/>
  <c r="D10027" i="12"/>
  <c r="C10027" i="12"/>
  <c r="B10027" i="12"/>
  <c r="A10027" i="12"/>
  <c r="G10026" i="12"/>
  <c r="F10026" i="12"/>
  <c r="E10026" i="12"/>
  <c r="D10026" i="12"/>
  <c r="C10026" i="12"/>
  <c r="B10026" i="12"/>
  <c r="A10026" i="12"/>
  <c r="G10025" i="12"/>
  <c r="F10025" i="12"/>
  <c r="E10025" i="12"/>
  <c r="D10025" i="12"/>
  <c r="C10025" i="12"/>
  <c r="B10025" i="12"/>
  <c r="A10025" i="12"/>
  <c r="G10024" i="12"/>
  <c r="F10024" i="12"/>
  <c r="E10024" i="12"/>
  <c r="D10024" i="12"/>
  <c r="C10024" i="12"/>
  <c r="B10024" i="12"/>
  <c r="A10024" i="12"/>
  <c r="G10023" i="12"/>
  <c r="F10023" i="12"/>
  <c r="E10023" i="12"/>
  <c r="D10023" i="12"/>
  <c r="C10023" i="12"/>
  <c r="B10023" i="12"/>
  <c r="A10023" i="12"/>
  <c r="G10022" i="12"/>
  <c r="F10022" i="12"/>
  <c r="E10022" i="12"/>
  <c r="D10022" i="12"/>
  <c r="C10022" i="12"/>
  <c r="B10022" i="12"/>
  <c r="A10022" i="12"/>
  <c r="G10021" i="12"/>
  <c r="F10021" i="12"/>
  <c r="E10021" i="12"/>
  <c r="D10021" i="12"/>
  <c r="C10021" i="12"/>
  <c r="B10021" i="12"/>
  <c r="A10021" i="12"/>
  <c r="G10020" i="12"/>
  <c r="F10020" i="12"/>
  <c r="E10020" i="12"/>
  <c r="D10020" i="12"/>
  <c r="C10020" i="12"/>
  <c r="B10020" i="12"/>
  <c r="A10020" i="12"/>
  <c r="G10019" i="12"/>
  <c r="F10019" i="12"/>
  <c r="E10019" i="12"/>
  <c r="D10019" i="12"/>
  <c r="C10019" i="12"/>
  <c r="B10019" i="12"/>
  <c r="A10019" i="12"/>
  <c r="G10018" i="12"/>
  <c r="F10018" i="12"/>
  <c r="E10018" i="12"/>
  <c r="D10018" i="12"/>
  <c r="C10018" i="12"/>
  <c r="B10018" i="12"/>
  <c r="A10018" i="12"/>
  <c r="F10017" i="12"/>
  <c r="E10017" i="12"/>
  <c r="C10017" i="12"/>
  <c r="B10017" i="12"/>
  <c r="A10017" i="12"/>
  <c r="F10016" i="12"/>
  <c r="E10016" i="12"/>
  <c r="C10016" i="12"/>
  <c r="B10016" i="12"/>
  <c r="A10016" i="12"/>
  <c r="F10015" i="12"/>
  <c r="E10015" i="12"/>
  <c r="C10015" i="12"/>
  <c r="B10015" i="12"/>
  <c r="A10015" i="12"/>
  <c r="F10014" i="12"/>
  <c r="E10014" i="12"/>
  <c r="C10014" i="12"/>
  <c r="B10014" i="12"/>
  <c r="A10014" i="12"/>
  <c r="F10013" i="12"/>
  <c r="E10013" i="12"/>
  <c r="C10013" i="12"/>
  <c r="B10013" i="12"/>
  <c r="A10013" i="12"/>
  <c r="F10012" i="12"/>
  <c r="E10012" i="12"/>
  <c r="C10012" i="12"/>
  <c r="B10012" i="12"/>
  <c r="A10012" i="12"/>
  <c r="F10011" i="12"/>
  <c r="E10011" i="12"/>
  <c r="C10011" i="12"/>
  <c r="B10011" i="12"/>
  <c r="A10011" i="12"/>
  <c r="F10010" i="12"/>
  <c r="E10010" i="12"/>
  <c r="C10010" i="12"/>
  <c r="B10010" i="12"/>
  <c r="A10010" i="12"/>
  <c r="F10009" i="12"/>
  <c r="E10009" i="12"/>
  <c r="C10009" i="12"/>
  <c r="B10009" i="12"/>
  <c r="A10009" i="12"/>
  <c r="F10008" i="12"/>
  <c r="E10008" i="12"/>
  <c r="C10008" i="12"/>
  <c r="B10008" i="12"/>
  <c r="A10008" i="12"/>
  <c r="F10007" i="12"/>
  <c r="E10007" i="12"/>
  <c r="C10007" i="12"/>
  <c r="B10007" i="12"/>
  <c r="A10007" i="12"/>
  <c r="G9989" i="12"/>
  <c r="F9989" i="12"/>
  <c r="E9989" i="12"/>
  <c r="D9989" i="12"/>
  <c r="C9989" i="12"/>
  <c r="B9989" i="12"/>
  <c r="A9989" i="12"/>
  <c r="G9988" i="12"/>
  <c r="F9988" i="12"/>
  <c r="E9988" i="12"/>
  <c r="D9988" i="12"/>
  <c r="C9988" i="12"/>
  <c r="B9988" i="12"/>
  <c r="A9988" i="12"/>
  <c r="G9987" i="12"/>
  <c r="F9987" i="12"/>
  <c r="E9987" i="12"/>
  <c r="D9987" i="12"/>
  <c r="C9987" i="12"/>
  <c r="B9987" i="12"/>
  <c r="A9987" i="12"/>
  <c r="G9986" i="12"/>
  <c r="F9986" i="12"/>
  <c r="E9986" i="12"/>
  <c r="D9986" i="12"/>
  <c r="C9986" i="12"/>
  <c r="B9986" i="12"/>
  <c r="A9986" i="12"/>
  <c r="G9985" i="12"/>
  <c r="F9985" i="12"/>
  <c r="E9985" i="12"/>
  <c r="D9985" i="12"/>
  <c r="C9985" i="12"/>
  <c r="B9985" i="12"/>
  <c r="A9985" i="12"/>
  <c r="G9984" i="12"/>
  <c r="F9984" i="12"/>
  <c r="E9984" i="12"/>
  <c r="D9984" i="12"/>
  <c r="C9984" i="12"/>
  <c r="B9984" i="12"/>
  <c r="A9984" i="12"/>
  <c r="F9983" i="12"/>
  <c r="E9983" i="12"/>
  <c r="C9983" i="12"/>
  <c r="B9983" i="12"/>
  <c r="A9983" i="12"/>
  <c r="F9982" i="12"/>
  <c r="E9982" i="12"/>
  <c r="C9982" i="12"/>
  <c r="B9982" i="12"/>
  <c r="A9982" i="12"/>
  <c r="F9981" i="12"/>
  <c r="E9981" i="12"/>
  <c r="C9981" i="12"/>
  <c r="B9981" i="12"/>
  <c r="A9981" i="12"/>
  <c r="F9980" i="12"/>
  <c r="E9980" i="12"/>
  <c r="C9980" i="12"/>
  <c r="B9980" i="12"/>
  <c r="A9980" i="12"/>
  <c r="F9979" i="12"/>
  <c r="E9979" i="12"/>
  <c r="C9979" i="12"/>
  <c r="B9979" i="12"/>
  <c r="A9979" i="12"/>
  <c r="F9978" i="12"/>
  <c r="E9978" i="12"/>
  <c r="C9978" i="12"/>
  <c r="B9978" i="12"/>
  <c r="A9978" i="12"/>
  <c r="F9977" i="12"/>
  <c r="E9977" i="12"/>
  <c r="C9977" i="12"/>
  <c r="B9977" i="12"/>
  <c r="A9977" i="12"/>
  <c r="F9976" i="12"/>
  <c r="E9976" i="12"/>
  <c r="C9976" i="12"/>
  <c r="B9976" i="12"/>
  <c r="A9976" i="12"/>
  <c r="F9975" i="12"/>
  <c r="E9975" i="12"/>
  <c r="B9975" i="12"/>
  <c r="A9975" i="12"/>
  <c r="F9974" i="12"/>
  <c r="E9974" i="12"/>
  <c r="B9974" i="12"/>
  <c r="A9974" i="12"/>
  <c r="F9973" i="12"/>
  <c r="E9973" i="12"/>
  <c r="B9973" i="12"/>
  <c r="A9973" i="12"/>
  <c r="F9972" i="12"/>
  <c r="E9972" i="12"/>
  <c r="B9972" i="12"/>
  <c r="A9972" i="12"/>
  <c r="F9971" i="12"/>
  <c r="E9971" i="12"/>
  <c r="B9971" i="12"/>
  <c r="A9971" i="12"/>
  <c r="F9970" i="12"/>
  <c r="E9970" i="12"/>
  <c r="B9970" i="12"/>
  <c r="A9970" i="12"/>
  <c r="F9969" i="12"/>
  <c r="E9969" i="12"/>
  <c r="B9969" i="12"/>
  <c r="A9969" i="12"/>
  <c r="F9968" i="12"/>
  <c r="E9968" i="12"/>
  <c r="B9968" i="12"/>
  <c r="A9968" i="12"/>
  <c r="F9967" i="12"/>
  <c r="E9967" i="12"/>
  <c r="B9967" i="12"/>
  <c r="A9967" i="12"/>
  <c r="F9966" i="12"/>
  <c r="E9966" i="12"/>
  <c r="B9966" i="12"/>
  <c r="A9966" i="12"/>
  <c r="F9965" i="12"/>
  <c r="E9965" i="12"/>
  <c r="B9965" i="12"/>
  <c r="A9965" i="12"/>
  <c r="F9964" i="12"/>
  <c r="E9964" i="12"/>
  <c r="B9964" i="12"/>
  <c r="A9964" i="12"/>
  <c r="F9963" i="12"/>
  <c r="E9963" i="12"/>
  <c r="B9963" i="12"/>
  <c r="A9963" i="12"/>
  <c r="F9962" i="12"/>
  <c r="E9962" i="12"/>
  <c r="B9962" i="12"/>
  <c r="A9962" i="12"/>
  <c r="F9961" i="12"/>
  <c r="E9961" i="12"/>
  <c r="B9961" i="12"/>
  <c r="A9961" i="12"/>
  <c r="F9960" i="12"/>
  <c r="E9960" i="12"/>
  <c r="B9960" i="12"/>
  <c r="A9960" i="12"/>
  <c r="F9959" i="12"/>
  <c r="E9959" i="12"/>
  <c r="B9959" i="12"/>
  <c r="A9959" i="12"/>
  <c r="F9958" i="12"/>
  <c r="E9958" i="12"/>
  <c r="B9958" i="12"/>
  <c r="A9958" i="12"/>
  <c r="F9957" i="12"/>
  <c r="E9957" i="12"/>
  <c r="B9957" i="12"/>
  <c r="A9957" i="12"/>
  <c r="F9956" i="12"/>
  <c r="E9956" i="12"/>
  <c r="B9956" i="12"/>
  <c r="A9956" i="12"/>
  <c r="F9955" i="12"/>
  <c r="E9955" i="12"/>
  <c r="B9955" i="12"/>
  <c r="A9955" i="12"/>
  <c r="F9954" i="12"/>
  <c r="E9954" i="12"/>
  <c r="B9954" i="12"/>
  <c r="A9954" i="12"/>
  <c r="F9953" i="12"/>
  <c r="E9953" i="12"/>
  <c r="B9953" i="12"/>
  <c r="A9953" i="12"/>
  <c r="F9952" i="12"/>
  <c r="E9952" i="12"/>
  <c r="B9952" i="12"/>
  <c r="A9952" i="12"/>
  <c r="F9951" i="12"/>
  <c r="E9951" i="12"/>
  <c r="B9951" i="12"/>
  <c r="A9951" i="12"/>
  <c r="F9950" i="12"/>
  <c r="E9950" i="12"/>
  <c r="B9950" i="12"/>
  <c r="A9950" i="12"/>
  <c r="F9949" i="12"/>
  <c r="E9949" i="12"/>
  <c r="B9949" i="12"/>
  <c r="A9949" i="12"/>
  <c r="F9948" i="12"/>
  <c r="E9948" i="12"/>
  <c r="B9948" i="12"/>
  <c r="A9948" i="12"/>
  <c r="F9947" i="12"/>
  <c r="E9947" i="12"/>
  <c r="B9947" i="12"/>
  <c r="A9947" i="12"/>
  <c r="F9946" i="12"/>
  <c r="E9946" i="12"/>
  <c r="B9946" i="12"/>
  <c r="A9946" i="12"/>
  <c r="F9945" i="12"/>
  <c r="E9945" i="12"/>
  <c r="B9945" i="12"/>
  <c r="A9945" i="12"/>
  <c r="F9944" i="12"/>
  <c r="E9944" i="12"/>
  <c r="B9944" i="12"/>
  <c r="A9944" i="12"/>
  <c r="F9943" i="12"/>
  <c r="E9943" i="12"/>
  <c r="B9943" i="12"/>
  <c r="A9943" i="12"/>
  <c r="F9942" i="12"/>
  <c r="E9942" i="12"/>
  <c r="B9942" i="12"/>
  <c r="A9942" i="12"/>
  <c r="F9941" i="12"/>
  <c r="E9941" i="12"/>
  <c r="B9941" i="12"/>
  <c r="A9941" i="12"/>
  <c r="F9940" i="12"/>
  <c r="E9940" i="12"/>
  <c r="B9940" i="12"/>
  <c r="A9940" i="12"/>
  <c r="F9939" i="12"/>
  <c r="E9939" i="12"/>
  <c r="B9939" i="12"/>
  <c r="A9939" i="12"/>
  <c r="F9938" i="12"/>
  <c r="E9938" i="12"/>
  <c r="B9938" i="12"/>
  <c r="A9938" i="12"/>
  <c r="F9937" i="12"/>
  <c r="E9937" i="12"/>
  <c r="B9937" i="12"/>
  <c r="A9937" i="12"/>
  <c r="F9936" i="12"/>
  <c r="E9936" i="12"/>
  <c r="B9936" i="12"/>
  <c r="A9936" i="12"/>
  <c r="F9935" i="12"/>
  <c r="E9935" i="12"/>
  <c r="B9935" i="12"/>
  <c r="A9935" i="12"/>
  <c r="F9934" i="12"/>
  <c r="E9934" i="12"/>
  <c r="B9934" i="12"/>
  <c r="A9934" i="12"/>
  <c r="F9933" i="12"/>
  <c r="E9933" i="12"/>
  <c r="B9933" i="12"/>
  <c r="A9933" i="12"/>
  <c r="F9932" i="12"/>
  <c r="E9932" i="12"/>
  <c r="B9932" i="12"/>
  <c r="A9932" i="12"/>
  <c r="F9931" i="12"/>
  <c r="E9931" i="12"/>
  <c r="B9931" i="12"/>
  <c r="A9931" i="12"/>
  <c r="F9930" i="12"/>
  <c r="E9930" i="12"/>
  <c r="B9930" i="12"/>
  <c r="A9930" i="12"/>
  <c r="F9929" i="12"/>
  <c r="E9929" i="12"/>
  <c r="B9929" i="12"/>
  <c r="A9929" i="12"/>
  <c r="F9928" i="12"/>
  <c r="E9928" i="12"/>
  <c r="B9928" i="12"/>
  <c r="A9928" i="12"/>
  <c r="F9927" i="12"/>
  <c r="E9927" i="12"/>
  <c r="B9927" i="12"/>
  <c r="A9927" i="12"/>
  <c r="F9926" i="12"/>
  <c r="E9926" i="12"/>
  <c r="B9926" i="12"/>
  <c r="A9926" i="12"/>
  <c r="F9925" i="12"/>
  <c r="E9925" i="12"/>
  <c r="B9925" i="12"/>
  <c r="A9925" i="12"/>
  <c r="F9924" i="12"/>
  <c r="E9924" i="12"/>
  <c r="B9924" i="12"/>
  <c r="A9924" i="12"/>
  <c r="F9923" i="12"/>
  <c r="E9923" i="12"/>
  <c r="B9923" i="12"/>
  <c r="A9923" i="12"/>
  <c r="F9922" i="12"/>
  <c r="E9922" i="12"/>
  <c r="B9922" i="12"/>
  <c r="A9922" i="12"/>
  <c r="F9921" i="12"/>
  <c r="E9921" i="12"/>
  <c r="B9921" i="12"/>
  <c r="A9921" i="12"/>
  <c r="F9920" i="12"/>
  <c r="E9920" i="12"/>
  <c r="B9920" i="12"/>
  <c r="A9920" i="12"/>
  <c r="F9919" i="12"/>
  <c r="E9919" i="12"/>
  <c r="B9919" i="12"/>
  <c r="A9919" i="12"/>
  <c r="F9918" i="12"/>
  <c r="E9918" i="12"/>
  <c r="B9918" i="12"/>
  <c r="A9918" i="12"/>
  <c r="F9917" i="12"/>
  <c r="E9917" i="12"/>
  <c r="B9917" i="12"/>
  <c r="A9917" i="12"/>
  <c r="F9916" i="12"/>
  <c r="E9916" i="12"/>
  <c r="B9916" i="12"/>
  <c r="A9916" i="12"/>
  <c r="F9915" i="12"/>
  <c r="E9915" i="12"/>
  <c r="B9915" i="12"/>
  <c r="A9915" i="12"/>
  <c r="F9914" i="12"/>
  <c r="E9914" i="12"/>
  <c r="B9914" i="12"/>
  <c r="A9914" i="12"/>
  <c r="F9913" i="12"/>
  <c r="E9913" i="12"/>
  <c r="B9913" i="12"/>
  <c r="A9913" i="12"/>
  <c r="F9912" i="12"/>
  <c r="E9912" i="12"/>
  <c r="B9912" i="12"/>
  <c r="A9912" i="12"/>
  <c r="F9911" i="12"/>
  <c r="E9911" i="12"/>
  <c r="B9911" i="12"/>
  <c r="A9911" i="12"/>
  <c r="F9910" i="12"/>
  <c r="E9910" i="12"/>
  <c r="B9910" i="12"/>
  <c r="A9910" i="12"/>
  <c r="F9909" i="12"/>
  <c r="E9909" i="12"/>
  <c r="B9909" i="12"/>
  <c r="A9909" i="12"/>
  <c r="F9908" i="12"/>
  <c r="E9908" i="12"/>
  <c r="B9908" i="12"/>
  <c r="A9908" i="12"/>
  <c r="F9907" i="12"/>
  <c r="E9907" i="12"/>
  <c r="B9907" i="12"/>
  <c r="A9907" i="12"/>
  <c r="F9906" i="12"/>
  <c r="E9906" i="12"/>
  <c r="B9906" i="12"/>
  <c r="A9906" i="12"/>
  <c r="F9905" i="12"/>
  <c r="E9905" i="12"/>
  <c r="B9905" i="12"/>
  <c r="A9905" i="12"/>
  <c r="F9904" i="12"/>
  <c r="E9904" i="12"/>
  <c r="B9904" i="12"/>
  <c r="A9904" i="12"/>
  <c r="F9903" i="12"/>
  <c r="E9903" i="12"/>
  <c r="B9903" i="12"/>
  <c r="A9903" i="12"/>
  <c r="F9902" i="12"/>
  <c r="E9902" i="12"/>
  <c r="B9902" i="12"/>
  <c r="A9902" i="12"/>
  <c r="F9901" i="12"/>
  <c r="E9901" i="12"/>
  <c r="B9901" i="12"/>
  <c r="A9901" i="12"/>
  <c r="F9900" i="12"/>
  <c r="E9900" i="12"/>
  <c r="B9900" i="12"/>
  <c r="A9900" i="12"/>
  <c r="F9899" i="12"/>
  <c r="E9899" i="12"/>
  <c r="B9899" i="12"/>
  <c r="A9899" i="12"/>
  <c r="F9898" i="12"/>
  <c r="E9898" i="12"/>
  <c r="B9898" i="12"/>
  <c r="A9898" i="12"/>
  <c r="F9897" i="12"/>
  <c r="E9897" i="12"/>
  <c r="B9897" i="12"/>
  <c r="A9897" i="12"/>
  <c r="F9896" i="12"/>
  <c r="E9896" i="12"/>
  <c r="B9896" i="12"/>
  <c r="A9896" i="12"/>
  <c r="F9895" i="12"/>
  <c r="E9895" i="12"/>
  <c r="B9895" i="12"/>
  <c r="A9895" i="12"/>
  <c r="F9894" i="12"/>
  <c r="E9894" i="12"/>
  <c r="B9894" i="12"/>
  <c r="A9894" i="12"/>
  <c r="F9893" i="12"/>
  <c r="E9893" i="12"/>
  <c r="B9893" i="12"/>
  <c r="A9893" i="12"/>
  <c r="F9892" i="12"/>
  <c r="E9892" i="12"/>
  <c r="B9892" i="12"/>
  <c r="A9892" i="12"/>
  <c r="F9891" i="12"/>
  <c r="E9891" i="12"/>
  <c r="B9891" i="12"/>
  <c r="A9891" i="12"/>
  <c r="F9890" i="12"/>
  <c r="E9890" i="12"/>
  <c r="B9890" i="12"/>
  <c r="A9890" i="12"/>
  <c r="F9889" i="12"/>
  <c r="E9889" i="12"/>
  <c r="B9889" i="12"/>
  <c r="A9889" i="12"/>
  <c r="F9888" i="12"/>
  <c r="E9888" i="12"/>
  <c r="B9888" i="12"/>
  <c r="A9888" i="12"/>
  <c r="F9887" i="12"/>
  <c r="E9887" i="12"/>
  <c r="B9887" i="12"/>
  <c r="A9887" i="12"/>
  <c r="F9886" i="12"/>
  <c r="E9886" i="12"/>
  <c r="B9886" i="12"/>
  <c r="A9886" i="12"/>
  <c r="F9885" i="12"/>
  <c r="E9885" i="12"/>
  <c r="B9885" i="12"/>
  <c r="A9885" i="12"/>
  <c r="F9884" i="12"/>
  <c r="E9884" i="12"/>
  <c r="B9884" i="12"/>
  <c r="A9884" i="12"/>
  <c r="F9883" i="12"/>
  <c r="E9883" i="12"/>
  <c r="B9883" i="12"/>
  <c r="A9883" i="12"/>
  <c r="F9882" i="12"/>
  <c r="E9882" i="12"/>
  <c r="B9882" i="12"/>
  <c r="A9882" i="12"/>
  <c r="F9881" i="12"/>
  <c r="E9881" i="12"/>
  <c r="B9881" i="12"/>
  <c r="A9881" i="12"/>
  <c r="F9880" i="12"/>
  <c r="E9880" i="12"/>
  <c r="B9880" i="12"/>
  <c r="A9880" i="12"/>
  <c r="F9879" i="12"/>
  <c r="E9879" i="12"/>
  <c r="B9879" i="12"/>
  <c r="A9879" i="12"/>
  <c r="F9878" i="12"/>
  <c r="E9878" i="12"/>
  <c r="B9878" i="12"/>
  <c r="A9878" i="12"/>
  <c r="F9877" i="12"/>
  <c r="E9877" i="12"/>
  <c r="B9877" i="12"/>
  <c r="A9877" i="12"/>
  <c r="F9876" i="12"/>
  <c r="E9876" i="12"/>
  <c r="B9876" i="12"/>
  <c r="A9876" i="12"/>
  <c r="F9875" i="12"/>
  <c r="E9875" i="12"/>
  <c r="B9875" i="12"/>
  <c r="A9875" i="12"/>
  <c r="F1068" i="12"/>
  <c r="D1068" i="12"/>
  <c r="A1068" i="12"/>
  <c r="F1067" i="12"/>
  <c r="D1067" i="12"/>
  <c r="A1067" i="12"/>
  <c r="F1066" i="12"/>
  <c r="E1066" i="12"/>
  <c r="D1066" i="12"/>
  <c r="A1066" i="12"/>
  <c r="F1065" i="12"/>
  <c r="E1065" i="12"/>
  <c r="D1065" i="12"/>
  <c r="A1065" i="12"/>
  <c r="F1064" i="12"/>
  <c r="E1064" i="12"/>
  <c r="D1064" i="12"/>
  <c r="A1064" i="12"/>
  <c r="F1063" i="12"/>
  <c r="E1063" i="12"/>
  <c r="D1063" i="12"/>
  <c r="F1035" i="12"/>
  <c r="E1035" i="12"/>
  <c r="A1035" i="12"/>
  <c r="F1034" i="12"/>
  <c r="E1034" i="12"/>
  <c r="A1034" i="12"/>
  <c r="F1033" i="12"/>
  <c r="E1033" i="12"/>
  <c r="A1033" i="12"/>
  <c r="G195" i="12"/>
  <c r="F195" i="12"/>
  <c r="E195" i="12"/>
  <c r="D195" i="12"/>
  <c r="C195" i="12"/>
  <c r="B195" i="12"/>
  <c r="A195" i="12"/>
  <c r="G186" i="12"/>
  <c r="F186" i="12"/>
  <c r="E186" i="12"/>
  <c r="D186" i="12"/>
  <c r="C186" i="12"/>
  <c r="B186" i="12"/>
  <c r="A186" i="12"/>
  <c r="G185" i="12"/>
  <c r="F185" i="12"/>
  <c r="E185" i="12"/>
  <c r="D185" i="12"/>
  <c r="C185" i="12"/>
  <c r="B185" i="12"/>
  <c r="A185" i="12"/>
  <c r="G184" i="12"/>
  <c r="F184" i="12"/>
  <c r="E184" i="12"/>
  <c r="D184" i="12"/>
  <c r="C184" i="12"/>
  <c r="B184" i="12"/>
  <c r="A184" i="12"/>
  <c r="G183" i="12"/>
  <c r="F183" i="12"/>
  <c r="E183" i="12"/>
  <c r="D183" i="12"/>
  <c r="C183" i="12"/>
  <c r="B183" i="12"/>
  <c r="A183" i="12"/>
  <c r="G182" i="12"/>
  <c r="F182" i="12"/>
  <c r="E182" i="12"/>
  <c r="D182" i="12"/>
  <c r="C182" i="12"/>
  <c r="B182" i="12"/>
  <c r="A182" i="12"/>
  <c r="G181" i="12"/>
  <c r="F181" i="12"/>
  <c r="E181" i="12"/>
  <c r="D181" i="12"/>
  <c r="C181" i="12"/>
  <c r="B181" i="12"/>
  <c r="A181" i="12"/>
  <c r="G180" i="12"/>
  <c r="F180" i="12"/>
  <c r="E180" i="12"/>
  <c r="D180" i="12"/>
  <c r="C180" i="12"/>
  <c r="B180" i="12"/>
  <c r="A180" i="12"/>
  <c r="G179" i="12"/>
  <c r="F179" i="12"/>
  <c r="E179" i="12"/>
  <c r="D179" i="12"/>
  <c r="C179" i="12"/>
  <c r="B179" i="12"/>
  <c r="A179" i="12"/>
  <c r="G178" i="12"/>
  <c r="F178" i="12"/>
  <c r="E178" i="12"/>
  <c r="D178" i="12"/>
  <c r="C178" i="12"/>
  <c r="B178" i="12"/>
  <c r="A178" i="12"/>
  <c r="G177" i="12"/>
  <c r="F177" i="12"/>
  <c r="E177" i="12"/>
  <c r="D177" i="12"/>
  <c r="C177" i="12"/>
  <c r="B177" i="12"/>
  <c r="A177" i="12"/>
  <c r="G176" i="12"/>
  <c r="F176" i="12"/>
  <c r="E176" i="12"/>
  <c r="D176" i="12"/>
  <c r="C176" i="12"/>
  <c r="B176" i="12"/>
  <c r="A176" i="12"/>
  <c r="G175" i="12"/>
  <c r="F175" i="12"/>
  <c r="E175" i="12"/>
  <c r="D175" i="12"/>
  <c r="C175" i="12"/>
  <c r="B175" i="12"/>
  <c r="A175" i="12"/>
  <c r="G174" i="12"/>
  <c r="F174" i="12"/>
  <c r="E174" i="12"/>
  <c r="D174" i="12"/>
  <c r="C174" i="12"/>
  <c r="B174" i="12"/>
  <c r="A174" i="12"/>
  <c r="G173" i="12"/>
  <c r="F173" i="12"/>
  <c r="E173" i="12"/>
  <c r="D173" i="12"/>
  <c r="C173" i="12"/>
  <c r="B173" i="12"/>
  <c r="A173" i="12"/>
  <c r="F172" i="12"/>
  <c r="E172" i="12"/>
  <c r="C172" i="12"/>
  <c r="B172" i="12"/>
  <c r="A172" i="12"/>
  <c r="F171" i="12"/>
  <c r="E171" i="12"/>
  <c r="C171" i="12"/>
  <c r="B171" i="12"/>
  <c r="A171" i="12"/>
  <c r="F170" i="12"/>
  <c r="E170" i="12"/>
  <c r="C170" i="12"/>
  <c r="B170" i="12"/>
  <c r="A170" i="12"/>
  <c r="F169" i="12"/>
  <c r="E169" i="12"/>
  <c r="C169" i="12"/>
  <c r="B169" i="12"/>
  <c r="A169" i="12"/>
  <c r="F168" i="12"/>
  <c r="E168" i="12"/>
  <c r="C168" i="12"/>
  <c r="B168" i="12"/>
  <c r="A168" i="12"/>
  <c r="F167" i="12"/>
  <c r="E167" i="12"/>
  <c r="C167" i="12"/>
  <c r="B167" i="12"/>
  <c r="A167" i="12"/>
  <c r="F166" i="12"/>
  <c r="E166" i="12"/>
  <c r="C166" i="12"/>
  <c r="B166" i="12"/>
  <c r="A166" i="12"/>
  <c r="F165" i="12"/>
  <c r="E165" i="12"/>
  <c r="C165" i="12"/>
  <c r="B165" i="12"/>
  <c r="A165" i="12"/>
  <c r="G164" i="12"/>
  <c r="F164" i="12"/>
  <c r="E164" i="12"/>
  <c r="D164" i="12"/>
  <c r="C164" i="12"/>
  <c r="B164" i="12"/>
  <c r="A164" i="12"/>
  <c r="G163" i="12"/>
  <c r="F163" i="12"/>
  <c r="E163" i="12"/>
  <c r="D163" i="12"/>
  <c r="C163" i="12"/>
  <c r="B163" i="12"/>
  <c r="A163" i="12"/>
  <c r="G162" i="12"/>
  <c r="F162" i="12"/>
  <c r="E162" i="12"/>
  <c r="D162" i="12"/>
  <c r="C162" i="12"/>
  <c r="B162" i="12"/>
  <c r="A162" i="12"/>
  <c r="G161" i="12"/>
  <c r="F161" i="12"/>
  <c r="E161" i="12"/>
  <c r="D161" i="12"/>
  <c r="C161" i="12"/>
  <c r="B161" i="12"/>
  <c r="A161" i="12"/>
  <c r="G160" i="12"/>
  <c r="F160" i="12"/>
  <c r="E160" i="12"/>
  <c r="D160" i="12"/>
  <c r="C160" i="12"/>
  <c r="B160" i="12"/>
  <c r="A160" i="12"/>
  <c r="G159" i="12"/>
  <c r="F159" i="12"/>
  <c r="E159" i="12"/>
  <c r="D159" i="12"/>
  <c r="C159" i="12"/>
  <c r="B159" i="12"/>
  <c r="A159" i="12"/>
  <c r="G158" i="12"/>
  <c r="F158" i="12"/>
  <c r="E158" i="12"/>
  <c r="D158" i="12"/>
  <c r="C158" i="12"/>
  <c r="B158" i="12"/>
  <c r="A158" i="12"/>
  <c r="G157" i="12"/>
  <c r="F157" i="12"/>
  <c r="E157" i="12"/>
  <c r="D157" i="12"/>
  <c r="C157" i="12"/>
  <c r="B157" i="12"/>
  <c r="A157" i="12"/>
  <c r="G156" i="12"/>
  <c r="F156" i="12"/>
  <c r="E156" i="12"/>
  <c r="D156" i="12"/>
  <c r="C156" i="12"/>
  <c r="B156" i="12"/>
  <c r="A156" i="12"/>
  <c r="G155" i="12"/>
  <c r="F155" i="12"/>
  <c r="E155" i="12"/>
  <c r="D155" i="12"/>
  <c r="C155" i="12"/>
  <c r="B155" i="12"/>
  <c r="A155" i="12"/>
  <c r="G154" i="12"/>
  <c r="F154" i="12"/>
  <c r="E154" i="12"/>
  <c r="D154" i="12"/>
  <c r="C154" i="12"/>
  <c r="B154" i="12"/>
  <c r="A154" i="12"/>
  <c r="G153" i="12"/>
  <c r="F153" i="12"/>
  <c r="E153" i="12"/>
  <c r="D153" i="12"/>
  <c r="C153" i="12"/>
  <c r="B153" i="12"/>
  <c r="A153" i="12"/>
  <c r="G152" i="12"/>
  <c r="F152" i="12"/>
  <c r="E152" i="12"/>
  <c r="D152" i="12"/>
  <c r="C152" i="12"/>
  <c r="B152" i="12"/>
  <c r="A152" i="12"/>
  <c r="G151" i="12"/>
  <c r="F151" i="12"/>
  <c r="E151" i="12"/>
  <c r="D151" i="12"/>
  <c r="C151" i="12"/>
  <c r="B151" i="12"/>
  <c r="A151" i="12"/>
  <c r="G150" i="12"/>
  <c r="F150" i="12"/>
  <c r="E150" i="12"/>
  <c r="D150" i="12"/>
  <c r="C150" i="12"/>
  <c r="B150" i="12"/>
  <c r="A150" i="12"/>
  <c r="G149" i="12"/>
  <c r="F149" i="12"/>
  <c r="E149" i="12"/>
  <c r="D149" i="12"/>
  <c r="C149" i="12"/>
  <c r="B149" i="12"/>
  <c r="A149" i="12"/>
  <c r="G148" i="12"/>
  <c r="F148" i="12"/>
  <c r="E148" i="12"/>
  <c r="D148" i="12"/>
  <c r="C148" i="12"/>
  <c r="B148" i="12"/>
  <c r="A148" i="12"/>
  <c r="G147" i="12"/>
  <c r="F147" i="12"/>
  <c r="E147" i="12"/>
  <c r="D147" i="12"/>
  <c r="C147" i="12"/>
  <c r="B147" i="12"/>
  <c r="A147" i="12"/>
  <c r="G146" i="12"/>
  <c r="F146" i="12"/>
  <c r="E146" i="12"/>
  <c r="D146" i="12"/>
  <c r="C146" i="12"/>
  <c r="B146" i="12"/>
  <c r="A146" i="12"/>
  <c r="G145" i="12"/>
  <c r="F145" i="12"/>
  <c r="E145" i="12"/>
  <c r="D145" i="12"/>
  <c r="C145" i="12"/>
  <c r="B145" i="12"/>
  <c r="A145" i="12"/>
  <c r="F144" i="12"/>
  <c r="E144" i="12"/>
  <c r="C144" i="12"/>
  <c r="B144" i="12"/>
  <c r="A144" i="12"/>
  <c r="F143" i="12"/>
  <c r="E143" i="12"/>
  <c r="C143" i="12"/>
  <c r="B143" i="12"/>
  <c r="A143" i="12"/>
  <c r="F142" i="12"/>
  <c r="E142" i="12"/>
  <c r="C142" i="12"/>
  <c r="B142" i="12"/>
  <c r="A142" i="12"/>
  <c r="F141" i="12"/>
  <c r="E141" i="12"/>
  <c r="C141" i="12"/>
  <c r="B141" i="12"/>
  <c r="A141" i="12"/>
  <c r="F140" i="12"/>
  <c r="E140" i="12"/>
  <c r="C140" i="12"/>
  <c r="B140" i="12"/>
  <c r="A140" i="12"/>
  <c r="F139" i="12"/>
  <c r="E139" i="12"/>
  <c r="C139" i="12"/>
  <c r="B139" i="12"/>
  <c r="A139" i="12"/>
  <c r="F138" i="12"/>
  <c r="E138" i="12"/>
  <c r="C138" i="12"/>
  <c r="B138" i="12"/>
  <c r="A138" i="12"/>
  <c r="F137" i="12"/>
  <c r="E137" i="12"/>
  <c r="C137" i="12"/>
  <c r="B137" i="12"/>
  <c r="A137" i="12"/>
  <c r="F136" i="12"/>
  <c r="E136" i="12"/>
  <c r="C136" i="12"/>
  <c r="B136" i="12"/>
  <c r="A136" i="12"/>
  <c r="F135" i="12"/>
  <c r="E135" i="12"/>
  <c r="C135" i="12"/>
  <c r="B135" i="12"/>
  <c r="A135" i="12"/>
  <c r="F134" i="12"/>
  <c r="E134" i="12"/>
  <c r="C134" i="12"/>
  <c r="B134" i="12"/>
  <c r="A134" i="12"/>
  <c r="G116" i="12"/>
  <c r="F116" i="12"/>
  <c r="E116" i="12"/>
  <c r="D116" i="12"/>
  <c r="C116" i="12"/>
  <c r="B116" i="12"/>
  <c r="A116" i="12"/>
  <c r="G115" i="12"/>
  <c r="F115" i="12"/>
  <c r="E115" i="12"/>
  <c r="D115" i="12"/>
  <c r="C115" i="12"/>
  <c r="B115" i="12"/>
  <c r="A115" i="12"/>
  <c r="G114" i="12"/>
  <c r="F114" i="12"/>
  <c r="E114" i="12"/>
  <c r="D114" i="12"/>
  <c r="C114" i="12"/>
  <c r="B114" i="12"/>
  <c r="A114" i="12"/>
  <c r="G113" i="12"/>
  <c r="F113" i="12"/>
  <c r="E113" i="12"/>
  <c r="D113" i="12"/>
  <c r="C113" i="12"/>
  <c r="B113" i="12"/>
  <c r="A113" i="12"/>
  <c r="G112" i="12"/>
  <c r="F112" i="12"/>
  <c r="E112" i="12"/>
  <c r="D112" i="12"/>
  <c r="C112" i="12"/>
  <c r="B112" i="12"/>
  <c r="A112" i="12"/>
  <c r="G111" i="12"/>
  <c r="F111" i="12"/>
  <c r="E111" i="12"/>
  <c r="D111" i="12"/>
  <c r="C111" i="12"/>
  <c r="B111" i="12"/>
  <c r="A111" i="12"/>
  <c r="F110" i="12"/>
  <c r="E110" i="12"/>
  <c r="C110" i="12"/>
  <c r="B110" i="12"/>
  <c r="A110" i="12"/>
  <c r="F109" i="12"/>
  <c r="E109" i="12"/>
  <c r="C109" i="12"/>
  <c r="B109" i="12"/>
  <c r="A109" i="12"/>
  <c r="F108" i="12"/>
  <c r="E108" i="12"/>
  <c r="C108" i="12"/>
  <c r="B108" i="12"/>
  <c r="A108" i="12"/>
  <c r="F107" i="12"/>
  <c r="E107" i="12"/>
  <c r="C107" i="12"/>
  <c r="B107" i="12"/>
  <c r="A107" i="12"/>
  <c r="F106" i="12"/>
  <c r="E106" i="12"/>
  <c r="C106" i="12"/>
  <c r="B106" i="12"/>
  <c r="A106" i="12"/>
  <c r="F105" i="12"/>
  <c r="E105" i="12"/>
  <c r="C105" i="12"/>
  <c r="B105" i="12"/>
  <c r="A105" i="12"/>
  <c r="F104" i="12"/>
  <c r="E104" i="12"/>
  <c r="C104" i="12"/>
  <c r="B104" i="12"/>
  <c r="A104" i="12"/>
  <c r="F103" i="12"/>
  <c r="E103" i="12"/>
  <c r="C103" i="12"/>
  <c r="B103" i="12"/>
  <c r="A103" i="12"/>
  <c r="F102" i="12"/>
  <c r="E102" i="12"/>
  <c r="B102" i="12"/>
  <c r="A102" i="12"/>
  <c r="F101" i="12"/>
  <c r="E101" i="12"/>
  <c r="B101" i="12"/>
  <c r="A101" i="12"/>
  <c r="F100" i="12"/>
  <c r="E100" i="12"/>
  <c r="B100" i="12"/>
  <c r="A100" i="12"/>
  <c r="F99" i="12"/>
  <c r="E99" i="12"/>
  <c r="B99" i="12"/>
  <c r="A99" i="12"/>
  <c r="F98" i="12"/>
  <c r="E98" i="12"/>
  <c r="B98" i="12"/>
  <c r="A98" i="12"/>
  <c r="F97" i="12"/>
  <c r="E97" i="12"/>
  <c r="B97" i="12"/>
  <c r="A97" i="12"/>
  <c r="F96" i="12"/>
  <c r="E96" i="12"/>
  <c r="B96" i="12"/>
  <c r="A96" i="12"/>
  <c r="F95" i="12"/>
  <c r="E95" i="12"/>
  <c r="B95" i="12"/>
  <c r="A95" i="12"/>
  <c r="F94" i="12"/>
  <c r="E94" i="12"/>
  <c r="B94" i="12"/>
  <c r="A94" i="12"/>
  <c r="F93" i="12"/>
  <c r="E93" i="12"/>
  <c r="B93" i="12"/>
  <c r="A93" i="12"/>
  <c r="F92" i="12"/>
  <c r="E92" i="12"/>
  <c r="B92" i="12"/>
  <c r="A92" i="12"/>
  <c r="F91" i="12"/>
  <c r="E91" i="12"/>
  <c r="B91" i="12"/>
  <c r="A91" i="12"/>
  <c r="F90" i="12"/>
  <c r="E90" i="12"/>
  <c r="B90" i="12"/>
  <c r="A90" i="12"/>
  <c r="F89" i="12"/>
  <c r="E89" i="12"/>
  <c r="B89" i="12"/>
  <c r="A89" i="12"/>
  <c r="F88" i="12"/>
  <c r="E88" i="12"/>
  <c r="B88" i="12"/>
  <c r="A88" i="12"/>
  <c r="F87" i="12"/>
  <c r="E87" i="12"/>
  <c r="B87" i="12"/>
  <c r="A87" i="12"/>
  <c r="F86" i="12"/>
  <c r="E86" i="12"/>
  <c r="B86" i="12"/>
  <c r="A86" i="12"/>
  <c r="F85" i="12"/>
  <c r="E85" i="12"/>
  <c r="B85" i="12"/>
  <c r="A85" i="12"/>
  <c r="F84" i="12"/>
  <c r="E84" i="12"/>
  <c r="B84" i="12"/>
  <c r="A84" i="12"/>
  <c r="F83" i="12"/>
  <c r="E83" i="12"/>
  <c r="B83" i="12"/>
  <c r="A83" i="12"/>
  <c r="F82" i="12"/>
  <c r="E82" i="12"/>
  <c r="B82" i="12"/>
  <c r="A82" i="12"/>
  <c r="F81" i="12"/>
  <c r="E81" i="12"/>
  <c r="B81" i="12"/>
  <c r="A81" i="12"/>
  <c r="F80" i="12"/>
  <c r="E80" i="12"/>
  <c r="B80" i="12"/>
  <c r="A80" i="12"/>
  <c r="F79" i="12"/>
  <c r="E79" i="12"/>
  <c r="B79" i="12"/>
  <c r="A79" i="12"/>
  <c r="F78" i="12"/>
  <c r="E78" i="12"/>
  <c r="B78" i="12"/>
  <c r="A78" i="12"/>
  <c r="F77" i="12"/>
  <c r="E77" i="12"/>
  <c r="B77" i="12"/>
  <c r="A77" i="12"/>
  <c r="F76" i="12"/>
  <c r="E76" i="12"/>
  <c r="B76" i="12"/>
  <c r="A76" i="12"/>
  <c r="F75" i="12"/>
  <c r="E75" i="12"/>
  <c r="B75" i="12"/>
  <c r="A75" i="12"/>
  <c r="F74" i="12"/>
  <c r="E74" i="12"/>
  <c r="B74" i="12"/>
  <c r="A74" i="12"/>
  <c r="F73" i="12"/>
  <c r="E73" i="12"/>
  <c r="B73" i="12"/>
  <c r="A73" i="12"/>
  <c r="F72" i="12"/>
  <c r="E72" i="12"/>
  <c r="B72" i="12"/>
  <c r="A72" i="12"/>
  <c r="F71" i="12"/>
  <c r="E71" i="12"/>
  <c r="B71" i="12"/>
  <c r="A71" i="12"/>
  <c r="F70" i="12"/>
  <c r="E70" i="12"/>
  <c r="B70" i="12"/>
  <c r="A70" i="12"/>
  <c r="F69" i="12"/>
  <c r="E69" i="12"/>
  <c r="B69" i="12"/>
  <c r="A69" i="12"/>
  <c r="F68" i="12"/>
  <c r="E68" i="12"/>
  <c r="B68" i="12"/>
  <c r="A68" i="12"/>
  <c r="F67" i="12"/>
  <c r="E67" i="12"/>
  <c r="B67" i="12"/>
  <c r="A67" i="12"/>
  <c r="F66" i="12"/>
  <c r="E66" i="12"/>
  <c r="B66" i="12"/>
  <c r="A66" i="12"/>
  <c r="F65" i="12"/>
  <c r="E65" i="12"/>
  <c r="B65" i="12"/>
  <c r="A65" i="12"/>
  <c r="F64" i="12"/>
  <c r="E64" i="12"/>
  <c r="B64" i="12"/>
  <c r="A64" i="12"/>
  <c r="F63" i="12"/>
  <c r="E63" i="12"/>
  <c r="B63" i="12"/>
  <c r="A63" i="12"/>
  <c r="F62" i="12"/>
  <c r="E62" i="12"/>
  <c r="B62" i="12"/>
  <c r="A62" i="12"/>
  <c r="F61" i="12"/>
  <c r="E61" i="12"/>
  <c r="B61" i="12"/>
  <c r="A61" i="12"/>
  <c r="F60" i="12"/>
  <c r="E60" i="12"/>
  <c r="B60" i="12"/>
  <c r="A60" i="12"/>
  <c r="F59" i="12"/>
  <c r="E59" i="12"/>
  <c r="B59" i="12"/>
  <c r="A59" i="12"/>
  <c r="F58" i="12"/>
  <c r="E58" i="12"/>
  <c r="B58" i="12"/>
  <c r="A58" i="12"/>
  <c r="F57" i="12"/>
  <c r="E57" i="12"/>
  <c r="B57" i="12"/>
  <c r="A57" i="12"/>
  <c r="F56" i="12"/>
  <c r="E56" i="12"/>
  <c r="B56" i="12"/>
  <c r="A56" i="12"/>
  <c r="F55" i="12"/>
  <c r="E55" i="12"/>
  <c r="B55" i="12"/>
  <c r="A55" i="12"/>
  <c r="F54" i="12"/>
  <c r="E54" i="12"/>
  <c r="B54" i="12"/>
  <c r="A54" i="12"/>
  <c r="F53" i="12"/>
  <c r="E53" i="12"/>
  <c r="B53" i="12"/>
  <c r="A53" i="12"/>
  <c r="F52" i="12"/>
  <c r="E52" i="12"/>
  <c r="B52" i="12"/>
  <c r="A52" i="12"/>
  <c r="F51" i="12"/>
  <c r="E51" i="12"/>
  <c r="B51" i="12"/>
  <c r="A51" i="12"/>
  <c r="F50" i="12"/>
  <c r="E50" i="12"/>
  <c r="B50" i="12"/>
  <c r="A50" i="12"/>
  <c r="F49" i="12"/>
  <c r="E49" i="12"/>
  <c r="B49" i="12"/>
  <c r="A49" i="12"/>
  <c r="F48" i="12"/>
  <c r="E48" i="12"/>
  <c r="B48" i="12"/>
  <c r="A48" i="12"/>
  <c r="F47" i="12"/>
  <c r="E47" i="12"/>
  <c r="B47" i="12"/>
  <c r="A47" i="12"/>
  <c r="F46" i="12"/>
  <c r="E46" i="12"/>
  <c r="B46" i="12"/>
  <c r="A46" i="12"/>
  <c r="F45" i="12"/>
  <c r="E45" i="12"/>
  <c r="B45" i="12"/>
  <c r="A45" i="12"/>
  <c r="F44" i="12"/>
  <c r="E44" i="12"/>
  <c r="B44" i="12"/>
  <c r="A44" i="12"/>
  <c r="F43" i="12"/>
  <c r="E43" i="12"/>
  <c r="B43" i="12"/>
  <c r="A43" i="12"/>
  <c r="F42" i="12"/>
  <c r="E42" i="12"/>
  <c r="B42" i="12"/>
  <c r="A42" i="12"/>
  <c r="F41" i="12"/>
  <c r="E41" i="12"/>
  <c r="B41" i="12"/>
  <c r="A41" i="12"/>
  <c r="F40" i="12"/>
  <c r="E40" i="12"/>
  <c r="B40" i="12"/>
  <c r="A40" i="12"/>
  <c r="F39" i="12"/>
  <c r="E39" i="12"/>
  <c r="B39" i="12"/>
  <c r="A39" i="12"/>
  <c r="F38" i="12"/>
  <c r="E38" i="12"/>
  <c r="B38" i="12"/>
  <c r="A38" i="12"/>
  <c r="F37" i="12"/>
  <c r="E37" i="12"/>
  <c r="B37" i="12"/>
  <c r="A37" i="12"/>
  <c r="F36" i="12"/>
  <c r="E36" i="12"/>
  <c r="B36" i="12"/>
  <c r="A36" i="12"/>
  <c r="F35" i="12"/>
  <c r="E35" i="12"/>
  <c r="B35" i="12"/>
  <c r="A35" i="12"/>
  <c r="F34" i="12"/>
  <c r="E34" i="12"/>
  <c r="B34" i="12"/>
  <c r="A34" i="12"/>
  <c r="F33" i="12"/>
  <c r="E33" i="12"/>
  <c r="B33" i="12"/>
  <c r="A33" i="12"/>
  <c r="F32" i="12"/>
  <c r="E32" i="12"/>
  <c r="B32" i="12"/>
  <c r="A32" i="12"/>
  <c r="F31" i="12"/>
  <c r="E31" i="12"/>
  <c r="B31" i="12"/>
  <c r="A31" i="12"/>
  <c r="F30" i="12"/>
  <c r="E30" i="12"/>
  <c r="B30" i="12"/>
  <c r="A30" i="12"/>
  <c r="F29" i="12"/>
  <c r="E29" i="12"/>
  <c r="B29" i="12"/>
  <c r="A29" i="12"/>
  <c r="F28" i="12"/>
  <c r="E28" i="12"/>
  <c r="B28" i="12"/>
  <c r="A28" i="12"/>
  <c r="F27" i="12"/>
  <c r="E27" i="12"/>
  <c r="B27" i="12"/>
  <c r="A27" i="12"/>
  <c r="F26" i="12"/>
  <c r="E26" i="12"/>
  <c r="B26" i="12"/>
  <c r="A26" i="12"/>
  <c r="F25" i="12"/>
  <c r="E25" i="12"/>
  <c r="B25" i="12"/>
  <c r="A25" i="12"/>
  <c r="F24" i="12"/>
  <c r="E24" i="12"/>
  <c r="B24" i="12"/>
  <c r="A24" i="12"/>
  <c r="F23" i="12"/>
  <c r="E23" i="12"/>
  <c r="B23" i="12"/>
  <c r="A23" i="12"/>
  <c r="F22" i="12"/>
  <c r="E22" i="12"/>
  <c r="B22" i="12"/>
  <c r="A22" i="12"/>
  <c r="F21" i="12"/>
  <c r="E21" i="12"/>
  <c r="B21" i="12"/>
  <c r="A21" i="12"/>
  <c r="F20" i="12"/>
  <c r="E20" i="12"/>
  <c r="B20" i="12"/>
  <c r="A20" i="12"/>
  <c r="F19" i="12"/>
  <c r="E19" i="12"/>
  <c r="B19" i="12"/>
  <c r="A19" i="12"/>
  <c r="F18" i="12"/>
  <c r="E18" i="12"/>
  <c r="B18" i="12"/>
  <c r="A18" i="12"/>
  <c r="F17" i="12"/>
  <c r="E17" i="12"/>
  <c r="B17" i="12"/>
  <c r="A17" i="12"/>
  <c r="F16" i="12"/>
  <c r="E16" i="12"/>
  <c r="B16" i="12"/>
  <c r="A16" i="12"/>
  <c r="F15" i="12"/>
  <c r="E15" i="12"/>
  <c r="B15" i="12"/>
  <c r="A15" i="12"/>
  <c r="F14" i="12"/>
  <c r="E14" i="12"/>
  <c r="B14" i="12"/>
  <c r="A14" i="12"/>
  <c r="F13" i="12"/>
  <c r="E13" i="12"/>
  <c r="B13" i="12"/>
  <c r="A13" i="12"/>
  <c r="F12" i="12"/>
  <c r="E12" i="12"/>
  <c r="B12" i="12"/>
  <c r="A12" i="12"/>
  <c r="F11" i="12"/>
  <c r="E11" i="12"/>
  <c r="B11" i="12"/>
  <c r="A11" i="12"/>
  <c r="F10" i="12"/>
  <c r="E10" i="12"/>
  <c r="B10" i="12"/>
  <c r="A10" i="12"/>
  <c r="F9" i="12"/>
  <c r="E9" i="12"/>
  <c r="B9" i="12"/>
  <c r="A9" i="12"/>
  <c r="F8" i="12"/>
  <c r="E8" i="12"/>
  <c r="B8" i="12"/>
  <c r="A8" i="12"/>
  <c r="F7" i="12"/>
  <c r="E7" i="12"/>
  <c r="B7" i="12"/>
  <c r="A7" i="12"/>
  <c r="F6" i="12"/>
  <c r="E6" i="12"/>
  <c r="B6" i="12"/>
  <c r="A6" i="12"/>
  <c r="F5" i="12"/>
  <c r="E5" i="12"/>
  <c r="B5" i="12"/>
  <c r="A5" i="12"/>
  <c r="F4" i="12"/>
  <c r="E4" i="12"/>
  <c r="B4" i="12"/>
  <c r="A4" i="12"/>
  <c r="F3" i="12"/>
  <c r="E3" i="12"/>
  <c r="B3" i="12"/>
  <c r="A3" i="12"/>
  <c r="F2" i="12"/>
  <c r="E2" i="12"/>
  <c r="B2" i="12"/>
  <c r="A2" i="12"/>
  <c r="L9" i="6" l="1"/>
  <c r="E9" i="6" s="1"/>
  <c r="L10" i="6"/>
  <c r="E10" i="6" s="1"/>
  <c r="L11" i="6"/>
  <c r="E11" i="6" s="1"/>
  <c r="BX57" i="6"/>
  <c r="G49" i="12" s="1"/>
  <c r="BX58" i="6"/>
  <c r="G50" i="12" s="1"/>
  <c r="BX59" i="6"/>
  <c r="G51" i="12" s="1"/>
  <c r="BX60" i="6"/>
  <c r="G52" i="12" s="1"/>
  <c r="BX107" i="6"/>
  <c r="G97" i="12" s="1"/>
  <c r="BX108" i="6"/>
  <c r="BX109" i="6"/>
  <c r="G99" i="12" s="1"/>
  <c r="BX110" i="6"/>
  <c r="BX111" i="6"/>
  <c r="G101" i="12" s="1"/>
  <c r="BX112" i="6"/>
  <c r="D21" i="10"/>
  <c r="D42" i="10" s="1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84" i="4"/>
  <c r="BY107" i="6"/>
  <c r="G1194" i="12" s="1"/>
  <c r="BZ107" i="6"/>
  <c r="G2291" i="12" s="1"/>
  <c r="CA107" i="6"/>
  <c r="G3388" i="12" s="1"/>
  <c r="CB107" i="6"/>
  <c r="G4485" i="12" s="1"/>
  <c r="CC107" i="6"/>
  <c r="G5582" i="12" s="1"/>
  <c r="CD107" i="6"/>
  <c r="G6679" i="12" s="1"/>
  <c r="CE107" i="6"/>
  <c r="G7776" i="12" s="1"/>
  <c r="CF107" i="6"/>
  <c r="G8873" i="12" s="1"/>
  <c r="CG107" i="6"/>
  <c r="G9970" i="12" s="1"/>
  <c r="CH107" i="6"/>
  <c r="G11067" i="12" s="1"/>
  <c r="CI107" i="6"/>
  <c r="G12164" i="12" s="1"/>
  <c r="CJ107" i="6"/>
  <c r="G13261" i="12" s="1"/>
  <c r="CK107" i="6"/>
  <c r="G14358" i="12" s="1"/>
  <c r="CL107" i="6"/>
  <c r="G15455" i="12" s="1"/>
  <c r="CM107" i="6"/>
  <c r="G16552" i="12" s="1"/>
  <c r="CN107" i="6"/>
  <c r="G17649" i="12" s="1"/>
  <c r="CO107" i="6"/>
  <c r="G18746" i="12" s="1"/>
  <c r="CP107" i="6"/>
  <c r="G19843" i="12" s="1"/>
  <c r="CQ107" i="6"/>
  <c r="G20940" i="12" s="1"/>
  <c r="CR107" i="6"/>
  <c r="G22037" i="12" s="1"/>
  <c r="CS107" i="6"/>
  <c r="G23134" i="12" s="1"/>
  <c r="CT107" i="6"/>
  <c r="G24231" i="12" s="1"/>
  <c r="CU107" i="6"/>
  <c r="G25328" i="12" s="1"/>
  <c r="CV107" i="6"/>
  <c r="G26425" i="12" s="1"/>
  <c r="CW107" i="6"/>
  <c r="G27522" i="12" s="1"/>
  <c r="CX107" i="6"/>
  <c r="G28619" i="12" s="1"/>
  <c r="CY107" i="6"/>
  <c r="G29716" i="12" s="1"/>
  <c r="CZ107" i="6"/>
  <c r="G30813" i="12" s="1"/>
  <c r="DA107" i="6"/>
  <c r="G31910" i="12" s="1"/>
  <c r="DB107" i="6"/>
  <c r="G33007" i="12" s="1"/>
  <c r="DC107" i="6"/>
  <c r="G34104" i="12" s="1"/>
  <c r="DD107" i="6"/>
  <c r="G35201" i="12" s="1"/>
  <c r="DE107" i="6"/>
  <c r="G36298" i="12" s="1"/>
  <c r="DF107" i="6"/>
  <c r="G37395" i="12" s="1"/>
  <c r="DG107" i="6"/>
  <c r="G38492" i="12" s="1"/>
  <c r="DH107" i="6"/>
  <c r="G39589" i="12" s="1"/>
  <c r="DI107" i="6"/>
  <c r="G40686" i="12" s="1"/>
  <c r="DJ107" i="6"/>
  <c r="G41783" i="12" s="1"/>
  <c r="DK107" i="6"/>
  <c r="G42880" i="12" s="1"/>
  <c r="DL107" i="6"/>
  <c r="G43977" i="12" s="1"/>
  <c r="DM107" i="6"/>
  <c r="G45074" i="12" s="1"/>
  <c r="DN107" i="6"/>
  <c r="G46171" i="12" s="1"/>
  <c r="DO107" i="6"/>
  <c r="G47268" i="12" s="1"/>
  <c r="DP107" i="6"/>
  <c r="G48365" i="12" s="1"/>
  <c r="DQ107" i="6"/>
  <c r="G49462" i="12" s="1"/>
  <c r="DR107" i="6"/>
  <c r="G50559" i="12" s="1"/>
  <c r="DS107" i="6"/>
  <c r="G51656" i="12" s="1"/>
  <c r="DT107" i="6"/>
  <c r="G52753" i="12" s="1"/>
  <c r="DU107" i="6"/>
  <c r="G53850" i="12" s="1"/>
  <c r="DV107" i="6"/>
  <c r="G54947" i="12" s="1"/>
  <c r="DW107" i="6"/>
  <c r="G56044" i="12" s="1"/>
  <c r="DX107" i="6"/>
  <c r="G57141" i="12" s="1"/>
  <c r="DY107" i="6"/>
  <c r="G58238" i="12" s="1"/>
  <c r="DZ107" i="6"/>
  <c r="G59335" i="12" s="1"/>
  <c r="EA107" i="6"/>
  <c r="G60432" i="12" s="1"/>
  <c r="EB107" i="6"/>
  <c r="G61529" i="12" s="1"/>
  <c r="EC107" i="6"/>
  <c r="G62626" i="12" s="1"/>
  <c r="ED107" i="6"/>
  <c r="G63723" i="12" s="1"/>
  <c r="EE107" i="6"/>
  <c r="G64820" i="12" s="1"/>
  <c r="BY108" i="6"/>
  <c r="G1195" i="12" s="1"/>
  <c r="BZ108" i="6"/>
  <c r="G2292" i="12" s="1"/>
  <c r="CA108" i="6"/>
  <c r="G3389" i="12" s="1"/>
  <c r="CB108" i="6"/>
  <c r="G4486" i="12" s="1"/>
  <c r="CC108" i="6"/>
  <c r="G5583" i="12" s="1"/>
  <c r="CD108" i="6"/>
  <c r="G6680" i="12" s="1"/>
  <c r="CE108" i="6"/>
  <c r="G7777" i="12" s="1"/>
  <c r="CF108" i="6"/>
  <c r="G8874" i="12" s="1"/>
  <c r="CG108" i="6"/>
  <c r="G9971" i="12" s="1"/>
  <c r="CH108" i="6"/>
  <c r="G11068" i="12" s="1"/>
  <c r="CI108" i="6"/>
  <c r="G12165" i="12" s="1"/>
  <c r="CJ108" i="6"/>
  <c r="G13262" i="12" s="1"/>
  <c r="CK108" i="6"/>
  <c r="G14359" i="12" s="1"/>
  <c r="CL108" i="6"/>
  <c r="G15456" i="12" s="1"/>
  <c r="CM108" i="6"/>
  <c r="G16553" i="12" s="1"/>
  <c r="CN108" i="6"/>
  <c r="G17650" i="12" s="1"/>
  <c r="CO108" i="6"/>
  <c r="G18747" i="12" s="1"/>
  <c r="CP108" i="6"/>
  <c r="G19844" i="12" s="1"/>
  <c r="CQ108" i="6"/>
  <c r="G20941" i="12" s="1"/>
  <c r="CR108" i="6"/>
  <c r="G22038" i="12" s="1"/>
  <c r="CS108" i="6"/>
  <c r="G23135" i="12" s="1"/>
  <c r="CT108" i="6"/>
  <c r="G24232" i="12" s="1"/>
  <c r="CU108" i="6"/>
  <c r="G25329" i="12" s="1"/>
  <c r="CV108" i="6"/>
  <c r="G26426" i="12" s="1"/>
  <c r="CW108" i="6"/>
  <c r="G27523" i="12" s="1"/>
  <c r="CX108" i="6"/>
  <c r="G28620" i="12" s="1"/>
  <c r="CY108" i="6"/>
  <c r="G29717" i="12" s="1"/>
  <c r="CZ108" i="6"/>
  <c r="G30814" i="12" s="1"/>
  <c r="DA108" i="6"/>
  <c r="G31911" i="12" s="1"/>
  <c r="DB108" i="6"/>
  <c r="G33008" i="12" s="1"/>
  <c r="DC108" i="6"/>
  <c r="G34105" i="12" s="1"/>
  <c r="DD108" i="6"/>
  <c r="G35202" i="12" s="1"/>
  <c r="DE108" i="6"/>
  <c r="G36299" i="12" s="1"/>
  <c r="DF108" i="6"/>
  <c r="G37396" i="12" s="1"/>
  <c r="DG108" i="6"/>
  <c r="G38493" i="12" s="1"/>
  <c r="DH108" i="6"/>
  <c r="G39590" i="12" s="1"/>
  <c r="DI108" i="6"/>
  <c r="G40687" i="12" s="1"/>
  <c r="DJ108" i="6"/>
  <c r="G41784" i="12" s="1"/>
  <c r="DK108" i="6"/>
  <c r="G42881" i="12" s="1"/>
  <c r="DL108" i="6"/>
  <c r="G43978" i="12" s="1"/>
  <c r="DM108" i="6"/>
  <c r="G45075" i="12" s="1"/>
  <c r="DN108" i="6"/>
  <c r="G46172" i="12" s="1"/>
  <c r="DO108" i="6"/>
  <c r="G47269" i="12" s="1"/>
  <c r="DP108" i="6"/>
  <c r="G48366" i="12" s="1"/>
  <c r="DQ108" i="6"/>
  <c r="G49463" i="12" s="1"/>
  <c r="DR108" i="6"/>
  <c r="G50560" i="12" s="1"/>
  <c r="DS108" i="6"/>
  <c r="G51657" i="12" s="1"/>
  <c r="DT108" i="6"/>
  <c r="G52754" i="12" s="1"/>
  <c r="DU108" i="6"/>
  <c r="G53851" i="12" s="1"/>
  <c r="DV108" i="6"/>
  <c r="G54948" i="12" s="1"/>
  <c r="DW108" i="6"/>
  <c r="G56045" i="12" s="1"/>
  <c r="DX108" i="6"/>
  <c r="G57142" i="12" s="1"/>
  <c r="DY108" i="6"/>
  <c r="G58239" i="12" s="1"/>
  <c r="DZ108" i="6"/>
  <c r="G59336" i="12" s="1"/>
  <c r="EA108" i="6"/>
  <c r="G60433" i="12" s="1"/>
  <c r="EB108" i="6"/>
  <c r="G61530" i="12" s="1"/>
  <c r="EC108" i="6"/>
  <c r="G62627" i="12" s="1"/>
  <c r="ED108" i="6"/>
  <c r="G63724" i="12" s="1"/>
  <c r="EE108" i="6"/>
  <c r="G64821" i="12" s="1"/>
  <c r="BY109" i="6"/>
  <c r="G1196" i="12" s="1"/>
  <c r="BZ109" i="6"/>
  <c r="G2293" i="12" s="1"/>
  <c r="CA109" i="6"/>
  <c r="G3390" i="12" s="1"/>
  <c r="CB109" i="6"/>
  <c r="G4487" i="12" s="1"/>
  <c r="CC109" i="6"/>
  <c r="G5584" i="12" s="1"/>
  <c r="CD109" i="6"/>
  <c r="G6681" i="12" s="1"/>
  <c r="CE109" i="6"/>
  <c r="G7778" i="12" s="1"/>
  <c r="CF109" i="6"/>
  <c r="G8875" i="12" s="1"/>
  <c r="CG109" i="6"/>
  <c r="G9972" i="12" s="1"/>
  <c r="CH109" i="6"/>
  <c r="G11069" i="12" s="1"/>
  <c r="CI109" i="6"/>
  <c r="G12166" i="12" s="1"/>
  <c r="CJ109" i="6"/>
  <c r="G13263" i="12" s="1"/>
  <c r="CK109" i="6"/>
  <c r="G14360" i="12" s="1"/>
  <c r="CL109" i="6"/>
  <c r="G15457" i="12" s="1"/>
  <c r="CM109" i="6"/>
  <c r="G16554" i="12" s="1"/>
  <c r="CN109" i="6"/>
  <c r="G17651" i="12" s="1"/>
  <c r="CO109" i="6"/>
  <c r="G18748" i="12" s="1"/>
  <c r="CP109" i="6"/>
  <c r="G19845" i="12" s="1"/>
  <c r="CQ109" i="6"/>
  <c r="G20942" i="12" s="1"/>
  <c r="CR109" i="6"/>
  <c r="G22039" i="12" s="1"/>
  <c r="CS109" i="6"/>
  <c r="G23136" i="12" s="1"/>
  <c r="CT109" i="6"/>
  <c r="G24233" i="12" s="1"/>
  <c r="CU109" i="6"/>
  <c r="G25330" i="12" s="1"/>
  <c r="CV109" i="6"/>
  <c r="G26427" i="12" s="1"/>
  <c r="CW109" i="6"/>
  <c r="G27524" i="12" s="1"/>
  <c r="CX109" i="6"/>
  <c r="G28621" i="12" s="1"/>
  <c r="CY109" i="6"/>
  <c r="G29718" i="12" s="1"/>
  <c r="CZ109" i="6"/>
  <c r="G30815" i="12" s="1"/>
  <c r="DA109" i="6"/>
  <c r="G31912" i="12" s="1"/>
  <c r="DB109" i="6"/>
  <c r="G33009" i="12" s="1"/>
  <c r="DC109" i="6"/>
  <c r="G34106" i="12" s="1"/>
  <c r="DD109" i="6"/>
  <c r="G35203" i="12" s="1"/>
  <c r="DE109" i="6"/>
  <c r="G36300" i="12" s="1"/>
  <c r="DF109" i="6"/>
  <c r="G37397" i="12" s="1"/>
  <c r="DG109" i="6"/>
  <c r="G38494" i="12" s="1"/>
  <c r="DH109" i="6"/>
  <c r="G39591" i="12" s="1"/>
  <c r="DI109" i="6"/>
  <c r="G40688" i="12" s="1"/>
  <c r="DJ109" i="6"/>
  <c r="G41785" i="12" s="1"/>
  <c r="DK109" i="6"/>
  <c r="G42882" i="12" s="1"/>
  <c r="DL109" i="6"/>
  <c r="G43979" i="12" s="1"/>
  <c r="DM109" i="6"/>
  <c r="G45076" i="12" s="1"/>
  <c r="DN109" i="6"/>
  <c r="G46173" i="12" s="1"/>
  <c r="DO109" i="6"/>
  <c r="G47270" i="12" s="1"/>
  <c r="DP109" i="6"/>
  <c r="G48367" i="12" s="1"/>
  <c r="DQ109" i="6"/>
  <c r="G49464" i="12" s="1"/>
  <c r="DR109" i="6"/>
  <c r="G50561" i="12" s="1"/>
  <c r="DS109" i="6"/>
  <c r="G51658" i="12" s="1"/>
  <c r="DT109" i="6"/>
  <c r="G52755" i="12" s="1"/>
  <c r="DU109" i="6"/>
  <c r="G53852" i="12" s="1"/>
  <c r="DV109" i="6"/>
  <c r="G54949" i="12" s="1"/>
  <c r="DW109" i="6"/>
  <c r="G56046" i="12" s="1"/>
  <c r="DX109" i="6"/>
  <c r="G57143" i="12" s="1"/>
  <c r="DY109" i="6"/>
  <c r="G58240" i="12" s="1"/>
  <c r="DZ109" i="6"/>
  <c r="G59337" i="12" s="1"/>
  <c r="EA109" i="6"/>
  <c r="G60434" i="12" s="1"/>
  <c r="EB109" i="6"/>
  <c r="G61531" i="12" s="1"/>
  <c r="EC109" i="6"/>
  <c r="G62628" i="12" s="1"/>
  <c r="ED109" i="6"/>
  <c r="G63725" i="12" s="1"/>
  <c r="EE109" i="6"/>
  <c r="G64822" i="12" s="1"/>
  <c r="BY110" i="6"/>
  <c r="G1197" i="12" s="1"/>
  <c r="BZ110" i="6"/>
  <c r="G2294" i="12" s="1"/>
  <c r="CA110" i="6"/>
  <c r="G3391" i="12" s="1"/>
  <c r="CB110" i="6"/>
  <c r="G4488" i="12" s="1"/>
  <c r="CC110" i="6"/>
  <c r="G5585" i="12" s="1"/>
  <c r="CD110" i="6"/>
  <c r="G6682" i="12" s="1"/>
  <c r="CE110" i="6"/>
  <c r="G7779" i="12" s="1"/>
  <c r="CF110" i="6"/>
  <c r="G8876" i="12" s="1"/>
  <c r="CG110" i="6"/>
  <c r="G9973" i="12" s="1"/>
  <c r="CH110" i="6"/>
  <c r="G11070" i="12" s="1"/>
  <c r="CI110" i="6"/>
  <c r="G12167" i="12" s="1"/>
  <c r="CJ110" i="6"/>
  <c r="G13264" i="12" s="1"/>
  <c r="CK110" i="6"/>
  <c r="G14361" i="12" s="1"/>
  <c r="CL110" i="6"/>
  <c r="G15458" i="12" s="1"/>
  <c r="CM110" i="6"/>
  <c r="G16555" i="12" s="1"/>
  <c r="CN110" i="6"/>
  <c r="G17652" i="12" s="1"/>
  <c r="CO110" i="6"/>
  <c r="G18749" i="12" s="1"/>
  <c r="CP110" i="6"/>
  <c r="G19846" i="12" s="1"/>
  <c r="CQ110" i="6"/>
  <c r="G20943" i="12" s="1"/>
  <c r="CR110" i="6"/>
  <c r="G22040" i="12" s="1"/>
  <c r="CS110" i="6"/>
  <c r="G23137" i="12" s="1"/>
  <c r="CT110" i="6"/>
  <c r="G24234" i="12" s="1"/>
  <c r="CU110" i="6"/>
  <c r="G25331" i="12" s="1"/>
  <c r="CV110" i="6"/>
  <c r="G26428" i="12" s="1"/>
  <c r="CW110" i="6"/>
  <c r="G27525" i="12" s="1"/>
  <c r="CX110" i="6"/>
  <c r="G28622" i="12" s="1"/>
  <c r="CY110" i="6"/>
  <c r="G29719" i="12" s="1"/>
  <c r="CZ110" i="6"/>
  <c r="G30816" i="12" s="1"/>
  <c r="DA110" i="6"/>
  <c r="G31913" i="12" s="1"/>
  <c r="DB110" i="6"/>
  <c r="G33010" i="12" s="1"/>
  <c r="DC110" i="6"/>
  <c r="G34107" i="12" s="1"/>
  <c r="DD110" i="6"/>
  <c r="G35204" i="12" s="1"/>
  <c r="DE110" i="6"/>
  <c r="G36301" i="12" s="1"/>
  <c r="DF110" i="6"/>
  <c r="G37398" i="12" s="1"/>
  <c r="DG110" i="6"/>
  <c r="G38495" i="12" s="1"/>
  <c r="DH110" i="6"/>
  <c r="G39592" i="12" s="1"/>
  <c r="DI110" i="6"/>
  <c r="G40689" i="12" s="1"/>
  <c r="DJ110" i="6"/>
  <c r="G41786" i="12" s="1"/>
  <c r="DK110" i="6"/>
  <c r="G42883" i="12" s="1"/>
  <c r="DL110" i="6"/>
  <c r="G43980" i="12" s="1"/>
  <c r="DM110" i="6"/>
  <c r="G45077" i="12" s="1"/>
  <c r="DN110" i="6"/>
  <c r="G46174" i="12" s="1"/>
  <c r="DO110" i="6"/>
  <c r="G47271" i="12" s="1"/>
  <c r="DP110" i="6"/>
  <c r="G48368" i="12" s="1"/>
  <c r="DQ110" i="6"/>
  <c r="G49465" i="12" s="1"/>
  <c r="DR110" i="6"/>
  <c r="G50562" i="12" s="1"/>
  <c r="DS110" i="6"/>
  <c r="G51659" i="12" s="1"/>
  <c r="DT110" i="6"/>
  <c r="G52756" i="12" s="1"/>
  <c r="DU110" i="6"/>
  <c r="G53853" i="12" s="1"/>
  <c r="DV110" i="6"/>
  <c r="G54950" i="12" s="1"/>
  <c r="DW110" i="6"/>
  <c r="G56047" i="12" s="1"/>
  <c r="DX110" i="6"/>
  <c r="G57144" i="12" s="1"/>
  <c r="DY110" i="6"/>
  <c r="G58241" i="12" s="1"/>
  <c r="DZ110" i="6"/>
  <c r="G59338" i="12" s="1"/>
  <c r="EA110" i="6"/>
  <c r="G60435" i="12" s="1"/>
  <c r="EB110" i="6"/>
  <c r="G61532" i="12" s="1"/>
  <c r="EC110" i="6"/>
  <c r="G62629" i="12" s="1"/>
  <c r="ED110" i="6"/>
  <c r="G63726" i="12" s="1"/>
  <c r="EE110" i="6"/>
  <c r="G64823" i="12" s="1"/>
  <c r="BY111" i="6"/>
  <c r="G1198" i="12" s="1"/>
  <c r="BZ111" i="6"/>
  <c r="G2295" i="12" s="1"/>
  <c r="CA111" i="6"/>
  <c r="G3392" i="12" s="1"/>
  <c r="CB111" i="6"/>
  <c r="G4489" i="12" s="1"/>
  <c r="CC111" i="6"/>
  <c r="G5586" i="12" s="1"/>
  <c r="CD111" i="6"/>
  <c r="G6683" i="12" s="1"/>
  <c r="CE111" i="6"/>
  <c r="G7780" i="12" s="1"/>
  <c r="CF111" i="6"/>
  <c r="G8877" i="12" s="1"/>
  <c r="CG111" i="6"/>
  <c r="G9974" i="12" s="1"/>
  <c r="CH111" i="6"/>
  <c r="G11071" i="12" s="1"/>
  <c r="CI111" i="6"/>
  <c r="G12168" i="12" s="1"/>
  <c r="CJ111" i="6"/>
  <c r="G13265" i="12" s="1"/>
  <c r="CK111" i="6"/>
  <c r="G14362" i="12" s="1"/>
  <c r="CL111" i="6"/>
  <c r="G15459" i="12" s="1"/>
  <c r="CM111" i="6"/>
  <c r="G16556" i="12" s="1"/>
  <c r="CN111" i="6"/>
  <c r="G17653" i="12" s="1"/>
  <c r="CO111" i="6"/>
  <c r="G18750" i="12" s="1"/>
  <c r="CP111" i="6"/>
  <c r="G19847" i="12" s="1"/>
  <c r="CQ111" i="6"/>
  <c r="G20944" i="12" s="1"/>
  <c r="CR111" i="6"/>
  <c r="G22041" i="12" s="1"/>
  <c r="CS111" i="6"/>
  <c r="G23138" i="12" s="1"/>
  <c r="CT111" i="6"/>
  <c r="G24235" i="12" s="1"/>
  <c r="CU111" i="6"/>
  <c r="G25332" i="12" s="1"/>
  <c r="CV111" i="6"/>
  <c r="G26429" i="12" s="1"/>
  <c r="CW111" i="6"/>
  <c r="G27526" i="12" s="1"/>
  <c r="CX111" i="6"/>
  <c r="G28623" i="12" s="1"/>
  <c r="CY111" i="6"/>
  <c r="G29720" i="12" s="1"/>
  <c r="CZ111" i="6"/>
  <c r="G30817" i="12" s="1"/>
  <c r="DA111" i="6"/>
  <c r="G31914" i="12" s="1"/>
  <c r="DB111" i="6"/>
  <c r="G33011" i="12" s="1"/>
  <c r="DC111" i="6"/>
  <c r="G34108" i="12" s="1"/>
  <c r="DD111" i="6"/>
  <c r="G35205" i="12" s="1"/>
  <c r="DE111" i="6"/>
  <c r="G36302" i="12" s="1"/>
  <c r="DF111" i="6"/>
  <c r="G37399" i="12" s="1"/>
  <c r="DG111" i="6"/>
  <c r="G38496" i="12" s="1"/>
  <c r="DH111" i="6"/>
  <c r="G39593" i="12" s="1"/>
  <c r="DI111" i="6"/>
  <c r="G40690" i="12" s="1"/>
  <c r="DJ111" i="6"/>
  <c r="G41787" i="12" s="1"/>
  <c r="DK111" i="6"/>
  <c r="G42884" i="12" s="1"/>
  <c r="DL111" i="6"/>
  <c r="G43981" i="12" s="1"/>
  <c r="DM111" i="6"/>
  <c r="G45078" i="12" s="1"/>
  <c r="DN111" i="6"/>
  <c r="G46175" i="12" s="1"/>
  <c r="DO111" i="6"/>
  <c r="G47272" i="12" s="1"/>
  <c r="DP111" i="6"/>
  <c r="G48369" i="12" s="1"/>
  <c r="DQ111" i="6"/>
  <c r="G49466" i="12" s="1"/>
  <c r="DR111" i="6"/>
  <c r="G50563" i="12" s="1"/>
  <c r="DS111" i="6"/>
  <c r="G51660" i="12" s="1"/>
  <c r="DT111" i="6"/>
  <c r="G52757" i="12" s="1"/>
  <c r="DU111" i="6"/>
  <c r="G53854" i="12" s="1"/>
  <c r="DV111" i="6"/>
  <c r="G54951" i="12" s="1"/>
  <c r="DW111" i="6"/>
  <c r="G56048" i="12" s="1"/>
  <c r="DX111" i="6"/>
  <c r="G57145" i="12" s="1"/>
  <c r="DY111" i="6"/>
  <c r="G58242" i="12" s="1"/>
  <c r="DZ111" i="6"/>
  <c r="G59339" i="12" s="1"/>
  <c r="EA111" i="6"/>
  <c r="G60436" i="12" s="1"/>
  <c r="EB111" i="6"/>
  <c r="G61533" i="12" s="1"/>
  <c r="EC111" i="6"/>
  <c r="G62630" i="12" s="1"/>
  <c r="ED111" i="6"/>
  <c r="G63727" i="12" s="1"/>
  <c r="EE111" i="6"/>
  <c r="G64824" i="12" s="1"/>
  <c r="BY112" i="6"/>
  <c r="G1199" i="12" s="1"/>
  <c r="BZ112" i="6"/>
  <c r="G2296" i="12" s="1"/>
  <c r="CA112" i="6"/>
  <c r="G3393" i="12" s="1"/>
  <c r="CB112" i="6"/>
  <c r="G4490" i="12" s="1"/>
  <c r="CC112" i="6"/>
  <c r="G5587" i="12" s="1"/>
  <c r="CD112" i="6"/>
  <c r="G6684" i="12" s="1"/>
  <c r="CE112" i="6"/>
  <c r="G7781" i="12" s="1"/>
  <c r="CF112" i="6"/>
  <c r="G8878" i="12" s="1"/>
  <c r="CG112" i="6"/>
  <c r="G9975" i="12" s="1"/>
  <c r="CH112" i="6"/>
  <c r="G11072" i="12" s="1"/>
  <c r="CI112" i="6"/>
  <c r="G12169" i="12" s="1"/>
  <c r="CJ112" i="6"/>
  <c r="G13266" i="12" s="1"/>
  <c r="CK112" i="6"/>
  <c r="G14363" i="12" s="1"/>
  <c r="CL112" i="6"/>
  <c r="G15460" i="12" s="1"/>
  <c r="CM112" i="6"/>
  <c r="G16557" i="12" s="1"/>
  <c r="CN112" i="6"/>
  <c r="G17654" i="12" s="1"/>
  <c r="CO112" i="6"/>
  <c r="G18751" i="12" s="1"/>
  <c r="CP112" i="6"/>
  <c r="G19848" i="12" s="1"/>
  <c r="CQ112" i="6"/>
  <c r="G20945" i="12" s="1"/>
  <c r="CR112" i="6"/>
  <c r="G22042" i="12" s="1"/>
  <c r="CS112" i="6"/>
  <c r="G23139" i="12" s="1"/>
  <c r="CT112" i="6"/>
  <c r="G24236" i="12" s="1"/>
  <c r="CU112" i="6"/>
  <c r="G25333" i="12" s="1"/>
  <c r="CV112" i="6"/>
  <c r="G26430" i="12" s="1"/>
  <c r="CW112" i="6"/>
  <c r="G27527" i="12" s="1"/>
  <c r="CX112" i="6"/>
  <c r="G28624" i="12" s="1"/>
  <c r="CY112" i="6"/>
  <c r="G29721" i="12" s="1"/>
  <c r="CZ112" i="6"/>
  <c r="G30818" i="12" s="1"/>
  <c r="DA112" i="6"/>
  <c r="G31915" i="12" s="1"/>
  <c r="DB112" i="6"/>
  <c r="G33012" i="12" s="1"/>
  <c r="DC112" i="6"/>
  <c r="G34109" i="12" s="1"/>
  <c r="DD112" i="6"/>
  <c r="G35206" i="12" s="1"/>
  <c r="DE112" i="6"/>
  <c r="G36303" i="12" s="1"/>
  <c r="DF112" i="6"/>
  <c r="G37400" i="12" s="1"/>
  <c r="DG112" i="6"/>
  <c r="G38497" i="12" s="1"/>
  <c r="DH112" i="6"/>
  <c r="G39594" i="12" s="1"/>
  <c r="DI112" i="6"/>
  <c r="G40691" i="12" s="1"/>
  <c r="DJ112" i="6"/>
  <c r="G41788" i="12" s="1"/>
  <c r="DK112" i="6"/>
  <c r="G42885" i="12" s="1"/>
  <c r="DL112" i="6"/>
  <c r="G43982" i="12" s="1"/>
  <c r="DM112" i="6"/>
  <c r="G45079" i="12" s="1"/>
  <c r="DN112" i="6"/>
  <c r="G46176" i="12" s="1"/>
  <c r="DO112" i="6"/>
  <c r="G47273" i="12" s="1"/>
  <c r="DP112" i="6"/>
  <c r="G48370" i="12" s="1"/>
  <c r="DQ112" i="6"/>
  <c r="G49467" i="12" s="1"/>
  <c r="DR112" i="6"/>
  <c r="G50564" i="12" s="1"/>
  <c r="DS112" i="6"/>
  <c r="G51661" i="12" s="1"/>
  <c r="DT112" i="6"/>
  <c r="G52758" i="12" s="1"/>
  <c r="DU112" i="6"/>
  <c r="G53855" i="12" s="1"/>
  <c r="DV112" i="6"/>
  <c r="G54952" i="12" s="1"/>
  <c r="DW112" i="6"/>
  <c r="G56049" i="12" s="1"/>
  <c r="DX112" i="6"/>
  <c r="G57146" i="12" s="1"/>
  <c r="DY112" i="6"/>
  <c r="G58243" i="12" s="1"/>
  <c r="DZ112" i="6"/>
  <c r="G59340" i="12" s="1"/>
  <c r="EA112" i="6"/>
  <c r="G60437" i="12" s="1"/>
  <c r="EB112" i="6"/>
  <c r="G61534" i="12" s="1"/>
  <c r="EC112" i="6"/>
  <c r="G62631" i="12" s="1"/>
  <c r="ED112" i="6"/>
  <c r="G63728" i="12" s="1"/>
  <c r="EE112" i="6"/>
  <c r="G64825" i="12" s="1"/>
  <c r="BY57" i="6"/>
  <c r="G1146" i="12" s="1"/>
  <c r="BZ57" i="6"/>
  <c r="G2243" i="12" s="1"/>
  <c r="CA57" i="6"/>
  <c r="G3340" i="12" s="1"/>
  <c r="CB57" i="6"/>
  <c r="G4437" i="12" s="1"/>
  <c r="CC57" i="6"/>
  <c r="G5534" i="12" s="1"/>
  <c r="CD57" i="6"/>
  <c r="G6631" i="12" s="1"/>
  <c r="CE57" i="6"/>
  <c r="G7728" i="12" s="1"/>
  <c r="CF57" i="6"/>
  <c r="G8825" i="12" s="1"/>
  <c r="CG57" i="6"/>
  <c r="G9922" i="12" s="1"/>
  <c r="CH57" i="6"/>
  <c r="G11019" i="12" s="1"/>
  <c r="CI57" i="6"/>
  <c r="G12116" i="12" s="1"/>
  <c r="CJ57" i="6"/>
  <c r="G13213" i="12" s="1"/>
  <c r="CK57" i="6"/>
  <c r="G14310" i="12" s="1"/>
  <c r="CL57" i="6"/>
  <c r="G15407" i="12" s="1"/>
  <c r="CM57" i="6"/>
  <c r="G16504" i="12" s="1"/>
  <c r="CN57" i="6"/>
  <c r="G17601" i="12" s="1"/>
  <c r="CO57" i="6"/>
  <c r="G18698" i="12" s="1"/>
  <c r="CP57" i="6"/>
  <c r="G19795" i="12" s="1"/>
  <c r="CQ57" i="6"/>
  <c r="G20892" i="12" s="1"/>
  <c r="CR57" i="6"/>
  <c r="G21989" i="12" s="1"/>
  <c r="CS57" i="6"/>
  <c r="G23086" i="12" s="1"/>
  <c r="CT57" i="6"/>
  <c r="G24183" i="12" s="1"/>
  <c r="CU57" i="6"/>
  <c r="G25280" i="12" s="1"/>
  <c r="CV57" i="6"/>
  <c r="G26377" i="12" s="1"/>
  <c r="CW57" i="6"/>
  <c r="G27474" i="12" s="1"/>
  <c r="CX57" i="6"/>
  <c r="G28571" i="12" s="1"/>
  <c r="CY57" i="6"/>
  <c r="G29668" i="12" s="1"/>
  <c r="CZ57" i="6"/>
  <c r="G30765" i="12" s="1"/>
  <c r="DA57" i="6"/>
  <c r="G31862" i="12" s="1"/>
  <c r="DB57" i="6"/>
  <c r="G32959" i="12" s="1"/>
  <c r="DC57" i="6"/>
  <c r="G34056" i="12" s="1"/>
  <c r="DD57" i="6"/>
  <c r="G35153" i="12" s="1"/>
  <c r="DE57" i="6"/>
  <c r="G36250" i="12" s="1"/>
  <c r="DF57" i="6"/>
  <c r="G37347" i="12" s="1"/>
  <c r="DG57" i="6"/>
  <c r="G38444" i="12" s="1"/>
  <c r="DH57" i="6"/>
  <c r="G39541" i="12" s="1"/>
  <c r="DI57" i="6"/>
  <c r="G40638" i="12" s="1"/>
  <c r="DJ57" i="6"/>
  <c r="G41735" i="12" s="1"/>
  <c r="DK57" i="6"/>
  <c r="G42832" i="12" s="1"/>
  <c r="DL57" i="6"/>
  <c r="G43929" i="12" s="1"/>
  <c r="DM57" i="6"/>
  <c r="G45026" i="12" s="1"/>
  <c r="DN57" i="6"/>
  <c r="G46123" i="12" s="1"/>
  <c r="DO57" i="6"/>
  <c r="G47220" i="12" s="1"/>
  <c r="DP57" i="6"/>
  <c r="G48317" i="12" s="1"/>
  <c r="DQ57" i="6"/>
  <c r="G49414" i="12" s="1"/>
  <c r="DR57" i="6"/>
  <c r="G50511" i="12" s="1"/>
  <c r="DS57" i="6"/>
  <c r="G51608" i="12" s="1"/>
  <c r="DT57" i="6"/>
  <c r="G52705" i="12" s="1"/>
  <c r="DU57" i="6"/>
  <c r="G53802" i="12" s="1"/>
  <c r="DV57" i="6"/>
  <c r="G54899" i="12" s="1"/>
  <c r="DW57" i="6"/>
  <c r="G55996" i="12" s="1"/>
  <c r="DX57" i="6"/>
  <c r="G57093" i="12" s="1"/>
  <c r="DY57" i="6"/>
  <c r="G58190" i="12" s="1"/>
  <c r="DZ57" i="6"/>
  <c r="G59287" i="12" s="1"/>
  <c r="EA57" i="6"/>
  <c r="G60384" i="12" s="1"/>
  <c r="EB57" i="6"/>
  <c r="G61481" i="12" s="1"/>
  <c r="EC57" i="6"/>
  <c r="G62578" i="12" s="1"/>
  <c r="ED57" i="6"/>
  <c r="G63675" i="12" s="1"/>
  <c r="EE57" i="6"/>
  <c r="G64772" i="12" s="1"/>
  <c r="BY58" i="6"/>
  <c r="G1147" i="12" s="1"/>
  <c r="BZ58" i="6"/>
  <c r="CA58" i="6"/>
  <c r="G3341" i="12" s="1"/>
  <c r="CB58" i="6"/>
  <c r="G4438" i="12" s="1"/>
  <c r="CC58" i="6"/>
  <c r="G5535" i="12" s="1"/>
  <c r="CD58" i="6"/>
  <c r="G6632" i="12" s="1"/>
  <c r="CE58" i="6"/>
  <c r="G7729" i="12" s="1"/>
  <c r="CF58" i="6"/>
  <c r="G8826" i="12" s="1"/>
  <c r="CG58" i="6"/>
  <c r="G9923" i="12" s="1"/>
  <c r="CH58" i="6"/>
  <c r="G11020" i="12" s="1"/>
  <c r="CI58" i="6"/>
  <c r="G12117" i="12" s="1"/>
  <c r="CJ58" i="6"/>
  <c r="G13214" i="12" s="1"/>
  <c r="CK58" i="6"/>
  <c r="G14311" i="12" s="1"/>
  <c r="CL58" i="6"/>
  <c r="G15408" i="12" s="1"/>
  <c r="CM58" i="6"/>
  <c r="G16505" i="12" s="1"/>
  <c r="CN58" i="6"/>
  <c r="G17602" i="12" s="1"/>
  <c r="CO58" i="6"/>
  <c r="G18699" i="12" s="1"/>
  <c r="CP58" i="6"/>
  <c r="G19796" i="12" s="1"/>
  <c r="CQ58" i="6"/>
  <c r="G20893" i="12" s="1"/>
  <c r="CR58" i="6"/>
  <c r="G21990" i="12" s="1"/>
  <c r="CS58" i="6"/>
  <c r="G23087" i="12" s="1"/>
  <c r="CT58" i="6"/>
  <c r="G24184" i="12" s="1"/>
  <c r="CU58" i="6"/>
  <c r="G25281" i="12" s="1"/>
  <c r="CV58" i="6"/>
  <c r="G26378" i="12" s="1"/>
  <c r="CW58" i="6"/>
  <c r="G27475" i="12" s="1"/>
  <c r="CX58" i="6"/>
  <c r="G28572" i="12" s="1"/>
  <c r="CY58" i="6"/>
  <c r="G29669" i="12" s="1"/>
  <c r="CZ58" i="6"/>
  <c r="G30766" i="12" s="1"/>
  <c r="DA58" i="6"/>
  <c r="G31863" i="12" s="1"/>
  <c r="DB58" i="6"/>
  <c r="G32960" i="12" s="1"/>
  <c r="DC58" i="6"/>
  <c r="G34057" i="12" s="1"/>
  <c r="DD58" i="6"/>
  <c r="G35154" i="12" s="1"/>
  <c r="DE58" i="6"/>
  <c r="G36251" i="12" s="1"/>
  <c r="DF58" i="6"/>
  <c r="G37348" i="12" s="1"/>
  <c r="DG58" i="6"/>
  <c r="G38445" i="12" s="1"/>
  <c r="DH58" i="6"/>
  <c r="G39542" i="12" s="1"/>
  <c r="DI58" i="6"/>
  <c r="G40639" i="12" s="1"/>
  <c r="DJ58" i="6"/>
  <c r="G41736" i="12" s="1"/>
  <c r="DK58" i="6"/>
  <c r="G42833" i="12" s="1"/>
  <c r="DL58" i="6"/>
  <c r="G43930" i="12" s="1"/>
  <c r="DM58" i="6"/>
  <c r="G45027" i="12" s="1"/>
  <c r="DN58" i="6"/>
  <c r="G46124" i="12" s="1"/>
  <c r="DO58" i="6"/>
  <c r="G47221" i="12" s="1"/>
  <c r="DP58" i="6"/>
  <c r="G48318" i="12" s="1"/>
  <c r="DQ58" i="6"/>
  <c r="G49415" i="12" s="1"/>
  <c r="DR58" i="6"/>
  <c r="G50512" i="12" s="1"/>
  <c r="DS58" i="6"/>
  <c r="G51609" i="12" s="1"/>
  <c r="DT58" i="6"/>
  <c r="G52706" i="12" s="1"/>
  <c r="DU58" i="6"/>
  <c r="G53803" i="12" s="1"/>
  <c r="DV58" i="6"/>
  <c r="G54900" i="12" s="1"/>
  <c r="DW58" i="6"/>
  <c r="G55997" i="12" s="1"/>
  <c r="DX58" i="6"/>
  <c r="G57094" i="12" s="1"/>
  <c r="DY58" i="6"/>
  <c r="G58191" i="12" s="1"/>
  <c r="DZ58" i="6"/>
  <c r="G59288" i="12" s="1"/>
  <c r="EA58" i="6"/>
  <c r="G60385" i="12" s="1"/>
  <c r="EB58" i="6"/>
  <c r="G61482" i="12" s="1"/>
  <c r="EC58" i="6"/>
  <c r="G62579" i="12" s="1"/>
  <c r="ED58" i="6"/>
  <c r="G63676" i="12" s="1"/>
  <c r="EE58" i="6"/>
  <c r="G64773" i="12" s="1"/>
  <c r="BY59" i="6"/>
  <c r="G1148" i="12" s="1"/>
  <c r="BZ59" i="6"/>
  <c r="G2245" i="12" s="1"/>
  <c r="CA59" i="6"/>
  <c r="G3342" i="12" s="1"/>
  <c r="CB59" i="6"/>
  <c r="G4439" i="12" s="1"/>
  <c r="CC59" i="6"/>
  <c r="G5536" i="12" s="1"/>
  <c r="CD59" i="6"/>
  <c r="G6633" i="12" s="1"/>
  <c r="CE59" i="6"/>
  <c r="G7730" i="12" s="1"/>
  <c r="CF59" i="6"/>
  <c r="G8827" i="12" s="1"/>
  <c r="CG59" i="6"/>
  <c r="G9924" i="12" s="1"/>
  <c r="CH59" i="6"/>
  <c r="G11021" i="12" s="1"/>
  <c r="CI59" i="6"/>
  <c r="G12118" i="12" s="1"/>
  <c r="CJ59" i="6"/>
  <c r="G13215" i="12" s="1"/>
  <c r="CK59" i="6"/>
  <c r="G14312" i="12" s="1"/>
  <c r="CL59" i="6"/>
  <c r="G15409" i="12" s="1"/>
  <c r="CM59" i="6"/>
  <c r="G16506" i="12" s="1"/>
  <c r="CN59" i="6"/>
  <c r="G17603" i="12" s="1"/>
  <c r="CO59" i="6"/>
  <c r="G18700" i="12" s="1"/>
  <c r="CP59" i="6"/>
  <c r="G19797" i="12" s="1"/>
  <c r="CQ59" i="6"/>
  <c r="G20894" i="12" s="1"/>
  <c r="CR59" i="6"/>
  <c r="G21991" i="12" s="1"/>
  <c r="CS59" i="6"/>
  <c r="G23088" i="12" s="1"/>
  <c r="CT59" i="6"/>
  <c r="G24185" i="12" s="1"/>
  <c r="CU59" i="6"/>
  <c r="G25282" i="12" s="1"/>
  <c r="CV59" i="6"/>
  <c r="G26379" i="12" s="1"/>
  <c r="CW59" i="6"/>
  <c r="G27476" i="12" s="1"/>
  <c r="CX59" i="6"/>
  <c r="G28573" i="12" s="1"/>
  <c r="CY59" i="6"/>
  <c r="G29670" i="12" s="1"/>
  <c r="CZ59" i="6"/>
  <c r="G30767" i="12" s="1"/>
  <c r="DA59" i="6"/>
  <c r="G31864" i="12" s="1"/>
  <c r="DB59" i="6"/>
  <c r="G32961" i="12" s="1"/>
  <c r="DC59" i="6"/>
  <c r="G34058" i="12" s="1"/>
  <c r="DD59" i="6"/>
  <c r="G35155" i="12" s="1"/>
  <c r="DE59" i="6"/>
  <c r="G36252" i="12" s="1"/>
  <c r="DF59" i="6"/>
  <c r="G37349" i="12" s="1"/>
  <c r="DG59" i="6"/>
  <c r="G38446" i="12" s="1"/>
  <c r="DH59" i="6"/>
  <c r="G39543" i="12" s="1"/>
  <c r="DI59" i="6"/>
  <c r="G40640" i="12" s="1"/>
  <c r="DJ59" i="6"/>
  <c r="G41737" i="12" s="1"/>
  <c r="DK59" i="6"/>
  <c r="G42834" i="12" s="1"/>
  <c r="DL59" i="6"/>
  <c r="G43931" i="12" s="1"/>
  <c r="DM59" i="6"/>
  <c r="G45028" i="12" s="1"/>
  <c r="DN59" i="6"/>
  <c r="G46125" i="12" s="1"/>
  <c r="DO59" i="6"/>
  <c r="G47222" i="12" s="1"/>
  <c r="DP59" i="6"/>
  <c r="G48319" i="12" s="1"/>
  <c r="DQ59" i="6"/>
  <c r="G49416" i="12" s="1"/>
  <c r="DR59" i="6"/>
  <c r="G50513" i="12" s="1"/>
  <c r="DS59" i="6"/>
  <c r="G51610" i="12" s="1"/>
  <c r="DT59" i="6"/>
  <c r="G52707" i="12" s="1"/>
  <c r="DU59" i="6"/>
  <c r="G53804" i="12" s="1"/>
  <c r="DV59" i="6"/>
  <c r="G54901" i="12" s="1"/>
  <c r="DW59" i="6"/>
  <c r="G55998" i="12" s="1"/>
  <c r="DX59" i="6"/>
  <c r="G57095" i="12" s="1"/>
  <c r="DY59" i="6"/>
  <c r="G58192" i="12" s="1"/>
  <c r="DZ59" i="6"/>
  <c r="G59289" i="12" s="1"/>
  <c r="EA59" i="6"/>
  <c r="G60386" i="12" s="1"/>
  <c r="EB59" i="6"/>
  <c r="G61483" i="12" s="1"/>
  <c r="EC59" i="6"/>
  <c r="G62580" i="12" s="1"/>
  <c r="ED59" i="6"/>
  <c r="G63677" i="12" s="1"/>
  <c r="EE59" i="6"/>
  <c r="G64774" i="12" s="1"/>
  <c r="BY60" i="6"/>
  <c r="G1149" i="12" s="1"/>
  <c r="BZ60" i="6"/>
  <c r="CA60" i="6"/>
  <c r="G3343" i="12" s="1"/>
  <c r="CB60" i="6"/>
  <c r="G4440" i="12" s="1"/>
  <c r="CC60" i="6"/>
  <c r="G5537" i="12" s="1"/>
  <c r="CD60" i="6"/>
  <c r="G6634" i="12" s="1"/>
  <c r="CE60" i="6"/>
  <c r="G7731" i="12" s="1"/>
  <c r="CF60" i="6"/>
  <c r="G8828" i="12" s="1"/>
  <c r="CG60" i="6"/>
  <c r="G9925" i="12" s="1"/>
  <c r="CH60" i="6"/>
  <c r="G11022" i="12" s="1"/>
  <c r="CI60" i="6"/>
  <c r="G12119" i="12" s="1"/>
  <c r="CJ60" i="6"/>
  <c r="G13216" i="12" s="1"/>
  <c r="CK60" i="6"/>
  <c r="G14313" i="12" s="1"/>
  <c r="CL60" i="6"/>
  <c r="G15410" i="12" s="1"/>
  <c r="CM60" i="6"/>
  <c r="G16507" i="12" s="1"/>
  <c r="CN60" i="6"/>
  <c r="G17604" i="12" s="1"/>
  <c r="CO60" i="6"/>
  <c r="G18701" i="12" s="1"/>
  <c r="CP60" i="6"/>
  <c r="G19798" i="12" s="1"/>
  <c r="CQ60" i="6"/>
  <c r="G20895" i="12" s="1"/>
  <c r="CR60" i="6"/>
  <c r="G21992" i="12" s="1"/>
  <c r="CS60" i="6"/>
  <c r="G23089" i="12" s="1"/>
  <c r="CT60" i="6"/>
  <c r="G24186" i="12" s="1"/>
  <c r="CU60" i="6"/>
  <c r="G25283" i="12" s="1"/>
  <c r="CV60" i="6"/>
  <c r="G26380" i="12" s="1"/>
  <c r="CW60" i="6"/>
  <c r="G27477" i="12" s="1"/>
  <c r="CX60" i="6"/>
  <c r="G28574" i="12" s="1"/>
  <c r="CY60" i="6"/>
  <c r="G29671" i="12" s="1"/>
  <c r="CZ60" i="6"/>
  <c r="G30768" i="12" s="1"/>
  <c r="DA60" i="6"/>
  <c r="G31865" i="12" s="1"/>
  <c r="DB60" i="6"/>
  <c r="G32962" i="12" s="1"/>
  <c r="DC60" i="6"/>
  <c r="G34059" i="12" s="1"/>
  <c r="DD60" i="6"/>
  <c r="G35156" i="12" s="1"/>
  <c r="DE60" i="6"/>
  <c r="G36253" i="12" s="1"/>
  <c r="DF60" i="6"/>
  <c r="G37350" i="12" s="1"/>
  <c r="DG60" i="6"/>
  <c r="G38447" i="12" s="1"/>
  <c r="DH60" i="6"/>
  <c r="G39544" i="12" s="1"/>
  <c r="DI60" i="6"/>
  <c r="G40641" i="12" s="1"/>
  <c r="DJ60" i="6"/>
  <c r="G41738" i="12" s="1"/>
  <c r="DK60" i="6"/>
  <c r="G42835" i="12" s="1"/>
  <c r="DL60" i="6"/>
  <c r="G43932" i="12" s="1"/>
  <c r="DM60" i="6"/>
  <c r="G45029" i="12" s="1"/>
  <c r="DN60" i="6"/>
  <c r="G46126" i="12" s="1"/>
  <c r="DO60" i="6"/>
  <c r="G47223" i="12" s="1"/>
  <c r="DP60" i="6"/>
  <c r="G48320" i="12" s="1"/>
  <c r="DQ60" i="6"/>
  <c r="G49417" i="12" s="1"/>
  <c r="DR60" i="6"/>
  <c r="G50514" i="12" s="1"/>
  <c r="DS60" i="6"/>
  <c r="G51611" i="12" s="1"/>
  <c r="DT60" i="6"/>
  <c r="G52708" i="12" s="1"/>
  <c r="DU60" i="6"/>
  <c r="G53805" i="12" s="1"/>
  <c r="DV60" i="6"/>
  <c r="G54902" i="12" s="1"/>
  <c r="DW60" i="6"/>
  <c r="G55999" i="12" s="1"/>
  <c r="DX60" i="6"/>
  <c r="G57096" i="12" s="1"/>
  <c r="DY60" i="6"/>
  <c r="G58193" i="12" s="1"/>
  <c r="DZ60" i="6"/>
  <c r="G59290" i="12" s="1"/>
  <c r="EA60" i="6"/>
  <c r="G60387" i="12" s="1"/>
  <c r="EB60" i="6"/>
  <c r="G61484" i="12" s="1"/>
  <c r="EC60" i="6"/>
  <c r="G62581" i="12" s="1"/>
  <c r="ED60" i="6"/>
  <c r="G63678" i="12" s="1"/>
  <c r="EE60" i="6"/>
  <c r="G64775" i="12" s="1"/>
  <c r="D20" i="10"/>
  <c r="D41" i="10" s="1"/>
  <c r="E20" i="10"/>
  <c r="F20" i="10"/>
  <c r="E21" i="10"/>
  <c r="F21" i="10"/>
  <c r="D10" i="10"/>
  <c r="E10" i="10"/>
  <c r="F10" i="10"/>
  <c r="D11" i="10"/>
  <c r="A7" i="11" s="1"/>
  <c r="E11" i="10"/>
  <c r="F11" i="10"/>
  <c r="A4" i="4"/>
  <c r="H4" i="4"/>
  <c r="A5" i="4"/>
  <c r="H5" i="4"/>
  <c r="A6" i="4"/>
  <c r="H6" i="4"/>
  <c r="A7" i="4"/>
  <c r="H7" i="4"/>
  <c r="A8" i="4"/>
  <c r="H8" i="4"/>
  <c r="A9" i="4"/>
  <c r="H9" i="4"/>
  <c r="A10" i="4"/>
  <c r="H10" i="4"/>
  <c r="A11" i="4"/>
  <c r="H11" i="4"/>
  <c r="A12" i="4"/>
  <c r="H12" i="4"/>
  <c r="A13" i="4"/>
  <c r="H13" i="4"/>
  <c r="A14" i="4"/>
  <c r="H14" i="4"/>
  <c r="A15" i="4"/>
  <c r="A16" i="4"/>
  <c r="A17" i="4"/>
  <c r="A18" i="4"/>
  <c r="A19" i="4"/>
  <c r="A20" i="4"/>
  <c r="A22" i="4"/>
  <c r="A23" i="4"/>
  <c r="H23" i="4"/>
  <c r="I23" i="4" s="1"/>
  <c r="A24" i="4"/>
  <c r="H24" i="4"/>
  <c r="I24" i="4" s="1"/>
  <c r="A25" i="4"/>
  <c r="H25" i="4"/>
  <c r="I25" i="4" s="1"/>
  <c r="A26" i="4"/>
  <c r="H26" i="4"/>
  <c r="I26" i="4" s="1"/>
  <c r="A27" i="4"/>
  <c r="H27" i="4"/>
  <c r="I27" i="4" s="1"/>
  <c r="A28" i="4"/>
  <c r="H28" i="4"/>
  <c r="I28" i="4" s="1"/>
  <c r="A29" i="4"/>
  <c r="H29" i="4"/>
  <c r="I29" i="4" s="1"/>
  <c r="A30" i="4"/>
  <c r="H30" i="4"/>
  <c r="I30" i="4" s="1"/>
  <c r="A31" i="4"/>
  <c r="H31" i="4"/>
  <c r="I31" i="4" s="1"/>
  <c r="A32" i="4"/>
  <c r="H32" i="4"/>
  <c r="I32" i="4" s="1"/>
  <c r="A33" i="4"/>
  <c r="A34" i="4"/>
  <c r="A35" i="4"/>
  <c r="A36" i="4"/>
  <c r="A37" i="4"/>
  <c r="A38" i="4"/>
  <c r="A39" i="4"/>
  <c r="A40" i="4"/>
  <c r="A41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I103" i="4"/>
  <c r="A104" i="4"/>
  <c r="I104" i="4"/>
  <c r="A105" i="4"/>
  <c r="I105" i="4"/>
  <c r="A106" i="4"/>
  <c r="I106" i="4"/>
  <c r="A107" i="4"/>
  <c r="I107" i="4"/>
  <c r="A109" i="4"/>
  <c r="I109" i="4"/>
  <c r="A110" i="4"/>
  <c r="I110" i="4"/>
  <c r="A111" i="4"/>
  <c r="A123" i="4"/>
  <c r="I123" i="4"/>
  <c r="A124" i="4"/>
  <c r="I124" i="4"/>
  <c r="A125" i="4"/>
  <c r="I125" i="4"/>
  <c r="A126" i="4"/>
  <c r="I126" i="4"/>
  <c r="A127" i="4"/>
  <c r="I127" i="4"/>
  <c r="A129" i="4"/>
  <c r="I129" i="4"/>
  <c r="A130" i="4"/>
  <c r="I130" i="4"/>
  <c r="A131" i="4"/>
  <c r="I131" i="4"/>
  <c r="A132" i="4"/>
  <c r="I132" i="4"/>
  <c r="A133" i="4"/>
  <c r="I133" i="4"/>
  <c r="A134" i="4"/>
  <c r="I134" i="4"/>
  <c r="A135" i="4"/>
  <c r="I135" i="4"/>
  <c r="A136" i="4"/>
  <c r="I136" i="4"/>
  <c r="A137" i="4"/>
  <c r="I137" i="4"/>
  <c r="A138" i="4"/>
  <c r="I138" i="4"/>
  <c r="A139" i="4"/>
  <c r="I139" i="4"/>
  <c r="A141" i="4"/>
  <c r="I141" i="4"/>
  <c r="A142" i="4"/>
  <c r="I142" i="4"/>
  <c r="A143" i="4"/>
  <c r="I143" i="4"/>
  <c r="A144" i="4"/>
  <c r="I144" i="4"/>
  <c r="A145" i="4"/>
  <c r="I145" i="4"/>
  <c r="A146" i="4"/>
  <c r="I146" i="4"/>
  <c r="A147" i="4"/>
  <c r="I147" i="4"/>
  <c r="A148" i="4"/>
  <c r="I148" i="4"/>
  <c r="A150" i="4"/>
  <c r="I150" i="4"/>
  <c r="A151" i="4"/>
  <c r="I151" i="4"/>
  <c r="A152" i="4"/>
  <c r="I152" i="4"/>
  <c r="A153" i="4"/>
  <c r="I153" i="4"/>
  <c r="A154" i="4"/>
  <c r="I154" i="4"/>
  <c r="A155" i="4"/>
  <c r="A156" i="4"/>
  <c r="A157" i="4"/>
  <c r="I157" i="4"/>
  <c r="A160" i="4"/>
  <c r="I160" i="4"/>
  <c r="A161" i="4"/>
  <c r="I161" i="4"/>
  <c r="A163" i="4"/>
  <c r="I163" i="4"/>
  <c r="A164" i="4"/>
  <c r="I164" i="4"/>
  <c r="A165" i="4"/>
  <c r="I165" i="4"/>
  <c r="A166" i="4"/>
  <c r="I166" i="4"/>
  <c r="A167" i="4"/>
  <c r="I167" i="4"/>
  <c r="A168" i="4"/>
  <c r="I168" i="4"/>
  <c r="A169" i="4"/>
  <c r="I169" i="4"/>
  <c r="A170" i="4"/>
  <c r="I170" i="4"/>
  <c r="A171" i="4"/>
  <c r="I171" i="4"/>
  <c r="A172" i="4"/>
  <c r="I172" i="4"/>
  <c r="A173" i="4"/>
  <c r="I173" i="4"/>
  <c r="A174" i="4"/>
  <c r="I174" i="4"/>
  <c r="A175" i="4"/>
  <c r="I175" i="4"/>
  <c r="A176" i="4"/>
  <c r="I176" i="4"/>
  <c r="A177" i="4"/>
  <c r="I177" i="4"/>
  <c r="A178" i="4"/>
  <c r="I178" i="4"/>
  <c r="A180" i="4"/>
  <c r="I180" i="4"/>
  <c r="A181" i="4"/>
  <c r="I181" i="4"/>
  <c r="A182" i="4"/>
  <c r="I182" i="4"/>
  <c r="A183" i="4"/>
  <c r="I183" i="4"/>
  <c r="G27" i="5" s="1"/>
  <c r="A184" i="4"/>
  <c r="I184" i="4"/>
  <c r="G59" i="5" s="1"/>
  <c r="A185" i="4"/>
  <c r="I185" i="4"/>
  <c r="A186" i="4"/>
  <c r="I186" i="4"/>
  <c r="A187" i="4"/>
  <c r="I187" i="4"/>
  <c r="A188" i="4"/>
  <c r="I188" i="4"/>
  <c r="A189" i="4"/>
  <c r="I189" i="4"/>
  <c r="A190" i="4"/>
  <c r="I190" i="4"/>
  <c r="A191" i="4"/>
  <c r="I191" i="4"/>
  <c r="A192" i="4"/>
  <c r="I192" i="4"/>
  <c r="A193" i="4"/>
  <c r="I193" i="4"/>
  <c r="A194" i="4"/>
  <c r="I194" i="4"/>
  <c r="A195" i="4"/>
  <c r="I195" i="4"/>
  <c r="A196" i="4"/>
  <c r="I196" i="4"/>
  <c r="A197" i="4"/>
  <c r="I197" i="4"/>
  <c r="A198" i="4"/>
  <c r="I198" i="4"/>
  <c r="A199" i="4"/>
  <c r="I199" i="4"/>
  <c r="EM56" i="5"/>
  <c r="EL56" i="5"/>
  <c r="EK56" i="5"/>
  <c r="EM24" i="5"/>
  <c r="EL24" i="5"/>
  <c r="EK24" i="5"/>
  <c r="EK9" i="5"/>
  <c r="EL9" i="5"/>
  <c r="EM9" i="5"/>
  <c r="F12" i="9"/>
  <c r="E56" i="5" s="1"/>
  <c r="E12" i="9"/>
  <c r="D56" i="5" s="1"/>
  <c r="D12" i="9"/>
  <c r="C56" i="5" s="1"/>
  <c r="F11" i="9"/>
  <c r="E24" i="5" s="1"/>
  <c r="E11" i="9"/>
  <c r="D24" i="5" s="1"/>
  <c r="D11" i="9"/>
  <c r="C24" i="5" s="1"/>
  <c r="M10" i="5"/>
  <c r="E10" i="5" s="1"/>
  <c r="EI10" i="5"/>
  <c r="EI9" i="5" s="1"/>
  <c r="L73" i="6"/>
  <c r="E73" i="6" s="1"/>
  <c r="J62" i="6"/>
  <c r="L17" i="6"/>
  <c r="E17" i="6" s="1"/>
  <c r="L110" i="6"/>
  <c r="D110" i="6"/>
  <c r="K110" i="6" s="1"/>
  <c r="C110" i="6"/>
  <c r="BV110" i="6" s="1"/>
  <c r="L109" i="6"/>
  <c r="D109" i="6"/>
  <c r="K109" i="6" s="1"/>
  <c r="C109" i="6"/>
  <c r="L105" i="6"/>
  <c r="E105" i="6" s="1"/>
  <c r="L104" i="6"/>
  <c r="E104" i="6" s="1"/>
  <c r="L103" i="6"/>
  <c r="E103" i="6" s="1"/>
  <c r="L102" i="6"/>
  <c r="E102" i="6" s="1"/>
  <c r="L101" i="6"/>
  <c r="E101" i="6" s="1"/>
  <c r="L100" i="6"/>
  <c r="E100" i="6" s="1"/>
  <c r="L99" i="6"/>
  <c r="E99" i="6" s="1"/>
  <c r="L98" i="6"/>
  <c r="E98" i="6" s="1"/>
  <c r="L97" i="6"/>
  <c r="E97" i="6" s="1"/>
  <c r="L96" i="6"/>
  <c r="E96" i="6" s="1"/>
  <c r="L95" i="6"/>
  <c r="E95" i="6" s="1"/>
  <c r="L94" i="6"/>
  <c r="E94" i="6" s="1"/>
  <c r="L93" i="6"/>
  <c r="E93" i="6" s="1"/>
  <c r="L92" i="6"/>
  <c r="E92" i="6" s="1"/>
  <c r="L91" i="6"/>
  <c r="E91" i="6" s="1"/>
  <c r="L90" i="6"/>
  <c r="E90" i="6" s="1"/>
  <c r="L89" i="6"/>
  <c r="E89" i="6" s="1"/>
  <c r="L88" i="6"/>
  <c r="E88" i="6" s="1"/>
  <c r="L87" i="6"/>
  <c r="E87" i="6" s="1"/>
  <c r="L86" i="6"/>
  <c r="E86" i="6" s="1"/>
  <c r="L85" i="6"/>
  <c r="E85" i="6" s="1"/>
  <c r="L84" i="6"/>
  <c r="E84" i="6" s="1"/>
  <c r="L83" i="6"/>
  <c r="E83" i="6" s="1"/>
  <c r="L82" i="6"/>
  <c r="E82" i="6" s="1"/>
  <c r="L81" i="6"/>
  <c r="E81" i="6" s="1"/>
  <c r="L80" i="6"/>
  <c r="E80" i="6" s="1"/>
  <c r="L79" i="6"/>
  <c r="E79" i="6" s="1"/>
  <c r="L78" i="6"/>
  <c r="E78" i="6" s="1"/>
  <c r="L77" i="6"/>
  <c r="E77" i="6" s="1"/>
  <c r="L76" i="6"/>
  <c r="E76" i="6" s="1"/>
  <c r="L75" i="6"/>
  <c r="E75" i="6" s="1"/>
  <c r="L72" i="6"/>
  <c r="E72" i="6" s="1"/>
  <c r="L71" i="6"/>
  <c r="E71" i="6" s="1"/>
  <c r="L70" i="6"/>
  <c r="E70" i="6" s="1"/>
  <c r="L69" i="6"/>
  <c r="E69" i="6" s="1"/>
  <c r="L68" i="6"/>
  <c r="E68" i="6" s="1"/>
  <c r="L67" i="6"/>
  <c r="E67" i="6" s="1"/>
  <c r="L66" i="6"/>
  <c r="E66" i="6" s="1"/>
  <c r="L65" i="6"/>
  <c r="E65" i="6" s="1"/>
  <c r="L64" i="6"/>
  <c r="E64" i="6" s="1"/>
  <c r="L63" i="6"/>
  <c r="E63" i="6" s="1"/>
  <c r="C107" i="6"/>
  <c r="J107" i="6" s="1"/>
  <c r="D107" i="6"/>
  <c r="K107" i="6" s="1"/>
  <c r="L107" i="6"/>
  <c r="C108" i="6"/>
  <c r="J108" i="6" s="1"/>
  <c r="D108" i="6"/>
  <c r="K108" i="6" s="1"/>
  <c r="L108" i="6"/>
  <c r="C111" i="6"/>
  <c r="J111" i="6" s="1"/>
  <c r="D111" i="6"/>
  <c r="K111" i="6" s="1"/>
  <c r="L111" i="6"/>
  <c r="C112" i="6"/>
  <c r="J112" i="6" s="1"/>
  <c r="D112" i="6"/>
  <c r="K112" i="6" s="1"/>
  <c r="L112" i="6"/>
  <c r="L18" i="6"/>
  <c r="E18" i="6" s="1"/>
  <c r="L16" i="6"/>
  <c r="E16" i="6" s="1"/>
  <c r="L15" i="6"/>
  <c r="E15" i="6" s="1"/>
  <c r="BV62" i="6"/>
  <c r="Z3" i="9"/>
  <c r="L19" i="6"/>
  <c r="E19" i="6" s="1"/>
  <c r="L14" i="6"/>
  <c r="E14" i="6" s="1"/>
  <c r="L12" i="6"/>
  <c r="E12" i="6" s="1"/>
  <c r="L13" i="6"/>
  <c r="E13" i="6" s="1"/>
  <c r="L20" i="6"/>
  <c r="E20" i="6" s="1"/>
  <c r="L21" i="6"/>
  <c r="E21" i="6" s="1"/>
  <c r="L22" i="6"/>
  <c r="E22" i="6" s="1"/>
  <c r="L57" i="6"/>
  <c r="L58" i="6"/>
  <c r="L59" i="6"/>
  <c r="L60" i="6"/>
  <c r="C59" i="6"/>
  <c r="J59" i="6" s="1"/>
  <c r="D59" i="6"/>
  <c r="K59" i="6" s="1"/>
  <c r="C60" i="6"/>
  <c r="J60" i="6" s="1"/>
  <c r="D60" i="6"/>
  <c r="K60" i="6" s="1"/>
  <c r="F19" i="10"/>
  <c r="E19" i="10"/>
  <c r="D19" i="10"/>
  <c r="D40" i="10" s="1"/>
  <c r="F9" i="10"/>
  <c r="E9" i="10"/>
  <c r="D9" i="10"/>
  <c r="A5" i="11" s="1"/>
  <c r="D10" i="9"/>
  <c r="C9" i="5" s="1"/>
  <c r="B14" i="3"/>
  <c r="B13" i="3"/>
  <c r="F10" i="9"/>
  <c r="E9" i="5" s="1"/>
  <c r="E10" i="9"/>
  <c r="D9" i="5" s="1"/>
  <c r="B12" i="7"/>
  <c r="C12" i="7"/>
  <c r="D12" i="7"/>
  <c r="B24" i="7"/>
  <c r="B34" i="7" s="1"/>
  <c r="C24" i="7"/>
  <c r="D24" i="7"/>
  <c r="B32" i="7"/>
  <c r="C32" i="7"/>
  <c r="D32" i="7"/>
  <c r="J8" i="6"/>
  <c r="BV8" i="6"/>
  <c r="C57" i="6"/>
  <c r="D57" i="6"/>
  <c r="K57" i="6" s="1"/>
  <c r="C58" i="6"/>
  <c r="J58" i="6" s="1"/>
  <c r="D58" i="6"/>
  <c r="K58" i="6" s="1"/>
  <c r="D18" i="6"/>
  <c r="K18" i="6" s="1"/>
  <c r="D15" i="6"/>
  <c r="K15" i="6" s="1"/>
  <c r="C20" i="6"/>
  <c r="BV20" i="6" s="1"/>
  <c r="EI56" i="5"/>
  <c r="EI24" i="5"/>
  <c r="A6" i="11"/>
  <c r="BW59" i="6"/>
  <c r="BW109" i="6"/>
  <c r="BW107" i="6"/>
  <c r="T10" i="9"/>
  <c r="C13" i="6"/>
  <c r="J13" i="6" s="1"/>
  <c r="D72" i="6"/>
  <c r="K72" i="6" s="1"/>
  <c r="G5" i="4"/>
  <c r="G6" i="4"/>
  <c r="I6" i="4" s="1"/>
  <c r="G7" i="4"/>
  <c r="G8" i="4"/>
  <c r="I8" i="4" s="1"/>
  <c r="G9" i="4"/>
  <c r="G10" i="4"/>
  <c r="I10" i="4" s="1"/>
  <c r="G15" i="6" s="1"/>
  <c r="G11" i="4"/>
  <c r="G12" i="4"/>
  <c r="I12" i="4" s="1"/>
  <c r="G13" i="4"/>
  <c r="G14" i="4"/>
  <c r="I14" i="4" s="1"/>
  <c r="N8" i="11"/>
  <c r="N10" i="11" s="1"/>
  <c r="G14227" i="12" s="1"/>
  <c r="AS8" i="11"/>
  <c r="AS10" i="11" s="1"/>
  <c r="G48234" i="12" s="1"/>
  <c r="BB8" i="11"/>
  <c r="BB10" i="11" s="1"/>
  <c r="G58107" i="12" s="1"/>
  <c r="AK8" i="11"/>
  <c r="AK10" i="11" s="1"/>
  <c r="G39458" i="12" s="1"/>
  <c r="AP8" i="11"/>
  <c r="AP10" i="11" s="1"/>
  <c r="BE8" i="11"/>
  <c r="BE10" i="11" s="1"/>
  <c r="Y8" i="11"/>
  <c r="Y10" i="11" s="1"/>
  <c r="G26294" i="12" s="1"/>
  <c r="AZ8" i="11"/>
  <c r="AZ10" i="11" s="1"/>
  <c r="G55913" i="12" s="1"/>
  <c r="AJ8" i="11"/>
  <c r="AJ10" i="11" s="1"/>
  <c r="T8" i="11"/>
  <c r="T10" i="11" s="1"/>
  <c r="AY8" i="11"/>
  <c r="AY10" i="11" s="1"/>
  <c r="AY11" i="11" s="1"/>
  <c r="AI8" i="11"/>
  <c r="AI10" i="11" s="1"/>
  <c r="G37264" i="12" s="1"/>
  <c r="S8" i="11"/>
  <c r="S10" i="11" s="1"/>
  <c r="G19712" i="12" s="1"/>
  <c r="AD8" i="11"/>
  <c r="AD10" i="11" s="1"/>
  <c r="AL8" i="11"/>
  <c r="AL10" i="11" s="1"/>
  <c r="G40555" i="12" s="1"/>
  <c r="U8" i="11"/>
  <c r="U10" i="11" s="1"/>
  <c r="G21906" i="12" s="1"/>
  <c r="AH8" i="11"/>
  <c r="AH10" i="11" s="1"/>
  <c r="G36167" i="12" s="1"/>
  <c r="AW8" i="11"/>
  <c r="AW10" i="11" s="1"/>
  <c r="G52622" i="12" s="1"/>
  <c r="Q8" i="11"/>
  <c r="Q10" i="11" s="1"/>
  <c r="G17518" i="12" s="1"/>
  <c r="AV8" i="11"/>
  <c r="AV10" i="11" s="1"/>
  <c r="G51525" i="12" s="1"/>
  <c r="AF8" i="11"/>
  <c r="AF10" i="11" s="1"/>
  <c r="P8" i="11"/>
  <c r="P10" i="11" s="1"/>
  <c r="AU8" i="11"/>
  <c r="AU10" i="11" s="1"/>
  <c r="G50428" i="12" s="1"/>
  <c r="AE8" i="11"/>
  <c r="AE10" i="11" s="1"/>
  <c r="AE11" i="11" s="1"/>
  <c r="O8" i="11"/>
  <c r="O10" i="11" s="1"/>
  <c r="G15324" i="12" s="1"/>
  <c r="BI8" i="11"/>
  <c r="BI10" i="11" s="1"/>
  <c r="V8" i="11"/>
  <c r="V10" i="11" s="1"/>
  <c r="V11" i="11" s="1"/>
  <c r="BF8" i="11"/>
  <c r="BF10" i="11" s="1"/>
  <c r="G62495" i="12" s="1"/>
  <c r="Z8" i="11"/>
  <c r="Z10" i="11" s="1"/>
  <c r="AO8" i="11"/>
  <c r="AO10" i="11" s="1"/>
  <c r="BH8" i="11"/>
  <c r="BH10" i="11" s="1"/>
  <c r="G64689" i="12" s="1"/>
  <c r="AR8" i="11"/>
  <c r="AR10" i="11" s="1"/>
  <c r="G47137" i="12" s="1"/>
  <c r="AB8" i="11"/>
  <c r="AB10" i="11" s="1"/>
  <c r="BG8" i="11"/>
  <c r="BG10" i="11" s="1"/>
  <c r="G63592" i="12" s="1"/>
  <c r="AQ8" i="11"/>
  <c r="AQ10" i="11" s="1"/>
  <c r="G46040" i="12" s="1"/>
  <c r="AA8" i="11"/>
  <c r="AA10" i="11" s="1"/>
  <c r="G28488" i="12" s="1"/>
  <c r="AT8" i="11"/>
  <c r="AT10" i="11" s="1"/>
  <c r="G49331" i="12" s="1"/>
  <c r="AC8" i="11"/>
  <c r="AC10" i="11" s="1"/>
  <c r="AC11" i="11" s="1"/>
  <c r="BA8" i="11"/>
  <c r="BA10" i="11" s="1"/>
  <c r="G57010" i="12" s="1"/>
  <c r="AX8" i="11"/>
  <c r="AX10" i="11" s="1"/>
  <c r="G53719" i="12" s="1"/>
  <c r="R8" i="11"/>
  <c r="R10" i="11" s="1"/>
  <c r="G18615" i="12" s="1"/>
  <c r="AG8" i="11"/>
  <c r="AG10" i="11" s="1"/>
  <c r="BD8" i="11"/>
  <c r="BD10" i="11" s="1"/>
  <c r="G60301" i="12" s="1"/>
  <c r="AN8" i="11"/>
  <c r="AN10" i="11" s="1"/>
  <c r="G42749" i="12" s="1"/>
  <c r="X8" i="11"/>
  <c r="X10" i="11" s="1"/>
  <c r="G25197" i="12" s="1"/>
  <c r="BC8" i="11"/>
  <c r="BC10" i="11" s="1"/>
  <c r="AM8" i="11"/>
  <c r="AM10" i="11" s="1"/>
  <c r="G41652" i="12" s="1"/>
  <c r="W8" i="11"/>
  <c r="W10" i="11" s="1"/>
  <c r="G24100" i="12" s="1"/>
  <c r="F8" i="11"/>
  <c r="F10" i="11" s="1"/>
  <c r="D8" i="11"/>
  <c r="D10" i="11" s="1"/>
  <c r="G3257" i="12" s="1"/>
  <c r="H8" i="11"/>
  <c r="H10" i="11" s="1"/>
  <c r="G7645" i="12" s="1"/>
  <c r="J8" i="11"/>
  <c r="J10" i="11" s="1"/>
  <c r="G9839" i="12" s="1"/>
  <c r="M8" i="11"/>
  <c r="M10" i="11" s="1"/>
  <c r="I8" i="11"/>
  <c r="I10" i="11" s="1"/>
  <c r="I11" i="11" s="1"/>
  <c r="L8" i="11"/>
  <c r="L10" i="11" s="1"/>
  <c r="G12033" i="12" s="1"/>
  <c r="K8" i="11"/>
  <c r="K10" i="11" s="1"/>
  <c r="G10936" i="12" s="1"/>
  <c r="E8" i="11"/>
  <c r="E10" i="11" s="1"/>
  <c r="G4354" i="12" s="1"/>
  <c r="G8" i="11"/>
  <c r="G10" i="11" s="1"/>
  <c r="G11" i="11" s="1"/>
  <c r="G29585" i="12"/>
  <c r="G27391" i="12"/>
  <c r="G33973" i="12"/>
  <c r="G54816" i="12"/>
  <c r="G38361" i="12"/>
  <c r="G44943" i="12"/>
  <c r="G59204" i="12"/>
  <c r="G35070" i="12"/>
  <c r="G30682" i="12"/>
  <c r="G43846" i="12"/>
  <c r="G65786" i="12"/>
  <c r="G16421" i="12"/>
  <c r="G31779" i="12"/>
  <c r="G20809" i="12"/>
  <c r="G61398" i="12"/>
  <c r="G5451" i="12"/>
  <c r="G13130" i="12"/>
  <c r="BE11" i="11"/>
  <c r="AD11" i="11"/>
  <c r="AW11" i="11"/>
  <c r="AG11" i="11"/>
  <c r="BB11" i="11"/>
  <c r="AJ11" i="11"/>
  <c r="AH11" i="11"/>
  <c r="AF11" i="11"/>
  <c r="Z11" i="11"/>
  <c r="AB11" i="11"/>
  <c r="X11" i="11"/>
  <c r="AM11" i="11"/>
  <c r="F11" i="11"/>
  <c r="M11" i="11"/>
  <c r="H11" i="11" l="1"/>
  <c r="AL11" i="11"/>
  <c r="AA11" i="11"/>
  <c r="AO11" i="11"/>
  <c r="G8742" i="12"/>
  <c r="G23003" i="12"/>
  <c r="G57" i="5"/>
  <c r="D63" i="5"/>
  <c r="L63" i="5" s="1"/>
  <c r="C62" i="5"/>
  <c r="C29" i="5"/>
  <c r="C28" i="5"/>
  <c r="C59" i="5"/>
  <c r="C63" i="5"/>
  <c r="C33" i="5"/>
  <c r="C34" i="5"/>
  <c r="C35" i="5"/>
  <c r="C32" i="5"/>
  <c r="C27" i="5"/>
  <c r="C57" i="5"/>
  <c r="D33" i="5"/>
  <c r="L33" i="5" s="1"/>
  <c r="D34" i="5"/>
  <c r="L34" i="5" s="1"/>
  <c r="D35" i="5"/>
  <c r="L35" i="5" s="1"/>
  <c r="G29" i="5"/>
  <c r="D32" i="5"/>
  <c r="L32" i="5" s="1"/>
  <c r="D27" i="5"/>
  <c r="L27" i="5" s="1"/>
  <c r="D26" i="5"/>
  <c r="L26" i="5" s="1"/>
  <c r="D57" i="5"/>
  <c r="L57" i="5" s="1"/>
  <c r="G63" i="5"/>
  <c r="D62" i="5"/>
  <c r="L62" i="5" s="1"/>
  <c r="G34" i="5"/>
  <c r="D29" i="5"/>
  <c r="L29" i="5" s="1"/>
  <c r="D28" i="5"/>
  <c r="L28" i="5" s="1"/>
  <c r="G32" i="5"/>
  <c r="D59" i="5"/>
  <c r="L59" i="5" s="1"/>
  <c r="C26" i="5"/>
  <c r="G28" i="5"/>
  <c r="DP28" i="5" s="1"/>
  <c r="G26" i="5"/>
  <c r="C64" i="6"/>
  <c r="BV64" i="6" s="1"/>
  <c r="CZ28" i="5"/>
  <c r="CP28" i="5"/>
  <c r="ED28" i="5"/>
  <c r="DS28" i="5"/>
  <c r="DX28" i="5"/>
  <c r="DY28" i="5"/>
  <c r="BZ28" i="5"/>
  <c r="A39" i="11"/>
  <c r="A26" i="11"/>
  <c r="A38" i="11"/>
  <c r="D65792" i="12" s="1"/>
  <c r="A25" i="11"/>
  <c r="A40" i="11"/>
  <c r="A27" i="11"/>
  <c r="AV11" i="11"/>
  <c r="K11" i="11"/>
  <c r="K11" i="13" s="1"/>
  <c r="G6552" i="12"/>
  <c r="G11" i="13"/>
  <c r="G32880" i="12"/>
  <c r="AE11" i="13"/>
  <c r="G23007" i="12"/>
  <c r="V11" i="13"/>
  <c r="G54820" i="12"/>
  <c r="AY11" i="13"/>
  <c r="G8746" i="12"/>
  <c r="I11" i="13"/>
  <c r="G30686" i="12"/>
  <c r="AC11" i="13"/>
  <c r="G10940" i="12"/>
  <c r="G41656" i="12"/>
  <c r="AM11" i="13"/>
  <c r="G29589" i="12"/>
  <c r="AB11" i="13"/>
  <c r="G36171" i="12"/>
  <c r="AH11" i="13"/>
  <c r="G58111" i="12"/>
  <c r="BB11" i="13"/>
  <c r="G28492" i="12"/>
  <c r="AA11" i="13"/>
  <c r="G51529" i="12"/>
  <c r="AV11" i="13"/>
  <c r="G61402" i="12"/>
  <c r="BE11" i="13"/>
  <c r="G7649" i="12"/>
  <c r="H11" i="13"/>
  <c r="G25201" i="12"/>
  <c r="X11" i="13"/>
  <c r="G27395" i="12"/>
  <c r="Z11" i="13"/>
  <c r="G40559" i="12"/>
  <c r="AL11" i="13"/>
  <c r="W11" i="11"/>
  <c r="AR11" i="11"/>
  <c r="G52626" i="12"/>
  <c r="AW11" i="13"/>
  <c r="G6548" i="12"/>
  <c r="G32876" i="12"/>
  <c r="G5455" i="12"/>
  <c r="F11" i="13"/>
  <c r="BA11" i="11"/>
  <c r="G35074" i="12"/>
  <c r="AG11" i="13"/>
  <c r="G43850" i="12"/>
  <c r="AO11" i="13"/>
  <c r="G31783" i="12"/>
  <c r="AD11" i="13"/>
  <c r="G13134" i="12"/>
  <c r="M11" i="13"/>
  <c r="AQ11" i="11"/>
  <c r="G33977" i="12"/>
  <c r="AF11" i="13"/>
  <c r="G38365" i="12"/>
  <c r="AJ11" i="13"/>
  <c r="AI11" i="11"/>
  <c r="BY27" i="5"/>
  <c r="EB27" i="5"/>
  <c r="DL27" i="5"/>
  <c r="CV27" i="5"/>
  <c r="CF27" i="5"/>
  <c r="EA27" i="5"/>
  <c r="DK27" i="5"/>
  <c r="CU27" i="5"/>
  <c r="CE27" i="5"/>
  <c r="DZ27" i="5"/>
  <c r="DJ27" i="5"/>
  <c r="CT27" i="5"/>
  <c r="CD27" i="5"/>
  <c r="DU27" i="5"/>
  <c r="DE27" i="5"/>
  <c r="CO27" i="5"/>
  <c r="EF27" i="5"/>
  <c r="EE27" i="5"/>
  <c r="CI27" i="5"/>
  <c r="DN27" i="5"/>
  <c r="DY27" i="5"/>
  <c r="CS27" i="5"/>
  <c r="DX27" i="5"/>
  <c r="DH27" i="5"/>
  <c r="CR27" i="5"/>
  <c r="CB27" i="5"/>
  <c r="DW27" i="5"/>
  <c r="DG27" i="5"/>
  <c r="CQ27" i="5"/>
  <c r="CA27" i="5"/>
  <c r="DV27" i="5"/>
  <c r="DF27" i="5"/>
  <c r="CP27" i="5"/>
  <c r="BZ27" i="5"/>
  <c r="DQ27" i="5"/>
  <c r="DA27" i="5"/>
  <c r="CK27" i="5"/>
  <c r="DP27" i="5"/>
  <c r="CJ27" i="5"/>
  <c r="DO27" i="5"/>
  <c r="ED27" i="5"/>
  <c r="CX27" i="5"/>
  <c r="DI27" i="5"/>
  <c r="DT27" i="5"/>
  <c r="DD27" i="5"/>
  <c r="CN27" i="5"/>
  <c r="DS27" i="5"/>
  <c r="DC27" i="5"/>
  <c r="CM27" i="5"/>
  <c r="H27" i="5"/>
  <c r="EJ27" i="5" s="1"/>
  <c r="DR27" i="5"/>
  <c r="DB27" i="5"/>
  <c r="CL27" i="5"/>
  <c r="EC27" i="5"/>
  <c r="DM27" i="5"/>
  <c r="CW27" i="5"/>
  <c r="CG27" i="5"/>
  <c r="CZ27" i="5"/>
  <c r="CY27" i="5"/>
  <c r="CH27" i="5"/>
  <c r="CC27" i="5"/>
  <c r="ED59" i="5"/>
  <c r="H59" i="5"/>
  <c r="EJ59" i="5" s="1"/>
  <c r="CI59" i="5"/>
  <c r="CY59" i="5"/>
  <c r="DO59" i="5"/>
  <c r="EE59" i="5"/>
  <c r="CN59" i="5"/>
  <c r="DD59" i="5"/>
  <c r="DT59" i="5"/>
  <c r="BY59" i="5"/>
  <c r="CO59" i="5"/>
  <c r="DE59" i="5"/>
  <c r="DU59" i="5"/>
  <c r="CD59" i="5"/>
  <c r="CT59" i="5"/>
  <c r="DJ59" i="5"/>
  <c r="DZ59" i="5"/>
  <c r="CA59" i="5"/>
  <c r="DG59" i="5"/>
  <c r="DW59" i="5"/>
  <c r="CF59" i="5"/>
  <c r="CV59" i="5"/>
  <c r="DL59" i="5"/>
  <c r="EB59" i="5"/>
  <c r="CW59" i="5"/>
  <c r="DM59" i="5"/>
  <c r="CL59" i="5"/>
  <c r="DR59" i="5"/>
  <c r="CU59" i="5"/>
  <c r="CZ59" i="5"/>
  <c r="EF59" i="5"/>
  <c r="DQ59" i="5"/>
  <c r="DF59" i="5"/>
  <c r="CM59" i="5"/>
  <c r="DC59" i="5"/>
  <c r="DS59" i="5"/>
  <c r="CB59" i="5"/>
  <c r="CR59" i="5"/>
  <c r="DH59" i="5"/>
  <c r="DX59" i="5"/>
  <c r="CC59" i="5"/>
  <c r="CS59" i="5"/>
  <c r="DI59" i="5"/>
  <c r="DY59" i="5"/>
  <c r="CH59" i="5"/>
  <c r="CX59" i="5"/>
  <c r="DN59" i="5"/>
  <c r="CQ59" i="5"/>
  <c r="CG59" i="5"/>
  <c r="EC59" i="5"/>
  <c r="DB59" i="5"/>
  <c r="CE59" i="5"/>
  <c r="DK59" i="5"/>
  <c r="EA59" i="5"/>
  <c r="CJ59" i="5"/>
  <c r="DP59" i="5"/>
  <c r="CK59" i="5"/>
  <c r="DA59" i="5"/>
  <c r="BZ59" i="5"/>
  <c r="CP59" i="5"/>
  <c r="DV59" i="5"/>
  <c r="ED57" i="5"/>
  <c r="H57" i="5"/>
  <c r="EJ57" i="5" s="1"/>
  <c r="CI57" i="5"/>
  <c r="CY57" i="5"/>
  <c r="DO57" i="5"/>
  <c r="EE57" i="5"/>
  <c r="CN57" i="5"/>
  <c r="DD57" i="5"/>
  <c r="DT57" i="5"/>
  <c r="BY57" i="5"/>
  <c r="CO57" i="5"/>
  <c r="DE57" i="5"/>
  <c r="DU57" i="5"/>
  <c r="CD57" i="5"/>
  <c r="CT57" i="5"/>
  <c r="DJ57" i="5"/>
  <c r="DZ57" i="5"/>
  <c r="CX57" i="5"/>
  <c r="CA57" i="5"/>
  <c r="CQ57" i="5"/>
  <c r="DG57" i="5"/>
  <c r="CF57" i="5"/>
  <c r="CV57" i="5"/>
  <c r="EB57" i="5"/>
  <c r="CW57" i="5"/>
  <c r="DM57" i="5"/>
  <c r="CL57" i="5"/>
  <c r="DR57" i="5"/>
  <c r="CU57" i="5"/>
  <c r="EF57" i="5"/>
  <c r="DQ57" i="5"/>
  <c r="DF57" i="5"/>
  <c r="CM57" i="5"/>
  <c r="DC57" i="5"/>
  <c r="DS57" i="5"/>
  <c r="CB57" i="5"/>
  <c r="CR57" i="5"/>
  <c r="DH57" i="5"/>
  <c r="DX57" i="5"/>
  <c r="CC57" i="5"/>
  <c r="CS57" i="5"/>
  <c r="DI57" i="5"/>
  <c r="DY57" i="5"/>
  <c r="CH57" i="5"/>
  <c r="DN57" i="5"/>
  <c r="DW57" i="5"/>
  <c r="DL57" i="5"/>
  <c r="CG57" i="5"/>
  <c r="EC57" i="5"/>
  <c r="DB57" i="5"/>
  <c r="CE57" i="5"/>
  <c r="DK57" i="5"/>
  <c r="EA57" i="5"/>
  <c r="CJ57" i="5"/>
  <c r="CZ57" i="5"/>
  <c r="DP57" i="5"/>
  <c r="CK57" i="5"/>
  <c r="DA57" i="5"/>
  <c r="BZ57" i="5"/>
  <c r="CP57" i="5"/>
  <c r="DV57" i="5"/>
  <c r="ED26" i="5"/>
  <c r="BY26" i="5"/>
  <c r="CE26" i="5"/>
  <c r="CU26" i="5"/>
  <c r="DK26" i="5"/>
  <c r="EA26" i="5"/>
  <c r="CJ26" i="5"/>
  <c r="CZ26" i="5"/>
  <c r="DP26" i="5"/>
  <c r="EF26" i="5"/>
  <c r="CK26" i="5"/>
  <c r="DA26" i="5"/>
  <c r="DQ26" i="5"/>
  <c r="BZ26" i="5"/>
  <c r="CP26" i="5"/>
  <c r="DF26" i="5"/>
  <c r="DV26" i="5"/>
  <c r="CF26" i="5"/>
  <c r="EB26" i="5"/>
  <c r="DM26" i="5"/>
  <c r="DR26" i="5"/>
  <c r="CI26" i="5"/>
  <c r="CY26" i="5"/>
  <c r="DO26" i="5"/>
  <c r="EE26" i="5"/>
  <c r="CN26" i="5"/>
  <c r="DD26" i="5"/>
  <c r="DT26" i="5"/>
  <c r="CO26" i="5"/>
  <c r="DE26" i="5"/>
  <c r="DU26" i="5"/>
  <c r="CD26" i="5"/>
  <c r="CT26" i="5"/>
  <c r="DJ26" i="5"/>
  <c r="DZ26" i="5"/>
  <c r="DG26" i="5"/>
  <c r="CV26" i="5"/>
  <c r="CG26" i="5"/>
  <c r="EC26" i="5"/>
  <c r="DB26" i="5"/>
  <c r="CM26" i="5"/>
  <c r="DC26" i="5"/>
  <c r="DS26" i="5"/>
  <c r="CB26" i="5"/>
  <c r="CR26" i="5"/>
  <c r="DH26" i="5"/>
  <c r="DX26" i="5"/>
  <c r="CC26" i="5"/>
  <c r="CS26" i="5"/>
  <c r="DI26" i="5"/>
  <c r="DY26" i="5"/>
  <c r="CH26" i="5"/>
  <c r="CX26" i="5"/>
  <c r="DN26" i="5"/>
  <c r="CA26" i="5"/>
  <c r="CQ26" i="5"/>
  <c r="DW26" i="5"/>
  <c r="DL26" i="5"/>
  <c r="CW26" i="5"/>
  <c r="CL26" i="5"/>
  <c r="H26" i="5"/>
  <c r="EJ26" i="5" s="1"/>
  <c r="D79" i="6"/>
  <c r="K79" i="6" s="1"/>
  <c r="D98" i="6"/>
  <c r="K98" i="6" s="1"/>
  <c r="C98" i="6"/>
  <c r="C105" i="6"/>
  <c r="D38490" i="12" s="1"/>
  <c r="D11" i="11"/>
  <c r="R11" i="11"/>
  <c r="AU11" i="11"/>
  <c r="AP11" i="11"/>
  <c r="AN11" i="11"/>
  <c r="BI11" i="11"/>
  <c r="BV107" i="6"/>
  <c r="D16" i="6"/>
  <c r="K16" i="6" s="1"/>
  <c r="D17" i="6"/>
  <c r="K17" i="6" s="1"/>
  <c r="C12" i="6"/>
  <c r="D40594" i="12" s="1"/>
  <c r="G93" i="6"/>
  <c r="CG93" i="6" s="1"/>
  <c r="G9956" i="12" s="1"/>
  <c r="D19" i="6"/>
  <c r="K19" i="6" s="1"/>
  <c r="C91" i="6"/>
  <c r="G95" i="6"/>
  <c r="CB95" i="6" s="1"/>
  <c r="G4473" i="12" s="1"/>
  <c r="C87" i="6"/>
  <c r="J87" i="6" s="1"/>
  <c r="C63" i="6"/>
  <c r="BV63" i="6" s="1"/>
  <c r="D14" i="6"/>
  <c r="K14" i="6" s="1"/>
  <c r="C14" i="6"/>
  <c r="BV14" i="6" s="1"/>
  <c r="C17" i="6"/>
  <c r="BV17" i="6" s="1"/>
  <c r="G17" i="6"/>
  <c r="G13" i="6"/>
  <c r="D95" i="6"/>
  <c r="K95" i="6" s="1"/>
  <c r="G76" i="6"/>
  <c r="C78" i="6"/>
  <c r="D99" i="6"/>
  <c r="K99" i="6" s="1"/>
  <c r="D13" i="6"/>
  <c r="K13" i="6" s="1"/>
  <c r="G79" i="6"/>
  <c r="G22" i="6"/>
  <c r="CR22" i="6" s="1"/>
  <c r="G21955" i="12" s="1"/>
  <c r="C21" i="6"/>
  <c r="D20" i="6"/>
  <c r="K20" i="6" s="1"/>
  <c r="C15" i="6"/>
  <c r="BV15" i="6" s="1"/>
  <c r="G20" i="6"/>
  <c r="D69" i="6"/>
  <c r="K69" i="6" s="1"/>
  <c r="D93" i="6"/>
  <c r="K93" i="6" s="1"/>
  <c r="C90" i="6"/>
  <c r="J90" i="6" s="1"/>
  <c r="D83" i="6"/>
  <c r="K83" i="6" s="1"/>
  <c r="D91" i="6"/>
  <c r="K91" i="6" s="1"/>
  <c r="D75" i="6"/>
  <c r="K75" i="6" s="1"/>
  <c r="C19" i="6"/>
  <c r="D63" i="6"/>
  <c r="K63" i="6" s="1"/>
  <c r="C16" i="6"/>
  <c r="BV16" i="6" s="1"/>
  <c r="CI95" i="6"/>
  <c r="G12152" i="12" s="1"/>
  <c r="C73" i="6"/>
  <c r="C85" i="6"/>
  <c r="BV85" i="6" s="1"/>
  <c r="C84" i="6"/>
  <c r="D77" i="6"/>
  <c r="K77" i="6" s="1"/>
  <c r="C65" i="6"/>
  <c r="C92" i="6"/>
  <c r="BV92" i="6" s="1"/>
  <c r="G81" i="6"/>
  <c r="G84" i="6"/>
  <c r="CF84" i="6" s="1"/>
  <c r="G8850" i="12" s="1"/>
  <c r="C101" i="6"/>
  <c r="D81" i="6"/>
  <c r="K81" i="6" s="1"/>
  <c r="C102" i="6"/>
  <c r="C86" i="6"/>
  <c r="D49441" i="12" s="1"/>
  <c r="D76" i="6"/>
  <c r="K76" i="6" s="1"/>
  <c r="D70" i="6"/>
  <c r="K70" i="6" s="1"/>
  <c r="D86" i="6"/>
  <c r="K86" i="6" s="1"/>
  <c r="C76" i="6"/>
  <c r="D46140" i="12" s="1"/>
  <c r="C22" i="6"/>
  <c r="BV22" i="6" s="1"/>
  <c r="C104" i="6"/>
  <c r="J104" i="6" s="1"/>
  <c r="D80" i="6"/>
  <c r="K80" i="6" s="1"/>
  <c r="C68" i="6"/>
  <c r="D46132" i="12" s="1"/>
  <c r="C70" i="6"/>
  <c r="BV70" i="6" s="1"/>
  <c r="D97" i="6"/>
  <c r="K97" i="6" s="1"/>
  <c r="G105" i="6"/>
  <c r="C93" i="6"/>
  <c r="D63709" i="12" s="1"/>
  <c r="D64" i="6"/>
  <c r="K64" i="6" s="1"/>
  <c r="C94" i="6"/>
  <c r="G10" i="5"/>
  <c r="EC10" i="5" s="1"/>
  <c r="G61535" i="12" s="1"/>
  <c r="D73" i="6"/>
  <c r="K73" i="6" s="1"/>
  <c r="D68" i="6"/>
  <c r="K68" i="6" s="1"/>
  <c r="C81" i="6"/>
  <c r="G88" i="6"/>
  <c r="G86" i="6"/>
  <c r="C66" i="6"/>
  <c r="BV66" i="6" s="1"/>
  <c r="G104" i="6"/>
  <c r="G77" i="6"/>
  <c r="G101" i="6"/>
  <c r="G90" i="6"/>
  <c r="DE90" i="6" s="1"/>
  <c r="G36281" i="12" s="1"/>
  <c r="C96" i="6"/>
  <c r="D22" i="6"/>
  <c r="K22" i="6" s="1"/>
  <c r="D100" i="6"/>
  <c r="K100" i="6" s="1"/>
  <c r="D78" i="6"/>
  <c r="K78" i="6" s="1"/>
  <c r="D104" i="6"/>
  <c r="K104" i="6" s="1"/>
  <c r="C80" i="6"/>
  <c r="D88" i="6"/>
  <c r="K88" i="6" s="1"/>
  <c r="C89" i="6"/>
  <c r="G92" i="6"/>
  <c r="G82" i="6"/>
  <c r="C71" i="6"/>
  <c r="D18710" i="12" s="1"/>
  <c r="G97" i="6"/>
  <c r="DP97" i="6" s="1"/>
  <c r="G48355" i="12" s="1"/>
  <c r="D90" i="6"/>
  <c r="K90" i="6" s="1"/>
  <c r="C10" i="5"/>
  <c r="G102" i="6"/>
  <c r="C99" i="6"/>
  <c r="G94" i="6"/>
  <c r="C88" i="6"/>
  <c r="D101" i="6"/>
  <c r="K101" i="6" s="1"/>
  <c r="G85" i="6"/>
  <c r="C82" i="6"/>
  <c r="G80" i="6"/>
  <c r="DZ80" i="6" s="1"/>
  <c r="G59308" i="12" s="1"/>
  <c r="D92" i="6"/>
  <c r="K92" i="6" s="1"/>
  <c r="D82" i="6"/>
  <c r="K82" i="6" s="1"/>
  <c r="D67" i="6"/>
  <c r="K67" i="6" s="1"/>
  <c r="G75" i="6"/>
  <c r="D94" i="6"/>
  <c r="K94" i="6" s="1"/>
  <c r="D103" i="6"/>
  <c r="K103" i="6" s="1"/>
  <c r="D85" i="6"/>
  <c r="K85" i="6" s="1"/>
  <c r="D84" i="6"/>
  <c r="K84" i="6" s="1"/>
  <c r="C97" i="6"/>
  <c r="D8863" i="12" s="1"/>
  <c r="C72" i="6"/>
  <c r="D66" i="6"/>
  <c r="K66" i="6" s="1"/>
  <c r="C75" i="6"/>
  <c r="G99" i="6"/>
  <c r="CT99" i="6" s="1"/>
  <c r="G24223" i="12" s="1"/>
  <c r="D87" i="6"/>
  <c r="K87" i="6" s="1"/>
  <c r="D21" i="6"/>
  <c r="K21" i="6" s="1"/>
  <c r="C100" i="6"/>
  <c r="D10" i="5"/>
  <c r="L10" i="5" s="1"/>
  <c r="G70" i="6"/>
  <c r="E11" i="11"/>
  <c r="J11" i="11"/>
  <c r="BD11" i="11"/>
  <c r="AT11" i="11"/>
  <c r="BH11" i="11"/>
  <c r="O11" i="11"/>
  <c r="Q11" i="11"/>
  <c r="S11" i="11"/>
  <c r="Y11" i="11"/>
  <c r="AK11" i="11"/>
  <c r="N11" i="11"/>
  <c r="C103" i="6"/>
  <c r="G68" i="6"/>
  <c r="I5" i="4"/>
  <c r="C24" i="6"/>
  <c r="D24" i="6"/>
  <c r="K24" i="6" s="1"/>
  <c r="G24" i="6"/>
  <c r="C25" i="6"/>
  <c r="D25" i="6"/>
  <c r="K25" i="6" s="1"/>
  <c r="G25" i="6"/>
  <c r="C26" i="6"/>
  <c r="D26" i="6"/>
  <c r="K26" i="6" s="1"/>
  <c r="G26" i="6"/>
  <c r="C27" i="6"/>
  <c r="D27" i="6"/>
  <c r="K27" i="6" s="1"/>
  <c r="G27" i="6"/>
  <c r="C28" i="6"/>
  <c r="D28" i="6"/>
  <c r="K28" i="6" s="1"/>
  <c r="G28" i="6"/>
  <c r="C29" i="6"/>
  <c r="D29" i="6"/>
  <c r="K29" i="6" s="1"/>
  <c r="G29" i="6"/>
  <c r="C30" i="6"/>
  <c r="D63649" i="12" s="1"/>
  <c r="D30" i="6"/>
  <c r="K30" i="6" s="1"/>
  <c r="G30" i="6"/>
  <c r="C31" i="6"/>
  <c r="D31" i="6"/>
  <c r="K31" i="6" s="1"/>
  <c r="G31" i="6"/>
  <c r="C32" i="6"/>
  <c r="D32" i="6"/>
  <c r="K32" i="6" s="1"/>
  <c r="G32" i="6"/>
  <c r="C33" i="6"/>
  <c r="D33" i="6"/>
  <c r="K33" i="6" s="1"/>
  <c r="G33" i="6"/>
  <c r="C34" i="6"/>
  <c r="D55974" i="12" s="1"/>
  <c r="D34" i="6"/>
  <c r="K34" i="6" s="1"/>
  <c r="G34" i="6"/>
  <c r="C35" i="6"/>
  <c r="D35" i="6"/>
  <c r="K35" i="6" s="1"/>
  <c r="G35" i="6"/>
  <c r="C36" i="6"/>
  <c r="D36" i="6"/>
  <c r="K36" i="6" s="1"/>
  <c r="G36" i="6"/>
  <c r="C37" i="6"/>
  <c r="D37" i="6"/>
  <c r="K37" i="6" s="1"/>
  <c r="G37" i="6"/>
  <c r="C38" i="6"/>
  <c r="D37329" i="12" s="1"/>
  <c r="D38" i="6"/>
  <c r="K38" i="6" s="1"/>
  <c r="G38" i="6"/>
  <c r="C39" i="6"/>
  <c r="D39" i="6"/>
  <c r="K39" i="6" s="1"/>
  <c r="G39" i="6"/>
  <c r="C40" i="6"/>
  <c r="D40" i="6"/>
  <c r="K40" i="6" s="1"/>
  <c r="G40" i="6"/>
  <c r="C41" i="6"/>
  <c r="D41" i="6"/>
  <c r="K41" i="6" s="1"/>
  <c r="G41" i="6"/>
  <c r="C42" i="6"/>
  <c r="D42" i="6"/>
  <c r="K42" i="6" s="1"/>
  <c r="G42" i="6"/>
  <c r="C43" i="6"/>
  <c r="D43" i="6"/>
  <c r="K43" i="6" s="1"/>
  <c r="G43" i="6"/>
  <c r="C44" i="6"/>
  <c r="D44" i="6"/>
  <c r="K44" i="6" s="1"/>
  <c r="G44" i="6"/>
  <c r="C45" i="6"/>
  <c r="D45" i="6"/>
  <c r="K45" i="6" s="1"/>
  <c r="G45" i="6"/>
  <c r="C46" i="6"/>
  <c r="D6621" i="12" s="1"/>
  <c r="D46" i="6"/>
  <c r="K46" i="6" s="1"/>
  <c r="G46" i="6"/>
  <c r="C47" i="6"/>
  <c r="D47" i="6"/>
  <c r="K47" i="6" s="1"/>
  <c r="G47" i="6"/>
  <c r="C48" i="6"/>
  <c r="D48" i="6"/>
  <c r="K48" i="6" s="1"/>
  <c r="G48" i="6"/>
  <c r="C49" i="6"/>
  <c r="D49" i="6"/>
  <c r="K49" i="6" s="1"/>
  <c r="G49" i="6"/>
  <c r="C50" i="6"/>
  <c r="D64766" i="12" s="1"/>
  <c r="D50" i="6"/>
  <c r="K50" i="6" s="1"/>
  <c r="G50" i="6"/>
  <c r="C51" i="6"/>
  <c r="D51" i="6"/>
  <c r="K51" i="6" s="1"/>
  <c r="G51" i="6"/>
  <c r="C52" i="6"/>
  <c r="D52" i="6"/>
  <c r="K52" i="6" s="1"/>
  <c r="G52" i="6"/>
  <c r="C53" i="6"/>
  <c r="D53" i="6"/>
  <c r="K53" i="6" s="1"/>
  <c r="G53" i="6"/>
  <c r="C54" i="6"/>
  <c r="D54" i="6"/>
  <c r="K54" i="6" s="1"/>
  <c r="G54" i="6"/>
  <c r="C55" i="6"/>
  <c r="D8823" i="12" s="1"/>
  <c r="D55" i="6"/>
  <c r="K55" i="6" s="1"/>
  <c r="G55" i="6"/>
  <c r="C56" i="6"/>
  <c r="D56" i="6"/>
  <c r="K56" i="6" s="1"/>
  <c r="G56" i="6"/>
  <c r="C23" i="6"/>
  <c r="D23" i="6"/>
  <c r="K23" i="6" s="1"/>
  <c r="G23" i="6"/>
  <c r="D63797" i="12"/>
  <c r="D6752" i="12"/>
  <c r="D50631" i="12"/>
  <c r="D42951" i="12"/>
  <c r="D61599" i="12"/>
  <c r="D58" i="5"/>
  <c r="L58" i="5" s="1"/>
  <c r="C58" i="5"/>
  <c r="D7819" i="12"/>
  <c r="D5624" i="12"/>
  <c r="D8914" i="12"/>
  <c r="D61569" i="12"/>
  <c r="D4523" i="12"/>
  <c r="D41795" i="12"/>
  <c r="D7787" i="12"/>
  <c r="L11" i="11"/>
  <c r="BC11" i="11"/>
  <c r="AX11" i="11"/>
  <c r="BG11" i="11"/>
  <c r="BF11" i="11"/>
  <c r="P11" i="11"/>
  <c r="U11" i="11"/>
  <c r="T11" i="11"/>
  <c r="T11" i="9"/>
  <c r="G72" i="6"/>
  <c r="CE72" i="6" s="1"/>
  <c r="G7741" i="12" s="1"/>
  <c r="G66" i="6"/>
  <c r="I9" i="4"/>
  <c r="G14" i="6" s="1"/>
  <c r="DS14" i="6" s="1"/>
  <c r="G51566" i="12" s="1"/>
  <c r="I13" i="4"/>
  <c r="G18" i="6" s="1"/>
  <c r="CQ18" i="6" s="1"/>
  <c r="G20854" i="12" s="1"/>
  <c r="DT22" i="6"/>
  <c r="G52671" i="12" s="1"/>
  <c r="DF22" i="6"/>
  <c r="G37313" i="12" s="1"/>
  <c r="I7" i="4"/>
  <c r="G12" i="6" s="1"/>
  <c r="BV108" i="6"/>
  <c r="D65793" i="12"/>
  <c r="D64696" i="12"/>
  <c r="D63599" i="12"/>
  <c r="D62502" i="12"/>
  <c r="D61405" i="12"/>
  <c r="D60308" i="12"/>
  <c r="D59211" i="12"/>
  <c r="D58114" i="12"/>
  <c r="D57017" i="12"/>
  <c r="D55920" i="12"/>
  <c r="D54823" i="12"/>
  <c r="D53726" i="12"/>
  <c r="D52629" i="12"/>
  <c r="D51532" i="12"/>
  <c r="D50435" i="12"/>
  <c r="D49338" i="12"/>
  <c r="D48241" i="12"/>
  <c r="D47144" i="12"/>
  <c r="D46047" i="12"/>
  <c r="D44950" i="12"/>
  <c r="D43853" i="12"/>
  <c r="D42756" i="12"/>
  <c r="D41659" i="12"/>
  <c r="D40562" i="12"/>
  <c r="D39465" i="12"/>
  <c r="D38368" i="12"/>
  <c r="D37271" i="12"/>
  <c r="D36174" i="12"/>
  <c r="D35077" i="12"/>
  <c r="D33980" i="12"/>
  <c r="D32883" i="12"/>
  <c r="D31786" i="12"/>
  <c r="D30689" i="12"/>
  <c r="D29592" i="12"/>
  <c r="D28495" i="12"/>
  <c r="D27398" i="12"/>
  <c r="D26301" i="12"/>
  <c r="D25204" i="12"/>
  <c r="D24107" i="12"/>
  <c r="D23010" i="12"/>
  <c r="D21913" i="12"/>
  <c r="D20816" i="12"/>
  <c r="D19719" i="12"/>
  <c r="D18622" i="12"/>
  <c r="D17525" i="12"/>
  <c r="D16428" i="12"/>
  <c r="D15331" i="12"/>
  <c r="D14234" i="12"/>
  <c r="D13137" i="12"/>
  <c r="D12040" i="12"/>
  <c r="D10943" i="12"/>
  <c r="D9846" i="12"/>
  <c r="D8749" i="12"/>
  <c r="D7652" i="12"/>
  <c r="D6555" i="12"/>
  <c r="D5458" i="12"/>
  <c r="D4361" i="12"/>
  <c r="D3264" i="12"/>
  <c r="D2167" i="12"/>
  <c r="D1070" i="12"/>
  <c r="D63598" i="12"/>
  <c r="D62501" i="12"/>
  <c r="D59210" i="12"/>
  <c r="D58113" i="12"/>
  <c r="D54822" i="12"/>
  <c r="D53725" i="12"/>
  <c r="D50434" i="12"/>
  <c r="D49337" i="12"/>
  <c r="D46046" i="12"/>
  <c r="D44949" i="12"/>
  <c r="D41658" i="12"/>
  <c r="D40561" i="12"/>
  <c r="D38367" i="12"/>
  <c r="D37270" i="12"/>
  <c r="D36173" i="12"/>
  <c r="D33979" i="12"/>
  <c r="D32882" i="12"/>
  <c r="D31785" i="12"/>
  <c r="D29591" i="12"/>
  <c r="D28494" i="12"/>
  <c r="D27397" i="12"/>
  <c r="D25203" i="12"/>
  <c r="D24106" i="12"/>
  <c r="D23009" i="12"/>
  <c r="D20815" i="12"/>
  <c r="D19718" i="12"/>
  <c r="D18621" i="12"/>
  <c r="D17524" i="12"/>
  <c r="D16427" i="12"/>
  <c r="D15330" i="12"/>
  <c r="D14233" i="12"/>
  <c r="D13136" i="12"/>
  <c r="D12039" i="12"/>
  <c r="D10942" i="12"/>
  <c r="D9845" i="12"/>
  <c r="D8748" i="12"/>
  <c r="D7651" i="12"/>
  <c r="D6554" i="12"/>
  <c r="D5457" i="12"/>
  <c r="D4360" i="12"/>
  <c r="D3263" i="12"/>
  <c r="D2166" i="12"/>
  <c r="D1069" i="12"/>
  <c r="G106" i="6"/>
  <c r="D65794" i="12"/>
  <c r="D64697" i="12"/>
  <c r="D63600" i="12"/>
  <c r="D62503" i="12"/>
  <c r="D61406" i="12"/>
  <c r="D60309" i="12"/>
  <c r="D59212" i="12"/>
  <c r="D58115" i="12"/>
  <c r="D57018" i="12"/>
  <c r="D55921" i="12"/>
  <c r="D54824" i="12"/>
  <c r="D53727" i="12"/>
  <c r="D52630" i="12"/>
  <c r="D51533" i="12"/>
  <c r="D50436" i="12"/>
  <c r="D49339" i="12"/>
  <c r="D48242" i="12"/>
  <c r="D47145" i="12"/>
  <c r="D46048" i="12"/>
  <c r="D44951" i="12"/>
  <c r="D43854" i="12"/>
  <c r="D42757" i="12"/>
  <c r="D41660" i="12"/>
  <c r="D40563" i="12"/>
  <c r="D39466" i="12"/>
  <c r="D38369" i="12"/>
  <c r="D37272" i="12"/>
  <c r="D36175" i="12"/>
  <c r="D35078" i="12"/>
  <c r="D33981" i="12"/>
  <c r="D32884" i="12"/>
  <c r="D31787" i="12"/>
  <c r="D30690" i="12"/>
  <c r="D29593" i="12"/>
  <c r="D28496" i="12"/>
  <c r="D27399" i="12"/>
  <c r="D26302" i="12"/>
  <c r="D25205" i="12"/>
  <c r="D24108" i="12"/>
  <c r="D23011" i="12"/>
  <c r="D21914" i="12"/>
  <c r="D20817" i="12"/>
  <c r="D19720" i="12"/>
  <c r="D18623" i="12"/>
  <c r="D17526" i="12"/>
  <c r="D16429" i="12"/>
  <c r="D15332" i="12"/>
  <c r="D14235" i="12"/>
  <c r="D13138" i="12"/>
  <c r="D12041" i="12"/>
  <c r="D10944" i="12"/>
  <c r="D9847" i="12"/>
  <c r="D8750" i="12"/>
  <c r="D7653" i="12"/>
  <c r="D6556" i="12"/>
  <c r="D5459" i="12"/>
  <c r="D4362" i="12"/>
  <c r="D3265" i="12"/>
  <c r="D2168" i="12"/>
  <c r="D1071" i="12"/>
  <c r="G87" i="6"/>
  <c r="DO87" i="6" s="1"/>
  <c r="G47248" i="12" s="1"/>
  <c r="G83" i="6"/>
  <c r="CS83" i="6" s="1"/>
  <c r="G23110" i="12" s="1"/>
  <c r="DL79" i="6"/>
  <c r="G43949" i="12" s="1"/>
  <c r="CV79" i="6"/>
  <c r="G26397" i="12" s="1"/>
  <c r="CG79" i="6"/>
  <c r="G9942" i="12" s="1"/>
  <c r="J64" i="6"/>
  <c r="DP79" i="6"/>
  <c r="G48337" i="12" s="1"/>
  <c r="CQ79" i="6"/>
  <c r="G20912" i="12" s="1"/>
  <c r="EB79" i="6"/>
  <c r="G61501" i="12" s="1"/>
  <c r="CP79" i="6"/>
  <c r="G19815" i="12" s="1"/>
  <c r="CW22" i="6"/>
  <c r="G27440" i="12" s="1"/>
  <c r="CO22" i="6"/>
  <c r="G18664" i="12" s="1"/>
  <c r="CZ79" i="6"/>
  <c r="G30785" i="12" s="1"/>
  <c r="CJ79" i="6"/>
  <c r="G13233" i="12" s="1"/>
  <c r="DE93" i="6"/>
  <c r="G36284" i="12" s="1"/>
  <c r="H93" i="6"/>
  <c r="CV93" i="6"/>
  <c r="G26411" i="12" s="1"/>
  <c r="CE93" i="6"/>
  <c r="G7762" i="12" s="1"/>
  <c r="DM93" i="6"/>
  <c r="G45060" i="12" s="1"/>
  <c r="DO93" i="6"/>
  <c r="G47254" i="12" s="1"/>
  <c r="CX93" i="6"/>
  <c r="G28605" i="12" s="1"/>
  <c r="EC93" i="6"/>
  <c r="G62612" i="12" s="1"/>
  <c r="CN93" i="6"/>
  <c r="G17635" i="12" s="1"/>
  <c r="CC93" i="6"/>
  <c r="G5568" i="12" s="1"/>
  <c r="BZ93" i="6"/>
  <c r="G2277" i="12" s="1"/>
  <c r="DW93" i="6"/>
  <c r="G56030" i="12" s="1"/>
  <c r="DF93" i="6"/>
  <c r="G37381" i="12" s="1"/>
  <c r="DR93" i="6"/>
  <c r="G50545" i="12" s="1"/>
  <c r="DX93" i="6"/>
  <c r="G57127" i="12" s="1"/>
  <c r="CW93" i="6"/>
  <c r="G27508" i="12" s="1"/>
  <c r="CZ92" i="6"/>
  <c r="G30798" i="12" s="1"/>
  <c r="DT85" i="6"/>
  <c r="G52731" i="12" s="1"/>
  <c r="EE93" i="6"/>
  <c r="G64806" i="12" s="1"/>
  <c r="CZ22" i="6"/>
  <c r="G30731" i="12" s="1"/>
  <c r="DA22" i="6"/>
  <c r="G31828" i="12" s="1"/>
  <c r="EA22" i="6"/>
  <c r="G60350" i="12" s="1"/>
  <c r="DG22" i="6"/>
  <c r="G38410" i="12" s="1"/>
  <c r="CM22" i="6"/>
  <c r="G16470" i="12" s="1"/>
  <c r="DY22" i="6"/>
  <c r="G58156" i="12" s="1"/>
  <c r="CA22" i="6"/>
  <c r="G3306" i="12" s="1"/>
  <c r="DR22" i="6"/>
  <c r="G50477" i="12" s="1"/>
  <c r="CL22" i="6"/>
  <c r="G15373" i="12" s="1"/>
  <c r="DL22" i="6"/>
  <c r="G43895" i="12" s="1"/>
  <c r="DN22" i="6"/>
  <c r="G46089" i="12" s="1"/>
  <c r="DU22" i="6"/>
  <c r="G53768" i="12" s="1"/>
  <c r="DS22" i="6"/>
  <c r="G51574" i="12" s="1"/>
  <c r="DM22" i="6"/>
  <c r="G44992" i="12" s="1"/>
  <c r="CD22" i="6"/>
  <c r="G6597" i="12" s="1"/>
  <c r="DJ79" i="6"/>
  <c r="G41755" i="12" s="1"/>
  <c r="DI79" i="6"/>
  <c r="G40658" i="12" s="1"/>
  <c r="DC79" i="6"/>
  <c r="G34076" i="12" s="1"/>
  <c r="DV79" i="6"/>
  <c r="G54919" i="12" s="1"/>
  <c r="CS79" i="6"/>
  <c r="G23106" i="12" s="1"/>
  <c r="CO79" i="6"/>
  <c r="G18718" i="12" s="1"/>
  <c r="EC79" i="6"/>
  <c r="G62598" i="12" s="1"/>
  <c r="EA79" i="6"/>
  <c r="G60404" i="12" s="1"/>
  <c r="CA79" i="6"/>
  <c r="G3360" i="12" s="1"/>
  <c r="DQ79" i="6"/>
  <c r="G49434" i="12" s="1"/>
  <c r="DM79" i="6"/>
  <c r="G45046" i="12" s="1"/>
  <c r="DO79" i="6"/>
  <c r="G47240" i="12" s="1"/>
  <c r="BZ79" i="6"/>
  <c r="G2263" i="12" s="1"/>
  <c r="DW79" i="6"/>
  <c r="G56016" i="12" s="1"/>
  <c r="CY79" i="6"/>
  <c r="G29688" i="12" s="1"/>
  <c r="H76" i="6"/>
  <c r="BV104" i="6"/>
  <c r="DU79" i="6"/>
  <c r="G53822" i="12" s="1"/>
  <c r="DD79" i="6"/>
  <c r="G35173" i="12" s="1"/>
  <c r="CN79" i="6"/>
  <c r="G17621" i="12" s="1"/>
  <c r="DG79" i="6"/>
  <c r="G38464" i="12" s="1"/>
  <c r="CC76" i="6"/>
  <c r="G5551" i="12" s="1"/>
  <c r="DU76" i="6"/>
  <c r="G53819" i="12" s="1"/>
  <c r="EB22" i="6"/>
  <c r="G61447" i="12" s="1"/>
  <c r="CI22" i="6"/>
  <c r="G12082" i="12" s="1"/>
  <c r="BZ22" i="6"/>
  <c r="G2209" i="12" s="1"/>
  <c r="DC22" i="6"/>
  <c r="G34022" i="12" s="1"/>
  <c r="CU22" i="6"/>
  <c r="G25246" i="12" s="1"/>
  <c r="CG22" i="6"/>
  <c r="G9888" i="12" s="1"/>
  <c r="DK22" i="6"/>
  <c r="G42798" i="12" s="1"/>
  <c r="DO22" i="6"/>
  <c r="G47186" i="12" s="1"/>
  <c r="CB22" i="6"/>
  <c r="G4403" i="12" s="1"/>
  <c r="BY22" i="6"/>
  <c r="G1112" i="12" s="1"/>
  <c r="CY22" i="6"/>
  <c r="G29634" i="12" s="1"/>
  <c r="CE22" i="6"/>
  <c r="G7694" i="12" s="1"/>
  <c r="DJ22" i="6"/>
  <c r="G41701" i="12" s="1"/>
  <c r="DX22" i="6"/>
  <c r="G57059" i="12" s="1"/>
  <c r="CH22" i="6"/>
  <c r="G10985" i="12" s="1"/>
  <c r="CX22" i="6"/>
  <c r="G28537" i="12" s="1"/>
  <c r="DZ22" i="6"/>
  <c r="G59253" i="12" s="1"/>
  <c r="CV22" i="6"/>
  <c r="G26343" i="12" s="1"/>
  <c r="CS22" i="6"/>
  <c r="G23052" i="12" s="1"/>
  <c r="DV22" i="6"/>
  <c r="G54865" i="12" s="1"/>
  <c r="DD22" i="6"/>
  <c r="G35119" i="12" s="1"/>
  <c r="DW22" i="6"/>
  <c r="G55962" i="12" s="1"/>
  <c r="DB22" i="6"/>
  <c r="G32925" i="12" s="1"/>
  <c r="CN22" i="6"/>
  <c r="G17567" i="12" s="1"/>
  <c r="CC22" i="6"/>
  <c r="G5500" i="12" s="1"/>
  <c r="CQ22" i="6"/>
  <c r="G20858" i="12" s="1"/>
  <c r="EC22" i="6"/>
  <c r="G62544" i="12" s="1"/>
  <c r="DH22" i="6"/>
  <c r="G39507" i="12" s="1"/>
  <c r="BX22" i="6"/>
  <c r="G15" i="12" s="1"/>
  <c r="CT22" i="6"/>
  <c r="G24149" i="12" s="1"/>
  <c r="CJ22" i="6"/>
  <c r="G13179" i="12" s="1"/>
  <c r="CK22" i="6"/>
  <c r="G14276" i="12" s="1"/>
  <c r="CF22" i="6"/>
  <c r="G8791" i="12" s="1"/>
  <c r="EE22" i="6"/>
  <c r="G64738" i="12" s="1"/>
  <c r="DE22" i="6"/>
  <c r="G36216" i="12" s="1"/>
  <c r="DP22" i="6"/>
  <c r="G48283" i="12" s="1"/>
  <c r="G78" i="6"/>
  <c r="BV57" i="6"/>
  <c r="J57" i="6"/>
  <c r="CB79" i="6"/>
  <c r="G4457" i="12" s="1"/>
  <c r="DY93" i="6"/>
  <c r="G58224" i="12" s="1"/>
  <c r="DQ93" i="6"/>
  <c r="G49448" i="12" s="1"/>
  <c r="CY93" i="6"/>
  <c r="G29702" i="12" s="1"/>
  <c r="CU93" i="6"/>
  <c r="G25314" i="12" s="1"/>
  <c r="DL93" i="6"/>
  <c r="G43963" i="12" s="1"/>
  <c r="J85" i="6"/>
  <c r="CR93" i="6"/>
  <c r="G22023" i="12" s="1"/>
  <c r="DZ93" i="6"/>
  <c r="G59321" i="12" s="1"/>
  <c r="DK93" i="6"/>
  <c r="G42866" i="12" s="1"/>
  <c r="CO93" i="6"/>
  <c r="G18732" i="12" s="1"/>
  <c r="DI93" i="6"/>
  <c r="G40672" i="12" s="1"/>
  <c r="CJ93" i="6"/>
  <c r="G13247" i="12" s="1"/>
  <c r="CM93" i="6"/>
  <c r="G16538" i="12" s="1"/>
  <c r="CL93" i="6"/>
  <c r="G15441" i="12" s="1"/>
  <c r="DD93" i="6"/>
  <c r="G35187" i="12" s="1"/>
  <c r="DG93" i="6"/>
  <c r="G38478" i="12" s="1"/>
  <c r="CD93" i="6"/>
  <c r="G6665" i="12" s="1"/>
  <c r="DN93" i="6"/>
  <c r="G46157" i="12" s="1"/>
  <c r="DH93" i="6"/>
  <c r="G39575" i="12" s="1"/>
  <c r="CS93" i="6"/>
  <c r="G23120" i="12" s="1"/>
  <c r="CF93" i="6"/>
  <c r="G8859" i="12" s="1"/>
  <c r="DJ93" i="6"/>
  <c r="G41769" i="12" s="1"/>
  <c r="CH93" i="6"/>
  <c r="G11053" i="12" s="1"/>
  <c r="CT93" i="6"/>
  <c r="G24217" i="12" s="1"/>
  <c r="CA93" i="6"/>
  <c r="G3374" i="12" s="1"/>
  <c r="CP93" i="6"/>
  <c r="G19829" i="12" s="1"/>
  <c r="EA93" i="6"/>
  <c r="G60418" i="12" s="1"/>
  <c r="ED93" i="6"/>
  <c r="G63709" i="12" s="1"/>
  <c r="CK93" i="6"/>
  <c r="G14344" i="12" s="1"/>
  <c r="DV90" i="6"/>
  <c r="G54930" i="12" s="1"/>
  <c r="DX85" i="6"/>
  <c r="G57119" i="12" s="1"/>
  <c r="DC92" i="6"/>
  <c r="G34089" i="12" s="1"/>
  <c r="CH92" i="6"/>
  <c r="G11052" i="12" s="1"/>
  <c r="J101" i="6"/>
  <c r="BV101" i="6"/>
  <c r="CY85" i="6"/>
  <c r="G29694" i="12" s="1"/>
  <c r="DZ85" i="6"/>
  <c r="G59313" i="12" s="1"/>
  <c r="DB85" i="6"/>
  <c r="G32985" i="12" s="1"/>
  <c r="CO104" i="6"/>
  <c r="G18743" i="12" s="1"/>
  <c r="DN104" i="6"/>
  <c r="G46168" i="12" s="1"/>
  <c r="CZ104" i="6"/>
  <c r="G30810" i="12" s="1"/>
  <c r="BZ104" i="6"/>
  <c r="G2288" i="12" s="1"/>
  <c r="CJ104" i="6"/>
  <c r="G13258" i="12" s="1"/>
  <c r="J92" i="6"/>
  <c r="J109" i="6"/>
  <c r="BV109" i="6"/>
  <c r="J16" i="6"/>
  <c r="CA104" i="6"/>
  <c r="G3385" i="12" s="1"/>
  <c r="DJ104" i="6"/>
  <c r="G41780" i="12" s="1"/>
  <c r="CX104" i="6"/>
  <c r="G28616" i="12" s="1"/>
  <c r="H104" i="6"/>
  <c r="CZ85" i="6"/>
  <c r="G30791" i="12" s="1"/>
  <c r="CF85" i="6"/>
  <c r="G8851" i="12" s="1"/>
  <c r="CH104" i="6"/>
  <c r="G11064" i="12" s="1"/>
  <c r="DP104" i="6"/>
  <c r="G48362" i="12" s="1"/>
  <c r="CY104" i="6"/>
  <c r="G29713" i="12" s="1"/>
  <c r="CS104" i="6"/>
  <c r="G23131" i="12" s="1"/>
  <c r="DN85" i="6"/>
  <c r="G46149" i="12" s="1"/>
  <c r="DY85" i="6"/>
  <c r="G58216" i="12" s="1"/>
  <c r="BX70" i="6"/>
  <c r="G60" i="12" s="1"/>
  <c r="CI70" i="6"/>
  <c r="G12127" i="12" s="1"/>
  <c r="CY70" i="6"/>
  <c r="G29679" i="12" s="1"/>
  <c r="BY70" i="6"/>
  <c r="G1157" i="12" s="1"/>
  <c r="CS70" i="6"/>
  <c r="G23097" i="12" s="1"/>
  <c r="CJ70" i="6"/>
  <c r="G13224" i="12" s="1"/>
  <c r="CX70" i="6"/>
  <c r="G28582" i="12" s="1"/>
  <c r="CB70" i="6"/>
  <c r="G4448" i="12" s="1"/>
  <c r="DI70" i="6"/>
  <c r="G40649" i="12" s="1"/>
  <c r="DV70" i="6"/>
  <c r="G54910" i="12" s="1"/>
  <c r="CQ70" i="6"/>
  <c r="G20903" i="12" s="1"/>
  <c r="CG70" i="6"/>
  <c r="G9933" i="12" s="1"/>
  <c r="CM70" i="6"/>
  <c r="G16515" i="12" s="1"/>
  <c r="CK70" i="6"/>
  <c r="G14321" i="12" s="1"/>
  <c r="DH70" i="6"/>
  <c r="G39552" i="12" s="1"/>
  <c r="EA70" i="6"/>
  <c r="G60395" i="12" s="1"/>
  <c r="C34" i="7"/>
  <c r="G89" i="6"/>
  <c r="CL89" i="6" s="1"/>
  <c r="G15437" i="12" s="1"/>
  <c r="G98" i="6"/>
  <c r="CA98" i="6" s="1"/>
  <c r="G3379" i="12" s="1"/>
  <c r="G67" i="6"/>
  <c r="C18" i="6"/>
  <c r="D7690" i="12" s="1"/>
  <c r="D11" i="5"/>
  <c r="L11" i="5" s="1"/>
  <c r="G74" i="6"/>
  <c r="D25" i="5"/>
  <c r="L25" i="5" s="1"/>
  <c r="G11" i="5"/>
  <c r="C25" i="5"/>
  <c r="D64857" i="12" s="1"/>
  <c r="C106" i="6"/>
  <c r="D59334" i="12" s="1"/>
  <c r="C74" i="6"/>
  <c r="D42847" i="12" s="1"/>
  <c r="D74" i="6"/>
  <c r="K74" i="6" s="1"/>
  <c r="C11" i="5"/>
  <c r="D6686" i="12" s="1"/>
  <c r="D106" i="6"/>
  <c r="K106" i="6" s="1"/>
  <c r="D96" i="6"/>
  <c r="K96" i="6" s="1"/>
  <c r="C95" i="6"/>
  <c r="D52741" i="12" s="1"/>
  <c r="J17" i="6"/>
  <c r="DS88" i="6"/>
  <c r="G51637" i="12" s="1"/>
  <c r="J65" i="6"/>
  <c r="BV65" i="6"/>
  <c r="J78" i="6"/>
  <c r="BV78" i="6"/>
  <c r="BV90" i="6"/>
  <c r="CU92" i="6"/>
  <c r="G25313" i="12" s="1"/>
  <c r="DX92" i="6"/>
  <c r="G57126" i="12" s="1"/>
  <c r="DO92" i="6"/>
  <c r="G47253" i="12" s="1"/>
  <c r="DP92" i="6"/>
  <c r="G48350" i="12" s="1"/>
  <c r="BZ92" i="6"/>
  <c r="G2276" i="12" s="1"/>
  <c r="DM92" i="6"/>
  <c r="G45059" i="12" s="1"/>
  <c r="ED92" i="6"/>
  <c r="G63708" i="12" s="1"/>
  <c r="BY76" i="6"/>
  <c r="G1163" i="12" s="1"/>
  <c r="CA92" i="6"/>
  <c r="G3373" i="12" s="1"/>
  <c r="DL92" i="6"/>
  <c r="G43962" i="12" s="1"/>
  <c r="DH76" i="6"/>
  <c r="G39558" i="12" s="1"/>
  <c r="DI76" i="6"/>
  <c r="G40655" i="12" s="1"/>
  <c r="CT76" i="6"/>
  <c r="G24200" i="12" s="1"/>
  <c r="DG76" i="6"/>
  <c r="G38461" i="12" s="1"/>
  <c r="CA76" i="6"/>
  <c r="CS76" i="6"/>
  <c r="G23103" i="12" s="1"/>
  <c r="DM76" i="6"/>
  <c r="G45043" i="12" s="1"/>
  <c r="CH76" i="6"/>
  <c r="G11036" i="12" s="1"/>
  <c r="DB76" i="6"/>
  <c r="G32976" i="12" s="1"/>
  <c r="DF76" i="6"/>
  <c r="G37364" i="12" s="1"/>
  <c r="DQ76" i="6"/>
  <c r="G49431" i="12" s="1"/>
  <c r="CD76" i="6"/>
  <c r="G6648" i="12" s="1"/>
  <c r="DN76" i="6"/>
  <c r="G46140" i="12" s="1"/>
  <c r="CM76" i="6"/>
  <c r="G16521" i="12" s="1"/>
  <c r="DV76" i="6"/>
  <c r="G54916" i="12" s="1"/>
  <c r="CL76" i="6"/>
  <c r="G15424" i="12" s="1"/>
  <c r="DJ76" i="6"/>
  <c r="G41752" i="12" s="1"/>
  <c r="CW76" i="6"/>
  <c r="G27491" i="12" s="1"/>
  <c r="DR76" i="6"/>
  <c r="G50528" i="12" s="1"/>
  <c r="CU76" i="6"/>
  <c r="G25297" i="12" s="1"/>
  <c r="CV76" i="6"/>
  <c r="G26394" i="12" s="1"/>
  <c r="CO76" i="6"/>
  <c r="G18715" i="12" s="1"/>
  <c r="DL76" i="6"/>
  <c r="G43946" i="12" s="1"/>
  <c r="CY76" i="6"/>
  <c r="G29685" i="12" s="1"/>
  <c r="BZ76" i="6"/>
  <c r="G2260" i="12" s="1"/>
  <c r="DC94" i="6"/>
  <c r="G34091" i="12" s="1"/>
  <c r="CB94" i="6"/>
  <c r="G4472" i="12" s="1"/>
  <c r="BY94" i="6"/>
  <c r="G1181" i="12" s="1"/>
  <c r="CS94" i="6"/>
  <c r="G23121" i="12" s="1"/>
  <c r="BX93" i="6"/>
  <c r="G83" i="12" s="1"/>
  <c r="CB93" i="6"/>
  <c r="G4471" i="12" s="1"/>
  <c r="CI93" i="6"/>
  <c r="G12150" i="12" s="1"/>
  <c r="DV93" i="6"/>
  <c r="G54933" i="12" s="1"/>
  <c r="DC93" i="6"/>
  <c r="G34090" i="12" s="1"/>
  <c r="EB93" i="6"/>
  <c r="G61515" i="12" s="1"/>
  <c r="DA93" i="6"/>
  <c r="G31896" i="12" s="1"/>
  <c r="DS93" i="6"/>
  <c r="G51642" i="12" s="1"/>
  <c r="DP93" i="6"/>
  <c r="G48351" i="12" s="1"/>
  <c r="CQ93" i="6"/>
  <c r="G20926" i="12" s="1"/>
  <c r="DT93" i="6"/>
  <c r="G52739" i="12" s="1"/>
  <c r="DB93" i="6"/>
  <c r="G32993" i="12" s="1"/>
  <c r="DU93" i="6"/>
  <c r="G53836" i="12" s="1"/>
  <c r="BY93" i="6"/>
  <c r="G1180" i="12" s="1"/>
  <c r="CZ93" i="6"/>
  <c r="G30799" i="12" s="1"/>
  <c r="BX85" i="6"/>
  <c r="G75" i="12" s="1"/>
  <c r="CD85" i="6"/>
  <c r="G6657" i="12" s="1"/>
  <c r="CR85" i="6"/>
  <c r="G22015" i="12" s="1"/>
  <c r="DE85" i="6"/>
  <c r="G36276" i="12" s="1"/>
  <c r="CO85" i="6"/>
  <c r="G18724" i="12" s="1"/>
  <c r="BZ85" i="6"/>
  <c r="G2269" i="12" s="1"/>
  <c r="DS85" i="6"/>
  <c r="G51634" i="12" s="1"/>
  <c r="EA85" i="6"/>
  <c r="G60410" i="12" s="1"/>
  <c r="CN85" i="6"/>
  <c r="G17627" i="12" s="1"/>
  <c r="DU85" i="6"/>
  <c r="G53828" i="12" s="1"/>
  <c r="CP85" i="6"/>
  <c r="G19821" i="12" s="1"/>
  <c r="EC85" i="6"/>
  <c r="G62604" i="12" s="1"/>
  <c r="CX85" i="6"/>
  <c r="G28597" i="12" s="1"/>
  <c r="H85" i="6"/>
  <c r="DY90" i="6"/>
  <c r="G58221" i="12" s="1"/>
  <c r="BV13" i="6"/>
  <c r="EI5" i="5"/>
  <c r="BV58" i="6"/>
  <c r="DG94" i="6"/>
  <c r="G38479" i="12" s="1"/>
  <c r="CM94" i="6"/>
  <c r="G16539" i="12" s="1"/>
  <c r="CV94" i="6"/>
  <c r="G26412" i="12" s="1"/>
  <c r="J81" i="6"/>
  <c r="BV81" i="6"/>
  <c r="CK94" i="6"/>
  <c r="G14345" i="12" s="1"/>
  <c r="CL94" i="6"/>
  <c r="G15442" i="12" s="1"/>
  <c r="DE94" i="6"/>
  <c r="G36285" i="12" s="1"/>
  <c r="DV94" i="6"/>
  <c r="G54934" i="12" s="1"/>
  <c r="DY94" i="6"/>
  <c r="G58225" i="12" s="1"/>
  <c r="DW94" i="6"/>
  <c r="G56031" i="12" s="1"/>
  <c r="CI94" i="6"/>
  <c r="G12151" i="12" s="1"/>
  <c r="H94" i="6"/>
  <c r="DL94" i="6"/>
  <c r="G43964" i="12" s="1"/>
  <c r="CH94" i="6"/>
  <c r="G11054" i="12" s="1"/>
  <c r="CC94" i="6"/>
  <c r="G5569" i="12" s="1"/>
  <c r="EB94" i="6"/>
  <c r="G61516" i="12" s="1"/>
  <c r="CR94" i="6"/>
  <c r="G22024" i="12" s="1"/>
  <c r="DR94" i="6"/>
  <c r="G50546" i="12" s="1"/>
  <c r="CU94" i="6"/>
  <c r="G25315" i="12" s="1"/>
  <c r="CQ94" i="6"/>
  <c r="G20927" i="12" s="1"/>
  <c r="DI94" i="6"/>
  <c r="G40673" i="12" s="1"/>
  <c r="BZ94" i="6"/>
  <c r="G2278" i="12" s="1"/>
  <c r="DD94" i="6"/>
  <c r="G35188" i="12" s="1"/>
  <c r="CZ94" i="6"/>
  <c r="G30800" i="12" s="1"/>
  <c r="EE94" i="6"/>
  <c r="G64807" i="12" s="1"/>
  <c r="DU94" i="6"/>
  <c r="G53837" i="12" s="1"/>
  <c r="G2244" i="12"/>
  <c r="BW58" i="6"/>
  <c r="G100" i="12"/>
  <c r="BW110" i="6"/>
  <c r="BW111" i="6"/>
  <c r="BV60" i="6"/>
  <c r="G2246" i="12"/>
  <c r="BW60" i="6"/>
  <c r="G102" i="12"/>
  <c r="BW112" i="6"/>
  <c r="G98" i="12"/>
  <c r="BW108" i="6"/>
  <c r="BW57" i="6"/>
  <c r="BW56" i="5"/>
  <c r="K56" i="5"/>
  <c r="K9" i="5"/>
  <c r="BW9" i="5"/>
  <c r="J110" i="6"/>
  <c r="B40" i="7"/>
  <c r="D34" i="7"/>
  <c r="D40" i="7" s="1"/>
  <c r="I11" i="4"/>
  <c r="G16" i="6" s="1"/>
  <c r="BV112" i="6"/>
  <c r="J63" i="6"/>
  <c r="D89" i="6"/>
  <c r="K89" i="6" s="1"/>
  <c r="D71" i="6"/>
  <c r="K71" i="6" s="1"/>
  <c r="C83" i="6"/>
  <c r="D61505" i="12" s="1"/>
  <c r="C69" i="6"/>
  <c r="D51618" i="12" s="1"/>
  <c r="BV111" i="6"/>
  <c r="G103" i="6"/>
  <c r="G91" i="6"/>
  <c r="D105" i="6"/>
  <c r="K105" i="6" s="1"/>
  <c r="G71" i="6"/>
  <c r="CP22" i="6"/>
  <c r="G19761" i="12" s="1"/>
  <c r="G69" i="6"/>
  <c r="CR69" i="6" s="1"/>
  <c r="G21999" i="12" s="1"/>
  <c r="G96" i="6"/>
  <c r="DQ96" i="6" s="1"/>
  <c r="G49451" i="12" s="1"/>
  <c r="CK105" i="6"/>
  <c r="G14356" i="12" s="1"/>
  <c r="BV87" i="6"/>
  <c r="H22" i="6"/>
  <c r="G73" i="6"/>
  <c r="AZ11" i="11"/>
  <c r="BX15" i="6"/>
  <c r="CP15" i="6"/>
  <c r="G19754" i="12" s="1"/>
  <c r="DA15" i="6"/>
  <c r="G31821" i="12" s="1"/>
  <c r="CI15" i="6"/>
  <c r="G12075" i="12" s="1"/>
  <c r="CY15" i="6"/>
  <c r="G29627" i="12" s="1"/>
  <c r="DG15" i="6"/>
  <c r="G38403" i="12" s="1"/>
  <c r="DY15" i="6"/>
  <c r="G58149" i="12" s="1"/>
  <c r="CX15" i="6"/>
  <c r="G28530" i="12" s="1"/>
  <c r="CG15" i="6"/>
  <c r="G9881" i="12" s="1"/>
  <c r="DH15" i="6"/>
  <c r="G39500" i="12" s="1"/>
  <c r="CH15" i="6"/>
  <c r="G10978" i="12" s="1"/>
  <c r="DE15" i="6"/>
  <c r="G36209" i="12" s="1"/>
  <c r="CB15" i="6"/>
  <c r="G4396" i="12" s="1"/>
  <c r="CQ15" i="6"/>
  <c r="G20851" i="12" s="1"/>
  <c r="DJ15" i="6"/>
  <c r="G41694" i="12" s="1"/>
  <c r="DS15" i="6"/>
  <c r="G51567" i="12" s="1"/>
  <c r="CM15" i="6"/>
  <c r="G16463" i="12" s="1"/>
  <c r="DF15" i="6"/>
  <c r="G37306" i="12" s="1"/>
  <c r="DW15" i="6"/>
  <c r="G55955" i="12" s="1"/>
  <c r="DK15" i="6"/>
  <c r="G42791" i="12" s="1"/>
  <c r="CT15" i="6"/>
  <c r="G24142" i="12" s="1"/>
  <c r="BY15" i="6"/>
  <c r="G1105" i="12" s="1"/>
  <c r="CE15" i="6"/>
  <c r="G7687" i="12" s="1"/>
  <c r="DR15" i="6"/>
  <c r="G50470" i="12" s="1"/>
  <c r="DX15" i="6"/>
  <c r="G57052" i="12" s="1"/>
  <c r="EA15" i="6"/>
  <c r="G60343" i="12" s="1"/>
  <c r="DZ15" i="6"/>
  <c r="G59246" i="12" s="1"/>
  <c r="CL15" i="6"/>
  <c r="G15366" i="12" s="1"/>
  <c r="DT15" i="6"/>
  <c r="G52664" i="12" s="1"/>
  <c r="CU15" i="6"/>
  <c r="G25239" i="12" s="1"/>
  <c r="CJ15" i="6"/>
  <c r="G13172" i="12" s="1"/>
  <c r="CZ15" i="6"/>
  <c r="G30724" i="12" s="1"/>
  <c r="DV15" i="6"/>
  <c r="G54858" i="12" s="1"/>
  <c r="CN15" i="6"/>
  <c r="G17560" i="12" s="1"/>
  <c r="CR15" i="6"/>
  <c r="G21948" i="12" s="1"/>
  <c r="DN15" i="6"/>
  <c r="G46082" i="12" s="1"/>
  <c r="DI15" i="6"/>
  <c r="G40597" i="12" s="1"/>
  <c r="DM15" i="6"/>
  <c r="G44985" i="12" s="1"/>
  <c r="CK15" i="6"/>
  <c r="G14269" i="12" s="1"/>
  <c r="CW15" i="6"/>
  <c r="G27433" i="12" s="1"/>
  <c r="DO15" i="6"/>
  <c r="G47179" i="12" s="1"/>
  <c r="DQ15" i="6"/>
  <c r="G49373" i="12" s="1"/>
  <c r="ED15" i="6"/>
  <c r="G63634" i="12" s="1"/>
  <c r="EC15" i="6"/>
  <c r="G62537" i="12" s="1"/>
  <c r="DD15" i="6"/>
  <c r="G35112" i="12" s="1"/>
  <c r="CV15" i="6"/>
  <c r="G26336" i="12" s="1"/>
  <c r="BZ15" i="6"/>
  <c r="G2202" i="12" s="1"/>
  <c r="CF15" i="6"/>
  <c r="G8784" i="12" s="1"/>
  <c r="DP15" i="6"/>
  <c r="G48276" i="12" s="1"/>
  <c r="CS15" i="6"/>
  <c r="G23045" i="12" s="1"/>
  <c r="CA15" i="6"/>
  <c r="G3299" i="12" s="1"/>
  <c r="CO15" i="6"/>
  <c r="G18657" i="12" s="1"/>
  <c r="CD15" i="6"/>
  <c r="G6590" i="12" s="1"/>
  <c r="DL15" i="6"/>
  <c r="G43888" i="12" s="1"/>
  <c r="CC15" i="6"/>
  <c r="G5493" i="12" s="1"/>
  <c r="H15" i="6"/>
  <c r="EE15" i="6"/>
  <c r="G64731" i="12" s="1"/>
  <c r="EB15" i="6"/>
  <c r="G61440" i="12" s="1"/>
  <c r="DB15" i="6"/>
  <c r="G32918" i="12" s="1"/>
  <c r="DU15" i="6"/>
  <c r="G53761" i="12" s="1"/>
  <c r="DC15" i="6"/>
  <c r="G34015" i="12" s="1"/>
  <c r="BX17" i="6"/>
  <c r="CF17" i="6"/>
  <c r="G8786" i="12" s="1"/>
  <c r="CR17" i="6"/>
  <c r="G21950" i="12" s="1"/>
  <c r="H17" i="6"/>
  <c r="ED17" i="6"/>
  <c r="G63636" i="12" s="1"/>
  <c r="CV17" i="6"/>
  <c r="G26338" i="12" s="1"/>
  <c r="EC17" i="6"/>
  <c r="G62539" i="12" s="1"/>
  <c r="DV17" i="6"/>
  <c r="G54860" i="12" s="1"/>
  <c r="DQ17" i="6"/>
  <c r="G49375" i="12" s="1"/>
  <c r="CL17" i="6"/>
  <c r="G15368" i="12" s="1"/>
  <c r="DT17" i="6"/>
  <c r="G52666" i="12" s="1"/>
  <c r="DA17" i="6"/>
  <c r="G31823" i="12" s="1"/>
  <c r="DD17" i="6"/>
  <c r="G35114" i="12" s="1"/>
  <c r="CJ17" i="6"/>
  <c r="G13174" i="12" s="1"/>
  <c r="CC17" i="6"/>
  <c r="G5495" i="12" s="1"/>
  <c r="DC17" i="6"/>
  <c r="G34017" i="12" s="1"/>
  <c r="DG17" i="6"/>
  <c r="G38405" i="12" s="1"/>
  <c r="DH17" i="6"/>
  <c r="G39502" i="12" s="1"/>
  <c r="CH17" i="6"/>
  <c r="G10980" i="12" s="1"/>
  <c r="CN17" i="6"/>
  <c r="G17562" i="12" s="1"/>
  <c r="DX17" i="6"/>
  <c r="G57054" i="12" s="1"/>
  <c r="BY17" i="6"/>
  <c r="G1107" i="12" s="1"/>
  <c r="CI17" i="6"/>
  <c r="G12077" i="12" s="1"/>
  <c r="DE17" i="6"/>
  <c r="G36211" i="12" s="1"/>
  <c r="DF17" i="6"/>
  <c r="G37308" i="12" s="1"/>
  <c r="CO17" i="6"/>
  <c r="G18659" i="12" s="1"/>
  <c r="DM17" i="6"/>
  <c r="G44987" i="12" s="1"/>
  <c r="DK17" i="6"/>
  <c r="G42793" i="12" s="1"/>
  <c r="CM17" i="6"/>
  <c r="G16465" i="12" s="1"/>
  <c r="CA17" i="6"/>
  <c r="G3301" i="12" s="1"/>
  <c r="DS17" i="6"/>
  <c r="G51569" i="12" s="1"/>
  <c r="CE17" i="6"/>
  <c r="G7689" i="12" s="1"/>
  <c r="CU17" i="6"/>
  <c r="G25241" i="12" s="1"/>
  <c r="CX17" i="6"/>
  <c r="G28532" i="12" s="1"/>
  <c r="DI17" i="6"/>
  <c r="G40599" i="12" s="1"/>
  <c r="CW17" i="6"/>
  <c r="G27435" i="12" s="1"/>
  <c r="CD17" i="6"/>
  <c r="G6592" i="12" s="1"/>
  <c r="DO17" i="6"/>
  <c r="G47181" i="12" s="1"/>
  <c r="DP17" i="6"/>
  <c r="G48278" i="12" s="1"/>
  <c r="DZ17" i="6"/>
  <c r="G59248" i="12" s="1"/>
  <c r="CB17" i="6"/>
  <c r="G4398" i="12" s="1"/>
  <c r="BZ17" i="6"/>
  <c r="G2204" i="12" s="1"/>
  <c r="CP17" i="6"/>
  <c r="G19756" i="12" s="1"/>
  <c r="CZ17" i="6"/>
  <c r="G30726" i="12" s="1"/>
  <c r="CQ17" i="6"/>
  <c r="G20853" i="12" s="1"/>
  <c r="DJ17" i="6"/>
  <c r="G41696" i="12" s="1"/>
  <c r="DW17" i="6"/>
  <c r="G55957" i="12" s="1"/>
  <c r="DU17" i="6"/>
  <c r="G53763" i="12" s="1"/>
  <c r="DN17" i="6"/>
  <c r="G46084" i="12" s="1"/>
  <c r="EE17" i="6"/>
  <c r="G64733" i="12" s="1"/>
  <c r="EA17" i="6"/>
  <c r="G60345" i="12" s="1"/>
  <c r="DB17" i="6"/>
  <c r="G32920" i="12" s="1"/>
  <c r="CG17" i="6"/>
  <c r="G9883" i="12" s="1"/>
  <c r="EB17" i="6"/>
  <c r="G61442" i="12" s="1"/>
  <c r="CS17" i="6"/>
  <c r="G23047" i="12" s="1"/>
  <c r="DL17" i="6"/>
  <c r="G43890" i="12" s="1"/>
  <c r="DR17" i="6"/>
  <c r="G50472" i="12" s="1"/>
  <c r="DY17" i="6"/>
  <c r="G58151" i="12" s="1"/>
  <c r="CT17" i="6"/>
  <c r="G24144" i="12" s="1"/>
  <c r="CK17" i="6"/>
  <c r="G14271" i="12" s="1"/>
  <c r="CY17" i="6"/>
  <c r="G29629" i="12" s="1"/>
  <c r="G65" i="6"/>
  <c r="DM20" i="6"/>
  <c r="G44990" i="12" s="1"/>
  <c r="DJ20" i="6"/>
  <c r="G41699" i="12" s="1"/>
  <c r="EA20" i="6"/>
  <c r="G60348" i="12" s="1"/>
  <c r="DQ20" i="6"/>
  <c r="G49378" i="12" s="1"/>
  <c r="CL20" i="6"/>
  <c r="G15371" i="12" s="1"/>
  <c r="DU20" i="6"/>
  <c r="G53766" i="12" s="1"/>
  <c r="DS20" i="6"/>
  <c r="G51572" i="12" s="1"/>
  <c r="CZ20" i="6"/>
  <c r="G30729" i="12" s="1"/>
  <c r="DG20" i="6"/>
  <c r="G38408" i="12" s="1"/>
  <c r="CH20" i="6"/>
  <c r="G10983" i="12" s="1"/>
  <c r="CC20" i="6"/>
  <c r="G5498" i="12" s="1"/>
  <c r="CF20" i="6"/>
  <c r="G8789" i="12" s="1"/>
  <c r="CM20" i="6"/>
  <c r="G16468" i="12" s="1"/>
  <c r="EE20" i="6"/>
  <c r="G64736" i="12" s="1"/>
  <c r="CQ20" i="6"/>
  <c r="G20856" i="12" s="1"/>
  <c r="CI20" i="6"/>
  <c r="G12080" i="12" s="1"/>
  <c r="DL20" i="6"/>
  <c r="G43893" i="12" s="1"/>
  <c r="DZ20" i="6"/>
  <c r="G59251" i="12" s="1"/>
  <c r="CS20" i="6"/>
  <c r="G23050" i="12" s="1"/>
  <c r="DT20" i="6"/>
  <c r="G52669" i="12" s="1"/>
  <c r="DF20" i="6"/>
  <c r="G37311" i="12" s="1"/>
  <c r="DA20" i="6"/>
  <c r="G31826" i="12" s="1"/>
  <c r="CP20" i="6"/>
  <c r="G19759" i="12" s="1"/>
  <c r="DH20" i="6"/>
  <c r="G39505" i="12" s="1"/>
  <c r="DD20" i="6"/>
  <c r="G35117" i="12" s="1"/>
  <c r="DV20" i="6"/>
  <c r="G54863" i="12" s="1"/>
  <c r="CB20" i="6"/>
  <c r="G4401" i="12" s="1"/>
  <c r="CV20" i="6"/>
  <c r="G26341" i="12" s="1"/>
  <c r="DC20" i="6"/>
  <c r="G34020" i="12" s="1"/>
  <c r="DR20" i="6"/>
  <c r="G50475" i="12" s="1"/>
  <c r="EB20" i="6"/>
  <c r="G61445" i="12" s="1"/>
  <c r="CD20" i="6"/>
  <c r="G6595" i="12" s="1"/>
  <c r="CJ20" i="6"/>
  <c r="G13177" i="12" s="1"/>
  <c r="DW20" i="6"/>
  <c r="G55960" i="12" s="1"/>
  <c r="CY20" i="6"/>
  <c r="G29632" i="12" s="1"/>
  <c r="ED20" i="6"/>
  <c r="G63639" i="12" s="1"/>
  <c r="CA20" i="6"/>
  <c r="G3304" i="12" s="1"/>
  <c r="DN20" i="6"/>
  <c r="G46087" i="12" s="1"/>
  <c r="CG20" i="6"/>
  <c r="G9886" i="12" s="1"/>
  <c r="H20" i="6"/>
  <c r="DP20" i="6"/>
  <c r="G48281" i="12" s="1"/>
  <c r="CX20" i="6"/>
  <c r="G28535" i="12" s="1"/>
  <c r="DB20" i="6"/>
  <c r="G32923" i="12" s="1"/>
  <c r="DO20" i="6"/>
  <c r="G47184" i="12" s="1"/>
  <c r="CR20" i="6"/>
  <c r="G21953" i="12" s="1"/>
  <c r="BX20" i="6"/>
  <c r="CK20" i="6"/>
  <c r="G14274" i="12" s="1"/>
  <c r="CT20" i="6"/>
  <c r="G24147" i="12" s="1"/>
  <c r="DE20" i="6"/>
  <c r="G36214" i="12" s="1"/>
  <c r="CN20" i="6"/>
  <c r="G17565" i="12" s="1"/>
  <c r="CW20" i="6"/>
  <c r="G27438" i="12" s="1"/>
  <c r="CU20" i="6"/>
  <c r="G25244" i="12" s="1"/>
  <c r="DI20" i="6"/>
  <c r="G40602" i="12" s="1"/>
  <c r="BY20" i="6"/>
  <c r="G1110" i="12" s="1"/>
  <c r="DX20" i="6"/>
  <c r="G57057" i="12" s="1"/>
  <c r="DY20" i="6"/>
  <c r="G58154" i="12" s="1"/>
  <c r="EC20" i="6"/>
  <c r="G62542" i="12" s="1"/>
  <c r="CE20" i="6"/>
  <c r="G7692" i="12" s="1"/>
  <c r="CO20" i="6"/>
  <c r="G18662" i="12" s="1"/>
  <c r="BZ20" i="6"/>
  <c r="G2207" i="12" s="1"/>
  <c r="DK20" i="6"/>
  <c r="G42796" i="12" s="1"/>
  <c r="AS11" i="11"/>
  <c r="BW24" i="5"/>
  <c r="K24" i="5"/>
  <c r="D8809" i="12"/>
  <c r="D7712" i="12"/>
  <c r="D6615" i="12"/>
  <c r="D64756" i="12"/>
  <c r="D5518" i="12"/>
  <c r="D63659" i="12"/>
  <c r="D62562" i="12"/>
  <c r="D61465" i="12"/>
  <c r="D60368" i="12"/>
  <c r="D59271" i="12"/>
  <c r="D58174" i="12"/>
  <c r="D57077" i="12"/>
  <c r="D55980" i="12"/>
  <c r="D54883" i="12"/>
  <c r="D53786" i="12"/>
  <c r="D4421" i="12"/>
  <c r="D52689" i="12"/>
  <c r="D51592" i="12"/>
  <c r="D50495" i="12"/>
  <c r="D49398" i="12"/>
  <c r="D48301" i="12"/>
  <c r="D47204" i="12"/>
  <c r="D46107" i="12"/>
  <c r="D45010" i="12"/>
  <c r="D43913" i="12"/>
  <c r="D42816" i="12"/>
  <c r="D3324" i="12"/>
  <c r="D41719" i="12"/>
  <c r="D40622" i="12"/>
  <c r="D39525" i="12"/>
  <c r="D32943" i="12"/>
  <c r="D31846" i="12"/>
  <c r="D2227" i="12"/>
  <c r="D38428" i="12"/>
  <c r="D37331" i="12"/>
  <c r="D36234" i="12"/>
  <c r="D35137" i="12"/>
  <c r="D34040" i="12"/>
  <c r="D30749" i="12"/>
  <c r="D29652" i="12"/>
  <c r="D28555" i="12"/>
  <c r="D27458" i="12"/>
  <c r="D26361" i="12"/>
  <c r="D25264" i="12"/>
  <c r="D24167" i="12"/>
  <c r="D23070" i="12"/>
  <c r="D21973" i="12"/>
  <c r="D20876" i="12"/>
  <c r="D1130" i="12"/>
  <c r="D19779" i="12"/>
  <c r="D18682" i="12"/>
  <c r="D17585" i="12"/>
  <c r="D16488" i="12"/>
  <c r="D15391" i="12"/>
  <c r="D14294" i="12"/>
  <c r="D12100" i="12"/>
  <c r="D11003" i="12"/>
  <c r="D9906" i="12"/>
  <c r="D33" i="12"/>
  <c r="D13197" i="12"/>
  <c r="D8867" i="12"/>
  <c r="D7770" i="12"/>
  <c r="D6673" i="12"/>
  <c r="D64814" i="12"/>
  <c r="D5576" i="12"/>
  <c r="D63717" i="12"/>
  <c r="D62620" i="12"/>
  <c r="D61523" i="12"/>
  <c r="D60426" i="12"/>
  <c r="D59329" i="12"/>
  <c r="D58232" i="12"/>
  <c r="D57135" i="12"/>
  <c r="D56038" i="12"/>
  <c r="D54941" i="12"/>
  <c r="D53844" i="12"/>
  <c r="D4479" i="12"/>
  <c r="D52747" i="12"/>
  <c r="D51650" i="12"/>
  <c r="D50553" i="12"/>
  <c r="D49456" i="12"/>
  <c r="D48359" i="12"/>
  <c r="D47262" i="12"/>
  <c r="D46165" i="12"/>
  <c r="D45068" i="12"/>
  <c r="D43971" i="12"/>
  <c r="D42874" i="12"/>
  <c r="D3382" i="12"/>
  <c r="D41777" i="12"/>
  <c r="D40680" i="12"/>
  <c r="D39583" i="12"/>
  <c r="D33001" i="12"/>
  <c r="D31904" i="12"/>
  <c r="D2285" i="12"/>
  <c r="D38486" i="12"/>
  <c r="D37389" i="12"/>
  <c r="D36292" i="12"/>
  <c r="D35195" i="12"/>
  <c r="D34098" i="12"/>
  <c r="D30807" i="12"/>
  <c r="D29710" i="12"/>
  <c r="D28613" i="12"/>
  <c r="D27516" i="12"/>
  <c r="D26419" i="12"/>
  <c r="D25322" i="12"/>
  <c r="D24225" i="12"/>
  <c r="D23128" i="12"/>
  <c r="D20934" i="12"/>
  <c r="D1188" i="12"/>
  <c r="D19837" i="12"/>
  <c r="D18740" i="12"/>
  <c r="D17643" i="12"/>
  <c r="D16546" i="12"/>
  <c r="D15449" i="12"/>
  <c r="D22031" i="12"/>
  <c r="D13255" i="12"/>
  <c r="D14352" i="12"/>
  <c r="D12158" i="12"/>
  <c r="D11061" i="12"/>
  <c r="D9964" i="12"/>
  <c r="D91" i="12"/>
  <c r="D46166" i="12"/>
  <c r="D7725" i="12"/>
  <c r="D6628" i="12"/>
  <c r="D63672" i="12"/>
  <c r="D62575" i="12"/>
  <c r="D59284" i="12"/>
  <c r="D58187" i="12"/>
  <c r="D54896" i="12"/>
  <c r="D53799" i="12"/>
  <c r="D51605" i="12"/>
  <c r="D50508" i="12"/>
  <c r="D47217" i="12"/>
  <c r="D46120" i="12"/>
  <c r="D42829" i="12"/>
  <c r="D3337" i="12"/>
  <c r="D39538" i="12"/>
  <c r="D32956" i="12"/>
  <c r="D38441" i="12"/>
  <c r="D37344" i="12"/>
  <c r="D34053" i="12"/>
  <c r="D30762" i="12"/>
  <c r="D27471" i="12"/>
  <c r="D26374" i="12"/>
  <c r="D23083" i="12"/>
  <c r="D21986" i="12"/>
  <c r="D19792" i="12"/>
  <c r="D18695" i="12"/>
  <c r="D12113" i="12"/>
  <c r="D11016" i="12"/>
  <c r="D15404" i="12"/>
  <c r="D13210" i="12"/>
  <c r="D8782" i="12"/>
  <c r="D7685" i="12"/>
  <c r="D6588" i="12"/>
  <c r="D64729" i="12"/>
  <c r="D5491" i="12"/>
  <c r="D63632" i="12"/>
  <c r="D62535" i="12"/>
  <c r="D61438" i="12"/>
  <c r="D60341" i="12"/>
  <c r="D59244" i="12"/>
  <c r="D58147" i="12"/>
  <c r="D57050" i="12"/>
  <c r="D55953" i="12"/>
  <c r="D54856" i="12"/>
  <c r="D53759" i="12"/>
  <c r="D4394" i="12"/>
  <c r="D52662" i="12"/>
  <c r="D51565" i="12"/>
  <c r="D50468" i="12"/>
  <c r="D49371" i="12"/>
  <c r="D48274" i="12"/>
  <c r="D47177" i="12"/>
  <c r="D46080" i="12"/>
  <c r="D44983" i="12"/>
  <c r="D43886" i="12"/>
  <c r="D42789" i="12"/>
  <c r="D3297" i="12"/>
  <c r="D41692" i="12"/>
  <c r="D40595" i="12"/>
  <c r="D39498" i="12"/>
  <c r="D32916" i="12"/>
  <c r="D31819" i="12"/>
  <c r="D2200" i="12"/>
  <c r="D38401" i="12"/>
  <c r="D37304" i="12"/>
  <c r="D36207" i="12"/>
  <c r="D35110" i="12"/>
  <c r="D34013" i="12"/>
  <c r="D30722" i="12"/>
  <c r="D29625" i="12"/>
  <c r="D28528" i="12"/>
  <c r="D27431" i="12"/>
  <c r="D26334" i="12"/>
  <c r="D25237" i="12"/>
  <c r="D24140" i="12"/>
  <c r="D23043" i="12"/>
  <c r="D21946" i="12"/>
  <c r="D20849" i="12"/>
  <c r="D1103" i="12"/>
  <c r="D19752" i="12"/>
  <c r="D18655" i="12"/>
  <c r="D17558" i="12"/>
  <c r="D16461" i="12"/>
  <c r="D15364" i="12"/>
  <c r="D14267" i="12"/>
  <c r="D12073" i="12"/>
  <c r="D10976" i="12"/>
  <c r="D9879" i="12"/>
  <c r="D6" i="12"/>
  <c r="D13170" i="12"/>
  <c r="D6670" i="12"/>
  <c r="D8818" i="12"/>
  <c r="D64765" i="12"/>
  <c r="D5527" i="12"/>
  <c r="D61474" i="12"/>
  <c r="D60377" i="12"/>
  <c r="D57086" i="12"/>
  <c r="D55989" i="12"/>
  <c r="D4430" i="12"/>
  <c r="D52698" i="12"/>
  <c r="D49407" i="12"/>
  <c r="D48310" i="12"/>
  <c r="D45019" i="12"/>
  <c r="D43922" i="12"/>
  <c r="D41728" i="12"/>
  <c r="D40631" i="12"/>
  <c r="D31855" i="12"/>
  <c r="D2236" i="12"/>
  <c r="D36243" i="12"/>
  <c r="D35146" i="12"/>
  <c r="D29661" i="12"/>
  <c r="D28564" i="12"/>
  <c r="D25273" i="12"/>
  <c r="D24176" i="12"/>
  <c r="D20885" i="12"/>
  <c r="D1139" i="12"/>
  <c r="D17594" i="12"/>
  <c r="D16497" i="12"/>
  <c r="D9915" i="12"/>
  <c r="D42" i="12"/>
  <c r="D14303" i="12"/>
  <c r="D9809" i="12"/>
  <c r="D8712" i="12"/>
  <c r="D7615" i="12"/>
  <c r="D65756" i="12"/>
  <c r="D6518" i="12"/>
  <c r="D64659" i="12"/>
  <c r="D63562" i="12"/>
  <c r="D62465" i="12"/>
  <c r="D61368" i="12"/>
  <c r="D60271" i="12"/>
  <c r="D59174" i="12"/>
  <c r="D58077" i="12"/>
  <c r="D56980" i="12"/>
  <c r="D55883" i="12"/>
  <c r="D54786" i="12"/>
  <c r="D5421" i="12"/>
  <c r="D53689" i="12"/>
  <c r="D52592" i="12"/>
  <c r="D51495" i="12"/>
  <c r="D50398" i="12"/>
  <c r="D49301" i="12"/>
  <c r="D48204" i="12"/>
  <c r="D47107" i="12"/>
  <c r="D46010" i="12"/>
  <c r="D44913" i="12"/>
  <c r="D43816" i="12"/>
  <c r="D4324" i="12"/>
  <c r="D42719" i="12"/>
  <c r="D41622" i="12"/>
  <c r="D40525" i="12"/>
  <c r="D39428" i="12"/>
  <c r="D33943" i="12"/>
  <c r="D32846" i="12"/>
  <c r="D3227" i="12"/>
  <c r="D31749" i="12"/>
  <c r="D38331" i="12"/>
  <c r="D37234" i="12"/>
  <c r="D36137" i="12"/>
  <c r="D35040" i="12"/>
  <c r="D30652" i="12"/>
  <c r="D29555" i="12"/>
  <c r="D28458" i="12"/>
  <c r="D27361" i="12"/>
  <c r="D26264" i="12"/>
  <c r="D25167" i="12"/>
  <c r="D24070" i="12"/>
  <c r="D22973" i="12"/>
  <c r="D21876" i="12"/>
  <c r="D2130" i="12"/>
  <c r="D20779" i="12"/>
  <c r="D19682" i="12"/>
  <c r="D18585" i="12"/>
  <c r="D17488" i="12"/>
  <c r="D16391" i="12"/>
  <c r="D15294" i="12"/>
  <c r="D14197" i="12"/>
  <c r="D13100" i="12"/>
  <c r="D12003" i="12"/>
  <c r="D10906" i="12"/>
  <c r="D1033" i="12"/>
  <c r="D7739" i="12"/>
  <c r="D63686" i="12"/>
  <c r="D59298" i="12"/>
  <c r="D54910" i="12"/>
  <c r="D51619" i="12"/>
  <c r="D47231" i="12"/>
  <c r="D42843" i="12"/>
  <c r="D39552" i="12"/>
  <c r="D38455" i="12"/>
  <c r="D34067" i="12"/>
  <c r="D27485" i="12"/>
  <c r="D23097" i="12"/>
  <c r="D19806" i="12"/>
  <c r="D13224" i="12"/>
  <c r="D60" i="12"/>
  <c r="D3356" i="12"/>
  <c r="D6600" i="12"/>
  <c r="D64741" i="12"/>
  <c r="D62547" i="12"/>
  <c r="D61450" i="12"/>
  <c r="D58159" i="12"/>
  <c r="D57062" i="12"/>
  <c r="D53771" i="12"/>
  <c r="D4406" i="12"/>
  <c r="D50480" i="12"/>
  <c r="D49383" i="12"/>
  <c r="D46092" i="12"/>
  <c r="D44995" i="12"/>
  <c r="D43898" i="12"/>
  <c r="D42801" i="12"/>
  <c r="D3309" i="12"/>
  <c r="D41704" i="12"/>
  <c r="D40607" i="12"/>
  <c r="D39510" i="12"/>
  <c r="D32928" i="12"/>
  <c r="D31831" i="12"/>
  <c r="D2212" i="12"/>
  <c r="D38413" i="12"/>
  <c r="D37316" i="12"/>
  <c r="D36219" i="12"/>
  <c r="D35122" i="12"/>
  <c r="D34025" i="12"/>
  <c r="D30734" i="12"/>
  <c r="D29637" i="12"/>
  <c r="D28540" i="12"/>
  <c r="D27443" i="12"/>
  <c r="D26346" i="12"/>
  <c r="D25249" i="12"/>
  <c r="D24152" i="12"/>
  <c r="D23055" i="12"/>
  <c r="D21958" i="12"/>
  <c r="D20861" i="12"/>
  <c r="D1115" i="12"/>
  <c r="D19764" i="12"/>
  <c r="D18667" i="12"/>
  <c r="D17570" i="12"/>
  <c r="D16473" i="12"/>
  <c r="D12085" i="12"/>
  <c r="D10988" i="12"/>
  <c r="D9891" i="12"/>
  <c r="D18" i="12"/>
  <c r="D13182" i="12"/>
  <c r="D15376" i="12"/>
  <c r="D14279" i="12"/>
  <c r="D8798" i="12"/>
  <c r="D7701" i="12"/>
  <c r="D6604" i="12"/>
  <c r="D64745" i="12"/>
  <c r="D5507" i="12"/>
  <c r="D63648" i="12"/>
  <c r="D62551" i="12"/>
  <c r="D61454" i="12"/>
  <c r="D60357" i="12"/>
  <c r="D59260" i="12"/>
  <c r="D58163" i="12"/>
  <c r="D57066" i="12"/>
  <c r="D55969" i="12"/>
  <c r="D54872" i="12"/>
  <c r="D53775" i="12"/>
  <c r="D4410" i="12"/>
  <c r="D52678" i="12"/>
  <c r="D51581" i="12"/>
  <c r="D50484" i="12"/>
  <c r="D49387" i="12"/>
  <c r="D48290" i="12"/>
  <c r="D47193" i="12"/>
  <c r="D46096" i="12"/>
  <c r="D44999" i="12"/>
  <c r="D43902" i="12"/>
  <c r="D42805" i="12"/>
  <c r="D3313" i="12"/>
  <c r="D41708" i="12"/>
  <c r="D40611" i="12"/>
  <c r="D39514" i="12"/>
  <c r="D32932" i="12"/>
  <c r="D31835" i="12"/>
  <c r="D2216" i="12"/>
  <c r="D38417" i="12"/>
  <c r="D37320" i="12"/>
  <c r="D36223" i="12"/>
  <c r="D35126" i="12"/>
  <c r="D34029" i="12"/>
  <c r="D30738" i="12"/>
  <c r="D29641" i="12"/>
  <c r="D28544" i="12"/>
  <c r="D27447" i="12"/>
  <c r="D26350" i="12"/>
  <c r="D25253" i="12"/>
  <c r="D24156" i="12"/>
  <c r="D23059" i="12"/>
  <c r="D21962" i="12"/>
  <c r="D20865" i="12"/>
  <c r="D1119" i="12"/>
  <c r="D19768" i="12"/>
  <c r="D18671" i="12"/>
  <c r="D17574" i="12"/>
  <c r="D16477" i="12"/>
  <c r="D12089" i="12"/>
  <c r="D10992" i="12"/>
  <c r="D9895" i="12"/>
  <c r="D22" i="12"/>
  <c r="D15380" i="12"/>
  <c r="D13186" i="12"/>
  <c r="D14283" i="12"/>
  <c r="D8860" i="12"/>
  <c r="D7763" i="12"/>
  <c r="D6666" i="12"/>
  <c r="D64807" i="12"/>
  <c r="D5569" i="12"/>
  <c r="D63710" i="12"/>
  <c r="D62613" i="12"/>
  <c r="D61516" i="12"/>
  <c r="D60419" i="12"/>
  <c r="D59322" i="12"/>
  <c r="D58225" i="12"/>
  <c r="D57128" i="12"/>
  <c r="D56031" i="12"/>
  <c r="D54934" i="12"/>
  <c r="D53837" i="12"/>
  <c r="D4472" i="12"/>
  <c r="D52740" i="12"/>
  <c r="D51643" i="12"/>
  <c r="D50546" i="12"/>
  <c r="D49449" i="12"/>
  <c r="D48352" i="12"/>
  <c r="D47255" i="12"/>
  <c r="D46158" i="12"/>
  <c r="D45061" i="12"/>
  <c r="D43964" i="12"/>
  <c r="D42867" i="12"/>
  <c r="D3375" i="12"/>
  <c r="D41770" i="12"/>
  <c r="D40673" i="12"/>
  <c r="D39576" i="12"/>
  <c r="D32994" i="12"/>
  <c r="D31897" i="12"/>
  <c r="D2278" i="12"/>
  <c r="D38479" i="12"/>
  <c r="D37382" i="12"/>
  <c r="D36285" i="12"/>
  <c r="D35188" i="12"/>
  <c r="D34091" i="12"/>
  <c r="D30800" i="12"/>
  <c r="D29703" i="12"/>
  <c r="D28606" i="12"/>
  <c r="D27509" i="12"/>
  <c r="D26412" i="12"/>
  <c r="D25315" i="12"/>
  <c r="D24218" i="12"/>
  <c r="D23121" i="12"/>
  <c r="D22024" i="12"/>
  <c r="D20927" i="12"/>
  <c r="D1181" i="12"/>
  <c r="D19830" i="12"/>
  <c r="D18733" i="12"/>
  <c r="D17636" i="12"/>
  <c r="D16539" i="12"/>
  <c r="D13248" i="12"/>
  <c r="D12151" i="12"/>
  <c r="D11054" i="12"/>
  <c r="D9957" i="12"/>
  <c r="D84" i="12"/>
  <c r="D14345" i="12"/>
  <c r="D15442" i="12"/>
  <c r="D60425" i="12"/>
  <c r="D28612" i="12"/>
  <c r="DO13" i="6"/>
  <c r="G47177" i="12" s="1"/>
  <c r="D39595" i="12"/>
  <c r="D7693" i="12"/>
  <c r="D38409" i="12"/>
  <c r="D8826" i="12"/>
  <c r="D7729" i="12"/>
  <c r="D6632" i="12"/>
  <c r="D64773" i="12"/>
  <c r="D5535" i="12"/>
  <c r="D63676" i="12"/>
  <c r="D62579" i="12"/>
  <c r="D61482" i="12"/>
  <c r="D60385" i="12"/>
  <c r="D59288" i="12"/>
  <c r="D58191" i="12"/>
  <c r="D57094" i="12"/>
  <c r="D55997" i="12"/>
  <c r="D54900" i="12"/>
  <c r="D53803" i="12"/>
  <c r="D4438" i="12"/>
  <c r="D52706" i="12"/>
  <c r="D51609" i="12"/>
  <c r="D50512" i="12"/>
  <c r="D49415" i="12"/>
  <c r="D48318" i="12"/>
  <c r="D47221" i="12"/>
  <c r="D46124" i="12"/>
  <c r="D45027" i="12"/>
  <c r="D43930" i="12"/>
  <c r="D42833" i="12"/>
  <c r="D3341" i="12"/>
  <c r="D41736" i="12"/>
  <c r="D40639" i="12"/>
  <c r="D39542" i="12"/>
  <c r="D32960" i="12"/>
  <c r="D31863" i="12"/>
  <c r="D2244" i="12"/>
  <c r="D38445" i="12"/>
  <c r="D37348" i="12"/>
  <c r="D36251" i="12"/>
  <c r="D35154" i="12"/>
  <c r="D34057" i="12"/>
  <c r="D30766" i="12"/>
  <c r="D29669" i="12"/>
  <c r="D28572" i="12"/>
  <c r="D27475" i="12"/>
  <c r="D26378" i="12"/>
  <c r="D25281" i="12"/>
  <c r="D24184" i="12"/>
  <c r="D23087" i="12"/>
  <c r="D21990" i="12"/>
  <c r="D20893" i="12"/>
  <c r="D1147" i="12"/>
  <c r="D19796" i="12"/>
  <c r="D18699" i="12"/>
  <c r="D17602" i="12"/>
  <c r="D16505" i="12"/>
  <c r="D12117" i="12"/>
  <c r="D11020" i="12"/>
  <c r="D9923" i="12"/>
  <c r="D50" i="12"/>
  <c r="D13214" i="12"/>
  <c r="D15408" i="12"/>
  <c r="D14311" i="12"/>
  <c r="T12" i="9"/>
  <c r="D8877" i="12"/>
  <c r="D7780" i="12"/>
  <c r="D6683" i="12"/>
  <c r="D64824" i="12"/>
  <c r="D5586" i="12"/>
  <c r="D63727" i="12"/>
  <c r="D62630" i="12"/>
  <c r="D61533" i="12"/>
  <c r="D60436" i="12"/>
  <c r="D59339" i="12"/>
  <c r="D58242" i="12"/>
  <c r="D57145" i="12"/>
  <c r="D56048" i="12"/>
  <c r="D54951" i="12"/>
  <c r="D53854" i="12"/>
  <c r="D4489" i="12"/>
  <c r="D52757" i="12"/>
  <c r="D51660" i="12"/>
  <c r="D50563" i="12"/>
  <c r="D49466" i="12"/>
  <c r="D48369" i="12"/>
  <c r="D47272" i="12"/>
  <c r="D46175" i="12"/>
  <c r="D45078" i="12"/>
  <c r="D43981" i="12"/>
  <c r="D42884" i="12"/>
  <c r="D3392" i="12"/>
  <c r="D41787" i="12"/>
  <c r="D40690" i="12"/>
  <c r="D39593" i="12"/>
  <c r="D33011" i="12"/>
  <c r="D31914" i="12"/>
  <c r="D2295" i="12"/>
  <c r="D38496" i="12"/>
  <c r="D37399" i="12"/>
  <c r="D36302" i="12"/>
  <c r="D35205" i="12"/>
  <c r="D34108" i="12"/>
  <c r="D30817" i="12"/>
  <c r="D29720" i="12"/>
  <c r="D28623" i="12"/>
  <c r="D27526" i="12"/>
  <c r="D26429" i="12"/>
  <c r="D25332" i="12"/>
  <c r="D24235" i="12"/>
  <c r="D23138" i="12"/>
  <c r="D20944" i="12"/>
  <c r="D1198" i="12"/>
  <c r="D19847" i="12"/>
  <c r="D18750" i="12"/>
  <c r="D17653" i="12"/>
  <c r="D16556" i="12"/>
  <c r="D15459" i="12"/>
  <c r="D22041" i="12"/>
  <c r="D14362" i="12"/>
  <c r="D12168" i="12"/>
  <c r="D11071" i="12"/>
  <c r="D9974" i="12"/>
  <c r="D101" i="12"/>
  <c r="D13265" i="12"/>
  <c r="D8874" i="12"/>
  <c r="D7777" i="12"/>
  <c r="D6680" i="12"/>
  <c r="D64821" i="12"/>
  <c r="D5583" i="12"/>
  <c r="D63724" i="12"/>
  <c r="D62627" i="12"/>
  <c r="D61530" i="12"/>
  <c r="D60433" i="12"/>
  <c r="D59336" i="12"/>
  <c r="D58239" i="12"/>
  <c r="D57142" i="12"/>
  <c r="D56045" i="12"/>
  <c r="D54948" i="12"/>
  <c r="D53851" i="12"/>
  <c r="D4486" i="12"/>
  <c r="D52754" i="12"/>
  <c r="D51657" i="12"/>
  <c r="D50560" i="12"/>
  <c r="D49463" i="12"/>
  <c r="D48366" i="12"/>
  <c r="D46172" i="12"/>
  <c r="D45075" i="12"/>
  <c r="D43978" i="12"/>
  <c r="D42881" i="12"/>
  <c r="D47269" i="12"/>
  <c r="D3389" i="12"/>
  <c r="D41784" i="12"/>
  <c r="D40687" i="12"/>
  <c r="D39590" i="12"/>
  <c r="D33008" i="12"/>
  <c r="D31911" i="12"/>
  <c r="D2292" i="12"/>
  <c r="D38493" i="12"/>
  <c r="D37396" i="12"/>
  <c r="D36299" i="12"/>
  <c r="D35202" i="12"/>
  <c r="D34105" i="12"/>
  <c r="D30814" i="12"/>
  <c r="D29717" i="12"/>
  <c r="D28620" i="12"/>
  <c r="D27523" i="12"/>
  <c r="D26426" i="12"/>
  <c r="D25329" i="12"/>
  <c r="D24232" i="12"/>
  <c r="D23135" i="12"/>
  <c r="D22038" i="12"/>
  <c r="D20941" i="12"/>
  <c r="D1195" i="12"/>
  <c r="D19844" i="12"/>
  <c r="D18747" i="12"/>
  <c r="D17650" i="12"/>
  <c r="D16553" i="12"/>
  <c r="D12165" i="12"/>
  <c r="D11068" i="12"/>
  <c r="D9971" i="12"/>
  <c r="D98" i="12"/>
  <c r="D13262" i="12"/>
  <c r="D15456" i="12"/>
  <c r="D14359" i="12"/>
  <c r="D8873" i="12"/>
  <c r="D7776" i="12"/>
  <c r="D6679" i="12"/>
  <c r="D64820" i="12"/>
  <c r="D5582" i="12"/>
  <c r="D63723" i="12"/>
  <c r="D62626" i="12"/>
  <c r="D61529" i="12"/>
  <c r="D60432" i="12"/>
  <c r="D59335" i="12"/>
  <c r="D58238" i="12"/>
  <c r="D57141" i="12"/>
  <c r="D56044" i="12"/>
  <c r="D54947" i="12"/>
  <c r="D53850" i="12"/>
  <c r="D4485" i="12"/>
  <c r="D52753" i="12"/>
  <c r="D51656" i="12"/>
  <c r="D50559" i="12"/>
  <c r="D49462" i="12"/>
  <c r="D48365" i="12"/>
  <c r="D47268" i="12"/>
  <c r="D46171" i="12"/>
  <c r="D45074" i="12"/>
  <c r="D43977" i="12"/>
  <c r="D42880" i="12"/>
  <c r="D3388" i="12"/>
  <c r="D41783" i="12"/>
  <c r="D40686" i="12"/>
  <c r="D39589" i="12"/>
  <c r="D33007" i="12"/>
  <c r="D31910" i="12"/>
  <c r="D2291" i="12"/>
  <c r="D38492" i="12"/>
  <c r="D37395" i="12"/>
  <c r="D36298" i="12"/>
  <c r="D35201" i="12"/>
  <c r="D34104" i="12"/>
  <c r="D30813" i="12"/>
  <c r="D29716" i="12"/>
  <c r="D28619" i="12"/>
  <c r="D27522" i="12"/>
  <c r="D26425" i="12"/>
  <c r="D25328" i="12"/>
  <c r="D24231" i="12"/>
  <c r="D23134" i="12"/>
  <c r="D22037" i="12"/>
  <c r="D20940" i="12"/>
  <c r="D1194" i="12"/>
  <c r="D19843" i="12"/>
  <c r="D18746" i="12"/>
  <c r="D17649" i="12"/>
  <c r="D16552" i="12"/>
  <c r="D15455" i="12"/>
  <c r="D14358" i="12"/>
  <c r="D12164" i="12"/>
  <c r="D11067" i="12"/>
  <c r="D9970" i="12"/>
  <c r="D97" i="12"/>
  <c r="D13261" i="12"/>
  <c r="D8786" i="12"/>
  <c r="D7689" i="12"/>
  <c r="D6592" i="12"/>
  <c r="D64733" i="12"/>
  <c r="D5495" i="12"/>
  <c r="D63636" i="12"/>
  <c r="D62539" i="12"/>
  <c r="D61442" i="12"/>
  <c r="D60345" i="12"/>
  <c r="D59248" i="12"/>
  <c r="D58151" i="12"/>
  <c r="D57054" i="12"/>
  <c r="D55957" i="12"/>
  <c r="D54860" i="12"/>
  <c r="D53763" i="12"/>
  <c r="D4398" i="12"/>
  <c r="D52666" i="12"/>
  <c r="D51569" i="12"/>
  <c r="D50472" i="12"/>
  <c r="D49375" i="12"/>
  <c r="D48278" i="12"/>
  <c r="D47181" i="12"/>
  <c r="D46084" i="12"/>
  <c r="D44987" i="12"/>
  <c r="D43890" i="12"/>
  <c r="D42793" i="12"/>
  <c r="D3301" i="12"/>
  <c r="D41696" i="12"/>
  <c r="D40599" i="12"/>
  <c r="D39502" i="12"/>
  <c r="D32920" i="12"/>
  <c r="D31823" i="12"/>
  <c r="D2204" i="12"/>
  <c r="D38405" i="12"/>
  <c r="D37308" i="12"/>
  <c r="D36211" i="12"/>
  <c r="D35114" i="12"/>
  <c r="D34017" i="12"/>
  <c r="D30726" i="12"/>
  <c r="D29629" i="12"/>
  <c r="D28532" i="12"/>
  <c r="D27435" i="12"/>
  <c r="D26338" i="12"/>
  <c r="D25241" i="12"/>
  <c r="D24144" i="12"/>
  <c r="D23047" i="12"/>
  <c r="D21950" i="12"/>
  <c r="D20853" i="12"/>
  <c r="D1107" i="12"/>
  <c r="D19756" i="12"/>
  <c r="D18659" i="12"/>
  <c r="D17562" i="12"/>
  <c r="D16465" i="12"/>
  <c r="D15368" i="12"/>
  <c r="D14271" i="12"/>
  <c r="D12077" i="12"/>
  <c r="D10980" i="12"/>
  <c r="D9883" i="12"/>
  <c r="D10" i="12"/>
  <c r="D13174" i="12"/>
  <c r="D8847" i="12"/>
  <c r="D7750" i="12"/>
  <c r="D6653" i="12"/>
  <c r="D64794" i="12"/>
  <c r="D5556" i="12"/>
  <c r="D63697" i="12"/>
  <c r="D62600" i="12"/>
  <c r="D61503" i="12"/>
  <c r="D60406" i="12"/>
  <c r="D59309" i="12"/>
  <c r="D58212" i="12"/>
  <c r="D57115" i="12"/>
  <c r="D56018" i="12"/>
  <c r="D54921" i="12"/>
  <c r="D53824" i="12"/>
  <c r="D4459" i="12"/>
  <c r="D52727" i="12"/>
  <c r="D51630" i="12"/>
  <c r="D50533" i="12"/>
  <c r="D49436" i="12"/>
  <c r="D48339" i="12"/>
  <c r="D47242" i="12"/>
  <c r="D46145" i="12"/>
  <c r="D45048" i="12"/>
  <c r="D43951" i="12"/>
  <c r="D42854" i="12"/>
  <c r="D3362" i="12"/>
  <c r="D41757" i="12"/>
  <c r="D40660" i="12"/>
  <c r="D39563" i="12"/>
  <c r="D32981" i="12"/>
  <c r="D31884" i="12"/>
  <c r="D2265" i="12"/>
  <c r="D38466" i="12"/>
  <c r="D37369" i="12"/>
  <c r="D36272" i="12"/>
  <c r="D35175" i="12"/>
  <c r="D34078" i="12"/>
  <c r="D30787" i="12"/>
  <c r="D29690" i="12"/>
  <c r="D28593" i="12"/>
  <c r="D27496" i="12"/>
  <c r="D26399" i="12"/>
  <c r="D25302" i="12"/>
  <c r="D24205" i="12"/>
  <c r="D23108" i="12"/>
  <c r="D22011" i="12"/>
  <c r="D20914" i="12"/>
  <c r="D1168" i="12"/>
  <c r="D19817" i="12"/>
  <c r="D18720" i="12"/>
  <c r="D17623" i="12"/>
  <c r="D16526" i="12"/>
  <c r="D15429" i="12"/>
  <c r="D13235" i="12"/>
  <c r="D14332" i="12"/>
  <c r="D12138" i="12"/>
  <c r="D11041" i="12"/>
  <c r="D9944" i="12"/>
  <c r="D71" i="12"/>
  <c r="D63704" i="12"/>
  <c r="D36279" i="12"/>
  <c r="D17630" i="12"/>
  <c r="D8831" i="12"/>
  <c r="D7734" i="12"/>
  <c r="D6637" i="12"/>
  <c r="D64778" i="12"/>
  <c r="D5540" i="12"/>
  <c r="D63681" i="12"/>
  <c r="D62584" i="12"/>
  <c r="D61487" i="12"/>
  <c r="D60390" i="12"/>
  <c r="D59293" i="12"/>
  <c r="D58196" i="12"/>
  <c r="D57099" i="12"/>
  <c r="D56002" i="12"/>
  <c r="D54905" i="12"/>
  <c r="D53808" i="12"/>
  <c r="D4443" i="12"/>
  <c r="D52711" i="12"/>
  <c r="D51614" i="12"/>
  <c r="D50517" i="12"/>
  <c r="D49420" i="12"/>
  <c r="D48323" i="12"/>
  <c r="D47226" i="12"/>
  <c r="D46129" i="12"/>
  <c r="D45032" i="12"/>
  <c r="D43935" i="12"/>
  <c r="D42838" i="12"/>
  <c r="D3346" i="12"/>
  <c r="D41741" i="12"/>
  <c r="D40644" i="12"/>
  <c r="D39547" i="12"/>
  <c r="D32965" i="12"/>
  <c r="D31868" i="12"/>
  <c r="D2249" i="12"/>
  <c r="D38450" i="12"/>
  <c r="D37353" i="12"/>
  <c r="D36256" i="12"/>
  <c r="D35159" i="12"/>
  <c r="D34062" i="12"/>
  <c r="D30771" i="12"/>
  <c r="D29674" i="12"/>
  <c r="D28577" i="12"/>
  <c r="D27480" i="12"/>
  <c r="D26383" i="12"/>
  <c r="D25286" i="12"/>
  <c r="D24189" i="12"/>
  <c r="D23092" i="12"/>
  <c r="D21995" i="12"/>
  <c r="D20898" i="12"/>
  <c r="D1152" i="12"/>
  <c r="D19801" i="12"/>
  <c r="D18704" i="12"/>
  <c r="D17607" i="12"/>
  <c r="D16510" i="12"/>
  <c r="D15413" i="12"/>
  <c r="D13219" i="12"/>
  <c r="D14316" i="12"/>
  <c r="D12122" i="12"/>
  <c r="D11025" i="12"/>
  <c r="D9928" i="12"/>
  <c r="D55" i="12"/>
  <c r="D8821" i="12"/>
  <c r="D7724" i="12"/>
  <c r="D6627" i="12"/>
  <c r="D64768" i="12"/>
  <c r="D5530" i="12"/>
  <c r="D63671" i="12"/>
  <c r="D62574" i="12"/>
  <c r="D61477" i="12"/>
  <c r="D60380" i="12"/>
  <c r="D59283" i="12"/>
  <c r="D58186" i="12"/>
  <c r="D57089" i="12"/>
  <c r="D55992" i="12"/>
  <c r="D54895" i="12"/>
  <c r="D53798" i="12"/>
  <c r="D4433" i="12"/>
  <c r="D52701" i="12"/>
  <c r="D51604" i="12"/>
  <c r="D50507" i="12"/>
  <c r="D49410" i="12"/>
  <c r="D48313" i="12"/>
  <c r="D47216" i="12"/>
  <c r="D46119" i="12"/>
  <c r="D45022" i="12"/>
  <c r="D43925" i="12"/>
  <c r="D42828" i="12"/>
  <c r="D3336" i="12"/>
  <c r="D41731" i="12"/>
  <c r="D40634" i="12"/>
  <c r="D39537" i="12"/>
  <c r="D32955" i="12"/>
  <c r="D31858" i="12"/>
  <c r="D2239" i="12"/>
  <c r="D38440" i="12"/>
  <c r="D37343" i="12"/>
  <c r="D36246" i="12"/>
  <c r="D35149" i="12"/>
  <c r="D34052" i="12"/>
  <c r="D30761" i="12"/>
  <c r="D29664" i="12"/>
  <c r="D28567" i="12"/>
  <c r="D27470" i="12"/>
  <c r="D26373" i="12"/>
  <c r="D25276" i="12"/>
  <c r="D24179" i="12"/>
  <c r="D23082" i="12"/>
  <c r="D21985" i="12"/>
  <c r="D20888" i="12"/>
  <c r="D1142" i="12"/>
  <c r="D19791" i="12"/>
  <c r="D18694" i="12"/>
  <c r="D17597" i="12"/>
  <c r="D16500" i="12"/>
  <c r="D15403" i="12"/>
  <c r="D14306" i="12"/>
  <c r="D12112" i="12"/>
  <c r="D11015" i="12"/>
  <c r="D9918" i="12"/>
  <c r="D45" i="12"/>
  <c r="D13209" i="12"/>
  <c r="D8844" i="12"/>
  <c r="D7747" i="12"/>
  <c r="D6650" i="12"/>
  <c r="D64791" i="12"/>
  <c r="D5553" i="12"/>
  <c r="D63694" i="12"/>
  <c r="D62597" i="12"/>
  <c r="D61500" i="12"/>
  <c r="D60403" i="12"/>
  <c r="D59306" i="12"/>
  <c r="D58209" i="12"/>
  <c r="D57112" i="12"/>
  <c r="D56015" i="12"/>
  <c r="D54918" i="12"/>
  <c r="D53821" i="12"/>
  <c r="D4456" i="12"/>
  <c r="D52724" i="12"/>
  <c r="D51627" i="12"/>
  <c r="D50530" i="12"/>
  <c r="D49433" i="12"/>
  <c r="D48336" i="12"/>
  <c r="D47239" i="12"/>
  <c r="D46142" i="12"/>
  <c r="D45045" i="12"/>
  <c r="D43948" i="12"/>
  <c r="D42851" i="12"/>
  <c r="D3359" i="12"/>
  <c r="D41754" i="12"/>
  <c r="D40657" i="12"/>
  <c r="D39560" i="12"/>
  <c r="D32978" i="12"/>
  <c r="D31881" i="12"/>
  <c r="D2262" i="12"/>
  <c r="D38463" i="12"/>
  <c r="D37366" i="12"/>
  <c r="D36269" i="12"/>
  <c r="D35172" i="12"/>
  <c r="D34075" i="12"/>
  <c r="D30784" i="12"/>
  <c r="D29687" i="12"/>
  <c r="D28590" i="12"/>
  <c r="D27493" i="12"/>
  <c r="D26396" i="12"/>
  <c r="D25299" i="12"/>
  <c r="D24202" i="12"/>
  <c r="D23105" i="12"/>
  <c r="D22008" i="12"/>
  <c r="D20911" i="12"/>
  <c r="D1165" i="12"/>
  <c r="D19814" i="12"/>
  <c r="D18717" i="12"/>
  <c r="D17620" i="12"/>
  <c r="D16523" i="12"/>
  <c r="D13232" i="12"/>
  <c r="D12135" i="12"/>
  <c r="D11038" i="12"/>
  <c r="D9941" i="12"/>
  <c r="D68" i="12"/>
  <c r="D14329" i="12"/>
  <c r="D15426" i="12"/>
  <c r="D61456" i="12"/>
  <c r="D45001" i="12"/>
  <c r="D29643" i="12"/>
  <c r="D12091" i="12"/>
  <c r="D51654" i="12"/>
  <c r="D8805" i="12"/>
  <c r="D7708" i="12"/>
  <c r="D6611" i="12"/>
  <c r="D64752" i="12"/>
  <c r="D5514" i="12"/>
  <c r="D63655" i="12"/>
  <c r="D62558" i="12"/>
  <c r="D61461" i="12"/>
  <c r="D60364" i="12"/>
  <c r="D59267" i="12"/>
  <c r="D58170" i="12"/>
  <c r="D57073" i="12"/>
  <c r="D55976" i="12"/>
  <c r="D54879" i="12"/>
  <c r="D53782" i="12"/>
  <c r="D4417" i="12"/>
  <c r="D52685" i="12"/>
  <c r="D51588" i="12"/>
  <c r="D50491" i="12"/>
  <c r="D49394" i="12"/>
  <c r="D48297" i="12"/>
  <c r="D47200" i="12"/>
  <c r="D46103" i="12"/>
  <c r="D45006" i="12"/>
  <c r="D43909" i="12"/>
  <c r="D42812" i="12"/>
  <c r="D3320" i="12"/>
  <c r="D41715" i="12"/>
  <c r="D40618" i="12"/>
  <c r="D39521" i="12"/>
  <c r="D32939" i="12"/>
  <c r="D31842" i="12"/>
  <c r="D2223" i="12"/>
  <c r="D38424" i="12"/>
  <c r="D37327" i="12"/>
  <c r="D36230" i="12"/>
  <c r="D35133" i="12"/>
  <c r="D34036" i="12"/>
  <c r="D30745" i="12"/>
  <c r="D29648" i="12"/>
  <c r="D28551" i="12"/>
  <c r="D27454" i="12"/>
  <c r="D26357" i="12"/>
  <c r="D25260" i="12"/>
  <c r="D24163" i="12"/>
  <c r="D23066" i="12"/>
  <c r="D21969" i="12"/>
  <c r="D20872" i="12"/>
  <c r="D1126" i="12"/>
  <c r="D19775" i="12"/>
  <c r="D18678" i="12"/>
  <c r="D17581" i="12"/>
  <c r="D16484" i="12"/>
  <c r="D15387" i="12"/>
  <c r="D14290" i="12"/>
  <c r="D12096" i="12"/>
  <c r="D10999" i="12"/>
  <c r="D9902" i="12"/>
  <c r="D29" i="12"/>
  <c r="D13193" i="12"/>
  <c r="D62599" i="12"/>
  <c r="D46144" i="12"/>
  <c r="D30786" i="12"/>
  <c r="D11040" i="12"/>
  <c r="D8870" i="12"/>
  <c r="D7773" i="12"/>
  <c r="D6676" i="12"/>
  <c r="D64817" i="12"/>
  <c r="D5579" i="12"/>
  <c r="D63720" i="12"/>
  <c r="D62623" i="12"/>
  <c r="D61526" i="12"/>
  <c r="D60429" i="12"/>
  <c r="D59332" i="12"/>
  <c r="D58235" i="12"/>
  <c r="D57138" i="12"/>
  <c r="D56041" i="12"/>
  <c r="D54944" i="12"/>
  <c r="D53847" i="12"/>
  <c r="D4482" i="12"/>
  <c r="D52750" i="12"/>
  <c r="D51653" i="12"/>
  <c r="D50556" i="12"/>
  <c r="D49459" i="12"/>
  <c r="D48362" i="12"/>
  <c r="D46168" i="12"/>
  <c r="D45071" i="12"/>
  <c r="D43974" i="12"/>
  <c r="D42877" i="12"/>
  <c r="D47265" i="12"/>
  <c r="D3385" i="12"/>
  <c r="D41780" i="12"/>
  <c r="D40683" i="12"/>
  <c r="D39586" i="12"/>
  <c r="D33004" i="12"/>
  <c r="D31907" i="12"/>
  <c r="D2288" i="12"/>
  <c r="D38489" i="12"/>
  <c r="D37392" i="12"/>
  <c r="D36295" i="12"/>
  <c r="D35198" i="12"/>
  <c r="D34101" i="12"/>
  <c r="D30810" i="12"/>
  <c r="D29713" i="12"/>
  <c r="D28616" i="12"/>
  <c r="D27519" i="12"/>
  <c r="D26422" i="12"/>
  <c r="D25325" i="12"/>
  <c r="D24228" i="12"/>
  <c r="D23131" i="12"/>
  <c r="D22034" i="12"/>
  <c r="D20937" i="12"/>
  <c r="D1191" i="12"/>
  <c r="D19840" i="12"/>
  <c r="D18743" i="12"/>
  <c r="D17646" i="12"/>
  <c r="D16549" i="12"/>
  <c r="D12161" i="12"/>
  <c r="D11064" i="12"/>
  <c r="D9967" i="12"/>
  <c r="D94" i="12"/>
  <c r="D15452" i="12"/>
  <c r="D13258" i="12"/>
  <c r="D14355" i="12"/>
  <c r="D8838" i="12"/>
  <c r="D7741" i="12"/>
  <c r="D6644" i="12"/>
  <c r="D64785" i="12"/>
  <c r="D5547" i="12"/>
  <c r="D63688" i="12"/>
  <c r="D62591" i="12"/>
  <c r="D61494" i="12"/>
  <c r="D60397" i="12"/>
  <c r="D59300" i="12"/>
  <c r="D58203" i="12"/>
  <c r="D57106" i="12"/>
  <c r="D56009" i="12"/>
  <c r="D54912" i="12"/>
  <c r="D53815" i="12"/>
  <c r="D4450" i="12"/>
  <c r="D52718" i="12"/>
  <c r="D51621" i="12"/>
  <c r="D50524" i="12"/>
  <c r="D49427" i="12"/>
  <c r="D48330" i="12"/>
  <c r="D47233" i="12"/>
  <c r="D46136" i="12"/>
  <c r="D45039" i="12"/>
  <c r="D43942" i="12"/>
  <c r="D42845" i="12"/>
  <c r="D3353" i="12"/>
  <c r="D41748" i="12"/>
  <c r="D40651" i="12"/>
  <c r="D39554" i="12"/>
  <c r="D32972" i="12"/>
  <c r="D31875" i="12"/>
  <c r="D2256" i="12"/>
  <c r="D38457" i="12"/>
  <c r="D37360" i="12"/>
  <c r="D36263" i="12"/>
  <c r="D35166" i="12"/>
  <c r="D34069" i="12"/>
  <c r="D30778" i="12"/>
  <c r="D29681" i="12"/>
  <c r="D28584" i="12"/>
  <c r="D27487" i="12"/>
  <c r="D26390" i="12"/>
  <c r="D25293" i="12"/>
  <c r="D24196" i="12"/>
  <c r="D23099" i="12"/>
  <c r="D22002" i="12"/>
  <c r="D20905" i="12"/>
  <c r="D1159" i="12"/>
  <c r="D19808" i="12"/>
  <c r="D18711" i="12"/>
  <c r="D17614" i="12"/>
  <c r="D16517" i="12"/>
  <c r="D12129" i="12"/>
  <c r="D11032" i="12"/>
  <c r="D9935" i="12"/>
  <c r="D62" i="12"/>
  <c r="D15420" i="12"/>
  <c r="D13226" i="12"/>
  <c r="D14323" i="12"/>
  <c r="D8797" i="12"/>
  <c r="D7700" i="12"/>
  <c r="D6603" i="12"/>
  <c r="D64744" i="12"/>
  <c r="D5506" i="12"/>
  <c r="D63647" i="12"/>
  <c r="D62550" i="12"/>
  <c r="D61453" i="12"/>
  <c r="D60356" i="12"/>
  <c r="D59259" i="12"/>
  <c r="D58162" i="12"/>
  <c r="D57065" i="12"/>
  <c r="D55968" i="12"/>
  <c r="D54871" i="12"/>
  <c r="D53774" i="12"/>
  <c r="D4409" i="12"/>
  <c r="D52677" i="12"/>
  <c r="D51580" i="12"/>
  <c r="D50483" i="12"/>
  <c r="D49386" i="12"/>
  <c r="D48289" i="12"/>
  <c r="D47192" i="12"/>
  <c r="D46095" i="12"/>
  <c r="D44998" i="12"/>
  <c r="D43901" i="12"/>
  <c r="D42804" i="12"/>
  <c r="D3312" i="12"/>
  <c r="D41707" i="12"/>
  <c r="D40610" i="12"/>
  <c r="D39513" i="12"/>
  <c r="D32931" i="12"/>
  <c r="D31834" i="12"/>
  <c r="D2215" i="12"/>
  <c r="D38416" i="12"/>
  <c r="D37319" i="12"/>
  <c r="D36222" i="12"/>
  <c r="D35125" i="12"/>
  <c r="D34028" i="12"/>
  <c r="D30737" i="12"/>
  <c r="D29640" i="12"/>
  <c r="D28543" i="12"/>
  <c r="D27446" i="12"/>
  <c r="D26349" i="12"/>
  <c r="D25252" i="12"/>
  <c r="D24155" i="12"/>
  <c r="D23058" i="12"/>
  <c r="D21961" i="12"/>
  <c r="D20864" i="12"/>
  <c r="D1118" i="12"/>
  <c r="D19767" i="12"/>
  <c r="D18670" i="12"/>
  <c r="D17573" i="12"/>
  <c r="D16476" i="12"/>
  <c r="D15379" i="12"/>
  <c r="D14282" i="12"/>
  <c r="D12088" i="12"/>
  <c r="D10991" i="12"/>
  <c r="D9894" i="12"/>
  <c r="D21" i="12"/>
  <c r="D13185" i="12"/>
  <c r="D8853" i="12"/>
  <c r="D7756" i="12"/>
  <c r="D6659" i="12"/>
  <c r="D64800" i="12"/>
  <c r="D5562" i="12"/>
  <c r="D63703" i="12"/>
  <c r="D62606" i="12"/>
  <c r="D61509" i="12"/>
  <c r="D60412" i="12"/>
  <c r="D59315" i="12"/>
  <c r="D58218" i="12"/>
  <c r="D57121" i="12"/>
  <c r="D56024" i="12"/>
  <c r="D54927" i="12"/>
  <c r="D53830" i="12"/>
  <c r="D4465" i="12"/>
  <c r="D52733" i="12"/>
  <c r="D51636" i="12"/>
  <c r="D50539" i="12"/>
  <c r="D49442" i="12"/>
  <c r="D48345" i="12"/>
  <c r="D47248" i="12"/>
  <c r="D46151" i="12"/>
  <c r="D45054" i="12"/>
  <c r="D43957" i="12"/>
  <c r="D42860" i="12"/>
  <c r="D3368" i="12"/>
  <c r="D41763" i="12"/>
  <c r="D40666" i="12"/>
  <c r="D39569" i="12"/>
  <c r="D32987" i="12"/>
  <c r="D31890" i="12"/>
  <c r="D2271" i="12"/>
  <c r="D38472" i="12"/>
  <c r="D37375" i="12"/>
  <c r="D36278" i="12"/>
  <c r="D35181" i="12"/>
  <c r="D34084" i="12"/>
  <c r="D30793" i="12"/>
  <c r="D29696" i="12"/>
  <c r="D28599" i="12"/>
  <c r="D27502" i="12"/>
  <c r="D26405" i="12"/>
  <c r="D25308" i="12"/>
  <c r="D24211" i="12"/>
  <c r="D23114" i="12"/>
  <c r="D20920" i="12"/>
  <c r="D1174" i="12"/>
  <c r="D19823" i="12"/>
  <c r="D18726" i="12"/>
  <c r="D17629" i="12"/>
  <c r="D16532" i="12"/>
  <c r="D15435" i="12"/>
  <c r="D22017" i="12"/>
  <c r="D14338" i="12"/>
  <c r="D12144" i="12"/>
  <c r="D11047" i="12"/>
  <c r="D9950" i="12"/>
  <c r="D77" i="12"/>
  <c r="D13241" i="12"/>
  <c r="D8806" i="12"/>
  <c r="D7709" i="12"/>
  <c r="D6612" i="12"/>
  <c r="D64753" i="12"/>
  <c r="D5515" i="12"/>
  <c r="D63656" i="12"/>
  <c r="D62559" i="12"/>
  <c r="D61462" i="12"/>
  <c r="D60365" i="12"/>
  <c r="D59268" i="12"/>
  <c r="D58171" i="12"/>
  <c r="D57074" i="12"/>
  <c r="D55977" i="12"/>
  <c r="D54880" i="12"/>
  <c r="D53783" i="12"/>
  <c r="D4418" i="12"/>
  <c r="D52686" i="12"/>
  <c r="D51589" i="12"/>
  <c r="D50492" i="12"/>
  <c r="D49395" i="12"/>
  <c r="D48298" i="12"/>
  <c r="D47201" i="12"/>
  <c r="D46104" i="12"/>
  <c r="D45007" i="12"/>
  <c r="D43910" i="12"/>
  <c r="D42813" i="12"/>
  <c r="D3321" i="12"/>
  <c r="D41716" i="12"/>
  <c r="D40619" i="12"/>
  <c r="D39522" i="12"/>
  <c r="D32940" i="12"/>
  <c r="D31843" i="12"/>
  <c r="D2224" i="12"/>
  <c r="D38425" i="12"/>
  <c r="D37328" i="12"/>
  <c r="D36231" i="12"/>
  <c r="D35134" i="12"/>
  <c r="D34037" i="12"/>
  <c r="D30746" i="12"/>
  <c r="D29649" i="12"/>
  <c r="D28552" i="12"/>
  <c r="D27455" i="12"/>
  <c r="D26358" i="12"/>
  <c r="D25261" i="12"/>
  <c r="D24164" i="12"/>
  <c r="D23067" i="12"/>
  <c r="D21970" i="12"/>
  <c r="D20873" i="12"/>
  <c r="D1127" i="12"/>
  <c r="D19776" i="12"/>
  <c r="D18679" i="12"/>
  <c r="D17582" i="12"/>
  <c r="D16485" i="12"/>
  <c r="D12097" i="12"/>
  <c r="D11000" i="12"/>
  <c r="D9903" i="12"/>
  <c r="D30" i="12"/>
  <c r="D15388" i="12"/>
  <c r="D13194" i="12"/>
  <c r="D14291" i="12"/>
  <c r="D58234" i="12"/>
  <c r="D3384" i="12"/>
  <c r="D2287" i="12"/>
  <c r="D35197" i="12"/>
  <c r="D28615" i="12"/>
  <c r="D24227" i="12"/>
  <c r="D19839" i="12"/>
  <c r="D15451" i="12"/>
  <c r="D11063" i="12"/>
  <c r="D8789" i="12"/>
  <c r="D7692" i="12"/>
  <c r="D6595" i="12"/>
  <c r="D64736" i="12"/>
  <c r="D5498" i="12"/>
  <c r="D63639" i="12"/>
  <c r="D62542" i="12"/>
  <c r="D61445" i="12"/>
  <c r="D60348" i="12"/>
  <c r="D59251" i="12"/>
  <c r="D58154" i="12"/>
  <c r="D57057" i="12"/>
  <c r="D55960" i="12"/>
  <c r="D54863" i="12"/>
  <c r="D53766" i="12"/>
  <c r="D4401" i="12"/>
  <c r="D52669" i="12"/>
  <c r="D51572" i="12"/>
  <c r="D50475" i="12"/>
  <c r="D49378" i="12"/>
  <c r="D48281" i="12"/>
  <c r="D47184" i="12"/>
  <c r="D46087" i="12"/>
  <c r="D44990" i="12"/>
  <c r="D43893" i="12"/>
  <c r="D42796" i="12"/>
  <c r="D3304" i="12"/>
  <c r="D41699" i="12"/>
  <c r="D40602" i="12"/>
  <c r="D39505" i="12"/>
  <c r="D32923" i="12"/>
  <c r="D31826" i="12"/>
  <c r="D2207" i="12"/>
  <c r="D38408" i="12"/>
  <c r="D37311" i="12"/>
  <c r="D36214" i="12"/>
  <c r="D35117" i="12"/>
  <c r="D34020" i="12"/>
  <c r="D30729" i="12"/>
  <c r="D29632" i="12"/>
  <c r="D28535" i="12"/>
  <c r="D27438" i="12"/>
  <c r="D26341" i="12"/>
  <c r="D25244" i="12"/>
  <c r="D24147" i="12"/>
  <c r="D23050" i="12"/>
  <c r="D21953" i="12"/>
  <c r="D20856" i="12"/>
  <c r="D1110" i="12"/>
  <c r="D19759" i="12"/>
  <c r="D18662" i="12"/>
  <c r="D17565" i="12"/>
  <c r="D16468" i="12"/>
  <c r="D13177" i="12"/>
  <c r="D12080" i="12"/>
  <c r="D10983" i="12"/>
  <c r="D9886" i="12"/>
  <c r="D13" i="12"/>
  <c r="D14274" i="12"/>
  <c r="D15371" i="12"/>
  <c r="D8785" i="12"/>
  <c r="D5494" i="12"/>
  <c r="D60344" i="12"/>
  <c r="D55956" i="12"/>
  <c r="D52665" i="12"/>
  <c r="D48277" i="12"/>
  <c r="D43889" i="12"/>
  <c r="D40598" i="12"/>
  <c r="D2203" i="12"/>
  <c r="D35113" i="12"/>
  <c r="D28531" i="12"/>
  <c r="D24143" i="12"/>
  <c r="D1106" i="12"/>
  <c r="D16464" i="12"/>
  <c r="D10979" i="12"/>
  <c r="D8827" i="12"/>
  <c r="D7730" i="12"/>
  <c r="D6633" i="12"/>
  <c r="D64774" i="12"/>
  <c r="D5536" i="12"/>
  <c r="D63677" i="12"/>
  <c r="D62580" i="12"/>
  <c r="D61483" i="12"/>
  <c r="D60386" i="12"/>
  <c r="D59289" i="12"/>
  <c r="D58192" i="12"/>
  <c r="D57095" i="12"/>
  <c r="D55998" i="12"/>
  <c r="D54901" i="12"/>
  <c r="D53804" i="12"/>
  <c r="D4439" i="12"/>
  <c r="D52707" i="12"/>
  <c r="D51610" i="12"/>
  <c r="D50513" i="12"/>
  <c r="D49416" i="12"/>
  <c r="D48319" i="12"/>
  <c r="D47222" i="12"/>
  <c r="D46125" i="12"/>
  <c r="D45028" i="12"/>
  <c r="D43931" i="12"/>
  <c r="D42834" i="12"/>
  <c r="D3342" i="12"/>
  <c r="D41737" i="12"/>
  <c r="D40640" i="12"/>
  <c r="D39543" i="12"/>
  <c r="D32961" i="12"/>
  <c r="D31864" i="12"/>
  <c r="D2245" i="12"/>
  <c r="D38446" i="12"/>
  <c r="D37349" i="12"/>
  <c r="D36252" i="12"/>
  <c r="D35155" i="12"/>
  <c r="D34058" i="12"/>
  <c r="D30767" i="12"/>
  <c r="D29670" i="12"/>
  <c r="D28573" i="12"/>
  <c r="D27476" i="12"/>
  <c r="D26379" i="12"/>
  <c r="D25282" i="12"/>
  <c r="D24185" i="12"/>
  <c r="D23088" i="12"/>
  <c r="D21991" i="12"/>
  <c r="D20894" i="12"/>
  <c r="D1148" i="12"/>
  <c r="D19797" i="12"/>
  <c r="D18700" i="12"/>
  <c r="D17603" i="12"/>
  <c r="D16506" i="12"/>
  <c r="D15409" i="12"/>
  <c r="D13215" i="12"/>
  <c r="D14312" i="12"/>
  <c r="D12118" i="12"/>
  <c r="D11021" i="12"/>
  <c r="D9924" i="12"/>
  <c r="D51" i="12"/>
  <c r="D8875" i="12"/>
  <c r="D7778" i="12"/>
  <c r="D6681" i="12"/>
  <c r="D64822" i="12"/>
  <c r="D5584" i="12"/>
  <c r="D63725" i="12"/>
  <c r="D62628" i="12"/>
  <c r="D61531" i="12"/>
  <c r="D60434" i="12"/>
  <c r="D59337" i="12"/>
  <c r="D58240" i="12"/>
  <c r="D57143" i="12"/>
  <c r="D56046" i="12"/>
  <c r="D54949" i="12"/>
  <c r="D53852" i="12"/>
  <c r="D4487" i="12"/>
  <c r="D52755" i="12"/>
  <c r="D51658" i="12"/>
  <c r="D50561" i="12"/>
  <c r="D49464" i="12"/>
  <c r="D48367" i="12"/>
  <c r="D47270" i="12"/>
  <c r="D46173" i="12"/>
  <c r="D45076" i="12"/>
  <c r="D43979" i="12"/>
  <c r="D42882" i="12"/>
  <c r="D3390" i="12"/>
  <c r="D41785" i="12"/>
  <c r="D40688" i="12"/>
  <c r="D39591" i="12"/>
  <c r="D33009" i="12"/>
  <c r="D31912" i="12"/>
  <c r="D2293" i="12"/>
  <c r="D38494" i="12"/>
  <c r="D37397" i="12"/>
  <c r="D36300" i="12"/>
  <c r="D35203" i="12"/>
  <c r="D34106" i="12"/>
  <c r="D30815" i="12"/>
  <c r="D29718" i="12"/>
  <c r="D28621" i="12"/>
  <c r="D27524" i="12"/>
  <c r="D26427" i="12"/>
  <c r="D25330" i="12"/>
  <c r="D24233" i="12"/>
  <c r="D23136" i="12"/>
  <c r="D20942" i="12"/>
  <c r="D1196" i="12"/>
  <c r="D19845" i="12"/>
  <c r="D18748" i="12"/>
  <c r="D17651" i="12"/>
  <c r="D16554" i="12"/>
  <c r="D15457" i="12"/>
  <c r="D22039" i="12"/>
  <c r="D13263" i="12"/>
  <c r="D14360" i="12"/>
  <c r="D12166" i="12"/>
  <c r="D11069" i="12"/>
  <c r="D9972" i="12"/>
  <c r="D99" i="12"/>
  <c r="D8876" i="12"/>
  <c r="D7779" i="12"/>
  <c r="D6682" i="12"/>
  <c r="D64823" i="12"/>
  <c r="D5585" i="12"/>
  <c r="D63726" i="12"/>
  <c r="D62629" i="12"/>
  <c r="D61532" i="12"/>
  <c r="D60435" i="12"/>
  <c r="D59338" i="12"/>
  <c r="D58241" i="12"/>
  <c r="D57144" i="12"/>
  <c r="D56047" i="12"/>
  <c r="D54950" i="12"/>
  <c r="D53853" i="12"/>
  <c r="D4488" i="12"/>
  <c r="D52756" i="12"/>
  <c r="D51659" i="12"/>
  <c r="D50562" i="12"/>
  <c r="D49465" i="12"/>
  <c r="D48368" i="12"/>
  <c r="D46174" i="12"/>
  <c r="D45077" i="12"/>
  <c r="D43980" i="12"/>
  <c r="D42883" i="12"/>
  <c r="D47271" i="12"/>
  <c r="D3391" i="12"/>
  <c r="D41786" i="12"/>
  <c r="D40689" i="12"/>
  <c r="D39592" i="12"/>
  <c r="D33010" i="12"/>
  <c r="D31913" i="12"/>
  <c r="D2294" i="12"/>
  <c r="D38495" i="12"/>
  <c r="D37398" i="12"/>
  <c r="D36301" i="12"/>
  <c r="D35204" i="12"/>
  <c r="D34107" i="12"/>
  <c r="D30816" i="12"/>
  <c r="D29719" i="12"/>
  <c r="D28622" i="12"/>
  <c r="D27525" i="12"/>
  <c r="D26428" i="12"/>
  <c r="D25331" i="12"/>
  <c r="D24234" i="12"/>
  <c r="D23137" i="12"/>
  <c r="D22040" i="12"/>
  <c r="D20943" i="12"/>
  <c r="D1197" i="12"/>
  <c r="D19846" i="12"/>
  <c r="D18749" i="12"/>
  <c r="D17652" i="12"/>
  <c r="D16555" i="12"/>
  <c r="D13264" i="12"/>
  <c r="D12167" i="12"/>
  <c r="D11070" i="12"/>
  <c r="D9973" i="12"/>
  <c r="D100" i="12"/>
  <c r="D14361" i="12"/>
  <c r="D15458" i="12"/>
  <c r="D8839" i="12"/>
  <c r="D7742" i="12"/>
  <c r="D6645" i="12"/>
  <c r="D64786" i="12"/>
  <c r="D5548" i="12"/>
  <c r="D63689" i="12"/>
  <c r="D62592" i="12"/>
  <c r="D61495" i="12"/>
  <c r="D60398" i="12"/>
  <c r="D59301" i="12"/>
  <c r="D58204" i="12"/>
  <c r="D57107" i="12"/>
  <c r="D56010" i="12"/>
  <c r="D54913" i="12"/>
  <c r="D53816" i="12"/>
  <c r="D4451" i="12"/>
  <c r="D52719" i="12"/>
  <c r="D51622" i="12"/>
  <c r="D50525" i="12"/>
  <c r="D49428" i="12"/>
  <c r="D48331" i="12"/>
  <c r="D47234" i="12"/>
  <c r="D46137" i="12"/>
  <c r="D45040" i="12"/>
  <c r="D43943" i="12"/>
  <c r="D42846" i="12"/>
  <c r="D3354" i="12"/>
  <c r="D41749" i="12"/>
  <c r="D40652" i="12"/>
  <c r="D39555" i="12"/>
  <c r="D32973" i="12"/>
  <c r="D31876" i="12"/>
  <c r="D2257" i="12"/>
  <c r="D38458" i="12"/>
  <c r="D37361" i="12"/>
  <c r="D36264" i="12"/>
  <c r="D35167" i="12"/>
  <c r="D34070" i="12"/>
  <c r="D30779" i="12"/>
  <c r="D29682" i="12"/>
  <c r="D28585" i="12"/>
  <c r="D27488" i="12"/>
  <c r="D26391" i="12"/>
  <c r="D25294" i="12"/>
  <c r="D24197" i="12"/>
  <c r="D23100" i="12"/>
  <c r="D22003" i="12"/>
  <c r="D20906" i="12"/>
  <c r="D1160" i="12"/>
  <c r="D19809" i="12"/>
  <c r="D18712" i="12"/>
  <c r="D17615" i="12"/>
  <c r="D16518" i="12"/>
  <c r="D15421" i="12"/>
  <c r="D13227" i="12"/>
  <c r="D14324" i="12"/>
  <c r="D12130" i="12"/>
  <c r="D11033" i="12"/>
  <c r="D9936" i="12"/>
  <c r="D63" i="12"/>
  <c r="D9811" i="12"/>
  <c r="D8714" i="12"/>
  <c r="D7617" i="12"/>
  <c r="D65758" i="12"/>
  <c r="D6520" i="12"/>
  <c r="D64661" i="12"/>
  <c r="D63564" i="12"/>
  <c r="D62467" i="12"/>
  <c r="D61370" i="12"/>
  <c r="D60273" i="12"/>
  <c r="D59176" i="12"/>
  <c r="D58079" i="12"/>
  <c r="D56982" i="12"/>
  <c r="D55885" i="12"/>
  <c r="D54788" i="12"/>
  <c r="D5423" i="12"/>
  <c r="D53691" i="12"/>
  <c r="D52594" i="12"/>
  <c r="D51497" i="12"/>
  <c r="D50400" i="12"/>
  <c r="D49303" i="12"/>
  <c r="D48206" i="12"/>
  <c r="D47109" i="12"/>
  <c r="D46012" i="12"/>
  <c r="D44915" i="12"/>
  <c r="D43818" i="12"/>
  <c r="D4326" i="12"/>
  <c r="D42721" i="12"/>
  <c r="D41624" i="12"/>
  <c r="D40527" i="12"/>
  <c r="D39430" i="12"/>
  <c r="D38333" i="12"/>
  <c r="D37236" i="12"/>
  <c r="D36139" i="12"/>
  <c r="D35042" i="12"/>
  <c r="D33945" i="12"/>
  <c r="D32848" i="12"/>
  <c r="D3229" i="12"/>
  <c r="D31751" i="12"/>
  <c r="D30654" i="12"/>
  <c r="D29557" i="12"/>
  <c r="D28460" i="12"/>
  <c r="D27363" i="12"/>
  <c r="D26266" i="12"/>
  <c r="D25169" i="12"/>
  <c r="D24072" i="12"/>
  <c r="D22975" i="12"/>
  <c r="D21878" i="12"/>
  <c r="D2132" i="12"/>
  <c r="D20781" i="12"/>
  <c r="D19684" i="12"/>
  <c r="D18587" i="12"/>
  <c r="D17490" i="12"/>
  <c r="D16393" i="12"/>
  <c r="D15296" i="12"/>
  <c r="D14199" i="12"/>
  <c r="D13102" i="12"/>
  <c r="D12005" i="12"/>
  <c r="D10908" i="12"/>
  <c r="D1035" i="12"/>
  <c r="D64862" i="12"/>
  <c r="D57183" i="12"/>
  <c r="D50601" i="12"/>
  <c r="D44019" i="12"/>
  <c r="D2333" i="12"/>
  <c r="D29758" i="12"/>
  <c r="D20982" i="12"/>
  <c r="D13303" i="12"/>
  <c r="D10012" i="12"/>
  <c r="D8851" i="12"/>
  <c r="D7754" i="12"/>
  <c r="D6657" i="12"/>
  <c r="D64798" i="12"/>
  <c r="D5560" i="12"/>
  <c r="D63701" i="12"/>
  <c r="D62604" i="12"/>
  <c r="D61507" i="12"/>
  <c r="D60410" i="12"/>
  <c r="D59313" i="12"/>
  <c r="D58216" i="12"/>
  <c r="D57119" i="12"/>
  <c r="D56022" i="12"/>
  <c r="D54925" i="12"/>
  <c r="D53828" i="12"/>
  <c r="D4463" i="12"/>
  <c r="D52731" i="12"/>
  <c r="D51634" i="12"/>
  <c r="D50537" i="12"/>
  <c r="D49440" i="12"/>
  <c r="D48343" i="12"/>
  <c r="D47246" i="12"/>
  <c r="D46149" i="12"/>
  <c r="D45052" i="12"/>
  <c r="D43955" i="12"/>
  <c r="D42858" i="12"/>
  <c r="D3366" i="12"/>
  <c r="D41761" i="12"/>
  <c r="D40664" i="12"/>
  <c r="D39567" i="12"/>
  <c r="D32985" i="12"/>
  <c r="D31888" i="12"/>
  <c r="D2269" i="12"/>
  <c r="D38470" i="12"/>
  <c r="D37373" i="12"/>
  <c r="D36276" i="12"/>
  <c r="D35179" i="12"/>
  <c r="D34082" i="12"/>
  <c r="D30791" i="12"/>
  <c r="D29694" i="12"/>
  <c r="D28597" i="12"/>
  <c r="D27500" i="12"/>
  <c r="D26403" i="12"/>
  <c r="D25306" i="12"/>
  <c r="D24209" i="12"/>
  <c r="D23112" i="12"/>
  <c r="D20918" i="12"/>
  <c r="D1172" i="12"/>
  <c r="D19821" i="12"/>
  <c r="D18724" i="12"/>
  <c r="D17627" i="12"/>
  <c r="D16530" i="12"/>
  <c r="D15433" i="12"/>
  <c r="D22015" i="12"/>
  <c r="D13239" i="12"/>
  <c r="D14336" i="12"/>
  <c r="D12142" i="12"/>
  <c r="D11045" i="12"/>
  <c r="D9948" i="12"/>
  <c r="D75" i="12"/>
  <c r="D8858" i="12"/>
  <c r="D7761" i="12"/>
  <c r="D6664" i="12"/>
  <c r="D64805" i="12"/>
  <c r="D5567" i="12"/>
  <c r="D63708" i="12"/>
  <c r="D62611" i="12"/>
  <c r="D61514" i="12"/>
  <c r="D60417" i="12"/>
  <c r="D59320" i="12"/>
  <c r="D58223" i="12"/>
  <c r="D57126" i="12"/>
  <c r="D56029" i="12"/>
  <c r="D54932" i="12"/>
  <c r="D53835" i="12"/>
  <c r="D4470" i="12"/>
  <c r="D52738" i="12"/>
  <c r="D51641" i="12"/>
  <c r="D50544" i="12"/>
  <c r="D49447" i="12"/>
  <c r="D48350" i="12"/>
  <c r="D47253" i="12"/>
  <c r="D46156" i="12"/>
  <c r="D45059" i="12"/>
  <c r="D43962" i="12"/>
  <c r="D42865" i="12"/>
  <c r="D3373" i="12"/>
  <c r="D41768" i="12"/>
  <c r="D40671" i="12"/>
  <c r="D39574" i="12"/>
  <c r="D32992" i="12"/>
  <c r="D31895" i="12"/>
  <c r="D2276" i="12"/>
  <c r="D38477" i="12"/>
  <c r="D37380" i="12"/>
  <c r="D36283" i="12"/>
  <c r="D35186" i="12"/>
  <c r="D34089" i="12"/>
  <c r="D30798" i="12"/>
  <c r="D29701" i="12"/>
  <c r="D28604" i="12"/>
  <c r="D27507" i="12"/>
  <c r="D26410" i="12"/>
  <c r="D25313" i="12"/>
  <c r="D24216" i="12"/>
  <c r="D23119" i="12"/>
  <c r="D22022" i="12"/>
  <c r="D20925" i="12"/>
  <c r="D1179" i="12"/>
  <c r="D19828" i="12"/>
  <c r="D18731" i="12"/>
  <c r="D17634" i="12"/>
  <c r="D16537" i="12"/>
  <c r="D12149" i="12"/>
  <c r="D11052" i="12"/>
  <c r="D9955" i="12"/>
  <c r="D82" i="12"/>
  <c r="D13246" i="12"/>
  <c r="D15440" i="12"/>
  <c r="D14343" i="12"/>
  <c r="D8793" i="12"/>
  <c r="D7696" i="12"/>
  <c r="D6599" i="12"/>
  <c r="D64740" i="12"/>
  <c r="D5502" i="12"/>
  <c r="D63643" i="12"/>
  <c r="D62546" i="12"/>
  <c r="D61449" i="12"/>
  <c r="D60352" i="12"/>
  <c r="D59255" i="12"/>
  <c r="D58158" i="12"/>
  <c r="D57061" i="12"/>
  <c r="D55964" i="12"/>
  <c r="D54867" i="12"/>
  <c r="D53770" i="12"/>
  <c r="D4405" i="12"/>
  <c r="D52673" i="12"/>
  <c r="D51576" i="12"/>
  <c r="D50479" i="12"/>
  <c r="D49382" i="12"/>
  <c r="D48285" i="12"/>
  <c r="D47188" i="12"/>
  <c r="D46091" i="12"/>
  <c r="D44994" i="12"/>
  <c r="D43897" i="12"/>
  <c r="D42800" i="12"/>
  <c r="D3308" i="12"/>
  <c r="D41703" i="12"/>
  <c r="D40606" i="12"/>
  <c r="D39509" i="12"/>
  <c r="D32927" i="12"/>
  <c r="D31830" i="12"/>
  <c r="D2211" i="12"/>
  <c r="D38412" i="12"/>
  <c r="D37315" i="12"/>
  <c r="D36218" i="12"/>
  <c r="D35121" i="12"/>
  <c r="D34024" i="12"/>
  <c r="D30733" i="12"/>
  <c r="D29636" i="12"/>
  <c r="D28539" i="12"/>
  <c r="D27442" i="12"/>
  <c r="D26345" i="12"/>
  <c r="D25248" i="12"/>
  <c r="D24151" i="12"/>
  <c r="D23054" i="12"/>
  <c r="D21957" i="12"/>
  <c r="D20860" i="12"/>
  <c r="D1114" i="12"/>
  <c r="D19763" i="12"/>
  <c r="D18666" i="12"/>
  <c r="D17569" i="12"/>
  <c r="D16472" i="12"/>
  <c r="D15375" i="12"/>
  <c r="D14278" i="12"/>
  <c r="D12084" i="12"/>
  <c r="D10987" i="12"/>
  <c r="D9890" i="12"/>
  <c r="D17" i="12"/>
  <c r="D13181" i="12"/>
  <c r="D8862" i="12"/>
  <c r="D7765" i="12"/>
  <c r="D6668" i="12"/>
  <c r="D64809" i="12"/>
  <c r="D5571" i="12"/>
  <c r="D63712" i="12"/>
  <c r="D62615" i="12"/>
  <c r="D61518" i="12"/>
  <c r="D60421" i="12"/>
  <c r="D59324" i="12"/>
  <c r="D58227" i="12"/>
  <c r="D57130" i="12"/>
  <c r="D56033" i="12"/>
  <c r="D54936" i="12"/>
  <c r="D53839" i="12"/>
  <c r="D4474" i="12"/>
  <c r="D52742" i="12"/>
  <c r="D51645" i="12"/>
  <c r="D50548" i="12"/>
  <c r="D49451" i="12"/>
  <c r="D48354" i="12"/>
  <c r="D47257" i="12"/>
  <c r="D46160" i="12"/>
  <c r="D45063" i="12"/>
  <c r="D43966" i="12"/>
  <c r="D42869" i="12"/>
  <c r="D3377" i="12"/>
  <c r="D41772" i="12"/>
  <c r="D40675" i="12"/>
  <c r="D39578" i="12"/>
  <c r="D32996" i="12"/>
  <c r="D31899" i="12"/>
  <c r="D2280" i="12"/>
  <c r="D38481" i="12"/>
  <c r="D37384" i="12"/>
  <c r="D36287" i="12"/>
  <c r="D35190" i="12"/>
  <c r="D34093" i="12"/>
  <c r="D30802" i="12"/>
  <c r="D29705" i="12"/>
  <c r="D28608" i="12"/>
  <c r="D27511" i="12"/>
  <c r="D26414" i="12"/>
  <c r="D25317" i="12"/>
  <c r="D24220" i="12"/>
  <c r="D23123" i="12"/>
  <c r="D22026" i="12"/>
  <c r="D20929" i="12"/>
  <c r="D1183" i="12"/>
  <c r="D19832" i="12"/>
  <c r="D18735" i="12"/>
  <c r="D17638" i="12"/>
  <c r="D16541" i="12"/>
  <c r="D12153" i="12"/>
  <c r="D11056" i="12"/>
  <c r="D9959" i="12"/>
  <c r="D86" i="12"/>
  <c r="D15444" i="12"/>
  <c r="D13250" i="12"/>
  <c r="D14347" i="12"/>
  <c r="D8792" i="12"/>
  <c r="D7695" i="12"/>
  <c r="D6598" i="12"/>
  <c r="D64739" i="12"/>
  <c r="D5501" i="12"/>
  <c r="D63642" i="12"/>
  <c r="D62545" i="12"/>
  <c r="D61448" i="12"/>
  <c r="D60351" i="12"/>
  <c r="D59254" i="12"/>
  <c r="D58157" i="12"/>
  <c r="D57060" i="12"/>
  <c r="D55963" i="12"/>
  <c r="D54866" i="12"/>
  <c r="D53769" i="12"/>
  <c r="D4404" i="12"/>
  <c r="D52672" i="12"/>
  <c r="D51575" i="12"/>
  <c r="D50478" i="12"/>
  <c r="D49381" i="12"/>
  <c r="D48284" i="12"/>
  <c r="D47187" i="12"/>
  <c r="D46090" i="12"/>
  <c r="D44993" i="12"/>
  <c r="D43896" i="12"/>
  <c r="D42799" i="12"/>
  <c r="D3307" i="12"/>
  <c r="D41702" i="12"/>
  <c r="D40605" i="12"/>
  <c r="D39508" i="12"/>
  <c r="D32926" i="12"/>
  <c r="D31829" i="12"/>
  <c r="D2210" i="12"/>
  <c r="D38411" i="12"/>
  <c r="D37314" i="12"/>
  <c r="D36217" i="12"/>
  <c r="D35120" i="12"/>
  <c r="D34023" i="12"/>
  <c r="D30732" i="12"/>
  <c r="D29635" i="12"/>
  <c r="D28538" i="12"/>
  <c r="D27441" i="12"/>
  <c r="D26344" i="12"/>
  <c r="D25247" i="12"/>
  <c r="D24150" i="12"/>
  <c r="D23053" i="12"/>
  <c r="D21956" i="12"/>
  <c r="D20859" i="12"/>
  <c r="D1113" i="12"/>
  <c r="D19762" i="12"/>
  <c r="D18665" i="12"/>
  <c r="D17568" i="12"/>
  <c r="D16471" i="12"/>
  <c r="D15374" i="12"/>
  <c r="D13180" i="12"/>
  <c r="D12083" i="12"/>
  <c r="D10986" i="12"/>
  <c r="D9889" i="12"/>
  <c r="D16" i="12"/>
  <c r="D14277" i="12"/>
  <c r="D8801" i="12"/>
  <c r="D7704" i="12"/>
  <c r="D6607" i="12"/>
  <c r="D64748" i="12"/>
  <c r="D5510" i="12"/>
  <c r="D63651" i="12"/>
  <c r="D62554" i="12"/>
  <c r="D61457" i="12"/>
  <c r="D60360" i="12"/>
  <c r="D59263" i="12"/>
  <c r="D58166" i="12"/>
  <c r="D57069" i="12"/>
  <c r="D55972" i="12"/>
  <c r="D54875" i="12"/>
  <c r="D53778" i="12"/>
  <c r="D4413" i="12"/>
  <c r="D52681" i="12"/>
  <c r="D51584" i="12"/>
  <c r="D50487" i="12"/>
  <c r="D49390" i="12"/>
  <c r="D48293" i="12"/>
  <c r="D47196" i="12"/>
  <c r="D46099" i="12"/>
  <c r="D45002" i="12"/>
  <c r="D43905" i="12"/>
  <c r="D42808" i="12"/>
  <c r="D3316" i="12"/>
  <c r="D41711" i="12"/>
  <c r="D40614" i="12"/>
  <c r="D39517" i="12"/>
  <c r="D32935" i="12"/>
  <c r="D31838" i="12"/>
  <c r="D2219" i="12"/>
  <c r="D38420" i="12"/>
  <c r="D37323" i="12"/>
  <c r="D36226" i="12"/>
  <c r="D35129" i="12"/>
  <c r="D34032" i="12"/>
  <c r="D30741" i="12"/>
  <c r="D29644" i="12"/>
  <c r="D28547" i="12"/>
  <c r="D27450" i="12"/>
  <c r="D26353" i="12"/>
  <c r="D25256" i="12"/>
  <c r="D24159" i="12"/>
  <c r="D23062" i="12"/>
  <c r="D21965" i="12"/>
  <c r="D20868" i="12"/>
  <c r="D1122" i="12"/>
  <c r="D19771" i="12"/>
  <c r="D18674" i="12"/>
  <c r="D17577" i="12"/>
  <c r="D16480" i="12"/>
  <c r="D15383" i="12"/>
  <c r="D14286" i="12"/>
  <c r="D12092" i="12"/>
  <c r="D10995" i="12"/>
  <c r="D9898" i="12"/>
  <c r="D25" i="12"/>
  <c r="D13189" i="12"/>
  <c r="D8857" i="12"/>
  <c r="D7760" i="12"/>
  <c r="D6663" i="12"/>
  <c r="D64804" i="12"/>
  <c r="D5566" i="12"/>
  <c r="D63707" i="12"/>
  <c r="D62610" i="12"/>
  <c r="D61513" i="12"/>
  <c r="D60416" i="12"/>
  <c r="D59319" i="12"/>
  <c r="D58222" i="12"/>
  <c r="D57125" i="12"/>
  <c r="D56028" i="12"/>
  <c r="D54931" i="12"/>
  <c r="D53834" i="12"/>
  <c r="D4469" i="12"/>
  <c r="D52737" i="12"/>
  <c r="D51640" i="12"/>
  <c r="D50543" i="12"/>
  <c r="D49446" i="12"/>
  <c r="D48349" i="12"/>
  <c r="D47252" i="12"/>
  <c r="D46155" i="12"/>
  <c r="D45058" i="12"/>
  <c r="D43961" i="12"/>
  <c r="D42864" i="12"/>
  <c r="D3372" i="12"/>
  <c r="D41767" i="12"/>
  <c r="D40670" i="12"/>
  <c r="D39573" i="12"/>
  <c r="D32991" i="12"/>
  <c r="D31894" i="12"/>
  <c r="D2275" i="12"/>
  <c r="D38476" i="12"/>
  <c r="D37379" i="12"/>
  <c r="D36282" i="12"/>
  <c r="D35185" i="12"/>
  <c r="D34088" i="12"/>
  <c r="D30797" i="12"/>
  <c r="D29700" i="12"/>
  <c r="D28603" i="12"/>
  <c r="D27506" i="12"/>
  <c r="D26409" i="12"/>
  <c r="D25312" i="12"/>
  <c r="D24215" i="12"/>
  <c r="D23118" i="12"/>
  <c r="D22021" i="12"/>
  <c r="D20924" i="12"/>
  <c r="D1178" i="12"/>
  <c r="D19827" i="12"/>
  <c r="D18730" i="12"/>
  <c r="D17633" i="12"/>
  <c r="D16536" i="12"/>
  <c r="D15439" i="12"/>
  <c r="D14342" i="12"/>
  <c r="D12148" i="12"/>
  <c r="D11051" i="12"/>
  <c r="D9954" i="12"/>
  <c r="D81" i="12"/>
  <c r="D13245" i="12"/>
  <c r="D8817" i="12"/>
  <c r="D7720" i="12"/>
  <c r="D6623" i="12"/>
  <c r="D64764" i="12"/>
  <c r="D5526" i="12"/>
  <c r="D63667" i="12"/>
  <c r="D62570" i="12"/>
  <c r="D61473" i="12"/>
  <c r="D60376" i="12"/>
  <c r="D59279" i="12"/>
  <c r="D58182" i="12"/>
  <c r="D57085" i="12"/>
  <c r="D55988" i="12"/>
  <c r="D54891" i="12"/>
  <c r="D53794" i="12"/>
  <c r="D4429" i="12"/>
  <c r="D52697" i="12"/>
  <c r="D51600" i="12"/>
  <c r="D50503" i="12"/>
  <c r="D49406" i="12"/>
  <c r="D48309" i="12"/>
  <c r="D47212" i="12"/>
  <c r="D46115" i="12"/>
  <c r="D45018" i="12"/>
  <c r="D43921" i="12"/>
  <c r="D42824" i="12"/>
  <c r="D3332" i="12"/>
  <c r="D41727" i="12"/>
  <c r="D40630" i="12"/>
  <c r="D39533" i="12"/>
  <c r="D32951" i="12"/>
  <c r="D31854" i="12"/>
  <c r="D2235" i="12"/>
  <c r="D38436" i="12"/>
  <c r="D37339" i="12"/>
  <c r="D36242" i="12"/>
  <c r="D35145" i="12"/>
  <c r="D34048" i="12"/>
  <c r="D30757" i="12"/>
  <c r="D29660" i="12"/>
  <c r="D28563" i="12"/>
  <c r="D27466" i="12"/>
  <c r="D26369" i="12"/>
  <c r="D25272" i="12"/>
  <c r="D24175" i="12"/>
  <c r="D23078" i="12"/>
  <c r="D21981" i="12"/>
  <c r="D20884" i="12"/>
  <c r="D1138" i="12"/>
  <c r="D19787" i="12"/>
  <c r="D18690" i="12"/>
  <c r="D17593" i="12"/>
  <c r="D16496" i="12"/>
  <c r="D15399" i="12"/>
  <c r="D14302" i="12"/>
  <c r="D12108" i="12"/>
  <c r="D11011" i="12"/>
  <c r="D9914" i="12"/>
  <c r="D41" i="12"/>
  <c r="D13205" i="12"/>
  <c r="D8855" i="12"/>
  <c r="D7758" i="12"/>
  <c r="D6661" i="12"/>
  <c r="D64802" i="12"/>
  <c r="D5564" i="12"/>
  <c r="D63705" i="12"/>
  <c r="D62608" i="12"/>
  <c r="D61511" i="12"/>
  <c r="D60414" i="12"/>
  <c r="D59317" i="12"/>
  <c r="D58220" i="12"/>
  <c r="D57123" i="12"/>
  <c r="D56026" i="12"/>
  <c r="D54929" i="12"/>
  <c r="D53832" i="12"/>
  <c r="D4467" i="12"/>
  <c r="D52735" i="12"/>
  <c r="D51638" i="12"/>
  <c r="D50541" i="12"/>
  <c r="D49444" i="12"/>
  <c r="D48347" i="12"/>
  <c r="D47250" i="12"/>
  <c r="D46153" i="12"/>
  <c r="D45056" i="12"/>
  <c r="D43959" i="12"/>
  <c r="D42862" i="12"/>
  <c r="D3370" i="12"/>
  <c r="D41765" i="12"/>
  <c r="D40668" i="12"/>
  <c r="D39571" i="12"/>
  <c r="D32989" i="12"/>
  <c r="D31892" i="12"/>
  <c r="D2273" i="12"/>
  <c r="D38474" i="12"/>
  <c r="D37377" i="12"/>
  <c r="D36280" i="12"/>
  <c r="D35183" i="12"/>
  <c r="D34086" i="12"/>
  <c r="D30795" i="12"/>
  <c r="D29698" i="12"/>
  <c r="D28601" i="12"/>
  <c r="D27504" i="12"/>
  <c r="D26407" i="12"/>
  <c r="D25310" i="12"/>
  <c r="D24213" i="12"/>
  <c r="D23116" i="12"/>
  <c r="D22019" i="12"/>
  <c r="D20922" i="12"/>
  <c r="D1176" i="12"/>
  <c r="D19825" i="12"/>
  <c r="D18728" i="12"/>
  <c r="D17631" i="12"/>
  <c r="D16534" i="12"/>
  <c r="D15437" i="12"/>
  <c r="D13243" i="12"/>
  <c r="D14340" i="12"/>
  <c r="D12146" i="12"/>
  <c r="D11049" i="12"/>
  <c r="D9952" i="12"/>
  <c r="D79" i="12"/>
  <c r="DU13" i="6"/>
  <c r="G53759" i="12" s="1"/>
  <c r="DB82" i="6"/>
  <c r="G32982" i="12" s="1"/>
  <c r="CS82" i="6"/>
  <c r="G23109" i="12" s="1"/>
  <c r="DQ22" i="6"/>
  <c r="G49380" i="12" s="1"/>
  <c r="DI22" i="6"/>
  <c r="DW97" i="6"/>
  <c r="G56034" i="12" s="1"/>
  <c r="J15" i="6"/>
  <c r="DI97" i="6"/>
  <c r="D102" i="6"/>
  <c r="K102" i="6" s="1"/>
  <c r="C79" i="6"/>
  <c r="G100" i="6"/>
  <c r="G19" i="6"/>
  <c r="C77" i="6"/>
  <c r="DZ13" i="6"/>
  <c r="G59244" i="12" s="1"/>
  <c r="CU13" i="6"/>
  <c r="G25237" i="12" s="1"/>
  <c r="CZ13" i="6"/>
  <c r="G30722" i="12" s="1"/>
  <c r="DB13" i="6"/>
  <c r="G32916" i="12" s="1"/>
  <c r="DT13" i="6"/>
  <c r="G52662" i="12" s="1"/>
  <c r="DC13" i="6"/>
  <c r="G34013" i="12" s="1"/>
  <c r="BZ13" i="6"/>
  <c r="G2200" i="12" s="1"/>
  <c r="DP13" i="6"/>
  <c r="G48274" i="12" s="1"/>
  <c r="DS13" i="6"/>
  <c r="G51565" i="12" s="1"/>
  <c r="DV13" i="6"/>
  <c r="G54856" i="12" s="1"/>
  <c r="DM13" i="6"/>
  <c r="G44983" i="12" s="1"/>
  <c r="CJ13" i="6"/>
  <c r="G13170" i="12" s="1"/>
  <c r="J20" i="6"/>
  <c r="DE13" i="6"/>
  <c r="G36207" i="12" s="1"/>
  <c r="DX13" i="6"/>
  <c r="G57050" i="12" s="1"/>
  <c r="BW10" i="5"/>
  <c r="BV59" i="6"/>
  <c r="C67" i="6"/>
  <c r="D12" i="6"/>
  <c r="K12" i="6" s="1"/>
  <c r="D8829" i="12"/>
  <c r="D7732" i="12"/>
  <c r="D6635" i="12"/>
  <c r="D64776" i="12"/>
  <c r="D5538" i="12"/>
  <c r="D63679" i="12"/>
  <c r="D62582" i="12"/>
  <c r="D61485" i="12"/>
  <c r="D60388" i="12"/>
  <c r="D59291" i="12"/>
  <c r="D58194" i="12"/>
  <c r="D57097" i="12"/>
  <c r="D56000" i="12"/>
  <c r="D54903" i="12"/>
  <c r="D53806" i="12"/>
  <c r="D4441" i="12"/>
  <c r="D52709" i="12"/>
  <c r="D51612" i="12"/>
  <c r="D50515" i="12"/>
  <c r="D49418" i="12"/>
  <c r="D48321" i="12"/>
  <c r="D47224" i="12"/>
  <c r="D46127" i="12"/>
  <c r="D45030" i="12"/>
  <c r="D43933" i="12"/>
  <c r="D42836" i="12"/>
  <c r="D3344" i="12"/>
  <c r="D41739" i="12"/>
  <c r="D40642" i="12"/>
  <c r="D39545" i="12"/>
  <c r="D32963" i="12"/>
  <c r="D31866" i="12"/>
  <c r="D2247" i="12"/>
  <c r="D38448" i="12"/>
  <c r="D37351" i="12"/>
  <c r="D36254" i="12"/>
  <c r="D35157" i="12"/>
  <c r="D34060" i="12"/>
  <c r="D30769" i="12"/>
  <c r="D29672" i="12"/>
  <c r="D28575" i="12"/>
  <c r="D27478" i="12"/>
  <c r="D26381" i="12"/>
  <c r="D25284" i="12"/>
  <c r="D24187" i="12"/>
  <c r="D23090" i="12"/>
  <c r="D21993" i="12"/>
  <c r="D20896" i="12"/>
  <c r="D1150" i="12"/>
  <c r="D19799" i="12"/>
  <c r="D18702" i="12"/>
  <c r="D17605" i="12"/>
  <c r="D16508" i="12"/>
  <c r="D15411" i="12"/>
  <c r="D14314" i="12"/>
  <c r="D12120" i="12"/>
  <c r="D11023" i="12"/>
  <c r="D9926" i="12"/>
  <c r="D53" i="12"/>
  <c r="D13217" i="12"/>
  <c r="D65" i="6"/>
  <c r="K65" i="6" s="1"/>
  <c r="D8828" i="12"/>
  <c r="D7731" i="12"/>
  <c r="D6634" i="12"/>
  <c r="D64775" i="12"/>
  <c r="D5537" i="12"/>
  <c r="D63678" i="12"/>
  <c r="D62581" i="12"/>
  <c r="D61484" i="12"/>
  <c r="D60387" i="12"/>
  <c r="D59290" i="12"/>
  <c r="D58193" i="12"/>
  <c r="D57096" i="12"/>
  <c r="D55999" i="12"/>
  <c r="D54902" i="12"/>
  <c r="D53805" i="12"/>
  <c r="D4440" i="12"/>
  <c r="D52708" i="12"/>
  <c r="D51611" i="12"/>
  <c r="D50514" i="12"/>
  <c r="D49417" i="12"/>
  <c r="D48320" i="12"/>
  <c r="D47223" i="12"/>
  <c r="D46126" i="12"/>
  <c r="D45029" i="12"/>
  <c r="D43932" i="12"/>
  <c r="D42835" i="12"/>
  <c r="D3343" i="12"/>
  <c r="D41738" i="12"/>
  <c r="D40641" i="12"/>
  <c r="D39544" i="12"/>
  <c r="D32962" i="12"/>
  <c r="D31865" i="12"/>
  <c r="D2246" i="12"/>
  <c r="D38447" i="12"/>
  <c r="D37350" i="12"/>
  <c r="D36253" i="12"/>
  <c r="D35156" i="12"/>
  <c r="D34059" i="12"/>
  <c r="D30768" i="12"/>
  <c r="D29671" i="12"/>
  <c r="D28574" i="12"/>
  <c r="D27477" i="12"/>
  <c r="D26380" i="12"/>
  <c r="D25283" i="12"/>
  <c r="D24186" i="12"/>
  <c r="D23089" i="12"/>
  <c r="D21992" i="12"/>
  <c r="D20895" i="12"/>
  <c r="D1149" i="12"/>
  <c r="D19798" i="12"/>
  <c r="D18701" i="12"/>
  <c r="D17604" i="12"/>
  <c r="D16507" i="12"/>
  <c r="D13216" i="12"/>
  <c r="D12119" i="12"/>
  <c r="D11022" i="12"/>
  <c r="D9925" i="12"/>
  <c r="D52" i="12"/>
  <c r="D14313" i="12"/>
  <c r="D15410" i="12"/>
  <c r="D64770" i="12"/>
  <c r="D61479" i="12"/>
  <c r="D57091" i="12"/>
  <c r="D4435" i="12"/>
  <c r="D49412" i="12"/>
  <c r="D45024" i="12"/>
  <c r="D41733" i="12"/>
  <c r="D31860" i="12"/>
  <c r="D36248" i="12"/>
  <c r="D29666" i="12"/>
  <c r="D25278" i="12"/>
  <c r="D20890" i="12"/>
  <c r="D17599" i="12"/>
  <c r="D14308" i="12"/>
  <c r="D47" i="12"/>
  <c r="C9" i="6"/>
  <c r="C10" i="6"/>
  <c r="G10" i="6"/>
  <c r="C11" i="6"/>
  <c r="G11" i="6"/>
  <c r="D9" i="6"/>
  <c r="K9" i="6" s="1"/>
  <c r="D10" i="6"/>
  <c r="K10" i="6" s="1"/>
  <c r="D11" i="6"/>
  <c r="K11" i="6" s="1"/>
  <c r="D8912" i="12"/>
  <c r="D7815" i="12"/>
  <c r="D6718" i="12"/>
  <c r="D64859" i="12"/>
  <c r="D5621" i="12"/>
  <c r="D63762" i="12"/>
  <c r="D62665" i="12"/>
  <c r="D61568" i="12"/>
  <c r="D60471" i="12"/>
  <c r="D59374" i="12"/>
  <c r="D58277" i="12"/>
  <c r="D57180" i="12"/>
  <c r="D56083" i="12"/>
  <c r="D54986" i="12"/>
  <c r="D53889" i="12"/>
  <c r="D4524" i="12"/>
  <c r="D52792" i="12"/>
  <c r="D51695" i="12"/>
  <c r="D50598" i="12"/>
  <c r="D49501" i="12"/>
  <c r="D48404" i="12"/>
  <c r="D47307" i="12"/>
  <c r="D46210" i="12"/>
  <c r="D45113" i="12"/>
  <c r="D44016" i="12"/>
  <c r="D42919" i="12"/>
  <c r="D3427" i="12"/>
  <c r="D41822" i="12"/>
  <c r="D40725" i="12"/>
  <c r="D39628" i="12"/>
  <c r="D33046" i="12"/>
  <c r="D31949" i="12"/>
  <c r="D2330" i="12"/>
  <c r="D38531" i="12"/>
  <c r="D37434" i="12"/>
  <c r="D36337" i="12"/>
  <c r="D35240" i="12"/>
  <c r="D34143" i="12"/>
  <c r="D30852" i="12"/>
  <c r="D29755" i="12"/>
  <c r="D28658" i="12"/>
  <c r="D27561" i="12"/>
  <c r="D26464" i="12"/>
  <c r="D25367" i="12"/>
  <c r="D24270" i="12"/>
  <c r="D23173" i="12"/>
  <c r="D22076" i="12"/>
  <c r="D20979" i="12"/>
  <c r="D1233" i="12"/>
  <c r="D19882" i="12"/>
  <c r="D18785" i="12"/>
  <c r="D17688" i="12"/>
  <c r="D16591" i="12"/>
  <c r="D15494" i="12"/>
  <c r="D13300" i="12"/>
  <c r="D12203" i="12"/>
  <c r="D11106" i="12"/>
  <c r="D10009" i="12"/>
  <c r="D136" i="12"/>
  <c r="D14397" i="12"/>
  <c r="D8865" i="12"/>
  <c r="D7768" i="12"/>
  <c r="D6671" i="12"/>
  <c r="D64812" i="12"/>
  <c r="D5574" i="12"/>
  <c r="D63715" i="12"/>
  <c r="D62618" i="12"/>
  <c r="D61521" i="12"/>
  <c r="D60424" i="12"/>
  <c r="D59327" i="12"/>
  <c r="D58230" i="12"/>
  <c r="D57133" i="12"/>
  <c r="D56036" i="12"/>
  <c r="D54939" i="12"/>
  <c r="D53842" i="12"/>
  <c r="D4477" i="12"/>
  <c r="D52745" i="12"/>
  <c r="D51648" i="12"/>
  <c r="D50551" i="12"/>
  <c r="D49454" i="12"/>
  <c r="D48357" i="12"/>
  <c r="D47260" i="12"/>
  <c r="D46163" i="12"/>
  <c r="D45066" i="12"/>
  <c r="D43969" i="12"/>
  <c r="D42872" i="12"/>
  <c r="D3380" i="12"/>
  <c r="D41775" i="12"/>
  <c r="D40678" i="12"/>
  <c r="D39581" i="12"/>
  <c r="D32999" i="12"/>
  <c r="D31902" i="12"/>
  <c r="D2283" i="12"/>
  <c r="D38484" i="12"/>
  <c r="D37387" i="12"/>
  <c r="D36290" i="12"/>
  <c r="D35193" i="12"/>
  <c r="D34096" i="12"/>
  <c r="D30805" i="12"/>
  <c r="D29708" i="12"/>
  <c r="D28611" i="12"/>
  <c r="D27514" i="12"/>
  <c r="D26417" i="12"/>
  <c r="D25320" i="12"/>
  <c r="D24223" i="12"/>
  <c r="D23126" i="12"/>
  <c r="D22029" i="12"/>
  <c r="D20932" i="12"/>
  <c r="D1186" i="12"/>
  <c r="D19835" i="12"/>
  <c r="D18738" i="12"/>
  <c r="D17641" i="12"/>
  <c r="D16544" i="12"/>
  <c r="D15447" i="12"/>
  <c r="D14350" i="12"/>
  <c r="D12156" i="12"/>
  <c r="D11059" i="12"/>
  <c r="D9962" i="12"/>
  <c r="D89" i="12"/>
  <c r="D13253" i="12"/>
  <c r="D8813" i="12"/>
  <c r="D7716" i="12"/>
  <c r="D6619" i="12"/>
  <c r="D64760" i="12"/>
  <c r="D5522" i="12"/>
  <c r="D63663" i="12"/>
  <c r="D62566" i="12"/>
  <c r="D61469" i="12"/>
  <c r="D60372" i="12"/>
  <c r="D59275" i="12"/>
  <c r="D58178" i="12"/>
  <c r="D57081" i="12"/>
  <c r="D55984" i="12"/>
  <c r="D54887" i="12"/>
  <c r="D53790" i="12"/>
  <c r="D4425" i="12"/>
  <c r="D52693" i="12"/>
  <c r="D51596" i="12"/>
  <c r="D50499" i="12"/>
  <c r="D49402" i="12"/>
  <c r="D48305" i="12"/>
  <c r="D47208" i="12"/>
  <c r="D46111" i="12"/>
  <c r="D45014" i="12"/>
  <c r="D43917" i="12"/>
  <c r="D42820" i="12"/>
  <c r="D3328" i="12"/>
  <c r="D41723" i="12"/>
  <c r="D40626" i="12"/>
  <c r="D39529" i="12"/>
  <c r="D32947" i="12"/>
  <c r="D31850" i="12"/>
  <c r="D2231" i="12"/>
  <c r="D38432" i="12"/>
  <c r="D37335" i="12"/>
  <c r="D36238" i="12"/>
  <c r="D35141" i="12"/>
  <c r="D34044" i="12"/>
  <c r="D30753" i="12"/>
  <c r="D29656" i="12"/>
  <c r="D28559" i="12"/>
  <c r="D27462" i="12"/>
  <c r="D26365" i="12"/>
  <c r="D25268" i="12"/>
  <c r="D24171" i="12"/>
  <c r="D23074" i="12"/>
  <c r="D21977" i="12"/>
  <c r="D20880" i="12"/>
  <c r="D1134" i="12"/>
  <c r="D19783" i="12"/>
  <c r="D18686" i="12"/>
  <c r="D17589" i="12"/>
  <c r="D16492" i="12"/>
  <c r="D15395" i="12"/>
  <c r="D14298" i="12"/>
  <c r="D12104" i="12"/>
  <c r="D11007" i="12"/>
  <c r="D9910" i="12"/>
  <c r="D37" i="12"/>
  <c r="D13201" i="12"/>
  <c r="D8832" i="12"/>
  <c r="D7735" i="12"/>
  <c r="D6638" i="12"/>
  <c r="D64779" i="12"/>
  <c r="D5541" i="12"/>
  <c r="D63682" i="12"/>
  <c r="D62585" i="12"/>
  <c r="D61488" i="12"/>
  <c r="D60391" i="12"/>
  <c r="D59294" i="12"/>
  <c r="D58197" i="12"/>
  <c r="D57100" i="12"/>
  <c r="D56003" i="12"/>
  <c r="D54906" i="12"/>
  <c r="D53809" i="12"/>
  <c r="D4444" i="12"/>
  <c r="D52712" i="12"/>
  <c r="D51615" i="12"/>
  <c r="D50518" i="12"/>
  <c r="D49421" i="12"/>
  <c r="D48324" i="12"/>
  <c r="D47227" i="12"/>
  <c r="D46130" i="12"/>
  <c r="D45033" i="12"/>
  <c r="D43936" i="12"/>
  <c r="D42839" i="12"/>
  <c r="D3347" i="12"/>
  <c r="D41742" i="12"/>
  <c r="D40645" i="12"/>
  <c r="D39548" i="12"/>
  <c r="D32966" i="12"/>
  <c r="D31869" i="12"/>
  <c r="D2250" i="12"/>
  <c r="D38451" i="12"/>
  <c r="D37354" i="12"/>
  <c r="D36257" i="12"/>
  <c r="D35160" i="12"/>
  <c r="D34063" i="12"/>
  <c r="D30772" i="12"/>
  <c r="D29675" i="12"/>
  <c r="D28578" i="12"/>
  <c r="D27481" i="12"/>
  <c r="D26384" i="12"/>
  <c r="D25287" i="12"/>
  <c r="D24190" i="12"/>
  <c r="D23093" i="12"/>
  <c r="D21996" i="12"/>
  <c r="D20899" i="12"/>
  <c r="D1153" i="12"/>
  <c r="D19802" i="12"/>
  <c r="D18705" i="12"/>
  <c r="D17608" i="12"/>
  <c r="D16511" i="12"/>
  <c r="D15414" i="12"/>
  <c r="D13220" i="12"/>
  <c r="D12123" i="12"/>
  <c r="D11026" i="12"/>
  <c r="D9929" i="12"/>
  <c r="D56" i="12"/>
  <c r="D14317" i="12"/>
  <c r="D8848" i="12"/>
  <c r="D7751" i="12"/>
  <c r="D6654" i="12"/>
  <c r="D64795" i="12"/>
  <c r="D5557" i="12"/>
  <c r="D63698" i="12"/>
  <c r="D62601" i="12"/>
  <c r="D61504" i="12"/>
  <c r="D60407" i="12"/>
  <c r="D59310" i="12"/>
  <c r="D58213" i="12"/>
  <c r="D57116" i="12"/>
  <c r="D56019" i="12"/>
  <c r="D54922" i="12"/>
  <c r="D53825" i="12"/>
  <c r="D4460" i="12"/>
  <c r="D52728" i="12"/>
  <c r="D51631" i="12"/>
  <c r="D50534" i="12"/>
  <c r="D49437" i="12"/>
  <c r="D48340" i="12"/>
  <c r="D47243" i="12"/>
  <c r="D46146" i="12"/>
  <c r="D45049" i="12"/>
  <c r="D43952" i="12"/>
  <c r="D42855" i="12"/>
  <c r="D3363" i="12"/>
  <c r="D41758" i="12"/>
  <c r="D40661" i="12"/>
  <c r="D39564" i="12"/>
  <c r="D32982" i="12"/>
  <c r="D31885" i="12"/>
  <c r="D2266" i="12"/>
  <c r="D38467" i="12"/>
  <c r="D37370" i="12"/>
  <c r="D36273" i="12"/>
  <c r="D35176" i="12"/>
  <c r="D34079" i="12"/>
  <c r="D30788" i="12"/>
  <c r="D29691" i="12"/>
  <c r="D28594" i="12"/>
  <c r="D27497" i="12"/>
  <c r="D26400" i="12"/>
  <c r="D25303" i="12"/>
  <c r="D24206" i="12"/>
  <c r="D23109" i="12"/>
  <c r="D22012" i="12"/>
  <c r="D20915" i="12"/>
  <c r="D1169" i="12"/>
  <c r="D19818" i="12"/>
  <c r="D18721" i="12"/>
  <c r="D17624" i="12"/>
  <c r="D16527" i="12"/>
  <c r="D15430" i="12"/>
  <c r="D13236" i="12"/>
  <c r="D12139" i="12"/>
  <c r="D11042" i="12"/>
  <c r="D9945" i="12"/>
  <c r="D72" i="12"/>
  <c r="D14333" i="12"/>
  <c r="D8856" i="12"/>
  <c r="D7759" i="12"/>
  <c r="D6662" i="12"/>
  <c r="D64803" i="12"/>
  <c r="D5565" i="12"/>
  <c r="D63706" i="12"/>
  <c r="D62609" i="12"/>
  <c r="D61512" i="12"/>
  <c r="D60415" i="12"/>
  <c r="D59318" i="12"/>
  <c r="D58221" i="12"/>
  <c r="D57124" i="12"/>
  <c r="D56027" i="12"/>
  <c r="D54930" i="12"/>
  <c r="D53833" i="12"/>
  <c r="D4468" i="12"/>
  <c r="D52736" i="12"/>
  <c r="D51639" i="12"/>
  <c r="D50542" i="12"/>
  <c r="D49445" i="12"/>
  <c r="D48348" i="12"/>
  <c r="D47251" i="12"/>
  <c r="D46154" i="12"/>
  <c r="D45057" i="12"/>
  <c r="D43960" i="12"/>
  <c r="D42863" i="12"/>
  <c r="D3371" i="12"/>
  <c r="D41766" i="12"/>
  <c r="D40669" i="12"/>
  <c r="D39572" i="12"/>
  <c r="D32990" i="12"/>
  <c r="D31893" i="12"/>
  <c r="D2274" i="12"/>
  <c r="D38475" i="12"/>
  <c r="D37378" i="12"/>
  <c r="D36281" i="12"/>
  <c r="D35184" i="12"/>
  <c r="D34087" i="12"/>
  <c r="D30796" i="12"/>
  <c r="D29699" i="12"/>
  <c r="D28602" i="12"/>
  <c r="D27505" i="12"/>
  <c r="D26408" i="12"/>
  <c r="D25311" i="12"/>
  <c r="D24214" i="12"/>
  <c r="D23117" i="12"/>
  <c r="D22020" i="12"/>
  <c r="D20923" i="12"/>
  <c r="D1177" i="12"/>
  <c r="D19826" i="12"/>
  <c r="D18729" i="12"/>
  <c r="D17632" i="12"/>
  <c r="D16535" i="12"/>
  <c r="D15438" i="12"/>
  <c r="D13244" i="12"/>
  <c r="D12147" i="12"/>
  <c r="D11050" i="12"/>
  <c r="D9953" i="12"/>
  <c r="D80" i="12"/>
  <c r="D14341" i="12"/>
  <c r="D8884" i="12"/>
  <c r="D5593" i="12"/>
  <c r="D60443" i="12"/>
  <c r="D56055" i="12"/>
  <c r="D52764" i="12"/>
  <c r="D48376" i="12"/>
  <c r="D43988" i="12"/>
  <c r="D40697" i="12"/>
  <c r="D2302" i="12"/>
  <c r="D35212" i="12"/>
  <c r="D28630" i="12"/>
  <c r="D24242" i="12"/>
  <c r="D19854" i="12"/>
  <c r="D15466" i="12"/>
  <c r="D11078" i="12"/>
  <c r="D8814" i="12"/>
  <c r="D7717" i="12"/>
  <c r="D6620" i="12"/>
  <c r="D64761" i="12"/>
  <c r="D5523" i="12"/>
  <c r="D63664" i="12"/>
  <c r="D62567" i="12"/>
  <c r="D61470" i="12"/>
  <c r="D60373" i="12"/>
  <c r="D59276" i="12"/>
  <c r="D58179" i="12"/>
  <c r="D57082" i="12"/>
  <c r="D55985" i="12"/>
  <c r="D54888" i="12"/>
  <c r="D53791" i="12"/>
  <c r="D4426" i="12"/>
  <c r="D52694" i="12"/>
  <c r="D51597" i="12"/>
  <c r="D50500" i="12"/>
  <c r="D49403" i="12"/>
  <c r="D48306" i="12"/>
  <c r="D47209" i="12"/>
  <c r="D46112" i="12"/>
  <c r="D45015" i="12"/>
  <c r="D43918" i="12"/>
  <c r="D42821" i="12"/>
  <c r="D3329" i="12"/>
  <c r="D41724" i="12"/>
  <c r="D40627" i="12"/>
  <c r="D39530" i="12"/>
  <c r="D32948" i="12"/>
  <c r="D31851" i="12"/>
  <c r="D2232" i="12"/>
  <c r="D38433" i="12"/>
  <c r="D37336" i="12"/>
  <c r="D36239" i="12"/>
  <c r="D35142" i="12"/>
  <c r="D34045" i="12"/>
  <c r="D30754" i="12"/>
  <c r="D29657" i="12"/>
  <c r="D28560" i="12"/>
  <c r="D27463" i="12"/>
  <c r="D26366" i="12"/>
  <c r="D25269" i="12"/>
  <c r="D24172" i="12"/>
  <c r="D23075" i="12"/>
  <c r="D21978" i="12"/>
  <c r="D20881" i="12"/>
  <c r="D1135" i="12"/>
  <c r="D19784" i="12"/>
  <c r="D18687" i="12"/>
  <c r="D17590" i="12"/>
  <c r="D16493" i="12"/>
  <c r="D12105" i="12"/>
  <c r="D11008" i="12"/>
  <c r="D9911" i="12"/>
  <c r="D38" i="12"/>
  <c r="D15396" i="12"/>
  <c r="D13202" i="12"/>
  <c r="D14299" i="12"/>
  <c r="D8791" i="12"/>
  <c r="D7694" i="12"/>
  <c r="D6597" i="12"/>
  <c r="D64738" i="12"/>
  <c r="D5500" i="12"/>
  <c r="D63641" i="12"/>
  <c r="D62544" i="12"/>
  <c r="D61447" i="12"/>
  <c r="D60350" i="12"/>
  <c r="D59253" i="12"/>
  <c r="D58156" i="12"/>
  <c r="D57059" i="12"/>
  <c r="D55962" i="12"/>
  <c r="D54865" i="12"/>
  <c r="D53768" i="12"/>
  <c r="D4403" i="12"/>
  <c r="D52671" i="12"/>
  <c r="D51574" i="12"/>
  <c r="D50477" i="12"/>
  <c r="D49380" i="12"/>
  <c r="D48283" i="12"/>
  <c r="D47186" i="12"/>
  <c r="D46089" i="12"/>
  <c r="D44992" i="12"/>
  <c r="D43895" i="12"/>
  <c r="D42798" i="12"/>
  <c r="D3306" i="12"/>
  <c r="D41701" i="12"/>
  <c r="D40604" i="12"/>
  <c r="D39507" i="12"/>
  <c r="D32925" i="12"/>
  <c r="D31828" i="12"/>
  <c r="D2209" i="12"/>
  <c r="D38410" i="12"/>
  <c r="D37313" i="12"/>
  <c r="D36216" i="12"/>
  <c r="D35119" i="12"/>
  <c r="D34022" i="12"/>
  <c r="D30731" i="12"/>
  <c r="D29634" i="12"/>
  <c r="D28537" i="12"/>
  <c r="D27440" i="12"/>
  <c r="D26343" i="12"/>
  <c r="D25246" i="12"/>
  <c r="D24149" i="12"/>
  <c r="D23052" i="12"/>
  <c r="D21955" i="12"/>
  <c r="D20858" i="12"/>
  <c r="D1112" i="12"/>
  <c r="D19761" i="12"/>
  <c r="D18664" i="12"/>
  <c r="D17567" i="12"/>
  <c r="D16470" i="12"/>
  <c r="D15373" i="12"/>
  <c r="D13179" i="12"/>
  <c r="D14276" i="12"/>
  <c r="D12082" i="12"/>
  <c r="D10985" i="12"/>
  <c r="D9888" i="12"/>
  <c r="D15" i="12"/>
  <c r="D8830" i="12"/>
  <c r="D7733" i="12"/>
  <c r="D6636" i="12"/>
  <c r="D64777" i="12"/>
  <c r="D5539" i="12"/>
  <c r="D63680" i="12"/>
  <c r="D62583" i="12"/>
  <c r="D61486" i="12"/>
  <c r="D60389" i="12"/>
  <c r="D59292" i="12"/>
  <c r="D58195" i="12"/>
  <c r="D57098" i="12"/>
  <c r="D56001" i="12"/>
  <c r="D54904" i="12"/>
  <c r="D53807" i="12"/>
  <c r="D4442" i="12"/>
  <c r="D52710" i="12"/>
  <c r="D51613" i="12"/>
  <c r="D50516" i="12"/>
  <c r="D49419" i="12"/>
  <c r="D48322" i="12"/>
  <c r="D47225" i="12"/>
  <c r="D46128" i="12"/>
  <c r="D45031" i="12"/>
  <c r="D43934" i="12"/>
  <c r="D42837" i="12"/>
  <c r="D3345" i="12"/>
  <c r="D41740" i="12"/>
  <c r="D40643" i="12"/>
  <c r="D39546" i="12"/>
  <c r="D32964" i="12"/>
  <c r="D31867" i="12"/>
  <c r="D2248" i="12"/>
  <c r="D38449" i="12"/>
  <c r="D37352" i="12"/>
  <c r="D36255" i="12"/>
  <c r="D35158" i="12"/>
  <c r="D34061" i="12"/>
  <c r="D30770" i="12"/>
  <c r="D29673" i="12"/>
  <c r="D28576" i="12"/>
  <c r="D27479" i="12"/>
  <c r="D26382" i="12"/>
  <c r="D25285" i="12"/>
  <c r="D24188" i="12"/>
  <c r="D23091" i="12"/>
  <c r="D21994" i="12"/>
  <c r="D20897" i="12"/>
  <c r="D1151" i="12"/>
  <c r="D19800" i="12"/>
  <c r="D18703" i="12"/>
  <c r="D17606" i="12"/>
  <c r="D16509" i="12"/>
  <c r="D12121" i="12"/>
  <c r="D11024" i="12"/>
  <c r="D9927" i="12"/>
  <c r="D54" i="12"/>
  <c r="D15412" i="12"/>
  <c r="D13218" i="12"/>
  <c r="D14315" i="12"/>
  <c r="D57182" i="12"/>
  <c r="D41824" i="12"/>
  <c r="D25369" i="12"/>
  <c r="D14399" i="12"/>
  <c r="D9810" i="12"/>
  <c r="D8713" i="12"/>
  <c r="D7616" i="12"/>
  <c r="D65757" i="12"/>
  <c r="D6519" i="12"/>
  <c r="D64660" i="12"/>
  <c r="D63563" i="12"/>
  <c r="D62466" i="12"/>
  <c r="D61369" i="12"/>
  <c r="D60272" i="12"/>
  <c r="D59175" i="12"/>
  <c r="D58078" i="12"/>
  <c r="D56981" i="12"/>
  <c r="D55884" i="12"/>
  <c r="D54787" i="12"/>
  <c r="D5422" i="12"/>
  <c r="D53690" i="12"/>
  <c r="D52593" i="12"/>
  <c r="D51496" i="12"/>
  <c r="D50399" i="12"/>
  <c r="D49302" i="12"/>
  <c r="D48205" i="12"/>
  <c r="D47108" i="12"/>
  <c r="D46011" i="12"/>
  <c r="D44914" i="12"/>
  <c r="D43817" i="12"/>
  <c r="D4325" i="12"/>
  <c r="D42720" i="12"/>
  <c r="D41623" i="12"/>
  <c r="D40526" i="12"/>
  <c r="D39429" i="12"/>
  <c r="D33944" i="12"/>
  <c r="D32847" i="12"/>
  <c r="D3228" i="12"/>
  <c r="D31750" i="12"/>
  <c r="D38332" i="12"/>
  <c r="D37235" i="12"/>
  <c r="D36138" i="12"/>
  <c r="D35041" i="12"/>
  <c r="D30653" i="12"/>
  <c r="D29556" i="12"/>
  <c r="D28459" i="12"/>
  <c r="D27362" i="12"/>
  <c r="D26265" i="12"/>
  <c r="D25168" i="12"/>
  <c r="D24071" i="12"/>
  <c r="D22974" i="12"/>
  <c r="D21877" i="12"/>
  <c r="D2131" i="12"/>
  <c r="D20780" i="12"/>
  <c r="D19683" i="12"/>
  <c r="D18586" i="12"/>
  <c r="D17489" i="12"/>
  <c r="D14198" i="12"/>
  <c r="D12004" i="12"/>
  <c r="D10907" i="12"/>
  <c r="D1034" i="12"/>
  <c r="D16392" i="12"/>
  <c r="D15295" i="12"/>
  <c r="D13101" i="12"/>
  <c r="D8788" i="12"/>
  <c r="D7691" i="12"/>
  <c r="D6594" i="12"/>
  <c r="D64735" i="12"/>
  <c r="D5497" i="12"/>
  <c r="D63638" i="12"/>
  <c r="D62541" i="12"/>
  <c r="D61444" i="12"/>
  <c r="D60347" i="12"/>
  <c r="D59250" i="12"/>
  <c r="D58153" i="12"/>
  <c r="D57056" i="12"/>
  <c r="D55959" i="12"/>
  <c r="D54862" i="12"/>
  <c r="D53765" i="12"/>
  <c r="D4400" i="12"/>
  <c r="D52668" i="12"/>
  <c r="D51571" i="12"/>
  <c r="D50474" i="12"/>
  <c r="D49377" i="12"/>
  <c r="D48280" i="12"/>
  <c r="D47183" i="12"/>
  <c r="D46086" i="12"/>
  <c r="D44989" i="12"/>
  <c r="D43892" i="12"/>
  <c r="D42795" i="12"/>
  <c r="D3303" i="12"/>
  <c r="D41698" i="12"/>
  <c r="D40601" i="12"/>
  <c r="D39504" i="12"/>
  <c r="D32922" i="12"/>
  <c r="D31825" i="12"/>
  <c r="D2206" i="12"/>
  <c r="D38407" i="12"/>
  <c r="D37310" i="12"/>
  <c r="D36213" i="12"/>
  <c r="D35116" i="12"/>
  <c r="D34019" i="12"/>
  <c r="D30728" i="12"/>
  <c r="D29631" i="12"/>
  <c r="D28534" i="12"/>
  <c r="D27437" i="12"/>
  <c r="D26340" i="12"/>
  <c r="D25243" i="12"/>
  <c r="D24146" i="12"/>
  <c r="D23049" i="12"/>
  <c r="D21952" i="12"/>
  <c r="D20855" i="12"/>
  <c r="D1109" i="12"/>
  <c r="D19758" i="12"/>
  <c r="D18661" i="12"/>
  <c r="D17564" i="12"/>
  <c r="D16467" i="12"/>
  <c r="D15370" i="12"/>
  <c r="D13176" i="12"/>
  <c r="D14273" i="12"/>
  <c r="D12079" i="12"/>
  <c r="D10982" i="12"/>
  <c r="D9885" i="12"/>
  <c r="D12" i="12"/>
  <c r="D27529" i="12"/>
  <c r="D8804" i="12"/>
  <c r="D7707" i="12"/>
  <c r="D6610" i="12"/>
  <c r="D64751" i="12"/>
  <c r="D5513" i="12"/>
  <c r="D63654" i="12"/>
  <c r="D62557" i="12"/>
  <c r="D61460" i="12"/>
  <c r="D60363" i="12"/>
  <c r="D59266" i="12"/>
  <c r="D58169" i="12"/>
  <c r="D57072" i="12"/>
  <c r="D55975" i="12"/>
  <c r="D54878" i="12"/>
  <c r="D53781" i="12"/>
  <c r="D4416" i="12"/>
  <c r="D52684" i="12"/>
  <c r="D51587" i="12"/>
  <c r="D50490" i="12"/>
  <c r="D49393" i="12"/>
  <c r="D48296" i="12"/>
  <c r="D47199" i="12"/>
  <c r="D46102" i="12"/>
  <c r="D45005" i="12"/>
  <c r="D43908" i="12"/>
  <c r="D42811" i="12"/>
  <c r="D3319" i="12"/>
  <c r="D41714" i="12"/>
  <c r="D40617" i="12"/>
  <c r="D39520" i="12"/>
  <c r="D32938" i="12"/>
  <c r="D31841" i="12"/>
  <c r="D2222" i="12"/>
  <c r="D38423" i="12"/>
  <c r="D37326" i="12"/>
  <c r="D36229" i="12"/>
  <c r="D35132" i="12"/>
  <c r="D34035" i="12"/>
  <c r="D30744" i="12"/>
  <c r="D29647" i="12"/>
  <c r="D28550" i="12"/>
  <c r="D27453" i="12"/>
  <c r="D26356" i="12"/>
  <c r="D25259" i="12"/>
  <c r="D24162" i="12"/>
  <c r="D23065" i="12"/>
  <c r="D21968" i="12"/>
  <c r="D20871" i="12"/>
  <c r="D1125" i="12"/>
  <c r="D19774" i="12"/>
  <c r="D18677" i="12"/>
  <c r="D17580" i="12"/>
  <c r="D16483" i="12"/>
  <c r="D13192" i="12"/>
  <c r="D12095" i="12"/>
  <c r="D10998" i="12"/>
  <c r="D9901" i="12"/>
  <c r="D28" i="12"/>
  <c r="D14289" i="12"/>
  <c r="D15386" i="12"/>
  <c r="D8796" i="12"/>
  <c r="D7699" i="12"/>
  <c r="D6602" i="12"/>
  <c r="D64743" i="12"/>
  <c r="D5505" i="12"/>
  <c r="D63646" i="12"/>
  <c r="D62549" i="12"/>
  <c r="D61452" i="12"/>
  <c r="D60355" i="12"/>
  <c r="D59258" i="12"/>
  <c r="D58161" i="12"/>
  <c r="D57064" i="12"/>
  <c r="D55967" i="12"/>
  <c r="D54870" i="12"/>
  <c r="D53773" i="12"/>
  <c r="D4408" i="12"/>
  <c r="D52676" i="12"/>
  <c r="D51579" i="12"/>
  <c r="D50482" i="12"/>
  <c r="D49385" i="12"/>
  <c r="D48288" i="12"/>
  <c r="D47191" i="12"/>
  <c r="D46094" i="12"/>
  <c r="D44997" i="12"/>
  <c r="D43900" i="12"/>
  <c r="D42803" i="12"/>
  <c r="D3311" i="12"/>
  <c r="D41706" i="12"/>
  <c r="D40609" i="12"/>
  <c r="D39512" i="12"/>
  <c r="D32930" i="12"/>
  <c r="D31833" i="12"/>
  <c r="D2214" i="12"/>
  <c r="D38415" i="12"/>
  <c r="D37318" i="12"/>
  <c r="D36221" i="12"/>
  <c r="D35124" i="12"/>
  <c r="D34027" i="12"/>
  <c r="D30736" i="12"/>
  <c r="D29639" i="12"/>
  <c r="D28542" i="12"/>
  <c r="D27445" i="12"/>
  <c r="D26348" i="12"/>
  <c r="D25251" i="12"/>
  <c r="D24154" i="12"/>
  <c r="D23057" i="12"/>
  <c r="D21960" i="12"/>
  <c r="D20863" i="12"/>
  <c r="D1117" i="12"/>
  <c r="D19766" i="12"/>
  <c r="D18669" i="12"/>
  <c r="D17572" i="12"/>
  <c r="D16475" i="12"/>
  <c r="D13184" i="12"/>
  <c r="D12087" i="12"/>
  <c r="D10990" i="12"/>
  <c r="D9893" i="12"/>
  <c r="D20" i="12"/>
  <c r="D14281" i="12"/>
  <c r="D15378" i="12"/>
  <c r="D8802" i="12"/>
  <c r="D7705" i="12"/>
  <c r="D6608" i="12"/>
  <c r="D64749" i="12"/>
  <c r="D5511" i="12"/>
  <c r="D63652" i="12"/>
  <c r="D62555" i="12"/>
  <c r="D61458" i="12"/>
  <c r="D60361" i="12"/>
  <c r="D59264" i="12"/>
  <c r="D58167" i="12"/>
  <c r="D57070" i="12"/>
  <c r="D55973" i="12"/>
  <c r="D54876" i="12"/>
  <c r="D53779" i="12"/>
  <c r="D4414" i="12"/>
  <c r="D52682" i="12"/>
  <c r="D51585" i="12"/>
  <c r="D50488" i="12"/>
  <c r="D49391" i="12"/>
  <c r="D48294" i="12"/>
  <c r="D47197" i="12"/>
  <c r="D46100" i="12"/>
  <c r="D45003" i="12"/>
  <c r="D43906" i="12"/>
  <c r="D42809" i="12"/>
  <c r="D3317" i="12"/>
  <c r="D41712" i="12"/>
  <c r="D40615" i="12"/>
  <c r="D39518" i="12"/>
  <c r="D32936" i="12"/>
  <c r="D31839" i="12"/>
  <c r="D2220" i="12"/>
  <c r="D38421" i="12"/>
  <c r="D37324" i="12"/>
  <c r="D36227" i="12"/>
  <c r="D35130" i="12"/>
  <c r="D34033" i="12"/>
  <c r="D30742" i="12"/>
  <c r="D29645" i="12"/>
  <c r="D28548" i="12"/>
  <c r="D27451" i="12"/>
  <c r="D26354" i="12"/>
  <c r="D25257" i="12"/>
  <c r="D24160" i="12"/>
  <c r="D23063" i="12"/>
  <c r="D21966" i="12"/>
  <c r="D20869" i="12"/>
  <c r="D1123" i="12"/>
  <c r="D19772" i="12"/>
  <c r="D18675" i="12"/>
  <c r="D17578" i="12"/>
  <c r="D16481" i="12"/>
  <c r="D12093" i="12"/>
  <c r="D10996" i="12"/>
  <c r="D9899" i="12"/>
  <c r="D26" i="12"/>
  <c r="D13190" i="12"/>
  <c r="D15384" i="12"/>
  <c r="D14287" i="12"/>
  <c r="D6665" i="12"/>
  <c r="D58224" i="12"/>
  <c r="D50545" i="12"/>
  <c r="D3374" i="12"/>
  <c r="D37381" i="12"/>
  <c r="D26411" i="12"/>
  <c r="D1180" i="12"/>
  <c r="D16538" i="12"/>
  <c r="D14344" i="12"/>
  <c r="D83" i="12"/>
  <c r="D61455" i="12"/>
  <c r="D4411" i="12"/>
  <c r="D45000" i="12"/>
  <c r="D31836" i="12"/>
  <c r="D29642" i="12"/>
  <c r="D20866" i="12"/>
  <c r="D14284" i="12"/>
  <c r="D8810" i="12"/>
  <c r="D7713" i="12"/>
  <c r="D6616" i="12"/>
  <c r="D64757" i="12"/>
  <c r="D5519" i="12"/>
  <c r="D63660" i="12"/>
  <c r="D62563" i="12"/>
  <c r="D61466" i="12"/>
  <c r="D60369" i="12"/>
  <c r="D59272" i="12"/>
  <c r="D58175" i="12"/>
  <c r="D57078" i="12"/>
  <c r="D55981" i="12"/>
  <c r="D54884" i="12"/>
  <c r="D53787" i="12"/>
  <c r="D4422" i="12"/>
  <c r="D52690" i="12"/>
  <c r="D51593" i="12"/>
  <c r="D50496" i="12"/>
  <c r="D49399" i="12"/>
  <c r="D48302" i="12"/>
  <c r="D47205" i="12"/>
  <c r="D46108" i="12"/>
  <c r="D45011" i="12"/>
  <c r="D43914" i="12"/>
  <c r="D42817" i="12"/>
  <c r="D3325" i="12"/>
  <c r="D41720" i="12"/>
  <c r="D40623" i="12"/>
  <c r="D39526" i="12"/>
  <c r="D32944" i="12"/>
  <c r="D31847" i="12"/>
  <c r="D2228" i="12"/>
  <c r="D38429" i="12"/>
  <c r="D37332" i="12"/>
  <c r="D36235" i="12"/>
  <c r="D35138" i="12"/>
  <c r="D34041" i="12"/>
  <c r="D30750" i="12"/>
  <c r="D29653" i="12"/>
  <c r="D28556" i="12"/>
  <c r="D27459" i="12"/>
  <c r="D26362" i="12"/>
  <c r="D25265" i="12"/>
  <c r="D24168" i="12"/>
  <c r="D23071" i="12"/>
  <c r="D21974" i="12"/>
  <c r="D20877" i="12"/>
  <c r="D1131" i="12"/>
  <c r="D19780" i="12"/>
  <c r="D18683" i="12"/>
  <c r="D17586" i="12"/>
  <c r="D16489" i="12"/>
  <c r="D12101" i="12"/>
  <c r="D11004" i="12"/>
  <c r="D9907" i="12"/>
  <c r="D34" i="12"/>
  <c r="D13198" i="12"/>
  <c r="D15392" i="12"/>
  <c r="D14295" i="12"/>
  <c r="D8820" i="12"/>
  <c r="D7723" i="12"/>
  <c r="D6626" i="12"/>
  <c r="D64767" i="12"/>
  <c r="D5529" i="12"/>
  <c r="D63670" i="12"/>
  <c r="D62573" i="12"/>
  <c r="D61476" i="12"/>
  <c r="D60379" i="12"/>
  <c r="D59282" i="12"/>
  <c r="D58185" i="12"/>
  <c r="D57088" i="12"/>
  <c r="D55991" i="12"/>
  <c r="D54894" i="12"/>
  <c r="D53797" i="12"/>
  <c r="D4432" i="12"/>
  <c r="D52700" i="12"/>
  <c r="D51603" i="12"/>
  <c r="D50506" i="12"/>
  <c r="D49409" i="12"/>
  <c r="D48312" i="12"/>
  <c r="D47215" i="12"/>
  <c r="D46118" i="12"/>
  <c r="D45021" i="12"/>
  <c r="D43924" i="12"/>
  <c r="D42827" i="12"/>
  <c r="D3335" i="12"/>
  <c r="D41730" i="12"/>
  <c r="D40633" i="12"/>
  <c r="D39536" i="12"/>
  <c r="D32954" i="12"/>
  <c r="D31857" i="12"/>
  <c r="D2238" i="12"/>
  <c r="D38439" i="12"/>
  <c r="D37342" i="12"/>
  <c r="D36245" i="12"/>
  <c r="D35148" i="12"/>
  <c r="D34051" i="12"/>
  <c r="D30760" i="12"/>
  <c r="D29663" i="12"/>
  <c r="D28566" i="12"/>
  <c r="D27469" i="12"/>
  <c r="D26372" i="12"/>
  <c r="D25275" i="12"/>
  <c r="D24178" i="12"/>
  <c r="D23081" i="12"/>
  <c r="D21984" i="12"/>
  <c r="D20887" i="12"/>
  <c r="D1141" i="12"/>
  <c r="D19790" i="12"/>
  <c r="D18693" i="12"/>
  <c r="D17596" i="12"/>
  <c r="D16499" i="12"/>
  <c r="D13208" i="12"/>
  <c r="D12111" i="12"/>
  <c r="D11014" i="12"/>
  <c r="D9917" i="12"/>
  <c r="D44" i="12"/>
  <c r="D14305" i="12"/>
  <c r="D15402" i="12"/>
  <c r="D8784" i="12"/>
  <c r="D7687" i="12"/>
  <c r="D6590" i="12"/>
  <c r="D64731" i="12"/>
  <c r="D5493" i="12"/>
  <c r="D63634" i="12"/>
  <c r="D62537" i="12"/>
  <c r="D61440" i="12"/>
  <c r="D60343" i="12"/>
  <c r="D59246" i="12"/>
  <c r="D58149" i="12"/>
  <c r="D57052" i="12"/>
  <c r="D55955" i="12"/>
  <c r="D54858" i="12"/>
  <c r="D53761" i="12"/>
  <c r="D4396" i="12"/>
  <c r="D52664" i="12"/>
  <c r="D51567" i="12"/>
  <c r="D50470" i="12"/>
  <c r="D49373" i="12"/>
  <c r="D48276" i="12"/>
  <c r="D47179" i="12"/>
  <c r="D46082" i="12"/>
  <c r="D44985" i="12"/>
  <c r="D43888" i="12"/>
  <c r="D42791" i="12"/>
  <c r="D3299" i="12"/>
  <c r="D41694" i="12"/>
  <c r="D40597" i="12"/>
  <c r="D39500" i="12"/>
  <c r="D32918" i="12"/>
  <c r="D31821" i="12"/>
  <c r="D2202" i="12"/>
  <c r="D38403" i="12"/>
  <c r="D37306" i="12"/>
  <c r="D36209" i="12"/>
  <c r="D35112" i="12"/>
  <c r="D34015" i="12"/>
  <c r="D30724" i="12"/>
  <c r="D29627" i="12"/>
  <c r="D28530" i="12"/>
  <c r="D27433" i="12"/>
  <c r="D26336" i="12"/>
  <c r="D25239" i="12"/>
  <c r="D24142" i="12"/>
  <c r="D23045" i="12"/>
  <c r="D21948" i="12"/>
  <c r="D20851" i="12"/>
  <c r="D1105" i="12"/>
  <c r="D19754" i="12"/>
  <c r="D18657" i="12"/>
  <c r="D17560" i="12"/>
  <c r="D16463" i="12"/>
  <c r="D15366" i="12"/>
  <c r="D13172" i="12"/>
  <c r="D14269" i="12"/>
  <c r="D12075" i="12"/>
  <c r="D10978" i="12"/>
  <c r="D9881" i="12"/>
  <c r="D8" i="12"/>
  <c r="D8825" i="12"/>
  <c r="D7728" i="12"/>
  <c r="D6631" i="12"/>
  <c r="D64772" i="12"/>
  <c r="D5534" i="12"/>
  <c r="D63675" i="12"/>
  <c r="D62578" i="12"/>
  <c r="D61481" i="12"/>
  <c r="D60384" i="12"/>
  <c r="D59287" i="12"/>
  <c r="D58190" i="12"/>
  <c r="D57093" i="12"/>
  <c r="D55996" i="12"/>
  <c r="D54899" i="12"/>
  <c r="D53802" i="12"/>
  <c r="D4437" i="12"/>
  <c r="D52705" i="12"/>
  <c r="D51608" i="12"/>
  <c r="D50511" i="12"/>
  <c r="D49414" i="12"/>
  <c r="D48317" i="12"/>
  <c r="D47220" i="12"/>
  <c r="D46123" i="12"/>
  <c r="D45026" i="12"/>
  <c r="D43929" i="12"/>
  <c r="D42832" i="12"/>
  <c r="D3340" i="12"/>
  <c r="D41735" i="12"/>
  <c r="D40638" i="12"/>
  <c r="D39541" i="12"/>
  <c r="D32959" i="12"/>
  <c r="D31862" i="12"/>
  <c r="D2243" i="12"/>
  <c r="D38444" i="12"/>
  <c r="D37347" i="12"/>
  <c r="D36250" i="12"/>
  <c r="D35153" i="12"/>
  <c r="D34056" i="12"/>
  <c r="D30765" i="12"/>
  <c r="D29668" i="12"/>
  <c r="D28571" i="12"/>
  <c r="D27474" i="12"/>
  <c r="D26377" i="12"/>
  <c r="D25280" i="12"/>
  <c r="D24183" i="12"/>
  <c r="D23086" i="12"/>
  <c r="D21989" i="12"/>
  <c r="D20892" i="12"/>
  <c r="D1146" i="12"/>
  <c r="D19795" i="12"/>
  <c r="D18698" i="12"/>
  <c r="D17601" i="12"/>
  <c r="D16504" i="12"/>
  <c r="D15407" i="12"/>
  <c r="D14310" i="12"/>
  <c r="D12116" i="12"/>
  <c r="D11019" i="12"/>
  <c r="D9922" i="12"/>
  <c r="D49" i="12"/>
  <c r="D13213" i="12"/>
  <c r="D8878" i="12"/>
  <c r="D7781" i="12"/>
  <c r="D6684" i="12"/>
  <c r="D64825" i="12"/>
  <c r="D5587" i="12"/>
  <c r="D63728" i="12"/>
  <c r="D62631" i="12"/>
  <c r="D61534" i="12"/>
  <c r="D60437" i="12"/>
  <c r="D59340" i="12"/>
  <c r="D58243" i="12"/>
  <c r="D57146" i="12"/>
  <c r="D56049" i="12"/>
  <c r="D54952" i="12"/>
  <c r="D53855" i="12"/>
  <c r="D4490" i="12"/>
  <c r="D52758" i="12"/>
  <c r="D51661" i="12"/>
  <c r="D50564" i="12"/>
  <c r="D49467" i="12"/>
  <c r="D48370" i="12"/>
  <c r="D46176" i="12"/>
  <c r="D45079" i="12"/>
  <c r="D43982" i="12"/>
  <c r="D42885" i="12"/>
  <c r="D47273" i="12"/>
  <c r="D3393" i="12"/>
  <c r="D41788" i="12"/>
  <c r="D40691" i="12"/>
  <c r="D39594" i="12"/>
  <c r="D33012" i="12"/>
  <c r="D31915" i="12"/>
  <c r="D2296" i="12"/>
  <c r="D38497" i="12"/>
  <c r="D37400" i="12"/>
  <c r="D36303" i="12"/>
  <c r="D35206" i="12"/>
  <c r="D34109" i="12"/>
  <c r="D30818" i="12"/>
  <c r="D29721" i="12"/>
  <c r="D28624" i="12"/>
  <c r="D27527" i="12"/>
  <c r="D26430" i="12"/>
  <c r="D25333" i="12"/>
  <c r="D24236" i="12"/>
  <c r="D23139" i="12"/>
  <c r="D22042" i="12"/>
  <c r="D20945" i="12"/>
  <c r="D1199" i="12"/>
  <c r="D19848" i="12"/>
  <c r="D18751" i="12"/>
  <c r="D17654" i="12"/>
  <c r="D16557" i="12"/>
  <c r="D12169" i="12"/>
  <c r="D11072" i="12"/>
  <c r="D9975" i="12"/>
  <c r="D102" i="12"/>
  <c r="D15460" i="12"/>
  <c r="D13266" i="12"/>
  <c r="D14363" i="12"/>
  <c r="D8824" i="12"/>
  <c r="D7727" i="12"/>
  <c r="D6630" i="12"/>
  <c r="D64771" i="12"/>
  <c r="D5533" i="12"/>
  <c r="D63674" i="12"/>
  <c r="D62577" i="12"/>
  <c r="D61480" i="12"/>
  <c r="D60383" i="12"/>
  <c r="D59286" i="12"/>
  <c r="D58189" i="12"/>
  <c r="D57092" i="12"/>
  <c r="D55995" i="12"/>
  <c r="D54898" i="12"/>
  <c r="D53801" i="12"/>
  <c r="D4436" i="12"/>
  <c r="D52704" i="12"/>
  <c r="D51607" i="12"/>
  <c r="D50510" i="12"/>
  <c r="D49413" i="12"/>
  <c r="D48316" i="12"/>
  <c r="D47219" i="12"/>
  <c r="D46122" i="12"/>
  <c r="D45025" i="12"/>
  <c r="D43928" i="12"/>
  <c r="D42831" i="12"/>
  <c r="D3339" i="12"/>
  <c r="D41734" i="12"/>
  <c r="D40637" i="12"/>
  <c r="D39540" i="12"/>
  <c r="D32958" i="12"/>
  <c r="D31861" i="12"/>
  <c r="D2242" i="12"/>
  <c r="D38443" i="12"/>
  <c r="D37346" i="12"/>
  <c r="D36249" i="12"/>
  <c r="D35152" i="12"/>
  <c r="D34055" i="12"/>
  <c r="D30764" i="12"/>
  <c r="D29667" i="12"/>
  <c r="D28570" i="12"/>
  <c r="D27473" i="12"/>
  <c r="D26376" i="12"/>
  <c r="D25279" i="12"/>
  <c r="D24182" i="12"/>
  <c r="D23085" i="12"/>
  <c r="D21988" i="12"/>
  <c r="D20891" i="12"/>
  <c r="D1145" i="12"/>
  <c r="D19794" i="12"/>
  <c r="D18697" i="12"/>
  <c r="D17600" i="12"/>
  <c r="D16503" i="12"/>
  <c r="D15406" i="12"/>
  <c r="D13212" i="12"/>
  <c r="D12115" i="12"/>
  <c r="D11018" i="12"/>
  <c r="D9921" i="12"/>
  <c r="D48" i="12"/>
  <c r="D14309" i="12"/>
  <c r="DO28" i="5" l="1"/>
  <c r="CJ28" i="5"/>
  <c r="CF28" i="5"/>
  <c r="DH28" i="5"/>
  <c r="DE28" i="5"/>
  <c r="DJ28" i="5"/>
  <c r="CA28" i="5"/>
  <c r="DL28" i="5"/>
  <c r="DT28" i="5"/>
  <c r="CT28" i="5"/>
  <c r="DF28" i="5"/>
  <c r="DR28" i="5"/>
  <c r="CU28" i="5"/>
  <c r="DU28" i="5"/>
  <c r="DM28" i="5"/>
  <c r="DA28" i="5"/>
  <c r="DW28" i="5"/>
  <c r="DI28" i="5"/>
  <c r="DV28" i="5"/>
  <c r="DN28" i="5"/>
  <c r="DD28" i="5"/>
  <c r="CY28" i="5"/>
  <c r="CK28" i="5"/>
  <c r="G25" i="5"/>
  <c r="CL32" i="5"/>
  <c r="DB32" i="5"/>
  <c r="EB32" i="5"/>
  <c r="CD32" i="5"/>
  <c r="DL32" i="5"/>
  <c r="CJ32" i="5"/>
  <c r="DN32" i="5"/>
  <c r="CV32" i="5"/>
  <c r="DX32" i="5"/>
  <c r="DG32" i="5"/>
  <c r="ED32" i="5"/>
  <c r="H32" i="5"/>
  <c r="EJ32" i="5" s="1"/>
  <c r="CM32" i="5"/>
  <c r="CG32" i="5"/>
  <c r="CW32" i="5"/>
  <c r="DM32" i="5"/>
  <c r="EC32" i="5"/>
  <c r="DP32" i="5"/>
  <c r="CU32" i="5"/>
  <c r="DR32" i="5"/>
  <c r="CR32" i="5"/>
  <c r="DS32" i="5"/>
  <c r="CA32" i="5"/>
  <c r="CB32" i="5"/>
  <c r="CK32" i="5"/>
  <c r="DA32" i="5"/>
  <c r="DC32" i="5"/>
  <c r="BZ32" i="5"/>
  <c r="DH32" i="5"/>
  <c r="CQ32" i="5"/>
  <c r="DW32" i="5"/>
  <c r="CX32" i="5"/>
  <c r="CI32" i="5"/>
  <c r="CC32" i="5"/>
  <c r="CS32" i="5"/>
  <c r="DI32" i="5"/>
  <c r="CE32" i="5"/>
  <c r="DQ32" i="5"/>
  <c r="EA32" i="5"/>
  <c r="CZ32" i="5"/>
  <c r="DZ32" i="5"/>
  <c r="CF32" i="5"/>
  <c r="BY32" i="5"/>
  <c r="DU32" i="5"/>
  <c r="DV32" i="5"/>
  <c r="CP32" i="5"/>
  <c r="DT32" i="5"/>
  <c r="CY32" i="5"/>
  <c r="CO32" i="5"/>
  <c r="DY32" i="5"/>
  <c r="DK32" i="5"/>
  <c r="CH32" i="5"/>
  <c r="DO32" i="5"/>
  <c r="CT32" i="5"/>
  <c r="DE32" i="5"/>
  <c r="EF32" i="5"/>
  <c r="DF32" i="5"/>
  <c r="EE32" i="5"/>
  <c r="DJ32" i="5"/>
  <c r="CN32" i="5"/>
  <c r="DD32" i="5"/>
  <c r="CB34" i="5"/>
  <c r="G3434" i="12" s="1"/>
  <c r="CF34" i="5"/>
  <c r="G7822" i="12" s="1"/>
  <c r="CP34" i="5"/>
  <c r="G18792" i="12" s="1"/>
  <c r="DB34" i="5"/>
  <c r="G31956" i="12" s="1"/>
  <c r="DL34" i="5"/>
  <c r="G42926" i="12" s="1"/>
  <c r="DV34" i="5"/>
  <c r="G53896" i="12" s="1"/>
  <c r="CH34" i="5"/>
  <c r="G10016" i="12" s="1"/>
  <c r="CT34" i="5"/>
  <c r="G23180" i="12" s="1"/>
  <c r="DD34" i="5"/>
  <c r="G34150" i="12" s="1"/>
  <c r="DN34" i="5"/>
  <c r="G45120" i="12" s="1"/>
  <c r="DZ34" i="5"/>
  <c r="G58284" i="12" s="1"/>
  <c r="BZ34" i="5"/>
  <c r="G1240" i="12" s="1"/>
  <c r="CL34" i="5"/>
  <c r="G14404" i="12" s="1"/>
  <c r="CV34" i="5"/>
  <c r="G25374" i="12" s="1"/>
  <c r="DF34" i="5"/>
  <c r="G36344" i="12" s="1"/>
  <c r="DR34" i="5"/>
  <c r="G49508" i="12" s="1"/>
  <c r="EB34" i="5"/>
  <c r="G60478" i="12" s="1"/>
  <c r="CD34" i="5"/>
  <c r="G5628" i="12" s="1"/>
  <c r="CN34" i="5"/>
  <c r="G16598" i="12" s="1"/>
  <c r="CX34" i="5"/>
  <c r="G27568" i="12" s="1"/>
  <c r="DJ34" i="5"/>
  <c r="G40732" i="12" s="1"/>
  <c r="DT34" i="5"/>
  <c r="G51702" i="12" s="1"/>
  <c r="ED34" i="5"/>
  <c r="G62672" i="12" s="1"/>
  <c r="EF34" i="5"/>
  <c r="G64866" i="12" s="1"/>
  <c r="CZ34" i="5"/>
  <c r="G29762" i="12" s="1"/>
  <c r="DY34" i="5"/>
  <c r="G57187" i="12" s="1"/>
  <c r="DI34" i="5"/>
  <c r="G39635" i="12" s="1"/>
  <c r="CS34" i="5"/>
  <c r="G22083" i="12" s="1"/>
  <c r="CC34" i="5"/>
  <c r="G4531" i="12" s="1"/>
  <c r="EE34" i="5"/>
  <c r="G63769" i="12" s="1"/>
  <c r="DO34" i="5"/>
  <c r="G46217" i="12" s="1"/>
  <c r="CY34" i="5"/>
  <c r="G28665" i="12" s="1"/>
  <c r="CI34" i="5"/>
  <c r="G11113" i="12" s="1"/>
  <c r="DX34" i="5"/>
  <c r="G56090" i="12" s="1"/>
  <c r="CR34" i="5"/>
  <c r="G20986" i="12" s="1"/>
  <c r="H34" i="5"/>
  <c r="EJ34" i="5" s="1"/>
  <c r="DU34" i="5"/>
  <c r="G52799" i="12" s="1"/>
  <c r="DE34" i="5"/>
  <c r="G35247" i="12" s="1"/>
  <c r="CO34" i="5"/>
  <c r="G17695" i="12" s="1"/>
  <c r="BY34" i="5"/>
  <c r="EA34" i="5"/>
  <c r="G59381" i="12" s="1"/>
  <c r="DK34" i="5"/>
  <c r="G41829" i="12" s="1"/>
  <c r="CU34" i="5"/>
  <c r="G24277" i="12" s="1"/>
  <c r="CE34" i="5"/>
  <c r="G6725" i="12" s="1"/>
  <c r="DP34" i="5"/>
  <c r="G47314" i="12" s="1"/>
  <c r="CJ34" i="5"/>
  <c r="G12210" i="12" s="1"/>
  <c r="DQ34" i="5"/>
  <c r="G48411" i="12" s="1"/>
  <c r="DA34" i="5"/>
  <c r="G30859" i="12" s="1"/>
  <c r="CK34" i="5"/>
  <c r="G13307" i="12" s="1"/>
  <c r="DW34" i="5"/>
  <c r="G54993" i="12" s="1"/>
  <c r="DG34" i="5"/>
  <c r="G37441" i="12" s="1"/>
  <c r="CQ34" i="5"/>
  <c r="G19889" i="12" s="1"/>
  <c r="CA34" i="5"/>
  <c r="G2337" i="12" s="1"/>
  <c r="DH34" i="5"/>
  <c r="G38538" i="12" s="1"/>
  <c r="EC34" i="5"/>
  <c r="G61575" i="12" s="1"/>
  <c r="DM34" i="5"/>
  <c r="G44023" i="12" s="1"/>
  <c r="CW34" i="5"/>
  <c r="G26471" i="12" s="1"/>
  <c r="CG34" i="5"/>
  <c r="G8919" i="12" s="1"/>
  <c r="DS34" i="5"/>
  <c r="G50605" i="12" s="1"/>
  <c r="DC34" i="5"/>
  <c r="G33053" i="12" s="1"/>
  <c r="CM34" i="5"/>
  <c r="G15501" i="12" s="1"/>
  <c r="ED29" i="5"/>
  <c r="CA29" i="5"/>
  <c r="CQ29" i="5"/>
  <c r="DG29" i="5"/>
  <c r="DW29" i="5"/>
  <c r="CF29" i="5"/>
  <c r="CV29" i="5"/>
  <c r="DL29" i="5"/>
  <c r="EB29" i="5"/>
  <c r="CG29" i="5"/>
  <c r="CW29" i="5"/>
  <c r="DM29" i="5"/>
  <c r="EC29" i="5"/>
  <c r="CH29" i="5"/>
  <c r="CX29" i="5"/>
  <c r="DN29" i="5"/>
  <c r="CE29" i="5"/>
  <c r="CU29" i="5"/>
  <c r="DK29" i="5"/>
  <c r="EA29" i="5"/>
  <c r="CJ29" i="5"/>
  <c r="CZ29" i="5"/>
  <c r="DP29" i="5"/>
  <c r="EF29" i="5"/>
  <c r="CK29" i="5"/>
  <c r="DA29" i="5"/>
  <c r="DQ29" i="5"/>
  <c r="H29" i="5"/>
  <c r="EJ29" i="5" s="1"/>
  <c r="CL29" i="5"/>
  <c r="DB29" i="5"/>
  <c r="DR29" i="5"/>
  <c r="CI29" i="5"/>
  <c r="CY29" i="5"/>
  <c r="DO29" i="5"/>
  <c r="EE29" i="5"/>
  <c r="CN29" i="5"/>
  <c r="DD29" i="5"/>
  <c r="DT29" i="5"/>
  <c r="BY29" i="5"/>
  <c r="CO29" i="5"/>
  <c r="DE29" i="5"/>
  <c r="DU29" i="5"/>
  <c r="BZ29" i="5"/>
  <c r="CM29" i="5"/>
  <c r="DC29" i="5"/>
  <c r="DS29" i="5"/>
  <c r="CB29" i="5"/>
  <c r="CR29" i="5"/>
  <c r="DH29" i="5"/>
  <c r="DX29" i="5"/>
  <c r="CC29" i="5"/>
  <c r="CS29" i="5"/>
  <c r="DI29" i="5"/>
  <c r="DY29" i="5"/>
  <c r="CD29" i="5"/>
  <c r="CT29" i="5"/>
  <c r="DJ29" i="5"/>
  <c r="DZ29" i="5"/>
  <c r="CP29" i="5"/>
  <c r="DF29" i="5"/>
  <c r="DV29" i="5"/>
  <c r="K57" i="5"/>
  <c r="BW57" i="5"/>
  <c r="K34" i="5"/>
  <c r="BW34" i="5"/>
  <c r="D64866" i="12"/>
  <c r="D61575" i="12"/>
  <c r="D57187" i="12"/>
  <c r="D4531" i="12"/>
  <c r="D49508" i="12"/>
  <c r="D45120" i="12"/>
  <c r="D41829" i="12"/>
  <c r="D37441" i="12"/>
  <c r="D33053" i="12"/>
  <c r="D29762" i="12"/>
  <c r="D25374" i="12"/>
  <c r="D20986" i="12"/>
  <c r="D8919" i="12"/>
  <c r="D5628" i="12"/>
  <c r="D60478" i="12"/>
  <c r="D56090" i="12"/>
  <c r="D52799" i="12"/>
  <c r="D48411" i="12"/>
  <c r="D44023" i="12"/>
  <c r="D40732" i="12"/>
  <c r="D36344" i="12"/>
  <c r="D31956" i="12"/>
  <c r="D28665" i="12"/>
  <c r="D24277" i="12"/>
  <c r="D17695" i="12"/>
  <c r="D13307" i="12"/>
  <c r="D7822" i="12"/>
  <c r="D63769" i="12"/>
  <c r="D59381" i="12"/>
  <c r="D54993" i="12"/>
  <c r="D51702" i="12"/>
  <c r="D47314" i="12"/>
  <c r="D42926" i="12"/>
  <c r="D39635" i="12"/>
  <c r="D35247" i="12"/>
  <c r="D2337" i="12"/>
  <c r="D27568" i="12"/>
  <c r="D23180" i="12"/>
  <c r="D1240" i="12"/>
  <c r="D16598" i="12"/>
  <c r="D6725" i="12"/>
  <c r="D62672" i="12"/>
  <c r="D58284" i="12"/>
  <c r="D53896" i="12"/>
  <c r="D50605" i="12"/>
  <c r="D46217" i="12"/>
  <c r="D3434" i="12"/>
  <c r="D38538" i="12"/>
  <c r="D34150" i="12"/>
  <c r="D30859" i="12"/>
  <c r="D26471" i="12"/>
  <c r="D19889" i="12"/>
  <c r="D15501" i="12"/>
  <c r="D18792" i="12"/>
  <c r="D14404" i="12"/>
  <c r="D22083" i="12"/>
  <c r="D143" i="12"/>
  <c r="D12210" i="12"/>
  <c r="D11113" i="12"/>
  <c r="D10016" i="12"/>
  <c r="K59" i="5"/>
  <c r="BW59" i="5"/>
  <c r="G33" i="5"/>
  <c r="BW27" i="5"/>
  <c r="K27" i="5"/>
  <c r="BW33" i="5"/>
  <c r="K33" i="5"/>
  <c r="D8918" i="12"/>
  <c r="D5627" i="12"/>
  <c r="D60477" i="12"/>
  <c r="D56089" i="12"/>
  <c r="D52798" i="12"/>
  <c r="D48410" i="12"/>
  <c r="D44022" i="12"/>
  <c r="D40731" i="12"/>
  <c r="D36343" i="12"/>
  <c r="D31955" i="12"/>
  <c r="D28664" i="12"/>
  <c r="D24276" i="12"/>
  <c r="D7821" i="12"/>
  <c r="D63768" i="12"/>
  <c r="D59380" i="12"/>
  <c r="D54992" i="12"/>
  <c r="D51701" i="12"/>
  <c r="D47313" i="12"/>
  <c r="D42925" i="12"/>
  <c r="D39634" i="12"/>
  <c r="D35246" i="12"/>
  <c r="D2336" i="12"/>
  <c r="D27567" i="12"/>
  <c r="D23179" i="12"/>
  <c r="D1239" i="12"/>
  <c r="D16597" i="12"/>
  <c r="D12209" i="12"/>
  <c r="D6724" i="12"/>
  <c r="D62671" i="12"/>
  <c r="D58283" i="12"/>
  <c r="D53895" i="12"/>
  <c r="D50604" i="12"/>
  <c r="D46216" i="12"/>
  <c r="D3433" i="12"/>
  <c r="D38537" i="12"/>
  <c r="D34149" i="12"/>
  <c r="D30858" i="12"/>
  <c r="D26470" i="12"/>
  <c r="D22082" i="12"/>
  <c r="D19888" i="12"/>
  <c r="D15500" i="12"/>
  <c r="D64865" i="12"/>
  <c r="D61574" i="12"/>
  <c r="D57186" i="12"/>
  <c r="D4530" i="12"/>
  <c r="D49507" i="12"/>
  <c r="D45119" i="12"/>
  <c r="D41828" i="12"/>
  <c r="D37440" i="12"/>
  <c r="D33052" i="12"/>
  <c r="D29761" i="12"/>
  <c r="D25373" i="12"/>
  <c r="D20985" i="12"/>
  <c r="D18791" i="12"/>
  <c r="D14403" i="12"/>
  <c r="D17694" i="12"/>
  <c r="D13306" i="12"/>
  <c r="D11112" i="12"/>
  <c r="D10015" i="12"/>
  <c r="D142" i="12"/>
  <c r="BW28" i="5"/>
  <c r="K28" i="5"/>
  <c r="DK28" i="5"/>
  <c r="CW28" i="5"/>
  <c r="DG28" i="5"/>
  <c r="DB28" i="5"/>
  <c r="CS28" i="5"/>
  <c r="CR28" i="5"/>
  <c r="EC28" i="5"/>
  <c r="CM28" i="5"/>
  <c r="CX28" i="5"/>
  <c r="CO28" i="5"/>
  <c r="CN28" i="5"/>
  <c r="CV28" i="5"/>
  <c r="CI28" i="5"/>
  <c r="CD28" i="5"/>
  <c r="EF28" i="5"/>
  <c r="EE28" i="5"/>
  <c r="BW26" i="5"/>
  <c r="K26" i="5"/>
  <c r="K32" i="5"/>
  <c r="BW32" i="5"/>
  <c r="G62" i="5"/>
  <c r="BW29" i="5"/>
  <c r="K29" i="5"/>
  <c r="CE28" i="5"/>
  <c r="EB28" i="5"/>
  <c r="CQ28" i="5"/>
  <c r="CL28" i="5"/>
  <c r="CC28" i="5"/>
  <c r="BX28" i="5" s="1"/>
  <c r="CB28" i="5"/>
  <c r="CG28" i="5"/>
  <c r="H28" i="5"/>
  <c r="EJ28" i="5" s="1"/>
  <c r="CH28" i="5"/>
  <c r="BY28" i="5"/>
  <c r="EA28" i="5"/>
  <c r="DC28" i="5"/>
  <c r="DZ28" i="5"/>
  <c r="DQ28" i="5"/>
  <c r="G35" i="5"/>
  <c r="DV63" i="5"/>
  <c r="BY63" i="5"/>
  <c r="CX63" i="5"/>
  <c r="DR63" i="5"/>
  <c r="CA63" i="5"/>
  <c r="CQ63" i="5"/>
  <c r="DG63" i="5"/>
  <c r="DW63" i="5"/>
  <c r="CF63" i="5"/>
  <c r="CV63" i="5"/>
  <c r="DL63" i="5"/>
  <c r="EB63" i="5"/>
  <c r="CG63" i="5"/>
  <c r="CW63" i="5"/>
  <c r="DM63" i="5"/>
  <c r="EC63" i="5"/>
  <c r="DF63" i="5"/>
  <c r="CD63" i="5"/>
  <c r="DB63" i="5"/>
  <c r="DZ63" i="5"/>
  <c r="CE63" i="5"/>
  <c r="CU63" i="5"/>
  <c r="DK63" i="5"/>
  <c r="EA63" i="5"/>
  <c r="CJ63" i="5"/>
  <c r="CZ63" i="5"/>
  <c r="DP63" i="5"/>
  <c r="EF63" i="5"/>
  <c r="CK63" i="5"/>
  <c r="DA63" i="5"/>
  <c r="DQ63" i="5"/>
  <c r="BZ63" i="5"/>
  <c r="CH63" i="5"/>
  <c r="DJ63" i="5"/>
  <c r="ED63" i="5"/>
  <c r="CI63" i="5"/>
  <c r="CY63" i="5"/>
  <c r="DO63" i="5"/>
  <c r="EE63" i="5"/>
  <c r="CN63" i="5"/>
  <c r="DD63" i="5"/>
  <c r="DT63" i="5"/>
  <c r="CO63" i="5"/>
  <c r="DE63" i="5"/>
  <c r="DU63" i="5"/>
  <c r="CL63" i="5"/>
  <c r="CP63" i="5"/>
  <c r="DN63" i="5"/>
  <c r="CM63" i="5"/>
  <c r="DC63" i="5"/>
  <c r="DS63" i="5"/>
  <c r="CB63" i="5"/>
  <c r="CR63" i="5"/>
  <c r="DH63" i="5"/>
  <c r="DX63" i="5"/>
  <c r="CC63" i="5"/>
  <c r="CS63" i="5"/>
  <c r="DI63" i="5"/>
  <c r="DY63" i="5"/>
  <c r="CT63" i="5"/>
  <c r="H63" i="5"/>
  <c r="EJ63" i="5" s="1"/>
  <c r="K35" i="5"/>
  <c r="BW35" i="5"/>
  <c r="D6726" i="12"/>
  <c r="D62673" i="12"/>
  <c r="D58285" i="12"/>
  <c r="D53897" i="12"/>
  <c r="D50606" i="12"/>
  <c r="D46218" i="12"/>
  <c r="D3435" i="12"/>
  <c r="D38539" i="12"/>
  <c r="D34151" i="12"/>
  <c r="D30860" i="12"/>
  <c r="D26472" i="12"/>
  <c r="D22084" i="12"/>
  <c r="D64867" i="12"/>
  <c r="D61576" i="12"/>
  <c r="D57188" i="12"/>
  <c r="D4532" i="12"/>
  <c r="D49509" i="12"/>
  <c r="D45121" i="12"/>
  <c r="D41830" i="12"/>
  <c r="D37442" i="12"/>
  <c r="D33054" i="12"/>
  <c r="D29763" i="12"/>
  <c r="D25375" i="12"/>
  <c r="D20987" i="12"/>
  <c r="D18793" i="12"/>
  <c r="D14405" i="12"/>
  <c r="D8920" i="12"/>
  <c r="D5629" i="12"/>
  <c r="D60479" i="12"/>
  <c r="D56091" i="12"/>
  <c r="D52800" i="12"/>
  <c r="D48412" i="12"/>
  <c r="D44024" i="12"/>
  <c r="D40733" i="12"/>
  <c r="D36345" i="12"/>
  <c r="D31957" i="12"/>
  <c r="D28666" i="12"/>
  <c r="D24278" i="12"/>
  <c r="D17696" i="12"/>
  <c r="D13308" i="12"/>
  <c r="D7823" i="12"/>
  <c r="D63770" i="12"/>
  <c r="D59382" i="12"/>
  <c r="D54994" i="12"/>
  <c r="D51703" i="12"/>
  <c r="D47315" i="12"/>
  <c r="D42927" i="12"/>
  <c r="D39636" i="12"/>
  <c r="D35248" i="12"/>
  <c r="D2338" i="12"/>
  <c r="D27569" i="12"/>
  <c r="D23181" i="12"/>
  <c r="D1241" i="12"/>
  <c r="D16599" i="12"/>
  <c r="D12211" i="12"/>
  <c r="D11114" i="12"/>
  <c r="D10017" i="12"/>
  <c r="D19890" i="12"/>
  <c r="D15502" i="12"/>
  <c r="D144" i="12"/>
  <c r="BW63" i="5"/>
  <c r="K63" i="5"/>
  <c r="BW62" i="5"/>
  <c r="K62" i="5"/>
  <c r="D42755" i="12"/>
  <c r="D47143" i="12"/>
  <c r="D51531" i="12"/>
  <c r="D55919" i="12"/>
  <c r="D60307" i="12"/>
  <c r="D64695" i="12"/>
  <c r="D21912" i="12"/>
  <c r="D26300" i="12"/>
  <c r="D30688" i="12"/>
  <c r="D35076" i="12"/>
  <c r="D39464" i="12"/>
  <c r="D43852" i="12"/>
  <c r="D48240" i="12"/>
  <c r="D52628" i="12"/>
  <c r="D57016" i="12"/>
  <c r="D61404" i="12"/>
  <c r="G20813" i="12"/>
  <c r="T11" i="13"/>
  <c r="G63596" i="12"/>
  <c r="BG11" i="13"/>
  <c r="G39462" i="12"/>
  <c r="AK11" i="13"/>
  <c r="G15328" i="12"/>
  <c r="O11" i="13"/>
  <c r="G9843" i="12"/>
  <c r="J11" i="13"/>
  <c r="G42753" i="12"/>
  <c r="AN11" i="13"/>
  <c r="G3261" i="12"/>
  <c r="D11" i="13"/>
  <c r="G47141" i="12"/>
  <c r="AR11" i="13"/>
  <c r="G48238" i="12"/>
  <c r="AS11" i="13"/>
  <c r="G21910" i="12"/>
  <c r="U11" i="13"/>
  <c r="G53723" i="12"/>
  <c r="AX11" i="13"/>
  <c r="G26298" i="12"/>
  <c r="Y11" i="13"/>
  <c r="G64693" i="12"/>
  <c r="BH11" i="13"/>
  <c r="G4358" i="12"/>
  <c r="E11" i="13"/>
  <c r="G44947" i="12"/>
  <c r="AP11" i="13"/>
  <c r="G37268" i="12"/>
  <c r="AI11" i="13"/>
  <c r="G24104" i="12"/>
  <c r="W11" i="13"/>
  <c r="G55917" i="12"/>
  <c r="AZ11" i="13"/>
  <c r="G16425" i="12"/>
  <c r="P11" i="13"/>
  <c r="G59208" i="12"/>
  <c r="BC11" i="13"/>
  <c r="G19716" i="12"/>
  <c r="S11" i="13"/>
  <c r="G49335" i="12"/>
  <c r="AT11" i="13"/>
  <c r="G50432" i="12"/>
  <c r="AU11" i="13"/>
  <c r="G46044" i="12"/>
  <c r="AQ11" i="13"/>
  <c r="G62499" i="12"/>
  <c r="BF11" i="13"/>
  <c r="G12037" i="12"/>
  <c r="L11" i="13"/>
  <c r="G14231" i="12"/>
  <c r="N11" i="13"/>
  <c r="G17522" i="12"/>
  <c r="Q11" i="13"/>
  <c r="G60305" i="12"/>
  <c r="BD11" i="13"/>
  <c r="G65790" i="12"/>
  <c r="BI11" i="13"/>
  <c r="G18619" i="12"/>
  <c r="R11" i="13"/>
  <c r="G57014" i="12"/>
  <c r="BA11" i="13"/>
  <c r="BX27" i="5"/>
  <c r="D63658" i="12"/>
  <c r="D47203" i="12"/>
  <c r="D34039" i="12"/>
  <c r="D15390" i="12"/>
  <c r="D62561" i="12"/>
  <c r="D46106" i="12"/>
  <c r="D30748" i="12"/>
  <c r="D13196" i="12"/>
  <c r="D54882" i="12"/>
  <c r="D39524" i="12"/>
  <c r="D23069" i="12"/>
  <c r="D21972" i="12"/>
  <c r="D32942" i="12"/>
  <c r="D8800" i="12"/>
  <c r="D5509" i="12"/>
  <c r="D60359" i="12"/>
  <c r="D55971" i="12"/>
  <c r="D52680" i="12"/>
  <c r="D48292" i="12"/>
  <c r="D43904" i="12"/>
  <c r="D40613" i="12"/>
  <c r="D2218" i="12"/>
  <c r="D35128" i="12"/>
  <c r="D28546" i="12"/>
  <c r="D24158" i="12"/>
  <c r="D1121" i="12"/>
  <c r="D16479" i="12"/>
  <c r="D10994" i="12"/>
  <c r="D7703" i="12"/>
  <c r="D63650" i="12"/>
  <c r="D59262" i="12"/>
  <c r="D54874" i="12"/>
  <c r="D51583" i="12"/>
  <c r="D47195" i="12"/>
  <c r="D42807" i="12"/>
  <c r="D39516" i="12"/>
  <c r="D38419" i="12"/>
  <c r="D34031" i="12"/>
  <c r="D27449" i="12"/>
  <c r="D23061" i="12"/>
  <c r="D19770" i="12"/>
  <c r="D15382" i="12"/>
  <c r="D9897" i="12"/>
  <c r="D6606" i="12"/>
  <c r="D62553" i="12"/>
  <c r="D58165" i="12"/>
  <c r="D53777" i="12"/>
  <c r="D50486" i="12"/>
  <c r="D46098" i="12"/>
  <c r="D3315" i="12"/>
  <c r="D32934" i="12"/>
  <c r="D37322" i="12"/>
  <c r="D30740" i="12"/>
  <c r="D26352" i="12"/>
  <c r="D21964" i="12"/>
  <c r="D18673" i="12"/>
  <c r="D13188" i="12"/>
  <c r="D24" i="12"/>
  <c r="BV103" i="6"/>
  <c r="J103" i="6"/>
  <c r="D64816" i="12"/>
  <c r="D61525" i="12"/>
  <c r="D57137" i="12"/>
  <c r="D4481" i="12"/>
  <c r="D49458" i="12"/>
  <c r="D45070" i="12"/>
  <c r="D41779" i="12"/>
  <c r="D8869" i="12"/>
  <c r="D5578" i="12"/>
  <c r="D60428" i="12"/>
  <c r="D56040" i="12"/>
  <c r="D52749" i="12"/>
  <c r="D48361" i="12"/>
  <c r="D43973" i="12"/>
  <c r="D40682" i="12"/>
  <c r="D7772" i="12"/>
  <c r="D63719" i="12"/>
  <c r="D59331" i="12"/>
  <c r="D54943" i="12"/>
  <c r="D51652" i="12"/>
  <c r="D47264" i="12"/>
  <c r="D42876" i="12"/>
  <c r="D7769" i="12"/>
  <c r="D63716" i="12"/>
  <c r="D59328" i="12"/>
  <c r="D54940" i="12"/>
  <c r="D51649" i="12"/>
  <c r="D46164" i="12"/>
  <c r="D47261" i="12"/>
  <c r="D39582" i="12"/>
  <c r="D38485" i="12"/>
  <c r="D34097" i="12"/>
  <c r="D27515" i="12"/>
  <c r="D23127" i="12"/>
  <c r="D19836" i="12"/>
  <c r="D12157" i="12"/>
  <c r="D13254" i="12"/>
  <c r="D6672" i="12"/>
  <c r="D62619" i="12"/>
  <c r="D58231" i="12"/>
  <c r="D53843" i="12"/>
  <c r="D50552" i="12"/>
  <c r="D45067" i="12"/>
  <c r="D3381" i="12"/>
  <c r="D33000" i="12"/>
  <c r="D37388" i="12"/>
  <c r="D30806" i="12"/>
  <c r="D26418" i="12"/>
  <c r="D22030" i="12"/>
  <c r="D18739" i="12"/>
  <c r="D11060" i="12"/>
  <c r="D15448" i="12"/>
  <c r="D64813" i="12"/>
  <c r="D57134" i="12"/>
  <c r="D49455" i="12"/>
  <c r="D41776" i="12"/>
  <c r="D36291" i="12"/>
  <c r="D25321" i="12"/>
  <c r="D17642" i="12"/>
  <c r="D14351" i="12"/>
  <c r="D5575" i="12"/>
  <c r="D56037" i="12"/>
  <c r="D48358" i="12"/>
  <c r="D40679" i="12"/>
  <c r="D35194" i="12"/>
  <c r="D24224" i="12"/>
  <c r="D16545" i="12"/>
  <c r="D61522" i="12"/>
  <c r="D4478" i="12"/>
  <c r="D43970" i="12"/>
  <c r="D31903" i="12"/>
  <c r="D29709" i="12"/>
  <c r="D20933" i="12"/>
  <c r="D9963" i="12"/>
  <c r="D8841" i="12"/>
  <c r="D5550" i="12"/>
  <c r="D60400" i="12"/>
  <c r="D56012" i="12"/>
  <c r="D52721" i="12"/>
  <c r="D48333" i="12"/>
  <c r="D43945" i="12"/>
  <c r="D40654" i="12"/>
  <c r="D2259" i="12"/>
  <c r="D35169" i="12"/>
  <c r="D28587" i="12"/>
  <c r="D24199" i="12"/>
  <c r="D7744" i="12"/>
  <c r="D63691" i="12"/>
  <c r="D59303" i="12"/>
  <c r="D54915" i="12"/>
  <c r="D51624" i="12"/>
  <c r="D47236" i="12"/>
  <c r="D42848" i="12"/>
  <c r="D39557" i="12"/>
  <c r="D38460" i="12"/>
  <c r="D34072" i="12"/>
  <c r="D27490" i="12"/>
  <c r="D23102" i="12"/>
  <c r="D64788" i="12"/>
  <c r="D57109" i="12"/>
  <c r="D49430" i="12"/>
  <c r="D41751" i="12"/>
  <c r="D36266" i="12"/>
  <c r="D25296" i="12"/>
  <c r="D19811" i="12"/>
  <c r="D15423" i="12"/>
  <c r="D9938" i="12"/>
  <c r="D62594" i="12"/>
  <c r="D53818" i="12"/>
  <c r="D46139" i="12"/>
  <c r="D32975" i="12"/>
  <c r="D30781" i="12"/>
  <c r="D22005" i="12"/>
  <c r="D18714" i="12"/>
  <c r="D14326" i="12"/>
  <c r="D65" i="12"/>
  <c r="D4453" i="12"/>
  <c r="D31878" i="12"/>
  <c r="D20908" i="12"/>
  <c r="D12132" i="12"/>
  <c r="D6647" i="12"/>
  <c r="D50527" i="12"/>
  <c r="D37363" i="12"/>
  <c r="D1162" i="12"/>
  <c r="D11035" i="12"/>
  <c r="D61497" i="12"/>
  <c r="D45042" i="12"/>
  <c r="D29684" i="12"/>
  <c r="D17617" i="12"/>
  <c r="D13229" i="12"/>
  <c r="CG75" i="6"/>
  <c r="G9938" i="12" s="1"/>
  <c r="CX75" i="6"/>
  <c r="G28587" i="12" s="1"/>
  <c r="CK75" i="6"/>
  <c r="G14326" i="12" s="1"/>
  <c r="DD75" i="6"/>
  <c r="G35169" i="12" s="1"/>
  <c r="D6660" i="12"/>
  <c r="D62607" i="12"/>
  <c r="D58219" i="12"/>
  <c r="D53831" i="12"/>
  <c r="D50540" i="12"/>
  <c r="D46152" i="12"/>
  <c r="D3369" i="12"/>
  <c r="D32988" i="12"/>
  <c r="D64801" i="12"/>
  <c r="D61510" i="12"/>
  <c r="D57122" i="12"/>
  <c r="D4466" i="12"/>
  <c r="D49443" i="12"/>
  <c r="D45055" i="12"/>
  <c r="D41764" i="12"/>
  <c r="D31891" i="12"/>
  <c r="D8854" i="12"/>
  <c r="D60413" i="12"/>
  <c r="D52734" i="12"/>
  <c r="D43958" i="12"/>
  <c r="D2272" i="12"/>
  <c r="D35182" i="12"/>
  <c r="D28600" i="12"/>
  <c r="D24212" i="12"/>
  <c r="D1175" i="12"/>
  <c r="D16533" i="12"/>
  <c r="D78" i="12"/>
  <c r="D7757" i="12"/>
  <c r="D59316" i="12"/>
  <c r="D51637" i="12"/>
  <c r="D42861" i="12"/>
  <c r="D38473" i="12"/>
  <c r="D34085" i="12"/>
  <c r="D27503" i="12"/>
  <c r="D23115" i="12"/>
  <c r="D19824" i="12"/>
  <c r="D12145" i="12"/>
  <c r="D15436" i="12"/>
  <c r="D5563" i="12"/>
  <c r="D56025" i="12"/>
  <c r="D48346" i="12"/>
  <c r="D40667" i="12"/>
  <c r="D37376" i="12"/>
  <c r="D30794" i="12"/>
  <c r="D26406" i="12"/>
  <c r="D22018" i="12"/>
  <c r="D18727" i="12"/>
  <c r="D11048" i="12"/>
  <c r="D13242" i="12"/>
  <c r="K10" i="5"/>
  <c r="D6685" i="12"/>
  <c r="D62632" i="12"/>
  <c r="D58244" i="12"/>
  <c r="D53856" i="12"/>
  <c r="D50565" i="12"/>
  <c r="D46177" i="12"/>
  <c r="D3394" i="12"/>
  <c r="D33013" i="12"/>
  <c r="D37401" i="12"/>
  <c r="D30819" i="12"/>
  <c r="D26431" i="12"/>
  <c r="D20946" i="12"/>
  <c r="D17655" i="12"/>
  <c r="D13267" i="12"/>
  <c r="D11073" i="12"/>
  <c r="D64826" i="12"/>
  <c r="D61535" i="12"/>
  <c r="D57147" i="12"/>
  <c r="D4491" i="12"/>
  <c r="D49468" i="12"/>
  <c r="D45080" i="12"/>
  <c r="D41789" i="12"/>
  <c r="D31916" i="12"/>
  <c r="D36304" i="12"/>
  <c r="D29722" i="12"/>
  <c r="D25334" i="12"/>
  <c r="D1200" i="12"/>
  <c r="D16558" i="12"/>
  <c r="D22043" i="12"/>
  <c r="D9976" i="12"/>
  <c r="D8879" i="12"/>
  <c r="D60438" i="12"/>
  <c r="D52759" i="12"/>
  <c r="D43983" i="12"/>
  <c r="D2297" i="12"/>
  <c r="D28625" i="12"/>
  <c r="D19849" i="12"/>
  <c r="D103" i="12"/>
  <c r="D7782" i="12"/>
  <c r="D59341" i="12"/>
  <c r="D51662" i="12"/>
  <c r="D42886" i="12"/>
  <c r="D38498" i="12"/>
  <c r="D27528" i="12"/>
  <c r="D18752" i="12"/>
  <c r="D12170" i="12"/>
  <c r="D5588" i="12"/>
  <c r="D56050" i="12"/>
  <c r="D48371" i="12"/>
  <c r="D40692" i="12"/>
  <c r="D35207" i="12"/>
  <c r="D24237" i="12"/>
  <c r="D15461" i="12"/>
  <c r="CT82" i="6"/>
  <c r="G24206" i="12" s="1"/>
  <c r="CX82" i="6"/>
  <c r="G28594" i="12" s="1"/>
  <c r="EA82" i="6"/>
  <c r="G60407" i="12" s="1"/>
  <c r="H82" i="6"/>
  <c r="DN82" i="6"/>
  <c r="G46146" i="12" s="1"/>
  <c r="CF82" i="6"/>
  <c r="G8848" i="12" s="1"/>
  <c r="CM82" i="6"/>
  <c r="G16527" i="12" s="1"/>
  <c r="DJ82" i="6"/>
  <c r="G41758" i="12" s="1"/>
  <c r="CY82" i="6"/>
  <c r="G29691" i="12" s="1"/>
  <c r="CD82" i="6"/>
  <c r="G6654" i="12" s="1"/>
  <c r="DG82" i="6"/>
  <c r="G38467" i="12" s="1"/>
  <c r="DL82" i="6"/>
  <c r="G43952" i="12" s="1"/>
  <c r="BX82" i="6"/>
  <c r="G72" i="12" s="1"/>
  <c r="DK82" i="6"/>
  <c r="G42855" i="12" s="1"/>
  <c r="CJ82" i="6"/>
  <c r="G13236" i="12" s="1"/>
  <c r="DV82" i="6"/>
  <c r="G54922" i="12" s="1"/>
  <c r="DP82" i="6"/>
  <c r="G48340" i="12" s="1"/>
  <c r="DO82" i="6"/>
  <c r="G47243" i="12" s="1"/>
  <c r="CA82" i="6"/>
  <c r="D64793" i="12"/>
  <c r="D61502" i="12"/>
  <c r="D57114" i="12"/>
  <c r="D4458" i="12"/>
  <c r="D49435" i="12"/>
  <c r="D45047" i="12"/>
  <c r="D41756" i="12"/>
  <c r="D31883" i="12"/>
  <c r="D36271" i="12"/>
  <c r="D29689" i="12"/>
  <c r="D25301" i="12"/>
  <c r="D20913" i="12"/>
  <c r="D17622" i="12"/>
  <c r="D9943" i="12"/>
  <c r="D14331" i="12"/>
  <c r="D8846" i="12"/>
  <c r="D5555" i="12"/>
  <c r="D60405" i="12"/>
  <c r="D56017" i="12"/>
  <c r="D52726" i="12"/>
  <c r="D48338" i="12"/>
  <c r="D43950" i="12"/>
  <c r="D40659" i="12"/>
  <c r="D2264" i="12"/>
  <c r="D35174" i="12"/>
  <c r="D28592" i="12"/>
  <c r="D24204" i="12"/>
  <c r="D1167" i="12"/>
  <c r="D16525" i="12"/>
  <c r="D70" i="12"/>
  <c r="D7749" i="12"/>
  <c r="D63696" i="12"/>
  <c r="D59308" i="12"/>
  <c r="D54920" i="12"/>
  <c r="D51629" i="12"/>
  <c r="D47241" i="12"/>
  <c r="D42853" i="12"/>
  <c r="D39562" i="12"/>
  <c r="D38465" i="12"/>
  <c r="D34077" i="12"/>
  <c r="D27495" i="12"/>
  <c r="D23107" i="12"/>
  <c r="D19816" i="12"/>
  <c r="D12137" i="12"/>
  <c r="D15428" i="12"/>
  <c r="CA77" i="6"/>
  <c r="G3358" i="12" s="1"/>
  <c r="CZ77" i="6"/>
  <c r="G30783" i="12" s="1"/>
  <c r="CN77" i="6"/>
  <c r="G17619" i="12" s="1"/>
  <c r="DI77" i="6"/>
  <c r="G40656" i="12" s="1"/>
  <c r="CS77" i="6"/>
  <c r="G23104" i="12" s="1"/>
  <c r="CP77" i="6"/>
  <c r="G19813" i="12" s="1"/>
  <c r="DN77" i="6"/>
  <c r="G46141" i="12" s="1"/>
  <c r="DL77" i="6"/>
  <c r="G43947" i="12" s="1"/>
  <c r="CR77" i="6"/>
  <c r="G22007" i="12" s="1"/>
  <c r="DA77" i="6"/>
  <c r="G31880" i="12" s="1"/>
  <c r="EA77" i="6"/>
  <c r="G60402" i="12" s="1"/>
  <c r="BZ77" i="6"/>
  <c r="G2261" i="12" s="1"/>
  <c r="CC77" i="6"/>
  <c r="G5552" i="12" s="1"/>
  <c r="CG77" i="6"/>
  <c r="G9940" i="12" s="1"/>
  <c r="CO77" i="6"/>
  <c r="G18716" i="12" s="1"/>
  <c r="CX77" i="6"/>
  <c r="G28589" i="12" s="1"/>
  <c r="CW77" i="6"/>
  <c r="G27492" i="12" s="1"/>
  <c r="CQ77" i="6"/>
  <c r="G20910" i="12" s="1"/>
  <c r="DG88" i="6"/>
  <c r="G38473" i="12" s="1"/>
  <c r="BY88" i="6"/>
  <c r="G1175" i="12" s="1"/>
  <c r="CQ88" i="6"/>
  <c r="G20921" i="12" s="1"/>
  <c r="H88" i="6"/>
  <c r="EB88" i="6"/>
  <c r="G61510" i="12" s="1"/>
  <c r="DI88" i="6"/>
  <c r="G40667" i="12" s="1"/>
  <c r="CA88" i="6"/>
  <c r="G3369" i="12" s="1"/>
  <c r="DU88" i="6"/>
  <c r="G53831" i="12" s="1"/>
  <c r="CN88" i="6"/>
  <c r="G17630" i="12" s="1"/>
  <c r="CC88" i="6"/>
  <c r="G5563" i="12" s="1"/>
  <c r="DA88" i="6"/>
  <c r="G31891" i="12" s="1"/>
  <c r="CP88" i="6"/>
  <c r="G19824" i="12" s="1"/>
  <c r="DY88" i="6"/>
  <c r="G58219" i="12" s="1"/>
  <c r="CO88" i="6"/>
  <c r="G18727" i="12" s="1"/>
  <c r="DZ105" i="6"/>
  <c r="G59333" i="12" s="1"/>
  <c r="CG105" i="6"/>
  <c r="G9968" i="12" s="1"/>
  <c r="DB105" i="6"/>
  <c r="G33005" i="12" s="1"/>
  <c r="CF105" i="6"/>
  <c r="G8871" i="12" s="1"/>
  <c r="CT105" i="6"/>
  <c r="G24229" i="12" s="1"/>
  <c r="DL105" i="6"/>
  <c r="G43975" i="12" s="1"/>
  <c r="DN105" i="6"/>
  <c r="G46169" i="12" s="1"/>
  <c r="DG105" i="6"/>
  <c r="G38490" i="12" s="1"/>
  <c r="CZ105" i="6"/>
  <c r="G30811" i="12" s="1"/>
  <c r="DD105" i="6"/>
  <c r="G35199" i="12" s="1"/>
  <c r="DF105" i="6"/>
  <c r="G37393" i="12" s="1"/>
  <c r="DU105" i="6"/>
  <c r="G53848" i="12" s="1"/>
  <c r="DK105" i="6"/>
  <c r="G42878" i="12" s="1"/>
  <c r="DH105" i="6"/>
  <c r="G39587" i="12" s="1"/>
  <c r="CO105" i="6"/>
  <c r="G18744" i="12" s="1"/>
  <c r="DA105" i="6"/>
  <c r="G31908" i="12" s="1"/>
  <c r="EC105" i="6"/>
  <c r="G62624" i="12" s="1"/>
  <c r="EB105" i="6"/>
  <c r="G61527" i="12" s="1"/>
  <c r="CV105" i="6"/>
  <c r="G26423" i="12" s="1"/>
  <c r="CA105" i="6"/>
  <c r="G3386" i="12" s="1"/>
  <c r="BZ105" i="6"/>
  <c r="G2289" i="12" s="1"/>
  <c r="CH105" i="6"/>
  <c r="G11065" i="12" s="1"/>
  <c r="DE105" i="6"/>
  <c r="G36296" i="12" s="1"/>
  <c r="CX105" i="6"/>
  <c r="G28617" i="12" s="1"/>
  <c r="DM105" i="6"/>
  <c r="G45072" i="12" s="1"/>
  <c r="DI105" i="6"/>
  <c r="G40684" i="12" s="1"/>
  <c r="DJ105" i="6"/>
  <c r="G41781" i="12" s="1"/>
  <c r="DO105" i="6"/>
  <c r="G47266" i="12" s="1"/>
  <c r="CW105" i="6"/>
  <c r="G27520" i="12" s="1"/>
  <c r="D6674" i="12"/>
  <c r="D62621" i="12"/>
  <c r="D58233" i="12"/>
  <c r="D53845" i="12"/>
  <c r="D50554" i="12"/>
  <c r="D45069" i="12"/>
  <c r="D3383" i="12"/>
  <c r="D33002" i="12"/>
  <c r="D37390" i="12"/>
  <c r="D30808" i="12"/>
  <c r="D26420" i="12"/>
  <c r="D22032" i="12"/>
  <c r="D18741" i="12"/>
  <c r="D12159" i="12"/>
  <c r="D14353" i="12"/>
  <c r="D64815" i="12"/>
  <c r="D61524" i="12"/>
  <c r="D57136" i="12"/>
  <c r="D4480" i="12"/>
  <c r="D49457" i="12"/>
  <c r="D43972" i="12"/>
  <c r="D41778" i="12"/>
  <c r="D31905" i="12"/>
  <c r="D36293" i="12"/>
  <c r="D29711" i="12"/>
  <c r="D25323" i="12"/>
  <c r="D20935" i="12"/>
  <c r="D17644" i="12"/>
  <c r="D11062" i="12"/>
  <c r="D15450" i="12"/>
  <c r="D8868" i="12"/>
  <c r="D5577" i="12"/>
  <c r="D60427" i="12"/>
  <c r="D56039" i="12"/>
  <c r="D52748" i="12"/>
  <c r="D48360" i="12"/>
  <c r="D42875" i="12"/>
  <c r="D40681" i="12"/>
  <c r="D2286" i="12"/>
  <c r="D35196" i="12"/>
  <c r="D28614" i="12"/>
  <c r="D24226" i="12"/>
  <c r="D1189" i="12"/>
  <c r="D16547" i="12"/>
  <c r="D9965" i="12"/>
  <c r="D54942" i="12"/>
  <c r="D39584" i="12"/>
  <c r="D23129" i="12"/>
  <c r="D7771" i="12"/>
  <c r="D51651" i="12"/>
  <c r="D38487" i="12"/>
  <c r="D19838" i="12"/>
  <c r="D47263" i="12"/>
  <c r="D92" i="12"/>
  <c r="D63718" i="12"/>
  <c r="D34099" i="12"/>
  <c r="D59330" i="12"/>
  <c r="D27517" i="12"/>
  <c r="DY81" i="6"/>
  <c r="G58212" i="12" s="1"/>
  <c r="CL81" i="6"/>
  <c r="G15429" i="12" s="1"/>
  <c r="CE81" i="6"/>
  <c r="G7750" i="12" s="1"/>
  <c r="CP81" i="6"/>
  <c r="G19817" i="12" s="1"/>
  <c r="DS81" i="6"/>
  <c r="G51630" i="12" s="1"/>
  <c r="EE81" i="6"/>
  <c r="G64794" i="12" s="1"/>
  <c r="DC81" i="6"/>
  <c r="G34078" i="12" s="1"/>
  <c r="CN81" i="6"/>
  <c r="G17623" i="12" s="1"/>
  <c r="DX81" i="6"/>
  <c r="G57115" i="12" s="1"/>
  <c r="CZ81" i="6"/>
  <c r="G30787" i="12" s="1"/>
  <c r="CK81" i="6"/>
  <c r="G14332" i="12" s="1"/>
  <c r="CG81" i="6"/>
  <c r="G9944" i="12" s="1"/>
  <c r="CA81" i="6"/>
  <c r="G3362" i="12" s="1"/>
  <c r="DM81" i="6"/>
  <c r="G45048" i="12" s="1"/>
  <c r="DK81" i="6"/>
  <c r="G42854" i="12" s="1"/>
  <c r="EB81" i="6"/>
  <c r="G61503" i="12" s="1"/>
  <c r="D63700" i="12"/>
  <c r="D54924" i="12"/>
  <c r="D47245" i="12"/>
  <c r="D39566" i="12"/>
  <c r="D34081" i="12"/>
  <c r="D23111" i="12"/>
  <c r="D12141" i="12"/>
  <c r="D62603" i="12"/>
  <c r="D53827" i="12"/>
  <c r="D46148" i="12"/>
  <c r="D32984" i="12"/>
  <c r="D30790" i="12"/>
  <c r="D22014" i="12"/>
  <c r="D11044" i="12"/>
  <c r="D7753" i="12"/>
  <c r="D59312" i="12"/>
  <c r="D51633" i="12"/>
  <c r="D42857" i="12"/>
  <c r="D38469" i="12"/>
  <c r="D27499" i="12"/>
  <c r="D19820" i="12"/>
  <c r="D13238" i="12"/>
  <c r="D50536" i="12"/>
  <c r="D18723" i="12"/>
  <c r="D3365" i="12"/>
  <c r="D15432" i="12"/>
  <c r="D58215" i="12"/>
  <c r="D37372" i="12"/>
  <c r="D26402" i="12"/>
  <c r="BV21" i="6"/>
  <c r="J21" i="6"/>
  <c r="D6596" i="12"/>
  <c r="D62543" i="12"/>
  <c r="D58155" i="12"/>
  <c r="D53767" i="12"/>
  <c r="D50476" i="12"/>
  <c r="D46088" i="12"/>
  <c r="D3305" i="12"/>
  <c r="D32924" i="12"/>
  <c r="D37312" i="12"/>
  <c r="D30730" i="12"/>
  <c r="D26342" i="12"/>
  <c r="D21954" i="12"/>
  <c r="D18663" i="12"/>
  <c r="D14275" i="12"/>
  <c r="D14" i="12"/>
  <c r="D64737" i="12"/>
  <c r="D61446" i="12"/>
  <c r="D57058" i="12"/>
  <c r="D4402" i="12"/>
  <c r="D49379" i="12"/>
  <c r="D44991" i="12"/>
  <c r="D41700" i="12"/>
  <c r="D31827" i="12"/>
  <c r="D36215" i="12"/>
  <c r="D29633" i="12"/>
  <c r="D25245" i="12"/>
  <c r="D20857" i="12"/>
  <c r="D17566" i="12"/>
  <c r="D12081" i="12"/>
  <c r="D13178" i="12"/>
  <c r="D5499" i="12"/>
  <c r="D55961" i="12"/>
  <c r="D48282" i="12"/>
  <c r="D40603" i="12"/>
  <c r="D35118" i="12"/>
  <c r="D24148" i="12"/>
  <c r="D16469" i="12"/>
  <c r="D63640" i="12"/>
  <c r="D54864" i="12"/>
  <c r="D47185" i="12"/>
  <c r="D39506" i="12"/>
  <c r="D34021" i="12"/>
  <c r="D23051" i="12"/>
  <c r="D15372" i="12"/>
  <c r="D8790" i="12"/>
  <c r="D60349" i="12"/>
  <c r="D52670" i="12"/>
  <c r="D43894" i="12"/>
  <c r="D2208" i="12"/>
  <c r="D28536" i="12"/>
  <c r="D1111" i="12"/>
  <c r="D10984" i="12"/>
  <c r="CR13" i="6"/>
  <c r="G21946" i="12" s="1"/>
  <c r="DJ13" i="6"/>
  <c r="G41692" i="12" s="1"/>
  <c r="CW13" i="6"/>
  <c r="G27431" i="12" s="1"/>
  <c r="CP13" i="6"/>
  <c r="G19752" i="12" s="1"/>
  <c r="CB13" i="6"/>
  <c r="G4394" i="12" s="1"/>
  <c r="DQ13" i="6"/>
  <c r="G49371" i="12" s="1"/>
  <c r="CF13" i="6"/>
  <c r="G8782" i="12" s="1"/>
  <c r="CE13" i="6"/>
  <c r="G7685" i="12" s="1"/>
  <c r="DW13" i="6"/>
  <c r="G55953" i="12" s="1"/>
  <c r="CX13" i="6"/>
  <c r="G28528" i="12" s="1"/>
  <c r="CH13" i="6"/>
  <c r="G10976" i="12" s="1"/>
  <c r="EE13" i="6"/>
  <c r="G64729" i="12" s="1"/>
  <c r="DA13" i="6"/>
  <c r="G31819" i="12" s="1"/>
  <c r="DI13" i="6"/>
  <c r="G40595" i="12" s="1"/>
  <c r="DH13" i="6"/>
  <c r="G39498" i="12" s="1"/>
  <c r="H13" i="6"/>
  <c r="DN13" i="6"/>
  <c r="G46080" i="12" s="1"/>
  <c r="CV13" i="6"/>
  <c r="G26334" i="12" s="1"/>
  <c r="CO13" i="6"/>
  <c r="G18655" i="12" s="1"/>
  <c r="EA13" i="6"/>
  <c r="G60341" i="12" s="1"/>
  <c r="CM13" i="6"/>
  <c r="G16461" i="12" s="1"/>
  <c r="BY13" i="6"/>
  <c r="CI13" i="6"/>
  <c r="G12073" i="12" s="1"/>
  <c r="DR13" i="6"/>
  <c r="G50468" i="12" s="1"/>
  <c r="CT13" i="6"/>
  <c r="G24140" i="12" s="1"/>
  <c r="DL13" i="6"/>
  <c r="G43886" i="12" s="1"/>
  <c r="ED13" i="6"/>
  <c r="G63632" i="12" s="1"/>
  <c r="CQ13" i="6"/>
  <c r="G20849" i="12" s="1"/>
  <c r="CS13" i="6"/>
  <c r="G23043" i="12" s="1"/>
  <c r="J91" i="6"/>
  <c r="BV91" i="6"/>
  <c r="J98" i="6"/>
  <c r="D64811" i="12"/>
  <c r="D61520" i="12"/>
  <c r="D57132" i="12"/>
  <c r="D4476" i="12"/>
  <c r="D49453" i="12"/>
  <c r="D43968" i="12"/>
  <c r="D41774" i="12"/>
  <c r="D31901" i="12"/>
  <c r="D36289" i="12"/>
  <c r="D29707" i="12"/>
  <c r="D25319" i="12"/>
  <c r="D20931" i="12"/>
  <c r="D17640" i="12"/>
  <c r="D12155" i="12"/>
  <c r="D14349" i="12"/>
  <c r="D8864" i="12"/>
  <c r="D5573" i="12"/>
  <c r="D60423" i="12"/>
  <c r="D56035" i="12"/>
  <c r="D52744" i="12"/>
  <c r="D48356" i="12"/>
  <c r="D42871" i="12"/>
  <c r="D40677" i="12"/>
  <c r="D2282" i="12"/>
  <c r="D35192" i="12"/>
  <c r="D28610" i="12"/>
  <c r="D24222" i="12"/>
  <c r="D1185" i="12"/>
  <c r="D16543" i="12"/>
  <c r="D11058" i="12"/>
  <c r="D7767" i="12"/>
  <c r="D63714" i="12"/>
  <c r="D59326" i="12"/>
  <c r="D54938" i="12"/>
  <c r="D51647" i="12"/>
  <c r="D46162" i="12"/>
  <c r="D47259" i="12"/>
  <c r="D39580" i="12"/>
  <c r="D38483" i="12"/>
  <c r="D34095" i="12"/>
  <c r="D27513" i="12"/>
  <c r="D23125" i="12"/>
  <c r="D19834" i="12"/>
  <c r="D15446" i="12"/>
  <c r="D9961" i="12"/>
  <c r="D58229" i="12"/>
  <c r="D3379" i="12"/>
  <c r="D26416" i="12"/>
  <c r="D88" i="12"/>
  <c r="D53841" i="12"/>
  <c r="D32998" i="12"/>
  <c r="D22028" i="12"/>
  <c r="D62617" i="12"/>
  <c r="D30804" i="12"/>
  <c r="D50550" i="12"/>
  <c r="D18737" i="12"/>
  <c r="D45065" i="12"/>
  <c r="D13252" i="12"/>
  <c r="D9920" i="12"/>
  <c r="D13211" i="12"/>
  <c r="D18696" i="12"/>
  <c r="D21987" i="12"/>
  <c r="D26375" i="12"/>
  <c r="D30763" i="12"/>
  <c r="D37345" i="12"/>
  <c r="D32957" i="12"/>
  <c r="D3338" i="12"/>
  <c r="D46121" i="12"/>
  <c r="D50509" i="12"/>
  <c r="D53800" i="12"/>
  <c r="D58188" i="12"/>
  <c r="D62576" i="12"/>
  <c r="D6629" i="12"/>
  <c r="D14270" i="12"/>
  <c r="D12076" i="12"/>
  <c r="D17561" i="12"/>
  <c r="D20852" i="12"/>
  <c r="D25240" i="12"/>
  <c r="D29628" i="12"/>
  <c r="D36210" i="12"/>
  <c r="D31822" i="12"/>
  <c r="D41695" i="12"/>
  <c r="D44986" i="12"/>
  <c r="D49374" i="12"/>
  <c r="D4397" i="12"/>
  <c r="D57053" i="12"/>
  <c r="D61441" i="12"/>
  <c r="D64732" i="12"/>
  <c r="D13257" i="12"/>
  <c r="D12160" i="12"/>
  <c r="D16548" i="12"/>
  <c r="D1190" i="12"/>
  <c r="D25324" i="12"/>
  <c r="D29712" i="12"/>
  <c r="D36294" i="12"/>
  <c r="D31906" i="12"/>
  <c r="D46167" i="12"/>
  <c r="D62622" i="12"/>
  <c r="D18719" i="12"/>
  <c r="D37368" i="12"/>
  <c r="D50532" i="12"/>
  <c r="D6652" i="12"/>
  <c r="D17576" i="12"/>
  <c r="D36225" i="12"/>
  <c r="D49389" i="12"/>
  <c r="D64747" i="12"/>
  <c r="D20921" i="12"/>
  <c r="D39570" i="12"/>
  <c r="D9887" i="12"/>
  <c r="D42797" i="12"/>
  <c r="D14364" i="12"/>
  <c r="D47274" i="12"/>
  <c r="CC13" i="6"/>
  <c r="G5491" i="12" s="1"/>
  <c r="D2284" i="12"/>
  <c r="D8866" i="12"/>
  <c r="D58206" i="12"/>
  <c r="D53785" i="12"/>
  <c r="DA81" i="6"/>
  <c r="G31884" i="12" s="1"/>
  <c r="D11017" i="12"/>
  <c r="D15405" i="12"/>
  <c r="D19793" i="12"/>
  <c r="D23084" i="12"/>
  <c r="D27472" i="12"/>
  <c r="D34054" i="12"/>
  <c r="D38442" i="12"/>
  <c r="D39539" i="12"/>
  <c r="D42830" i="12"/>
  <c r="D47218" i="12"/>
  <c r="D51606" i="12"/>
  <c r="D54897" i="12"/>
  <c r="D59285" i="12"/>
  <c r="D63673" i="12"/>
  <c r="D7726" i="12"/>
  <c r="D9" i="12"/>
  <c r="D13173" i="12"/>
  <c r="D18658" i="12"/>
  <c r="D21949" i="12"/>
  <c r="D26337" i="12"/>
  <c r="D30725" i="12"/>
  <c r="D37307" i="12"/>
  <c r="D32919" i="12"/>
  <c r="D3300" i="12"/>
  <c r="D46083" i="12"/>
  <c r="D50471" i="12"/>
  <c r="D53762" i="12"/>
  <c r="D58150" i="12"/>
  <c r="D62538" i="12"/>
  <c r="D6591" i="12"/>
  <c r="D93" i="12"/>
  <c r="D14354" i="12"/>
  <c r="D17645" i="12"/>
  <c r="D20936" i="12"/>
  <c r="D26421" i="12"/>
  <c r="D30809" i="12"/>
  <c r="D37391" i="12"/>
  <c r="D33003" i="12"/>
  <c r="D50555" i="12"/>
  <c r="D6675" i="12"/>
  <c r="D22010" i="12"/>
  <c r="D32980" i="12"/>
  <c r="D53823" i="12"/>
  <c r="D20867" i="12"/>
  <c r="D31837" i="12"/>
  <c r="D4412" i="12"/>
  <c r="D14339" i="12"/>
  <c r="D25309" i="12"/>
  <c r="D47249" i="12"/>
  <c r="D19760" i="12"/>
  <c r="D51573" i="12"/>
  <c r="D23140" i="12"/>
  <c r="D54953" i="12"/>
  <c r="D90" i="12"/>
  <c r="D42873" i="12"/>
  <c r="D16520" i="12"/>
  <c r="D6656" i="12"/>
  <c r="D12114" i="12"/>
  <c r="D16502" i="12"/>
  <c r="D1144" i="12"/>
  <c r="D24181" i="12"/>
  <c r="D28569" i="12"/>
  <c r="D35151" i="12"/>
  <c r="D2241" i="12"/>
  <c r="D40636" i="12"/>
  <c r="D43927" i="12"/>
  <c r="D48315" i="12"/>
  <c r="D52703" i="12"/>
  <c r="D55994" i="12"/>
  <c r="D60382" i="12"/>
  <c r="D5532" i="12"/>
  <c r="D9882" i="12"/>
  <c r="D15367" i="12"/>
  <c r="D19755" i="12"/>
  <c r="D23046" i="12"/>
  <c r="D27434" i="12"/>
  <c r="D34016" i="12"/>
  <c r="D38404" i="12"/>
  <c r="D39501" i="12"/>
  <c r="D42792" i="12"/>
  <c r="D47180" i="12"/>
  <c r="D51568" i="12"/>
  <c r="D54859" i="12"/>
  <c r="D59247" i="12"/>
  <c r="D63635" i="12"/>
  <c r="D7688" i="12"/>
  <c r="D9966" i="12"/>
  <c r="D22033" i="12"/>
  <c r="D18742" i="12"/>
  <c r="D23130" i="12"/>
  <c r="D27518" i="12"/>
  <c r="D34100" i="12"/>
  <c r="D38488" i="12"/>
  <c r="D39585" i="12"/>
  <c r="D53846" i="12"/>
  <c r="D13234" i="12"/>
  <c r="D26398" i="12"/>
  <c r="D3361" i="12"/>
  <c r="D58211" i="12"/>
  <c r="D14285" i="12"/>
  <c r="D25255" i="12"/>
  <c r="D41710" i="12"/>
  <c r="D57068" i="12"/>
  <c r="D9951" i="12"/>
  <c r="D29697" i="12"/>
  <c r="D54928" i="12"/>
  <c r="D27439" i="12"/>
  <c r="D59252" i="12"/>
  <c r="D34110" i="12"/>
  <c r="D63729" i="12"/>
  <c r="D1187" i="12"/>
  <c r="D52746" i="12"/>
  <c r="D26393" i="12"/>
  <c r="D37386" i="12"/>
  <c r="D13256" i="12"/>
  <c r="CE82" i="6"/>
  <c r="G7751" i="12" s="1"/>
  <c r="BX59" i="5"/>
  <c r="D13187" i="12"/>
  <c r="D21963" i="12"/>
  <c r="D30739" i="12"/>
  <c r="D32933" i="12"/>
  <c r="D46097" i="12"/>
  <c r="D53776" i="12"/>
  <c r="D62552" i="12"/>
  <c r="D9956" i="12"/>
  <c r="D13247" i="12"/>
  <c r="D17635" i="12"/>
  <c r="D20926" i="12"/>
  <c r="D27508" i="12"/>
  <c r="D38478" i="12"/>
  <c r="D42866" i="12"/>
  <c r="D51642" i="12"/>
  <c r="D59321" i="12"/>
  <c r="D7762" i="12"/>
  <c r="D1184" i="12"/>
  <c r="D23" i="12"/>
  <c r="D17575" i="12"/>
  <c r="D25254" i="12"/>
  <c r="D36224" i="12"/>
  <c r="D41709" i="12"/>
  <c r="D49388" i="12"/>
  <c r="D57067" i="12"/>
  <c r="D64746" i="12"/>
  <c r="D11053" i="12"/>
  <c r="D22023" i="12"/>
  <c r="D18732" i="12"/>
  <c r="D23120" i="12"/>
  <c r="D30799" i="12"/>
  <c r="D32993" i="12"/>
  <c r="D46157" i="12"/>
  <c r="D53836" i="12"/>
  <c r="D62612" i="12"/>
  <c r="D24161" i="12"/>
  <c r="D9896" i="12"/>
  <c r="D18672" i="12"/>
  <c r="D26351" i="12"/>
  <c r="D37321" i="12"/>
  <c r="D3314" i="12"/>
  <c r="D50485" i="12"/>
  <c r="D58164" i="12"/>
  <c r="D6605" i="12"/>
  <c r="D12150" i="12"/>
  <c r="D15441" i="12"/>
  <c r="D19829" i="12"/>
  <c r="D24217" i="12"/>
  <c r="D34090" i="12"/>
  <c r="D39575" i="12"/>
  <c r="D47254" i="12"/>
  <c r="D54933" i="12"/>
  <c r="D18715" i="12"/>
  <c r="BX57" i="5"/>
  <c r="BX26" i="5"/>
  <c r="D10011" i="12"/>
  <c r="D29757" i="12"/>
  <c r="D44018" i="12"/>
  <c r="D61570" i="12"/>
  <c r="D57214" i="12"/>
  <c r="D2364" i="12"/>
  <c r="D17690" i="12"/>
  <c r="D36339" i="12"/>
  <c r="D49503" i="12"/>
  <c r="D64861" i="12"/>
  <c r="D20981" i="12"/>
  <c r="D31951" i="12"/>
  <c r="D4526" i="12"/>
  <c r="D10043" i="12"/>
  <c r="D41821" i="12"/>
  <c r="D2281" i="12"/>
  <c r="D40616" i="12"/>
  <c r="D7774" i="12"/>
  <c r="D42887" i="12"/>
  <c r="D59342" i="12"/>
  <c r="D52743" i="12"/>
  <c r="D19841" i="12"/>
  <c r="D57051" i="12"/>
  <c r="D9977" i="12"/>
  <c r="D63730" i="12"/>
  <c r="D19850" i="12"/>
  <c r="D38499" i="12"/>
  <c r="D51663" i="12"/>
  <c r="D7783" i="12"/>
  <c r="D47275" i="12"/>
  <c r="D23141" i="12"/>
  <c r="D39596" i="12"/>
  <c r="D54954" i="12"/>
  <c r="D15462" i="12"/>
  <c r="D34111" i="12"/>
  <c r="BV98" i="6"/>
  <c r="D54885" i="12"/>
  <c r="D23072" i="12"/>
  <c r="D7706" i="12"/>
  <c r="D63653" i="12"/>
  <c r="D59265" i="12"/>
  <c r="D54877" i="12"/>
  <c r="D51586" i="12"/>
  <c r="D47198" i="12"/>
  <c r="D42810" i="12"/>
  <c r="D39519" i="12"/>
  <c r="D38422" i="12"/>
  <c r="D34034" i="12"/>
  <c r="D27452" i="12"/>
  <c r="D23064" i="12"/>
  <c r="D19773" i="12"/>
  <c r="D15385" i="12"/>
  <c r="D10997" i="12"/>
  <c r="D6609" i="12"/>
  <c r="D62556" i="12"/>
  <c r="D58168" i="12"/>
  <c r="D53780" i="12"/>
  <c r="D50489" i="12"/>
  <c r="D46101" i="12"/>
  <c r="D3318" i="12"/>
  <c r="D32937" i="12"/>
  <c r="D37325" i="12"/>
  <c r="D30743" i="12"/>
  <c r="D26355" i="12"/>
  <c r="D21967" i="12"/>
  <c r="D18676" i="12"/>
  <c r="D13191" i="12"/>
  <c r="D9900" i="12"/>
  <c r="D64750" i="12"/>
  <c r="D61459" i="12"/>
  <c r="D57071" i="12"/>
  <c r="D4415" i="12"/>
  <c r="D49392" i="12"/>
  <c r="D45004" i="12"/>
  <c r="D41713" i="12"/>
  <c r="D31840" i="12"/>
  <c r="D36228" i="12"/>
  <c r="D29646" i="12"/>
  <c r="D25258" i="12"/>
  <c r="D20870" i="12"/>
  <c r="D17579" i="12"/>
  <c r="D14288" i="12"/>
  <c r="D27" i="12"/>
  <c r="D7766" i="12"/>
  <c r="D63713" i="12"/>
  <c r="D59325" i="12"/>
  <c r="D54937" i="12"/>
  <c r="D51646" i="12"/>
  <c r="D47258" i="12"/>
  <c r="D42870" i="12"/>
  <c r="D39579" i="12"/>
  <c r="D38482" i="12"/>
  <c r="D34094" i="12"/>
  <c r="D27512" i="12"/>
  <c r="D23124" i="12"/>
  <c r="D19833" i="12"/>
  <c r="D15445" i="12"/>
  <c r="D11057" i="12"/>
  <c r="D6669" i="12"/>
  <c r="D62616" i="12"/>
  <c r="D58228" i="12"/>
  <c r="D53840" i="12"/>
  <c r="D50549" i="12"/>
  <c r="D46161" i="12"/>
  <c r="D3378" i="12"/>
  <c r="D32997" i="12"/>
  <c r="D37385" i="12"/>
  <c r="D30803" i="12"/>
  <c r="D26415" i="12"/>
  <c r="D22027" i="12"/>
  <c r="D18736" i="12"/>
  <c r="D13251" i="12"/>
  <c r="D9960" i="12"/>
  <c r="D64810" i="12"/>
  <c r="D61519" i="12"/>
  <c r="D57131" i="12"/>
  <c r="D4475" i="12"/>
  <c r="D49452" i="12"/>
  <c r="D45064" i="12"/>
  <c r="D41773" i="12"/>
  <c r="D31900" i="12"/>
  <c r="D36288" i="12"/>
  <c r="D29706" i="12"/>
  <c r="D25318" i="12"/>
  <c r="D20930" i="12"/>
  <c r="D17639" i="12"/>
  <c r="D14348" i="12"/>
  <c r="D87" i="12"/>
  <c r="D62590" i="12"/>
  <c r="D46135" i="12"/>
  <c r="D30777" i="12"/>
  <c r="D14322" i="12"/>
  <c r="D58202" i="12"/>
  <c r="D3352" i="12"/>
  <c r="D26389" i="12"/>
  <c r="D61" i="12"/>
  <c r="D53814" i="12"/>
  <c r="D32971" i="12"/>
  <c r="D22001" i="12"/>
  <c r="J93" i="6"/>
  <c r="D64806" i="12"/>
  <c r="D61515" i="12"/>
  <c r="D57127" i="12"/>
  <c r="D4471" i="12"/>
  <c r="D49448" i="12"/>
  <c r="D45060" i="12"/>
  <c r="D41769" i="12"/>
  <c r="D31896" i="12"/>
  <c r="D36284" i="12"/>
  <c r="D29702" i="12"/>
  <c r="D25314" i="12"/>
  <c r="D8859" i="12"/>
  <c r="D5568" i="12"/>
  <c r="D60418" i="12"/>
  <c r="D56030" i="12"/>
  <c r="D52739" i="12"/>
  <c r="D48351" i="12"/>
  <c r="D43963" i="12"/>
  <c r="D40672" i="12"/>
  <c r="D2277" i="12"/>
  <c r="D35187" i="12"/>
  <c r="D28605" i="12"/>
  <c r="D58199" i="12"/>
  <c r="D3349" i="12"/>
  <c r="D26386" i="12"/>
  <c r="D15416" i="12"/>
  <c r="D53811" i="12"/>
  <c r="D32968" i="12"/>
  <c r="D21998" i="12"/>
  <c r="D6640" i="12"/>
  <c r="D50520" i="12"/>
  <c r="D37356" i="12"/>
  <c r="D18707" i="12"/>
  <c r="D58207" i="12"/>
  <c r="D3357" i="12"/>
  <c r="D29685" i="12"/>
  <c r="D25297" i="12"/>
  <c r="D20909" i="12"/>
  <c r="D17618" i="12"/>
  <c r="D9939" i="12"/>
  <c r="D14327" i="12"/>
  <c r="D53819" i="12"/>
  <c r="D32976" i="12"/>
  <c r="D28588" i="12"/>
  <c r="D24200" i="12"/>
  <c r="D1163" i="12"/>
  <c r="D16521" i="12"/>
  <c r="D66" i="12"/>
  <c r="D6648" i="12"/>
  <c r="D50528" i="12"/>
  <c r="D37364" i="12"/>
  <c r="D27491" i="12"/>
  <c r="D23103" i="12"/>
  <c r="D19812" i="12"/>
  <c r="D12133" i="12"/>
  <c r="D13230" i="12"/>
  <c r="D41762" i="12"/>
  <c r="D15434" i="12"/>
  <c r="D64799" i="12"/>
  <c r="D36277" i="12"/>
  <c r="D57120" i="12"/>
  <c r="D25307" i="12"/>
  <c r="D4395" i="12"/>
  <c r="D2201" i="12"/>
  <c r="D20850" i="12"/>
  <c r="D64730" i="12"/>
  <c r="D49372" i="12"/>
  <c r="D35111" i="12"/>
  <c r="D17559" i="12"/>
  <c r="D61439" i="12"/>
  <c r="D44984" i="12"/>
  <c r="D29626" i="12"/>
  <c r="D9880" i="12"/>
  <c r="D8781" i="12"/>
  <c r="D52661" i="12"/>
  <c r="D38400" i="12"/>
  <c r="D1102" i="12"/>
  <c r="D5490" i="12"/>
  <c r="D48273" i="12"/>
  <c r="D34012" i="12"/>
  <c r="D16460" i="12"/>
  <c r="D60340" i="12"/>
  <c r="D43885" i="12"/>
  <c r="D28527" i="12"/>
  <c r="D9878" i="12"/>
  <c r="D6677" i="12"/>
  <c r="D62624" i="12"/>
  <c r="D58236" i="12"/>
  <c r="D53848" i="12"/>
  <c r="D50557" i="12"/>
  <c r="D46169" i="12"/>
  <c r="D3386" i="12"/>
  <c r="D33005" i="12"/>
  <c r="D37393" i="12"/>
  <c r="D30811" i="12"/>
  <c r="D26423" i="12"/>
  <c r="D22035" i="12"/>
  <c r="D18744" i="12"/>
  <c r="D13259" i="12"/>
  <c r="D9968" i="12"/>
  <c r="BV105" i="6"/>
  <c r="D64818" i="12"/>
  <c r="D61527" i="12"/>
  <c r="D57139" i="12"/>
  <c r="D4483" i="12"/>
  <c r="D49460" i="12"/>
  <c r="D45072" i="12"/>
  <c r="D41781" i="12"/>
  <c r="D31908" i="12"/>
  <c r="D36296" i="12"/>
  <c r="D29714" i="12"/>
  <c r="D25326" i="12"/>
  <c r="D20938" i="12"/>
  <c r="D17647" i="12"/>
  <c r="D14356" i="12"/>
  <c r="D95" i="12"/>
  <c r="J105" i="6"/>
  <c r="D8871" i="12"/>
  <c r="D5580" i="12"/>
  <c r="D60430" i="12"/>
  <c r="D56042" i="12"/>
  <c r="D52751" i="12"/>
  <c r="D48363" i="12"/>
  <c r="D43975" i="12"/>
  <c r="D40684" i="12"/>
  <c r="D2289" i="12"/>
  <c r="D35199" i="12"/>
  <c r="D28617" i="12"/>
  <c r="D24229" i="12"/>
  <c r="D1192" i="12"/>
  <c r="D16550" i="12"/>
  <c r="D12162" i="12"/>
  <c r="D24221" i="12"/>
  <c r="D40676" i="12"/>
  <c r="D56034" i="12"/>
  <c r="D12094" i="12"/>
  <c r="D28549" i="12"/>
  <c r="D43907" i="12"/>
  <c r="D60362" i="12"/>
  <c r="D22006" i="12"/>
  <c r="D62595" i="12"/>
  <c r="D23132" i="12"/>
  <c r="D39587" i="12"/>
  <c r="D54945" i="12"/>
  <c r="D14268" i="12"/>
  <c r="D37359" i="12"/>
  <c r="D62587" i="12"/>
  <c r="D55952" i="12"/>
  <c r="D39658" i="12"/>
  <c r="D46240" i="12"/>
  <c r="D12233" i="12"/>
  <c r="D12154" i="12"/>
  <c r="D28609" i="12"/>
  <c r="D43967" i="12"/>
  <c r="D60422" i="12"/>
  <c r="D16482" i="12"/>
  <c r="D35131" i="12"/>
  <c r="D48295" i="12"/>
  <c r="D5512" i="12"/>
  <c r="D15424" i="12"/>
  <c r="D26394" i="12"/>
  <c r="D11065" i="12"/>
  <c r="D27520" i="12"/>
  <c r="D42878" i="12"/>
  <c r="D59333" i="12"/>
  <c r="D25238" i="12"/>
  <c r="D50523" i="12"/>
  <c r="D11028" i="12"/>
  <c r="DM99" i="6"/>
  <c r="G45066" i="12" s="1"/>
  <c r="D6688" i="12"/>
  <c r="D52762" i="12"/>
  <c r="D1203" i="12"/>
  <c r="CY95" i="6"/>
  <c r="G29704" i="12" s="1"/>
  <c r="D16542" i="12"/>
  <c r="D35191" i="12"/>
  <c r="D48355" i="12"/>
  <c r="D5572" i="12"/>
  <c r="D1124" i="12"/>
  <c r="D2221" i="12"/>
  <c r="D52683" i="12"/>
  <c r="D8803" i="12"/>
  <c r="D11036" i="12"/>
  <c r="D30782" i="12"/>
  <c r="D15453" i="12"/>
  <c r="D34102" i="12"/>
  <c r="D47266" i="12"/>
  <c r="D63721" i="12"/>
  <c r="D41693" i="12"/>
  <c r="D6643" i="12"/>
  <c r="D30774" i="12"/>
  <c r="D17628" i="12"/>
  <c r="D24139" i="12"/>
  <c r="D28628" i="12"/>
  <c r="D60441" i="12"/>
  <c r="D2300" i="12"/>
  <c r="D106" i="12"/>
  <c r="D42889" i="12"/>
  <c r="D29753" i="12"/>
  <c r="D11074" i="12"/>
  <c r="D16559" i="12"/>
  <c r="D1201" i="12"/>
  <c r="D24238" i="12"/>
  <c r="D28626" i="12"/>
  <c r="D35208" i="12"/>
  <c r="D2298" i="12"/>
  <c r="D40693" i="12"/>
  <c r="D43984" i="12"/>
  <c r="D48372" i="12"/>
  <c r="D52760" i="12"/>
  <c r="D56051" i="12"/>
  <c r="D60439" i="12"/>
  <c r="D5589" i="12"/>
  <c r="D8880" i="12"/>
  <c r="D11109" i="12"/>
  <c r="D16594" i="12"/>
  <c r="D24273" i="12"/>
  <c r="D30855" i="12"/>
  <c r="D33049" i="12"/>
  <c r="D45116" i="12"/>
  <c r="D52795" i="12"/>
  <c r="D60474" i="12"/>
  <c r="D6721" i="12"/>
  <c r="D14365" i="12"/>
  <c r="D12171" i="12"/>
  <c r="D17656" i="12"/>
  <c r="D20947" i="12"/>
  <c r="D25335" i="12"/>
  <c r="D29723" i="12"/>
  <c r="D36305" i="12"/>
  <c r="D31917" i="12"/>
  <c r="D41790" i="12"/>
  <c r="D45081" i="12"/>
  <c r="D49469" i="12"/>
  <c r="D4492" i="12"/>
  <c r="D57148" i="12"/>
  <c r="D61536" i="12"/>
  <c r="D64827" i="12"/>
  <c r="D139" i="12"/>
  <c r="D17691" i="12"/>
  <c r="D25370" i="12"/>
  <c r="D36340" i="12"/>
  <c r="D39631" i="12"/>
  <c r="D46213" i="12"/>
  <c r="D53892" i="12"/>
  <c r="D61571" i="12"/>
  <c r="D8915" i="12"/>
  <c r="D12234" i="12"/>
  <c r="D104" i="12"/>
  <c r="D13268" i="12"/>
  <c r="D18753" i="12"/>
  <c r="D22044" i="12"/>
  <c r="D26432" i="12"/>
  <c r="D30820" i="12"/>
  <c r="D37402" i="12"/>
  <c r="D33014" i="12"/>
  <c r="D3395" i="12"/>
  <c r="D46178" i="12"/>
  <c r="D50566" i="12"/>
  <c r="D53857" i="12"/>
  <c r="D58245" i="12"/>
  <c r="D62633" i="12"/>
  <c r="D22079" i="12"/>
  <c r="D19885" i="12"/>
  <c r="D28661" i="12"/>
  <c r="D37437" i="12"/>
  <c r="D40728" i="12"/>
  <c r="D49504" i="12"/>
  <c r="D56086" i="12"/>
  <c r="D62668" i="12"/>
  <c r="D15526" i="12"/>
  <c r="D47339" i="12"/>
  <c r="D7711" i="12"/>
  <c r="D59270" i="12"/>
  <c r="D51591" i="12"/>
  <c r="D42815" i="12"/>
  <c r="D38427" i="12"/>
  <c r="D27457" i="12"/>
  <c r="D19778" i="12"/>
  <c r="D9905" i="12"/>
  <c r="D6614" i="12"/>
  <c r="D58173" i="12"/>
  <c r="D50494" i="12"/>
  <c r="D3323" i="12"/>
  <c r="D37330" i="12"/>
  <c r="D26360" i="12"/>
  <c r="D18681" i="12"/>
  <c r="D32" i="12"/>
  <c r="CB75" i="6"/>
  <c r="G4453" i="12" s="1"/>
  <c r="CV75" i="6"/>
  <c r="G26393" i="12" s="1"/>
  <c r="DQ75" i="6"/>
  <c r="G49430" i="12" s="1"/>
  <c r="DP75" i="6"/>
  <c r="G48333" i="12" s="1"/>
  <c r="DF75" i="6"/>
  <c r="G37363" i="12" s="1"/>
  <c r="CC82" i="6"/>
  <c r="G5557" i="12" s="1"/>
  <c r="DT82" i="6"/>
  <c r="G52728" i="12" s="1"/>
  <c r="CQ82" i="6"/>
  <c r="G20915" i="12" s="1"/>
  <c r="DW82" i="6"/>
  <c r="G56019" i="12" s="1"/>
  <c r="EE82" i="6"/>
  <c r="G64795" i="12" s="1"/>
  <c r="CV82" i="6"/>
  <c r="G26400" i="12" s="1"/>
  <c r="CU82" i="6"/>
  <c r="G25303" i="12" s="1"/>
  <c r="BY82" i="6"/>
  <c r="G1169" i="12" s="1"/>
  <c r="DC82" i="6"/>
  <c r="G34079" i="12" s="1"/>
  <c r="DY82" i="6"/>
  <c r="G58213" i="12" s="1"/>
  <c r="ED82" i="6"/>
  <c r="G63698" i="12" s="1"/>
  <c r="BZ82" i="6"/>
  <c r="G2266" i="12" s="1"/>
  <c r="DD82" i="6"/>
  <c r="G35176" i="12" s="1"/>
  <c r="EB82" i="6"/>
  <c r="G61504" i="12" s="1"/>
  <c r="EC82" i="6"/>
  <c r="G62601" i="12" s="1"/>
  <c r="DF82" i="6"/>
  <c r="G37370" i="12" s="1"/>
  <c r="DQ82" i="6"/>
  <c r="G49437" i="12" s="1"/>
  <c r="CK82" i="6"/>
  <c r="G14333" i="12" s="1"/>
  <c r="CH82" i="6"/>
  <c r="G11042" i="12" s="1"/>
  <c r="CI82" i="6"/>
  <c r="G12139" i="12" s="1"/>
  <c r="ED77" i="6"/>
  <c r="G63693" i="12" s="1"/>
  <c r="BY77" i="6"/>
  <c r="G1164" i="12" s="1"/>
  <c r="DT77" i="6"/>
  <c r="G52723" i="12" s="1"/>
  <c r="DU77" i="6"/>
  <c r="G53820" i="12" s="1"/>
  <c r="DC77" i="6"/>
  <c r="G34074" i="12" s="1"/>
  <c r="CB77" i="6"/>
  <c r="G4455" i="12" s="1"/>
  <c r="DO77" i="6"/>
  <c r="G47238" i="12" s="1"/>
  <c r="DQ77" i="6"/>
  <c r="G49432" i="12" s="1"/>
  <c r="DH77" i="6"/>
  <c r="G39559" i="12" s="1"/>
  <c r="CD77" i="6"/>
  <c r="G6649" i="12" s="1"/>
  <c r="CU77" i="6"/>
  <c r="G25298" i="12" s="1"/>
  <c r="EB77" i="6"/>
  <c r="G61499" i="12" s="1"/>
  <c r="H77" i="6"/>
  <c r="CF77" i="6"/>
  <c r="G8843" i="12" s="1"/>
  <c r="CJ77" i="6"/>
  <c r="G13231" i="12" s="1"/>
  <c r="DG77" i="6"/>
  <c r="G38462" i="12" s="1"/>
  <c r="DK77" i="6"/>
  <c r="G42850" i="12" s="1"/>
  <c r="DE88" i="6"/>
  <c r="G36279" i="12" s="1"/>
  <c r="DQ88" i="6"/>
  <c r="G49443" i="12" s="1"/>
  <c r="CW88" i="6"/>
  <c r="G27503" i="12" s="1"/>
  <c r="CE88" i="6"/>
  <c r="G7757" i="12" s="1"/>
  <c r="CD88" i="6"/>
  <c r="G6660" i="12" s="1"/>
  <c r="DJ88" i="6"/>
  <c r="G41764" i="12" s="1"/>
  <c r="DN88" i="6"/>
  <c r="G46152" i="12" s="1"/>
  <c r="BX88" i="6"/>
  <c r="G78" i="12" s="1"/>
  <c r="DD88" i="6"/>
  <c r="G35182" i="12" s="1"/>
  <c r="DH88" i="6"/>
  <c r="G39570" i="12" s="1"/>
  <c r="CY88" i="6"/>
  <c r="G29697" i="12" s="1"/>
  <c r="CB88" i="6"/>
  <c r="G4466" i="12" s="1"/>
  <c r="DM88" i="6"/>
  <c r="G45055" i="12" s="1"/>
  <c r="CV88" i="6"/>
  <c r="G26406" i="12" s="1"/>
  <c r="EB10" i="5"/>
  <c r="G60438" i="12" s="1"/>
  <c r="CC10" i="5"/>
  <c r="G4491" i="12" s="1"/>
  <c r="CD10" i="5"/>
  <c r="G5588" i="12" s="1"/>
  <c r="BZ10" i="5"/>
  <c r="G1200" i="12" s="1"/>
  <c r="DP10" i="5"/>
  <c r="G47274" i="12" s="1"/>
  <c r="CU105" i="6"/>
  <c r="G25326" i="12" s="1"/>
  <c r="DY105" i="6"/>
  <c r="G58236" i="12" s="1"/>
  <c r="ED105" i="6"/>
  <c r="G63721" i="12" s="1"/>
  <c r="DR105" i="6"/>
  <c r="G50557" i="12" s="1"/>
  <c r="DQ105" i="6"/>
  <c r="G49460" i="12" s="1"/>
  <c r="DC105" i="6"/>
  <c r="G34102" i="12" s="1"/>
  <c r="CJ105" i="6"/>
  <c r="G13259" i="12" s="1"/>
  <c r="DT105" i="6"/>
  <c r="G52751" i="12" s="1"/>
  <c r="H105" i="6"/>
  <c r="DS105" i="6"/>
  <c r="G51654" i="12" s="1"/>
  <c r="CM105" i="6"/>
  <c r="G16550" i="12" s="1"/>
  <c r="CS105" i="6"/>
  <c r="G23132" i="12" s="1"/>
  <c r="CD105" i="6"/>
  <c r="G6677" i="12" s="1"/>
  <c r="CN105" i="6"/>
  <c r="G17647" i="12" s="1"/>
  <c r="DX105" i="6"/>
  <c r="G57139" i="12" s="1"/>
  <c r="CR105" i="6"/>
  <c r="G22035" i="12" s="1"/>
  <c r="EA105" i="6"/>
  <c r="G60430" i="12" s="1"/>
  <c r="EE105" i="6"/>
  <c r="G64818" i="12" s="1"/>
  <c r="CQ105" i="6"/>
  <c r="G20938" i="12" s="1"/>
  <c r="DV105" i="6"/>
  <c r="G54945" i="12" s="1"/>
  <c r="CY105" i="6"/>
  <c r="G29714" i="12" s="1"/>
  <c r="CI105" i="6"/>
  <c r="G12162" i="12" s="1"/>
  <c r="CP105" i="6"/>
  <c r="G19841" i="12" s="1"/>
  <c r="CE105" i="6"/>
  <c r="G7774" i="12" s="1"/>
  <c r="CC105" i="6"/>
  <c r="G5580" i="12" s="1"/>
  <c r="CL105" i="6"/>
  <c r="G15453" i="12" s="1"/>
  <c r="BX105" i="6"/>
  <c r="G95" i="12" s="1"/>
  <c r="CB105" i="6"/>
  <c r="G4483" i="12" s="1"/>
  <c r="BY105" i="6"/>
  <c r="G1192" i="12" s="1"/>
  <c r="DP105" i="6"/>
  <c r="G48363" i="12" s="1"/>
  <c r="DW105" i="6"/>
  <c r="G56042" i="12" s="1"/>
  <c r="DO81" i="6"/>
  <c r="G47242" i="12" s="1"/>
  <c r="CU81" i="6"/>
  <c r="G25302" i="12" s="1"/>
  <c r="DB81" i="6"/>
  <c r="G32981" i="12" s="1"/>
  <c r="BX81" i="6"/>
  <c r="G71" i="12" s="1"/>
  <c r="CB81" i="6"/>
  <c r="G4459" i="12" s="1"/>
  <c r="DN81" i="6"/>
  <c r="G46145" i="12" s="1"/>
  <c r="CI81" i="6"/>
  <c r="G12138" i="12" s="1"/>
  <c r="DF81" i="6"/>
  <c r="G37369" i="12" s="1"/>
  <c r="CQ81" i="6"/>
  <c r="G20914" i="12" s="1"/>
  <c r="DL81" i="6"/>
  <c r="G43951" i="12" s="1"/>
  <c r="CH81" i="6"/>
  <c r="G11041" i="12" s="1"/>
  <c r="CM81" i="6"/>
  <c r="G16526" i="12" s="1"/>
  <c r="CT81" i="6"/>
  <c r="G24205" i="12" s="1"/>
  <c r="CF81" i="6"/>
  <c r="G8847" i="12" s="1"/>
  <c r="BZ81" i="6"/>
  <c r="G2265" i="12" s="1"/>
  <c r="CO81" i="6"/>
  <c r="G18720" i="12" s="1"/>
  <c r="DU81" i="6"/>
  <c r="G53824" i="12" s="1"/>
  <c r="D64797" i="12"/>
  <c r="D61506" i="12"/>
  <c r="D57118" i="12"/>
  <c r="D4462" i="12"/>
  <c r="D49439" i="12"/>
  <c r="D45051" i="12"/>
  <c r="D41760" i="12"/>
  <c r="D31887" i="12"/>
  <c r="D36275" i="12"/>
  <c r="D29693" i="12"/>
  <c r="D25305" i="12"/>
  <c r="D20917" i="12"/>
  <c r="D17626" i="12"/>
  <c r="D9947" i="12"/>
  <c r="D14335" i="12"/>
  <c r="D8850" i="12"/>
  <c r="D5559" i="12"/>
  <c r="D60409" i="12"/>
  <c r="D56021" i="12"/>
  <c r="D52730" i="12"/>
  <c r="D48342" i="12"/>
  <c r="D43954" i="12"/>
  <c r="D40663" i="12"/>
  <c r="D2268" i="12"/>
  <c r="D35178" i="12"/>
  <c r="D28596" i="12"/>
  <c r="D24208" i="12"/>
  <c r="D1171" i="12"/>
  <c r="D16529" i="12"/>
  <c r="D74" i="12"/>
  <c r="DG13" i="6"/>
  <c r="G38401" i="12" s="1"/>
  <c r="CG13" i="6"/>
  <c r="G9879" i="12" s="1"/>
  <c r="DK13" i="6"/>
  <c r="G42789" i="12" s="1"/>
  <c r="CA13" i="6"/>
  <c r="G3297" i="12" s="1"/>
  <c r="EB13" i="6"/>
  <c r="G61438" i="12" s="1"/>
  <c r="CY13" i="6"/>
  <c r="G29625" i="12" s="1"/>
  <c r="DY13" i="6"/>
  <c r="G58147" i="12" s="1"/>
  <c r="CK13" i="6"/>
  <c r="G14267" i="12" s="1"/>
  <c r="EC13" i="6"/>
  <c r="G62535" i="12" s="1"/>
  <c r="CL13" i="6"/>
  <c r="G15364" i="12" s="1"/>
  <c r="CD13" i="6"/>
  <c r="G6588" i="12" s="1"/>
  <c r="BX13" i="6"/>
  <c r="G6" i="12" s="1"/>
  <c r="DF13" i="6"/>
  <c r="G37304" i="12" s="1"/>
  <c r="CN13" i="6"/>
  <c r="G17558" i="12" s="1"/>
  <c r="DD13" i="6"/>
  <c r="G35110" i="12" s="1"/>
  <c r="D6617" i="12"/>
  <c r="D47206" i="12"/>
  <c r="D15393" i="12"/>
  <c r="D39527" i="12"/>
  <c r="D63661" i="12"/>
  <c r="D34042" i="12"/>
  <c r="EE68" i="6"/>
  <c r="G64781" i="12" s="1"/>
  <c r="CN68" i="6"/>
  <c r="G17610" i="12" s="1"/>
  <c r="DG102" i="6"/>
  <c r="G38487" i="12" s="1"/>
  <c r="CS102" i="6"/>
  <c r="G23129" i="12" s="1"/>
  <c r="D64784" i="12"/>
  <c r="D61493" i="12"/>
  <c r="D57105" i="12"/>
  <c r="D4449" i="12"/>
  <c r="D49426" i="12"/>
  <c r="D45038" i="12"/>
  <c r="D41747" i="12"/>
  <c r="D31874" i="12"/>
  <c r="D36262" i="12"/>
  <c r="D29680" i="12"/>
  <c r="D25292" i="12"/>
  <c r="D20904" i="12"/>
  <c r="D17613" i="12"/>
  <c r="D12128" i="12"/>
  <c r="D13225" i="12"/>
  <c r="D8837" i="12"/>
  <c r="D5546" i="12"/>
  <c r="D60396" i="12"/>
  <c r="D56008" i="12"/>
  <c r="D52717" i="12"/>
  <c r="D48329" i="12"/>
  <c r="D43941" i="12"/>
  <c r="D40650" i="12"/>
  <c r="D2255" i="12"/>
  <c r="D35165" i="12"/>
  <c r="D28583" i="12"/>
  <c r="D24195" i="12"/>
  <c r="D1158" i="12"/>
  <c r="D16516" i="12"/>
  <c r="D11031" i="12"/>
  <c r="D7740" i="12"/>
  <c r="D63687" i="12"/>
  <c r="D59299" i="12"/>
  <c r="D54911" i="12"/>
  <c r="D51620" i="12"/>
  <c r="D47232" i="12"/>
  <c r="D42844" i="12"/>
  <c r="D39553" i="12"/>
  <c r="D38456" i="12"/>
  <c r="D34068" i="12"/>
  <c r="D27486" i="12"/>
  <c r="D23098" i="12"/>
  <c r="D19807" i="12"/>
  <c r="D15419" i="12"/>
  <c r="D9934" i="12"/>
  <c r="DU101" i="6"/>
  <c r="G53844" i="12" s="1"/>
  <c r="CI101" i="6"/>
  <c r="G12158" i="12" s="1"/>
  <c r="DK86" i="6"/>
  <c r="G42859" i="12" s="1"/>
  <c r="CX86" i="6"/>
  <c r="G28598" i="12" s="1"/>
  <c r="DA86" i="6"/>
  <c r="G31889" i="12" s="1"/>
  <c r="CF86" i="6"/>
  <c r="G8852" i="12" s="1"/>
  <c r="D64781" i="12"/>
  <c r="D61490" i="12"/>
  <c r="D57102" i="12"/>
  <c r="D4446" i="12"/>
  <c r="D49423" i="12"/>
  <c r="D45035" i="12"/>
  <c r="D41744" i="12"/>
  <c r="D31871" i="12"/>
  <c r="D36259" i="12"/>
  <c r="D29677" i="12"/>
  <c r="D25289" i="12"/>
  <c r="D20901" i="12"/>
  <c r="D17610" i="12"/>
  <c r="D9931" i="12"/>
  <c r="D14319" i="12"/>
  <c r="D8834" i="12"/>
  <c r="D5543" i="12"/>
  <c r="D60393" i="12"/>
  <c r="D56005" i="12"/>
  <c r="D52714" i="12"/>
  <c r="D48326" i="12"/>
  <c r="D43938" i="12"/>
  <c r="D40647" i="12"/>
  <c r="D2252" i="12"/>
  <c r="D35162" i="12"/>
  <c r="D28580" i="12"/>
  <c r="D24192" i="12"/>
  <c r="D1155" i="12"/>
  <c r="D16513" i="12"/>
  <c r="D58" i="12"/>
  <c r="D7737" i="12"/>
  <c r="D63684" i="12"/>
  <c r="D59296" i="12"/>
  <c r="D54908" i="12"/>
  <c r="D51617" i="12"/>
  <c r="D47229" i="12"/>
  <c r="D42841" i="12"/>
  <c r="D39550" i="12"/>
  <c r="D38453" i="12"/>
  <c r="D34065" i="12"/>
  <c r="D27483" i="12"/>
  <c r="D23095" i="12"/>
  <c r="D19804" i="12"/>
  <c r="D12125" i="12"/>
  <c r="D13222" i="12"/>
  <c r="BV76" i="6"/>
  <c r="J76" i="6"/>
  <c r="D64789" i="12"/>
  <c r="D61498" i="12"/>
  <c r="D57110" i="12"/>
  <c r="D4454" i="12"/>
  <c r="D49431" i="12"/>
  <c r="D45043" i="12"/>
  <c r="D41752" i="12"/>
  <c r="D31879" i="12"/>
  <c r="D36267" i="12"/>
  <c r="D8842" i="12"/>
  <c r="D5551" i="12"/>
  <c r="D60401" i="12"/>
  <c r="D56013" i="12"/>
  <c r="D52722" i="12"/>
  <c r="D48334" i="12"/>
  <c r="D43946" i="12"/>
  <c r="D40655" i="12"/>
  <c r="D2260" i="12"/>
  <c r="D35170" i="12"/>
  <c r="D7745" i="12"/>
  <c r="D63692" i="12"/>
  <c r="D59304" i="12"/>
  <c r="D54916" i="12"/>
  <c r="D51625" i="12"/>
  <c r="D47237" i="12"/>
  <c r="D42849" i="12"/>
  <c r="D39558" i="12"/>
  <c r="D38461" i="12"/>
  <c r="D34073" i="12"/>
  <c r="D5561" i="12"/>
  <c r="D56023" i="12"/>
  <c r="D48344" i="12"/>
  <c r="D40665" i="12"/>
  <c r="D35180" i="12"/>
  <c r="D24210" i="12"/>
  <c r="D16531" i="12"/>
  <c r="D61508" i="12"/>
  <c r="D4464" i="12"/>
  <c r="D45053" i="12"/>
  <c r="D31889" i="12"/>
  <c r="D29695" i="12"/>
  <c r="D20919" i="12"/>
  <c r="D11046" i="12"/>
  <c r="D8852" i="12"/>
  <c r="D60411" i="12"/>
  <c r="D52732" i="12"/>
  <c r="D43956" i="12"/>
  <c r="D2270" i="12"/>
  <c r="D28598" i="12"/>
  <c r="D1173" i="12"/>
  <c r="D9949" i="12"/>
  <c r="EE84" i="6"/>
  <c r="G64797" i="12" s="1"/>
  <c r="CX84" i="6"/>
  <c r="G28596" i="12" s="1"/>
  <c r="DC84" i="6"/>
  <c r="G34081" i="12" s="1"/>
  <c r="ED84" i="6"/>
  <c r="G63700" i="12" s="1"/>
  <c r="J14" i="6"/>
  <c r="D8783" i="12"/>
  <c r="D5492" i="12"/>
  <c r="D60342" i="12"/>
  <c r="D55954" i="12"/>
  <c r="D52663" i="12"/>
  <c r="D48275" i="12"/>
  <c r="D43887" i="12"/>
  <c r="D40596" i="12"/>
  <c r="D38402" i="12"/>
  <c r="D34014" i="12"/>
  <c r="D28529" i="12"/>
  <c r="D24141" i="12"/>
  <c r="D1104" i="12"/>
  <c r="D16462" i="12"/>
  <c r="D7" i="12"/>
  <c r="D7686" i="12"/>
  <c r="D63633" i="12"/>
  <c r="D59245" i="12"/>
  <c r="D54857" i="12"/>
  <c r="D51566" i="12"/>
  <c r="D47178" i="12"/>
  <c r="D42790" i="12"/>
  <c r="D32917" i="12"/>
  <c r="D37305" i="12"/>
  <c r="D39499" i="12"/>
  <c r="D27432" i="12"/>
  <c r="D23044" i="12"/>
  <c r="D19753" i="12"/>
  <c r="D12074" i="12"/>
  <c r="D15365" i="12"/>
  <c r="D6589" i="12"/>
  <c r="D62536" i="12"/>
  <c r="D58148" i="12"/>
  <c r="D53760" i="12"/>
  <c r="D50469" i="12"/>
  <c r="D46081" i="12"/>
  <c r="D3298" i="12"/>
  <c r="D31820" i="12"/>
  <c r="D36208" i="12"/>
  <c r="D30723" i="12"/>
  <c r="D26335" i="12"/>
  <c r="D21947" i="12"/>
  <c r="D18656" i="12"/>
  <c r="D10977" i="12"/>
  <c r="D13171" i="12"/>
  <c r="CT95" i="6"/>
  <c r="G24219" i="12" s="1"/>
  <c r="DU95" i="6"/>
  <c r="G53838" i="12" s="1"/>
  <c r="DW95" i="6"/>
  <c r="G56032" i="12" s="1"/>
  <c r="CJ95" i="6"/>
  <c r="G13249" i="12" s="1"/>
  <c r="CD95" i="6"/>
  <c r="G6667" i="12" s="1"/>
  <c r="BV12" i="6"/>
  <c r="D7684" i="12"/>
  <c r="D63631" i="12"/>
  <c r="D59243" i="12"/>
  <c r="D54855" i="12"/>
  <c r="D51564" i="12"/>
  <c r="D47176" i="12"/>
  <c r="D42788" i="12"/>
  <c r="D32915" i="12"/>
  <c r="D37303" i="12"/>
  <c r="D39497" i="12"/>
  <c r="D27430" i="12"/>
  <c r="D23042" i="12"/>
  <c r="D19751" i="12"/>
  <c r="D13169" i="12"/>
  <c r="D5" i="12"/>
  <c r="D6587" i="12"/>
  <c r="D62534" i="12"/>
  <c r="D58146" i="12"/>
  <c r="D53758" i="12"/>
  <c r="D50467" i="12"/>
  <c r="D46079" i="12"/>
  <c r="D3296" i="12"/>
  <c r="D31818" i="12"/>
  <c r="D36206" i="12"/>
  <c r="D30721" i="12"/>
  <c r="D26333" i="12"/>
  <c r="D21945" i="12"/>
  <c r="D18654" i="12"/>
  <c r="D12072" i="12"/>
  <c r="D14266" i="12"/>
  <c r="D64728" i="12"/>
  <c r="D61437" i="12"/>
  <c r="D57049" i="12"/>
  <c r="D4393" i="12"/>
  <c r="D49370" i="12"/>
  <c r="D44982" i="12"/>
  <c r="D41691" i="12"/>
  <c r="D2199" i="12"/>
  <c r="D35109" i="12"/>
  <c r="D29624" i="12"/>
  <c r="D25236" i="12"/>
  <c r="D20848" i="12"/>
  <c r="D17557" i="12"/>
  <c r="D10975" i="12"/>
  <c r="D15363" i="12"/>
  <c r="D19915" i="12"/>
  <c r="D16561" i="12"/>
  <c r="D24240" i="12"/>
  <c r="D35210" i="12"/>
  <c r="D40695" i="12"/>
  <c r="D48374" i="12"/>
  <c r="D56053" i="12"/>
  <c r="D64829" i="12"/>
  <c r="D50596" i="12"/>
  <c r="DU18" i="6"/>
  <c r="G53764" i="12" s="1"/>
  <c r="D15464" i="12"/>
  <c r="D18755" i="12"/>
  <c r="D26434" i="12"/>
  <c r="D37404" i="12"/>
  <c r="D3397" i="12"/>
  <c r="D50568" i="12"/>
  <c r="D58247" i="12"/>
  <c r="D8882" i="12"/>
  <c r="D18783" i="12"/>
  <c r="D61566" i="12"/>
  <c r="D11076" i="12"/>
  <c r="D22046" i="12"/>
  <c r="D30822" i="12"/>
  <c r="D33016" i="12"/>
  <c r="D45083" i="12"/>
  <c r="D53859" i="12"/>
  <c r="D62635" i="12"/>
  <c r="D40723" i="12"/>
  <c r="D39660" i="12"/>
  <c r="D38535" i="12"/>
  <c r="D23205" i="12"/>
  <c r="D7847" i="12"/>
  <c r="DN72" i="6"/>
  <c r="G46136" i="12" s="1"/>
  <c r="D34175" i="12"/>
  <c r="CA72" i="6"/>
  <c r="G3353" i="12" s="1"/>
  <c r="D15496" i="12"/>
  <c r="D11108" i="12"/>
  <c r="D18787" i="12"/>
  <c r="D22078" i="12"/>
  <c r="D26466" i="12"/>
  <c r="D30854" i="12"/>
  <c r="D37436" i="12"/>
  <c r="D33048" i="12"/>
  <c r="D3429" i="12"/>
  <c r="D45115" i="12"/>
  <c r="D50600" i="12"/>
  <c r="D53891" i="12"/>
  <c r="D58279" i="12"/>
  <c r="D62667" i="12"/>
  <c r="D6720" i="12"/>
  <c r="D1267" i="12"/>
  <c r="D41856" i="12"/>
  <c r="D62699" i="12"/>
  <c r="D57179" i="12"/>
  <c r="D13302" i="12"/>
  <c r="D12205" i="12"/>
  <c r="D19884" i="12"/>
  <c r="D23175" i="12"/>
  <c r="D27563" i="12"/>
  <c r="D34145" i="12"/>
  <c r="D38533" i="12"/>
  <c r="D39630" i="12"/>
  <c r="D47309" i="12"/>
  <c r="D46212" i="12"/>
  <c r="D51697" i="12"/>
  <c r="D54988" i="12"/>
  <c r="D59376" i="12"/>
  <c r="D63764" i="12"/>
  <c r="D7817" i="12"/>
  <c r="D25401" i="12"/>
  <c r="D45147" i="12"/>
  <c r="D8946" i="12"/>
  <c r="D10008" i="12"/>
  <c r="D138" i="12"/>
  <c r="D16593" i="12"/>
  <c r="D1235" i="12"/>
  <c r="D24272" i="12"/>
  <c r="D28660" i="12"/>
  <c r="D35242" i="12"/>
  <c r="D2332" i="12"/>
  <c r="D40727" i="12"/>
  <c r="D42921" i="12"/>
  <c r="D48406" i="12"/>
  <c r="D52794" i="12"/>
  <c r="D56085" i="12"/>
  <c r="D60473" i="12"/>
  <c r="D5623" i="12"/>
  <c r="D14431" i="12"/>
  <c r="D30886" i="12"/>
  <c r="D52826" i="12"/>
  <c r="D25366" i="12"/>
  <c r="CZ72" i="6"/>
  <c r="G30778" i="12" s="1"/>
  <c r="DV72" i="6"/>
  <c r="G54912" i="12" s="1"/>
  <c r="CJ72" i="6"/>
  <c r="G13226" i="12" s="1"/>
  <c r="EE72" i="6"/>
  <c r="G64785" i="12" s="1"/>
  <c r="CW72" i="6"/>
  <c r="G27487" i="12" s="1"/>
  <c r="DQ72" i="6"/>
  <c r="G49427" i="12" s="1"/>
  <c r="CC95" i="6"/>
  <c r="G5570" i="12" s="1"/>
  <c r="CG95" i="6"/>
  <c r="G9958" i="12" s="1"/>
  <c r="DX95" i="6"/>
  <c r="G57129" i="12" s="1"/>
  <c r="CV95" i="6"/>
  <c r="G26413" i="12" s="1"/>
  <c r="CF95" i="6"/>
  <c r="G8861" i="12" s="1"/>
  <c r="CM95" i="6"/>
  <c r="G16540" i="12" s="1"/>
  <c r="ED95" i="6"/>
  <c r="G63711" i="12" s="1"/>
  <c r="DN95" i="6"/>
  <c r="G46159" i="12" s="1"/>
  <c r="EB95" i="6"/>
  <c r="G61517" i="12" s="1"/>
  <c r="DT95" i="6"/>
  <c r="G52741" i="12" s="1"/>
  <c r="CH95" i="6"/>
  <c r="G11055" i="12" s="1"/>
  <c r="CR95" i="6"/>
  <c r="G22025" i="12" s="1"/>
  <c r="DF95" i="6"/>
  <c r="G37383" i="12" s="1"/>
  <c r="DM95" i="6"/>
  <c r="G45062" i="12" s="1"/>
  <c r="CN95" i="6"/>
  <c r="G17637" i="12" s="1"/>
  <c r="DD95" i="6"/>
  <c r="G35189" i="12" s="1"/>
  <c r="DH95" i="6"/>
  <c r="G39577" i="12" s="1"/>
  <c r="CP95" i="6"/>
  <c r="G19831" i="12" s="1"/>
  <c r="DA95" i="6"/>
  <c r="G31898" i="12" s="1"/>
  <c r="CS95" i="6"/>
  <c r="G23122" i="12" s="1"/>
  <c r="EC95" i="6"/>
  <c r="G62614" i="12" s="1"/>
  <c r="DV95" i="6"/>
  <c r="G54935" i="12" s="1"/>
  <c r="BX95" i="6"/>
  <c r="DS95" i="6"/>
  <c r="G51644" i="12" s="1"/>
  <c r="CO95" i="6"/>
  <c r="G18734" i="12" s="1"/>
  <c r="CQ95" i="6"/>
  <c r="G20928" i="12" s="1"/>
  <c r="H95" i="6"/>
  <c r="DE95" i="6"/>
  <c r="G36286" i="12" s="1"/>
  <c r="DJ95" i="6"/>
  <c r="G41771" i="12" s="1"/>
  <c r="DQ95" i="6"/>
  <c r="G49450" i="12" s="1"/>
  <c r="DG95" i="6"/>
  <c r="G38480" i="12" s="1"/>
  <c r="CW95" i="6"/>
  <c r="G27510" i="12" s="1"/>
  <c r="CL95" i="6"/>
  <c r="G15443" i="12" s="1"/>
  <c r="DP95" i="6"/>
  <c r="G48353" i="12" s="1"/>
  <c r="DK95" i="6"/>
  <c r="G42868" i="12" s="1"/>
  <c r="DZ95" i="6"/>
  <c r="G59323" i="12" s="1"/>
  <c r="DO95" i="6"/>
  <c r="G47256" i="12" s="1"/>
  <c r="CK95" i="6"/>
  <c r="G14346" i="12" s="1"/>
  <c r="BZ95" i="6"/>
  <c r="G2279" i="12" s="1"/>
  <c r="BY95" i="6"/>
  <c r="G1182" i="12" s="1"/>
  <c r="DY95" i="6"/>
  <c r="G58226" i="12" s="1"/>
  <c r="DC95" i="6"/>
  <c r="G34092" i="12" s="1"/>
  <c r="EA95" i="6"/>
  <c r="G60420" i="12" s="1"/>
  <c r="CZ95" i="6"/>
  <c r="G30801" i="12" s="1"/>
  <c r="CA95" i="6"/>
  <c r="G3376" i="12" s="1"/>
  <c r="DZ18" i="6"/>
  <c r="G59249" i="12" s="1"/>
  <c r="EE95" i="6"/>
  <c r="G64808" i="12" s="1"/>
  <c r="CX95" i="6"/>
  <c r="G28607" i="12" s="1"/>
  <c r="CE95" i="6"/>
  <c r="G7764" i="12" s="1"/>
  <c r="DL95" i="6"/>
  <c r="G43965" i="12" s="1"/>
  <c r="CP82" i="6"/>
  <c r="G19818" i="12" s="1"/>
  <c r="DX82" i="6"/>
  <c r="G57116" i="12" s="1"/>
  <c r="DS82" i="6"/>
  <c r="G51631" i="12" s="1"/>
  <c r="CZ82" i="6"/>
  <c r="G30788" i="12" s="1"/>
  <c r="DE82" i="6"/>
  <c r="G36273" i="12" s="1"/>
  <c r="CO82" i="6"/>
  <c r="G18721" i="12" s="1"/>
  <c r="CB82" i="6"/>
  <c r="G4460" i="12" s="1"/>
  <c r="CR82" i="6"/>
  <c r="G22012" i="12" s="1"/>
  <c r="DA82" i="6"/>
  <c r="G31885" i="12" s="1"/>
  <c r="CN82" i="6"/>
  <c r="G17624" i="12" s="1"/>
  <c r="CL82" i="6"/>
  <c r="G15430" i="12" s="1"/>
  <c r="DZ82" i="6"/>
  <c r="G59310" i="12" s="1"/>
  <c r="DR82" i="6"/>
  <c r="G50534" i="12" s="1"/>
  <c r="BV80" i="6"/>
  <c r="J80" i="6"/>
  <c r="DV77" i="6"/>
  <c r="G54917" i="12" s="1"/>
  <c r="DD77" i="6"/>
  <c r="G35171" i="12" s="1"/>
  <c r="DZ77" i="6"/>
  <c r="G59305" i="12" s="1"/>
  <c r="EE77" i="6"/>
  <c r="G64790" i="12" s="1"/>
  <c r="DY77" i="6"/>
  <c r="G58208" i="12" s="1"/>
  <c r="CM77" i="6"/>
  <c r="G16522" i="12" s="1"/>
  <c r="DW77" i="6"/>
  <c r="G56014" i="12" s="1"/>
  <c r="CI77" i="6"/>
  <c r="G12134" i="12" s="1"/>
  <c r="BX77" i="6"/>
  <c r="G67" i="12" s="1"/>
  <c r="CL77" i="6"/>
  <c r="G15425" i="12" s="1"/>
  <c r="DF77" i="6"/>
  <c r="G37365" i="12" s="1"/>
  <c r="DE77" i="6"/>
  <c r="G36268" i="12" s="1"/>
  <c r="CH77" i="6"/>
  <c r="G11037" i="12" s="1"/>
  <c r="DR77" i="6"/>
  <c r="G50529" i="12" s="1"/>
  <c r="CE77" i="6"/>
  <c r="G7746" i="12" s="1"/>
  <c r="CK77" i="6"/>
  <c r="G14328" i="12" s="1"/>
  <c r="CT77" i="6"/>
  <c r="G24201" i="12" s="1"/>
  <c r="CV77" i="6"/>
  <c r="G26395" i="12" s="1"/>
  <c r="ED88" i="6"/>
  <c r="G63704" i="12" s="1"/>
  <c r="BZ88" i="6"/>
  <c r="G2272" i="12" s="1"/>
  <c r="CJ88" i="6"/>
  <c r="G13242" i="12" s="1"/>
  <c r="DV88" i="6"/>
  <c r="G54928" i="12" s="1"/>
  <c r="CR88" i="6"/>
  <c r="G22018" i="12" s="1"/>
  <c r="CK88" i="6"/>
  <c r="G14339" i="12" s="1"/>
  <c r="CS88" i="6"/>
  <c r="G23115" i="12" s="1"/>
  <c r="DL88" i="6"/>
  <c r="G43958" i="12" s="1"/>
  <c r="EC88" i="6"/>
  <c r="G62607" i="12" s="1"/>
  <c r="CT88" i="6"/>
  <c r="G24212" i="12" s="1"/>
  <c r="CU88" i="6"/>
  <c r="G25309" i="12" s="1"/>
  <c r="CM88" i="6"/>
  <c r="G16533" i="12" s="1"/>
  <c r="DR88" i="6"/>
  <c r="G50540" i="12" s="1"/>
  <c r="CH88" i="6"/>
  <c r="G11048" i="12" s="1"/>
  <c r="CX88" i="6"/>
  <c r="G28600" i="12" s="1"/>
  <c r="EE88" i="6"/>
  <c r="G64801" i="12" s="1"/>
  <c r="DK88" i="6"/>
  <c r="G42861" i="12" s="1"/>
  <c r="DP88" i="6"/>
  <c r="G48346" i="12" s="1"/>
  <c r="DO88" i="6"/>
  <c r="G47249" i="12" s="1"/>
  <c r="DF88" i="6"/>
  <c r="G37376" i="12" s="1"/>
  <c r="DB88" i="6"/>
  <c r="G32988" i="12" s="1"/>
  <c r="DW88" i="6"/>
  <c r="G56025" i="12" s="1"/>
  <c r="CL88" i="6"/>
  <c r="G15436" i="12" s="1"/>
  <c r="CI88" i="6"/>
  <c r="G12145" i="12" s="1"/>
  <c r="CE10" i="5"/>
  <c r="G6685" i="12" s="1"/>
  <c r="CR10" i="5"/>
  <c r="G20946" i="12" s="1"/>
  <c r="CB10" i="5"/>
  <c r="G3394" i="12" s="1"/>
  <c r="DW10" i="5"/>
  <c r="G54953" i="12" s="1"/>
  <c r="DV10" i="5"/>
  <c r="G53856" i="12" s="1"/>
  <c r="DD10" i="5"/>
  <c r="G34110" i="12" s="1"/>
  <c r="DB10" i="5"/>
  <c r="G31916" i="12" s="1"/>
  <c r="CJ10" i="5"/>
  <c r="G12170" i="12" s="1"/>
  <c r="DJ10" i="5"/>
  <c r="G40692" i="12" s="1"/>
  <c r="CF10" i="5"/>
  <c r="G7782" i="12" s="1"/>
  <c r="ED10" i="5"/>
  <c r="G62632" i="12" s="1"/>
  <c r="DS10" i="5"/>
  <c r="G50565" i="12" s="1"/>
  <c r="BY10" i="5"/>
  <c r="G103" i="12" s="1"/>
  <c r="DN10" i="5"/>
  <c r="G45080" i="12" s="1"/>
  <c r="EE10" i="5"/>
  <c r="G63729" i="12" s="1"/>
  <c r="DU10" i="5"/>
  <c r="G52759" i="12" s="1"/>
  <c r="DK10" i="5"/>
  <c r="G41789" i="12" s="1"/>
  <c r="DX10" i="5"/>
  <c r="G56050" i="12" s="1"/>
  <c r="CK10" i="5"/>
  <c r="G13267" i="12" s="1"/>
  <c r="DL10" i="5"/>
  <c r="G42886" i="12" s="1"/>
  <c r="CH10" i="5"/>
  <c r="G9976" i="12" s="1"/>
  <c r="DI10" i="5"/>
  <c r="G39595" i="12" s="1"/>
  <c r="CY10" i="5"/>
  <c r="G28625" i="12" s="1"/>
  <c r="CO10" i="5"/>
  <c r="G17655" i="12" s="1"/>
  <c r="J102" i="6"/>
  <c r="BV102" i="6"/>
  <c r="H81" i="6"/>
  <c r="DJ81" i="6"/>
  <c r="G41757" i="12" s="1"/>
  <c r="CD81" i="6"/>
  <c r="G6653" i="12" s="1"/>
  <c r="DH81" i="6"/>
  <c r="G39563" i="12" s="1"/>
  <c r="CR81" i="6"/>
  <c r="G22011" i="12" s="1"/>
  <c r="DD81" i="6"/>
  <c r="G35175" i="12" s="1"/>
  <c r="CJ81" i="6"/>
  <c r="G13235" i="12" s="1"/>
  <c r="DT81" i="6"/>
  <c r="G52727" i="12" s="1"/>
  <c r="DQ81" i="6"/>
  <c r="G49436" i="12" s="1"/>
  <c r="DE81" i="6"/>
  <c r="G36272" i="12" s="1"/>
  <c r="DP81" i="6"/>
  <c r="G48339" i="12" s="1"/>
  <c r="CY81" i="6"/>
  <c r="G29690" i="12" s="1"/>
  <c r="EC81" i="6"/>
  <c r="G62600" i="12" s="1"/>
  <c r="DI81" i="6"/>
  <c r="G40660" i="12" s="1"/>
  <c r="CX81" i="6"/>
  <c r="G28593" i="12" s="1"/>
  <c r="CW81" i="6"/>
  <c r="G27496" i="12" s="1"/>
  <c r="DG81" i="6"/>
  <c r="G38466" i="12" s="1"/>
  <c r="DZ81" i="6"/>
  <c r="G59309" i="12" s="1"/>
  <c r="ED81" i="6"/>
  <c r="G63697" i="12" s="1"/>
  <c r="EA81" i="6"/>
  <c r="G60406" i="12" s="1"/>
  <c r="DW81" i="6"/>
  <c r="G56018" i="12" s="1"/>
  <c r="CV81" i="6"/>
  <c r="G26399" i="12" s="1"/>
  <c r="DR81" i="6"/>
  <c r="G50533" i="12" s="1"/>
  <c r="DV81" i="6"/>
  <c r="G54921" i="12" s="1"/>
  <c r="CC81" i="6"/>
  <c r="G5556" i="12" s="1"/>
  <c r="CS81" i="6"/>
  <c r="G23108" i="12" s="1"/>
  <c r="BY81" i="6"/>
  <c r="G1168" i="12" s="1"/>
  <c r="BV84" i="6"/>
  <c r="J84" i="6"/>
  <c r="J82" i="6"/>
  <c r="BV82" i="6"/>
  <c r="DO94" i="6"/>
  <c r="G47255" i="12" s="1"/>
  <c r="DT94" i="6"/>
  <c r="G52740" i="12" s="1"/>
  <c r="BX94" i="6"/>
  <c r="DB94" i="6"/>
  <c r="G32994" i="12" s="1"/>
  <c r="DP94" i="6"/>
  <c r="G48352" i="12" s="1"/>
  <c r="CD94" i="6"/>
  <c r="G6666" i="12" s="1"/>
  <c r="DQ94" i="6"/>
  <c r="G49449" i="12" s="1"/>
  <c r="CT94" i="6"/>
  <c r="G24218" i="12" s="1"/>
  <c r="CF94" i="6"/>
  <c r="G8860" i="12" s="1"/>
  <c r="DS94" i="6"/>
  <c r="G51643" i="12" s="1"/>
  <c r="DK94" i="6"/>
  <c r="G42867" i="12" s="1"/>
  <c r="DF94" i="6"/>
  <c r="G37382" i="12" s="1"/>
  <c r="ED94" i="6"/>
  <c r="G63710" i="12" s="1"/>
  <c r="DZ94" i="6"/>
  <c r="G59322" i="12" s="1"/>
  <c r="CA94" i="6"/>
  <c r="G3375" i="12" s="1"/>
  <c r="DM94" i="6"/>
  <c r="G45061" i="12" s="1"/>
  <c r="CX94" i="6"/>
  <c r="G28606" i="12" s="1"/>
  <c r="DX94" i="6"/>
  <c r="G57128" i="12" s="1"/>
  <c r="CY94" i="6"/>
  <c r="G29703" i="12" s="1"/>
  <c r="DN94" i="6"/>
  <c r="G46158" i="12" s="1"/>
  <c r="CN94" i="6"/>
  <c r="G17636" i="12" s="1"/>
  <c r="DH94" i="6"/>
  <c r="G39576" i="12" s="1"/>
  <c r="CG94" i="6"/>
  <c r="G9957" i="12" s="1"/>
  <c r="CO94" i="6"/>
  <c r="G18733" i="12" s="1"/>
  <c r="EA94" i="6"/>
  <c r="G60419" i="12" s="1"/>
  <c r="CE94" i="6"/>
  <c r="G7763" i="12" s="1"/>
  <c r="CP94" i="6"/>
  <c r="G19830" i="12" s="1"/>
  <c r="CJ94" i="6"/>
  <c r="G13248" i="12" s="1"/>
  <c r="CN18" i="6"/>
  <c r="G17563" i="12" s="1"/>
  <c r="J12" i="6"/>
  <c r="CU95" i="6"/>
  <c r="G25316" i="12" s="1"/>
  <c r="DI95" i="6"/>
  <c r="G40674" i="12" s="1"/>
  <c r="DR95" i="6"/>
  <c r="G50547" i="12" s="1"/>
  <c r="DB95" i="6"/>
  <c r="G32995" i="12" s="1"/>
  <c r="CF18" i="6"/>
  <c r="G8787" i="12" s="1"/>
  <c r="DY18" i="6"/>
  <c r="G58152" i="12" s="1"/>
  <c r="DV18" i="6"/>
  <c r="G54861" i="12" s="1"/>
  <c r="CE18" i="6"/>
  <c r="G7690" i="12" s="1"/>
  <c r="EA18" i="6"/>
  <c r="G60346" i="12" s="1"/>
  <c r="EE18" i="6"/>
  <c r="G64734" i="12" s="1"/>
  <c r="CL18" i="6"/>
  <c r="G15369" i="12" s="1"/>
  <c r="CU18" i="6"/>
  <c r="G25242" i="12" s="1"/>
  <c r="D22036" i="12"/>
  <c r="EB18" i="6"/>
  <c r="G61443" i="12" s="1"/>
  <c r="CZ18" i="6"/>
  <c r="G30727" i="12" s="1"/>
  <c r="CX18" i="6"/>
  <c r="G28533" i="12" s="1"/>
  <c r="BX18" i="6"/>
  <c r="D53849" i="12"/>
  <c r="CW18" i="6"/>
  <c r="G27436" i="12" s="1"/>
  <c r="DH18" i="6"/>
  <c r="G39503" i="12" s="1"/>
  <c r="DR18" i="6"/>
  <c r="G50473" i="12" s="1"/>
  <c r="CM18" i="6"/>
  <c r="G16466" i="12" s="1"/>
  <c r="DO18" i="6"/>
  <c r="G47182" i="12" s="1"/>
  <c r="H18" i="6"/>
  <c r="CH18" i="6"/>
  <c r="G10981" i="12" s="1"/>
  <c r="DL18" i="6"/>
  <c r="G43891" i="12" s="1"/>
  <c r="DC18" i="6"/>
  <c r="G34018" i="12" s="1"/>
  <c r="DK18" i="6"/>
  <c r="G42794" i="12" s="1"/>
  <c r="DG18" i="6"/>
  <c r="G38406" i="12" s="1"/>
  <c r="DM18" i="6"/>
  <c r="G44988" i="12" s="1"/>
  <c r="DT18" i="6"/>
  <c r="G52667" i="12" s="1"/>
  <c r="DD106" i="6"/>
  <c r="G35200" i="12" s="1"/>
  <c r="CT106" i="6"/>
  <c r="G24230" i="12" s="1"/>
  <c r="CQ106" i="6"/>
  <c r="G20939" i="12" s="1"/>
  <c r="D59269" i="12"/>
  <c r="D7710" i="12"/>
  <c r="DP72" i="6"/>
  <c r="G48330" i="12" s="1"/>
  <c r="DD72" i="6"/>
  <c r="G35166" i="12" s="1"/>
  <c r="CN72" i="6"/>
  <c r="G17614" i="12" s="1"/>
  <c r="CC72" i="6"/>
  <c r="G5547" i="12" s="1"/>
  <c r="CV72" i="6"/>
  <c r="G26390" i="12" s="1"/>
  <c r="BZ72" i="6"/>
  <c r="G2256" i="12" s="1"/>
  <c r="BX72" i="6"/>
  <c r="CM72" i="6"/>
  <c r="G16517" i="12" s="1"/>
  <c r="H72" i="6"/>
  <c r="DB72" i="6"/>
  <c r="G32972" i="12" s="1"/>
  <c r="D64755" i="12"/>
  <c r="D61464" i="12"/>
  <c r="D57076" i="12"/>
  <c r="D4420" i="12"/>
  <c r="D49397" i="12"/>
  <c r="D45009" i="12"/>
  <c r="D41718" i="12"/>
  <c r="D31845" i="12"/>
  <c r="D36233" i="12"/>
  <c r="D29651" i="12"/>
  <c r="D25263" i="12"/>
  <c r="D20875" i="12"/>
  <c r="D17584" i="12"/>
  <c r="D12099" i="12"/>
  <c r="D14293" i="12"/>
  <c r="D8808" i="12"/>
  <c r="D5517" i="12"/>
  <c r="D60367" i="12"/>
  <c r="D55979" i="12"/>
  <c r="D52688" i="12"/>
  <c r="D48300" i="12"/>
  <c r="D43912" i="12"/>
  <c r="D40621" i="12"/>
  <c r="D2226" i="12"/>
  <c r="D35136" i="12"/>
  <c r="D28554" i="12"/>
  <c r="D24166" i="12"/>
  <c r="D1129" i="12"/>
  <c r="D16487" i="12"/>
  <c r="D11002" i="12"/>
  <c r="CH75" i="6"/>
  <c r="G11035" i="12" s="1"/>
  <c r="CZ75" i="6"/>
  <c r="G30781" i="12" s="1"/>
  <c r="BX75" i="6"/>
  <c r="G65" i="12" s="1"/>
  <c r="DA75" i="6"/>
  <c r="G31878" i="12" s="1"/>
  <c r="CT75" i="6"/>
  <c r="G24199" i="12" s="1"/>
  <c r="CS75" i="6"/>
  <c r="G23102" i="12" s="1"/>
  <c r="DL75" i="6"/>
  <c r="G43945" i="12" s="1"/>
  <c r="ED75" i="6"/>
  <c r="G63691" i="12" s="1"/>
  <c r="DG75" i="6"/>
  <c r="G38460" i="12" s="1"/>
  <c r="DC80" i="6"/>
  <c r="G34077" i="12" s="1"/>
  <c r="EB80" i="6"/>
  <c r="G61502" i="12" s="1"/>
  <c r="CG101" i="6"/>
  <c r="G9964" i="12" s="1"/>
  <c r="CK101" i="6"/>
  <c r="G14352" i="12" s="1"/>
  <c r="DR101" i="6"/>
  <c r="G50553" i="12" s="1"/>
  <c r="DT86" i="6"/>
  <c r="G52732" i="12" s="1"/>
  <c r="DH86" i="6"/>
  <c r="G39568" i="12" s="1"/>
  <c r="BV86" i="6"/>
  <c r="D7755" i="12"/>
  <c r="D63702" i="12"/>
  <c r="D59314" i="12"/>
  <c r="D54926" i="12"/>
  <c r="D51635" i="12"/>
  <c r="D47247" i="12"/>
  <c r="D42859" i="12"/>
  <c r="D39568" i="12"/>
  <c r="D38471" i="12"/>
  <c r="D34083" i="12"/>
  <c r="D27501" i="12"/>
  <c r="D23113" i="12"/>
  <c r="D19822" i="12"/>
  <c r="D13240" i="12"/>
  <c r="D76" i="12"/>
  <c r="D6658" i="12"/>
  <c r="D62605" i="12"/>
  <c r="D58217" i="12"/>
  <c r="D53829" i="12"/>
  <c r="D50538" i="12"/>
  <c r="D46150" i="12"/>
  <c r="D3367" i="12"/>
  <c r="D32986" i="12"/>
  <c r="D37374" i="12"/>
  <c r="D30792" i="12"/>
  <c r="D26404" i="12"/>
  <c r="D22016" i="12"/>
  <c r="D18725" i="12"/>
  <c r="D12143" i="12"/>
  <c r="D14337" i="12"/>
  <c r="DM84" i="6"/>
  <c r="G45051" i="12" s="1"/>
  <c r="CY84" i="6"/>
  <c r="G29693" i="12" s="1"/>
  <c r="BY84" i="6"/>
  <c r="G1171" i="12" s="1"/>
  <c r="BZ84" i="6"/>
  <c r="G2268" i="12" s="1"/>
  <c r="DR84" i="6"/>
  <c r="G50536" i="12" s="1"/>
  <c r="CO84" i="6"/>
  <c r="G18723" i="12" s="1"/>
  <c r="DB84" i="6"/>
  <c r="G32984" i="12" s="1"/>
  <c r="DY84" i="6"/>
  <c r="G58215" i="12" s="1"/>
  <c r="BV73" i="6"/>
  <c r="J73" i="6"/>
  <c r="J19" i="6"/>
  <c r="BV19" i="6"/>
  <c r="CF79" i="6"/>
  <c r="G8845" i="12" s="1"/>
  <c r="DA79" i="6"/>
  <c r="G31882" i="12" s="1"/>
  <c r="DE79" i="6"/>
  <c r="G36270" i="12" s="1"/>
  <c r="CK79" i="6"/>
  <c r="G14330" i="12" s="1"/>
  <c r="DH79" i="6"/>
  <c r="G39561" i="12" s="1"/>
  <c r="DN79" i="6"/>
  <c r="G46143" i="12" s="1"/>
  <c r="DY79" i="6"/>
  <c r="G58210" i="12" s="1"/>
  <c r="ED79" i="6"/>
  <c r="G63695" i="12" s="1"/>
  <c r="BY79" i="6"/>
  <c r="G1166" i="12" s="1"/>
  <c r="CU79" i="6"/>
  <c r="G25300" i="12" s="1"/>
  <c r="CX79" i="6"/>
  <c r="G28591" i="12" s="1"/>
  <c r="CM79" i="6"/>
  <c r="G16524" i="12" s="1"/>
  <c r="DT79" i="6"/>
  <c r="G52725" i="12" s="1"/>
  <c r="EE79" i="6"/>
  <c r="G64792" i="12" s="1"/>
  <c r="DS79" i="6"/>
  <c r="G51628" i="12" s="1"/>
  <c r="CL79" i="6"/>
  <c r="G15427" i="12" s="1"/>
  <c r="DK79" i="6"/>
  <c r="G42852" i="12" s="1"/>
  <c r="CT79" i="6"/>
  <c r="G24203" i="12" s="1"/>
  <c r="DF79" i="6"/>
  <c r="G37367" i="12" s="1"/>
  <c r="H79" i="6"/>
  <c r="CR79" i="6"/>
  <c r="G22009" i="12" s="1"/>
  <c r="CD79" i="6"/>
  <c r="G6651" i="12" s="1"/>
  <c r="DZ79" i="6"/>
  <c r="G59307" i="12" s="1"/>
  <c r="CH79" i="6"/>
  <c r="G11039" i="12" s="1"/>
  <c r="DB79" i="6"/>
  <c r="G32979" i="12" s="1"/>
  <c r="CE79" i="6"/>
  <c r="G7748" i="12" s="1"/>
  <c r="CW79" i="6"/>
  <c r="G27494" i="12" s="1"/>
  <c r="DX79" i="6"/>
  <c r="G57113" i="12" s="1"/>
  <c r="CC79" i="6"/>
  <c r="G5554" i="12" s="1"/>
  <c r="DR79" i="6"/>
  <c r="G50531" i="12" s="1"/>
  <c r="CI79" i="6"/>
  <c r="G12136" i="12" s="1"/>
  <c r="BX79" i="6"/>
  <c r="CZ76" i="6"/>
  <c r="G30782" i="12" s="1"/>
  <c r="DK76" i="6"/>
  <c r="G42849" i="12" s="1"/>
  <c r="CI76" i="6"/>
  <c r="G12133" i="12" s="1"/>
  <c r="CB76" i="6"/>
  <c r="DD76" i="6"/>
  <c r="G35170" i="12" s="1"/>
  <c r="DT76" i="6"/>
  <c r="G52722" i="12" s="1"/>
  <c r="DC76" i="6"/>
  <c r="G34073" i="12" s="1"/>
  <c r="CE76" i="6"/>
  <c r="G7745" i="12" s="1"/>
  <c r="DE76" i="6"/>
  <c r="G36267" i="12" s="1"/>
  <c r="EE76" i="6"/>
  <c r="G64789" i="12" s="1"/>
  <c r="EB76" i="6"/>
  <c r="G61498" i="12" s="1"/>
  <c r="CX76" i="6"/>
  <c r="G28588" i="12" s="1"/>
  <c r="DP76" i="6"/>
  <c r="G48334" i="12" s="1"/>
  <c r="EA76" i="6"/>
  <c r="G60401" i="12" s="1"/>
  <c r="ED76" i="6"/>
  <c r="G63692" i="12" s="1"/>
  <c r="CG76" i="6"/>
  <c r="G9939" i="12" s="1"/>
  <c r="CP76" i="6"/>
  <c r="G19812" i="12" s="1"/>
  <c r="DZ76" i="6"/>
  <c r="G59304" i="12" s="1"/>
  <c r="DY76" i="6"/>
  <c r="G58207" i="12" s="1"/>
  <c r="CJ76" i="6"/>
  <c r="G13230" i="12" s="1"/>
  <c r="BX76" i="6"/>
  <c r="G66" i="12" s="1"/>
  <c r="EC76" i="6"/>
  <c r="G62595" i="12" s="1"/>
  <c r="CF76" i="6"/>
  <c r="G8842" i="12" s="1"/>
  <c r="DW76" i="6"/>
  <c r="G56013" i="12" s="1"/>
  <c r="DA76" i="6"/>
  <c r="G31879" i="12" s="1"/>
  <c r="DO76" i="6"/>
  <c r="G47237" i="12" s="1"/>
  <c r="DS76" i="6"/>
  <c r="G51625" i="12" s="1"/>
  <c r="CR76" i="6"/>
  <c r="G22006" i="12" s="1"/>
  <c r="CN76" i="6"/>
  <c r="G17618" i="12" s="1"/>
  <c r="CQ76" i="6"/>
  <c r="G20909" i="12" s="1"/>
  <c r="DX76" i="6"/>
  <c r="G57110" i="12" s="1"/>
  <c r="CK76" i="6"/>
  <c r="G14327" i="12" s="1"/>
  <c r="ED22" i="6"/>
  <c r="G63641" i="12" s="1"/>
  <c r="G16" i="4"/>
  <c r="I16" i="4" s="1"/>
  <c r="G21" i="6" s="1"/>
  <c r="G56" i="4"/>
  <c r="I56" i="4" s="1"/>
  <c r="G44" i="4"/>
  <c r="I44" i="4" s="1"/>
  <c r="CI14" i="6"/>
  <c r="G12074" i="12" s="1"/>
  <c r="CV83" i="6"/>
  <c r="G26401" i="12" s="1"/>
  <c r="ED83" i="6"/>
  <c r="G63699" i="12" s="1"/>
  <c r="CI72" i="6"/>
  <c r="G12129" i="12" s="1"/>
  <c r="EB72" i="6"/>
  <c r="G61494" i="12" s="1"/>
  <c r="CY72" i="6"/>
  <c r="G29681" i="12" s="1"/>
  <c r="CK72" i="6"/>
  <c r="G14323" i="12" s="1"/>
  <c r="D35273" i="12"/>
  <c r="D16490" i="12"/>
  <c r="D24169" i="12"/>
  <c r="D35139" i="12"/>
  <c r="D40624" i="12"/>
  <c r="D48303" i="12"/>
  <c r="D55982" i="12"/>
  <c r="D5520" i="12"/>
  <c r="D9933" i="12"/>
  <c r="D16515" i="12"/>
  <c r="D1157" i="12"/>
  <c r="D24194" i="12"/>
  <c r="D28582" i="12"/>
  <c r="D35164" i="12"/>
  <c r="D2254" i="12"/>
  <c r="D40649" i="12"/>
  <c r="D43940" i="12"/>
  <c r="D48328" i="12"/>
  <c r="D52716" i="12"/>
  <c r="D56007" i="12"/>
  <c r="D60395" i="12"/>
  <c r="D5545" i="12"/>
  <c r="D8836" i="12"/>
  <c r="D11001" i="12"/>
  <c r="D42814" i="12"/>
  <c r="CB90" i="6"/>
  <c r="G4468" i="12" s="1"/>
  <c r="CO102" i="6"/>
  <c r="G18741" i="12" s="1"/>
  <c r="DK83" i="6"/>
  <c r="G42856" i="12" s="1"/>
  <c r="J22" i="6"/>
  <c r="D58310" i="12"/>
  <c r="D11005" i="12"/>
  <c r="D19781" i="12"/>
  <c r="D27460" i="12"/>
  <c r="D38430" i="12"/>
  <c r="D42818" i="12"/>
  <c r="D51594" i="12"/>
  <c r="D59273" i="12"/>
  <c r="D7714" i="12"/>
  <c r="D28659" i="12"/>
  <c r="D15418" i="12"/>
  <c r="D11030" i="12"/>
  <c r="D17612" i="12"/>
  <c r="D20903" i="12"/>
  <c r="D25291" i="12"/>
  <c r="D29679" i="12"/>
  <c r="D36261" i="12"/>
  <c r="D31873" i="12"/>
  <c r="D41746" i="12"/>
  <c r="D45037" i="12"/>
  <c r="D49425" i="12"/>
  <c r="D4448" i="12"/>
  <c r="D57104" i="12"/>
  <c r="D61492" i="12"/>
  <c r="D64783" i="12"/>
  <c r="D18680" i="12"/>
  <c r="D50493" i="12"/>
  <c r="J70" i="6"/>
  <c r="DH87" i="6"/>
  <c r="G39569" i="12" s="1"/>
  <c r="D12102" i="12"/>
  <c r="D1132" i="12"/>
  <c r="D28557" i="12"/>
  <c r="D2229" i="12"/>
  <c r="D43915" i="12"/>
  <c r="D52691" i="12"/>
  <c r="D60370" i="12"/>
  <c r="D8811" i="12"/>
  <c r="D60472" i="12"/>
  <c r="D14321" i="12"/>
  <c r="D12127" i="12"/>
  <c r="D18709" i="12"/>
  <c r="D22000" i="12"/>
  <c r="D26388" i="12"/>
  <c r="D30776" i="12"/>
  <c r="D37358" i="12"/>
  <c r="D32970" i="12"/>
  <c r="D3351" i="12"/>
  <c r="D46134" i="12"/>
  <c r="D50522" i="12"/>
  <c r="D53813" i="12"/>
  <c r="D58201" i="12"/>
  <c r="D62589" i="12"/>
  <c r="D6642" i="12"/>
  <c r="D27456" i="12"/>
  <c r="CE99" i="6"/>
  <c r="G7768" i="12" s="1"/>
  <c r="CT90" i="6"/>
  <c r="G24214" i="12" s="1"/>
  <c r="D13270" i="12"/>
  <c r="D12173" i="12"/>
  <c r="D19852" i="12"/>
  <c r="D23143" i="12"/>
  <c r="D27531" i="12"/>
  <c r="D34113" i="12"/>
  <c r="D38501" i="12"/>
  <c r="D39598" i="12"/>
  <c r="D47277" i="12"/>
  <c r="D46180" i="12"/>
  <c r="D51665" i="12"/>
  <c r="D54956" i="12"/>
  <c r="D59344" i="12"/>
  <c r="D5591" i="12"/>
  <c r="D10007" i="12"/>
  <c r="D37432" i="12"/>
  <c r="D56081" i="12"/>
  <c r="D63657" i="12"/>
  <c r="D58172" i="12"/>
  <c r="D3322" i="12"/>
  <c r="D26359" i="12"/>
  <c r="D9904" i="12"/>
  <c r="D51590" i="12"/>
  <c r="D38426" i="12"/>
  <c r="D19777" i="12"/>
  <c r="CY68" i="6"/>
  <c r="G29677" i="12" s="1"/>
  <c r="DM68" i="6"/>
  <c r="G45035" i="12" s="1"/>
  <c r="DL68" i="6"/>
  <c r="G43938" i="12" s="1"/>
  <c r="DQ99" i="6"/>
  <c r="G49454" i="12" s="1"/>
  <c r="DE99" i="6"/>
  <c r="G36290" i="12" s="1"/>
  <c r="CO99" i="6"/>
  <c r="G18738" i="12" s="1"/>
  <c r="DW99" i="6"/>
  <c r="G56036" i="12" s="1"/>
  <c r="CK99" i="6"/>
  <c r="G14350" i="12" s="1"/>
  <c r="DS102" i="6"/>
  <c r="G51651" i="12" s="1"/>
  <c r="EA102" i="6"/>
  <c r="G60427" i="12" s="1"/>
  <c r="DV102" i="6"/>
  <c r="G54942" i="12" s="1"/>
  <c r="EA97" i="6"/>
  <c r="G60422" i="12" s="1"/>
  <c r="CU97" i="6"/>
  <c r="G25318" i="12" s="1"/>
  <c r="CW97" i="6"/>
  <c r="G27512" i="12" s="1"/>
  <c r="CK90" i="6"/>
  <c r="G14341" i="12" s="1"/>
  <c r="BZ90" i="6"/>
  <c r="G2274" i="12" s="1"/>
  <c r="DS90" i="6"/>
  <c r="G51639" i="12" s="1"/>
  <c r="DM90" i="6"/>
  <c r="G45057" i="12" s="1"/>
  <c r="CR90" i="6"/>
  <c r="G22020" i="12" s="1"/>
  <c r="D14367" i="12"/>
  <c r="D9979" i="12"/>
  <c r="D17658" i="12"/>
  <c r="D20949" i="12"/>
  <c r="D25337" i="12"/>
  <c r="D29725" i="12"/>
  <c r="D36307" i="12"/>
  <c r="D31919" i="12"/>
  <c r="D41792" i="12"/>
  <c r="D43986" i="12"/>
  <c r="D49471" i="12"/>
  <c r="D4494" i="12"/>
  <c r="D57150" i="12"/>
  <c r="D61538" i="12"/>
  <c r="D24268" i="12"/>
  <c r="D44014" i="12"/>
  <c r="D6716" i="12"/>
  <c r="DY83" i="6"/>
  <c r="G58214" i="12" s="1"/>
  <c r="CC83" i="6"/>
  <c r="G5558" i="12" s="1"/>
  <c r="CX14" i="6"/>
  <c r="G28529" i="12" s="1"/>
  <c r="ED14" i="6"/>
  <c r="G63633" i="12" s="1"/>
  <c r="CZ14" i="6"/>
  <c r="G30723" i="12" s="1"/>
  <c r="DY14" i="6"/>
  <c r="G58148" i="12" s="1"/>
  <c r="D64769" i="12"/>
  <c r="D61478" i="12"/>
  <c r="D57090" i="12"/>
  <c r="D4434" i="12"/>
  <c r="D49411" i="12"/>
  <c r="D45023" i="12"/>
  <c r="D41732" i="12"/>
  <c r="D31859" i="12"/>
  <c r="D36247" i="12"/>
  <c r="D29665" i="12"/>
  <c r="D25277" i="12"/>
  <c r="D20889" i="12"/>
  <c r="D17598" i="12"/>
  <c r="D9919" i="12"/>
  <c r="D14307" i="12"/>
  <c r="D8822" i="12"/>
  <c r="D5531" i="12"/>
  <c r="D60381" i="12"/>
  <c r="D55993" i="12"/>
  <c r="D52702" i="12"/>
  <c r="D48314" i="12"/>
  <c r="D43926" i="12"/>
  <c r="D40635" i="12"/>
  <c r="D2240" i="12"/>
  <c r="D35150" i="12"/>
  <c r="D28568" i="12"/>
  <c r="D24180" i="12"/>
  <c r="D1143" i="12"/>
  <c r="D16501" i="12"/>
  <c r="D46" i="12"/>
  <c r="D7721" i="12"/>
  <c r="D63668" i="12"/>
  <c r="D59280" i="12"/>
  <c r="D54892" i="12"/>
  <c r="D51601" i="12"/>
  <c r="D47213" i="12"/>
  <c r="D42825" i="12"/>
  <c r="D39534" i="12"/>
  <c r="D38437" i="12"/>
  <c r="D34049" i="12"/>
  <c r="D27467" i="12"/>
  <c r="D23079" i="12"/>
  <c r="D19788" i="12"/>
  <c r="D12109" i="12"/>
  <c r="D13206" i="12"/>
  <c r="D6624" i="12"/>
  <c r="D62571" i="12"/>
  <c r="D58183" i="12"/>
  <c r="D53795" i="12"/>
  <c r="D50504" i="12"/>
  <c r="D46116" i="12"/>
  <c r="D3333" i="12"/>
  <c r="D32952" i="12"/>
  <c r="D37340" i="12"/>
  <c r="D30758" i="12"/>
  <c r="D26370" i="12"/>
  <c r="D21982" i="12"/>
  <c r="D18691" i="12"/>
  <c r="D11012" i="12"/>
  <c r="D15400" i="12"/>
  <c r="D8794" i="12"/>
  <c r="D5503" i="12"/>
  <c r="D60353" i="12"/>
  <c r="D55965" i="12"/>
  <c r="D52674" i="12"/>
  <c r="D48286" i="12"/>
  <c r="D7697" i="12"/>
  <c r="D63644" i="12"/>
  <c r="D59256" i="12"/>
  <c r="D54868" i="12"/>
  <c r="D51577" i="12"/>
  <c r="D47189" i="12"/>
  <c r="DX70" i="6"/>
  <c r="G57104" i="12" s="1"/>
  <c r="DO70" i="6"/>
  <c r="G47231" i="12" s="1"/>
  <c r="EC70" i="6"/>
  <c r="G62589" i="12" s="1"/>
  <c r="CD70" i="6"/>
  <c r="G6642" i="12" s="1"/>
  <c r="CT70" i="6"/>
  <c r="G24194" i="12" s="1"/>
  <c r="BZ70" i="6"/>
  <c r="G2254" i="12" s="1"/>
  <c r="CL70" i="6"/>
  <c r="G15418" i="12" s="1"/>
  <c r="DA70" i="6"/>
  <c r="G31873" i="12" s="1"/>
  <c r="CU70" i="6"/>
  <c r="G25291" i="12" s="1"/>
  <c r="DK70" i="6"/>
  <c r="G42843" i="12" s="1"/>
  <c r="CE70" i="6"/>
  <c r="G7739" i="12" s="1"/>
  <c r="CN70" i="6"/>
  <c r="G17612" i="12" s="1"/>
  <c r="CO70" i="6"/>
  <c r="G18709" i="12" s="1"/>
  <c r="H70" i="6"/>
  <c r="CA70" i="6"/>
  <c r="G3351" i="12" s="1"/>
  <c r="EB85" i="6"/>
  <c r="G61507" i="12" s="1"/>
  <c r="DP85" i="6"/>
  <c r="G48343" i="12" s="1"/>
  <c r="CB85" i="6"/>
  <c r="G4463" i="12" s="1"/>
  <c r="CI85" i="6"/>
  <c r="G12142" i="12" s="1"/>
  <c r="DK85" i="6"/>
  <c r="G42858" i="12" s="1"/>
  <c r="CU85" i="6"/>
  <c r="G25306" i="12" s="1"/>
  <c r="CT85" i="6"/>
  <c r="G24209" i="12" s="1"/>
  <c r="CQ85" i="6"/>
  <c r="G20918" i="12" s="1"/>
  <c r="DG85" i="6"/>
  <c r="G38470" i="12" s="1"/>
  <c r="EE85" i="6"/>
  <c r="G64798" i="12" s="1"/>
  <c r="DF85" i="6"/>
  <c r="G37373" i="12" s="1"/>
  <c r="DO85" i="6"/>
  <c r="G47246" i="12" s="1"/>
  <c r="DV85" i="6"/>
  <c r="G54925" i="12" s="1"/>
  <c r="DJ85" i="6"/>
  <c r="G41761" i="12" s="1"/>
  <c r="DD85" i="6"/>
  <c r="G35179" i="12" s="1"/>
  <c r="DI85" i="6"/>
  <c r="G40664" i="12" s="1"/>
  <c r="ED85" i="6"/>
  <c r="G63701" i="12" s="1"/>
  <c r="CS85" i="6"/>
  <c r="G23112" i="12" s="1"/>
  <c r="DC85" i="6"/>
  <c r="G34082" i="12" s="1"/>
  <c r="DH85" i="6"/>
  <c r="G39567" i="12" s="1"/>
  <c r="CJ85" i="6"/>
  <c r="G13239" i="12" s="1"/>
  <c r="CG85" i="6"/>
  <c r="G9948" i="12" s="1"/>
  <c r="J99" i="6"/>
  <c r="BV99" i="6"/>
  <c r="CN92" i="6"/>
  <c r="G17634" i="12" s="1"/>
  <c r="BY92" i="6"/>
  <c r="DV92" i="6"/>
  <c r="G54932" i="12" s="1"/>
  <c r="DG92" i="6"/>
  <c r="G38477" i="12" s="1"/>
  <c r="EC92" i="6"/>
  <c r="G62611" i="12" s="1"/>
  <c r="CQ92" i="6"/>
  <c r="G20925" i="12" s="1"/>
  <c r="CJ92" i="6"/>
  <c r="G13246" i="12" s="1"/>
  <c r="CK92" i="6"/>
  <c r="G14343" i="12" s="1"/>
  <c r="CI92" i="6"/>
  <c r="G12149" i="12" s="1"/>
  <c r="DB92" i="6"/>
  <c r="G32992" i="12" s="1"/>
  <c r="CG92" i="6"/>
  <c r="G9955" i="12" s="1"/>
  <c r="CS92" i="6"/>
  <c r="G23119" i="12" s="1"/>
  <c r="CW92" i="6"/>
  <c r="G27507" i="12" s="1"/>
  <c r="CT92" i="6"/>
  <c r="G24216" i="12" s="1"/>
  <c r="CF92" i="6"/>
  <c r="G8858" i="12" s="1"/>
  <c r="CM92" i="6"/>
  <c r="G16537" i="12" s="1"/>
  <c r="J96" i="6"/>
  <c r="BV96" i="6"/>
  <c r="DX104" i="6"/>
  <c r="G57138" i="12" s="1"/>
  <c r="DQ104" i="6"/>
  <c r="G49459" i="12" s="1"/>
  <c r="DI104" i="6"/>
  <c r="G40683" i="12" s="1"/>
  <c r="EA104" i="6"/>
  <c r="G60429" i="12" s="1"/>
  <c r="DG104" i="6"/>
  <c r="G38489" i="12" s="1"/>
  <c r="DV104" i="6"/>
  <c r="G54944" i="12" s="1"/>
  <c r="DR104" i="6"/>
  <c r="G50556" i="12" s="1"/>
  <c r="DS104" i="6"/>
  <c r="G51653" i="12" s="1"/>
  <c r="DA104" i="6"/>
  <c r="G31907" i="12" s="1"/>
  <c r="ED104" i="6"/>
  <c r="G63720" i="12" s="1"/>
  <c r="DC104" i="6"/>
  <c r="G34101" i="12" s="1"/>
  <c r="CP104" i="6"/>
  <c r="G19840" i="12" s="1"/>
  <c r="CD104" i="6"/>
  <c r="G6676" i="12" s="1"/>
  <c r="CW104" i="6"/>
  <c r="G27519" i="12" s="1"/>
  <c r="EC104" i="6"/>
  <c r="G62623" i="12" s="1"/>
  <c r="BY104" i="6"/>
  <c r="G1191" i="12" s="1"/>
  <c r="D13260" i="12"/>
  <c r="D45073" i="12"/>
  <c r="D6613" i="12"/>
  <c r="D42794" i="12"/>
  <c r="DC99" i="6"/>
  <c r="G34096" i="12" s="1"/>
  <c r="EC99" i="6"/>
  <c r="G62618" i="12" s="1"/>
  <c r="BZ99" i="6"/>
  <c r="G2283" i="12" s="1"/>
  <c r="CZ99" i="6"/>
  <c r="G30805" i="12" s="1"/>
  <c r="DL106" i="6"/>
  <c r="G43976" i="12" s="1"/>
  <c r="CN106" i="6"/>
  <c r="G17648" i="12" s="1"/>
  <c r="BY99" i="6"/>
  <c r="CJ99" i="6"/>
  <c r="G13253" i="12" s="1"/>
  <c r="DJ90" i="6"/>
  <c r="G41766" i="12" s="1"/>
  <c r="DB90" i="6"/>
  <c r="G32990" i="12" s="1"/>
  <c r="CY102" i="6"/>
  <c r="G29711" i="12" s="1"/>
  <c r="CM102" i="6"/>
  <c r="G16547" i="12" s="1"/>
  <c r="EE102" i="6"/>
  <c r="G64815" i="12" s="1"/>
  <c r="DY102" i="6"/>
  <c r="G58233" i="12" s="1"/>
  <c r="CA102" i="6"/>
  <c r="G3383" i="12" s="1"/>
  <c r="CI68" i="6"/>
  <c r="G12125" i="12" s="1"/>
  <c r="CB68" i="6"/>
  <c r="G4446" i="12" s="1"/>
  <c r="DU68" i="6"/>
  <c r="G53811" i="12" s="1"/>
  <c r="DB68" i="6"/>
  <c r="G32968" i="12" s="1"/>
  <c r="DQ102" i="6"/>
  <c r="G49457" i="12" s="1"/>
  <c r="DX90" i="6"/>
  <c r="G57124" i="12" s="1"/>
  <c r="CS90" i="6"/>
  <c r="G23117" i="12" s="1"/>
  <c r="CZ90" i="6"/>
  <c r="G30796" i="12" s="1"/>
  <c r="ED90" i="6"/>
  <c r="G63706" i="12" s="1"/>
  <c r="DU97" i="6"/>
  <c r="G53840" i="12" s="1"/>
  <c r="CN97" i="6"/>
  <c r="G17639" i="12" s="1"/>
  <c r="CX97" i="6"/>
  <c r="G28609" i="12" s="1"/>
  <c r="DT97" i="6"/>
  <c r="G52743" i="12" s="1"/>
  <c r="CZ97" i="6"/>
  <c r="G30803" i="12" s="1"/>
  <c r="DI90" i="6"/>
  <c r="G40669" i="12" s="1"/>
  <c r="DR90" i="6"/>
  <c r="G50542" i="12" s="1"/>
  <c r="DU90" i="6"/>
  <c r="G53833" i="12" s="1"/>
  <c r="D35" i="12"/>
  <c r="D14296" i="12"/>
  <c r="D17587" i="12"/>
  <c r="D20878" i="12"/>
  <c r="D25266" i="12"/>
  <c r="D29654" i="12"/>
  <c r="D36236" i="12"/>
  <c r="D31848" i="12"/>
  <c r="D41721" i="12"/>
  <c r="D45012" i="12"/>
  <c r="D49400" i="12"/>
  <c r="D4423" i="12"/>
  <c r="D57079" i="12"/>
  <c r="D61467" i="12"/>
  <c r="D64758" i="12"/>
  <c r="D30812" i="12"/>
  <c r="D62625" i="12"/>
  <c r="D13195" i="12"/>
  <c r="D21971" i="12"/>
  <c r="D30747" i="12"/>
  <c r="D32941" i="12"/>
  <c r="D46105" i="12"/>
  <c r="D53784" i="12"/>
  <c r="D62560" i="12"/>
  <c r="DC14" i="6"/>
  <c r="G34014" i="12" s="1"/>
  <c r="CS97" i="6"/>
  <c r="G23124" i="12" s="1"/>
  <c r="DP99" i="6"/>
  <c r="G48357" i="12" s="1"/>
  <c r="CG99" i="6"/>
  <c r="G9962" i="12" s="1"/>
  <c r="CU99" i="6"/>
  <c r="G25320" i="12" s="1"/>
  <c r="DI99" i="6"/>
  <c r="G40678" i="12" s="1"/>
  <c r="BY106" i="6"/>
  <c r="CR106" i="6"/>
  <c r="G22036" i="12" s="1"/>
  <c r="CX99" i="6"/>
  <c r="G28611" i="12" s="1"/>
  <c r="EA90" i="6"/>
  <c r="G60415" i="12" s="1"/>
  <c r="CM90" i="6"/>
  <c r="G16535" i="12" s="1"/>
  <c r="DA102" i="6"/>
  <c r="G31905" i="12" s="1"/>
  <c r="EC102" i="6"/>
  <c r="G62621" i="12" s="1"/>
  <c r="DZ102" i="6"/>
  <c r="G59330" i="12" s="1"/>
  <c r="BX102" i="6"/>
  <c r="DH68" i="6"/>
  <c r="G39550" i="12" s="1"/>
  <c r="CA68" i="6"/>
  <c r="G3349" i="12" s="1"/>
  <c r="EB68" i="6"/>
  <c r="G61490" i="12" s="1"/>
  <c r="CJ68" i="6"/>
  <c r="G13222" i="12" s="1"/>
  <c r="CF102" i="6"/>
  <c r="G8868" i="12" s="1"/>
  <c r="DV14" i="6"/>
  <c r="G54857" i="12" s="1"/>
  <c r="J66" i="6"/>
  <c r="DZ90" i="6"/>
  <c r="G59318" i="12" s="1"/>
  <c r="CE90" i="6"/>
  <c r="G7759" i="12" s="1"/>
  <c r="CP90" i="6"/>
  <c r="G19826" i="12" s="1"/>
  <c r="DE97" i="6"/>
  <c r="G36288" i="12" s="1"/>
  <c r="DQ97" i="6"/>
  <c r="G49452" i="12" s="1"/>
  <c r="DX97" i="6"/>
  <c r="G57131" i="12" s="1"/>
  <c r="CY90" i="6"/>
  <c r="G29699" i="12" s="1"/>
  <c r="CV99" i="6"/>
  <c r="G26417" i="12" s="1"/>
  <c r="D9908" i="12"/>
  <c r="D13199" i="12"/>
  <c r="D18684" i="12"/>
  <c r="D21975" i="12"/>
  <c r="D26363" i="12"/>
  <c r="D30751" i="12"/>
  <c r="D37333" i="12"/>
  <c r="D32945" i="12"/>
  <c r="D3326" i="12"/>
  <c r="D46109" i="12"/>
  <c r="D50497" i="12"/>
  <c r="D53788" i="12"/>
  <c r="D58176" i="12"/>
  <c r="D62564" i="12"/>
  <c r="D33006" i="12"/>
  <c r="D15389" i="12"/>
  <c r="D23068" i="12"/>
  <c r="D34038" i="12"/>
  <c r="D39523" i="12"/>
  <c r="D47202" i="12"/>
  <c r="D54881" i="12"/>
  <c r="D13175" i="12"/>
  <c r="DL14" i="6"/>
  <c r="G43887" i="12" s="1"/>
  <c r="DG99" i="6"/>
  <c r="G38484" i="12" s="1"/>
  <c r="CP99" i="6"/>
  <c r="G19835" i="12" s="1"/>
  <c r="CR99" i="6"/>
  <c r="G22029" i="12" s="1"/>
  <c r="CB99" i="6"/>
  <c r="G4477" i="12" s="1"/>
  <c r="CB87" i="6"/>
  <c r="G4465" i="12" s="1"/>
  <c r="DL87" i="6"/>
  <c r="G43957" i="12" s="1"/>
  <c r="H99" i="6"/>
  <c r="DN106" i="6"/>
  <c r="G46170" i="12" s="1"/>
  <c r="CP106" i="6"/>
  <c r="G19842" i="12" s="1"/>
  <c r="CL99" i="6"/>
  <c r="G15447" i="12" s="1"/>
  <c r="CC90" i="6"/>
  <c r="G5565" i="12" s="1"/>
  <c r="DF90" i="6"/>
  <c r="G37378" i="12" s="1"/>
  <c r="CE102" i="6"/>
  <c r="G7771" i="12" s="1"/>
  <c r="DM102" i="6"/>
  <c r="G45069" i="12" s="1"/>
  <c r="DT102" i="6"/>
  <c r="G52748" i="12" s="1"/>
  <c r="CD102" i="6"/>
  <c r="G6674" i="12" s="1"/>
  <c r="CC102" i="6"/>
  <c r="G5577" i="12" s="1"/>
  <c r="CP68" i="6"/>
  <c r="G19804" i="12" s="1"/>
  <c r="CZ68" i="6"/>
  <c r="G30774" i="12" s="1"/>
  <c r="DT87" i="6"/>
  <c r="G52733" i="12" s="1"/>
  <c r="DK102" i="6"/>
  <c r="G42875" i="12" s="1"/>
  <c r="DO90" i="6"/>
  <c r="G47251" i="12" s="1"/>
  <c r="BY90" i="6"/>
  <c r="G1177" i="12" s="1"/>
  <c r="CG90" i="6"/>
  <c r="G9953" i="12" s="1"/>
  <c r="DT90" i="6"/>
  <c r="G52736" i="12" s="1"/>
  <c r="CD97" i="6"/>
  <c r="G6669" i="12" s="1"/>
  <c r="DA97" i="6"/>
  <c r="G31900" i="12" s="1"/>
  <c r="EE97" i="6"/>
  <c r="G64810" i="12" s="1"/>
  <c r="CV90" i="6"/>
  <c r="G26408" i="12" s="1"/>
  <c r="DL90" i="6"/>
  <c r="G43960" i="12" s="1"/>
  <c r="CS14" i="6"/>
  <c r="G23044" i="12" s="1"/>
  <c r="CA14" i="6"/>
  <c r="G3298" i="12" s="1"/>
  <c r="DE14" i="6"/>
  <c r="G36208" i="12" s="1"/>
  <c r="CD14" i="6"/>
  <c r="G6589" i="12" s="1"/>
  <c r="DR14" i="6"/>
  <c r="G50469" i="12" s="1"/>
  <c r="DT14" i="6"/>
  <c r="G52663" i="12" s="1"/>
  <c r="H14" i="6"/>
  <c r="CN14" i="6"/>
  <c r="G17559" i="12" s="1"/>
  <c r="CQ14" i="6"/>
  <c r="G20850" i="12" s="1"/>
  <c r="DZ14" i="6"/>
  <c r="G59245" i="12" s="1"/>
  <c r="CV14" i="6"/>
  <c r="G26335" i="12" s="1"/>
  <c r="EA14" i="6"/>
  <c r="G60342" i="12" s="1"/>
  <c r="CK14" i="6"/>
  <c r="G14268" i="12" s="1"/>
  <c r="DA66" i="6"/>
  <c r="G31869" i="12" s="1"/>
  <c r="CZ66" i="6"/>
  <c r="G30772" i="12" s="1"/>
  <c r="DP66" i="6"/>
  <c r="G48324" i="12" s="1"/>
  <c r="CV66" i="6"/>
  <c r="G26384" i="12" s="1"/>
  <c r="D64754" i="12"/>
  <c r="D61463" i="12"/>
  <c r="D57075" i="12"/>
  <c r="D4419" i="12"/>
  <c r="D49396" i="12"/>
  <c r="D45008" i="12"/>
  <c r="D41717" i="12"/>
  <c r="D31844" i="12"/>
  <c r="D36232" i="12"/>
  <c r="D29650" i="12"/>
  <c r="D25262" i="12"/>
  <c r="D20874" i="12"/>
  <c r="D17583" i="12"/>
  <c r="D14292" i="12"/>
  <c r="D31" i="12"/>
  <c r="D8807" i="12"/>
  <c r="D5516" i="12"/>
  <c r="D60366" i="12"/>
  <c r="D55978" i="12"/>
  <c r="D52687" i="12"/>
  <c r="D48299" i="12"/>
  <c r="D43911" i="12"/>
  <c r="D40620" i="12"/>
  <c r="D2225" i="12"/>
  <c r="D35135" i="12"/>
  <c r="D28553" i="12"/>
  <c r="D24165" i="12"/>
  <c r="D1128" i="12"/>
  <c r="D16486" i="12"/>
  <c r="D12098" i="12"/>
  <c r="BX68" i="6"/>
  <c r="DC68" i="6"/>
  <c r="G34065" i="12" s="1"/>
  <c r="DJ68" i="6"/>
  <c r="G41744" i="12" s="1"/>
  <c r="CW68" i="6"/>
  <c r="G27483" i="12" s="1"/>
  <c r="DK68" i="6"/>
  <c r="G42841" i="12" s="1"/>
  <c r="BY68" i="6"/>
  <c r="G1155" i="12" s="1"/>
  <c r="CX68" i="6"/>
  <c r="G28580" i="12" s="1"/>
  <c r="DD68" i="6"/>
  <c r="G35162" i="12" s="1"/>
  <c r="DW68" i="6"/>
  <c r="G56005" i="12" s="1"/>
  <c r="EC68" i="6"/>
  <c r="G62587" i="12" s="1"/>
  <c r="DG68" i="6"/>
  <c r="G38453" i="12" s="1"/>
  <c r="CK68" i="6"/>
  <c r="G14319" i="12" s="1"/>
  <c r="CG68" i="6"/>
  <c r="G9931" i="12" s="1"/>
  <c r="CL68" i="6"/>
  <c r="G15416" i="12" s="1"/>
  <c r="CF68" i="6"/>
  <c r="G8834" i="12" s="1"/>
  <c r="CA99" i="6"/>
  <c r="G3380" i="12" s="1"/>
  <c r="DT99" i="6"/>
  <c r="G52745" i="12" s="1"/>
  <c r="DV99" i="6"/>
  <c r="G54939" i="12" s="1"/>
  <c r="DA99" i="6"/>
  <c r="G31902" i="12" s="1"/>
  <c r="ED99" i="6"/>
  <c r="G63715" i="12" s="1"/>
  <c r="CS99" i="6"/>
  <c r="G23126" i="12" s="1"/>
  <c r="DK99" i="6"/>
  <c r="G42872" i="12" s="1"/>
  <c r="DO99" i="6"/>
  <c r="G47260" i="12" s="1"/>
  <c r="DF99" i="6"/>
  <c r="G37387" i="12" s="1"/>
  <c r="CF99" i="6"/>
  <c r="G8865" i="12" s="1"/>
  <c r="CI99" i="6"/>
  <c r="G12156" i="12" s="1"/>
  <c r="DN99" i="6"/>
  <c r="G46163" i="12" s="1"/>
  <c r="DZ99" i="6"/>
  <c r="G59327" i="12" s="1"/>
  <c r="CQ99" i="6"/>
  <c r="G20932" i="12" s="1"/>
  <c r="DX99" i="6"/>
  <c r="G57133" i="12" s="1"/>
  <c r="EA99" i="6"/>
  <c r="G60424" i="12" s="1"/>
  <c r="DD99" i="6"/>
  <c r="G35193" i="12" s="1"/>
  <c r="DY99" i="6"/>
  <c r="G58230" i="12" s="1"/>
  <c r="CW99" i="6"/>
  <c r="G27514" i="12" s="1"/>
  <c r="CM99" i="6"/>
  <c r="G16544" i="12" s="1"/>
  <c r="CY99" i="6"/>
  <c r="G29708" i="12" s="1"/>
  <c r="CN99" i="6"/>
  <c r="G17641" i="12" s="1"/>
  <c r="EB99" i="6"/>
  <c r="G61521" i="12" s="1"/>
  <c r="DW102" i="6"/>
  <c r="G56039" i="12" s="1"/>
  <c r="DU102" i="6"/>
  <c r="G53845" i="12" s="1"/>
  <c r="DP102" i="6"/>
  <c r="G48360" i="12" s="1"/>
  <c r="DC102" i="6"/>
  <c r="G34099" i="12" s="1"/>
  <c r="DI102" i="6"/>
  <c r="G40681" i="12" s="1"/>
  <c r="DF102" i="6"/>
  <c r="G37390" i="12" s="1"/>
  <c r="CG102" i="6"/>
  <c r="G9965" i="12" s="1"/>
  <c r="DN102" i="6"/>
  <c r="G46166" i="12" s="1"/>
  <c r="DE102" i="6"/>
  <c r="G36293" i="12" s="1"/>
  <c r="CJ102" i="6"/>
  <c r="G13256" i="12" s="1"/>
  <c r="DJ102" i="6"/>
  <c r="G41778" i="12" s="1"/>
  <c r="H102" i="6"/>
  <c r="ED102" i="6"/>
  <c r="G63718" i="12" s="1"/>
  <c r="DH102" i="6"/>
  <c r="G39584" i="12" s="1"/>
  <c r="DX102" i="6"/>
  <c r="G57136" i="12" s="1"/>
  <c r="CQ102" i="6"/>
  <c r="G20935" i="12" s="1"/>
  <c r="CL102" i="6"/>
  <c r="G15450" i="12" s="1"/>
  <c r="DO102" i="6"/>
  <c r="G47263" i="12" s="1"/>
  <c r="CV102" i="6"/>
  <c r="G26420" i="12" s="1"/>
  <c r="CB102" i="6"/>
  <c r="G4480" i="12" s="1"/>
  <c r="DR102" i="6"/>
  <c r="G50554" i="12" s="1"/>
  <c r="CT102" i="6"/>
  <c r="G24226" i="12" s="1"/>
  <c r="BZ97" i="6"/>
  <c r="G2281" i="12" s="1"/>
  <c r="CV97" i="6"/>
  <c r="G26415" i="12" s="1"/>
  <c r="DY97" i="6"/>
  <c r="G58228" i="12" s="1"/>
  <c r="CO97" i="6"/>
  <c r="G18736" i="12" s="1"/>
  <c r="DS97" i="6"/>
  <c r="G51646" i="12" s="1"/>
  <c r="DN97" i="6"/>
  <c r="G46161" i="12" s="1"/>
  <c r="CK97" i="6"/>
  <c r="G14348" i="12" s="1"/>
  <c r="CQ97" i="6"/>
  <c r="G20930" i="12" s="1"/>
  <c r="H97" i="6"/>
  <c r="DB97" i="6"/>
  <c r="G32997" i="12" s="1"/>
  <c r="CH97" i="6"/>
  <c r="G11057" i="12" s="1"/>
  <c r="CG97" i="6"/>
  <c r="G9960" i="12" s="1"/>
  <c r="DF97" i="6"/>
  <c r="G37385" i="12" s="1"/>
  <c r="J89" i="6"/>
  <c r="BV89" i="6"/>
  <c r="CJ90" i="6"/>
  <c r="G13244" i="12" s="1"/>
  <c r="CQ90" i="6"/>
  <c r="G20923" i="12" s="1"/>
  <c r="CX90" i="6"/>
  <c r="G28602" i="12" s="1"/>
  <c r="DQ90" i="6"/>
  <c r="G49445" i="12" s="1"/>
  <c r="EB90" i="6"/>
  <c r="G61512" i="12" s="1"/>
  <c r="CD90" i="6"/>
  <c r="G6662" i="12" s="1"/>
  <c r="DK90" i="6"/>
  <c r="G42863" i="12" s="1"/>
  <c r="CI90" i="6"/>
  <c r="G12147" i="12" s="1"/>
  <c r="DC90" i="6"/>
  <c r="G34087" i="12" s="1"/>
  <c r="DG90" i="6"/>
  <c r="G38475" i="12" s="1"/>
  <c r="DH90" i="6"/>
  <c r="G39572" i="12" s="1"/>
  <c r="CU90" i="6"/>
  <c r="G25311" i="12" s="1"/>
  <c r="DD90" i="6"/>
  <c r="G35184" i="12" s="1"/>
  <c r="H90" i="6"/>
  <c r="CN90" i="6"/>
  <c r="G17632" i="12" s="1"/>
  <c r="CA90" i="6"/>
  <c r="G3371" i="12" s="1"/>
  <c r="CO90" i="6"/>
  <c r="G18729" i="12" s="1"/>
  <c r="DW90" i="6"/>
  <c r="G56027" i="12" s="1"/>
  <c r="CW90" i="6"/>
  <c r="G27505" i="12" s="1"/>
  <c r="BX90" i="6"/>
  <c r="G80" i="12" s="1"/>
  <c r="CH90" i="6"/>
  <c r="G11050" i="12" s="1"/>
  <c r="DN90" i="6"/>
  <c r="G46154" i="12" s="1"/>
  <c r="DP90" i="6"/>
  <c r="G48348" i="12" s="1"/>
  <c r="DA90" i="6"/>
  <c r="G31893" i="12" s="1"/>
  <c r="EE90" i="6"/>
  <c r="G64803" i="12" s="1"/>
  <c r="CF90" i="6"/>
  <c r="G8856" i="12" s="1"/>
  <c r="CL90" i="6"/>
  <c r="G15438" i="12" s="1"/>
  <c r="EC90" i="6"/>
  <c r="G62609" i="12" s="1"/>
  <c r="DC66" i="6"/>
  <c r="G34063" i="12" s="1"/>
  <c r="CT14" i="6"/>
  <c r="G24141" i="12" s="1"/>
  <c r="DE83" i="6"/>
  <c r="G36274" i="12" s="1"/>
  <c r="DL83" i="6"/>
  <c r="G43953" i="12" s="1"/>
  <c r="DS83" i="6"/>
  <c r="G51632" i="12" s="1"/>
  <c r="DB14" i="6"/>
  <c r="G32917" i="12" s="1"/>
  <c r="CJ14" i="6"/>
  <c r="G13171" i="12" s="1"/>
  <c r="BY14" i="6"/>
  <c r="G1104" i="12" s="1"/>
  <c r="DI14" i="6"/>
  <c r="G40596" i="12" s="1"/>
  <c r="DM14" i="6"/>
  <c r="G44984" i="12" s="1"/>
  <c r="EB14" i="6"/>
  <c r="G61439" i="12" s="1"/>
  <c r="DH14" i="6"/>
  <c r="G39499" i="12" s="1"/>
  <c r="EC14" i="6"/>
  <c r="G62536" i="12" s="1"/>
  <c r="CB14" i="6"/>
  <c r="G4395" i="12" s="1"/>
  <c r="DO14" i="6"/>
  <c r="G47178" i="12" s="1"/>
  <c r="DJ14" i="6"/>
  <c r="G41693" i="12" s="1"/>
  <c r="CW14" i="6"/>
  <c r="G27432" i="12" s="1"/>
  <c r="DU14" i="6"/>
  <c r="G53760" i="12" s="1"/>
  <c r="DX14" i="6"/>
  <c r="G57051" i="12" s="1"/>
  <c r="DD14" i="6"/>
  <c r="G35111" i="12" s="1"/>
  <c r="CL14" i="6"/>
  <c r="G15365" i="12" s="1"/>
  <c r="CC70" i="6"/>
  <c r="DE70" i="6"/>
  <c r="G36261" i="12" s="1"/>
  <c r="CH70" i="6"/>
  <c r="G11030" i="12" s="1"/>
  <c r="CW70" i="6"/>
  <c r="G27485" i="12" s="1"/>
  <c r="DD70" i="6"/>
  <c r="G35164" i="12" s="1"/>
  <c r="ED70" i="6"/>
  <c r="G63686" i="12" s="1"/>
  <c r="DQ70" i="6"/>
  <c r="G49425" i="12" s="1"/>
  <c r="CF70" i="6"/>
  <c r="G8836" i="12" s="1"/>
  <c r="DZ70" i="6"/>
  <c r="G59298" i="12" s="1"/>
  <c r="DL70" i="6"/>
  <c r="G43940" i="12" s="1"/>
  <c r="DJ70" i="6"/>
  <c r="G41746" i="12" s="1"/>
  <c r="DC70" i="6"/>
  <c r="G34067" i="12" s="1"/>
  <c r="DS70" i="6"/>
  <c r="G51619" i="12" s="1"/>
  <c r="DM70" i="6"/>
  <c r="G45037" i="12" s="1"/>
  <c r="DU70" i="6"/>
  <c r="G53813" i="12" s="1"/>
  <c r="DP70" i="6"/>
  <c r="G48328" i="12" s="1"/>
  <c r="DN70" i="6"/>
  <c r="G46134" i="12" s="1"/>
  <c r="CV70" i="6"/>
  <c r="G26388" i="12" s="1"/>
  <c r="CP70" i="6"/>
  <c r="G19806" i="12" s="1"/>
  <c r="DR70" i="6"/>
  <c r="G50522" i="12" s="1"/>
  <c r="EE70" i="6"/>
  <c r="G64783" i="12" s="1"/>
  <c r="DW70" i="6"/>
  <c r="G56007" i="12" s="1"/>
  <c r="DF70" i="6"/>
  <c r="G37358" i="12" s="1"/>
  <c r="EB70" i="6"/>
  <c r="G61492" i="12" s="1"/>
  <c r="DB70" i="6"/>
  <c r="G32970" i="12" s="1"/>
  <c r="DG70" i="6"/>
  <c r="G38455" i="12" s="1"/>
  <c r="DY70" i="6"/>
  <c r="G58201" i="12" s="1"/>
  <c r="DT70" i="6"/>
  <c r="G52716" i="12" s="1"/>
  <c r="CZ70" i="6"/>
  <c r="G30776" i="12" s="1"/>
  <c r="CR70" i="6"/>
  <c r="G22000" i="12" s="1"/>
  <c r="BV72" i="6"/>
  <c r="J72" i="6"/>
  <c r="CE85" i="6"/>
  <c r="CV85" i="6"/>
  <c r="G26403" i="12" s="1"/>
  <c r="CM85" i="6"/>
  <c r="G16530" i="12" s="1"/>
  <c r="CC85" i="6"/>
  <c r="G5560" i="12" s="1"/>
  <c r="CW85" i="6"/>
  <c r="G27500" i="12" s="1"/>
  <c r="DR85" i="6"/>
  <c r="G50537" i="12" s="1"/>
  <c r="BY85" i="6"/>
  <c r="G1172" i="12" s="1"/>
  <c r="DQ85" i="6"/>
  <c r="G49440" i="12" s="1"/>
  <c r="DL85" i="6"/>
  <c r="G43955" i="12" s="1"/>
  <c r="CH85" i="6"/>
  <c r="G11045" i="12" s="1"/>
  <c r="CK85" i="6"/>
  <c r="G14336" i="12" s="1"/>
  <c r="DW85" i="6"/>
  <c r="G56022" i="12" s="1"/>
  <c r="DA85" i="6"/>
  <c r="G31888" i="12" s="1"/>
  <c r="CL85" i="6"/>
  <c r="G15433" i="12" s="1"/>
  <c r="CA85" i="6"/>
  <c r="G3366" i="12" s="1"/>
  <c r="DM85" i="6"/>
  <c r="G45052" i="12" s="1"/>
  <c r="H92" i="6"/>
  <c r="DW92" i="6"/>
  <c r="G56029" i="12" s="1"/>
  <c r="BX92" i="6"/>
  <c r="G82" i="12" s="1"/>
  <c r="DA92" i="6"/>
  <c r="G31895" i="12" s="1"/>
  <c r="EE92" i="6"/>
  <c r="G64805" i="12" s="1"/>
  <c r="DS92" i="6"/>
  <c r="G51641" i="12" s="1"/>
  <c r="CD92" i="6"/>
  <c r="G6664" i="12" s="1"/>
  <c r="DU92" i="6"/>
  <c r="G53835" i="12" s="1"/>
  <c r="CY92" i="6"/>
  <c r="G29701" i="12" s="1"/>
  <c r="CC92" i="6"/>
  <c r="G5567" i="12" s="1"/>
  <c r="DH92" i="6"/>
  <c r="G39574" i="12" s="1"/>
  <c r="DY92" i="6"/>
  <c r="G58223" i="12" s="1"/>
  <c r="DQ92" i="6"/>
  <c r="G49447" i="12" s="1"/>
  <c r="DE92" i="6"/>
  <c r="G36283" i="12" s="1"/>
  <c r="DZ92" i="6"/>
  <c r="G59320" i="12" s="1"/>
  <c r="DR92" i="6"/>
  <c r="G50544" i="12" s="1"/>
  <c r="CB92" i="6"/>
  <c r="G4470" i="12" s="1"/>
  <c r="DK92" i="6"/>
  <c r="G42865" i="12" s="1"/>
  <c r="DI92" i="6"/>
  <c r="G40671" i="12" s="1"/>
  <c r="EB92" i="6"/>
  <c r="G61514" i="12" s="1"/>
  <c r="DJ92" i="6"/>
  <c r="G41768" i="12" s="1"/>
  <c r="DD92" i="6"/>
  <c r="G35186" i="12" s="1"/>
  <c r="CP92" i="6"/>
  <c r="G19828" i="12" s="1"/>
  <c r="CV92" i="6"/>
  <c r="G26410" i="12" s="1"/>
  <c r="CX92" i="6"/>
  <c r="G28604" i="12" s="1"/>
  <c r="EA92" i="6"/>
  <c r="G60417" i="12" s="1"/>
  <c r="DF92" i="6"/>
  <c r="G37380" i="12" s="1"/>
  <c r="CE92" i="6"/>
  <c r="G7761" i="12" s="1"/>
  <c r="DN92" i="6"/>
  <c r="G46156" i="12" s="1"/>
  <c r="DT92" i="6"/>
  <c r="G52738" i="12" s="1"/>
  <c r="CR92" i="6"/>
  <c r="G22022" i="12" s="1"/>
  <c r="CO92" i="6"/>
  <c r="G18731" i="12" s="1"/>
  <c r="CL92" i="6"/>
  <c r="G15440" i="12" s="1"/>
  <c r="CC104" i="6"/>
  <c r="G5579" i="12" s="1"/>
  <c r="DM104" i="6"/>
  <c r="G45071" i="12" s="1"/>
  <c r="DL104" i="6"/>
  <c r="G43974" i="12" s="1"/>
  <c r="DZ104" i="6"/>
  <c r="G59332" i="12" s="1"/>
  <c r="CR104" i="6"/>
  <c r="G22034" i="12" s="1"/>
  <c r="DH104" i="6"/>
  <c r="G39586" i="12" s="1"/>
  <c r="CF104" i="6"/>
  <c r="G8870" i="12" s="1"/>
  <c r="EE104" i="6"/>
  <c r="G64817" i="12" s="1"/>
  <c r="DU104" i="6"/>
  <c r="G53847" i="12" s="1"/>
  <c r="CV104" i="6"/>
  <c r="G26422" i="12" s="1"/>
  <c r="CK104" i="6"/>
  <c r="G14355" i="12" s="1"/>
  <c r="DO104" i="6"/>
  <c r="G47265" i="12" s="1"/>
  <c r="DT104" i="6"/>
  <c r="G52750" i="12" s="1"/>
  <c r="CL104" i="6"/>
  <c r="G15452" i="12" s="1"/>
  <c r="CT104" i="6"/>
  <c r="G24228" i="12" s="1"/>
  <c r="CN104" i="6"/>
  <c r="G17646" i="12" s="1"/>
  <c r="DB104" i="6"/>
  <c r="G33004" i="12" s="1"/>
  <c r="CQ104" i="6"/>
  <c r="G20937" i="12" s="1"/>
  <c r="CU104" i="6"/>
  <c r="G25325" i="12" s="1"/>
  <c r="BX104" i="6"/>
  <c r="EB104" i="6"/>
  <c r="G61526" i="12" s="1"/>
  <c r="CI104" i="6"/>
  <c r="G12161" i="12" s="1"/>
  <c r="CG104" i="6"/>
  <c r="G9967" i="12" s="1"/>
  <c r="CB104" i="6"/>
  <c r="G4482" i="12" s="1"/>
  <c r="DW104" i="6"/>
  <c r="G56041" i="12" s="1"/>
  <c r="DK104" i="6"/>
  <c r="G42877" i="12" s="1"/>
  <c r="DY104" i="6"/>
  <c r="G58235" i="12" s="1"/>
  <c r="DE104" i="6"/>
  <c r="G36295" i="12" s="1"/>
  <c r="CM104" i="6"/>
  <c r="G16549" i="12" s="1"/>
  <c r="DD104" i="6"/>
  <c r="G35198" i="12" s="1"/>
  <c r="DF104" i="6"/>
  <c r="G37392" i="12" s="1"/>
  <c r="CE104" i="6"/>
  <c r="G7773" i="12" s="1"/>
  <c r="BV94" i="6"/>
  <c r="J94" i="6"/>
  <c r="CG14" i="6"/>
  <c r="G9880" i="12" s="1"/>
  <c r="CE14" i="6"/>
  <c r="G7686" i="12" s="1"/>
  <c r="CH14" i="6"/>
  <c r="G10977" i="12" s="1"/>
  <c r="DQ14" i="6"/>
  <c r="G49372" i="12" s="1"/>
  <c r="CC14" i="6"/>
  <c r="G5492" i="12" s="1"/>
  <c r="DF14" i="6"/>
  <c r="G37305" i="12" s="1"/>
  <c r="CY14" i="6"/>
  <c r="G29626" i="12" s="1"/>
  <c r="BX14" i="6"/>
  <c r="DJ72" i="6"/>
  <c r="G41748" i="12" s="1"/>
  <c r="EC72" i="6"/>
  <c r="G62591" i="12" s="1"/>
  <c r="CO72" i="6"/>
  <c r="G18711" i="12" s="1"/>
  <c r="DG72" i="6"/>
  <c r="G38457" i="12" s="1"/>
  <c r="DW72" i="6"/>
  <c r="G56009" i="12" s="1"/>
  <c r="CL72" i="6"/>
  <c r="G15420" i="12" s="1"/>
  <c r="DY72" i="6"/>
  <c r="G58203" i="12" s="1"/>
  <c r="DA72" i="6"/>
  <c r="G31875" i="12" s="1"/>
  <c r="CS72" i="6"/>
  <c r="G23099" i="12" s="1"/>
  <c r="DK72" i="6"/>
  <c r="G42845" i="12" s="1"/>
  <c r="CO14" i="6"/>
  <c r="G18656" i="12" s="1"/>
  <c r="DN14" i="6"/>
  <c r="G46081" i="12" s="1"/>
  <c r="BZ83" i="6"/>
  <c r="G2267" i="12" s="1"/>
  <c r="CW83" i="6"/>
  <c r="G27498" i="12" s="1"/>
  <c r="CU72" i="6"/>
  <c r="G25293" i="12" s="1"/>
  <c r="DZ72" i="6"/>
  <c r="G59300" i="12" s="1"/>
  <c r="DO72" i="6"/>
  <c r="G47233" i="12" s="1"/>
  <c r="CT72" i="6"/>
  <c r="G24196" i="12" s="1"/>
  <c r="CH72" i="6"/>
  <c r="G11032" i="12" s="1"/>
  <c r="EA72" i="6"/>
  <c r="G60397" i="12" s="1"/>
  <c r="CB72" i="6"/>
  <c r="G4450" i="12" s="1"/>
  <c r="BY72" i="6"/>
  <c r="G1159" i="12" s="1"/>
  <c r="CQ72" i="6"/>
  <c r="G20905" i="12" s="1"/>
  <c r="CF72" i="6"/>
  <c r="G8838" i="12" s="1"/>
  <c r="DI72" i="6"/>
  <c r="G40651" i="12" s="1"/>
  <c r="ED72" i="6"/>
  <c r="G63688" i="12" s="1"/>
  <c r="DC72" i="6"/>
  <c r="G34069" i="12" s="1"/>
  <c r="CG72" i="6"/>
  <c r="G9935" i="12" s="1"/>
  <c r="DX72" i="6"/>
  <c r="G57106" i="12" s="1"/>
  <c r="DT72" i="6"/>
  <c r="G52718" i="12" s="1"/>
  <c r="CP72" i="6"/>
  <c r="G19808" i="12" s="1"/>
  <c r="CZ80" i="6"/>
  <c r="G30786" i="12" s="1"/>
  <c r="DM80" i="6"/>
  <c r="G45047" i="12" s="1"/>
  <c r="EE80" i="6"/>
  <c r="G64793" i="12" s="1"/>
  <c r="CD80" i="6"/>
  <c r="G6652" i="12" s="1"/>
  <c r="DQ101" i="6"/>
  <c r="G49456" i="12" s="1"/>
  <c r="CZ101" i="6"/>
  <c r="G30807" i="12" s="1"/>
  <c r="DB101" i="6"/>
  <c r="G33001" i="12" s="1"/>
  <c r="CW101" i="6"/>
  <c r="G27516" i="12" s="1"/>
  <c r="CW86" i="6"/>
  <c r="G27501" i="12" s="1"/>
  <c r="ED86" i="6"/>
  <c r="G63702" i="12" s="1"/>
  <c r="CK86" i="6"/>
  <c r="G14337" i="12" s="1"/>
  <c r="DK14" i="6"/>
  <c r="G42790" i="12" s="1"/>
  <c r="DP14" i="6"/>
  <c r="G48275" i="12" s="1"/>
  <c r="CF14" i="6"/>
  <c r="G8783" i="12" s="1"/>
  <c r="CM14" i="6"/>
  <c r="G16462" i="12" s="1"/>
  <c r="CU14" i="6"/>
  <c r="G25238" i="12" s="1"/>
  <c r="BZ14" i="6"/>
  <c r="G2201" i="12" s="1"/>
  <c r="CR14" i="6"/>
  <c r="G21947" i="12" s="1"/>
  <c r="DA14" i="6"/>
  <c r="G31820" i="12" s="1"/>
  <c r="CR72" i="6"/>
  <c r="G22002" i="12" s="1"/>
  <c r="DS72" i="6"/>
  <c r="G51621" i="12" s="1"/>
  <c r="DL72" i="6"/>
  <c r="G43942" i="12" s="1"/>
  <c r="DF72" i="6"/>
  <c r="G37360" i="12" s="1"/>
  <c r="DU72" i="6"/>
  <c r="G53815" i="12" s="1"/>
  <c r="CD72" i="6"/>
  <c r="G6644" i="12" s="1"/>
  <c r="DH72" i="6"/>
  <c r="G39554" i="12" s="1"/>
  <c r="DR72" i="6"/>
  <c r="G50524" i="12" s="1"/>
  <c r="DE72" i="6"/>
  <c r="G36263" i="12" s="1"/>
  <c r="DM72" i="6"/>
  <c r="G45039" i="12" s="1"/>
  <c r="CX72" i="6"/>
  <c r="G28584" i="12" s="1"/>
  <c r="DW14" i="6"/>
  <c r="G55954" i="12" s="1"/>
  <c r="CP14" i="6"/>
  <c r="G19753" i="12" s="1"/>
  <c r="EE14" i="6"/>
  <c r="G64730" i="12" s="1"/>
  <c r="DG14" i="6"/>
  <c r="G38402" i="12" s="1"/>
  <c r="EC98" i="6"/>
  <c r="G62617" i="12" s="1"/>
  <c r="DS106" i="6"/>
  <c r="G51655" i="12" s="1"/>
  <c r="CY106" i="6"/>
  <c r="G29715" i="12" s="1"/>
  <c r="CU106" i="6"/>
  <c r="G25327" i="12" s="1"/>
  <c r="CT66" i="6"/>
  <c r="G24190" i="12" s="1"/>
  <c r="DJ83" i="6"/>
  <c r="G41759" i="12" s="1"/>
  <c r="DP83" i="6"/>
  <c r="G48341" i="12" s="1"/>
  <c r="CL83" i="6"/>
  <c r="G15431" i="12" s="1"/>
  <c r="DL66" i="6"/>
  <c r="G43936" i="12" s="1"/>
  <c r="BY66" i="6"/>
  <c r="G1153" i="12" s="1"/>
  <c r="CO83" i="6"/>
  <c r="G18722" i="12" s="1"/>
  <c r="CC66" i="6"/>
  <c r="G5541" i="12" s="1"/>
  <c r="DO83" i="6"/>
  <c r="G47244" i="12" s="1"/>
  <c r="CS66" i="6"/>
  <c r="G23093" i="12" s="1"/>
  <c r="CD99" i="6"/>
  <c r="G6671" i="12" s="1"/>
  <c r="DH82" i="6"/>
  <c r="G39564" i="12" s="1"/>
  <c r="DF66" i="6"/>
  <c r="G37354" i="12" s="1"/>
  <c r="CR66" i="6"/>
  <c r="G21996" i="12" s="1"/>
  <c r="CD66" i="6"/>
  <c r="G6638" i="12" s="1"/>
  <c r="CY66" i="6"/>
  <c r="G29675" i="12" s="1"/>
  <c r="DO66" i="6"/>
  <c r="G47227" i="12" s="1"/>
  <c r="CF66" i="6"/>
  <c r="G8832" i="12" s="1"/>
  <c r="DP68" i="6"/>
  <c r="G48326" i="12" s="1"/>
  <c r="CT68" i="6"/>
  <c r="G24192" i="12" s="1"/>
  <c r="DN68" i="6"/>
  <c r="G46132" i="12" s="1"/>
  <c r="DT68" i="6"/>
  <c r="G52714" i="12" s="1"/>
  <c r="H68" i="6"/>
  <c r="CR68" i="6"/>
  <c r="G21998" i="12" s="1"/>
  <c r="DS68" i="6"/>
  <c r="G51617" i="12" s="1"/>
  <c r="DV68" i="6"/>
  <c r="G54908" i="12" s="1"/>
  <c r="CH68" i="6"/>
  <c r="G11028" i="12" s="1"/>
  <c r="DA68" i="6"/>
  <c r="G31871" i="12" s="1"/>
  <c r="DF68" i="6"/>
  <c r="G37356" i="12" s="1"/>
  <c r="DI68" i="6"/>
  <c r="G40647" i="12" s="1"/>
  <c r="CQ68" i="6"/>
  <c r="G20901" i="12" s="1"/>
  <c r="DE68" i="6"/>
  <c r="G36259" i="12" s="1"/>
  <c r="CS68" i="6"/>
  <c r="G23095" i="12" s="1"/>
  <c r="CC68" i="6"/>
  <c r="G5543" i="12" s="1"/>
  <c r="CV68" i="6"/>
  <c r="G26386" i="12" s="1"/>
  <c r="CO68" i="6"/>
  <c r="G18707" i="12" s="1"/>
  <c r="CE68" i="6"/>
  <c r="G7737" i="12" s="1"/>
  <c r="CM68" i="6"/>
  <c r="G16513" i="12" s="1"/>
  <c r="ED68" i="6"/>
  <c r="G63684" i="12" s="1"/>
  <c r="DR68" i="6"/>
  <c r="G50520" i="12" s="1"/>
  <c r="CD68" i="6"/>
  <c r="G6640" i="12" s="1"/>
  <c r="BZ68" i="6"/>
  <c r="G2252" i="12" s="1"/>
  <c r="CU68" i="6"/>
  <c r="G25289" i="12" s="1"/>
  <c r="DY68" i="6"/>
  <c r="G58199" i="12" s="1"/>
  <c r="DX68" i="6"/>
  <c r="G57102" i="12" s="1"/>
  <c r="DZ68" i="6"/>
  <c r="G59296" i="12" s="1"/>
  <c r="DO68" i="6"/>
  <c r="G47229" i="12" s="1"/>
  <c r="EA68" i="6"/>
  <c r="G60393" i="12" s="1"/>
  <c r="DQ68" i="6"/>
  <c r="G49423" i="12" s="1"/>
  <c r="DB99" i="6"/>
  <c r="G32999" i="12" s="1"/>
  <c r="CC99" i="6"/>
  <c r="G5574" i="12" s="1"/>
  <c r="BX99" i="6"/>
  <c r="G89" i="12" s="1"/>
  <c r="DR99" i="6"/>
  <c r="G50551" i="12" s="1"/>
  <c r="DL99" i="6"/>
  <c r="G43969" i="12" s="1"/>
  <c r="EE99" i="6"/>
  <c r="G64812" i="12" s="1"/>
  <c r="DS99" i="6"/>
  <c r="G51648" i="12" s="1"/>
  <c r="DU99" i="6"/>
  <c r="G53842" i="12" s="1"/>
  <c r="J97" i="6"/>
  <c r="BV97" i="6"/>
  <c r="EB102" i="6"/>
  <c r="G61524" i="12" s="1"/>
  <c r="CX102" i="6"/>
  <c r="G28614" i="12" s="1"/>
  <c r="DL102" i="6"/>
  <c r="G43972" i="12" s="1"/>
  <c r="CR102" i="6"/>
  <c r="G22032" i="12" s="1"/>
  <c r="CK102" i="6"/>
  <c r="G14353" i="12" s="1"/>
  <c r="DB102" i="6"/>
  <c r="G33002" i="12" s="1"/>
  <c r="CZ102" i="6"/>
  <c r="G30808" i="12" s="1"/>
  <c r="DD102" i="6"/>
  <c r="G35196" i="12" s="1"/>
  <c r="CU102" i="6"/>
  <c r="G25323" i="12" s="1"/>
  <c r="CH102" i="6"/>
  <c r="G11062" i="12" s="1"/>
  <c r="BY102" i="6"/>
  <c r="G1189" i="12" s="1"/>
  <c r="CW102" i="6"/>
  <c r="G27517" i="12" s="1"/>
  <c r="CP102" i="6"/>
  <c r="G19838" i="12" s="1"/>
  <c r="BZ102" i="6"/>
  <c r="G2286" i="12" s="1"/>
  <c r="CI102" i="6"/>
  <c r="G12159" i="12" s="1"/>
  <c r="CN102" i="6"/>
  <c r="G17644" i="12" s="1"/>
  <c r="DO97" i="6"/>
  <c r="G47258" i="12" s="1"/>
  <c r="BY97" i="6"/>
  <c r="G1184" i="12" s="1"/>
  <c r="CJ97" i="6"/>
  <c r="G13251" i="12" s="1"/>
  <c r="CA97" i="6"/>
  <c r="G3378" i="12" s="1"/>
  <c r="ED97" i="6"/>
  <c r="G63713" i="12" s="1"/>
  <c r="DL97" i="6"/>
  <c r="G43967" i="12" s="1"/>
  <c r="EB97" i="6"/>
  <c r="G61519" i="12" s="1"/>
  <c r="CB97" i="6"/>
  <c r="G4475" i="12" s="1"/>
  <c r="DH97" i="6"/>
  <c r="G39579" i="12" s="1"/>
  <c r="CC97" i="6"/>
  <c r="G5572" i="12" s="1"/>
  <c r="EC97" i="6"/>
  <c r="G62616" i="12" s="1"/>
  <c r="CM97" i="6"/>
  <c r="G16542" i="12" s="1"/>
  <c r="DJ97" i="6"/>
  <c r="G41773" i="12" s="1"/>
  <c r="CR97" i="6"/>
  <c r="G22027" i="12" s="1"/>
  <c r="CT97" i="6"/>
  <c r="G24221" i="12" s="1"/>
  <c r="CY97" i="6"/>
  <c r="G29706" i="12" s="1"/>
  <c r="CP97" i="6"/>
  <c r="G19833" i="12" s="1"/>
  <c r="CI97" i="6"/>
  <c r="G12154" i="12" s="1"/>
  <c r="DR97" i="6"/>
  <c r="G50549" i="12" s="1"/>
  <c r="DD97" i="6"/>
  <c r="G35191" i="12" s="1"/>
  <c r="DZ97" i="6"/>
  <c r="G59325" i="12" s="1"/>
  <c r="DM97" i="6"/>
  <c r="G45064" i="12" s="1"/>
  <c r="DC97" i="6"/>
  <c r="G34094" i="12" s="1"/>
  <c r="CE97" i="6"/>
  <c r="G7766" i="12" s="1"/>
  <c r="BX97" i="6"/>
  <c r="G87" i="12" s="1"/>
  <c r="DV97" i="6"/>
  <c r="G54937" i="12" s="1"/>
  <c r="CF97" i="6"/>
  <c r="G8863" i="12" s="1"/>
  <c r="CL97" i="6"/>
  <c r="G15445" i="12" s="1"/>
  <c r="DK97" i="6"/>
  <c r="G42870" i="12" s="1"/>
  <c r="DG97" i="6"/>
  <c r="G38482" i="12" s="1"/>
  <c r="CL106" i="6"/>
  <c r="G15454" i="12" s="1"/>
  <c r="DQ106" i="6"/>
  <c r="G49461" i="12" s="1"/>
  <c r="CW106" i="6"/>
  <c r="G27521" i="12" s="1"/>
  <c r="CS106" i="6"/>
  <c r="G23133" i="12" s="1"/>
  <c r="CB66" i="6"/>
  <c r="G4444" i="12" s="1"/>
  <c r="CG83" i="6"/>
  <c r="G9946" i="12" s="1"/>
  <c r="CJ83" i="6"/>
  <c r="G13237" i="12" s="1"/>
  <c r="DH99" i="6"/>
  <c r="G39581" i="12" s="1"/>
  <c r="CB83" i="6"/>
  <c r="G4461" i="12" s="1"/>
  <c r="DQ83" i="6"/>
  <c r="G49438" i="12" s="1"/>
  <c r="CF83" i="6"/>
  <c r="G8849" i="12" s="1"/>
  <c r="BX83" i="6"/>
  <c r="DF83" i="6"/>
  <c r="G37371" i="12" s="1"/>
  <c r="DW83" i="6"/>
  <c r="G56020" i="12" s="1"/>
  <c r="CI83" i="6"/>
  <c r="G12140" i="12" s="1"/>
  <c r="EC83" i="6"/>
  <c r="G62602" i="12" s="1"/>
  <c r="CR83" i="6"/>
  <c r="G22013" i="12" s="1"/>
  <c r="CU83" i="6"/>
  <c r="G25304" i="12" s="1"/>
  <c r="DR83" i="6"/>
  <c r="G50535" i="12" s="1"/>
  <c r="DJ94" i="6"/>
  <c r="G41770" i="12" s="1"/>
  <c r="DA94" i="6"/>
  <c r="G31897" i="12" s="1"/>
  <c r="EC94" i="6"/>
  <c r="G62613" i="12" s="1"/>
  <c r="CW94" i="6"/>
  <c r="G27509" i="12" s="1"/>
  <c r="DM82" i="6"/>
  <c r="G45049" i="12" s="1"/>
  <c r="DI82" i="6"/>
  <c r="G40661" i="12" s="1"/>
  <c r="CG82" i="6"/>
  <c r="G9945" i="12" s="1"/>
  <c r="DJ77" i="6"/>
  <c r="G41753" i="12" s="1"/>
  <c r="CY77" i="6"/>
  <c r="DX77" i="6"/>
  <c r="G57111" i="12" s="1"/>
  <c r="DM77" i="6"/>
  <c r="G45044" i="12" s="1"/>
  <c r="DB77" i="6"/>
  <c r="G32977" i="12" s="1"/>
  <c r="DS77" i="6"/>
  <c r="G51626" i="12" s="1"/>
  <c r="EC77" i="6"/>
  <c r="G62596" i="12" s="1"/>
  <c r="DP77" i="6"/>
  <c r="G48335" i="12" s="1"/>
  <c r="CF88" i="6"/>
  <c r="G8854" i="12" s="1"/>
  <c r="CZ88" i="6"/>
  <c r="DC88" i="6"/>
  <c r="G34085" i="12" s="1"/>
  <c r="EA88" i="6"/>
  <c r="G60413" i="12" s="1"/>
  <c r="CG88" i="6"/>
  <c r="G9951" i="12" s="1"/>
  <c r="DX88" i="6"/>
  <c r="G57122" i="12" s="1"/>
  <c r="DZ88" i="6"/>
  <c r="G59316" i="12" s="1"/>
  <c r="DT88" i="6"/>
  <c r="G52734" i="12" s="1"/>
  <c r="EA10" i="5"/>
  <c r="G59341" i="12" s="1"/>
  <c r="EF10" i="5"/>
  <c r="G64826" i="12" s="1"/>
  <c r="CX10" i="5"/>
  <c r="G27528" i="12" s="1"/>
  <c r="DO10" i="5"/>
  <c r="G46177" i="12" s="1"/>
  <c r="DT10" i="5"/>
  <c r="G51662" i="12" s="1"/>
  <c r="DY10" i="5"/>
  <c r="G57147" i="12" s="1"/>
  <c r="CT10" i="5"/>
  <c r="G23140" i="12" s="1"/>
  <c r="CV10" i="5"/>
  <c r="G25334" i="12" s="1"/>
  <c r="CP10" i="5"/>
  <c r="G18752" i="12" s="1"/>
  <c r="CA10" i="5"/>
  <c r="DG10" i="5"/>
  <c r="G37401" i="12" s="1"/>
  <c r="DZ10" i="5"/>
  <c r="G58244" i="12" s="1"/>
  <c r="CG10" i="5"/>
  <c r="G8879" i="12" s="1"/>
  <c r="CL10" i="5"/>
  <c r="G14364" i="12" s="1"/>
  <c r="DM10" i="5"/>
  <c r="G43983" i="12" s="1"/>
  <c r="DQ10" i="5"/>
  <c r="G48371" i="12" s="1"/>
  <c r="CU10" i="5"/>
  <c r="G24237" i="12" s="1"/>
  <c r="CZ10" i="5"/>
  <c r="G29722" i="12" s="1"/>
  <c r="DE10" i="5"/>
  <c r="G35207" i="12" s="1"/>
  <c r="DF10" i="5"/>
  <c r="G36304" i="12" s="1"/>
  <c r="CI10" i="5"/>
  <c r="G11073" i="12" s="1"/>
  <c r="CN10" i="5"/>
  <c r="G16558" i="12" s="1"/>
  <c r="CS10" i="5"/>
  <c r="G22043" i="12" s="1"/>
  <c r="DR10" i="5"/>
  <c r="G49468" i="12" s="1"/>
  <c r="CQ10" i="5"/>
  <c r="G19849" i="12" s="1"/>
  <c r="DA10" i="5"/>
  <c r="G30819" i="12" s="1"/>
  <c r="DH10" i="5"/>
  <c r="G38498" i="12" s="1"/>
  <c r="CW10" i="5"/>
  <c r="G26431" i="12" s="1"/>
  <c r="H10" i="5"/>
  <c r="EJ10" i="5" s="1"/>
  <c r="CM10" i="5"/>
  <c r="G15461" i="12" s="1"/>
  <c r="DC10" i="5"/>
  <c r="G33013" i="12" s="1"/>
  <c r="CM83" i="6"/>
  <c r="G16528" i="12" s="1"/>
  <c r="CZ83" i="6"/>
  <c r="G30789" i="12" s="1"/>
  <c r="CP83" i="6"/>
  <c r="G19819" i="12" s="1"/>
  <c r="DB83" i="6"/>
  <c r="G32983" i="12" s="1"/>
  <c r="CH83" i="6"/>
  <c r="G11043" i="12" s="1"/>
  <c r="CT83" i="6"/>
  <c r="G24207" i="12" s="1"/>
  <c r="CN83" i="6"/>
  <c r="G17625" i="12" s="1"/>
  <c r="CQ83" i="6"/>
  <c r="G20916" i="12" s="1"/>
  <c r="DU83" i="6"/>
  <c r="G53826" i="12" s="1"/>
  <c r="DC83" i="6"/>
  <c r="G34080" i="12" s="1"/>
  <c r="BY83" i="6"/>
  <c r="G1170" i="12" s="1"/>
  <c r="EE83" i="6"/>
  <c r="G64796" i="12" s="1"/>
  <c r="DN83" i="6"/>
  <c r="G46147" i="12" s="1"/>
  <c r="DT83" i="6"/>
  <c r="G52729" i="12" s="1"/>
  <c r="CK83" i="6"/>
  <c r="G14334" i="12" s="1"/>
  <c r="CX83" i="6"/>
  <c r="G28595" i="12" s="1"/>
  <c r="CA83" i="6"/>
  <c r="G3364" i="12" s="1"/>
  <c r="DA83" i="6"/>
  <c r="G31886" i="12" s="1"/>
  <c r="CE83" i="6"/>
  <c r="G7752" i="12" s="1"/>
  <c r="DH83" i="6"/>
  <c r="G39565" i="12" s="1"/>
  <c r="DD83" i="6"/>
  <c r="G35177" i="12" s="1"/>
  <c r="DI83" i="6"/>
  <c r="G40662" i="12" s="1"/>
  <c r="DG83" i="6"/>
  <c r="G38468" i="12" s="1"/>
  <c r="EB83" i="6"/>
  <c r="G61505" i="12" s="1"/>
  <c r="DM83" i="6"/>
  <c r="G45050" i="12" s="1"/>
  <c r="DZ83" i="6"/>
  <c r="G59311" i="12" s="1"/>
  <c r="DV83" i="6"/>
  <c r="G54923" i="12" s="1"/>
  <c r="CD83" i="6"/>
  <c r="G6655" i="12" s="1"/>
  <c r="H83" i="6"/>
  <c r="CY83" i="6"/>
  <c r="G29692" i="12" s="1"/>
  <c r="DX83" i="6"/>
  <c r="G57117" i="12" s="1"/>
  <c r="EA83" i="6"/>
  <c r="G60408" i="12" s="1"/>
  <c r="D23203" i="12"/>
  <c r="D55016" i="12"/>
  <c r="D14395" i="12"/>
  <c r="D11104" i="12"/>
  <c r="D1231" i="12"/>
  <c r="D25365" i="12"/>
  <c r="D30850" i="12"/>
  <c r="D2328" i="12"/>
  <c r="D41820" i="12"/>
  <c r="D45111" i="12"/>
  <c r="D52790" i="12"/>
  <c r="D57178" i="12"/>
  <c r="D62663" i="12"/>
  <c r="D8910" i="12"/>
  <c r="D23206" i="12"/>
  <c r="D39661" i="12"/>
  <c r="D6751" i="12"/>
  <c r="D36338" i="12"/>
  <c r="D8913" i="12"/>
  <c r="CA106" i="6"/>
  <c r="G3387" i="12" s="1"/>
  <c r="DU106" i="6"/>
  <c r="G53849" i="12" s="1"/>
  <c r="DP106" i="6"/>
  <c r="G48364" i="12" s="1"/>
  <c r="DC106" i="6"/>
  <c r="G34103" i="12" s="1"/>
  <c r="CX106" i="6"/>
  <c r="G28618" i="12" s="1"/>
  <c r="DA106" i="6"/>
  <c r="G31909" i="12" s="1"/>
  <c r="CV106" i="6"/>
  <c r="G26424" i="12" s="1"/>
  <c r="CI106" i="6"/>
  <c r="G12163" i="12" s="1"/>
  <c r="CD106" i="6"/>
  <c r="G6678" i="12" s="1"/>
  <c r="CG106" i="6"/>
  <c r="G9969" i="12" s="1"/>
  <c r="CB106" i="6"/>
  <c r="G4484" i="12" s="1"/>
  <c r="CE106" i="6"/>
  <c r="G7775" i="12" s="1"/>
  <c r="BZ106" i="6"/>
  <c r="G2290" i="12" s="1"/>
  <c r="CC106" i="6"/>
  <c r="G5581" i="12" s="1"/>
  <c r="BX106" i="6"/>
  <c r="G96" i="12" s="1"/>
  <c r="DQ66" i="6"/>
  <c r="G49421" i="12" s="1"/>
  <c r="EB66" i="6"/>
  <c r="G61488" i="12" s="1"/>
  <c r="CM66" i="6"/>
  <c r="G16511" i="12" s="1"/>
  <c r="BX66" i="6"/>
  <c r="G56" i="12" s="1"/>
  <c r="D63795" i="12"/>
  <c r="CK66" i="6"/>
  <c r="G14317" i="12" s="1"/>
  <c r="CH66" i="6"/>
  <c r="G11026" i="12" s="1"/>
  <c r="H66" i="6"/>
  <c r="CP66" i="6"/>
  <c r="G19802" i="12" s="1"/>
  <c r="CN66" i="6"/>
  <c r="G17608" i="12" s="1"/>
  <c r="CI66" i="6"/>
  <c r="G12123" i="12" s="1"/>
  <c r="DV66" i="6"/>
  <c r="G54906" i="12" s="1"/>
  <c r="DM66" i="6"/>
  <c r="G45033" i="12" s="1"/>
  <c r="CQ66" i="6"/>
  <c r="G20899" i="12" s="1"/>
  <c r="DX66" i="6"/>
  <c r="G57100" i="12" s="1"/>
  <c r="D34173" i="12"/>
  <c r="D63792" i="12"/>
  <c r="D13298" i="12"/>
  <c r="D16589" i="12"/>
  <c r="D20977" i="12"/>
  <c r="D26462" i="12"/>
  <c r="D35238" i="12"/>
  <c r="D31947" i="12"/>
  <c r="D3425" i="12"/>
  <c r="D48402" i="12"/>
  <c r="D4522" i="12"/>
  <c r="D58275" i="12"/>
  <c r="D5619" i="12"/>
  <c r="D169" i="12"/>
  <c r="D27594" i="12"/>
  <c r="D42952" i="12"/>
  <c r="D137" i="12"/>
  <c r="D44017" i="12"/>
  <c r="DW106" i="6"/>
  <c r="G56043" i="12" s="1"/>
  <c r="DR106" i="6"/>
  <c r="G50558" i="12" s="1"/>
  <c r="DE106" i="6"/>
  <c r="G36297" i="12" s="1"/>
  <c r="CZ106" i="6"/>
  <c r="G30812" i="12" s="1"/>
  <c r="CM106" i="6"/>
  <c r="G16551" i="12" s="1"/>
  <c r="CH106" i="6"/>
  <c r="G11066" i="12" s="1"/>
  <c r="CK106" i="6"/>
  <c r="G14357" i="12" s="1"/>
  <c r="CF106" i="6"/>
  <c r="G8872" i="12" s="1"/>
  <c r="DZ106" i="6"/>
  <c r="G59334" i="12" s="1"/>
  <c r="EC106" i="6"/>
  <c r="G62625" i="12" s="1"/>
  <c r="DX106" i="6"/>
  <c r="G57140" i="12" s="1"/>
  <c r="EA106" i="6"/>
  <c r="G60431" i="12" s="1"/>
  <c r="DV106" i="6"/>
  <c r="G54946" i="12" s="1"/>
  <c r="DY106" i="6"/>
  <c r="G58237" i="12" s="1"/>
  <c r="DT106" i="6"/>
  <c r="G52752" i="12" s="1"/>
  <c r="EE106" i="6"/>
  <c r="G64819" i="12" s="1"/>
  <c r="CA66" i="6"/>
  <c r="G3347" i="12" s="1"/>
  <c r="DZ66" i="6"/>
  <c r="G59294" i="12" s="1"/>
  <c r="DG66" i="6"/>
  <c r="G38451" i="12" s="1"/>
  <c r="CL66" i="6"/>
  <c r="G15414" i="12" s="1"/>
  <c r="D64889" i="12"/>
  <c r="ED66" i="6"/>
  <c r="G63682" i="12" s="1"/>
  <c r="CX66" i="6"/>
  <c r="G28578" i="12" s="1"/>
  <c r="CW66" i="6"/>
  <c r="G27481" i="12" s="1"/>
  <c r="CJ66" i="6"/>
  <c r="G13220" i="12" s="1"/>
  <c r="CU66" i="6"/>
  <c r="G25287" i="12" s="1"/>
  <c r="DJ66" i="6"/>
  <c r="G41742" i="12" s="1"/>
  <c r="DE66" i="6"/>
  <c r="G36257" i="12" s="1"/>
  <c r="DD66" i="6"/>
  <c r="G35160" i="12" s="1"/>
  <c r="DI66" i="6"/>
  <c r="G40645" i="12" s="1"/>
  <c r="DH66" i="6"/>
  <c r="G39548" i="12" s="1"/>
  <c r="DT66" i="6"/>
  <c r="G52712" i="12" s="1"/>
  <c r="D134" i="12"/>
  <c r="D17686" i="12"/>
  <c r="D22074" i="12"/>
  <c r="D28656" i="12"/>
  <c r="D36335" i="12"/>
  <c r="D33044" i="12"/>
  <c r="D42917" i="12"/>
  <c r="D49499" i="12"/>
  <c r="D53887" i="12"/>
  <c r="D60469" i="12"/>
  <c r="D15527" i="12"/>
  <c r="D2363" i="12"/>
  <c r="D1234" i="12"/>
  <c r="D52793" i="12"/>
  <c r="DG106" i="6"/>
  <c r="G38491" i="12" s="1"/>
  <c r="DB106" i="6"/>
  <c r="G33006" i="12" s="1"/>
  <c r="CO106" i="6"/>
  <c r="G18745" i="12" s="1"/>
  <c r="CJ106" i="6"/>
  <c r="G13260" i="12" s="1"/>
  <c r="ED106" i="6"/>
  <c r="G63722" i="12" s="1"/>
  <c r="H106" i="6"/>
  <c r="EB106" i="6"/>
  <c r="G61528" i="12" s="1"/>
  <c r="DO106" i="6"/>
  <c r="G47267" i="12" s="1"/>
  <c r="DJ106" i="6"/>
  <c r="G41782" i="12" s="1"/>
  <c r="DM106" i="6"/>
  <c r="G45073" i="12" s="1"/>
  <c r="DH106" i="6"/>
  <c r="G39588" i="12" s="1"/>
  <c r="DK106" i="6"/>
  <c r="G42879" i="12" s="1"/>
  <c r="DF106" i="6"/>
  <c r="G37394" i="12" s="1"/>
  <c r="DI106" i="6"/>
  <c r="G40685" i="12" s="1"/>
  <c r="EE66" i="6"/>
  <c r="G64779" i="12" s="1"/>
  <c r="DW66" i="6"/>
  <c r="G56003" i="12" s="1"/>
  <c r="DY66" i="6"/>
  <c r="G58197" i="12" s="1"/>
  <c r="CG66" i="6"/>
  <c r="G9929" i="12" s="1"/>
  <c r="EC66" i="6"/>
  <c r="G62585" i="12" s="1"/>
  <c r="CO66" i="6"/>
  <c r="G18705" i="12" s="1"/>
  <c r="DU66" i="6"/>
  <c r="G53809" i="12" s="1"/>
  <c r="DR66" i="6"/>
  <c r="G50518" i="12" s="1"/>
  <c r="BZ66" i="6"/>
  <c r="G2250" i="12" s="1"/>
  <c r="DK66" i="6"/>
  <c r="G42839" i="12" s="1"/>
  <c r="DN66" i="6"/>
  <c r="G46130" i="12" s="1"/>
  <c r="EA66" i="6"/>
  <c r="G60391" i="12" s="1"/>
  <c r="CE66" i="6"/>
  <c r="G7735" i="12" s="1"/>
  <c r="DB66" i="6"/>
  <c r="G32966" i="12" s="1"/>
  <c r="DS66" i="6"/>
  <c r="G51615" i="12" s="1"/>
  <c r="J100" i="6"/>
  <c r="BV100" i="6"/>
  <c r="BV75" i="6"/>
  <c r="J75" i="6"/>
  <c r="DY75" i="6"/>
  <c r="G58206" i="12" s="1"/>
  <c r="DZ75" i="6"/>
  <c r="G59303" i="12" s="1"/>
  <c r="CI75" i="6"/>
  <c r="G12132" i="12" s="1"/>
  <c r="DR75" i="6"/>
  <c r="G50527" i="12" s="1"/>
  <c r="BY75" i="6"/>
  <c r="G1162" i="12" s="1"/>
  <c r="CP75" i="6"/>
  <c r="G19811" i="12" s="1"/>
  <c r="CN75" i="6"/>
  <c r="G17617" i="12" s="1"/>
  <c r="DE75" i="6"/>
  <c r="G36266" i="12" s="1"/>
  <c r="DI75" i="6"/>
  <c r="G40654" i="12" s="1"/>
  <c r="CQ75" i="6"/>
  <c r="G20908" i="12" s="1"/>
  <c r="EC75" i="6"/>
  <c r="G62594" i="12" s="1"/>
  <c r="EB75" i="6"/>
  <c r="G61497" i="12" s="1"/>
  <c r="CM75" i="6"/>
  <c r="G16520" i="12" s="1"/>
  <c r="DM75" i="6"/>
  <c r="G45042" i="12" s="1"/>
  <c r="H75" i="6"/>
  <c r="EA75" i="6"/>
  <c r="G60400" i="12" s="1"/>
  <c r="DS75" i="6"/>
  <c r="G51624" i="12" s="1"/>
  <c r="CR75" i="6"/>
  <c r="G22005" i="12" s="1"/>
  <c r="DB75" i="6"/>
  <c r="G32975" i="12" s="1"/>
  <c r="CJ75" i="6"/>
  <c r="G13229" i="12" s="1"/>
  <c r="DV75" i="6"/>
  <c r="G54915" i="12" s="1"/>
  <c r="BZ75" i="6"/>
  <c r="G2259" i="12" s="1"/>
  <c r="CF75" i="6"/>
  <c r="G8841" i="12" s="1"/>
  <c r="EE75" i="6"/>
  <c r="G64788" i="12" s="1"/>
  <c r="DU75" i="6"/>
  <c r="G53818" i="12" s="1"/>
  <c r="CO75" i="6"/>
  <c r="G18714" i="12" s="1"/>
  <c r="DT75" i="6"/>
  <c r="G52721" i="12" s="1"/>
  <c r="CC75" i="6"/>
  <c r="G5550" i="12" s="1"/>
  <c r="DN75" i="6"/>
  <c r="G46139" i="12" s="1"/>
  <c r="CG80" i="6"/>
  <c r="G9943" i="12" s="1"/>
  <c r="CO80" i="6"/>
  <c r="G18719" i="12" s="1"/>
  <c r="BZ80" i="6"/>
  <c r="G2264" i="12" s="1"/>
  <c r="CA80" i="6"/>
  <c r="G3361" i="12" s="1"/>
  <c r="CV80" i="6"/>
  <c r="G26398" i="12" s="1"/>
  <c r="DH80" i="6"/>
  <c r="G39562" i="12" s="1"/>
  <c r="BY80" i="6"/>
  <c r="CH80" i="6"/>
  <c r="G11040" i="12" s="1"/>
  <c r="DO80" i="6"/>
  <c r="G47241" i="12" s="1"/>
  <c r="DP80" i="6"/>
  <c r="G48338" i="12" s="1"/>
  <c r="DG80" i="6"/>
  <c r="G38465" i="12" s="1"/>
  <c r="CW80" i="6"/>
  <c r="G27495" i="12" s="1"/>
  <c r="CF80" i="6"/>
  <c r="G8846" i="12" s="1"/>
  <c r="DR80" i="6"/>
  <c r="G50532" i="12" s="1"/>
  <c r="CL80" i="6"/>
  <c r="G15428" i="12" s="1"/>
  <c r="H80" i="6"/>
  <c r="DV80" i="6"/>
  <c r="G54920" i="12" s="1"/>
  <c r="CT80" i="6"/>
  <c r="G24204" i="12" s="1"/>
  <c r="DU80" i="6"/>
  <c r="G53823" i="12" s="1"/>
  <c r="DS80" i="6"/>
  <c r="G51629" i="12" s="1"/>
  <c r="CB80" i="6"/>
  <c r="G4458" i="12" s="1"/>
  <c r="DL80" i="6"/>
  <c r="G43950" i="12" s="1"/>
  <c r="DT80" i="6"/>
  <c r="G52726" i="12" s="1"/>
  <c r="CP80" i="6"/>
  <c r="G19816" i="12" s="1"/>
  <c r="DW80" i="6"/>
  <c r="G56017" i="12" s="1"/>
  <c r="DE80" i="6"/>
  <c r="G36271" i="12" s="1"/>
  <c r="CM80" i="6"/>
  <c r="G16525" i="12" s="1"/>
  <c r="CX80" i="6"/>
  <c r="G28592" i="12" s="1"/>
  <c r="CU80" i="6"/>
  <c r="G25301" i="12" s="1"/>
  <c r="DK80" i="6"/>
  <c r="G42853" i="12" s="1"/>
  <c r="CR80" i="6"/>
  <c r="G22010" i="12" s="1"/>
  <c r="EA80" i="6"/>
  <c r="G60405" i="12" s="1"/>
  <c r="BX80" i="6"/>
  <c r="G70" i="12" s="1"/>
  <c r="EC80" i="6"/>
  <c r="G62599" i="12" s="1"/>
  <c r="CI80" i="6"/>
  <c r="G12137" i="12" s="1"/>
  <c r="CC80" i="6"/>
  <c r="G5555" i="12" s="1"/>
  <c r="CK80" i="6"/>
  <c r="G14331" i="12" s="1"/>
  <c r="ED80" i="6"/>
  <c r="G63696" i="12" s="1"/>
  <c r="DJ80" i="6"/>
  <c r="G41756" i="12" s="1"/>
  <c r="CE80" i="6"/>
  <c r="G7749" i="12" s="1"/>
  <c r="CN80" i="6"/>
  <c r="G17622" i="12" s="1"/>
  <c r="DQ80" i="6"/>
  <c r="G49435" i="12" s="1"/>
  <c r="CS80" i="6"/>
  <c r="G23107" i="12" s="1"/>
  <c r="DD80" i="6"/>
  <c r="G35174" i="12" s="1"/>
  <c r="CJ80" i="6"/>
  <c r="G13234" i="12" s="1"/>
  <c r="BV88" i="6"/>
  <c r="J88" i="6"/>
  <c r="J71" i="6"/>
  <c r="BV71" i="6"/>
  <c r="DP101" i="6"/>
  <c r="G48359" i="12" s="1"/>
  <c r="DG101" i="6"/>
  <c r="G38486" i="12" s="1"/>
  <c r="CL101" i="6"/>
  <c r="G15449" i="12" s="1"/>
  <c r="DD101" i="6"/>
  <c r="G35195" i="12" s="1"/>
  <c r="CU101" i="6"/>
  <c r="G25322" i="12" s="1"/>
  <c r="DS101" i="6"/>
  <c r="G51650" i="12" s="1"/>
  <c r="DL101" i="6"/>
  <c r="G43971" i="12" s="1"/>
  <c r="DJ101" i="6"/>
  <c r="G41777" i="12" s="1"/>
  <c r="DN101" i="6"/>
  <c r="G46165" i="12" s="1"/>
  <c r="CQ101" i="6"/>
  <c r="G20934" i="12" s="1"/>
  <c r="CY101" i="6"/>
  <c r="G29710" i="12" s="1"/>
  <c r="DV101" i="6"/>
  <c r="G54941" i="12" s="1"/>
  <c r="CS101" i="6"/>
  <c r="G23128" i="12" s="1"/>
  <c r="DO101" i="6"/>
  <c r="G47262" i="12" s="1"/>
  <c r="EA101" i="6"/>
  <c r="G60426" i="12" s="1"/>
  <c r="DX101" i="6"/>
  <c r="G57135" i="12" s="1"/>
  <c r="CH101" i="6"/>
  <c r="G11061" i="12" s="1"/>
  <c r="CP101" i="6"/>
  <c r="G19837" i="12" s="1"/>
  <c r="DC101" i="6"/>
  <c r="G34098" i="12" s="1"/>
  <c r="CD101" i="6"/>
  <c r="G6673" i="12" s="1"/>
  <c r="CM101" i="6"/>
  <c r="G16546" i="12" s="1"/>
  <c r="DA101" i="6"/>
  <c r="G31904" i="12" s="1"/>
  <c r="CN101" i="6"/>
  <c r="G17643" i="12" s="1"/>
  <c r="CB101" i="6"/>
  <c r="G4479" i="12" s="1"/>
  <c r="CJ101" i="6"/>
  <c r="G13255" i="12" s="1"/>
  <c r="DI101" i="6"/>
  <c r="G40680" i="12" s="1"/>
  <c r="CX101" i="6"/>
  <c r="G28613" i="12" s="1"/>
  <c r="DE101" i="6"/>
  <c r="G36292" i="12" s="1"/>
  <c r="CR101" i="6"/>
  <c r="G22031" i="12" s="1"/>
  <c r="CA101" i="6"/>
  <c r="G3382" i="12" s="1"/>
  <c r="BX101" i="6"/>
  <c r="H101" i="6"/>
  <c r="DM101" i="6"/>
  <c r="G45068" i="12" s="1"/>
  <c r="CC101" i="6"/>
  <c r="G5576" i="12" s="1"/>
  <c r="CT101" i="6"/>
  <c r="G24225" i="12" s="1"/>
  <c r="CF101" i="6"/>
  <c r="G8867" i="12" s="1"/>
  <c r="DK101" i="6"/>
  <c r="G42874" i="12" s="1"/>
  <c r="ED101" i="6"/>
  <c r="G63717" i="12" s="1"/>
  <c r="DY101" i="6"/>
  <c r="G58232" i="12" s="1"/>
  <c r="CE101" i="6"/>
  <c r="G7770" i="12" s="1"/>
  <c r="EB101" i="6"/>
  <c r="G61523" i="12" s="1"/>
  <c r="BZ101" i="6"/>
  <c r="G2285" i="12" s="1"/>
  <c r="DH101" i="6"/>
  <c r="G39583" i="12" s="1"/>
  <c r="EE101" i="6"/>
  <c r="G64814" i="12" s="1"/>
  <c r="BY101" i="6"/>
  <c r="G1188" i="12" s="1"/>
  <c r="CZ86" i="6"/>
  <c r="G30792" i="12" s="1"/>
  <c r="DC86" i="6"/>
  <c r="G34083" i="12" s="1"/>
  <c r="DV86" i="6"/>
  <c r="G54926" i="12" s="1"/>
  <c r="CT86" i="6"/>
  <c r="G24210" i="12" s="1"/>
  <c r="DU86" i="6"/>
  <c r="G53829" i="12" s="1"/>
  <c r="DM86" i="6"/>
  <c r="G45053" i="12" s="1"/>
  <c r="CN86" i="6"/>
  <c r="G17628" i="12" s="1"/>
  <c r="CB86" i="6"/>
  <c r="G4464" i="12" s="1"/>
  <c r="EA86" i="6"/>
  <c r="G60411" i="12" s="1"/>
  <c r="DD86" i="6"/>
  <c r="G35180" i="12" s="1"/>
  <c r="CM86" i="6"/>
  <c r="G16531" i="12" s="1"/>
  <c r="BY86" i="6"/>
  <c r="G1173" i="12" s="1"/>
  <c r="CE86" i="6"/>
  <c r="G7755" i="12" s="1"/>
  <c r="EB86" i="6"/>
  <c r="G61508" i="12" s="1"/>
  <c r="CD86" i="6"/>
  <c r="G6658" i="12" s="1"/>
  <c r="CH86" i="6"/>
  <c r="G11046" i="12" s="1"/>
  <c r="DG86" i="6"/>
  <c r="G38471" i="12" s="1"/>
  <c r="CI86" i="6"/>
  <c r="G12143" i="12" s="1"/>
  <c r="DY86" i="6"/>
  <c r="G58217" i="12" s="1"/>
  <c r="DF86" i="6"/>
  <c r="G37374" i="12" s="1"/>
  <c r="DR86" i="6"/>
  <c r="G50538" i="12" s="1"/>
  <c r="DO86" i="6"/>
  <c r="G47247" i="12" s="1"/>
  <c r="DQ86" i="6"/>
  <c r="G49441" i="12" s="1"/>
  <c r="BZ86" i="6"/>
  <c r="G2270" i="12" s="1"/>
  <c r="CU86" i="6"/>
  <c r="G25307" i="12" s="1"/>
  <c r="EE86" i="6"/>
  <c r="G64799" i="12" s="1"/>
  <c r="DI86" i="6"/>
  <c r="G40665" i="12" s="1"/>
  <c r="CS86" i="6"/>
  <c r="G23113" i="12" s="1"/>
  <c r="DP86" i="6"/>
  <c r="G48344" i="12" s="1"/>
  <c r="CY86" i="6"/>
  <c r="G29695" i="12" s="1"/>
  <c r="EC86" i="6"/>
  <c r="G62605" i="12" s="1"/>
  <c r="DL86" i="6"/>
  <c r="G43956" i="12" s="1"/>
  <c r="DW86" i="6"/>
  <c r="G56023" i="12" s="1"/>
  <c r="CC86" i="6"/>
  <c r="CO86" i="6"/>
  <c r="G18725" i="12" s="1"/>
  <c r="DE86" i="6"/>
  <c r="G36277" i="12" s="1"/>
  <c r="DS86" i="6"/>
  <c r="G51635" i="12" s="1"/>
  <c r="DJ86" i="6"/>
  <c r="G41762" i="12" s="1"/>
  <c r="H86" i="6"/>
  <c r="BX86" i="6"/>
  <c r="G76" i="12" s="1"/>
  <c r="CP86" i="6"/>
  <c r="G19822" i="12" s="1"/>
  <c r="CV86" i="6"/>
  <c r="G26404" i="12" s="1"/>
  <c r="DX86" i="6"/>
  <c r="G57120" i="12" s="1"/>
  <c r="BV68" i="6"/>
  <c r="J68" i="6"/>
  <c r="DZ84" i="6"/>
  <c r="G59312" i="12" s="1"/>
  <c r="DA84" i="6"/>
  <c r="G31887" i="12" s="1"/>
  <c r="CD84" i="6"/>
  <c r="G6656" i="12" s="1"/>
  <c r="CP84" i="6"/>
  <c r="G19820" i="12" s="1"/>
  <c r="CT84" i="6"/>
  <c r="G24208" i="12" s="1"/>
  <c r="CR84" i="6"/>
  <c r="G22014" i="12" s="1"/>
  <c r="DK84" i="6"/>
  <c r="G42857" i="12" s="1"/>
  <c r="DQ84" i="6"/>
  <c r="G49439" i="12" s="1"/>
  <c r="CH84" i="6"/>
  <c r="G11044" i="12" s="1"/>
  <c r="DX84" i="6"/>
  <c r="G57118" i="12" s="1"/>
  <c r="CA84" i="6"/>
  <c r="G3365" i="12" s="1"/>
  <c r="BX84" i="6"/>
  <c r="CC84" i="6"/>
  <c r="G5559" i="12" s="1"/>
  <c r="DF84" i="6"/>
  <c r="G37372" i="12" s="1"/>
  <c r="DV84" i="6"/>
  <c r="G54924" i="12" s="1"/>
  <c r="CM84" i="6"/>
  <c r="G16529" i="12" s="1"/>
  <c r="CN84" i="6"/>
  <c r="G17626" i="12" s="1"/>
  <c r="DU84" i="6"/>
  <c r="G53827" i="12" s="1"/>
  <c r="DS84" i="6"/>
  <c r="G51633" i="12" s="1"/>
  <c r="CI84" i="6"/>
  <c r="G12141" i="12" s="1"/>
  <c r="DH84" i="6"/>
  <c r="G39566" i="12" s="1"/>
  <c r="H84" i="6"/>
  <c r="DE84" i="6"/>
  <c r="G36275" i="12" s="1"/>
  <c r="CK84" i="6"/>
  <c r="G14335" i="12" s="1"/>
  <c r="CB84" i="6"/>
  <c r="G4462" i="12" s="1"/>
  <c r="CJ84" i="6"/>
  <c r="G13238" i="12" s="1"/>
  <c r="EB84" i="6"/>
  <c r="G61506" i="12" s="1"/>
  <c r="CQ84" i="6"/>
  <c r="G20917" i="12" s="1"/>
  <c r="CV84" i="6"/>
  <c r="G26402" i="12" s="1"/>
  <c r="DP84" i="6"/>
  <c r="G48342" i="12" s="1"/>
  <c r="EA84" i="6"/>
  <c r="G60409" i="12" s="1"/>
  <c r="DO84" i="6"/>
  <c r="G47245" i="12" s="1"/>
  <c r="CS84" i="6"/>
  <c r="G23111" i="12" s="1"/>
  <c r="DJ84" i="6"/>
  <c r="G41760" i="12" s="1"/>
  <c r="DN84" i="6"/>
  <c r="G46148" i="12" s="1"/>
  <c r="DJ18" i="6"/>
  <c r="G41697" i="12" s="1"/>
  <c r="CR18" i="6"/>
  <c r="G21951" i="12" s="1"/>
  <c r="DE18" i="6"/>
  <c r="G36212" i="12" s="1"/>
  <c r="CB18" i="6"/>
  <c r="G4399" i="12" s="1"/>
  <c r="CI18" i="6"/>
  <c r="G12078" i="12" s="1"/>
  <c r="CJ18" i="6"/>
  <c r="G13175" i="12" s="1"/>
  <c r="ED18" i="6"/>
  <c r="G63637" i="12" s="1"/>
  <c r="CT18" i="6"/>
  <c r="G24145" i="12" s="1"/>
  <c r="CK18" i="6"/>
  <c r="G14272" i="12" s="1"/>
  <c r="DI18" i="6"/>
  <c r="G40600" i="12" s="1"/>
  <c r="DN18" i="6"/>
  <c r="G46085" i="12" s="1"/>
  <c r="CD18" i="6"/>
  <c r="G6593" i="12" s="1"/>
  <c r="DB18" i="6"/>
  <c r="G32921" i="12" s="1"/>
  <c r="BZ18" i="6"/>
  <c r="G2205" i="12" s="1"/>
  <c r="CV18" i="6"/>
  <c r="G26339" i="12" s="1"/>
  <c r="CA18" i="6"/>
  <c r="G3302" i="12" s="1"/>
  <c r="DX18" i="6"/>
  <c r="G57055" i="12" s="1"/>
  <c r="DP18" i="6"/>
  <c r="G48279" i="12" s="1"/>
  <c r="DZ89" i="6"/>
  <c r="G59317" i="12" s="1"/>
  <c r="BV93" i="6"/>
  <c r="CW84" i="6"/>
  <c r="G27499" i="12" s="1"/>
  <c r="DO75" i="6"/>
  <c r="G47236" i="12" s="1"/>
  <c r="DK75" i="6"/>
  <c r="G42848" i="12" s="1"/>
  <c r="DW75" i="6"/>
  <c r="G56012" i="12" s="1"/>
  <c r="EC84" i="6"/>
  <c r="G62603" i="12" s="1"/>
  <c r="CL84" i="6"/>
  <c r="G15432" i="12" s="1"/>
  <c r="DT84" i="6"/>
  <c r="G52730" i="12" s="1"/>
  <c r="CU84" i="6"/>
  <c r="G25305" i="12" s="1"/>
  <c r="DG84" i="6"/>
  <c r="G38469" i="12" s="1"/>
  <c r="CW75" i="6"/>
  <c r="G27490" i="12" s="1"/>
  <c r="DH75" i="6"/>
  <c r="G39557" i="12" s="1"/>
  <c r="CY75" i="6"/>
  <c r="G29684" i="12" s="1"/>
  <c r="DB86" i="6"/>
  <c r="G32986" i="12" s="1"/>
  <c r="CJ86" i="6"/>
  <c r="G13240" i="12" s="1"/>
  <c r="EC101" i="6"/>
  <c r="G62620" i="12" s="1"/>
  <c r="DT101" i="6"/>
  <c r="G52747" i="12" s="1"/>
  <c r="CO101" i="6"/>
  <c r="G18740" i="12" s="1"/>
  <c r="DZ101" i="6"/>
  <c r="G59329" i="12" s="1"/>
  <c r="CZ84" i="6"/>
  <c r="G30790" i="12" s="1"/>
  <c r="DF80" i="6"/>
  <c r="G37368" i="12" s="1"/>
  <c r="DA80" i="6"/>
  <c r="G31883" i="12" s="1"/>
  <c r="DZ86" i="6"/>
  <c r="G59314" i="12" s="1"/>
  <c r="CU78" i="6"/>
  <c r="G25299" i="12" s="1"/>
  <c r="DD78" i="6"/>
  <c r="G35172" i="12" s="1"/>
  <c r="J86" i="6"/>
  <c r="DX80" i="6"/>
  <c r="G57114" i="12" s="1"/>
  <c r="D53812" i="12"/>
  <c r="DA18" i="6"/>
  <c r="G31824" i="12" s="1"/>
  <c r="CG18" i="6"/>
  <c r="G9884" i="12" s="1"/>
  <c r="CO18" i="6"/>
  <c r="G18660" i="12" s="1"/>
  <c r="CC18" i="6"/>
  <c r="G5496" i="12" s="1"/>
  <c r="DS18" i="6"/>
  <c r="G51570" i="12" s="1"/>
  <c r="DF18" i="6"/>
  <c r="G37309" i="12" s="1"/>
  <c r="CY18" i="6"/>
  <c r="G29630" i="12" s="1"/>
  <c r="CP18" i="6"/>
  <c r="G19757" i="12" s="1"/>
  <c r="BY18" i="6"/>
  <c r="G1108" i="12" s="1"/>
  <c r="DW18" i="6"/>
  <c r="G55958" i="12" s="1"/>
  <c r="CS18" i="6"/>
  <c r="G23048" i="12" s="1"/>
  <c r="DQ18" i="6"/>
  <c r="G49376" i="12" s="1"/>
  <c r="DD18" i="6"/>
  <c r="G35115" i="12" s="1"/>
  <c r="EC18" i="6"/>
  <c r="G62540" i="12" s="1"/>
  <c r="DI84" i="6"/>
  <c r="G40663" i="12" s="1"/>
  <c r="CL75" i="6"/>
  <c r="G15423" i="12" s="1"/>
  <c r="DX75" i="6"/>
  <c r="G57109" i="12" s="1"/>
  <c r="CD75" i="6"/>
  <c r="G6647" i="12" s="1"/>
  <c r="DJ75" i="6"/>
  <c r="G41751" i="12" s="1"/>
  <c r="DL84" i="6"/>
  <c r="G43954" i="12" s="1"/>
  <c r="DD84" i="6"/>
  <c r="G35178" i="12" s="1"/>
  <c r="DW84" i="6"/>
  <c r="G56021" i="12" s="1"/>
  <c r="CE84" i="6"/>
  <c r="G7753" i="12" s="1"/>
  <c r="CA75" i="6"/>
  <c r="CU75" i="6"/>
  <c r="G25296" i="12" s="1"/>
  <c r="CR86" i="6"/>
  <c r="G22016" i="12" s="1"/>
  <c r="CL86" i="6"/>
  <c r="G15434" i="12" s="1"/>
  <c r="CV101" i="6"/>
  <c r="G26419" i="12" s="1"/>
  <c r="DF101" i="6"/>
  <c r="G37389" i="12" s="1"/>
  <c r="DW101" i="6"/>
  <c r="G56038" i="12" s="1"/>
  <c r="CG84" i="6"/>
  <c r="G9947" i="12" s="1"/>
  <c r="DY80" i="6"/>
  <c r="G58211" i="12" s="1"/>
  <c r="CY80" i="6"/>
  <c r="G29689" i="12" s="1"/>
  <c r="CQ86" i="6"/>
  <c r="G20919" i="12" s="1"/>
  <c r="DN86" i="6"/>
  <c r="G46150" i="12" s="1"/>
  <c r="CG86" i="6"/>
  <c r="G9949" i="12" s="1"/>
  <c r="DB80" i="6"/>
  <c r="G32980" i="12" s="1"/>
  <c r="DI80" i="6"/>
  <c r="G40659" i="12" s="1"/>
  <c r="CE75" i="6"/>
  <c r="G7744" i="12" s="1"/>
  <c r="DC75" i="6"/>
  <c r="G34072" i="12" s="1"/>
  <c r="CQ80" i="6"/>
  <c r="G20913" i="12" s="1"/>
  <c r="DN80" i="6"/>
  <c r="G46144" i="12" s="1"/>
  <c r="CA86" i="6"/>
  <c r="G3367" i="12" s="1"/>
  <c r="DU82" i="6"/>
  <c r="G53825" i="12" s="1"/>
  <c r="CW82" i="6"/>
  <c r="G27497" i="12" s="1"/>
  <c r="CH99" i="6"/>
  <c r="G11059" i="12" s="1"/>
  <c r="DJ99" i="6"/>
  <c r="G41775" i="12" s="1"/>
  <c r="G62637" i="12"/>
  <c r="G64831" i="12"/>
  <c r="G63734" i="12"/>
  <c r="G56055" i="12"/>
  <c r="G54958" i="12"/>
  <c r="G47279" i="12"/>
  <c r="G46182" i="12"/>
  <c r="G38503" i="12"/>
  <c r="G37406" i="12"/>
  <c r="G33018" i="12"/>
  <c r="G29727" i="12"/>
  <c r="G28630" i="12"/>
  <c r="G20951" i="12"/>
  <c r="G19854" i="12"/>
  <c r="G12175" i="12"/>
  <c r="G11078" i="12"/>
  <c r="G3399" i="12"/>
  <c r="G2302" i="12"/>
  <c r="G4496" i="12"/>
  <c r="G8884" i="12"/>
  <c r="G17660" i="12"/>
  <c r="G26436" i="12"/>
  <c r="G39600" i="12"/>
  <c r="G43988" i="12"/>
  <c r="G52764" i="12"/>
  <c r="G57152" i="12"/>
  <c r="G61540" i="12"/>
  <c r="G5593" i="12"/>
  <c r="G9981" i="12"/>
  <c r="G14369" i="12"/>
  <c r="G27533" i="12"/>
  <c r="G31921" i="12"/>
  <c r="G40697" i="12"/>
  <c r="G45085" i="12"/>
  <c r="G49473" i="12"/>
  <c r="G58249" i="12"/>
  <c r="G37407" i="12"/>
  <c r="G109" i="12"/>
  <c r="G17661" i="12"/>
  <c r="G48377" i="12"/>
  <c r="G27534" i="12"/>
  <c r="G20979" i="12"/>
  <c r="G33046" i="12"/>
  <c r="G56083" i="12"/>
  <c r="G5621" i="12"/>
  <c r="G23173" i="12"/>
  <c r="G28658" i="12"/>
  <c r="G46210" i="12"/>
  <c r="G51695" i="12"/>
  <c r="G61568" i="12"/>
  <c r="G57180" i="12"/>
  <c r="G52792" i="12"/>
  <c r="G44016" i="12"/>
  <c r="G39628" i="12"/>
  <c r="G35240" i="12"/>
  <c r="G22076" i="12"/>
  <c r="G17688" i="12"/>
  <c r="G8912" i="12"/>
  <c r="G4524" i="12"/>
  <c r="G38531" i="12"/>
  <c r="G1233" i="12"/>
  <c r="G6718" i="12"/>
  <c r="G18785" i="12"/>
  <c r="G24270" i="12"/>
  <c r="G29755" i="12"/>
  <c r="G41822" i="12"/>
  <c r="G47307" i="12"/>
  <c r="G53889" i="12"/>
  <c r="G64859" i="12"/>
  <c r="G2330" i="12"/>
  <c r="G7815" i="12"/>
  <c r="G25367" i="12"/>
  <c r="G31949" i="12"/>
  <c r="G42919" i="12"/>
  <c r="G49501" i="12"/>
  <c r="G54986" i="12"/>
  <c r="G63763" i="12"/>
  <c r="G58278" i="12"/>
  <c r="G40726" i="12"/>
  <c r="G34144" i="12"/>
  <c r="G16592" i="12"/>
  <c r="G11107" i="12"/>
  <c r="G1234" i="12"/>
  <c r="G6719" i="12"/>
  <c r="G18786" i="12"/>
  <c r="G24271" i="12"/>
  <c r="G29756" i="12"/>
  <c r="G47308" i="12"/>
  <c r="G53890" i="12"/>
  <c r="G64860" i="12"/>
  <c r="G2331" i="12"/>
  <c r="G7816" i="12"/>
  <c r="G25368" i="12"/>
  <c r="G31950" i="12"/>
  <c r="G42920" i="12"/>
  <c r="G49502" i="12"/>
  <c r="G54987" i="12"/>
  <c r="G57181" i="12"/>
  <c r="G52793" i="12"/>
  <c r="G48405" i="12"/>
  <c r="G35241" i="12"/>
  <c r="G30853" i="12"/>
  <c r="G22077" i="12"/>
  <c r="G17689" i="12"/>
  <c r="G13301" i="12"/>
  <c r="G3428" i="12"/>
  <c r="G15495" i="12"/>
  <c r="G20980" i="12"/>
  <c r="G27562" i="12"/>
  <c r="G45114" i="12"/>
  <c r="G50599" i="12"/>
  <c r="G62666" i="12"/>
  <c r="G60473" i="12"/>
  <c r="G64861" i="12"/>
  <c r="G47309" i="12"/>
  <c r="G41824" i="12"/>
  <c r="G29757" i="12"/>
  <c r="G24272" i="12"/>
  <c r="G18787" i="12"/>
  <c r="G6720" i="12"/>
  <c r="G1235" i="12"/>
  <c r="G2332" i="12"/>
  <c r="G14399" i="12"/>
  <c r="G19884" i="12"/>
  <c r="G25369" i="12"/>
  <c r="G37436" i="12"/>
  <c r="G42921" i="12"/>
  <c r="G49503" i="12"/>
  <c r="G61570" i="12"/>
  <c r="G57182" i="12"/>
  <c r="G52794" i="12"/>
  <c r="G44018" i="12"/>
  <c r="G39630" i="12"/>
  <c r="G35242" i="12"/>
  <c r="G22078" i="12"/>
  <c r="G17690" i="12"/>
  <c r="G8914" i="12"/>
  <c r="G4526" i="12"/>
  <c r="G10011" i="12"/>
  <c r="G15496" i="12"/>
  <c r="G20981" i="12"/>
  <c r="G38533" i="12"/>
  <c r="G45115" i="12"/>
  <c r="G56085" i="12"/>
  <c r="G62667" i="12"/>
  <c r="G16593" i="12"/>
  <c r="G23175" i="12"/>
  <c r="G34145" i="12"/>
  <c r="G40727" i="12"/>
  <c r="G46212" i="12"/>
  <c r="G58279" i="12"/>
  <c r="G63764" i="12"/>
  <c r="G63765" i="12"/>
  <c r="G54989" i="12"/>
  <c r="G51698" i="12"/>
  <c r="G46213" i="12"/>
  <c r="G42922" i="12"/>
  <c r="G40728" i="12"/>
  <c r="G34146" i="12"/>
  <c r="G31952" i="12"/>
  <c r="G28661" i="12"/>
  <c r="G19885" i="12"/>
  <c r="G16594" i="12"/>
  <c r="G11109" i="12"/>
  <c r="G7818" i="12"/>
  <c r="G5624" i="12"/>
  <c r="G61571" i="12"/>
  <c r="G57183" i="12"/>
  <c r="G48407" i="12"/>
  <c r="G44019" i="12"/>
  <c r="G39631" i="12"/>
  <c r="G30855" i="12"/>
  <c r="G26467" i="12"/>
  <c r="G22079" i="12"/>
  <c r="G4527" i="12"/>
  <c r="G3430" i="12"/>
  <c r="G10012" i="12"/>
  <c r="G15497" i="12"/>
  <c r="G27564" i="12"/>
  <c r="G33049" i="12"/>
  <c r="G38534" i="12"/>
  <c r="G56086" i="12"/>
  <c r="G62668" i="12"/>
  <c r="G6721" i="12"/>
  <c r="G12206" i="12"/>
  <c r="G18788" i="12"/>
  <c r="G36340" i="12"/>
  <c r="G41825" i="12"/>
  <c r="G53892" i="12"/>
  <c r="G59377" i="12"/>
  <c r="G64862" i="12"/>
  <c r="G58" i="5"/>
  <c r="G60502" i="12"/>
  <c r="G55017" i="12"/>
  <c r="G37465" i="12"/>
  <c r="G31980" i="12"/>
  <c r="G14428" i="12"/>
  <c r="G7846" i="12"/>
  <c r="G61599" i="12"/>
  <c r="G52823" i="12"/>
  <c r="G39659" i="12"/>
  <c r="G35271" i="12"/>
  <c r="G26495" i="12"/>
  <c r="G22107" i="12"/>
  <c r="G17719" i="12"/>
  <c r="G8943" i="12"/>
  <c r="G4555" i="12"/>
  <c r="G21010" i="12"/>
  <c r="G38562" i="12"/>
  <c r="G45144" i="12"/>
  <c r="G56114" i="12"/>
  <c r="G62696" i="12"/>
  <c r="G11137" i="12"/>
  <c r="G16622" i="12"/>
  <c r="G23204" i="12"/>
  <c r="G34174" i="12"/>
  <c r="G40756" i="12"/>
  <c r="G46241" i="12"/>
  <c r="G63793" i="12"/>
  <c r="G1264" i="12"/>
  <c r="G24301" i="12"/>
  <c r="G36368" i="12"/>
  <c r="G41853" i="12"/>
  <c r="G47338" i="12"/>
  <c r="G59405" i="12"/>
  <c r="G64890" i="12"/>
  <c r="G63794" i="12"/>
  <c r="G5653" i="12"/>
  <c r="G11138" i="12"/>
  <c r="G16623" i="12"/>
  <c r="G34175" i="12"/>
  <c r="G40757" i="12"/>
  <c r="G51727" i="12"/>
  <c r="G58309" i="12"/>
  <c r="G61600" i="12"/>
  <c r="G52824" i="12"/>
  <c r="G48436" i="12"/>
  <c r="G44048" i="12"/>
  <c r="G30884" i="12"/>
  <c r="G26496" i="12"/>
  <c r="G17720" i="12"/>
  <c r="G13332" i="12"/>
  <c r="G8944" i="12"/>
  <c r="G3459" i="12"/>
  <c r="G15526" i="12"/>
  <c r="G45145" i="12"/>
  <c r="G56115" i="12"/>
  <c r="G1265" i="12"/>
  <c r="G18817" i="12"/>
  <c r="G24302" i="12"/>
  <c r="G36369" i="12"/>
  <c r="G47339" i="12"/>
  <c r="G64891" i="12"/>
  <c r="G10041" i="12"/>
  <c r="G50630" i="12"/>
  <c r="G2362" i="12"/>
  <c r="G7847" i="12"/>
  <c r="G14429" i="12"/>
  <c r="G31981" i="12"/>
  <c r="G37466" i="12"/>
  <c r="G49533" i="12"/>
  <c r="G55018" i="12"/>
  <c r="G60503" i="12"/>
  <c r="G63795" i="12"/>
  <c r="G60504" i="12"/>
  <c r="G59407" i="12"/>
  <c r="G55019" i="12"/>
  <c r="G53922" i="12"/>
  <c r="G51728" i="12"/>
  <c r="G47340" i="12"/>
  <c r="G46243" i="12"/>
  <c r="G42952" i="12"/>
  <c r="G40758" i="12"/>
  <c r="G37467" i="12"/>
  <c r="G36370" i="12"/>
  <c r="G31982" i="12"/>
  <c r="G29788" i="12"/>
  <c r="G28691" i="12"/>
  <c r="G24303" i="12"/>
  <c r="G23206" i="12"/>
  <c r="G19915" i="12"/>
  <c r="G16624" i="12"/>
  <c r="G14430" i="12"/>
  <c r="G12236" i="12"/>
  <c r="G7848" i="12"/>
  <c r="G6751" i="12"/>
  <c r="G5654" i="12"/>
  <c r="G1266" i="12"/>
  <c r="G61601" i="12"/>
  <c r="G52825" i="12"/>
  <c r="G48437" i="12"/>
  <c r="G44049" i="12"/>
  <c r="G35273" i="12"/>
  <c r="G30885" i="12"/>
  <c r="G26497" i="12"/>
  <c r="G17721" i="12"/>
  <c r="G13333" i="12"/>
  <c r="G8945" i="12"/>
  <c r="G3460" i="12"/>
  <c r="G10042" i="12"/>
  <c r="G21012" i="12"/>
  <c r="G27594" i="12"/>
  <c r="G33079" i="12"/>
  <c r="G45146" i="12"/>
  <c r="G50631" i="12"/>
  <c r="G56116" i="12"/>
  <c r="BV23" i="6"/>
  <c r="J23" i="6"/>
  <c r="J56" i="6"/>
  <c r="BV56" i="6"/>
  <c r="J55" i="6"/>
  <c r="BV55" i="6"/>
  <c r="J54" i="6"/>
  <c r="BV54" i="6"/>
  <c r="J53" i="6"/>
  <c r="BV53" i="6"/>
  <c r="J52" i="6"/>
  <c r="BV52" i="6"/>
  <c r="J51" i="6"/>
  <c r="BV51" i="6"/>
  <c r="J50" i="6"/>
  <c r="BV50" i="6"/>
  <c r="J49" i="6"/>
  <c r="BV49" i="6"/>
  <c r="J48" i="6"/>
  <c r="BV48" i="6"/>
  <c r="J47" i="6"/>
  <c r="BV47" i="6"/>
  <c r="J46" i="6"/>
  <c r="BV46" i="6"/>
  <c r="J45" i="6"/>
  <c r="BV45" i="6"/>
  <c r="J44" i="6"/>
  <c r="BV44" i="6"/>
  <c r="J43" i="6"/>
  <c r="BV43" i="6"/>
  <c r="J42" i="6"/>
  <c r="BV42" i="6"/>
  <c r="J41" i="6"/>
  <c r="BV41" i="6"/>
  <c r="BV40" i="6"/>
  <c r="J40" i="6"/>
  <c r="J39" i="6"/>
  <c r="BV39" i="6"/>
  <c r="J38" i="6"/>
  <c r="BV38" i="6"/>
  <c r="J37" i="6"/>
  <c r="BV37" i="6"/>
  <c r="J36" i="6"/>
  <c r="BV36" i="6"/>
  <c r="J35" i="6"/>
  <c r="BV35" i="6"/>
  <c r="J34" i="6"/>
  <c r="BV34" i="6"/>
  <c r="J33" i="6"/>
  <c r="BV33" i="6"/>
  <c r="J32" i="6"/>
  <c r="BV32" i="6"/>
  <c r="J31" i="6"/>
  <c r="BV31" i="6"/>
  <c r="J30" i="6"/>
  <c r="BV30" i="6"/>
  <c r="J29" i="6"/>
  <c r="BV29" i="6"/>
  <c r="J28" i="6"/>
  <c r="BV28" i="6"/>
  <c r="J27" i="6"/>
  <c r="BV27" i="6"/>
  <c r="J26" i="6"/>
  <c r="BV26" i="6"/>
  <c r="J25" i="6"/>
  <c r="BV25" i="6"/>
  <c r="J24" i="6"/>
  <c r="BV24" i="6"/>
  <c r="K58" i="5"/>
  <c r="BW58" i="5"/>
  <c r="CK23" i="6"/>
  <c r="G14277" i="12" s="1"/>
  <c r="EA23" i="6"/>
  <c r="G60351" i="12" s="1"/>
  <c r="H23" i="6"/>
  <c r="BZ23" i="6"/>
  <c r="G2210" i="12" s="1"/>
  <c r="CD23" i="6"/>
  <c r="G6598" i="12" s="1"/>
  <c r="CH23" i="6"/>
  <c r="G10986" i="12" s="1"/>
  <c r="CL23" i="6"/>
  <c r="G15374" i="12" s="1"/>
  <c r="CP23" i="6"/>
  <c r="G19762" i="12" s="1"/>
  <c r="CT23" i="6"/>
  <c r="G24150" i="12" s="1"/>
  <c r="CX23" i="6"/>
  <c r="G28538" i="12" s="1"/>
  <c r="DB23" i="6"/>
  <c r="G32926" i="12" s="1"/>
  <c r="DF23" i="6"/>
  <c r="G37314" i="12" s="1"/>
  <c r="DJ23" i="6"/>
  <c r="G41702" i="12" s="1"/>
  <c r="DN23" i="6"/>
  <c r="G46090" i="12" s="1"/>
  <c r="DR23" i="6"/>
  <c r="G50478" i="12" s="1"/>
  <c r="DV23" i="6"/>
  <c r="G54866" i="12" s="1"/>
  <c r="DZ23" i="6"/>
  <c r="G59254" i="12" s="1"/>
  <c r="ED23" i="6"/>
  <c r="G63642" i="12" s="1"/>
  <c r="CA23" i="6"/>
  <c r="G3307" i="12" s="1"/>
  <c r="CE23" i="6"/>
  <c r="G7695" i="12" s="1"/>
  <c r="CI23" i="6"/>
  <c r="G12083" i="12" s="1"/>
  <c r="CM23" i="6"/>
  <c r="G16471" i="12" s="1"/>
  <c r="CQ23" i="6"/>
  <c r="G20859" i="12" s="1"/>
  <c r="CU23" i="6"/>
  <c r="G25247" i="12" s="1"/>
  <c r="CY23" i="6"/>
  <c r="G29635" i="12" s="1"/>
  <c r="DC23" i="6"/>
  <c r="G34023" i="12" s="1"/>
  <c r="DG23" i="6"/>
  <c r="G38411" i="12" s="1"/>
  <c r="DK23" i="6"/>
  <c r="G42799" i="12" s="1"/>
  <c r="BX23" i="6"/>
  <c r="CF23" i="6"/>
  <c r="G8792" i="12" s="1"/>
  <c r="CN23" i="6"/>
  <c r="G17568" i="12" s="1"/>
  <c r="CV23" i="6"/>
  <c r="G26344" i="12" s="1"/>
  <c r="DD23" i="6"/>
  <c r="G35120" i="12" s="1"/>
  <c r="DL23" i="6"/>
  <c r="G43896" i="12" s="1"/>
  <c r="DQ23" i="6"/>
  <c r="G49381" i="12" s="1"/>
  <c r="DW23" i="6"/>
  <c r="G55963" i="12" s="1"/>
  <c r="EB23" i="6"/>
  <c r="G61448" i="12" s="1"/>
  <c r="BY23" i="6"/>
  <c r="G1113" i="12" s="1"/>
  <c r="CG23" i="6"/>
  <c r="G9889" i="12" s="1"/>
  <c r="CO23" i="6"/>
  <c r="G18665" i="12" s="1"/>
  <c r="CW23" i="6"/>
  <c r="G27441" i="12" s="1"/>
  <c r="DE23" i="6"/>
  <c r="G36217" i="12" s="1"/>
  <c r="DM23" i="6"/>
  <c r="G44993" i="12" s="1"/>
  <c r="DS23" i="6"/>
  <c r="G51575" i="12" s="1"/>
  <c r="DX23" i="6"/>
  <c r="G57060" i="12" s="1"/>
  <c r="EC23" i="6"/>
  <c r="G62545" i="12" s="1"/>
  <c r="CB23" i="6"/>
  <c r="G4404" i="12" s="1"/>
  <c r="CR23" i="6"/>
  <c r="G21956" i="12" s="1"/>
  <c r="DH23" i="6"/>
  <c r="G39508" i="12" s="1"/>
  <c r="DT23" i="6"/>
  <c r="G52672" i="12" s="1"/>
  <c r="EE23" i="6"/>
  <c r="G64739" i="12" s="1"/>
  <c r="CC23" i="6"/>
  <c r="G5501" i="12" s="1"/>
  <c r="CS23" i="6"/>
  <c r="G23053" i="12" s="1"/>
  <c r="DI23" i="6"/>
  <c r="G40605" i="12" s="1"/>
  <c r="DU23" i="6"/>
  <c r="G53769" i="12" s="1"/>
  <c r="CJ23" i="6"/>
  <c r="G13180" i="12" s="1"/>
  <c r="CZ23" i="6"/>
  <c r="G30732" i="12" s="1"/>
  <c r="DO23" i="6"/>
  <c r="G47187" i="12" s="1"/>
  <c r="DY23" i="6"/>
  <c r="G58157" i="12" s="1"/>
  <c r="DP23" i="6"/>
  <c r="G48284" i="12" s="1"/>
  <c r="DA23" i="6"/>
  <c r="G31829" i="12" s="1"/>
  <c r="H56" i="6"/>
  <c r="BX56" i="6"/>
  <c r="G48" i="12" s="1"/>
  <c r="BY56" i="6"/>
  <c r="G1145" i="12" s="1"/>
  <c r="CB56" i="6"/>
  <c r="G4436" i="12" s="1"/>
  <c r="CC56" i="6"/>
  <c r="G5533" i="12" s="1"/>
  <c r="CF56" i="6"/>
  <c r="G8824" i="12" s="1"/>
  <c r="CG56" i="6"/>
  <c r="G9921" i="12" s="1"/>
  <c r="CJ56" i="6"/>
  <c r="G13212" i="12" s="1"/>
  <c r="CK56" i="6"/>
  <c r="G14309" i="12" s="1"/>
  <c r="CN56" i="6"/>
  <c r="G17600" i="12" s="1"/>
  <c r="CO56" i="6"/>
  <c r="G18697" i="12" s="1"/>
  <c r="CR56" i="6"/>
  <c r="G21988" i="12" s="1"/>
  <c r="CS56" i="6"/>
  <c r="G23085" i="12" s="1"/>
  <c r="CV56" i="6"/>
  <c r="G26376" i="12" s="1"/>
  <c r="CW56" i="6"/>
  <c r="G27473" i="12" s="1"/>
  <c r="CZ56" i="6"/>
  <c r="G30764" i="12" s="1"/>
  <c r="DA56" i="6"/>
  <c r="G31861" i="12" s="1"/>
  <c r="DD56" i="6"/>
  <c r="G35152" i="12" s="1"/>
  <c r="DE56" i="6"/>
  <c r="G36249" i="12" s="1"/>
  <c r="DH56" i="6"/>
  <c r="G39540" i="12" s="1"/>
  <c r="DI56" i="6"/>
  <c r="G40637" i="12" s="1"/>
  <c r="DL56" i="6"/>
  <c r="G43928" i="12" s="1"/>
  <c r="DM56" i="6"/>
  <c r="G45025" i="12" s="1"/>
  <c r="DP56" i="6"/>
  <c r="G48316" i="12" s="1"/>
  <c r="DQ56" i="6"/>
  <c r="G49413" i="12" s="1"/>
  <c r="DT56" i="6"/>
  <c r="G52704" i="12" s="1"/>
  <c r="DU56" i="6"/>
  <c r="G53801" i="12" s="1"/>
  <c r="DX56" i="6"/>
  <c r="G57092" i="12" s="1"/>
  <c r="DY56" i="6"/>
  <c r="G58189" i="12" s="1"/>
  <c r="EB56" i="6"/>
  <c r="G61480" i="12" s="1"/>
  <c r="EC56" i="6"/>
  <c r="G62577" i="12" s="1"/>
  <c r="EE56" i="6"/>
  <c r="G64771" i="12" s="1"/>
  <c r="EA56" i="6"/>
  <c r="G60383" i="12" s="1"/>
  <c r="DW56" i="6"/>
  <c r="G55995" i="12" s="1"/>
  <c r="DS56" i="6"/>
  <c r="G51607" i="12" s="1"/>
  <c r="DO56" i="6"/>
  <c r="G47219" i="12" s="1"/>
  <c r="DK56" i="6"/>
  <c r="G42831" i="12" s="1"/>
  <c r="DG56" i="6"/>
  <c r="G38443" i="12" s="1"/>
  <c r="DC56" i="6"/>
  <c r="G34055" i="12" s="1"/>
  <c r="CY56" i="6"/>
  <c r="G29667" i="12" s="1"/>
  <c r="CU56" i="6"/>
  <c r="G25279" i="12" s="1"/>
  <c r="CQ56" i="6"/>
  <c r="G20891" i="12" s="1"/>
  <c r="CM56" i="6"/>
  <c r="G16503" i="12" s="1"/>
  <c r="CI56" i="6"/>
  <c r="G12115" i="12" s="1"/>
  <c r="CE56" i="6"/>
  <c r="G7727" i="12" s="1"/>
  <c r="CA56" i="6"/>
  <c r="G3339" i="12" s="1"/>
  <c r="ED56" i="6"/>
  <c r="G63674" i="12" s="1"/>
  <c r="DZ56" i="6"/>
  <c r="G59286" i="12" s="1"/>
  <c r="DV56" i="6"/>
  <c r="G54898" i="12" s="1"/>
  <c r="DR56" i="6"/>
  <c r="G50510" i="12" s="1"/>
  <c r="DN56" i="6"/>
  <c r="G46122" i="12" s="1"/>
  <c r="DJ56" i="6"/>
  <c r="G41734" i="12" s="1"/>
  <c r="DF56" i="6"/>
  <c r="G37346" i="12" s="1"/>
  <c r="DB56" i="6"/>
  <c r="G32958" i="12" s="1"/>
  <c r="CX56" i="6"/>
  <c r="G28570" i="12" s="1"/>
  <c r="CT56" i="6"/>
  <c r="G24182" i="12" s="1"/>
  <c r="CP56" i="6"/>
  <c r="G19794" i="12" s="1"/>
  <c r="CL56" i="6"/>
  <c r="G15406" i="12" s="1"/>
  <c r="CH56" i="6"/>
  <c r="G11018" i="12" s="1"/>
  <c r="CD56" i="6"/>
  <c r="G6630" i="12" s="1"/>
  <c r="BZ56" i="6"/>
  <c r="H55" i="6"/>
  <c r="BX55" i="6"/>
  <c r="G47" i="12" s="1"/>
  <c r="BY55" i="6"/>
  <c r="G1144" i="12" s="1"/>
  <c r="BZ55" i="6"/>
  <c r="CA55" i="6"/>
  <c r="G3338" i="12" s="1"/>
  <c r="CB55" i="6"/>
  <c r="G4435" i="12" s="1"/>
  <c r="CC55" i="6"/>
  <c r="G5532" i="12" s="1"/>
  <c r="CD55" i="6"/>
  <c r="G6629" i="12" s="1"/>
  <c r="CE55" i="6"/>
  <c r="G7726" i="12" s="1"/>
  <c r="CF55" i="6"/>
  <c r="G8823" i="12" s="1"/>
  <c r="CG55" i="6"/>
  <c r="G9920" i="12" s="1"/>
  <c r="CH55" i="6"/>
  <c r="G11017" i="12" s="1"/>
  <c r="CI55" i="6"/>
  <c r="G12114" i="12" s="1"/>
  <c r="CJ55" i="6"/>
  <c r="G13211" i="12" s="1"/>
  <c r="CK55" i="6"/>
  <c r="G14308" i="12" s="1"/>
  <c r="CL55" i="6"/>
  <c r="G15405" i="12" s="1"/>
  <c r="CM55" i="6"/>
  <c r="G16502" i="12" s="1"/>
  <c r="CN55" i="6"/>
  <c r="G17599" i="12" s="1"/>
  <c r="CO55" i="6"/>
  <c r="G18696" i="12" s="1"/>
  <c r="CP55" i="6"/>
  <c r="G19793" i="12" s="1"/>
  <c r="CQ55" i="6"/>
  <c r="G20890" i="12" s="1"/>
  <c r="CR55" i="6"/>
  <c r="G21987" i="12" s="1"/>
  <c r="CS55" i="6"/>
  <c r="G23084" i="12" s="1"/>
  <c r="CT55" i="6"/>
  <c r="G24181" i="12" s="1"/>
  <c r="CU55" i="6"/>
  <c r="G25278" i="12" s="1"/>
  <c r="CV55" i="6"/>
  <c r="G26375" i="12" s="1"/>
  <c r="CW55" i="6"/>
  <c r="G27472" i="12" s="1"/>
  <c r="CX55" i="6"/>
  <c r="G28569" i="12" s="1"/>
  <c r="CY55" i="6"/>
  <c r="G29666" i="12" s="1"/>
  <c r="CZ55" i="6"/>
  <c r="G30763" i="12" s="1"/>
  <c r="DA55" i="6"/>
  <c r="G31860" i="12" s="1"/>
  <c r="DB55" i="6"/>
  <c r="G32957" i="12" s="1"/>
  <c r="DC55" i="6"/>
  <c r="G34054" i="12" s="1"/>
  <c r="DD55" i="6"/>
  <c r="G35151" i="12" s="1"/>
  <c r="DE55" i="6"/>
  <c r="G36248" i="12" s="1"/>
  <c r="DF55" i="6"/>
  <c r="G37345" i="12" s="1"/>
  <c r="DG55" i="6"/>
  <c r="G38442" i="12" s="1"/>
  <c r="DH55" i="6"/>
  <c r="G39539" i="12" s="1"/>
  <c r="DI55" i="6"/>
  <c r="G40636" i="12" s="1"/>
  <c r="DJ55" i="6"/>
  <c r="G41733" i="12" s="1"/>
  <c r="DK55" i="6"/>
  <c r="G42830" i="12" s="1"/>
  <c r="DL55" i="6"/>
  <c r="G43927" i="12" s="1"/>
  <c r="DM55" i="6"/>
  <c r="G45024" i="12" s="1"/>
  <c r="DN55" i="6"/>
  <c r="G46121" i="12" s="1"/>
  <c r="DO55" i="6"/>
  <c r="G47218" i="12" s="1"/>
  <c r="DP55" i="6"/>
  <c r="G48315" i="12" s="1"/>
  <c r="DQ55" i="6"/>
  <c r="G49412" i="12" s="1"/>
  <c r="DR55" i="6"/>
  <c r="G50509" i="12" s="1"/>
  <c r="DS55" i="6"/>
  <c r="G51606" i="12" s="1"/>
  <c r="DT55" i="6"/>
  <c r="G52703" i="12" s="1"/>
  <c r="DU55" i="6"/>
  <c r="G53800" i="12" s="1"/>
  <c r="DV55" i="6"/>
  <c r="G54897" i="12" s="1"/>
  <c r="DW55" i="6"/>
  <c r="G55994" i="12" s="1"/>
  <c r="DX55" i="6"/>
  <c r="G57091" i="12" s="1"/>
  <c r="DY55" i="6"/>
  <c r="G58188" i="12" s="1"/>
  <c r="DZ55" i="6"/>
  <c r="G59285" i="12" s="1"/>
  <c r="EA55" i="6"/>
  <c r="G60382" i="12" s="1"/>
  <c r="EB55" i="6"/>
  <c r="G61479" i="12" s="1"/>
  <c r="EC55" i="6"/>
  <c r="G62576" i="12" s="1"/>
  <c r="ED55" i="6"/>
  <c r="G63673" i="12" s="1"/>
  <c r="EE55" i="6"/>
  <c r="G64770" i="12" s="1"/>
  <c r="H54" i="6"/>
  <c r="BX54" i="6"/>
  <c r="BY54" i="6"/>
  <c r="CB54" i="6"/>
  <c r="CC54" i="6"/>
  <c r="CF54" i="6"/>
  <c r="CG54" i="6"/>
  <c r="CJ54" i="6"/>
  <c r="CK54" i="6"/>
  <c r="CN54" i="6"/>
  <c r="CO54" i="6"/>
  <c r="CR54" i="6"/>
  <c r="CS54" i="6"/>
  <c r="CV54" i="6"/>
  <c r="CW54" i="6"/>
  <c r="CZ54" i="6"/>
  <c r="DA54" i="6"/>
  <c r="DD54" i="6"/>
  <c r="DE54" i="6"/>
  <c r="DH54" i="6"/>
  <c r="DI54" i="6"/>
  <c r="DL54" i="6"/>
  <c r="DM54" i="6"/>
  <c r="DP54" i="6"/>
  <c r="DQ54" i="6"/>
  <c r="DT54" i="6"/>
  <c r="DU54" i="6"/>
  <c r="DX54" i="6"/>
  <c r="DY54" i="6"/>
  <c r="EB54" i="6"/>
  <c r="EC54" i="6"/>
  <c r="EE54" i="6"/>
  <c r="EA54" i="6"/>
  <c r="DW54" i="6"/>
  <c r="DS54" i="6"/>
  <c r="DO54" i="6"/>
  <c r="DK54" i="6"/>
  <c r="DG54" i="6"/>
  <c r="DC54" i="6"/>
  <c r="CY54" i="6"/>
  <c r="CU54" i="6"/>
  <c r="CQ54" i="6"/>
  <c r="CM54" i="6"/>
  <c r="CI54" i="6"/>
  <c r="CE54" i="6"/>
  <c r="CA54" i="6"/>
  <c r="ED54" i="6"/>
  <c r="DZ54" i="6"/>
  <c r="DV54" i="6"/>
  <c r="DR54" i="6"/>
  <c r="DN54" i="6"/>
  <c r="DJ54" i="6"/>
  <c r="DF54" i="6"/>
  <c r="DB54" i="6"/>
  <c r="CX54" i="6"/>
  <c r="CT54" i="6"/>
  <c r="CP54" i="6"/>
  <c r="CL54" i="6"/>
  <c r="CH54" i="6"/>
  <c r="CD54" i="6"/>
  <c r="BZ54" i="6"/>
  <c r="H53" i="6"/>
  <c r="BX53" i="6"/>
  <c r="G46" i="12" s="1"/>
  <c r="BY53" i="6"/>
  <c r="G1143" i="12" s="1"/>
  <c r="BZ53" i="6"/>
  <c r="CA53" i="6"/>
  <c r="G3337" i="12" s="1"/>
  <c r="CB53" i="6"/>
  <c r="G4434" i="12" s="1"/>
  <c r="CC53" i="6"/>
  <c r="G5531" i="12" s="1"/>
  <c r="CD53" i="6"/>
  <c r="G6628" i="12" s="1"/>
  <c r="CE53" i="6"/>
  <c r="G7725" i="12" s="1"/>
  <c r="CF53" i="6"/>
  <c r="G8822" i="12" s="1"/>
  <c r="CG53" i="6"/>
  <c r="G9919" i="12" s="1"/>
  <c r="CH53" i="6"/>
  <c r="G11016" i="12" s="1"/>
  <c r="CI53" i="6"/>
  <c r="G12113" i="12" s="1"/>
  <c r="CJ53" i="6"/>
  <c r="G13210" i="12" s="1"/>
  <c r="CK53" i="6"/>
  <c r="G14307" i="12" s="1"/>
  <c r="CL53" i="6"/>
  <c r="G15404" i="12" s="1"/>
  <c r="CM53" i="6"/>
  <c r="G16501" i="12" s="1"/>
  <c r="CN53" i="6"/>
  <c r="G17598" i="12" s="1"/>
  <c r="CO53" i="6"/>
  <c r="G18695" i="12" s="1"/>
  <c r="CP53" i="6"/>
  <c r="G19792" i="12" s="1"/>
  <c r="CQ53" i="6"/>
  <c r="G20889" i="12" s="1"/>
  <c r="CR53" i="6"/>
  <c r="G21986" i="12" s="1"/>
  <c r="CS53" i="6"/>
  <c r="G23083" i="12" s="1"/>
  <c r="CT53" i="6"/>
  <c r="G24180" i="12" s="1"/>
  <c r="CU53" i="6"/>
  <c r="G25277" i="12" s="1"/>
  <c r="CV53" i="6"/>
  <c r="G26374" i="12" s="1"/>
  <c r="CW53" i="6"/>
  <c r="G27471" i="12" s="1"/>
  <c r="CX53" i="6"/>
  <c r="G28568" i="12" s="1"/>
  <c r="CY53" i="6"/>
  <c r="G29665" i="12" s="1"/>
  <c r="CZ53" i="6"/>
  <c r="G30762" i="12" s="1"/>
  <c r="DA53" i="6"/>
  <c r="G31859" i="12" s="1"/>
  <c r="DB53" i="6"/>
  <c r="G32956" i="12" s="1"/>
  <c r="DC53" i="6"/>
  <c r="G34053" i="12" s="1"/>
  <c r="DD53" i="6"/>
  <c r="G35150" i="12" s="1"/>
  <c r="DE53" i="6"/>
  <c r="G36247" i="12" s="1"/>
  <c r="DF53" i="6"/>
  <c r="G37344" i="12" s="1"/>
  <c r="DG53" i="6"/>
  <c r="G38441" i="12" s="1"/>
  <c r="DH53" i="6"/>
  <c r="G39538" i="12" s="1"/>
  <c r="DI53" i="6"/>
  <c r="G40635" i="12" s="1"/>
  <c r="DJ53" i="6"/>
  <c r="G41732" i="12" s="1"/>
  <c r="DK53" i="6"/>
  <c r="G42829" i="12" s="1"/>
  <c r="DL53" i="6"/>
  <c r="G43926" i="12" s="1"/>
  <c r="DM53" i="6"/>
  <c r="G45023" i="12" s="1"/>
  <c r="DN53" i="6"/>
  <c r="G46120" i="12" s="1"/>
  <c r="DO53" i="6"/>
  <c r="G47217" i="12" s="1"/>
  <c r="DP53" i="6"/>
  <c r="G48314" i="12" s="1"/>
  <c r="DQ53" i="6"/>
  <c r="G49411" i="12" s="1"/>
  <c r="DR53" i="6"/>
  <c r="G50508" i="12" s="1"/>
  <c r="DS53" i="6"/>
  <c r="G51605" i="12" s="1"/>
  <c r="DT53" i="6"/>
  <c r="G52702" i="12" s="1"/>
  <c r="DU53" i="6"/>
  <c r="G53799" i="12" s="1"/>
  <c r="DV53" i="6"/>
  <c r="G54896" i="12" s="1"/>
  <c r="DW53" i="6"/>
  <c r="G55993" i="12" s="1"/>
  <c r="DX53" i="6"/>
  <c r="G57090" i="12" s="1"/>
  <c r="DY53" i="6"/>
  <c r="G58187" i="12" s="1"/>
  <c r="DZ53" i="6"/>
  <c r="G59284" i="12" s="1"/>
  <c r="EA53" i="6"/>
  <c r="G60381" i="12" s="1"/>
  <c r="EB53" i="6"/>
  <c r="G61478" i="12" s="1"/>
  <c r="EC53" i="6"/>
  <c r="G62575" i="12" s="1"/>
  <c r="ED53" i="6"/>
  <c r="G63672" i="12" s="1"/>
  <c r="EE53" i="6"/>
  <c r="G64769" i="12" s="1"/>
  <c r="H52" i="6"/>
  <c r="BX52" i="6"/>
  <c r="G45" i="12" s="1"/>
  <c r="BY52" i="6"/>
  <c r="G1142" i="12" s="1"/>
  <c r="CB52" i="6"/>
  <c r="G4433" i="12" s="1"/>
  <c r="CC52" i="6"/>
  <c r="G5530" i="12" s="1"/>
  <c r="CF52" i="6"/>
  <c r="G8821" i="12" s="1"/>
  <c r="CG52" i="6"/>
  <c r="G9918" i="12" s="1"/>
  <c r="CJ52" i="6"/>
  <c r="G13209" i="12" s="1"/>
  <c r="CK52" i="6"/>
  <c r="G14306" i="12" s="1"/>
  <c r="CN52" i="6"/>
  <c r="G17597" i="12" s="1"/>
  <c r="CO52" i="6"/>
  <c r="G18694" i="12" s="1"/>
  <c r="CR52" i="6"/>
  <c r="G21985" i="12" s="1"/>
  <c r="CS52" i="6"/>
  <c r="G23082" i="12" s="1"/>
  <c r="CV52" i="6"/>
  <c r="G26373" i="12" s="1"/>
  <c r="CW52" i="6"/>
  <c r="G27470" i="12" s="1"/>
  <c r="CZ52" i="6"/>
  <c r="G30761" i="12" s="1"/>
  <c r="DA52" i="6"/>
  <c r="G31858" i="12" s="1"/>
  <c r="DD52" i="6"/>
  <c r="G35149" i="12" s="1"/>
  <c r="DE52" i="6"/>
  <c r="G36246" i="12" s="1"/>
  <c r="DH52" i="6"/>
  <c r="G39537" i="12" s="1"/>
  <c r="DI52" i="6"/>
  <c r="G40634" i="12" s="1"/>
  <c r="DL52" i="6"/>
  <c r="G43925" i="12" s="1"/>
  <c r="DM52" i="6"/>
  <c r="G45022" i="12" s="1"/>
  <c r="DP52" i="6"/>
  <c r="G48313" i="12" s="1"/>
  <c r="DQ52" i="6"/>
  <c r="G49410" i="12" s="1"/>
  <c r="DT52" i="6"/>
  <c r="G52701" i="12" s="1"/>
  <c r="DU52" i="6"/>
  <c r="G53798" i="12" s="1"/>
  <c r="DX52" i="6"/>
  <c r="G57089" i="12" s="1"/>
  <c r="DY52" i="6"/>
  <c r="G58186" i="12" s="1"/>
  <c r="EB52" i="6"/>
  <c r="G61477" i="12" s="1"/>
  <c r="EC52" i="6"/>
  <c r="G62574" i="12" s="1"/>
  <c r="EE52" i="6"/>
  <c r="G64768" i="12" s="1"/>
  <c r="EA52" i="6"/>
  <c r="G60380" i="12" s="1"/>
  <c r="DW52" i="6"/>
  <c r="G55992" i="12" s="1"/>
  <c r="DS52" i="6"/>
  <c r="G51604" i="12" s="1"/>
  <c r="DO52" i="6"/>
  <c r="G47216" i="12" s="1"/>
  <c r="DK52" i="6"/>
  <c r="G42828" i="12" s="1"/>
  <c r="DG52" i="6"/>
  <c r="G38440" i="12" s="1"/>
  <c r="DC52" i="6"/>
  <c r="G34052" i="12" s="1"/>
  <c r="CY52" i="6"/>
  <c r="G29664" i="12" s="1"/>
  <c r="CU52" i="6"/>
  <c r="G25276" i="12" s="1"/>
  <c r="CQ52" i="6"/>
  <c r="G20888" i="12" s="1"/>
  <c r="CM52" i="6"/>
  <c r="G16500" i="12" s="1"/>
  <c r="CI52" i="6"/>
  <c r="G12112" i="12" s="1"/>
  <c r="CE52" i="6"/>
  <c r="G7724" i="12" s="1"/>
  <c r="CA52" i="6"/>
  <c r="G3336" i="12" s="1"/>
  <c r="ED52" i="6"/>
  <c r="G63671" i="12" s="1"/>
  <c r="DZ52" i="6"/>
  <c r="G59283" i="12" s="1"/>
  <c r="DV52" i="6"/>
  <c r="G54895" i="12" s="1"/>
  <c r="DR52" i="6"/>
  <c r="G50507" i="12" s="1"/>
  <c r="DN52" i="6"/>
  <c r="G46119" i="12" s="1"/>
  <c r="DJ52" i="6"/>
  <c r="G41731" i="12" s="1"/>
  <c r="DF52" i="6"/>
  <c r="G37343" i="12" s="1"/>
  <c r="DB52" i="6"/>
  <c r="G32955" i="12" s="1"/>
  <c r="CX52" i="6"/>
  <c r="G28567" i="12" s="1"/>
  <c r="CT52" i="6"/>
  <c r="G24179" i="12" s="1"/>
  <c r="CP52" i="6"/>
  <c r="G19791" i="12" s="1"/>
  <c r="CL52" i="6"/>
  <c r="G15403" i="12" s="1"/>
  <c r="CH52" i="6"/>
  <c r="G11015" i="12" s="1"/>
  <c r="CD52" i="6"/>
  <c r="G6627" i="12" s="1"/>
  <c r="BZ52" i="6"/>
  <c r="H51" i="6"/>
  <c r="BX51" i="6"/>
  <c r="G44" i="12" s="1"/>
  <c r="BY51" i="6"/>
  <c r="G1141" i="12" s="1"/>
  <c r="BZ51" i="6"/>
  <c r="CA51" i="6"/>
  <c r="G3335" i="12" s="1"/>
  <c r="CB51" i="6"/>
  <c r="G4432" i="12" s="1"/>
  <c r="CC51" i="6"/>
  <c r="G5529" i="12" s="1"/>
  <c r="CD51" i="6"/>
  <c r="G6626" i="12" s="1"/>
  <c r="CE51" i="6"/>
  <c r="G7723" i="12" s="1"/>
  <c r="CF51" i="6"/>
  <c r="G8820" i="12" s="1"/>
  <c r="CG51" i="6"/>
  <c r="G9917" i="12" s="1"/>
  <c r="CH51" i="6"/>
  <c r="G11014" i="12" s="1"/>
  <c r="CI51" i="6"/>
  <c r="G12111" i="12" s="1"/>
  <c r="CJ51" i="6"/>
  <c r="G13208" i="12" s="1"/>
  <c r="CK51" i="6"/>
  <c r="G14305" i="12" s="1"/>
  <c r="CL51" i="6"/>
  <c r="G15402" i="12" s="1"/>
  <c r="CM51" i="6"/>
  <c r="G16499" i="12" s="1"/>
  <c r="CN51" i="6"/>
  <c r="G17596" i="12" s="1"/>
  <c r="CO51" i="6"/>
  <c r="G18693" i="12" s="1"/>
  <c r="CP51" i="6"/>
  <c r="G19790" i="12" s="1"/>
  <c r="CQ51" i="6"/>
  <c r="G20887" i="12" s="1"/>
  <c r="CR51" i="6"/>
  <c r="G21984" i="12" s="1"/>
  <c r="CS51" i="6"/>
  <c r="G23081" i="12" s="1"/>
  <c r="CT51" i="6"/>
  <c r="G24178" i="12" s="1"/>
  <c r="CU51" i="6"/>
  <c r="G25275" i="12" s="1"/>
  <c r="CV51" i="6"/>
  <c r="G26372" i="12" s="1"/>
  <c r="CW51" i="6"/>
  <c r="G27469" i="12" s="1"/>
  <c r="CX51" i="6"/>
  <c r="G28566" i="12" s="1"/>
  <c r="CY51" i="6"/>
  <c r="G29663" i="12" s="1"/>
  <c r="CZ51" i="6"/>
  <c r="G30760" i="12" s="1"/>
  <c r="DA51" i="6"/>
  <c r="G31857" i="12" s="1"/>
  <c r="DB51" i="6"/>
  <c r="G32954" i="12" s="1"/>
  <c r="DC51" i="6"/>
  <c r="G34051" i="12" s="1"/>
  <c r="DD51" i="6"/>
  <c r="G35148" i="12" s="1"/>
  <c r="DE51" i="6"/>
  <c r="G36245" i="12" s="1"/>
  <c r="DF51" i="6"/>
  <c r="G37342" i="12" s="1"/>
  <c r="DG51" i="6"/>
  <c r="G38439" i="12" s="1"/>
  <c r="DH51" i="6"/>
  <c r="G39536" i="12" s="1"/>
  <c r="DI51" i="6"/>
  <c r="G40633" i="12" s="1"/>
  <c r="DJ51" i="6"/>
  <c r="G41730" i="12" s="1"/>
  <c r="DK51" i="6"/>
  <c r="G42827" i="12" s="1"/>
  <c r="DL51" i="6"/>
  <c r="G43924" i="12" s="1"/>
  <c r="DM51" i="6"/>
  <c r="G45021" i="12" s="1"/>
  <c r="DN51" i="6"/>
  <c r="G46118" i="12" s="1"/>
  <c r="DO51" i="6"/>
  <c r="G47215" i="12" s="1"/>
  <c r="DP51" i="6"/>
  <c r="G48312" i="12" s="1"/>
  <c r="DQ51" i="6"/>
  <c r="G49409" i="12" s="1"/>
  <c r="DR51" i="6"/>
  <c r="G50506" i="12" s="1"/>
  <c r="DS51" i="6"/>
  <c r="G51603" i="12" s="1"/>
  <c r="DT51" i="6"/>
  <c r="G52700" i="12" s="1"/>
  <c r="DU51" i="6"/>
  <c r="G53797" i="12" s="1"/>
  <c r="DV51" i="6"/>
  <c r="G54894" i="12" s="1"/>
  <c r="DW51" i="6"/>
  <c r="G55991" i="12" s="1"/>
  <c r="DX51" i="6"/>
  <c r="G57088" i="12" s="1"/>
  <c r="DY51" i="6"/>
  <c r="G58185" i="12" s="1"/>
  <c r="DZ51" i="6"/>
  <c r="G59282" i="12" s="1"/>
  <c r="EA51" i="6"/>
  <c r="G60379" i="12" s="1"/>
  <c r="EB51" i="6"/>
  <c r="G61476" i="12" s="1"/>
  <c r="EC51" i="6"/>
  <c r="G62573" i="12" s="1"/>
  <c r="ED51" i="6"/>
  <c r="G63670" i="12" s="1"/>
  <c r="EE51" i="6"/>
  <c r="G64767" i="12" s="1"/>
  <c r="H50" i="6"/>
  <c r="BX50" i="6"/>
  <c r="G43" i="12" s="1"/>
  <c r="BY50" i="6"/>
  <c r="G1140" i="12" s="1"/>
  <c r="CB50" i="6"/>
  <c r="G4431" i="12" s="1"/>
  <c r="CC50" i="6"/>
  <c r="G5528" i="12" s="1"/>
  <c r="CF50" i="6"/>
  <c r="G8819" i="12" s="1"/>
  <c r="CG50" i="6"/>
  <c r="G9916" i="12" s="1"/>
  <c r="CJ50" i="6"/>
  <c r="G13207" i="12" s="1"/>
  <c r="CK50" i="6"/>
  <c r="G14304" i="12" s="1"/>
  <c r="CN50" i="6"/>
  <c r="G17595" i="12" s="1"/>
  <c r="CO50" i="6"/>
  <c r="G18692" i="12" s="1"/>
  <c r="CR50" i="6"/>
  <c r="G21983" i="12" s="1"/>
  <c r="CS50" i="6"/>
  <c r="G23080" i="12" s="1"/>
  <c r="CV50" i="6"/>
  <c r="G26371" i="12" s="1"/>
  <c r="CW50" i="6"/>
  <c r="G27468" i="12" s="1"/>
  <c r="CZ50" i="6"/>
  <c r="G30759" i="12" s="1"/>
  <c r="DA50" i="6"/>
  <c r="G31856" i="12" s="1"/>
  <c r="DD50" i="6"/>
  <c r="G35147" i="12" s="1"/>
  <c r="DE50" i="6"/>
  <c r="G36244" i="12" s="1"/>
  <c r="DH50" i="6"/>
  <c r="G39535" i="12" s="1"/>
  <c r="DI50" i="6"/>
  <c r="G40632" i="12" s="1"/>
  <c r="DL50" i="6"/>
  <c r="G43923" i="12" s="1"/>
  <c r="DM50" i="6"/>
  <c r="G45020" i="12" s="1"/>
  <c r="DP50" i="6"/>
  <c r="G48311" i="12" s="1"/>
  <c r="DQ50" i="6"/>
  <c r="G49408" i="12" s="1"/>
  <c r="DT50" i="6"/>
  <c r="G52699" i="12" s="1"/>
  <c r="DU50" i="6"/>
  <c r="G53796" i="12" s="1"/>
  <c r="DX50" i="6"/>
  <c r="G57087" i="12" s="1"/>
  <c r="DY50" i="6"/>
  <c r="G58184" i="12" s="1"/>
  <c r="EB50" i="6"/>
  <c r="G61475" i="12" s="1"/>
  <c r="EC50" i="6"/>
  <c r="G62572" i="12" s="1"/>
  <c r="EE50" i="6"/>
  <c r="G64766" i="12" s="1"/>
  <c r="EA50" i="6"/>
  <c r="G60378" i="12" s="1"/>
  <c r="DW50" i="6"/>
  <c r="G55990" i="12" s="1"/>
  <c r="DS50" i="6"/>
  <c r="G51602" i="12" s="1"/>
  <c r="DO50" i="6"/>
  <c r="G47214" i="12" s="1"/>
  <c r="DK50" i="6"/>
  <c r="G42826" i="12" s="1"/>
  <c r="DG50" i="6"/>
  <c r="G38438" i="12" s="1"/>
  <c r="DC50" i="6"/>
  <c r="G34050" i="12" s="1"/>
  <c r="CY50" i="6"/>
  <c r="G29662" i="12" s="1"/>
  <c r="CU50" i="6"/>
  <c r="G25274" i="12" s="1"/>
  <c r="CQ50" i="6"/>
  <c r="G20886" i="12" s="1"/>
  <c r="CM50" i="6"/>
  <c r="G16498" i="12" s="1"/>
  <c r="CI50" i="6"/>
  <c r="G12110" i="12" s="1"/>
  <c r="CE50" i="6"/>
  <c r="G7722" i="12" s="1"/>
  <c r="CA50" i="6"/>
  <c r="ED50" i="6"/>
  <c r="G63669" i="12" s="1"/>
  <c r="DZ50" i="6"/>
  <c r="G59281" i="12" s="1"/>
  <c r="DV50" i="6"/>
  <c r="G54893" i="12" s="1"/>
  <c r="DR50" i="6"/>
  <c r="G50505" i="12" s="1"/>
  <c r="DN50" i="6"/>
  <c r="G46117" i="12" s="1"/>
  <c r="DJ50" i="6"/>
  <c r="G41729" i="12" s="1"/>
  <c r="DF50" i="6"/>
  <c r="G37341" i="12" s="1"/>
  <c r="DB50" i="6"/>
  <c r="G32953" i="12" s="1"/>
  <c r="CX50" i="6"/>
  <c r="G28565" i="12" s="1"/>
  <c r="CT50" i="6"/>
  <c r="G24177" i="12" s="1"/>
  <c r="CP50" i="6"/>
  <c r="G19789" i="12" s="1"/>
  <c r="CL50" i="6"/>
  <c r="G15401" i="12" s="1"/>
  <c r="CH50" i="6"/>
  <c r="G11013" i="12" s="1"/>
  <c r="CD50" i="6"/>
  <c r="G6625" i="12" s="1"/>
  <c r="BZ50" i="6"/>
  <c r="G2237" i="12" s="1"/>
  <c r="H49" i="6"/>
  <c r="BX49" i="6"/>
  <c r="BY49" i="6"/>
  <c r="G1139" i="12" s="1"/>
  <c r="BZ49" i="6"/>
  <c r="CA49" i="6"/>
  <c r="G3333" i="12" s="1"/>
  <c r="CB49" i="6"/>
  <c r="G4430" i="12" s="1"/>
  <c r="CC49" i="6"/>
  <c r="G5527" i="12" s="1"/>
  <c r="CD49" i="6"/>
  <c r="G6624" i="12" s="1"/>
  <c r="CE49" i="6"/>
  <c r="G7721" i="12" s="1"/>
  <c r="CF49" i="6"/>
  <c r="G8818" i="12" s="1"/>
  <c r="CG49" i="6"/>
  <c r="G9915" i="12" s="1"/>
  <c r="CH49" i="6"/>
  <c r="G11012" i="12" s="1"/>
  <c r="CI49" i="6"/>
  <c r="G12109" i="12" s="1"/>
  <c r="CJ49" i="6"/>
  <c r="G13206" i="12" s="1"/>
  <c r="CK49" i="6"/>
  <c r="G14303" i="12" s="1"/>
  <c r="CL49" i="6"/>
  <c r="G15400" i="12" s="1"/>
  <c r="CM49" i="6"/>
  <c r="G16497" i="12" s="1"/>
  <c r="CN49" i="6"/>
  <c r="G17594" i="12" s="1"/>
  <c r="CO49" i="6"/>
  <c r="G18691" i="12" s="1"/>
  <c r="CP49" i="6"/>
  <c r="G19788" i="12" s="1"/>
  <c r="CQ49" i="6"/>
  <c r="G20885" i="12" s="1"/>
  <c r="CR49" i="6"/>
  <c r="G21982" i="12" s="1"/>
  <c r="CS49" i="6"/>
  <c r="G23079" i="12" s="1"/>
  <c r="CT49" i="6"/>
  <c r="G24176" i="12" s="1"/>
  <c r="CU49" i="6"/>
  <c r="G25273" i="12" s="1"/>
  <c r="CV49" i="6"/>
  <c r="G26370" i="12" s="1"/>
  <c r="CW49" i="6"/>
  <c r="G27467" i="12" s="1"/>
  <c r="CX49" i="6"/>
  <c r="G28564" i="12" s="1"/>
  <c r="CY49" i="6"/>
  <c r="G29661" i="12" s="1"/>
  <c r="CZ49" i="6"/>
  <c r="G30758" i="12" s="1"/>
  <c r="DA49" i="6"/>
  <c r="G31855" i="12" s="1"/>
  <c r="DB49" i="6"/>
  <c r="G32952" i="12" s="1"/>
  <c r="DC49" i="6"/>
  <c r="G34049" i="12" s="1"/>
  <c r="DD49" i="6"/>
  <c r="G35146" i="12" s="1"/>
  <c r="DE49" i="6"/>
  <c r="G36243" i="12" s="1"/>
  <c r="DF49" i="6"/>
  <c r="G37340" i="12" s="1"/>
  <c r="DG49" i="6"/>
  <c r="G38437" i="12" s="1"/>
  <c r="DH49" i="6"/>
  <c r="G39534" i="12" s="1"/>
  <c r="DI49" i="6"/>
  <c r="G40631" i="12" s="1"/>
  <c r="DJ49" i="6"/>
  <c r="G41728" i="12" s="1"/>
  <c r="DK49" i="6"/>
  <c r="G42825" i="12" s="1"/>
  <c r="DL49" i="6"/>
  <c r="G43922" i="12" s="1"/>
  <c r="DM49" i="6"/>
  <c r="G45019" i="12" s="1"/>
  <c r="DN49" i="6"/>
  <c r="G46116" i="12" s="1"/>
  <c r="DO49" i="6"/>
  <c r="G47213" i="12" s="1"/>
  <c r="DP49" i="6"/>
  <c r="G48310" i="12" s="1"/>
  <c r="DQ49" i="6"/>
  <c r="G49407" i="12" s="1"/>
  <c r="DR49" i="6"/>
  <c r="G50504" i="12" s="1"/>
  <c r="DS49" i="6"/>
  <c r="G51601" i="12" s="1"/>
  <c r="DT49" i="6"/>
  <c r="G52698" i="12" s="1"/>
  <c r="DU49" i="6"/>
  <c r="G53795" i="12" s="1"/>
  <c r="DV49" i="6"/>
  <c r="G54892" i="12" s="1"/>
  <c r="DW49" i="6"/>
  <c r="G55989" i="12" s="1"/>
  <c r="DX49" i="6"/>
  <c r="G57086" i="12" s="1"/>
  <c r="DY49" i="6"/>
  <c r="G58183" i="12" s="1"/>
  <c r="DZ49" i="6"/>
  <c r="G59280" i="12" s="1"/>
  <c r="EA49" i="6"/>
  <c r="G60377" i="12" s="1"/>
  <c r="EB49" i="6"/>
  <c r="G61474" i="12" s="1"/>
  <c r="EC49" i="6"/>
  <c r="G62571" i="12" s="1"/>
  <c r="ED49" i="6"/>
  <c r="G63668" i="12" s="1"/>
  <c r="EE49" i="6"/>
  <c r="G64765" i="12" s="1"/>
  <c r="H48" i="6"/>
  <c r="BX48" i="6"/>
  <c r="G41" i="12" s="1"/>
  <c r="BY48" i="6"/>
  <c r="G1138" i="12" s="1"/>
  <c r="CB48" i="6"/>
  <c r="G4429" i="12" s="1"/>
  <c r="CC48" i="6"/>
  <c r="CF48" i="6"/>
  <c r="G8817" i="12" s="1"/>
  <c r="CG48" i="6"/>
  <c r="G9914" i="12" s="1"/>
  <c r="CJ48" i="6"/>
  <c r="G13205" i="12" s="1"/>
  <c r="CK48" i="6"/>
  <c r="CN48" i="6"/>
  <c r="G17593" i="12" s="1"/>
  <c r="CO48" i="6"/>
  <c r="G18690" i="12" s="1"/>
  <c r="CR48" i="6"/>
  <c r="G21981" i="12" s="1"/>
  <c r="CS48" i="6"/>
  <c r="CV48" i="6"/>
  <c r="G26369" i="12" s="1"/>
  <c r="CW48" i="6"/>
  <c r="G27466" i="12" s="1"/>
  <c r="CZ48" i="6"/>
  <c r="G30757" i="12" s="1"/>
  <c r="DA48" i="6"/>
  <c r="G31854" i="12" s="1"/>
  <c r="DD48" i="6"/>
  <c r="G35145" i="12" s="1"/>
  <c r="DE48" i="6"/>
  <c r="G36242" i="12" s="1"/>
  <c r="DH48" i="6"/>
  <c r="G39533" i="12" s="1"/>
  <c r="DI48" i="6"/>
  <c r="DL48" i="6"/>
  <c r="G43921" i="12" s="1"/>
  <c r="DM48" i="6"/>
  <c r="G45018" i="12" s="1"/>
  <c r="DP48" i="6"/>
  <c r="G48309" i="12" s="1"/>
  <c r="DQ48" i="6"/>
  <c r="DT48" i="6"/>
  <c r="G52697" i="12" s="1"/>
  <c r="DU48" i="6"/>
  <c r="G53794" i="12" s="1"/>
  <c r="DX48" i="6"/>
  <c r="G57085" i="12" s="1"/>
  <c r="DY48" i="6"/>
  <c r="EB48" i="6"/>
  <c r="G61473" i="12" s="1"/>
  <c r="EC48" i="6"/>
  <c r="G62570" i="12" s="1"/>
  <c r="EE48" i="6"/>
  <c r="G64764" i="12" s="1"/>
  <c r="EA48" i="6"/>
  <c r="DW48" i="6"/>
  <c r="G55988" i="12" s="1"/>
  <c r="DS48" i="6"/>
  <c r="G51600" i="12" s="1"/>
  <c r="DO48" i="6"/>
  <c r="G47212" i="12" s="1"/>
  <c r="DK48" i="6"/>
  <c r="DG48" i="6"/>
  <c r="G38436" i="12" s="1"/>
  <c r="DC48" i="6"/>
  <c r="G34048" i="12" s="1"/>
  <c r="CY48" i="6"/>
  <c r="G29660" i="12" s="1"/>
  <c r="CU48" i="6"/>
  <c r="G25272" i="12" s="1"/>
  <c r="CQ48" i="6"/>
  <c r="G20884" i="12" s="1"/>
  <c r="CM48" i="6"/>
  <c r="G16496" i="12" s="1"/>
  <c r="CI48" i="6"/>
  <c r="G12108" i="12" s="1"/>
  <c r="CE48" i="6"/>
  <c r="CA48" i="6"/>
  <c r="G3332" i="12" s="1"/>
  <c r="ED48" i="6"/>
  <c r="G63667" i="12" s="1"/>
  <c r="DZ48" i="6"/>
  <c r="G59279" i="12" s="1"/>
  <c r="DV48" i="6"/>
  <c r="DR48" i="6"/>
  <c r="G50503" i="12" s="1"/>
  <c r="DN48" i="6"/>
  <c r="G46115" i="12" s="1"/>
  <c r="DJ48" i="6"/>
  <c r="G41727" i="12" s="1"/>
  <c r="DF48" i="6"/>
  <c r="DB48" i="6"/>
  <c r="G32951" i="12" s="1"/>
  <c r="CX48" i="6"/>
  <c r="G28563" i="12" s="1"/>
  <c r="CT48" i="6"/>
  <c r="G24175" i="12" s="1"/>
  <c r="CP48" i="6"/>
  <c r="CL48" i="6"/>
  <c r="G15399" i="12" s="1"/>
  <c r="CH48" i="6"/>
  <c r="G11011" i="12" s="1"/>
  <c r="CD48" i="6"/>
  <c r="G6623" i="12" s="1"/>
  <c r="BZ48" i="6"/>
  <c r="G2235" i="12" s="1"/>
  <c r="H47" i="6"/>
  <c r="BX47" i="6"/>
  <c r="G40" i="12" s="1"/>
  <c r="BY47" i="6"/>
  <c r="G1137" i="12" s="1"/>
  <c r="BZ47" i="6"/>
  <c r="CA47" i="6"/>
  <c r="G3331" i="12" s="1"/>
  <c r="CB47" i="6"/>
  <c r="G4428" i="12" s="1"/>
  <c r="CC47" i="6"/>
  <c r="G5525" i="12" s="1"/>
  <c r="CD47" i="6"/>
  <c r="G6622" i="12" s="1"/>
  <c r="CE47" i="6"/>
  <c r="G7719" i="12" s="1"/>
  <c r="CF47" i="6"/>
  <c r="G8816" i="12" s="1"/>
  <c r="CG47" i="6"/>
  <c r="G9913" i="12" s="1"/>
  <c r="CH47" i="6"/>
  <c r="G11010" i="12" s="1"/>
  <c r="CI47" i="6"/>
  <c r="G12107" i="12" s="1"/>
  <c r="CJ47" i="6"/>
  <c r="G13204" i="12" s="1"/>
  <c r="CK47" i="6"/>
  <c r="G14301" i="12" s="1"/>
  <c r="CL47" i="6"/>
  <c r="G15398" i="12" s="1"/>
  <c r="CM47" i="6"/>
  <c r="G16495" i="12" s="1"/>
  <c r="CN47" i="6"/>
  <c r="G17592" i="12" s="1"/>
  <c r="CO47" i="6"/>
  <c r="G18689" i="12" s="1"/>
  <c r="CP47" i="6"/>
  <c r="G19786" i="12" s="1"/>
  <c r="CQ47" i="6"/>
  <c r="G20883" i="12" s="1"/>
  <c r="CR47" i="6"/>
  <c r="G21980" i="12" s="1"/>
  <c r="CS47" i="6"/>
  <c r="G23077" i="12" s="1"/>
  <c r="CT47" i="6"/>
  <c r="G24174" i="12" s="1"/>
  <c r="CU47" i="6"/>
  <c r="G25271" i="12" s="1"/>
  <c r="CV47" i="6"/>
  <c r="G26368" i="12" s="1"/>
  <c r="CW47" i="6"/>
  <c r="G27465" i="12" s="1"/>
  <c r="CX47" i="6"/>
  <c r="G28562" i="12" s="1"/>
  <c r="CY47" i="6"/>
  <c r="G29659" i="12" s="1"/>
  <c r="CZ47" i="6"/>
  <c r="G30756" i="12" s="1"/>
  <c r="DA47" i="6"/>
  <c r="G31853" i="12" s="1"/>
  <c r="DB47" i="6"/>
  <c r="G32950" i="12" s="1"/>
  <c r="DC47" i="6"/>
  <c r="G34047" i="12" s="1"/>
  <c r="DD47" i="6"/>
  <c r="G35144" i="12" s="1"/>
  <c r="DE47" i="6"/>
  <c r="G36241" i="12" s="1"/>
  <c r="DF47" i="6"/>
  <c r="G37338" i="12" s="1"/>
  <c r="DG47" i="6"/>
  <c r="G38435" i="12" s="1"/>
  <c r="DH47" i="6"/>
  <c r="G39532" i="12" s="1"/>
  <c r="DI47" i="6"/>
  <c r="G40629" i="12" s="1"/>
  <c r="DJ47" i="6"/>
  <c r="G41726" i="12" s="1"/>
  <c r="DK47" i="6"/>
  <c r="G42823" i="12" s="1"/>
  <c r="DL47" i="6"/>
  <c r="G43920" i="12" s="1"/>
  <c r="DM47" i="6"/>
  <c r="G45017" i="12" s="1"/>
  <c r="DN47" i="6"/>
  <c r="G46114" i="12" s="1"/>
  <c r="DO47" i="6"/>
  <c r="G47211" i="12" s="1"/>
  <c r="DP47" i="6"/>
  <c r="G48308" i="12" s="1"/>
  <c r="DQ47" i="6"/>
  <c r="G49405" i="12" s="1"/>
  <c r="DR47" i="6"/>
  <c r="G50502" i="12" s="1"/>
  <c r="DS47" i="6"/>
  <c r="G51599" i="12" s="1"/>
  <c r="DT47" i="6"/>
  <c r="G52696" i="12" s="1"/>
  <c r="DU47" i="6"/>
  <c r="G53793" i="12" s="1"/>
  <c r="DV47" i="6"/>
  <c r="G54890" i="12" s="1"/>
  <c r="DW47" i="6"/>
  <c r="G55987" i="12" s="1"/>
  <c r="DX47" i="6"/>
  <c r="G57084" i="12" s="1"/>
  <c r="DY47" i="6"/>
  <c r="G58181" i="12" s="1"/>
  <c r="DZ47" i="6"/>
  <c r="G59278" i="12" s="1"/>
  <c r="EA47" i="6"/>
  <c r="G60375" i="12" s="1"/>
  <c r="EB47" i="6"/>
  <c r="G61472" i="12" s="1"/>
  <c r="EC47" i="6"/>
  <c r="G62569" i="12" s="1"/>
  <c r="ED47" i="6"/>
  <c r="G63666" i="12" s="1"/>
  <c r="EE47" i="6"/>
  <c r="G64763" i="12" s="1"/>
  <c r="H46" i="6"/>
  <c r="BX46" i="6"/>
  <c r="G39" i="12" s="1"/>
  <c r="BY46" i="6"/>
  <c r="G1136" i="12" s="1"/>
  <c r="CB46" i="6"/>
  <c r="G4427" i="12" s="1"/>
  <c r="CC46" i="6"/>
  <c r="G5524" i="12" s="1"/>
  <c r="CF46" i="6"/>
  <c r="G8815" i="12" s="1"/>
  <c r="CG46" i="6"/>
  <c r="G9912" i="12" s="1"/>
  <c r="CJ46" i="6"/>
  <c r="G13203" i="12" s="1"/>
  <c r="CK46" i="6"/>
  <c r="G14300" i="12" s="1"/>
  <c r="CN46" i="6"/>
  <c r="G17591" i="12" s="1"/>
  <c r="CO46" i="6"/>
  <c r="G18688" i="12" s="1"/>
  <c r="CR46" i="6"/>
  <c r="G21979" i="12" s="1"/>
  <c r="CS46" i="6"/>
  <c r="G23076" i="12" s="1"/>
  <c r="CV46" i="6"/>
  <c r="G26367" i="12" s="1"/>
  <c r="CW46" i="6"/>
  <c r="G27464" i="12" s="1"/>
  <c r="CZ46" i="6"/>
  <c r="G30755" i="12" s="1"/>
  <c r="DA46" i="6"/>
  <c r="G31852" i="12" s="1"/>
  <c r="DD46" i="6"/>
  <c r="G35143" i="12" s="1"/>
  <c r="DE46" i="6"/>
  <c r="G36240" i="12" s="1"/>
  <c r="DH46" i="6"/>
  <c r="G39531" i="12" s="1"/>
  <c r="DI46" i="6"/>
  <c r="G40628" i="12" s="1"/>
  <c r="DL46" i="6"/>
  <c r="G43919" i="12" s="1"/>
  <c r="DM46" i="6"/>
  <c r="G45016" i="12" s="1"/>
  <c r="DP46" i="6"/>
  <c r="G48307" i="12" s="1"/>
  <c r="DQ46" i="6"/>
  <c r="G49404" i="12" s="1"/>
  <c r="DT46" i="6"/>
  <c r="G52695" i="12" s="1"/>
  <c r="DU46" i="6"/>
  <c r="G53792" i="12" s="1"/>
  <c r="DX46" i="6"/>
  <c r="G57083" i="12" s="1"/>
  <c r="DY46" i="6"/>
  <c r="G58180" i="12" s="1"/>
  <c r="EB46" i="6"/>
  <c r="G61471" i="12" s="1"/>
  <c r="EC46" i="6"/>
  <c r="G62568" i="12" s="1"/>
  <c r="EE46" i="6"/>
  <c r="G64762" i="12" s="1"/>
  <c r="EA46" i="6"/>
  <c r="G60374" i="12" s="1"/>
  <c r="DW46" i="6"/>
  <c r="G55986" i="12" s="1"/>
  <c r="DS46" i="6"/>
  <c r="G51598" i="12" s="1"/>
  <c r="DO46" i="6"/>
  <c r="G47210" i="12" s="1"/>
  <c r="DK46" i="6"/>
  <c r="G42822" i="12" s="1"/>
  <c r="DG46" i="6"/>
  <c r="G38434" i="12" s="1"/>
  <c r="DC46" i="6"/>
  <c r="G34046" i="12" s="1"/>
  <c r="CY46" i="6"/>
  <c r="G29658" i="12" s="1"/>
  <c r="CU46" i="6"/>
  <c r="G25270" i="12" s="1"/>
  <c r="CQ46" i="6"/>
  <c r="G20882" i="12" s="1"/>
  <c r="CM46" i="6"/>
  <c r="G16494" i="12" s="1"/>
  <c r="CI46" i="6"/>
  <c r="G12106" i="12" s="1"/>
  <c r="CE46" i="6"/>
  <c r="G7718" i="12" s="1"/>
  <c r="CA46" i="6"/>
  <c r="G3330" i="12" s="1"/>
  <c r="ED46" i="6"/>
  <c r="G63665" i="12" s="1"/>
  <c r="DZ46" i="6"/>
  <c r="G59277" i="12" s="1"/>
  <c r="DV46" i="6"/>
  <c r="G54889" i="12" s="1"/>
  <c r="DR46" i="6"/>
  <c r="G50501" i="12" s="1"/>
  <c r="DN46" i="6"/>
  <c r="G46113" i="12" s="1"/>
  <c r="DJ46" i="6"/>
  <c r="G41725" i="12" s="1"/>
  <c r="DF46" i="6"/>
  <c r="G37337" i="12" s="1"/>
  <c r="DB46" i="6"/>
  <c r="G32949" i="12" s="1"/>
  <c r="CX46" i="6"/>
  <c r="G28561" i="12" s="1"/>
  <c r="CT46" i="6"/>
  <c r="G24173" i="12" s="1"/>
  <c r="CP46" i="6"/>
  <c r="G19785" i="12" s="1"/>
  <c r="CL46" i="6"/>
  <c r="G15397" i="12" s="1"/>
  <c r="CH46" i="6"/>
  <c r="G11009" i="12" s="1"/>
  <c r="CD46" i="6"/>
  <c r="G6621" i="12" s="1"/>
  <c r="BZ46" i="6"/>
  <c r="H45" i="6"/>
  <c r="BX45" i="6"/>
  <c r="G38" i="12" s="1"/>
  <c r="BY45" i="6"/>
  <c r="G1135" i="12" s="1"/>
  <c r="BZ45" i="6"/>
  <c r="CA45" i="6"/>
  <c r="G3329" i="12" s="1"/>
  <c r="CB45" i="6"/>
  <c r="CC45" i="6"/>
  <c r="G5523" i="12" s="1"/>
  <c r="CD45" i="6"/>
  <c r="G6620" i="12" s="1"/>
  <c r="CE45" i="6"/>
  <c r="G7717" i="12" s="1"/>
  <c r="CF45" i="6"/>
  <c r="G8814" i="12" s="1"/>
  <c r="CG45" i="6"/>
  <c r="G9911" i="12" s="1"/>
  <c r="CH45" i="6"/>
  <c r="G11008" i="12" s="1"/>
  <c r="CI45" i="6"/>
  <c r="G12105" i="12" s="1"/>
  <c r="CJ45" i="6"/>
  <c r="G13202" i="12" s="1"/>
  <c r="CK45" i="6"/>
  <c r="G14299" i="12" s="1"/>
  <c r="CL45" i="6"/>
  <c r="G15396" i="12" s="1"/>
  <c r="CM45" i="6"/>
  <c r="G16493" i="12" s="1"/>
  <c r="CN45" i="6"/>
  <c r="G17590" i="12" s="1"/>
  <c r="CO45" i="6"/>
  <c r="G18687" i="12" s="1"/>
  <c r="CP45" i="6"/>
  <c r="G19784" i="12" s="1"/>
  <c r="CQ45" i="6"/>
  <c r="G20881" i="12" s="1"/>
  <c r="CR45" i="6"/>
  <c r="G21978" i="12" s="1"/>
  <c r="CS45" i="6"/>
  <c r="G23075" i="12" s="1"/>
  <c r="CT45" i="6"/>
  <c r="G24172" i="12" s="1"/>
  <c r="CU45" i="6"/>
  <c r="G25269" i="12" s="1"/>
  <c r="CV45" i="6"/>
  <c r="G26366" i="12" s="1"/>
  <c r="CW45" i="6"/>
  <c r="G27463" i="12" s="1"/>
  <c r="CX45" i="6"/>
  <c r="G28560" i="12" s="1"/>
  <c r="CY45" i="6"/>
  <c r="G29657" i="12" s="1"/>
  <c r="CZ45" i="6"/>
  <c r="G30754" i="12" s="1"/>
  <c r="DA45" i="6"/>
  <c r="G31851" i="12" s="1"/>
  <c r="DB45" i="6"/>
  <c r="G32948" i="12" s="1"/>
  <c r="DC45" i="6"/>
  <c r="G34045" i="12" s="1"/>
  <c r="DD45" i="6"/>
  <c r="G35142" i="12" s="1"/>
  <c r="DE45" i="6"/>
  <c r="G36239" i="12" s="1"/>
  <c r="DF45" i="6"/>
  <c r="G37336" i="12" s="1"/>
  <c r="DG45" i="6"/>
  <c r="G38433" i="12" s="1"/>
  <c r="DH45" i="6"/>
  <c r="G39530" i="12" s="1"/>
  <c r="DI45" i="6"/>
  <c r="G40627" i="12" s="1"/>
  <c r="DJ45" i="6"/>
  <c r="G41724" i="12" s="1"/>
  <c r="DK45" i="6"/>
  <c r="G42821" i="12" s="1"/>
  <c r="DL45" i="6"/>
  <c r="G43918" i="12" s="1"/>
  <c r="DM45" i="6"/>
  <c r="G45015" i="12" s="1"/>
  <c r="DN45" i="6"/>
  <c r="G46112" i="12" s="1"/>
  <c r="DO45" i="6"/>
  <c r="G47209" i="12" s="1"/>
  <c r="DP45" i="6"/>
  <c r="G48306" i="12" s="1"/>
  <c r="DQ45" i="6"/>
  <c r="G49403" i="12" s="1"/>
  <c r="DR45" i="6"/>
  <c r="G50500" i="12" s="1"/>
  <c r="DS45" i="6"/>
  <c r="G51597" i="12" s="1"/>
  <c r="DT45" i="6"/>
  <c r="G52694" i="12" s="1"/>
  <c r="DU45" i="6"/>
  <c r="G53791" i="12" s="1"/>
  <c r="DV45" i="6"/>
  <c r="G54888" i="12" s="1"/>
  <c r="DW45" i="6"/>
  <c r="G55985" i="12" s="1"/>
  <c r="DX45" i="6"/>
  <c r="G57082" i="12" s="1"/>
  <c r="DY45" i="6"/>
  <c r="G58179" i="12" s="1"/>
  <c r="DZ45" i="6"/>
  <c r="G59276" i="12" s="1"/>
  <c r="EA45" i="6"/>
  <c r="G60373" i="12" s="1"/>
  <c r="EB45" i="6"/>
  <c r="G61470" i="12" s="1"/>
  <c r="EC45" i="6"/>
  <c r="G62567" i="12" s="1"/>
  <c r="ED45" i="6"/>
  <c r="G63664" i="12" s="1"/>
  <c r="EE45" i="6"/>
  <c r="G64761" i="12" s="1"/>
  <c r="BZ44" i="6"/>
  <c r="EB44" i="6"/>
  <c r="G61469" i="12" s="1"/>
  <c r="DT44" i="6"/>
  <c r="G52693" i="12" s="1"/>
  <c r="DL44" i="6"/>
  <c r="G43917" i="12" s="1"/>
  <c r="DD44" i="6"/>
  <c r="G35141" i="12" s="1"/>
  <c r="CV44" i="6"/>
  <c r="G26365" i="12" s="1"/>
  <c r="CQ44" i="6"/>
  <c r="G20880" i="12" s="1"/>
  <c r="CG44" i="6"/>
  <c r="G9910" i="12" s="1"/>
  <c r="CA44" i="6"/>
  <c r="G3328" i="12" s="1"/>
  <c r="EE44" i="6"/>
  <c r="G64760" i="12" s="1"/>
  <c r="EA44" i="6"/>
  <c r="G60372" i="12" s="1"/>
  <c r="DW44" i="6"/>
  <c r="G55984" i="12" s="1"/>
  <c r="DS44" i="6"/>
  <c r="G51596" i="12" s="1"/>
  <c r="DO44" i="6"/>
  <c r="G47208" i="12" s="1"/>
  <c r="DK44" i="6"/>
  <c r="G42820" i="12" s="1"/>
  <c r="DG44" i="6"/>
  <c r="G38432" i="12" s="1"/>
  <c r="DC44" i="6"/>
  <c r="G34044" i="12" s="1"/>
  <c r="CY44" i="6"/>
  <c r="G29656" i="12" s="1"/>
  <c r="CU44" i="6"/>
  <c r="G25268" i="12" s="1"/>
  <c r="CP44" i="6"/>
  <c r="G19783" i="12" s="1"/>
  <c r="CK44" i="6"/>
  <c r="G14298" i="12" s="1"/>
  <c r="CE44" i="6"/>
  <c r="G7716" i="12" s="1"/>
  <c r="BX44" i="6"/>
  <c r="CB44" i="6"/>
  <c r="G4425" i="12" s="1"/>
  <c r="CF44" i="6"/>
  <c r="G8813" i="12" s="1"/>
  <c r="CJ44" i="6"/>
  <c r="G13201" i="12" s="1"/>
  <c r="CN44" i="6"/>
  <c r="G17589" i="12" s="1"/>
  <c r="CR44" i="6"/>
  <c r="G21977" i="12" s="1"/>
  <c r="ED44" i="6"/>
  <c r="G63663" i="12" s="1"/>
  <c r="DZ44" i="6"/>
  <c r="G59275" i="12" s="1"/>
  <c r="DV44" i="6"/>
  <c r="G54887" i="12" s="1"/>
  <c r="DR44" i="6"/>
  <c r="G50499" i="12" s="1"/>
  <c r="DN44" i="6"/>
  <c r="G46111" i="12" s="1"/>
  <c r="DJ44" i="6"/>
  <c r="G41723" i="12" s="1"/>
  <c r="DF44" i="6"/>
  <c r="G37335" i="12" s="1"/>
  <c r="DB44" i="6"/>
  <c r="G32947" i="12" s="1"/>
  <c r="CX44" i="6"/>
  <c r="G28559" i="12" s="1"/>
  <c r="CT44" i="6"/>
  <c r="G24171" i="12" s="1"/>
  <c r="CO44" i="6"/>
  <c r="G18686" i="12" s="1"/>
  <c r="CI44" i="6"/>
  <c r="G12104" i="12" s="1"/>
  <c r="CD44" i="6"/>
  <c r="G6619" i="12" s="1"/>
  <c r="BY44" i="6"/>
  <c r="G1134" i="12" s="1"/>
  <c r="DX44" i="6"/>
  <c r="G57081" i="12" s="1"/>
  <c r="DP44" i="6"/>
  <c r="G48305" i="12" s="1"/>
  <c r="DH44" i="6"/>
  <c r="G39529" i="12" s="1"/>
  <c r="CZ44" i="6"/>
  <c r="G30753" i="12" s="1"/>
  <c r="CL44" i="6"/>
  <c r="G15395" i="12" s="1"/>
  <c r="EC44" i="6"/>
  <c r="G62566" i="12" s="1"/>
  <c r="DY44" i="6"/>
  <c r="G58178" i="12" s="1"/>
  <c r="DU44" i="6"/>
  <c r="G53790" i="12" s="1"/>
  <c r="DQ44" i="6"/>
  <c r="G49402" i="12" s="1"/>
  <c r="DM44" i="6"/>
  <c r="G45014" i="12" s="1"/>
  <c r="DI44" i="6"/>
  <c r="G40626" i="12" s="1"/>
  <c r="DE44" i="6"/>
  <c r="G36238" i="12" s="1"/>
  <c r="DA44" i="6"/>
  <c r="G31850" i="12" s="1"/>
  <c r="CW44" i="6"/>
  <c r="G27462" i="12" s="1"/>
  <c r="CS44" i="6"/>
  <c r="G23074" i="12" s="1"/>
  <c r="CM44" i="6"/>
  <c r="G16492" i="12" s="1"/>
  <c r="CH44" i="6"/>
  <c r="G11007" i="12" s="1"/>
  <c r="CC44" i="6"/>
  <c r="G5522" i="12" s="1"/>
  <c r="H44" i="6"/>
  <c r="BX43" i="6"/>
  <c r="G36" i="12" s="1"/>
  <c r="BY43" i="6"/>
  <c r="G1133" i="12" s="1"/>
  <c r="CA43" i="6"/>
  <c r="G3327" i="12" s="1"/>
  <c r="CB43" i="6"/>
  <c r="G4424" i="12" s="1"/>
  <c r="CC43" i="6"/>
  <c r="G5521" i="12" s="1"/>
  <c r="CE43" i="6"/>
  <c r="G7715" i="12" s="1"/>
  <c r="CF43" i="6"/>
  <c r="G8812" i="12" s="1"/>
  <c r="CG43" i="6"/>
  <c r="G9909" i="12" s="1"/>
  <c r="CI43" i="6"/>
  <c r="G12103" i="12" s="1"/>
  <c r="CJ43" i="6"/>
  <c r="G13200" i="12" s="1"/>
  <c r="CK43" i="6"/>
  <c r="G14297" i="12" s="1"/>
  <c r="CM43" i="6"/>
  <c r="G16491" i="12" s="1"/>
  <c r="CN43" i="6"/>
  <c r="G17588" i="12" s="1"/>
  <c r="CO43" i="6"/>
  <c r="G18685" i="12" s="1"/>
  <c r="CQ43" i="6"/>
  <c r="G20879" i="12" s="1"/>
  <c r="CR43" i="6"/>
  <c r="G21976" i="12" s="1"/>
  <c r="CS43" i="6"/>
  <c r="G23073" i="12" s="1"/>
  <c r="CU43" i="6"/>
  <c r="G25267" i="12" s="1"/>
  <c r="CV43" i="6"/>
  <c r="G26364" i="12" s="1"/>
  <c r="CW43" i="6"/>
  <c r="G27461" i="12" s="1"/>
  <c r="CY43" i="6"/>
  <c r="G29655" i="12" s="1"/>
  <c r="CZ43" i="6"/>
  <c r="G30752" i="12" s="1"/>
  <c r="DA43" i="6"/>
  <c r="G31849" i="12" s="1"/>
  <c r="DC43" i="6"/>
  <c r="G34043" i="12" s="1"/>
  <c r="DD43" i="6"/>
  <c r="G35140" i="12" s="1"/>
  <c r="DE43" i="6"/>
  <c r="G36237" i="12" s="1"/>
  <c r="DG43" i="6"/>
  <c r="G38431" i="12" s="1"/>
  <c r="DH43" i="6"/>
  <c r="G39528" i="12" s="1"/>
  <c r="DI43" i="6"/>
  <c r="G40625" i="12" s="1"/>
  <c r="DK43" i="6"/>
  <c r="G42819" i="12" s="1"/>
  <c r="DL43" i="6"/>
  <c r="G43916" i="12" s="1"/>
  <c r="DM43" i="6"/>
  <c r="G45013" i="12" s="1"/>
  <c r="DO43" i="6"/>
  <c r="G47207" i="12" s="1"/>
  <c r="DP43" i="6"/>
  <c r="G48304" i="12" s="1"/>
  <c r="DQ43" i="6"/>
  <c r="G49401" i="12" s="1"/>
  <c r="DS43" i="6"/>
  <c r="G51595" i="12" s="1"/>
  <c r="DT43" i="6"/>
  <c r="G52692" i="12" s="1"/>
  <c r="DU43" i="6"/>
  <c r="G53789" i="12" s="1"/>
  <c r="DW43" i="6"/>
  <c r="G55983" i="12" s="1"/>
  <c r="DX43" i="6"/>
  <c r="G57080" i="12" s="1"/>
  <c r="DY43" i="6"/>
  <c r="G58177" i="12" s="1"/>
  <c r="EA43" i="6"/>
  <c r="G60371" i="12" s="1"/>
  <c r="EB43" i="6"/>
  <c r="G61468" i="12" s="1"/>
  <c r="EC43" i="6"/>
  <c r="G62565" i="12" s="1"/>
  <c r="EE43" i="6"/>
  <c r="G64759" i="12" s="1"/>
  <c r="H43" i="6"/>
  <c r="BZ43" i="6"/>
  <c r="G2230" i="12" s="1"/>
  <c r="CD43" i="6"/>
  <c r="G6618" i="12" s="1"/>
  <c r="CH43" i="6"/>
  <c r="G11006" i="12" s="1"/>
  <c r="CL43" i="6"/>
  <c r="G15394" i="12" s="1"/>
  <c r="CP43" i="6"/>
  <c r="G19782" i="12" s="1"/>
  <c r="CT43" i="6"/>
  <c r="G24170" i="12" s="1"/>
  <c r="CX43" i="6"/>
  <c r="G28558" i="12" s="1"/>
  <c r="DB43" i="6"/>
  <c r="G32946" i="12" s="1"/>
  <c r="DF43" i="6"/>
  <c r="G37334" i="12" s="1"/>
  <c r="DJ43" i="6"/>
  <c r="G41722" i="12" s="1"/>
  <c r="DN43" i="6"/>
  <c r="G46110" i="12" s="1"/>
  <c r="DR43" i="6"/>
  <c r="G50498" i="12" s="1"/>
  <c r="DV43" i="6"/>
  <c r="G54886" i="12" s="1"/>
  <c r="DZ43" i="6"/>
  <c r="G59274" i="12" s="1"/>
  <c r="ED43" i="6"/>
  <c r="G63662" i="12" s="1"/>
  <c r="H42" i="6"/>
  <c r="BY42" i="6"/>
  <c r="G1132" i="12" s="1"/>
  <c r="BZ42" i="6"/>
  <c r="G2229" i="12" s="1"/>
  <c r="CA42" i="6"/>
  <c r="G3326" i="12" s="1"/>
  <c r="CC42" i="6"/>
  <c r="G5520" i="12" s="1"/>
  <c r="CD42" i="6"/>
  <c r="G6617" i="12" s="1"/>
  <c r="CE42" i="6"/>
  <c r="G7714" i="12" s="1"/>
  <c r="CG42" i="6"/>
  <c r="G9908" i="12" s="1"/>
  <c r="CH42" i="6"/>
  <c r="G11005" i="12" s="1"/>
  <c r="CI42" i="6"/>
  <c r="G12102" i="12" s="1"/>
  <c r="CK42" i="6"/>
  <c r="G14296" i="12" s="1"/>
  <c r="CL42" i="6"/>
  <c r="G15393" i="12" s="1"/>
  <c r="CM42" i="6"/>
  <c r="G16490" i="12" s="1"/>
  <c r="CO42" i="6"/>
  <c r="G18684" i="12" s="1"/>
  <c r="CP42" i="6"/>
  <c r="G19781" i="12" s="1"/>
  <c r="CQ42" i="6"/>
  <c r="G20878" i="12" s="1"/>
  <c r="CS42" i="6"/>
  <c r="G23072" i="12" s="1"/>
  <c r="CT42" i="6"/>
  <c r="G24169" i="12" s="1"/>
  <c r="CU42" i="6"/>
  <c r="G25266" i="12" s="1"/>
  <c r="CW42" i="6"/>
  <c r="G27460" i="12" s="1"/>
  <c r="CX42" i="6"/>
  <c r="G28557" i="12" s="1"/>
  <c r="CY42" i="6"/>
  <c r="G29654" i="12" s="1"/>
  <c r="DA42" i="6"/>
  <c r="G31848" i="12" s="1"/>
  <c r="DB42" i="6"/>
  <c r="G32945" i="12" s="1"/>
  <c r="DC42" i="6"/>
  <c r="G34042" i="12" s="1"/>
  <c r="DE42" i="6"/>
  <c r="G36236" i="12" s="1"/>
  <c r="DF42" i="6"/>
  <c r="G37333" i="12" s="1"/>
  <c r="DG42" i="6"/>
  <c r="G38430" i="12" s="1"/>
  <c r="DI42" i="6"/>
  <c r="G40624" i="12" s="1"/>
  <c r="DJ42" i="6"/>
  <c r="G41721" i="12" s="1"/>
  <c r="DK42" i="6"/>
  <c r="G42818" i="12" s="1"/>
  <c r="DM42" i="6"/>
  <c r="G45012" i="12" s="1"/>
  <c r="DN42" i="6"/>
  <c r="G46109" i="12" s="1"/>
  <c r="DO42" i="6"/>
  <c r="G47206" i="12" s="1"/>
  <c r="DQ42" i="6"/>
  <c r="G49400" i="12" s="1"/>
  <c r="DR42" i="6"/>
  <c r="G50497" i="12" s="1"/>
  <c r="DS42" i="6"/>
  <c r="G51594" i="12" s="1"/>
  <c r="DU42" i="6"/>
  <c r="G53788" i="12" s="1"/>
  <c r="DV42" i="6"/>
  <c r="G54885" i="12" s="1"/>
  <c r="DW42" i="6"/>
  <c r="G55982" i="12" s="1"/>
  <c r="DY42" i="6"/>
  <c r="G58176" i="12" s="1"/>
  <c r="DZ42" i="6"/>
  <c r="G59273" i="12" s="1"/>
  <c r="EA42" i="6"/>
  <c r="G60370" i="12" s="1"/>
  <c r="EC42" i="6"/>
  <c r="G62564" i="12" s="1"/>
  <c r="ED42" i="6"/>
  <c r="G63661" i="12" s="1"/>
  <c r="EE42" i="6"/>
  <c r="G64758" i="12" s="1"/>
  <c r="BX42" i="6"/>
  <c r="CB42" i="6"/>
  <c r="G4423" i="12" s="1"/>
  <c r="CF42" i="6"/>
  <c r="G8811" i="12" s="1"/>
  <c r="CJ42" i="6"/>
  <c r="G13199" i="12" s="1"/>
  <c r="CN42" i="6"/>
  <c r="G17587" i="12" s="1"/>
  <c r="CR42" i="6"/>
  <c r="G21975" i="12" s="1"/>
  <c r="CV42" i="6"/>
  <c r="G26363" i="12" s="1"/>
  <c r="CZ42" i="6"/>
  <c r="G30751" i="12" s="1"/>
  <c r="DD42" i="6"/>
  <c r="G35139" i="12" s="1"/>
  <c r="DH42" i="6"/>
  <c r="G39527" i="12" s="1"/>
  <c r="DL42" i="6"/>
  <c r="G43915" i="12" s="1"/>
  <c r="DP42" i="6"/>
  <c r="G48303" i="12" s="1"/>
  <c r="DT42" i="6"/>
  <c r="G52691" i="12" s="1"/>
  <c r="DX42" i="6"/>
  <c r="G57079" i="12" s="1"/>
  <c r="EB42" i="6"/>
  <c r="G61467" i="12" s="1"/>
  <c r="H41" i="6"/>
  <c r="BX41" i="6"/>
  <c r="BY41" i="6"/>
  <c r="G1131" i="12" s="1"/>
  <c r="CA41" i="6"/>
  <c r="G3325" i="12" s="1"/>
  <c r="CB41" i="6"/>
  <c r="G4422" i="12" s="1"/>
  <c r="CC41" i="6"/>
  <c r="G5519" i="12" s="1"/>
  <c r="CE41" i="6"/>
  <c r="G7713" i="12" s="1"/>
  <c r="CF41" i="6"/>
  <c r="G8810" i="12" s="1"/>
  <c r="CG41" i="6"/>
  <c r="G9907" i="12" s="1"/>
  <c r="CI41" i="6"/>
  <c r="G12101" i="12" s="1"/>
  <c r="CJ41" i="6"/>
  <c r="G13198" i="12" s="1"/>
  <c r="CK41" i="6"/>
  <c r="G14295" i="12" s="1"/>
  <c r="CM41" i="6"/>
  <c r="G16489" i="12" s="1"/>
  <c r="CN41" i="6"/>
  <c r="G17586" i="12" s="1"/>
  <c r="CO41" i="6"/>
  <c r="G18683" i="12" s="1"/>
  <c r="CQ41" i="6"/>
  <c r="G20877" i="12" s="1"/>
  <c r="CR41" i="6"/>
  <c r="G21974" i="12" s="1"/>
  <c r="CS41" i="6"/>
  <c r="G23071" i="12" s="1"/>
  <c r="CU41" i="6"/>
  <c r="G25265" i="12" s="1"/>
  <c r="CV41" i="6"/>
  <c r="G26362" i="12" s="1"/>
  <c r="CW41" i="6"/>
  <c r="G27459" i="12" s="1"/>
  <c r="CY41" i="6"/>
  <c r="G29653" i="12" s="1"/>
  <c r="CZ41" i="6"/>
  <c r="G30750" i="12" s="1"/>
  <c r="DA41" i="6"/>
  <c r="G31847" i="12" s="1"/>
  <c r="DC41" i="6"/>
  <c r="G34041" i="12" s="1"/>
  <c r="DD41" i="6"/>
  <c r="G35138" i="12" s="1"/>
  <c r="DE41" i="6"/>
  <c r="G36235" i="12" s="1"/>
  <c r="DG41" i="6"/>
  <c r="G38429" i="12" s="1"/>
  <c r="DH41" i="6"/>
  <c r="G39526" i="12" s="1"/>
  <c r="DI41" i="6"/>
  <c r="G40623" i="12" s="1"/>
  <c r="DK41" i="6"/>
  <c r="G42817" i="12" s="1"/>
  <c r="DL41" i="6"/>
  <c r="G43914" i="12" s="1"/>
  <c r="DM41" i="6"/>
  <c r="G45011" i="12" s="1"/>
  <c r="DO41" i="6"/>
  <c r="G47205" i="12" s="1"/>
  <c r="DP41" i="6"/>
  <c r="G48302" i="12" s="1"/>
  <c r="DQ41" i="6"/>
  <c r="G49399" i="12" s="1"/>
  <c r="DS41" i="6"/>
  <c r="G51593" i="12" s="1"/>
  <c r="DT41" i="6"/>
  <c r="G52690" i="12" s="1"/>
  <c r="DU41" i="6"/>
  <c r="G53787" i="12" s="1"/>
  <c r="DW41" i="6"/>
  <c r="G55981" i="12" s="1"/>
  <c r="DX41" i="6"/>
  <c r="G57078" i="12" s="1"/>
  <c r="DY41" i="6"/>
  <c r="G58175" i="12" s="1"/>
  <c r="EA41" i="6"/>
  <c r="G60369" i="12" s="1"/>
  <c r="EB41" i="6"/>
  <c r="G61466" i="12" s="1"/>
  <c r="EC41" i="6"/>
  <c r="G62563" i="12" s="1"/>
  <c r="EE41" i="6"/>
  <c r="G64757" i="12" s="1"/>
  <c r="ED41" i="6"/>
  <c r="G63660" i="12" s="1"/>
  <c r="DZ41" i="6"/>
  <c r="G59272" i="12" s="1"/>
  <c r="DV41" i="6"/>
  <c r="G54884" i="12" s="1"/>
  <c r="DR41" i="6"/>
  <c r="G50496" i="12" s="1"/>
  <c r="DN41" i="6"/>
  <c r="G46108" i="12" s="1"/>
  <c r="DJ41" i="6"/>
  <c r="G41720" i="12" s="1"/>
  <c r="DF41" i="6"/>
  <c r="G37332" i="12" s="1"/>
  <c r="DB41" i="6"/>
  <c r="G32944" i="12" s="1"/>
  <c r="CX41" i="6"/>
  <c r="G28556" i="12" s="1"/>
  <c r="CT41" i="6"/>
  <c r="G24168" i="12" s="1"/>
  <c r="CP41" i="6"/>
  <c r="G19780" i="12" s="1"/>
  <c r="CL41" i="6"/>
  <c r="G15392" i="12" s="1"/>
  <c r="CH41" i="6"/>
  <c r="G11004" i="12" s="1"/>
  <c r="CD41" i="6"/>
  <c r="G6616" i="12" s="1"/>
  <c r="BZ41" i="6"/>
  <c r="G2228" i="12" s="1"/>
  <c r="H40" i="6"/>
  <c r="BY40" i="6"/>
  <c r="G1130" i="12" s="1"/>
  <c r="BZ40" i="6"/>
  <c r="G2227" i="12" s="1"/>
  <c r="CA40" i="6"/>
  <c r="G3324" i="12" s="1"/>
  <c r="CD40" i="6"/>
  <c r="G6615" i="12" s="1"/>
  <c r="CE40" i="6"/>
  <c r="G7712" i="12" s="1"/>
  <c r="CG40" i="6"/>
  <c r="G9906" i="12" s="1"/>
  <c r="CI40" i="6"/>
  <c r="G12100" i="12" s="1"/>
  <c r="CK40" i="6"/>
  <c r="G14294" i="12" s="1"/>
  <c r="CL40" i="6"/>
  <c r="G15391" i="12" s="1"/>
  <c r="CO40" i="6"/>
  <c r="G18682" i="12" s="1"/>
  <c r="CP40" i="6"/>
  <c r="G19779" i="12" s="1"/>
  <c r="CQ40" i="6"/>
  <c r="G20876" i="12" s="1"/>
  <c r="CS40" i="6"/>
  <c r="G23070" i="12" s="1"/>
  <c r="CT40" i="6"/>
  <c r="G24167" i="12" s="1"/>
  <c r="CU40" i="6"/>
  <c r="G25264" i="12" s="1"/>
  <c r="CW40" i="6"/>
  <c r="G27458" i="12" s="1"/>
  <c r="CX40" i="6"/>
  <c r="G28555" i="12" s="1"/>
  <c r="CY40" i="6"/>
  <c r="G29652" i="12" s="1"/>
  <c r="DA40" i="6"/>
  <c r="G31846" i="12" s="1"/>
  <c r="DB40" i="6"/>
  <c r="G32943" i="12" s="1"/>
  <c r="DC40" i="6"/>
  <c r="G34040" i="12" s="1"/>
  <c r="DE40" i="6"/>
  <c r="G36234" i="12" s="1"/>
  <c r="DF40" i="6"/>
  <c r="G37331" i="12" s="1"/>
  <c r="DG40" i="6"/>
  <c r="G38428" i="12" s="1"/>
  <c r="DI40" i="6"/>
  <c r="G40622" i="12" s="1"/>
  <c r="DJ40" i="6"/>
  <c r="G41719" i="12" s="1"/>
  <c r="DK40" i="6"/>
  <c r="G42816" i="12" s="1"/>
  <c r="DM40" i="6"/>
  <c r="G45010" i="12" s="1"/>
  <c r="DN40" i="6"/>
  <c r="G46107" i="12" s="1"/>
  <c r="DO40" i="6"/>
  <c r="G47204" i="12" s="1"/>
  <c r="DQ40" i="6"/>
  <c r="G49398" i="12" s="1"/>
  <c r="DR40" i="6"/>
  <c r="G50495" i="12" s="1"/>
  <c r="DS40" i="6"/>
  <c r="G51592" i="12" s="1"/>
  <c r="DU40" i="6"/>
  <c r="G53786" i="12" s="1"/>
  <c r="DV40" i="6"/>
  <c r="G54883" i="12" s="1"/>
  <c r="DW40" i="6"/>
  <c r="G55980" i="12" s="1"/>
  <c r="DY40" i="6"/>
  <c r="G58174" i="12" s="1"/>
  <c r="DZ40" i="6"/>
  <c r="G59271" i="12" s="1"/>
  <c r="EA40" i="6"/>
  <c r="G60368" i="12" s="1"/>
  <c r="EC40" i="6"/>
  <c r="G62562" i="12" s="1"/>
  <c r="ED40" i="6"/>
  <c r="G63659" i="12" s="1"/>
  <c r="EE40" i="6"/>
  <c r="G64756" i="12" s="1"/>
  <c r="EB40" i="6"/>
  <c r="G61465" i="12" s="1"/>
  <c r="DX40" i="6"/>
  <c r="G57077" i="12" s="1"/>
  <c r="DT40" i="6"/>
  <c r="G52689" i="12" s="1"/>
  <c r="DP40" i="6"/>
  <c r="G48301" i="12" s="1"/>
  <c r="DL40" i="6"/>
  <c r="G43913" i="12" s="1"/>
  <c r="DH40" i="6"/>
  <c r="G39525" i="12" s="1"/>
  <c r="DD40" i="6"/>
  <c r="G35137" i="12" s="1"/>
  <c r="CZ40" i="6"/>
  <c r="G30749" i="12" s="1"/>
  <c r="CV40" i="6"/>
  <c r="G26361" i="12" s="1"/>
  <c r="CR40" i="6"/>
  <c r="G21973" i="12" s="1"/>
  <c r="CM40" i="6"/>
  <c r="G16488" i="12" s="1"/>
  <c r="CH40" i="6"/>
  <c r="G11003" i="12" s="1"/>
  <c r="CC40" i="6"/>
  <c r="G5518" i="12" s="1"/>
  <c r="BX40" i="6"/>
  <c r="CB40" i="6"/>
  <c r="G4421" i="12" s="1"/>
  <c r="CF40" i="6"/>
  <c r="G8809" i="12" s="1"/>
  <c r="CJ40" i="6"/>
  <c r="G13197" i="12" s="1"/>
  <c r="CN40" i="6"/>
  <c r="G17585" i="12" s="1"/>
  <c r="BX39" i="6"/>
  <c r="G32" i="12" s="1"/>
  <c r="BY39" i="6"/>
  <c r="G1129" i="12" s="1"/>
  <c r="CA39" i="6"/>
  <c r="G3323" i="12" s="1"/>
  <c r="CB39" i="6"/>
  <c r="G4420" i="12" s="1"/>
  <c r="CC39" i="6"/>
  <c r="G5517" i="12" s="1"/>
  <c r="CE39" i="6"/>
  <c r="G7711" i="12" s="1"/>
  <c r="CF39" i="6"/>
  <c r="G8808" i="12" s="1"/>
  <c r="CG39" i="6"/>
  <c r="G9905" i="12" s="1"/>
  <c r="CI39" i="6"/>
  <c r="G12099" i="12" s="1"/>
  <c r="CJ39" i="6"/>
  <c r="G13196" i="12" s="1"/>
  <c r="CK39" i="6"/>
  <c r="G14293" i="12" s="1"/>
  <c r="CM39" i="6"/>
  <c r="G16487" i="12" s="1"/>
  <c r="CN39" i="6"/>
  <c r="G17584" i="12" s="1"/>
  <c r="CO39" i="6"/>
  <c r="G18681" i="12" s="1"/>
  <c r="CQ39" i="6"/>
  <c r="G20875" i="12" s="1"/>
  <c r="CR39" i="6"/>
  <c r="G21972" i="12" s="1"/>
  <c r="CS39" i="6"/>
  <c r="G23069" i="12" s="1"/>
  <c r="CU39" i="6"/>
  <c r="G25263" i="12" s="1"/>
  <c r="CV39" i="6"/>
  <c r="G26360" i="12" s="1"/>
  <c r="CW39" i="6"/>
  <c r="G27457" i="12" s="1"/>
  <c r="CY39" i="6"/>
  <c r="G29651" i="12" s="1"/>
  <c r="CZ39" i="6"/>
  <c r="G30748" i="12" s="1"/>
  <c r="DA39" i="6"/>
  <c r="G31845" i="12" s="1"/>
  <c r="DC39" i="6"/>
  <c r="G34039" i="12" s="1"/>
  <c r="DD39" i="6"/>
  <c r="G35136" i="12" s="1"/>
  <c r="DE39" i="6"/>
  <c r="G36233" i="12" s="1"/>
  <c r="DG39" i="6"/>
  <c r="G38427" i="12" s="1"/>
  <c r="DH39" i="6"/>
  <c r="G39524" i="12" s="1"/>
  <c r="DI39" i="6"/>
  <c r="G40621" i="12" s="1"/>
  <c r="DK39" i="6"/>
  <c r="G42815" i="12" s="1"/>
  <c r="DL39" i="6"/>
  <c r="G43912" i="12" s="1"/>
  <c r="DM39" i="6"/>
  <c r="G45009" i="12" s="1"/>
  <c r="DO39" i="6"/>
  <c r="G47203" i="12" s="1"/>
  <c r="DP39" i="6"/>
  <c r="G48300" i="12" s="1"/>
  <c r="DQ39" i="6"/>
  <c r="G49397" i="12" s="1"/>
  <c r="DS39" i="6"/>
  <c r="G51591" i="12" s="1"/>
  <c r="DT39" i="6"/>
  <c r="G52688" i="12" s="1"/>
  <c r="DU39" i="6"/>
  <c r="G53785" i="12" s="1"/>
  <c r="DW39" i="6"/>
  <c r="G55979" i="12" s="1"/>
  <c r="DX39" i="6"/>
  <c r="G57076" i="12" s="1"/>
  <c r="DY39" i="6"/>
  <c r="G58173" i="12" s="1"/>
  <c r="EA39" i="6"/>
  <c r="G60367" i="12" s="1"/>
  <c r="EB39" i="6"/>
  <c r="G61464" i="12" s="1"/>
  <c r="EC39" i="6"/>
  <c r="G62561" i="12" s="1"/>
  <c r="EE39" i="6"/>
  <c r="G64755" i="12" s="1"/>
  <c r="H39" i="6"/>
  <c r="ED39" i="6"/>
  <c r="G63658" i="12" s="1"/>
  <c r="DZ39" i="6"/>
  <c r="G59270" i="12" s="1"/>
  <c r="DV39" i="6"/>
  <c r="G54882" i="12" s="1"/>
  <c r="DR39" i="6"/>
  <c r="G50494" i="12" s="1"/>
  <c r="DN39" i="6"/>
  <c r="G46106" i="12" s="1"/>
  <c r="DJ39" i="6"/>
  <c r="G41718" i="12" s="1"/>
  <c r="DF39" i="6"/>
  <c r="G37330" i="12" s="1"/>
  <c r="DB39" i="6"/>
  <c r="G32942" i="12" s="1"/>
  <c r="CX39" i="6"/>
  <c r="G28554" i="12" s="1"/>
  <c r="CT39" i="6"/>
  <c r="G24166" i="12" s="1"/>
  <c r="CP39" i="6"/>
  <c r="G19778" i="12" s="1"/>
  <c r="CL39" i="6"/>
  <c r="G15390" i="12" s="1"/>
  <c r="CH39" i="6"/>
  <c r="G11002" i="12" s="1"/>
  <c r="CD39" i="6"/>
  <c r="G6614" i="12" s="1"/>
  <c r="BZ39" i="6"/>
  <c r="CC38" i="6"/>
  <c r="G5516" i="12" s="1"/>
  <c r="BY38" i="6"/>
  <c r="G1128" i="12" s="1"/>
  <c r="BZ38" i="6"/>
  <c r="G2225" i="12" s="1"/>
  <c r="CG38" i="6"/>
  <c r="G9904" i="12" s="1"/>
  <c r="CH38" i="6"/>
  <c r="G11001" i="12" s="1"/>
  <c r="CO38" i="6"/>
  <c r="G18680" i="12" s="1"/>
  <c r="CP38" i="6"/>
  <c r="G19777" i="12" s="1"/>
  <c r="CW38" i="6"/>
  <c r="G27456" i="12" s="1"/>
  <c r="CX38" i="6"/>
  <c r="G28553" i="12" s="1"/>
  <c r="DE38" i="6"/>
  <c r="G36232" i="12" s="1"/>
  <c r="DF38" i="6"/>
  <c r="G37329" i="12" s="1"/>
  <c r="DM38" i="6"/>
  <c r="G45008" i="12" s="1"/>
  <c r="DN38" i="6"/>
  <c r="G46105" i="12" s="1"/>
  <c r="DU38" i="6"/>
  <c r="G53784" i="12" s="1"/>
  <c r="DV38" i="6"/>
  <c r="G54881" i="12" s="1"/>
  <c r="EC38" i="6"/>
  <c r="G62560" i="12" s="1"/>
  <c r="ED38" i="6"/>
  <c r="G63657" i="12" s="1"/>
  <c r="DZ38" i="6"/>
  <c r="G59269" i="12" s="1"/>
  <c r="DR38" i="6"/>
  <c r="G50493" i="12" s="1"/>
  <c r="DJ38" i="6"/>
  <c r="G41717" i="12" s="1"/>
  <c r="DB38" i="6"/>
  <c r="G32941" i="12" s="1"/>
  <c r="CT38" i="6"/>
  <c r="G24165" i="12" s="1"/>
  <c r="CL38" i="6"/>
  <c r="G15389" i="12" s="1"/>
  <c r="CD38" i="6"/>
  <c r="G6613" i="12" s="1"/>
  <c r="DY38" i="6"/>
  <c r="G58172" i="12" s="1"/>
  <c r="DQ38" i="6"/>
  <c r="G49396" i="12" s="1"/>
  <c r="DI38" i="6"/>
  <c r="G40620" i="12" s="1"/>
  <c r="DA38" i="6"/>
  <c r="G31844" i="12" s="1"/>
  <c r="CS38" i="6"/>
  <c r="G23068" i="12" s="1"/>
  <c r="CK38" i="6"/>
  <c r="G14292" i="12" s="1"/>
  <c r="H38" i="6"/>
  <c r="CA38" i="6"/>
  <c r="G3322" i="12" s="1"/>
  <c r="CE38" i="6"/>
  <c r="G7710" i="12" s="1"/>
  <c r="CI38" i="6"/>
  <c r="G12098" i="12" s="1"/>
  <c r="CM38" i="6"/>
  <c r="G16486" i="12" s="1"/>
  <c r="CQ38" i="6"/>
  <c r="G20874" i="12" s="1"/>
  <c r="CU38" i="6"/>
  <c r="G25262" i="12" s="1"/>
  <c r="CY38" i="6"/>
  <c r="G29650" i="12" s="1"/>
  <c r="DC38" i="6"/>
  <c r="G34038" i="12" s="1"/>
  <c r="DG38" i="6"/>
  <c r="G38426" i="12" s="1"/>
  <c r="DK38" i="6"/>
  <c r="G42814" i="12" s="1"/>
  <c r="DO38" i="6"/>
  <c r="G47202" i="12" s="1"/>
  <c r="DS38" i="6"/>
  <c r="G51590" i="12" s="1"/>
  <c r="DW38" i="6"/>
  <c r="G55978" i="12" s="1"/>
  <c r="EA38" i="6"/>
  <c r="G60366" i="12" s="1"/>
  <c r="EE38" i="6"/>
  <c r="G64754" i="12" s="1"/>
  <c r="BX38" i="6"/>
  <c r="CB38" i="6"/>
  <c r="G4419" i="12" s="1"/>
  <c r="CF38" i="6"/>
  <c r="G8807" i="12" s="1"/>
  <c r="CJ38" i="6"/>
  <c r="G13195" i="12" s="1"/>
  <c r="CN38" i="6"/>
  <c r="G17583" i="12" s="1"/>
  <c r="CR38" i="6"/>
  <c r="G21971" i="12" s="1"/>
  <c r="CV38" i="6"/>
  <c r="G26359" i="12" s="1"/>
  <c r="CZ38" i="6"/>
  <c r="G30747" i="12" s="1"/>
  <c r="DD38" i="6"/>
  <c r="G35135" i="12" s="1"/>
  <c r="DH38" i="6"/>
  <c r="G39523" i="12" s="1"/>
  <c r="DL38" i="6"/>
  <c r="G43911" i="12" s="1"/>
  <c r="DP38" i="6"/>
  <c r="G48299" i="12" s="1"/>
  <c r="DT38" i="6"/>
  <c r="G52687" i="12" s="1"/>
  <c r="DX38" i="6"/>
  <c r="G57075" i="12" s="1"/>
  <c r="EB38" i="6"/>
  <c r="G61463" i="12" s="1"/>
  <c r="H37" i="6"/>
  <c r="BX37" i="6"/>
  <c r="BY37" i="6"/>
  <c r="G1127" i="12" s="1"/>
  <c r="CA37" i="6"/>
  <c r="G3321" i="12" s="1"/>
  <c r="CB37" i="6"/>
  <c r="G4418" i="12" s="1"/>
  <c r="CC37" i="6"/>
  <c r="G5515" i="12" s="1"/>
  <c r="CD37" i="6"/>
  <c r="G6612" i="12" s="1"/>
  <c r="CE37" i="6"/>
  <c r="G7709" i="12" s="1"/>
  <c r="CF37" i="6"/>
  <c r="G8806" i="12" s="1"/>
  <c r="CG37" i="6"/>
  <c r="G9903" i="12" s="1"/>
  <c r="CH37" i="6"/>
  <c r="G11000" i="12" s="1"/>
  <c r="CI37" i="6"/>
  <c r="G12097" i="12" s="1"/>
  <c r="CJ37" i="6"/>
  <c r="G13194" i="12" s="1"/>
  <c r="CK37" i="6"/>
  <c r="G14291" i="12" s="1"/>
  <c r="CL37" i="6"/>
  <c r="G15388" i="12" s="1"/>
  <c r="CM37" i="6"/>
  <c r="G16485" i="12" s="1"/>
  <c r="CN37" i="6"/>
  <c r="G17582" i="12" s="1"/>
  <c r="CO37" i="6"/>
  <c r="G18679" i="12" s="1"/>
  <c r="CP37" i="6"/>
  <c r="G19776" i="12" s="1"/>
  <c r="CQ37" i="6"/>
  <c r="G20873" i="12" s="1"/>
  <c r="CR37" i="6"/>
  <c r="G21970" i="12" s="1"/>
  <c r="CS37" i="6"/>
  <c r="G23067" i="12" s="1"/>
  <c r="CT37" i="6"/>
  <c r="G24164" i="12" s="1"/>
  <c r="CU37" i="6"/>
  <c r="G25261" i="12" s="1"/>
  <c r="CV37" i="6"/>
  <c r="G26358" i="12" s="1"/>
  <c r="CW37" i="6"/>
  <c r="G27455" i="12" s="1"/>
  <c r="CX37" i="6"/>
  <c r="G28552" i="12" s="1"/>
  <c r="CY37" i="6"/>
  <c r="G29649" i="12" s="1"/>
  <c r="CZ37" i="6"/>
  <c r="G30746" i="12" s="1"/>
  <c r="DA37" i="6"/>
  <c r="G31843" i="12" s="1"/>
  <c r="DB37" i="6"/>
  <c r="G32940" i="12" s="1"/>
  <c r="DC37" i="6"/>
  <c r="G34037" i="12" s="1"/>
  <c r="DD37" i="6"/>
  <c r="G35134" i="12" s="1"/>
  <c r="DE37" i="6"/>
  <c r="G36231" i="12" s="1"/>
  <c r="DF37" i="6"/>
  <c r="G37328" i="12" s="1"/>
  <c r="DG37" i="6"/>
  <c r="G38425" i="12" s="1"/>
  <c r="DH37" i="6"/>
  <c r="G39522" i="12" s="1"/>
  <c r="DI37" i="6"/>
  <c r="G40619" i="12" s="1"/>
  <c r="DJ37" i="6"/>
  <c r="G41716" i="12" s="1"/>
  <c r="DK37" i="6"/>
  <c r="G42813" i="12" s="1"/>
  <c r="DL37" i="6"/>
  <c r="G43910" i="12" s="1"/>
  <c r="DM37" i="6"/>
  <c r="G45007" i="12" s="1"/>
  <c r="DN37" i="6"/>
  <c r="G46104" i="12" s="1"/>
  <c r="DO37" i="6"/>
  <c r="G47201" i="12" s="1"/>
  <c r="DP37" i="6"/>
  <c r="G48298" i="12" s="1"/>
  <c r="DQ37" i="6"/>
  <c r="G49395" i="12" s="1"/>
  <c r="DR37" i="6"/>
  <c r="G50492" i="12" s="1"/>
  <c r="DS37" i="6"/>
  <c r="G51589" i="12" s="1"/>
  <c r="DT37" i="6"/>
  <c r="G52686" i="12" s="1"/>
  <c r="DU37" i="6"/>
  <c r="G53783" i="12" s="1"/>
  <c r="DV37" i="6"/>
  <c r="G54880" i="12" s="1"/>
  <c r="DW37" i="6"/>
  <c r="G55977" i="12" s="1"/>
  <c r="DX37" i="6"/>
  <c r="G57074" i="12" s="1"/>
  <c r="DY37" i="6"/>
  <c r="G58171" i="12" s="1"/>
  <c r="DZ37" i="6"/>
  <c r="G59268" i="12" s="1"/>
  <c r="EA37" i="6"/>
  <c r="G60365" i="12" s="1"/>
  <c r="EB37" i="6"/>
  <c r="G61462" i="12" s="1"/>
  <c r="EC37" i="6"/>
  <c r="G62559" i="12" s="1"/>
  <c r="ED37" i="6"/>
  <c r="G63656" i="12" s="1"/>
  <c r="EE37" i="6"/>
  <c r="G64753" i="12" s="1"/>
  <c r="BZ37" i="6"/>
  <c r="BY36" i="6"/>
  <c r="G1126" i="12" s="1"/>
  <c r="CC36" i="6"/>
  <c r="G5514" i="12" s="1"/>
  <c r="CG36" i="6"/>
  <c r="G9902" i="12" s="1"/>
  <c r="CK36" i="6"/>
  <c r="G14290" i="12" s="1"/>
  <c r="CO36" i="6"/>
  <c r="G18678" i="12" s="1"/>
  <c r="CS36" i="6"/>
  <c r="G23066" i="12" s="1"/>
  <c r="CW36" i="6"/>
  <c r="G27454" i="12" s="1"/>
  <c r="DA36" i="6"/>
  <c r="G31842" i="12" s="1"/>
  <c r="DE36" i="6"/>
  <c r="G36230" i="12" s="1"/>
  <c r="DI36" i="6"/>
  <c r="G40618" i="12" s="1"/>
  <c r="DM36" i="6"/>
  <c r="G45006" i="12" s="1"/>
  <c r="DQ36" i="6"/>
  <c r="G49394" i="12" s="1"/>
  <c r="DU36" i="6"/>
  <c r="G53782" i="12" s="1"/>
  <c r="DY36" i="6"/>
  <c r="G58170" i="12" s="1"/>
  <c r="EC36" i="6"/>
  <c r="G62558" i="12" s="1"/>
  <c r="H36" i="6"/>
  <c r="BZ36" i="6"/>
  <c r="G2223" i="12" s="1"/>
  <c r="CD36" i="6"/>
  <c r="G6611" i="12" s="1"/>
  <c r="CH36" i="6"/>
  <c r="G10999" i="12" s="1"/>
  <c r="CL36" i="6"/>
  <c r="G15387" i="12" s="1"/>
  <c r="CP36" i="6"/>
  <c r="G19775" i="12" s="1"/>
  <c r="CT36" i="6"/>
  <c r="G24163" i="12" s="1"/>
  <c r="CX36" i="6"/>
  <c r="G28551" i="12" s="1"/>
  <c r="DB36" i="6"/>
  <c r="G32939" i="12" s="1"/>
  <c r="DF36" i="6"/>
  <c r="G37327" i="12" s="1"/>
  <c r="DJ36" i="6"/>
  <c r="G41715" i="12" s="1"/>
  <c r="DN36" i="6"/>
  <c r="G46103" i="12" s="1"/>
  <c r="DR36" i="6"/>
  <c r="G50491" i="12" s="1"/>
  <c r="DV36" i="6"/>
  <c r="G54879" i="12" s="1"/>
  <c r="DZ36" i="6"/>
  <c r="G59267" i="12" s="1"/>
  <c r="ED36" i="6"/>
  <c r="G63655" i="12" s="1"/>
  <c r="CA36" i="6"/>
  <c r="G3320" i="12" s="1"/>
  <c r="CE36" i="6"/>
  <c r="G7708" i="12" s="1"/>
  <c r="CI36" i="6"/>
  <c r="G12096" i="12" s="1"/>
  <c r="CM36" i="6"/>
  <c r="G16484" i="12" s="1"/>
  <c r="CQ36" i="6"/>
  <c r="G20872" i="12" s="1"/>
  <c r="CU36" i="6"/>
  <c r="G25260" i="12" s="1"/>
  <c r="CY36" i="6"/>
  <c r="G29648" i="12" s="1"/>
  <c r="DC36" i="6"/>
  <c r="G34036" i="12" s="1"/>
  <c r="DG36" i="6"/>
  <c r="G38424" i="12" s="1"/>
  <c r="DK36" i="6"/>
  <c r="G42812" i="12" s="1"/>
  <c r="DO36" i="6"/>
  <c r="G47200" i="12" s="1"/>
  <c r="DS36" i="6"/>
  <c r="G51588" i="12" s="1"/>
  <c r="DW36" i="6"/>
  <c r="G55976" i="12" s="1"/>
  <c r="EA36" i="6"/>
  <c r="G60364" i="12" s="1"/>
  <c r="EE36" i="6"/>
  <c r="G64752" i="12" s="1"/>
  <c r="BX36" i="6"/>
  <c r="CB36" i="6"/>
  <c r="G4417" i="12" s="1"/>
  <c r="CF36" i="6"/>
  <c r="G8805" i="12" s="1"/>
  <c r="CJ36" i="6"/>
  <c r="G13193" i="12" s="1"/>
  <c r="CN36" i="6"/>
  <c r="G17581" i="12" s="1"/>
  <c r="CR36" i="6"/>
  <c r="G21969" i="12" s="1"/>
  <c r="CV36" i="6"/>
  <c r="G26357" i="12" s="1"/>
  <c r="CZ36" i="6"/>
  <c r="G30745" i="12" s="1"/>
  <c r="DD36" i="6"/>
  <c r="G35133" i="12" s="1"/>
  <c r="DH36" i="6"/>
  <c r="G39521" i="12" s="1"/>
  <c r="DL36" i="6"/>
  <c r="G43909" i="12" s="1"/>
  <c r="DP36" i="6"/>
  <c r="G48297" i="12" s="1"/>
  <c r="DT36" i="6"/>
  <c r="G52685" i="12" s="1"/>
  <c r="DX36" i="6"/>
  <c r="G57073" i="12" s="1"/>
  <c r="EB36" i="6"/>
  <c r="G61461" i="12" s="1"/>
  <c r="BX35" i="6"/>
  <c r="G28" i="12" s="1"/>
  <c r="BY35" i="6"/>
  <c r="G1125" i="12" s="1"/>
  <c r="BZ35" i="6"/>
  <c r="G2222" i="12" s="1"/>
  <c r="CA35" i="6"/>
  <c r="CB35" i="6"/>
  <c r="G4416" i="12" s="1"/>
  <c r="CC35" i="6"/>
  <c r="G5513" i="12" s="1"/>
  <c r="CD35" i="6"/>
  <c r="G6610" i="12" s="1"/>
  <c r="CE35" i="6"/>
  <c r="G7707" i="12" s="1"/>
  <c r="CF35" i="6"/>
  <c r="G8804" i="12" s="1"/>
  <c r="CG35" i="6"/>
  <c r="G9901" i="12" s="1"/>
  <c r="CH35" i="6"/>
  <c r="G10998" i="12" s="1"/>
  <c r="CI35" i="6"/>
  <c r="G12095" i="12" s="1"/>
  <c r="CJ35" i="6"/>
  <c r="G13192" i="12" s="1"/>
  <c r="CK35" i="6"/>
  <c r="G14289" i="12" s="1"/>
  <c r="CL35" i="6"/>
  <c r="G15386" i="12" s="1"/>
  <c r="CM35" i="6"/>
  <c r="G16483" i="12" s="1"/>
  <c r="CN35" i="6"/>
  <c r="G17580" i="12" s="1"/>
  <c r="CO35" i="6"/>
  <c r="G18677" i="12" s="1"/>
  <c r="CP35" i="6"/>
  <c r="G19774" i="12" s="1"/>
  <c r="CQ35" i="6"/>
  <c r="G20871" i="12" s="1"/>
  <c r="CR35" i="6"/>
  <c r="G21968" i="12" s="1"/>
  <c r="CS35" i="6"/>
  <c r="G23065" i="12" s="1"/>
  <c r="CT35" i="6"/>
  <c r="G24162" i="12" s="1"/>
  <c r="CU35" i="6"/>
  <c r="G25259" i="12" s="1"/>
  <c r="CV35" i="6"/>
  <c r="G26356" i="12" s="1"/>
  <c r="CW35" i="6"/>
  <c r="G27453" i="12" s="1"/>
  <c r="CX35" i="6"/>
  <c r="G28550" i="12" s="1"/>
  <c r="CY35" i="6"/>
  <c r="G29647" i="12" s="1"/>
  <c r="CZ35" i="6"/>
  <c r="G30744" i="12" s="1"/>
  <c r="DA35" i="6"/>
  <c r="G31841" i="12" s="1"/>
  <c r="DB35" i="6"/>
  <c r="G32938" i="12" s="1"/>
  <c r="DC35" i="6"/>
  <c r="G34035" i="12" s="1"/>
  <c r="DD35" i="6"/>
  <c r="G35132" i="12" s="1"/>
  <c r="DE35" i="6"/>
  <c r="G36229" i="12" s="1"/>
  <c r="DF35" i="6"/>
  <c r="G37326" i="12" s="1"/>
  <c r="DG35" i="6"/>
  <c r="G38423" i="12" s="1"/>
  <c r="DH35" i="6"/>
  <c r="G39520" i="12" s="1"/>
  <c r="DI35" i="6"/>
  <c r="G40617" i="12" s="1"/>
  <c r="DJ35" i="6"/>
  <c r="G41714" i="12" s="1"/>
  <c r="DK35" i="6"/>
  <c r="G42811" i="12" s="1"/>
  <c r="DL35" i="6"/>
  <c r="G43908" i="12" s="1"/>
  <c r="DM35" i="6"/>
  <c r="G45005" i="12" s="1"/>
  <c r="DN35" i="6"/>
  <c r="G46102" i="12" s="1"/>
  <c r="DO35" i="6"/>
  <c r="G47199" i="12" s="1"/>
  <c r="DP35" i="6"/>
  <c r="G48296" i="12" s="1"/>
  <c r="DQ35" i="6"/>
  <c r="G49393" i="12" s="1"/>
  <c r="DR35" i="6"/>
  <c r="G50490" i="12" s="1"/>
  <c r="DS35" i="6"/>
  <c r="G51587" i="12" s="1"/>
  <c r="DT35" i="6"/>
  <c r="G52684" i="12" s="1"/>
  <c r="DU35" i="6"/>
  <c r="G53781" i="12" s="1"/>
  <c r="DV35" i="6"/>
  <c r="G54878" i="12" s="1"/>
  <c r="DW35" i="6"/>
  <c r="G55975" i="12" s="1"/>
  <c r="DX35" i="6"/>
  <c r="G57072" i="12" s="1"/>
  <c r="DY35" i="6"/>
  <c r="G58169" i="12" s="1"/>
  <c r="DZ35" i="6"/>
  <c r="G59266" i="12" s="1"/>
  <c r="EA35" i="6"/>
  <c r="G60363" i="12" s="1"/>
  <c r="EB35" i="6"/>
  <c r="G61460" i="12" s="1"/>
  <c r="EC35" i="6"/>
  <c r="G62557" i="12" s="1"/>
  <c r="ED35" i="6"/>
  <c r="G63654" i="12" s="1"/>
  <c r="EE35" i="6"/>
  <c r="G64751" i="12" s="1"/>
  <c r="H35" i="6"/>
  <c r="CC34" i="6"/>
  <c r="G5512" i="12" s="1"/>
  <c r="BY34" i="6"/>
  <c r="G1124" i="12" s="1"/>
  <c r="CK34" i="6"/>
  <c r="G14288" i="12" s="1"/>
  <c r="CO34" i="6"/>
  <c r="G18676" i="12" s="1"/>
  <c r="DA34" i="6"/>
  <c r="G31840" i="12" s="1"/>
  <c r="DE34" i="6"/>
  <c r="G36228" i="12" s="1"/>
  <c r="DQ34" i="6"/>
  <c r="G49392" i="12" s="1"/>
  <c r="DU34" i="6"/>
  <c r="G53780" i="12" s="1"/>
  <c r="EC34" i="6"/>
  <c r="G62556" i="12" s="1"/>
  <c r="DM34" i="6"/>
  <c r="G45004" i="12" s="1"/>
  <c r="CW34" i="6"/>
  <c r="G27452" i="12" s="1"/>
  <c r="CG34" i="6"/>
  <c r="G9900" i="12" s="1"/>
  <c r="DY34" i="6"/>
  <c r="G58168" i="12" s="1"/>
  <c r="DI34" i="6"/>
  <c r="G40616" i="12" s="1"/>
  <c r="CS34" i="6"/>
  <c r="G23064" i="12" s="1"/>
  <c r="H34" i="6"/>
  <c r="BZ34" i="6"/>
  <c r="G2221" i="12" s="1"/>
  <c r="CD34" i="6"/>
  <c r="G6609" i="12" s="1"/>
  <c r="CH34" i="6"/>
  <c r="G10997" i="12" s="1"/>
  <c r="CL34" i="6"/>
  <c r="G15385" i="12" s="1"/>
  <c r="CP34" i="6"/>
  <c r="G19773" i="12" s="1"/>
  <c r="CT34" i="6"/>
  <c r="G24161" i="12" s="1"/>
  <c r="CX34" i="6"/>
  <c r="G28549" i="12" s="1"/>
  <c r="DB34" i="6"/>
  <c r="G32937" i="12" s="1"/>
  <c r="DF34" i="6"/>
  <c r="G37325" i="12" s="1"/>
  <c r="DJ34" i="6"/>
  <c r="G41713" i="12" s="1"/>
  <c r="DN34" i="6"/>
  <c r="G46101" i="12" s="1"/>
  <c r="DR34" i="6"/>
  <c r="G50489" i="12" s="1"/>
  <c r="DV34" i="6"/>
  <c r="G54877" i="12" s="1"/>
  <c r="DZ34" i="6"/>
  <c r="G59265" i="12" s="1"/>
  <c r="ED34" i="6"/>
  <c r="G63653" i="12" s="1"/>
  <c r="CA34" i="6"/>
  <c r="G3318" i="12" s="1"/>
  <c r="CE34" i="6"/>
  <c r="G7706" i="12" s="1"/>
  <c r="CI34" i="6"/>
  <c r="G12094" i="12" s="1"/>
  <c r="CM34" i="6"/>
  <c r="G16482" i="12" s="1"/>
  <c r="CQ34" i="6"/>
  <c r="G20870" i="12" s="1"/>
  <c r="CU34" i="6"/>
  <c r="G25258" i="12" s="1"/>
  <c r="CY34" i="6"/>
  <c r="G29646" i="12" s="1"/>
  <c r="DC34" i="6"/>
  <c r="G34034" i="12" s="1"/>
  <c r="DG34" i="6"/>
  <c r="G38422" i="12" s="1"/>
  <c r="DK34" i="6"/>
  <c r="G42810" i="12" s="1"/>
  <c r="DO34" i="6"/>
  <c r="G47198" i="12" s="1"/>
  <c r="DS34" i="6"/>
  <c r="G51586" i="12" s="1"/>
  <c r="DW34" i="6"/>
  <c r="G55974" i="12" s="1"/>
  <c r="EA34" i="6"/>
  <c r="G60362" i="12" s="1"/>
  <c r="EE34" i="6"/>
  <c r="G64750" i="12" s="1"/>
  <c r="BX34" i="6"/>
  <c r="CB34" i="6"/>
  <c r="G4415" i="12" s="1"/>
  <c r="CF34" i="6"/>
  <c r="G8803" i="12" s="1"/>
  <c r="CJ34" i="6"/>
  <c r="G13191" i="12" s="1"/>
  <c r="CN34" i="6"/>
  <c r="G17579" i="12" s="1"/>
  <c r="CR34" i="6"/>
  <c r="G21967" i="12" s="1"/>
  <c r="CV34" i="6"/>
  <c r="G26355" i="12" s="1"/>
  <c r="CZ34" i="6"/>
  <c r="G30743" i="12" s="1"/>
  <c r="DD34" i="6"/>
  <c r="G35131" i="12" s="1"/>
  <c r="DH34" i="6"/>
  <c r="G39519" i="12" s="1"/>
  <c r="DL34" i="6"/>
  <c r="G43907" i="12" s="1"/>
  <c r="DP34" i="6"/>
  <c r="G48295" i="12" s="1"/>
  <c r="DT34" i="6"/>
  <c r="G52683" i="12" s="1"/>
  <c r="DX34" i="6"/>
  <c r="G57071" i="12" s="1"/>
  <c r="EB34" i="6"/>
  <c r="G61459" i="12" s="1"/>
  <c r="BX33" i="6"/>
  <c r="BZ33" i="6"/>
  <c r="G2220" i="12" s="1"/>
  <c r="CA33" i="6"/>
  <c r="G3317" i="12" s="1"/>
  <c r="CB33" i="6"/>
  <c r="G4414" i="12" s="1"/>
  <c r="CD33" i="6"/>
  <c r="G6608" i="12" s="1"/>
  <c r="CE33" i="6"/>
  <c r="G7705" i="12" s="1"/>
  <c r="CF33" i="6"/>
  <c r="G8802" i="12" s="1"/>
  <c r="CH33" i="6"/>
  <c r="G10996" i="12" s="1"/>
  <c r="CI33" i="6"/>
  <c r="G12093" i="12" s="1"/>
  <c r="CJ33" i="6"/>
  <c r="G13190" i="12" s="1"/>
  <c r="CL33" i="6"/>
  <c r="G15384" i="12" s="1"/>
  <c r="CM33" i="6"/>
  <c r="G16481" i="12" s="1"/>
  <c r="CN33" i="6"/>
  <c r="G17578" i="12" s="1"/>
  <c r="CP33" i="6"/>
  <c r="G19772" i="12" s="1"/>
  <c r="CQ33" i="6"/>
  <c r="G20869" i="12" s="1"/>
  <c r="CR33" i="6"/>
  <c r="G21966" i="12" s="1"/>
  <c r="CT33" i="6"/>
  <c r="G24160" i="12" s="1"/>
  <c r="CU33" i="6"/>
  <c r="G25257" i="12" s="1"/>
  <c r="CV33" i="6"/>
  <c r="G26354" i="12" s="1"/>
  <c r="CX33" i="6"/>
  <c r="G28548" i="12" s="1"/>
  <c r="CY33" i="6"/>
  <c r="G29645" i="12" s="1"/>
  <c r="CZ33" i="6"/>
  <c r="G30742" i="12" s="1"/>
  <c r="DB33" i="6"/>
  <c r="G32936" i="12" s="1"/>
  <c r="DC33" i="6"/>
  <c r="G34033" i="12" s="1"/>
  <c r="DD33" i="6"/>
  <c r="G35130" i="12" s="1"/>
  <c r="DF33" i="6"/>
  <c r="G37324" i="12" s="1"/>
  <c r="DG33" i="6"/>
  <c r="G38421" i="12" s="1"/>
  <c r="DH33" i="6"/>
  <c r="G39518" i="12" s="1"/>
  <c r="DJ33" i="6"/>
  <c r="G41712" i="12" s="1"/>
  <c r="DK33" i="6"/>
  <c r="G42809" i="12" s="1"/>
  <c r="DL33" i="6"/>
  <c r="G43906" i="12" s="1"/>
  <c r="DN33" i="6"/>
  <c r="G46100" i="12" s="1"/>
  <c r="DO33" i="6"/>
  <c r="G47197" i="12" s="1"/>
  <c r="DP33" i="6"/>
  <c r="G48294" i="12" s="1"/>
  <c r="DR33" i="6"/>
  <c r="G50488" i="12" s="1"/>
  <c r="DS33" i="6"/>
  <c r="G51585" i="12" s="1"/>
  <c r="DT33" i="6"/>
  <c r="G52682" i="12" s="1"/>
  <c r="DV33" i="6"/>
  <c r="G54876" i="12" s="1"/>
  <c r="DW33" i="6"/>
  <c r="G55973" i="12" s="1"/>
  <c r="DX33" i="6"/>
  <c r="G57070" i="12" s="1"/>
  <c r="DZ33" i="6"/>
  <c r="G59264" i="12" s="1"/>
  <c r="EA33" i="6"/>
  <c r="G60361" i="12" s="1"/>
  <c r="EB33" i="6"/>
  <c r="G61458" i="12" s="1"/>
  <c r="ED33" i="6"/>
  <c r="G63652" i="12" s="1"/>
  <c r="EE33" i="6"/>
  <c r="G64749" i="12" s="1"/>
  <c r="H33" i="6"/>
  <c r="EC33" i="6"/>
  <c r="G62555" i="12" s="1"/>
  <c r="DY33" i="6"/>
  <c r="G58167" i="12" s="1"/>
  <c r="DU33" i="6"/>
  <c r="G53779" i="12" s="1"/>
  <c r="DQ33" i="6"/>
  <c r="G49391" i="12" s="1"/>
  <c r="DM33" i="6"/>
  <c r="G45003" i="12" s="1"/>
  <c r="DI33" i="6"/>
  <c r="G40615" i="12" s="1"/>
  <c r="DE33" i="6"/>
  <c r="G36227" i="12" s="1"/>
  <c r="DA33" i="6"/>
  <c r="G31839" i="12" s="1"/>
  <c r="CW33" i="6"/>
  <c r="G27451" i="12" s="1"/>
  <c r="CS33" i="6"/>
  <c r="G23063" i="12" s="1"/>
  <c r="CO33" i="6"/>
  <c r="G18675" i="12" s="1"/>
  <c r="CK33" i="6"/>
  <c r="G14287" i="12" s="1"/>
  <c r="CG33" i="6"/>
  <c r="G9899" i="12" s="1"/>
  <c r="CC33" i="6"/>
  <c r="G5511" i="12" s="1"/>
  <c r="BY33" i="6"/>
  <c r="G1123" i="12" s="1"/>
  <c r="BZ32" i="6"/>
  <c r="G2219" i="12" s="1"/>
  <c r="CA32" i="6"/>
  <c r="G3316" i="12" s="1"/>
  <c r="CE32" i="6"/>
  <c r="G7704" i="12" s="1"/>
  <c r="CG32" i="6"/>
  <c r="G9898" i="12" s="1"/>
  <c r="CK32" i="6"/>
  <c r="G14286" i="12" s="1"/>
  <c r="CL32" i="6"/>
  <c r="G15383" i="12" s="1"/>
  <c r="CP32" i="6"/>
  <c r="G19771" i="12" s="1"/>
  <c r="CQ32" i="6"/>
  <c r="G20868" i="12" s="1"/>
  <c r="CU32" i="6"/>
  <c r="G25256" i="12" s="1"/>
  <c r="CW32" i="6"/>
  <c r="G27450" i="12" s="1"/>
  <c r="DA32" i="6"/>
  <c r="G31838" i="12" s="1"/>
  <c r="DB32" i="6"/>
  <c r="G32935" i="12" s="1"/>
  <c r="DE32" i="6"/>
  <c r="G36226" i="12" s="1"/>
  <c r="DF32" i="6"/>
  <c r="G37323" i="12" s="1"/>
  <c r="DG32" i="6"/>
  <c r="G38420" i="12" s="1"/>
  <c r="DJ32" i="6"/>
  <c r="G41711" i="12" s="1"/>
  <c r="DK32" i="6"/>
  <c r="G42808" i="12" s="1"/>
  <c r="DM32" i="6"/>
  <c r="G45002" i="12" s="1"/>
  <c r="DO32" i="6"/>
  <c r="G47196" i="12" s="1"/>
  <c r="DQ32" i="6"/>
  <c r="G49390" i="12" s="1"/>
  <c r="DR32" i="6"/>
  <c r="G50487" i="12" s="1"/>
  <c r="DU32" i="6"/>
  <c r="G53778" i="12" s="1"/>
  <c r="DV32" i="6"/>
  <c r="G54875" i="12" s="1"/>
  <c r="DW32" i="6"/>
  <c r="G55972" i="12" s="1"/>
  <c r="DZ32" i="6"/>
  <c r="G59263" i="12" s="1"/>
  <c r="EA32" i="6"/>
  <c r="G60360" i="12" s="1"/>
  <c r="EC32" i="6"/>
  <c r="G62554" i="12" s="1"/>
  <c r="EE32" i="6"/>
  <c r="G64748" i="12" s="1"/>
  <c r="H32" i="6"/>
  <c r="CY32" i="6"/>
  <c r="G29644" i="12" s="1"/>
  <c r="CT32" i="6"/>
  <c r="G24159" i="12" s="1"/>
  <c r="CO32" i="6"/>
  <c r="G18674" i="12" s="1"/>
  <c r="CI32" i="6"/>
  <c r="G12092" i="12" s="1"/>
  <c r="CD32" i="6"/>
  <c r="G6607" i="12" s="1"/>
  <c r="BY32" i="6"/>
  <c r="G1122" i="12" s="1"/>
  <c r="ED32" i="6"/>
  <c r="G63651" i="12" s="1"/>
  <c r="DY32" i="6"/>
  <c r="G58166" i="12" s="1"/>
  <c r="DS32" i="6"/>
  <c r="G51584" i="12" s="1"/>
  <c r="DN32" i="6"/>
  <c r="G46099" i="12" s="1"/>
  <c r="DI32" i="6"/>
  <c r="G40614" i="12" s="1"/>
  <c r="DC32" i="6"/>
  <c r="G34032" i="12" s="1"/>
  <c r="CX32" i="6"/>
  <c r="G28547" i="12" s="1"/>
  <c r="CS32" i="6"/>
  <c r="G23062" i="12" s="1"/>
  <c r="CM32" i="6"/>
  <c r="G16480" i="12" s="1"/>
  <c r="CH32" i="6"/>
  <c r="G10995" i="12" s="1"/>
  <c r="CC32" i="6"/>
  <c r="G5510" i="12" s="1"/>
  <c r="BX32" i="6"/>
  <c r="CB32" i="6"/>
  <c r="G4413" i="12" s="1"/>
  <c r="CF32" i="6"/>
  <c r="G8801" i="12" s="1"/>
  <c r="CJ32" i="6"/>
  <c r="G13189" i="12" s="1"/>
  <c r="CN32" i="6"/>
  <c r="G17577" i="12" s="1"/>
  <c r="CR32" i="6"/>
  <c r="G21965" i="12" s="1"/>
  <c r="CV32" i="6"/>
  <c r="G26353" i="12" s="1"/>
  <c r="CZ32" i="6"/>
  <c r="G30741" i="12" s="1"/>
  <c r="DD32" i="6"/>
  <c r="G35129" i="12" s="1"/>
  <c r="DH32" i="6"/>
  <c r="G39517" i="12" s="1"/>
  <c r="DL32" i="6"/>
  <c r="G43905" i="12" s="1"/>
  <c r="DP32" i="6"/>
  <c r="G48293" i="12" s="1"/>
  <c r="DT32" i="6"/>
  <c r="G52681" i="12" s="1"/>
  <c r="DX32" i="6"/>
  <c r="G57069" i="12" s="1"/>
  <c r="EB32" i="6"/>
  <c r="G61457" i="12" s="1"/>
  <c r="H31" i="6"/>
  <c r="BX31" i="6"/>
  <c r="G24" i="12" s="1"/>
  <c r="BY31" i="6"/>
  <c r="G1121" i="12" s="1"/>
  <c r="CA31" i="6"/>
  <c r="G3315" i="12" s="1"/>
  <c r="CB31" i="6"/>
  <c r="G4412" i="12" s="1"/>
  <c r="CC31" i="6"/>
  <c r="G5509" i="12" s="1"/>
  <c r="CE31" i="6"/>
  <c r="G7703" i="12" s="1"/>
  <c r="CF31" i="6"/>
  <c r="G8800" i="12" s="1"/>
  <c r="CG31" i="6"/>
  <c r="G9897" i="12" s="1"/>
  <c r="CI31" i="6"/>
  <c r="G12091" i="12" s="1"/>
  <c r="CJ31" i="6"/>
  <c r="G13188" i="12" s="1"/>
  <c r="CK31" i="6"/>
  <c r="G14285" i="12" s="1"/>
  <c r="CM31" i="6"/>
  <c r="G16479" i="12" s="1"/>
  <c r="CN31" i="6"/>
  <c r="G17576" i="12" s="1"/>
  <c r="CO31" i="6"/>
  <c r="G18673" i="12" s="1"/>
  <c r="CQ31" i="6"/>
  <c r="G20867" i="12" s="1"/>
  <c r="CR31" i="6"/>
  <c r="G21964" i="12" s="1"/>
  <c r="CS31" i="6"/>
  <c r="G23061" i="12" s="1"/>
  <c r="CU31" i="6"/>
  <c r="G25255" i="12" s="1"/>
  <c r="CV31" i="6"/>
  <c r="G26352" i="12" s="1"/>
  <c r="CW31" i="6"/>
  <c r="G27449" i="12" s="1"/>
  <c r="CY31" i="6"/>
  <c r="G29643" i="12" s="1"/>
  <c r="CZ31" i="6"/>
  <c r="G30740" i="12" s="1"/>
  <c r="DA31" i="6"/>
  <c r="G31837" i="12" s="1"/>
  <c r="DC31" i="6"/>
  <c r="G34031" i="12" s="1"/>
  <c r="DD31" i="6"/>
  <c r="G35128" i="12" s="1"/>
  <c r="DE31" i="6"/>
  <c r="G36225" i="12" s="1"/>
  <c r="DG31" i="6"/>
  <c r="G38419" i="12" s="1"/>
  <c r="DH31" i="6"/>
  <c r="G39516" i="12" s="1"/>
  <c r="DI31" i="6"/>
  <c r="G40613" i="12" s="1"/>
  <c r="DK31" i="6"/>
  <c r="G42807" i="12" s="1"/>
  <c r="DL31" i="6"/>
  <c r="G43904" i="12" s="1"/>
  <c r="DM31" i="6"/>
  <c r="G45001" i="12" s="1"/>
  <c r="DO31" i="6"/>
  <c r="G47195" i="12" s="1"/>
  <c r="DP31" i="6"/>
  <c r="G48292" i="12" s="1"/>
  <c r="DQ31" i="6"/>
  <c r="G49389" i="12" s="1"/>
  <c r="DS31" i="6"/>
  <c r="G51583" i="12" s="1"/>
  <c r="DT31" i="6"/>
  <c r="G52680" i="12" s="1"/>
  <c r="DU31" i="6"/>
  <c r="G53777" i="12" s="1"/>
  <c r="DW31" i="6"/>
  <c r="G55971" i="12" s="1"/>
  <c r="DX31" i="6"/>
  <c r="G57068" i="12" s="1"/>
  <c r="DY31" i="6"/>
  <c r="G58165" i="12" s="1"/>
  <c r="EA31" i="6"/>
  <c r="G60359" i="12" s="1"/>
  <c r="EB31" i="6"/>
  <c r="G61456" i="12" s="1"/>
  <c r="EC31" i="6"/>
  <c r="G62553" i="12" s="1"/>
  <c r="EE31" i="6"/>
  <c r="G64747" i="12" s="1"/>
  <c r="ED31" i="6"/>
  <c r="G63650" i="12" s="1"/>
  <c r="DZ31" i="6"/>
  <c r="G59262" i="12" s="1"/>
  <c r="DV31" i="6"/>
  <c r="G54874" i="12" s="1"/>
  <c r="DR31" i="6"/>
  <c r="G50486" i="12" s="1"/>
  <c r="DN31" i="6"/>
  <c r="G46098" i="12" s="1"/>
  <c r="DJ31" i="6"/>
  <c r="G41710" i="12" s="1"/>
  <c r="DF31" i="6"/>
  <c r="G37322" i="12" s="1"/>
  <c r="DB31" i="6"/>
  <c r="G32934" i="12" s="1"/>
  <c r="CX31" i="6"/>
  <c r="G28546" i="12" s="1"/>
  <c r="CT31" i="6"/>
  <c r="G24158" i="12" s="1"/>
  <c r="CP31" i="6"/>
  <c r="G19770" i="12" s="1"/>
  <c r="CL31" i="6"/>
  <c r="G15382" i="12" s="1"/>
  <c r="CH31" i="6"/>
  <c r="G10994" i="12" s="1"/>
  <c r="CD31" i="6"/>
  <c r="G6606" i="12" s="1"/>
  <c r="BZ31" i="6"/>
  <c r="G2218" i="12" s="1"/>
  <c r="CA30" i="6"/>
  <c r="G3314" i="12" s="1"/>
  <c r="H30" i="6"/>
  <c r="BY30" i="6"/>
  <c r="G1120" i="12" s="1"/>
  <c r="BZ30" i="6"/>
  <c r="G2217" i="12" s="1"/>
  <c r="CC30" i="6"/>
  <c r="G5508" i="12" s="1"/>
  <c r="CD30" i="6"/>
  <c r="G6605" i="12" s="1"/>
  <c r="CG30" i="6"/>
  <c r="G9896" i="12" s="1"/>
  <c r="CH30" i="6"/>
  <c r="G10993" i="12" s="1"/>
  <c r="CK30" i="6"/>
  <c r="G14284" i="12" s="1"/>
  <c r="CL30" i="6"/>
  <c r="G15381" i="12" s="1"/>
  <c r="CO30" i="6"/>
  <c r="G18672" i="12" s="1"/>
  <c r="CP30" i="6"/>
  <c r="G19769" i="12" s="1"/>
  <c r="CS30" i="6"/>
  <c r="G23060" i="12" s="1"/>
  <c r="CT30" i="6"/>
  <c r="G24157" i="12" s="1"/>
  <c r="CW30" i="6"/>
  <c r="G27448" i="12" s="1"/>
  <c r="CX30" i="6"/>
  <c r="G28545" i="12" s="1"/>
  <c r="DA30" i="6"/>
  <c r="G31836" i="12" s="1"/>
  <c r="DB30" i="6"/>
  <c r="G32933" i="12" s="1"/>
  <c r="DE30" i="6"/>
  <c r="G36224" i="12" s="1"/>
  <c r="DF30" i="6"/>
  <c r="G37321" i="12" s="1"/>
  <c r="DI30" i="6"/>
  <c r="G40612" i="12" s="1"/>
  <c r="DJ30" i="6"/>
  <c r="G41709" i="12" s="1"/>
  <c r="DM30" i="6"/>
  <c r="G45000" i="12" s="1"/>
  <c r="DN30" i="6"/>
  <c r="G46097" i="12" s="1"/>
  <c r="DQ30" i="6"/>
  <c r="G49388" i="12" s="1"/>
  <c r="DR30" i="6"/>
  <c r="G50485" i="12" s="1"/>
  <c r="DU30" i="6"/>
  <c r="G53776" i="12" s="1"/>
  <c r="DV30" i="6"/>
  <c r="G54873" i="12" s="1"/>
  <c r="DY30" i="6"/>
  <c r="G58164" i="12" s="1"/>
  <c r="DZ30" i="6"/>
  <c r="G59261" i="12" s="1"/>
  <c r="EC30" i="6"/>
  <c r="G62552" i="12" s="1"/>
  <c r="ED30" i="6"/>
  <c r="G63649" i="12" s="1"/>
  <c r="EB30" i="6"/>
  <c r="G61455" i="12" s="1"/>
  <c r="DX30" i="6"/>
  <c r="G57067" i="12" s="1"/>
  <c r="DT30" i="6"/>
  <c r="G52679" i="12" s="1"/>
  <c r="DP30" i="6"/>
  <c r="G48291" i="12" s="1"/>
  <c r="DL30" i="6"/>
  <c r="G43903" i="12" s="1"/>
  <c r="DH30" i="6"/>
  <c r="G39515" i="12" s="1"/>
  <c r="DD30" i="6"/>
  <c r="G35127" i="12" s="1"/>
  <c r="CZ30" i="6"/>
  <c r="G30739" i="12" s="1"/>
  <c r="CV30" i="6"/>
  <c r="G26351" i="12" s="1"/>
  <c r="CR30" i="6"/>
  <c r="G21963" i="12" s="1"/>
  <c r="CN30" i="6"/>
  <c r="G17575" i="12" s="1"/>
  <c r="CJ30" i="6"/>
  <c r="G13187" i="12" s="1"/>
  <c r="CF30" i="6"/>
  <c r="G8799" i="12" s="1"/>
  <c r="CB30" i="6"/>
  <c r="G4411" i="12" s="1"/>
  <c r="BX30" i="6"/>
  <c r="EE30" i="6"/>
  <c r="G64746" i="12" s="1"/>
  <c r="EA30" i="6"/>
  <c r="G60358" i="12" s="1"/>
  <c r="DW30" i="6"/>
  <c r="G55970" i="12" s="1"/>
  <c r="DS30" i="6"/>
  <c r="G51582" i="12" s="1"/>
  <c r="DO30" i="6"/>
  <c r="G47194" i="12" s="1"/>
  <c r="DK30" i="6"/>
  <c r="G42806" i="12" s="1"/>
  <c r="DG30" i="6"/>
  <c r="G38418" i="12" s="1"/>
  <c r="DC30" i="6"/>
  <c r="G34030" i="12" s="1"/>
  <c r="CY30" i="6"/>
  <c r="G29642" i="12" s="1"/>
  <c r="CU30" i="6"/>
  <c r="G25254" i="12" s="1"/>
  <c r="CQ30" i="6"/>
  <c r="G20866" i="12" s="1"/>
  <c r="CM30" i="6"/>
  <c r="G16478" i="12" s="1"/>
  <c r="CI30" i="6"/>
  <c r="G12090" i="12" s="1"/>
  <c r="CE30" i="6"/>
  <c r="G7702" i="12" s="1"/>
  <c r="CB29" i="6"/>
  <c r="G4410" i="12" s="1"/>
  <c r="CF29" i="6"/>
  <c r="G8798" i="12" s="1"/>
  <c r="CN29" i="6"/>
  <c r="G17574" i="12" s="1"/>
  <c r="CV29" i="6"/>
  <c r="G26350" i="12" s="1"/>
  <c r="DD29" i="6"/>
  <c r="G35126" i="12" s="1"/>
  <c r="DH29" i="6"/>
  <c r="G39514" i="12" s="1"/>
  <c r="DL29" i="6"/>
  <c r="G43902" i="12" s="1"/>
  <c r="DT29" i="6"/>
  <c r="G52678" i="12" s="1"/>
  <c r="DX29" i="6"/>
  <c r="G57066" i="12" s="1"/>
  <c r="EB29" i="6"/>
  <c r="G61454" i="12" s="1"/>
  <c r="CR29" i="6"/>
  <c r="G21962" i="12" s="1"/>
  <c r="BX29" i="6"/>
  <c r="G22" i="12" s="1"/>
  <c r="H29" i="6"/>
  <c r="BY29" i="6"/>
  <c r="G1119" i="12" s="1"/>
  <c r="CC29" i="6"/>
  <c r="G5507" i="12" s="1"/>
  <c r="CG29" i="6"/>
  <c r="G9895" i="12" s="1"/>
  <c r="CK29" i="6"/>
  <c r="G14283" i="12" s="1"/>
  <c r="CO29" i="6"/>
  <c r="G18671" i="12" s="1"/>
  <c r="CS29" i="6"/>
  <c r="G23059" i="12" s="1"/>
  <c r="CW29" i="6"/>
  <c r="G27447" i="12" s="1"/>
  <c r="DA29" i="6"/>
  <c r="G31835" i="12" s="1"/>
  <c r="DE29" i="6"/>
  <c r="G36223" i="12" s="1"/>
  <c r="DI29" i="6"/>
  <c r="G40611" i="12" s="1"/>
  <c r="DM29" i="6"/>
  <c r="G44999" i="12" s="1"/>
  <c r="DQ29" i="6"/>
  <c r="G49387" i="12" s="1"/>
  <c r="DU29" i="6"/>
  <c r="G53775" i="12" s="1"/>
  <c r="DY29" i="6"/>
  <c r="G58163" i="12" s="1"/>
  <c r="EC29" i="6"/>
  <c r="G62551" i="12" s="1"/>
  <c r="BZ29" i="6"/>
  <c r="G2216" i="12" s="1"/>
  <c r="CD29" i="6"/>
  <c r="G6604" i="12" s="1"/>
  <c r="CH29" i="6"/>
  <c r="G10992" i="12" s="1"/>
  <c r="CL29" i="6"/>
  <c r="G15380" i="12" s="1"/>
  <c r="CP29" i="6"/>
  <c r="G19768" i="12" s="1"/>
  <c r="CT29" i="6"/>
  <c r="G24156" i="12" s="1"/>
  <c r="CX29" i="6"/>
  <c r="G28544" i="12" s="1"/>
  <c r="DB29" i="6"/>
  <c r="G32932" i="12" s="1"/>
  <c r="DF29" i="6"/>
  <c r="G37320" i="12" s="1"/>
  <c r="DJ29" i="6"/>
  <c r="G41708" i="12" s="1"/>
  <c r="DN29" i="6"/>
  <c r="G46096" i="12" s="1"/>
  <c r="DR29" i="6"/>
  <c r="G50484" i="12" s="1"/>
  <c r="DV29" i="6"/>
  <c r="G54872" i="12" s="1"/>
  <c r="DZ29" i="6"/>
  <c r="G59260" i="12" s="1"/>
  <c r="ED29" i="6"/>
  <c r="G63648" i="12" s="1"/>
  <c r="CA29" i="6"/>
  <c r="G3313" i="12" s="1"/>
  <c r="CE29" i="6"/>
  <c r="G7701" i="12" s="1"/>
  <c r="CI29" i="6"/>
  <c r="G12089" i="12" s="1"/>
  <c r="CM29" i="6"/>
  <c r="G16477" i="12" s="1"/>
  <c r="CQ29" i="6"/>
  <c r="G20865" i="12" s="1"/>
  <c r="CU29" i="6"/>
  <c r="G25253" i="12" s="1"/>
  <c r="CY29" i="6"/>
  <c r="G29641" i="12" s="1"/>
  <c r="DC29" i="6"/>
  <c r="G34029" i="12" s="1"/>
  <c r="DG29" i="6"/>
  <c r="G38417" i="12" s="1"/>
  <c r="DK29" i="6"/>
  <c r="G42805" i="12" s="1"/>
  <c r="DO29" i="6"/>
  <c r="G47193" i="12" s="1"/>
  <c r="DS29" i="6"/>
  <c r="G51581" i="12" s="1"/>
  <c r="DW29" i="6"/>
  <c r="G55969" i="12" s="1"/>
  <c r="EA29" i="6"/>
  <c r="G60357" i="12" s="1"/>
  <c r="EE29" i="6"/>
  <c r="G64745" i="12" s="1"/>
  <c r="DP29" i="6"/>
  <c r="G48290" i="12" s="1"/>
  <c r="CZ29" i="6"/>
  <c r="G30738" i="12" s="1"/>
  <c r="CJ29" i="6"/>
  <c r="G13186" i="12" s="1"/>
  <c r="BY28" i="6"/>
  <c r="G1118" i="12" s="1"/>
  <c r="CE28" i="6"/>
  <c r="G7700" i="12" s="1"/>
  <c r="CG28" i="6"/>
  <c r="G9894" i="12" s="1"/>
  <c r="CM28" i="6"/>
  <c r="G16476" i="12" s="1"/>
  <c r="CO28" i="6"/>
  <c r="G18670" i="12" s="1"/>
  <c r="CU28" i="6"/>
  <c r="G25252" i="12" s="1"/>
  <c r="CW28" i="6"/>
  <c r="G27446" i="12" s="1"/>
  <c r="DC28" i="6"/>
  <c r="G34028" i="12" s="1"/>
  <c r="DE28" i="6"/>
  <c r="G36222" i="12" s="1"/>
  <c r="DK28" i="6"/>
  <c r="G42804" i="12" s="1"/>
  <c r="DM28" i="6"/>
  <c r="G44998" i="12" s="1"/>
  <c r="DS28" i="6"/>
  <c r="G51580" i="12" s="1"/>
  <c r="DU28" i="6"/>
  <c r="G53774" i="12" s="1"/>
  <c r="EA28" i="6"/>
  <c r="G60356" i="12" s="1"/>
  <c r="EC28" i="6"/>
  <c r="G62550" i="12" s="1"/>
  <c r="H28" i="6"/>
  <c r="BZ28" i="6"/>
  <c r="G2215" i="12" s="1"/>
  <c r="CD28" i="6"/>
  <c r="G6603" i="12" s="1"/>
  <c r="CH28" i="6"/>
  <c r="G10991" i="12" s="1"/>
  <c r="CL28" i="6"/>
  <c r="G15379" i="12" s="1"/>
  <c r="CP28" i="6"/>
  <c r="G19767" i="12" s="1"/>
  <c r="CT28" i="6"/>
  <c r="G24155" i="12" s="1"/>
  <c r="CX28" i="6"/>
  <c r="G28543" i="12" s="1"/>
  <c r="DB28" i="6"/>
  <c r="G32931" i="12" s="1"/>
  <c r="DF28" i="6"/>
  <c r="G37319" i="12" s="1"/>
  <c r="DJ28" i="6"/>
  <c r="G41707" i="12" s="1"/>
  <c r="DN28" i="6"/>
  <c r="G46095" i="12" s="1"/>
  <c r="DR28" i="6"/>
  <c r="G50483" i="12" s="1"/>
  <c r="DV28" i="6"/>
  <c r="G54871" i="12" s="1"/>
  <c r="DZ28" i="6"/>
  <c r="G59259" i="12" s="1"/>
  <c r="ED28" i="6"/>
  <c r="G63647" i="12" s="1"/>
  <c r="BX28" i="6"/>
  <c r="CB28" i="6"/>
  <c r="G4409" i="12" s="1"/>
  <c r="CF28" i="6"/>
  <c r="G8797" i="12" s="1"/>
  <c r="CJ28" i="6"/>
  <c r="G13185" i="12" s="1"/>
  <c r="CN28" i="6"/>
  <c r="G17573" i="12" s="1"/>
  <c r="CR28" i="6"/>
  <c r="G21961" i="12" s="1"/>
  <c r="CV28" i="6"/>
  <c r="G26349" i="12" s="1"/>
  <c r="CZ28" i="6"/>
  <c r="G30737" i="12" s="1"/>
  <c r="DD28" i="6"/>
  <c r="G35125" i="12" s="1"/>
  <c r="DH28" i="6"/>
  <c r="G39513" i="12" s="1"/>
  <c r="DL28" i="6"/>
  <c r="G43901" i="12" s="1"/>
  <c r="DP28" i="6"/>
  <c r="G48289" i="12" s="1"/>
  <c r="DT28" i="6"/>
  <c r="G52677" i="12" s="1"/>
  <c r="DX28" i="6"/>
  <c r="G57065" i="12" s="1"/>
  <c r="EB28" i="6"/>
  <c r="G61453" i="12" s="1"/>
  <c r="DY28" i="6"/>
  <c r="G58162" i="12" s="1"/>
  <c r="DQ28" i="6"/>
  <c r="G49386" i="12" s="1"/>
  <c r="DI28" i="6"/>
  <c r="G40610" i="12" s="1"/>
  <c r="DA28" i="6"/>
  <c r="G31834" i="12" s="1"/>
  <c r="CS28" i="6"/>
  <c r="G23058" i="12" s="1"/>
  <c r="CK28" i="6"/>
  <c r="G14282" i="12" s="1"/>
  <c r="CC28" i="6"/>
  <c r="G5506" i="12" s="1"/>
  <c r="EE28" i="6"/>
  <c r="G64744" i="12" s="1"/>
  <c r="DW28" i="6"/>
  <c r="G55968" i="12" s="1"/>
  <c r="DO28" i="6"/>
  <c r="G47192" i="12" s="1"/>
  <c r="DG28" i="6"/>
  <c r="G38416" i="12" s="1"/>
  <c r="CY28" i="6"/>
  <c r="G29640" i="12" s="1"/>
  <c r="CQ28" i="6"/>
  <c r="G20864" i="12" s="1"/>
  <c r="CI28" i="6"/>
  <c r="G12088" i="12" s="1"/>
  <c r="CA28" i="6"/>
  <c r="G3312" i="12" s="1"/>
  <c r="BY27" i="6"/>
  <c r="G1117" i="12" s="1"/>
  <c r="CA27" i="6"/>
  <c r="G3311" i="12" s="1"/>
  <c r="CC27" i="6"/>
  <c r="G5505" i="12" s="1"/>
  <c r="CE27" i="6"/>
  <c r="G7699" i="12" s="1"/>
  <c r="CG27" i="6"/>
  <c r="G9893" i="12" s="1"/>
  <c r="CI27" i="6"/>
  <c r="G12087" i="12" s="1"/>
  <c r="CK27" i="6"/>
  <c r="G14281" i="12" s="1"/>
  <c r="CM27" i="6"/>
  <c r="G16475" i="12" s="1"/>
  <c r="CO27" i="6"/>
  <c r="G18669" i="12" s="1"/>
  <c r="CQ27" i="6"/>
  <c r="G20863" i="12" s="1"/>
  <c r="CS27" i="6"/>
  <c r="G23057" i="12" s="1"/>
  <c r="CU27" i="6"/>
  <c r="G25251" i="12" s="1"/>
  <c r="CW27" i="6"/>
  <c r="G27445" i="12" s="1"/>
  <c r="CY27" i="6"/>
  <c r="G29639" i="12" s="1"/>
  <c r="DA27" i="6"/>
  <c r="G31833" i="12" s="1"/>
  <c r="DC27" i="6"/>
  <c r="G34027" i="12" s="1"/>
  <c r="DE27" i="6"/>
  <c r="G36221" i="12" s="1"/>
  <c r="DG27" i="6"/>
  <c r="G38415" i="12" s="1"/>
  <c r="DI27" i="6"/>
  <c r="G40609" i="12" s="1"/>
  <c r="DK27" i="6"/>
  <c r="G42803" i="12" s="1"/>
  <c r="DM27" i="6"/>
  <c r="G44997" i="12" s="1"/>
  <c r="DO27" i="6"/>
  <c r="G47191" i="12" s="1"/>
  <c r="DQ27" i="6"/>
  <c r="G49385" i="12" s="1"/>
  <c r="DS27" i="6"/>
  <c r="G51579" i="12" s="1"/>
  <c r="DU27" i="6"/>
  <c r="G53773" i="12" s="1"/>
  <c r="DW27" i="6"/>
  <c r="G55967" i="12" s="1"/>
  <c r="DY27" i="6"/>
  <c r="G58161" i="12" s="1"/>
  <c r="EA27" i="6"/>
  <c r="G60355" i="12" s="1"/>
  <c r="EC27" i="6"/>
  <c r="G62549" i="12" s="1"/>
  <c r="EE27" i="6"/>
  <c r="G64743" i="12" s="1"/>
  <c r="BX27" i="6"/>
  <c r="CB27" i="6"/>
  <c r="CF27" i="6"/>
  <c r="G8796" i="12" s="1"/>
  <c r="CJ27" i="6"/>
  <c r="G13184" i="12" s="1"/>
  <c r="CN27" i="6"/>
  <c r="G17572" i="12" s="1"/>
  <c r="CR27" i="6"/>
  <c r="G21960" i="12" s="1"/>
  <c r="CV27" i="6"/>
  <c r="G26348" i="12" s="1"/>
  <c r="CZ27" i="6"/>
  <c r="G30736" i="12" s="1"/>
  <c r="DD27" i="6"/>
  <c r="G35124" i="12" s="1"/>
  <c r="DH27" i="6"/>
  <c r="G39512" i="12" s="1"/>
  <c r="DL27" i="6"/>
  <c r="G43900" i="12" s="1"/>
  <c r="DP27" i="6"/>
  <c r="G48288" i="12" s="1"/>
  <c r="DT27" i="6"/>
  <c r="G52676" i="12" s="1"/>
  <c r="DX27" i="6"/>
  <c r="G57064" i="12" s="1"/>
  <c r="EB27" i="6"/>
  <c r="G61452" i="12" s="1"/>
  <c r="H27" i="6"/>
  <c r="BZ27" i="6"/>
  <c r="G2214" i="12" s="1"/>
  <c r="CD27" i="6"/>
  <c r="G6602" i="12" s="1"/>
  <c r="CH27" i="6"/>
  <c r="G10990" i="12" s="1"/>
  <c r="CL27" i="6"/>
  <c r="G15378" i="12" s="1"/>
  <c r="CP27" i="6"/>
  <c r="G19766" i="12" s="1"/>
  <c r="CT27" i="6"/>
  <c r="G24154" i="12" s="1"/>
  <c r="CX27" i="6"/>
  <c r="G28542" i="12" s="1"/>
  <c r="DB27" i="6"/>
  <c r="G32930" i="12" s="1"/>
  <c r="DF27" i="6"/>
  <c r="G37318" i="12" s="1"/>
  <c r="DJ27" i="6"/>
  <c r="G41706" i="12" s="1"/>
  <c r="DN27" i="6"/>
  <c r="G46094" i="12" s="1"/>
  <c r="DR27" i="6"/>
  <c r="G50482" i="12" s="1"/>
  <c r="DV27" i="6"/>
  <c r="G54870" i="12" s="1"/>
  <c r="DZ27" i="6"/>
  <c r="G59258" i="12" s="1"/>
  <c r="ED27" i="6"/>
  <c r="G63646" i="12" s="1"/>
  <c r="BY26" i="6"/>
  <c r="G1116" i="12" s="1"/>
  <c r="CA26" i="6"/>
  <c r="G3310" i="12" s="1"/>
  <c r="CC26" i="6"/>
  <c r="G5504" i="12" s="1"/>
  <c r="CE26" i="6"/>
  <c r="G7698" i="12" s="1"/>
  <c r="CI26" i="6"/>
  <c r="G12086" i="12" s="1"/>
  <c r="CK26" i="6"/>
  <c r="G14280" i="12" s="1"/>
  <c r="CM26" i="6"/>
  <c r="CQ26" i="6"/>
  <c r="G20862" i="12" s="1"/>
  <c r="CS26" i="6"/>
  <c r="G23056" i="12" s="1"/>
  <c r="CU26" i="6"/>
  <c r="G25250" i="12" s="1"/>
  <c r="CY26" i="6"/>
  <c r="G29638" i="12" s="1"/>
  <c r="DA26" i="6"/>
  <c r="G31832" i="12" s="1"/>
  <c r="DC26" i="6"/>
  <c r="G34026" i="12" s="1"/>
  <c r="DG26" i="6"/>
  <c r="G38414" i="12" s="1"/>
  <c r="DI26" i="6"/>
  <c r="G40608" i="12" s="1"/>
  <c r="DK26" i="6"/>
  <c r="G42802" i="12" s="1"/>
  <c r="DO26" i="6"/>
  <c r="G47190" i="12" s="1"/>
  <c r="DQ26" i="6"/>
  <c r="G49384" i="12" s="1"/>
  <c r="DS26" i="6"/>
  <c r="G51578" i="12" s="1"/>
  <c r="DW26" i="6"/>
  <c r="G55966" i="12" s="1"/>
  <c r="DY26" i="6"/>
  <c r="G58160" i="12" s="1"/>
  <c r="EA26" i="6"/>
  <c r="G60354" i="12" s="1"/>
  <c r="EE26" i="6"/>
  <c r="G64742" i="12" s="1"/>
  <c r="EC26" i="6"/>
  <c r="G62548" i="12" s="1"/>
  <c r="DU26" i="6"/>
  <c r="G53772" i="12" s="1"/>
  <c r="DM26" i="6"/>
  <c r="G44996" i="12" s="1"/>
  <c r="DE26" i="6"/>
  <c r="G36220" i="12" s="1"/>
  <c r="CW26" i="6"/>
  <c r="G27444" i="12" s="1"/>
  <c r="CO26" i="6"/>
  <c r="G18668" i="12" s="1"/>
  <c r="CG26" i="6"/>
  <c r="G9892" i="12" s="1"/>
  <c r="H26" i="6"/>
  <c r="BZ26" i="6"/>
  <c r="G2213" i="12" s="1"/>
  <c r="CD26" i="6"/>
  <c r="G6601" i="12" s="1"/>
  <c r="CH26" i="6"/>
  <c r="G10989" i="12" s="1"/>
  <c r="CL26" i="6"/>
  <c r="CP26" i="6"/>
  <c r="G19765" i="12" s="1"/>
  <c r="CT26" i="6"/>
  <c r="G24153" i="12" s="1"/>
  <c r="CX26" i="6"/>
  <c r="G28541" i="12" s="1"/>
  <c r="DB26" i="6"/>
  <c r="G32929" i="12" s="1"/>
  <c r="DF26" i="6"/>
  <c r="G37317" i="12" s="1"/>
  <c r="DJ26" i="6"/>
  <c r="G41705" i="12" s="1"/>
  <c r="DN26" i="6"/>
  <c r="G46093" i="12" s="1"/>
  <c r="DR26" i="6"/>
  <c r="G50481" i="12" s="1"/>
  <c r="DV26" i="6"/>
  <c r="G54869" i="12" s="1"/>
  <c r="DZ26" i="6"/>
  <c r="G59257" i="12" s="1"/>
  <c r="ED26" i="6"/>
  <c r="G63645" i="12" s="1"/>
  <c r="BX26" i="6"/>
  <c r="G19" i="12" s="1"/>
  <c r="CB26" i="6"/>
  <c r="G4407" i="12" s="1"/>
  <c r="CF26" i="6"/>
  <c r="G8795" i="12" s="1"/>
  <c r="CJ26" i="6"/>
  <c r="G13183" i="12" s="1"/>
  <c r="CN26" i="6"/>
  <c r="G17571" i="12" s="1"/>
  <c r="CR26" i="6"/>
  <c r="G21959" i="12" s="1"/>
  <c r="CV26" i="6"/>
  <c r="G26347" i="12" s="1"/>
  <c r="CZ26" i="6"/>
  <c r="G30735" i="12" s="1"/>
  <c r="DD26" i="6"/>
  <c r="G35123" i="12" s="1"/>
  <c r="DH26" i="6"/>
  <c r="G39511" i="12" s="1"/>
  <c r="DL26" i="6"/>
  <c r="G43899" i="12" s="1"/>
  <c r="DP26" i="6"/>
  <c r="G48287" i="12" s="1"/>
  <c r="DT26" i="6"/>
  <c r="G52675" i="12" s="1"/>
  <c r="DX26" i="6"/>
  <c r="G57063" i="12" s="1"/>
  <c r="EB26" i="6"/>
  <c r="G61451" i="12" s="1"/>
  <c r="BX25" i="6"/>
  <c r="BY25" i="6"/>
  <c r="G1115" i="12" s="1"/>
  <c r="CA25" i="6"/>
  <c r="G3309" i="12" s="1"/>
  <c r="CC25" i="6"/>
  <c r="G5503" i="12" s="1"/>
  <c r="CE25" i="6"/>
  <c r="G7697" i="12" s="1"/>
  <c r="CG25" i="6"/>
  <c r="G9891" i="12" s="1"/>
  <c r="CI25" i="6"/>
  <c r="G12085" i="12" s="1"/>
  <c r="CK25" i="6"/>
  <c r="G14279" i="12" s="1"/>
  <c r="CM25" i="6"/>
  <c r="G16473" i="12" s="1"/>
  <c r="CO25" i="6"/>
  <c r="G18667" i="12" s="1"/>
  <c r="CQ25" i="6"/>
  <c r="G20861" i="12" s="1"/>
  <c r="CS25" i="6"/>
  <c r="G23055" i="12" s="1"/>
  <c r="CU25" i="6"/>
  <c r="G25249" i="12" s="1"/>
  <c r="CW25" i="6"/>
  <c r="G27443" i="12" s="1"/>
  <c r="CY25" i="6"/>
  <c r="G29637" i="12" s="1"/>
  <c r="DA25" i="6"/>
  <c r="G31831" i="12" s="1"/>
  <c r="DC25" i="6"/>
  <c r="G34025" i="12" s="1"/>
  <c r="DE25" i="6"/>
  <c r="G36219" i="12" s="1"/>
  <c r="DG25" i="6"/>
  <c r="G38413" i="12" s="1"/>
  <c r="DI25" i="6"/>
  <c r="G40607" i="12" s="1"/>
  <c r="DK25" i="6"/>
  <c r="G42801" i="12" s="1"/>
  <c r="DM25" i="6"/>
  <c r="G44995" i="12" s="1"/>
  <c r="DO25" i="6"/>
  <c r="G47189" i="12" s="1"/>
  <c r="DQ25" i="6"/>
  <c r="G49383" i="12" s="1"/>
  <c r="DS25" i="6"/>
  <c r="G51577" i="12" s="1"/>
  <c r="DU25" i="6"/>
  <c r="G53771" i="12" s="1"/>
  <c r="DW25" i="6"/>
  <c r="G55965" i="12" s="1"/>
  <c r="DY25" i="6"/>
  <c r="G58159" i="12" s="1"/>
  <c r="EA25" i="6"/>
  <c r="G60353" i="12" s="1"/>
  <c r="EC25" i="6"/>
  <c r="G62547" i="12" s="1"/>
  <c r="EE25" i="6"/>
  <c r="G64741" i="12" s="1"/>
  <c r="ED25" i="6"/>
  <c r="G63644" i="12" s="1"/>
  <c r="DZ25" i="6"/>
  <c r="G59256" i="12" s="1"/>
  <c r="DV25" i="6"/>
  <c r="G54868" i="12" s="1"/>
  <c r="DR25" i="6"/>
  <c r="G50480" i="12" s="1"/>
  <c r="DN25" i="6"/>
  <c r="G46092" i="12" s="1"/>
  <c r="DJ25" i="6"/>
  <c r="G41704" i="12" s="1"/>
  <c r="DF25" i="6"/>
  <c r="G37316" i="12" s="1"/>
  <c r="DB25" i="6"/>
  <c r="G32928" i="12" s="1"/>
  <c r="CX25" i="6"/>
  <c r="G28540" i="12" s="1"/>
  <c r="CT25" i="6"/>
  <c r="G24152" i="12" s="1"/>
  <c r="CP25" i="6"/>
  <c r="G19764" i="12" s="1"/>
  <c r="CL25" i="6"/>
  <c r="G15376" i="12" s="1"/>
  <c r="CH25" i="6"/>
  <c r="G10988" i="12" s="1"/>
  <c r="CD25" i="6"/>
  <c r="G6600" i="12" s="1"/>
  <c r="BZ25" i="6"/>
  <c r="G2212" i="12" s="1"/>
  <c r="H25" i="6"/>
  <c r="EB25" i="6"/>
  <c r="G61450" i="12" s="1"/>
  <c r="DX25" i="6"/>
  <c r="G57062" i="12" s="1"/>
  <c r="DT25" i="6"/>
  <c r="G52674" i="12" s="1"/>
  <c r="DP25" i="6"/>
  <c r="G48286" i="12" s="1"/>
  <c r="DL25" i="6"/>
  <c r="G43898" i="12" s="1"/>
  <c r="DH25" i="6"/>
  <c r="G39510" i="12" s="1"/>
  <c r="DD25" i="6"/>
  <c r="G35122" i="12" s="1"/>
  <c r="CZ25" i="6"/>
  <c r="G30734" i="12" s="1"/>
  <c r="CV25" i="6"/>
  <c r="G26346" i="12" s="1"/>
  <c r="CR25" i="6"/>
  <c r="G21958" i="12" s="1"/>
  <c r="CN25" i="6"/>
  <c r="G17570" i="12" s="1"/>
  <c r="CJ25" i="6"/>
  <c r="G13182" i="12" s="1"/>
  <c r="CF25" i="6"/>
  <c r="G8794" i="12" s="1"/>
  <c r="CB25" i="6"/>
  <c r="G4406" i="12" s="1"/>
  <c r="BY24" i="6"/>
  <c r="G1114" i="12" s="1"/>
  <c r="CC24" i="6"/>
  <c r="G5502" i="12" s="1"/>
  <c r="CO24" i="6"/>
  <c r="G18666" i="12" s="1"/>
  <c r="CS24" i="6"/>
  <c r="G23054" i="12" s="1"/>
  <c r="DE24" i="6"/>
  <c r="G36218" i="12" s="1"/>
  <c r="DI24" i="6"/>
  <c r="G40606" i="12" s="1"/>
  <c r="DU24" i="6"/>
  <c r="G53770" i="12" s="1"/>
  <c r="DY24" i="6"/>
  <c r="G58158" i="12" s="1"/>
  <c r="H24" i="6"/>
  <c r="BZ24" i="6"/>
  <c r="G2211" i="12" s="1"/>
  <c r="CD24" i="6"/>
  <c r="G6599" i="12" s="1"/>
  <c r="CH24" i="6"/>
  <c r="G10987" i="12" s="1"/>
  <c r="CL24" i="6"/>
  <c r="G15375" i="12" s="1"/>
  <c r="CP24" i="6"/>
  <c r="G19763" i="12" s="1"/>
  <c r="CT24" i="6"/>
  <c r="G24151" i="12" s="1"/>
  <c r="CX24" i="6"/>
  <c r="G28539" i="12" s="1"/>
  <c r="DB24" i="6"/>
  <c r="G32927" i="12" s="1"/>
  <c r="DF24" i="6"/>
  <c r="G37315" i="12" s="1"/>
  <c r="DJ24" i="6"/>
  <c r="G41703" i="12" s="1"/>
  <c r="DN24" i="6"/>
  <c r="G46091" i="12" s="1"/>
  <c r="DR24" i="6"/>
  <c r="G50479" i="12" s="1"/>
  <c r="DV24" i="6"/>
  <c r="G54867" i="12" s="1"/>
  <c r="DZ24" i="6"/>
  <c r="G59255" i="12" s="1"/>
  <c r="ED24" i="6"/>
  <c r="G63643" i="12" s="1"/>
  <c r="CA24" i="6"/>
  <c r="G3308" i="12" s="1"/>
  <c r="CE24" i="6"/>
  <c r="G7696" i="12" s="1"/>
  <c r="CI24" i="6"/>
  <c r="G12084" i="12" s="1"/>
  <c r="CM24" i="6"/>
  <c r="G16472" i="12" s="1"/>
  <c r="CQ24" i="6"/>
  <c r="G20860" i="12" s="1"/>
  <c r="CU24" i="6"/>
  <c r="G25248" i="12" s="1"/>
  <c r="CY24" i="6"/>
  <c r="G29636" i="12" s="1"/>
  <c r="DC24" i="6"/>
  <c r="G34024" i="12" s="1"/>
  <c r="DG24" i="6"/>
  <c r="G38412" i="12" s="1"/>
  <c r="DK24" i="6"/>
  <c r="G42800" i="12" s="1"/>
  <c r="DO24" i="6"/>
  <c r="G47188" i="12" s="1"/>
  <c r="DS24" i="6"/>
  <c r="G51576" i="12" s="1"/>
  <c r="DW24" i="6"/>
  <c r="G55964" i="12" s="1"/>
  <c r="EA24" i="6"/>
  <c r="G60352" i="12" s="1"/>
  <c r="EE24" i="6"/>
  <c r="G64740" i="12" s="1"/>
  <c r="BX24" i="6"/>
  <c r="CB24" i="6"/>
  <c r="G4405" i="12" s="1"/>
  <c r="CF24" i="6"/>
  <c r="G8793" i="12" s="1"/>
  <c r="CJ24" i="6"/>
  <c r="G13181" i="12" s="1"/>
  <c r="CN24" i="6"/>
  <c r="G17569" i="12" s="1"/>
  <c r="CR24" i="6"/>
  <c r="G21957" i="12" s="1"/>
  <c r="CV24" i="6"/>
  <c r="G26345" i="12" s="1"/>
  <c r="CZ24" i="6"/>
  <c r="G30733" i="12" s="1"/>
  <c r="DD24" i="6"/>
  <c r="G35121" i="12" s="1"/>
  <c r="DH24" i="6"/>
  <c r="G39509" i="12" s="1"/>
  <c r="DL24" i="6"/>
  <c r="G43897" i="12" s="1"/>
  <c r="DP24" i="6"/>
  <c r="G48285" i="12" s="1"/>
  <c r="DT24" i="6"/>
  <c r="G52673" i="12" s="1"/>
  <c r="DX24" i="6"/>
  <c r="G57061" i="12" s="1"/>
  <c r="EB24" i="6"/>
  <c r="G61449" i="12" s="1"/>
  <c r="DQ24" i="6"/>
  <c r="G49382" i="12" s="1"/>
  <c r="DA24" i="6"/>
  <c r="G31830" i="12" s="1"/>
  <c r="CK24" i="6"/>
  <c r="G14278" i="12" s="1"/>
  <c r="EC24" i="6"/>
  <c r="G62546" i="12" s="1"/>
  <c r="DM24" i="6"/>
  <c r="G44994" i="12" s="1"/>
  <c r="CW24" i="6"/>
  <c r="G27442" i="12" s="1"/>
  <c r="CG24" i="6"/>
  <c r="G9890" i="12" s="1"/>
  <c r="D14369" i="12"/>
  <c r="D12175" i="12"/>
  <c r="D16563" i="12"/>
  <c r="D1205" i="12"/>
  <c r="D25339" i="12"/>
  <c r="D29727" i="12"/>
  <c r="D36309" i="12"/>
  <c r="D31921" i="12"/>
  <c r="D41794" i="12"/>
  <c r="D45085" i="12"/>
  <c r="D49473" i="12"/>
  <c r="D4496" i="12"/>
  <c r="D57152" i="12"/>
  <c r="D61540" i="12"/>
  <c r="D64831" i="12"/>
  <c r="D13330" i="12"/>
  <c r="D18815" i="12"/>
  <c r="D26494" i="12"/>
  <c r="D37464" i="12"/>
  <c r="D3457" i="12"/>
  <c r="D50628" i="12"/>
  <c r="D58307" i="12"/>
  <c r="D6748" i="12"/>
  <c r="D15528" i="12"/>
  <c r="D16625" i="12"/>
  <c r="D21013" i="12"/>
  <c r="D26498" i="12"/>
  <c r="D35274" i="12"/>
  <c r="D31983" i="12"/>
  <c r="D3461" i="12"/>
  <c r="D48438" i="12"/>
  <c r="D4558" i="12"/>
  <c r="D58311" i="12"/>
  <c r="D5655" i="12"/>
  <c r="D22075" i="12"/>
  <c r="D29754" i="12"/>
  <c r="D45112" i="12"/>
  <c r="D61567" i="12"/>
  <c r="DL89" i="6"/>
  <c r="G43959" i="12" s="1"/>
  <c r="H89" i="6"/>
  <c r="CP87" i="6"/>
  <c r="G19823" i="12" s="1"/>
  <c r="CA87" i="6"/>
  <c r="G3368" i="12" s="1"/>
  <c r="CU87" i="6"/>
  <c r="G25308" i="12" s="1"/>
  <c r="DG87" i="6"/>
  <c r="G38472" i="12" s="1"/>
  <c r="D108" i="12"/>
  <c r="D13272" i="12"/>
  <c r="D17660" i="12"/>
  <c r="D20951" i="12"/>
  <c r="D26436" i="12"/>
  <c r="D30824" i="12"/>
  <c r="D37406" i="12"/>
  <c r="D33018" i="12"/>
  <c r="D3399" i="12"/>
  <c r="D46182" i="12"/>
  <c r="D50570" i="12"/>
  <c r="D53861" i="12"/>
  <c r="D58249" i="12"/>
  <c r="D62637" i="12"/>
  <c r="D6690" i="12"/>
  <c r="D15524" i="12"/>
  <c r="D19912" i="12"/>
  <c r="D27591" i="12"/>
  <c r="D38561" i="12"/>
  <c r="D47337" i="12"/>
  <c r="D51725" i="12"/>
  <c r="D59404" i="12"/>
  <c r="D7845" i="12"/>
  <c r="D13334" i="12"/>
  <c r="D17722" i="12"/>
  <c r="D22110" i="12"/>
  <c r="D28692" i="12"/>
  <c r="D36371" i="12"/>
  <c r="D33080" i="12"/>
  <c r="D42953" i="12"/>
  <c r="D49535" i="12"/>
  <c r="D53923" i="12"/>
  <c r="D60505" i="12"/>
  <c r="D64893" i="12"/>
  <c r="D16590" i="12"/>
  <c r="D36336" i="12"/>
  <c r="D49500" i="12"/>
  <c r="D64858" i="12"/>
  <c r="DJ96" i="6"/>
  <c r="G41772" i="12" s="1"/>
  <c r="DW89" i="6"/>
  <c r="G56026" i="12" s="1"/>
  <c r="CH89" i="6"/>
  <c r="G11049" i="12" s="1"/>
  <c r="CQ87" i="6"/>
  <c r="G20920" i="12" s="1"/>
  <c r="DC87" i="6"/>
  <c r="G34084" i="12" s="1"/>
  <c r="DW87" i="6"/>
  <c r="G56024" i="12" s="1"/>
  <c r="DA87" i="6"/>
  <c r="G31890" i="12" s="1"/>
  <c r="DY78" i="6"/>
  <c r="G58209" i="12" s="1"/>
  <c r="CS78" i="6"/>
  <c r="G23105" i="12" s="1"/>
  <c r="D9981" i="12"/>
  <c r="D22048" i="12"/>
  <c r="D18757" i="12"/>
  <c r="D23145" i="12"/>
  <c r="D27533" i="12"/>
  <c r="D34115" i="12"/>
  <c r="D38503" i="12"/>
  <c r="D39600" i="12"/>
  <c r="D42891" i="12"/>
  <c r="D47279" i="12"/>
  <c r="D51667" i="12"/>
  <c r="D54958" i="12"/>
  <c r="D59346" i="12"/>
  <c r="D63734" i="12"/>
  <c r="D11136" i="12"/>
  <c r="D22106" i="12"/>
  <c r="D30882" i="12"/>
  <c r="D33076" i="12"/>
  <c r="D45143" i="12"/>
  <c r="D53919" i="12"/>
  <c r="D62695" i="12"/>
  <c r="D170" i="12"/>
  <c r="D18819" i="12"/>
  <c r="D24304" i="12"/>
  <c r="D29789" i="12"/>
  <c r="D37468" i="12"/>
  <c r="D40759" i="12"/>
  <c r="D44050" i="12"/>
  <c r="D50632" i="12"/>
  <c r="D56117" i="12"/>
  <c r="D61602" i="12"/>
  <c r="D1232" i="12"/>
  <c r="D31948" i="12"/>
  <c r="CC96" i="6"/>
  <c r="G5571" i="12" s="1"/>
  <c r="CU89" i="6"/>
  <c r="G25310" i="12" s="1"/>
  <c r="DR87" i="6"/>
  <c r="G50539" i="12" s="1"/>
  <c r="CY87" i="6"/>
  <c r="G29696" i="12" s="1"/>
  <c r="EC87" i="6"/>
  <c r="G62606" i="12" s="1"/>
  <c r="BX87" i="6"/>
  <c r="G77" i="12" s="1"/>
  <c r="DU78" i="6"/>
  <c r="G53821" i="12" s="1"/>
  <c r="CA78" i="6"/>
  <c r="G3359" i="12" s="1"/>
  <c r="G15377" i="12"/>
  <c r="D7752" i="12"/>
  <c r="D45050" i="12"/>
  <c r="D29692" i="12"/>
  <c r="D12140" i="12"/>
  <c r="D7722" i="12"/>
  <c r="D49408" i="12"/>
  <c r="D36244" i="12"/>
  <c r="D17595" i="12"/>
  <c r="D8911" i="12"/>
  <c r="D5620" i="12"/>
  <c r="D60470" i="12"/>
  <c r="D56082" i="12"/>
  <c r="D52791" i="12"/>
  <c r="D48403" i="12"/>
  <c r="D44015" i="12"/>
  <c r="D40724" i="12"/>
  <c r="D2329" i="12"/>
  <c r="D35239" i="12"/>
  <c r="D28657" i="12"/>
  <c r="D24269" i="12"/>
  <c r="D19881" i="12"/>
  <c r="D15493" i="12"/>
  <c r="D135" i="12"/>
  <c r="D7814" i="12"/>
  <c r="D63761" i="12"/>
  <c r="D59373" i="12"/>
  <c r="D54985" i="12"/>
  <c r="D51694" i="12"/>
  <c r="D47306" i="12"/>
  <c r="D42918" i="12"/>
  <c r="D39627" i="12"/>
  <c r="D38530" i="12"/>
  <c r="D34142" i="12"/>
  <c r="D27560" i="12"/>
  <c r="D23172" i="12"/>
  <c r="D18784" i="12"/>
  <c r="D14396" i="12"/>
  <c r="D12202" i="12"/>
  <c r="D6717" i="12"/>
  <c r="D62664" i="12"/>
  <c r="D58276" i="12"/>
  <c r="D53888" i="12"/>
  <c r="D50597" i="12"/>
  <c r="D46209" i="12"/>
  <c r="D3426" i="12"/>
  <c r="D33045" i="12"/>
  <c r="D37433" i="12"/>
  <c r="D30851" i="12"/>
  <c r="D26463" i="12"/>
  <c r="D20978" i="12"/>
  <c r="D17687" i="12"/>
  <c r="D13299" i="12"/>
  <c r="D11105" i="12"/>
  <c r="D7849" i="12"/>
  <c r="D63796" i="12"/>
  <c r="D59408" i="12"/>
  <c r="D55020" i="12"/>
  <c r="D51729" i="12"/>
  <c r="D46244" i="12"/>
  <c r="D47341" i="12"/>
  <c r="D39662" i="12"/>
  <c r="D38565" i="12"/>
  <c r="D34177" i="12"/>
  <c r="D27595" i="12"/>
  <c r="D23207" i="12"/>
  <c r="D19916" i="12"/>
  <c r="D11140" i="12"/>
  <c r="D12237" i="12"/>
  <c r="DD89" i="6"/>
  <c r="G35183" i="12" s="1"/>
  <c r="DK89" i="6"/>
  <c r="G42862" i="12" s="1"/>
  <c r="DB89" i="6"/>
  <c r="G32989" i="12" s="1"/>
  <c r="CW89" i="6"/>
  <c r="G27504" i="12" s="1"/>
  <c r="DH89" i="6"/>
  <c r="G39571" i="12" s="1"/>
  <c r="CI89" i="6"/>
  <c r="G12146" i="12" s="1"/>
  <c r="CO89" i="6"/>
  <c r="G18728" i="12" s="1"/>
  <c r="CB89" i="6"/>
  <c r="G4467" i="12" s="1"/>
  <c r="CY89" i="6"/>
  <c r="G29698" i="12" s="1"/>
  <c r="DU89" i="6"/>
  <c r="G53832" i="12" s="1"/>
  <c r="CA89" i="6"/>
  <c r="G3370" i="12" s="1"/>
  <c r="EA89" i="6"/>
  <c r="G60414" i="12" s="1"/>
  <c r="CQ89" i="6"/>
  <c r="G20922" i="12" s="1"/>
  <c r="EE89" i="6"/>
  <c r="G64802" i="12" s="1"/>
  <c r="DV89" i="6"/>
  <c r="G54929" i="12" s="1"/>
  <c r="DM89" i="6"/>
  <c r="G45056" i="12" s="1"/>
  <c r="CP89" i="6"/>
  <c r="G19825" i="12" s="1"/>
  <c r="CE89" i="6"/>
  <c r="G7758" i="12" s="1"/>
  <c r="CF89" i="6"/>
  <c r="G8855" i="12" s="1"/>
  <c r="DY89" i="6"/>
  <c r="G58220" i="12" s="1"/>
  <c r="DF89" i="6"/>
  <c r="G37377" i="12" s="1"/>
  <c r="BZ89" i="6"/>
  <c r="G2273" i="12" s="1"/>
  <c r="DN89" i="6"/>
  <c r="G46153" i="12" s="1"/>
  <c r="CV89" i="6"/>
  <c r="G26407" i="12" s="1"/>
  <c r="CC89" i="6"/>
  <c r="G5564" i="12" s="1"/>
  <c r="G16474" i="12"/>
  <c r="CZ78" i="6"/>
  <c r="G30784" i="12" s="1"/>
  <c r="DG78" i="6"/>
  <c r="G38463" i="12" s="1"/>
  <c r="DR78" i="6"/>
  <c r="G50530" i="12" s="1"/>
  <c r="DM78" i="6"/>
  <c r="G45045" i="12" s="1"/>
  <c r="CL78" i="6"/>
  <c r="G15426" i="12" s="1"/>
  <c r="CE78" i="6"/>
  <c r="G7747" i="12" s="1"/>
  <c r="CQ78" i="6"/>
  <c r="G20911" i="12" s="1"/>
  <c r="DO78" i="6"/>
  <c r="G47239" i="12" s="1"/>
  <c r="EC78" i="6"/>
  <c r="G62597" i="12" s="1"/>
  <c r="BV69" i="6"/>
  <c r="D11139" i="12"/>
  <c r="D18818" i="12"/>
  <c r="D26497" i="12"/>
  <c r="D34176" i="12"/>
  <c r="D3460" i="12"/>
  <c r="D55019" i="12"/>
  <c r="D20980" i="12"/>
  <c r="D37435" i="12"/>
  <c r="D4525" i="12"/>
  <c r="D19842" i="12"/>
  <c r="D38491" i="12"/>
  <c r="D51655" i="12"/>
  <c r="D7775" i="12"/>
  <c r="D19805" i="12"/>
  <c r="CE87" i="6"/>
  <c r="G7756" i="12" s="1"/>
  <c r="EA87" i="6"/>
  <c r="G60412" i="12" s="1"/>
  <c r="DZ87" i="6"/>
  <c r="G59315" i="12" s="1"/>
  <c r="DJ87" i="6"/>
  <c r="G41763" i="12" s="1"/>
  <c r="CC87" i="6"/>
  <c r="G5562" i="12" s="1"/>
  <c r="DK87" i="6"/>
  <c r="G42860" i="12" s="1"/>
  <c r="CL87" i="6"/>
  <c r="G15435" i="12" s="1"/>
  <c r="DI87" i="6"/>
  <c r="G40666" i="12" s="1"/>
  <c r="DD87" i="6"/>
  <c r="G35181" i="12" s="1"/>
  <c r="DY87" i="6"/>
  <c r="G58218" i="12" s="1"/>
  <c r="CW87" i="6"/>
  <c r="G27502" i="12" s="1"/>
  <c r="CO87" i="6"/>
  <c r="G18726" i="12" s="1"/>
  <c r="DF87" i="6"/>
  <c r="G37375" i="12" s="1"/>
  <c r="DB87" i="6"/>
  <c r="G32987" i="12" s="1"/>
  <c r="DP87" i="6"/>
  <c r="G48345" i="12" s="1"/>
  <c r="D21999" i="12"/>
  <c r="CM87" i="6"/>
  <c r="G16532" i="12" s="1"/>
  <c r="CD87" i="6"/>
  <c r="G6659" i="12" s="1"/>
  <c r="DX87" i="6"/>
  <c r="G57121" i="12" s="1"/>
  <c r="CS87" i="6"/>
  <c r="G23114" i="12" s="1"/>
  <c r="CK87" i="6"/>
  <c r="G14338" i="12" s="1"/>
  <c r="DV87" i="6"/>
  <c r="G54927" i="12" s="1"/>
  <c r="BZ87" i="6"/>
  <c r="G2271" i="12" s="1"/>
  <c r="CT87" i="6"/>
  <c r="G24211" i="12" s="1"/>
  <c r="CI87" i="6"/>
  <c r="G12144" i="12" s="1"/>
  <c r="EB87" i="6"/>
  <c r="G61509" i="12" s="1"/>
  <c r="ED87" i="6"/>
  <c r="G63703" i="12" s="1"/>
  <c r="CJ87" i="6"/>
  <c r="G13241" i="12" s="1"/>
  <c r="CH87" i="6"/>
  <c r="G11047" i="12" s="1"/>
  <c r="DQ87" i="6"/>
  <c r="G49442" i="12" s="1"/>
  <c r="D14430" i="12"/>
  <c r="D22109" i="12"/>
  <c r="D30885" i="12"/>
  <c r="D38564" i="12"/>
  <c r="D47340" i="12"/>
  <c r="D13301" i="12"/>
  <c r="D29756" i="12"/>
  <c r="D45114" i="12"/>
  <c r="D9969" i="12"/>
  <c r="D27521" i="12"/>
  <c r="D47267" i="12"/>
  <c r="CF87" i="6"/>
  <c r="G8853" i="12" s="1"/>
  <c r="CZ87" i="6"/>
  <c r="G30793" i="12" s="1"/>
  <c r="DS87" i="6"/>
  <c r="G51636" i="12" s="1"/>
  <c r="CN87" i="6"/>
  <c r="G17629" i="12" s="1"/>
  <c r="EE87" i="6"/>
  <c r="G64800" i="12" s="1"/>
  <c r="CG87" i="6"/>
  <c r="G9950" i="12" s="1"/>
  <c r="DU87" i="6"/>
  <c r="G53830" i="12" s="1"/>
  <c r="DE87" i="6"/>
  <c r="G36278" i="12" s="1"/>
  <c r="DN87" i="6"/>
  <c r="G46151" i="12" s="1"/>
  <c r="CX87" i="6"/>
  <c r="G28599" i="12" s="1"/>
  <c r="CR87" i="6"/>
  <c r="G22017" i="12" s="1"/>
  <c r="H87" i="6"/>
  <c r="DM87" i="6"/>
  <c r="G45054" i="12" s="1"/>
  <c r="BY87" i="6"/>
  <c r="G1174" i="12" s="1"/>
  <c r="CV87" i="6"/>
  <c r="G26405" i="12" s="1"/>
  <c r="D166" i="12"/>
  <c r="D16621" i="12"/>
  <c r="D1263" i="12"/>
  <c r="D24300" i="12"/>
  <c r="D28688" i="12"/>
  <c r="D35270" i="12"/>
  <c r="D2360" i="12"/>
  <c r="D40755" i="12"/>
  <c r="D42949" i="12"/>
  <c r="D48434" i="12"/>
  <c r="D52822" i="12"/>
  <c r="D56113" i="12"/>
  <c r="D60501" i="12"/>
  <c r="D5651" i="12"/>
  <c r="D8942" i="12"/>
  <c r="D17625" i="12"/>
  <c r="D36274" i="12"/>
  <c r="D49438" i="12"/>
  <c r="D64796" i="12"/>
  <c r="D20886" i="12"/>
  <c r="D31856" i="12"/>
  <c r="D4431" i="12"/>
  <c r="D60374" i="12"/>
  <c r="D14427" i="12"/>
  <c r="D10039" i="12"/>
  <c r="D17718" i="12"/>
  <c r="D21009" i="12"/>
  <c r="D25397" i="12"/>
  <c r="D29785" i="12"/>
  <c r="D36367" i="12"/>
  <c r="D31979" i="12"/>
  <c r="D41852" i="12"/>
  <c r="D44046" i="12"/>
  <c r="D49531" i="12"/>
  <c r="D4554" i="12"/>
  <c r="D57210" i="12"/>
  <c r="D61598" i="12"/>
  <c r="D20916" i="12"/>
  <c r="D31886" i="12"/>
  <c r="D4461" i="12"/>
  <c r="D43" i="12"/>
  <c r="D25274" i="12"/>
  <c r="D41729" i="12"/>
  <c r="D57087" i="12"/>
  <c r="D13237" i="12"/>
  <c r="D25304" i="12"/>
  <c r="D41759" i="12"/>
  <c r="D57117" i="12"/>
  <c r="D14304" i="12"/>
  <c r="D29662" i="12"/>
  <c r="D45020" i="12"/>
  <c r="D61475" i="12"/>
  <c r="DO96" i="6"/>
  <c r="G47257" i="12" s="1"/>
  <c r="EB96" i="6"/>
  <c r="G61518" i="12" s="1"/>
  <c r="DK96" i="6"/>
  <c r="G42869" i="12" s="1"/>
  <c r="CE96" i="6"/>
  <c r="G7765" i="12" s="1"/>
  <c r="CG96" i="6"/>
  <c r="G9959" i="12" s="1"/>
  <c r="D15422" i="12"/>
  <c r="D57153" i="12"/>
  <c r="D3462" i="12"/>
  <c r="D12106" i="12"/>
  <c r="D34071" i="12"/>
  <c r="D50526" i="12"/>
  <c r="J69" i="6"/>
  <c r="D62588" i="12"/>
  <c r="D46133" i="12"/>
  <c r="D30775" i="12"/>
  <c r="D13223" i="12"/>
  <c r="D59297" i="12"/>
  <c r="D42842" i="12"/>
  <c r="D27484" i="12"/>
  <c r="D11029" i="12"/>
  <c r="DY16" i="6"/>
  <c r="G58150" i="12" s="1"/>
  <c r="DR16" i="6"/>
  <c r="G50471" i="12" s="1"/>
  <c r="D64819" i="12"/>
  <c r="D61528" i="12"/>
  <c r="D57140" i="12"/>
  <c r="D4484" i="12"/>
  <c r="D49461" i="12"/>
  <c r="D43976" i="12"/>
  <c r="D41782" i="12"/>
  <c r="D31909" i="12"/>
  <c r="D36297" i="12"/>
  <c r="D29715" i="12"/>
  <c r="D25327" i="12"/>
  <c r="D20939" i="12"/>
  <c r="D17648" i="12"/>
  <c r="D12163" i="12"/>
  <c r="D14357" i="12"/>
  <c r="D8872" i="12"/>
  <c r="D5581" i="12"/>
  <c r="D60431" i="12"/>
  <c r="D56043" i="12"/>
  <c r="D52752" i="12"/>
  <c r="D48364" i="12"/>
  <c r="D42879" i="12"/>
  <c r="D40685" i="12"/>
  <c r="D2290" i="12"/>
  <c r="D35200" i="12"/>
  <c r="D28618" i="12"/>
  <c r="D24230" i="12"/>
  <c r="D1193" i="12"/>
  <c r="D16551" i="12"/>
  <c r="D11066" i="12"/>
  <c r="D7816" i="12"/>
  <c r="D63763" i="12"/>
  <c r="D59375" i="12"/>
  <c r="D54987" i="12"/>
  <c r="D51696" i="12"/>
  <c r="D47308" i="12"/>
  <c r="D42920" i="12"/>
  <c r="D39629" i="12"/>
  <c r="D35241" i="12"/>
  <c r="D2331" i="12"/>
  <c r="D27562" i="12"/>
  <c r="D23174" i="12"/>
  <c r="D19883" i="12"/>
  <c r="D15495" i="12"/>
  <c r="D12204" i="12"/>
  <c r="D6719" i="12"/>
  <c r="D62666" i="12"/>
  <c r="D58278" i="12"/>
  <c r="D53890" i="12"/>
  <c r="D50599" i="12"/>
  <c r="D46211" i="12"/>
  <c r="D3428" i="12"/>
  <c r="D38532" i="12"/>
  <c r="D34144" i="12"/>
  <c r="D30853" i="12"/>
  <c r="D26465" i="12"/>
  <c r="D22077" i="12"/>
  <c r="D18786" i="12"/>
  <c r="D14398" i="12"/>
  <c r="D11107" i="12"/>
  <c r="D64892" i="12"/>
  <c r="D61601" i="12"/>
  <c r="D57213" i="12"/>
  <c r="D4557" i="12"/>
  <c r="D49534" i="12"/>
  <c r="D45146" i="12"/>
  <c r="D8945" i="12"/>
  <c r="D5654" i="12"/>
  <c r="D60504" i="12"/>
  <c r="D56116" i="12"/>
  <c r="D52825" i="12"/>
  <c r="D48437" i="12"/>
  <c r="DK98" i="6"/>
  <c r="G42871" i="12" s="1"/>
  <c r="CV98" i="6"/>
  <c r="G26416" i="12" s="1"/>
  <c r="CH98" i="6"/>
  <c r="G11058" i="12" s="1"/>
  <c r="DV98" i="6"/>
  <c r="G54938" i="12" s="1"/>
  <c r="CO98" i="6"/>
  <c r="G18737" i="12" s="1"/>
  <c r="DQ98" i="6"/>
  <c r="G49453" i="12" s="1"/>
  <c r="CW98" i="6"/>
  <c r="G27513" i="12" s="1"/>
  <c r="DF98" i="6"/>
  <c r="G37386" i="12" s="1"/>
  <c r="EE98" i="6"/>
  <c r="G64811" i="12" s="1"/>
  <c r="BX98" i="6"/>
  <c r="CM98" i="6"/>
  <c r="G16543" i="12" s="1"/>
  <c r="CY98" i="6"/>
  <c r="G29707" i="12" s="1"/>
  <c r="DO98" i="6"/>
  <c r="G47259" i="12" s="1"/>
  <c r="D12236" i="12"/>
  <c r="D16624" i="12"/>
  <c r="D1266" i="12"/>
  <c r="D24303" i="12"/>
  <c r="D28691" i="12"/>
  <c r="D31982" i="12"/>
  <c r="D36370" i="12"/>
  <c r="D40758" i="12"/>
  <c r="D44049" i="12"/>
  <c r="D51728" i="12"/>
  <c r="D59407" i="12"/>
  <c r="D7848" i="12"/>
  <c r="D16592" i="12"/>
  <c r="D24271" i="12"/>
  <c r="D31950" i="12"/>
  <c r="D40726" i="12"/>
  <c r="D48405" i="12"/>
  <c r="D56084" i="12"/>
  <c r="D5622" i="12"/>
  <c r="D15454" i="12"/>
  <c r="D23133" i="12"/>
  <c r="D34103" i="12"/>
  <c r="D39588" i="12"/>
  <c r="D46170" i="12"/>
  <c r="D54946" i="12"/>
  <c r="D63722" i="12"/>
  <c r="D38454" i="12"/>
  <c r="D7738" i="12"/>
  <c r="CZ16" i="6"/>
  <c r="G30725" i="12" s="1"/>
  <c r="EA98" i="6"/>
  <c r="G60423" i="12" s="1"/>
  <c r="D10042" i="12"/>
  <c r="D13333" i="12"/>
  <c r="D17721" i="12"/>
  <c r="D21012" i="12"/>
  <c r="D25400" i="12"/>
  <c r="D29788" i="12"/>
  <c r="D33079" i="12"/>
  <c r="D37467" i="12"/>
  <c r="D41855" i="12"/>
  <c r="D46243" i="12"/>
  <c r="D53922" i="12"/>
  <c r="D62698" i="12"/>
  <c r="D10010" i="12"/>
  <c r="D17689" i="12"/>
  <c r="D25368" i="12"/>
  <c r="D33047" i="12"/>
  <c r="D41823" i="12"/>
  <c r="D49502" i="12"/>
  <c r="D57181" i="12"/>
  <c r="D64860" i="12"/>
  <c r="D96" i="12"/>
  <c r="D18745" i="12"/>
  <c r="D26424" i="12"/>
  <c r="D37394" i="12"/>
  <c r="D3387" i="12"/>
  <c r="D50558" i="12"/>
  <c r="D58237" i="12"/>
  <c r="D6678" i="12"/>
  <c r="D32969" i="12"/>
  <c r="EB98" i="6"/>
  <c r="G61520" i="12" s="1"/>
  <c r="D28561" i="12"/>
  <c r="DC78" i="6"/>
  <c r="G34075" i="12" s="1"/>
  <c r="CD78" i="6"/>
  <c r="G6650" i="12" s="1"/>
  <c r="CF78" i="6"/>
  <c r="G8844" i="12" s="1"/>
  <c r="BY78" i="6"/>
  <c r="G1165" i="12" s="1"/>
  <c r="CG78" i="6"/>
  <c r="G9941" i="12" s="1"/>
  <c r="CM78" i="6"/>
  <c r="G16523" i="12" s="1"/>
  <c r="EA78" i="6"/>
  <c r="G60403" i="12" s="1"/>
  <c r="CC78" i="6"/>
  <c r="G5553" i="12" s="1"/>
  <c r="CX78" i="6"/>
  <c r="G28590" i="12" s="1"/>
  <c r="D43919" i="12"/>
  <c r="EE78" i="6"/>
  <c r="G64791" i="12" s="1"/>
  <c r="CJ78" i="6"/>
  <c r="G13232" i="12" s="1"/>
  <c r="CT78" i="6"/>
  <c r="G24202" i="12" s="1"/>
  <c r="DT78" i="6"/>
  <c r="G52724" i="12" s="1"/>
  <c r="DP78" i="6"/>
  <c r="G48336" i="12" s="1"/>
  <c r="CP78" i="6"/>
  <c r="G19814" i="12" s="1"/>
  <c r="CB78" i="6"/>
  <c r="G4456" i="12" s="1"/>
  <c r="D38459" i="12"/>
  <c r="D59409" i="12"/>
  <c r="D19831" i="12"/>
  <c r="D58205" i="12"/>
  <c r="D23101" i="12"/>
  <c r="D39556" i="12"/>
  <c r="D6646" i="12"/>
  <c r="D25340" i="12"/>
  <c r="D11141" i="12"/>
  <c r="D2279" i="12"/>
  <c r="D15417" i="12"/>
  <c r="D23096" i="12"/>
  <c r="D34066" i="12"/>
  <c r="D39551" i="12"/>
  <c r="D47230" i="12"/>
  <c r="D54909" i="12"/>
  <c r="D63685" i="12"/>
  <c r="CV16" i="6"/>
  <c r="G26337" i="12" s="1"/>
  <c r="D19810" i="12"/>
  <c r="BV95" i="6"/>
  <c r="D109" i="12"/>
  <c r="D9937" i="12"/>
  <c r="D27489" i="12"/>
  <c r="D27596" i="12"/>
  <c r="D9932" i="12"/>
  <c r="D18708" i="12"/>
  <c r="D26387" i="12"/>
  <c r="D37357" i="12"/>
  <c r="D3350" i="12"/>
  <c r="D50521" i="12"/>
  <c r="D58200" i="12"/>
  <c r="D6641" i="12"/>
  <c r="J95" i="6"/>
  <c r="D8861" i="12"/>
  <c r="D7764" i="12"/>
  <c r="D63711" i="12"/>
  <c r="D59323" i="12"/>
  <c r="D54935" i="12"/>
  <c r="D51644" i="12"/>
  <c r="D47256" i="12"/>
  <c r="D42868" i="12"/>
  <c r="D39577" i="12"/>
  <c r="D38480" i="12"/>
  <c r="D34092" i="12"/>
  <c r="D27510" i="12"/>
  <c r="D23122" i="12"/>
  <c r="D18734" i="12"/>
  <c r="D22025" i="12"/>
  <c r="D9958" i="12"/>
  <c r="D6667" i="12"/>
  <c r="D62614" i="12"/>
  <c r="D58226" i="12"/>
  <c r="D53838" i="12"/>
  <c r="D50547" i="12"/>
  <c r="D46159" i="12"/>
  <c r="D3376" i="12"/>
  <c r="D32995" i="12"/>
  <c r="D37383" i="12"/>
  <c r="D30801" i="12"/>
  <c r="D26413" i="12"/>
  <c r="D20928" i="12"/>
  <c r="D17637" i="12"/>
  <c r="D14346" i="12"/>
  <c r="D85" i="12"/>
  <c r="D64808" i="12"/>
  <c r="D61517" i="12"/>
  <c r="D57129" i="12"/>
  <c r="D4473" i="12"/>
  <c r="D49450" i="12"/>
  <c r="D45062" i="12"/>
  <c r="D41771" i="12"/>
  <c r="D31898" i="12"/>
  <c r="D36286" i="12"/>
  <c r="D29704" i="12"/>
  <c r="D25316" i="12"/>
  <c r="D1182" i="12"/>
  <c r="D16540" i="12"/>
  <c r="D12152" i="12"/>
  <c r="D13249" i="12"/>
  <c r="D8885" i="12"/>
  <c r="D5594" i="12"/>
  <c r="D60444" i="12"/>
  <c r="D56056" i="12"/>
  <c r="D52765" i="12"/>
  <c r="D48377" i="12"/>
  <c r="D43989" i="12"/>
  <c r="D40698" i="12"/>
  <c r="D36310" i="12"/>
  <c r="D31922" i="12"/>
  <c r="D28631" i="12"/>
  <c r="D24243" i="12"/>
  <c r="D19855" i="12"/>
  <c r="D15467" i="12"/>
  <c r="D12176" i="12"/>
  <c r="D7788" i="12"/>
  <c r="D63735" i="12"/>
  <c r="D59347" i="12"/>
  <c r="D54959" i="12"/>
  <c r="D51668" i="12"/>
  <c r="D47280" i="12"/>
  <c r="D42892" i="12"/>
  <c r="D39601" i="12"/>
  <c r="D35213" i="12"/>
  <c r="D2303" i="12"/>
  <c r="D27534" i="12"/>
  <c r="D23146" i="12"/>
  <c r="D18758" i="12"/>
  <c r="D14370" i="12"/>
  <c r="D11079" i="12"/>
  <c r="D6691" i="12"/>
  <c r="D62638" i="12"/>
  <c r="D58250" i="12"/>
  <c r="D53862" i="12"/>
  <c r="D50571" i="12"/>
  <c r="D46183" i="12"/>
  <c r="D3400" i="12"/>
  <c r="D38504" i="12"/>
  <c r="D34116" i="12"/>
  <c r="D30825" i="12"/>
  <c r="D26437" i="12"/>
  <c r="D20952" i="12"/>
  <c r="D17661" i="12"/>
  <c r="D13273" i="12"/>
  <c r="D9982" i="12"/>
  <c r="D64787" i="12"/>
  <c r="D61496" i="12"/>
  <c r="D57108" i="12"/>
  <c r="D4452" i="12"/>
  <c r="D49429" i="12"/>
  <c r="D45041" i="12"/>
  <c r="D8840" i="12"/>
  <c r="D5549" i="12"/>
  <c r="D60399" i="12"/>
  <c r="D56011" i="12"/>
  <c r="D52720" i="12"/>
  <c r="D48332" i="12"/>
  <c r="D6722" i="12"/>
  <c r="D62669" i="12"/>
  <c r="D58281" i="12"/>
  <c r="D53893" i="12"/>
  <c r="D50602" i="12"/>
  <c r="D46214" i="12"/>
  <c r="D3431" i="12"/>
  <c r="D33050" i="12"/>
  <c r="D37438" i="12"/>
  <c r="D30856" i="12"/>
  <c r="D26468" i="12"/>
  <c r="D20983" i="12"/>
  <c r="D17692" i="12"/>
  <c r="D13304" i="12"/>
  <c r="D140" i="12"/>
  <c r="D64863" i="12"/>
  <c r="D61572" i="12"/>
  <c r="D57184" i="12"/>
  <c r="D4528" i="12"/>
  <c r="D49505" i="12"/>
  <c r="D45117" i="12"/>
  <c r="D41826" i="12"/>
  <c r="D31953" i="12"/>
  <c r="D36341" i="12"/>
  <c r="D29759" i="12"/>
  <c r="D25371" i="12"/>
  <c r="D1237" i="12"/>
  <c r="D16595" i="12"/>
  <c r="D12207" i="12"/>
  <c r="D14401" i="12"/>
  <c r="D5625" i="12"/>
  <c r="D56087" i="12"/>
  <c r="D48408" i="12"/>
  <c r="D40729" i="12"/>
  <c r="D35244" i="12"/>
  <c r="D24274" i="12"/>
  <c r="D15498" i="12"/>
  <c r="D63766" i="12"/>
  <c r="D54990" i="12"/>
  <c r="D47311" i="12"/>
  <c r="D39632" i="12"/>
  <c r="D34147" i="12"/>
  <c r="D23177" i="12"/>
  <c r="D22080" i="12"/>
  <c r="D8916" i="12"/>
  <c r="D60475" i="12"/>
  <c r="D52796" i="12"/>
  <c r="D44020" i="12"/>
  <c r="D2334" i="12"/>
  <c r="D28662" i="12"/>
  <c r="D19886" i="12"/>
  <c r="D11110" i="12"/>
  <c r="D11034" i="12"/>
  <c r="D16519" i="12"/>
  <c r="D1161" i="12"/>
  <c r="D24198" i="12"/>
  <c r="D28586" i="12"/>
  <c r="D35168" i="12"/>
  <c r="D2258" i="12"/>
  <c r="D40653" i="12"/>
  <c r="D43944" i="12"/>
  <c r="D51623" i="12"/>
  <c r="D59302" i="12"/>
  <c r="D7743" i="12"/>
  <c r="D22049" i="12"/>
  <c r="D29728" i="12"/>
  <c r="D45086" i="12"/>
  <c r="D61541" i="12"/>
  <c r="D14432" i="12"/>
  <c r="D34178" i="12"/>
  <c r="D47342" i="12"/>
  <c r="D24219" i="12"/>
  <c r="D40674" i="12"/>
  <c r="D56032" i="12"/>
  <c r="D10013" i="12"/>
  <c r="D42923" i="12"/>
  <c r="D6753" i="12"/>
  <c r="D62700" i="12"/>
  <c r="D58312" i="12"/>
  <c r="D53924" i="12"/>
  <c r="D50633" i="12"/>
  <c r="D46245" i="12"/>
  <c r="D41857" i="12"/>
  <c r="D33081" i="12"/>
  <c r="D37469" i="12"/>
  <c r="D30887" i="12"/>
  <c r="D26499" i="12"/>
  <c r="D21014" i="12"/>
  <c r="D17723" i="12"/>
  <c r="D13335" i="12"/>
  <c r="D10044" i="12"/>
  <c r="D64894" i="12"/>
  <c r="D61603" i="12"/>
  <c r="D57215" i="12"/>
  <c r="D4559" i="12"/>
  <c r="D49536" i="12"/>
  <c r="D45148" i="12"/>
  <c r="D40760" i="12"/>
  <c r="D31984" i="12"/>
  <c r="D36372" i="12"/>
  <c r="D29790" i="12"/>
  <c r="D25402" i="12"/>
  <c r="D1268" i="12"/>
  <c r="D16626" i="12"/>
  <c r="D12238" i="12"/>
  <c r="D171" i="12"/>
  <c r="D8947" i="12"/>
  <c r="D5656" i="12"/>
  <c r="D60506" i="12"/>
  <c r="D56118" i="12"/>
  <c r="D52827" i="12"/>
  <c r="D48439" i="12"/>
  <c r="D44051" i="12"/>
  <c r="D39663" i="12"/>
  <c r="D2365" i="12"/>
  <c r="D35275" i="12"/>
  <c r="D28693" i="12"/>
  <c r="D24305" i="12"/>
  <c r="D19917" i="12"/>
  <c r="D15529" i="12"/>
  <c r="D22111" i="12"/>
  <c r="D14325" i="12"/>
  <c r="D12131" i="12"/>
  <c r="D17616" i="12"/>
  <c r="D20907" i="12"/>
  <c r="D25295" i="12"/>
  <c r="D29683" i="12"/>
  <c r="D36265" i="12"/>
  <c r="D31877" i="12"/>
  <c r="D41750" i="12"/>
  <c r="D46138" i="12"/>
  <c r="D53817" i="12"/>
  <c r="D62593" i="12"/>
  <c r="D16564" i="12"/>
  <c r="D33019" i="12"/>
  <c r="D49474" i="12"/>
  <c r="D64832" i="12"/>
  <c r="D18820" i="12"/>
  <c r="D38566" i="12"/>
  <c r="D51730" i="12"/>
  <c r="D7850" i="12"/>
  <c r="D11055" i="12"/>
  <c r="D28607" i="12"/>
  <c r="D43965" i="12"/>
  <c r="D60420" i="12"/>
  <c r="D18789" i="12"/>
  <c r="D51699" i="12"/>
  <c r="D64" i="12"/>
  <c r="D13228" i="12"/>
  <c r="D18713" i="12"/>
  <c r="D22004" i="12"/>
  <c r="D26392" i="12"/>
  <c r="D30780" i="12"/>
  <c r="D37362" i="12"/>
  <c r="D32974" i="12"/>
  <c r="D3355" i="12"/>
  <c r="D47235" i="12"/>
  <c r="D54914" i="12"/>
  <c r="D63690" i="12"/>
  <c r="D1206" i="12"/>
  <c r="D37407" i="12"/>
  <c r="D4497" i="12"/>
  <c r="D23208" i="12"/>
  <c r="D42954" i="12"/>
  <c r="D55021" i="12"/>
  <c r="D15443" i="12"/>
  <c r="D35189" i="12"/>
  <c r="D48353" i="12"/>
  <c r="D5570" i="12"/>
  <c r="D27565" i="12"/>
  <c r="D59378" i="12"/>
  <c r="D12126" i="12"/>
  <c r="D16514" i="12"/>
  <c r="D1156" i="12"/>
  <c r="D24193" i="12"/>
  <c r="D28581" i="12"/>
  <c r="D35163" i="12"/>
  <c r="D2253" i="12"/>
  <c r="D40648" i="12"/>
  <c r="D43939" i="12"/>
  <c r="D48327" i="12"/>
  <c r="D52715" i="12"/>
  <c r="D56006" i="12"/>
  <c r="D60394" i="12"/>
  <c r="D5544" i="12"/>
  <c r="D8835" i="12"/>
  <c r="DQ16" i="6"/>
  <c r="G49374" i="12" s="1"/>
  <c r="CI16" i="6"/>
  <c r="G12076" i="12" s="1"/>
  <c r="CQ98" i="6"/>
  <c r="G20931" i="12" s="1"/>
  <c r="CZ98" i="6"/>
  <c r="G30804" i="12" s="1"/>
  <c r="CR98" i="6"/>
  <c r="G22028" i="12" s="1"/>
  <c r="DM98" i="6"/>
  <c r="G45065" i="12" s="1"/>
  <c r="CG98" i="6"/>
  <c r="G9961" i="12" s="1"/>
  <c r="DX98" i="6"/>
  <c r="G57132" i="12" s="1"/>
  <c r="DT98" i="6"/>
  <c r="G52744" i="12" s="1"/>
  <c r="D59" i="12"/>
  <c r="D14320" i="12"/>
  <c r="D17611" i="12"/>
  <c r="D20902" i="12"/>
  <c r="D25290" i="12"/>
  <c r="D29678" i="12"/>
  <c r="D36260" i="12"/>
  <c r="D31872" i="12"/>
  <c r="D41745" i="12"/>
  <c r="D45036" i="12"/>
  <c r="D49424" i="12"/>
  <c r="D4447" i="12"/>
  <c r="D57103" i="12"/>
  <c r="D61491" i="12"/>
  <c r="D64782" i="12"/>
  <c r="CO16" i="6"/>
  <c r="G18658" i="12" s="1"/>
  <c r="DH98" i="6"/>
  <c r="G39580" i="12" s="1"/>
  <c r="CC98" i="6"/>
  <c r="G5573" i="12" s="1"/>
  <c r="DD98" i="6"/>
  <c r="G35192" i="12" s="1"/>
  <c r="CF98" i="6"/>
  <c r="G8864" i="12" s="1"/>
  <c r="ED98" i="6"/>
  <c r="G63714" i="12" s="1"/>
  <c r="DI98" i="6"/>
  <c r="G40677" i="12" s="1"/>
  <c r="CU98" i="6"/>
  <c r="G25319" i="12" s="1"/>
  <c r="D2233" i="12"/>
  <c r="D8815" i="12"/>
  <c r="D19914" i="12"/>
  <c r="D38563" i="12"/>
  <c r="D52824" i="12"/>
  <c r="D29786" i="12"/>
  <c r="D19757" i="12"/>
  <c r="D51570" i="12"/>
  <c r="D45144" i="12"/>
  <c r="D27436" i="12"/>
  <c r="D59249" i="12"/>
  <c r="D15497" i="12"/>
  <c r="D1236" i="12"/>
  <c r="D26467" i="12"/>
  <c r="D35243" i="12"/>
  <c r="D31952" i="12"/>
  <c r="D41825" i="12"/>
  <c r="D48407" i="12"/>
  <c r="D4527" i="12"/>
  <c r="D58280" i="12"/>
  <c r="D1136" i="12"/>
  <c r="D52695" i="12"/>
  <c r="D10041" i="12"/>
  <c r="D27593" i="12"/>
  <c r="D38406" i="12"/>
  <c r="DG69" i="6"/>
  <c r="G38454" i="12" s="1"/>
  <c r="DS69" i="6"/>
  <c r="G51618" i="12" s="1"/>
  <c r="DA69" i="6"/>
  <c r="G31872" i="12" s="1"/>
  <c r="EA69" i="6"/>
  <c r="G60394" i="12" s="1"/>
  <c r="DJ69" i="6"/>
  <c r="G41745" i="12" s="1"/>
  <c r="D24174" i="12"/>
  <c r="D55987" i="12"/>
  <c r="D7818" i="12"/>
  <c r="D63765" i="12"/>
  <c r="D59377" i="12"/>
  <c r="D54989" i="12"/>
  <c r="D51698" i="12"/>
  <c r="D47310" i="12"/>
  <c r="D3430" i="12"/>
  <c r="D42922" i="12"/>
  <c r="D38534" i="12"/>
  <c r="D34146" i="12"/>
  <c r="D27564" i="12"/>
  <c r="D23176" i="12"/>
  <c r="D18788" i="12"/>
  <c r="D14400" i="12"/>
  <c r="D12206" i="12"/>
  <c r="D7813" i="12"/>
  <c r="D63760" i="12"/>
  <c r="D59372" i="12"/>
  <c r="D54984" i="12"/>
  <c r="D51693" i="12"/>
  <c r="D46208" i="12"/>
  <c r="D47305" i="12"/>
  <c r="D39626" i="12"/>
  <c r="D38529" i="12"/>
  <c r="D34141" i="12"/>
  <c r="D27559" i="12"/>
  <c r="D23171" i="12"/>
  <c r="D19880" i="12"/>
  <c r="D12201" i="12"/>
  <c r="D15492" i="12"/>
  <c r="D64891" i="12"/>
  <c r="D51727" i="12"/>
  <c r="D46242" i="12"/>
  <c r="D3459" i="12"/>
  <c r="D33078" i="12"/>
  <c r="D37466" i="12"/>
  <c r="D30884" i="12"/>
  <c r="D26496" i="12"/>
  <c r="D22108" i="12"/>
  <c r="D18817" i="12"/>
  <c r="D12235" i="12"/>
  <c r="D168" i="12"/>
  <c r="D59406" i="12"/>
  <c r="D49533" i="12"/>
  <c r="D45145" i="12"/>
  <c r="D41854" i="12"/>
  <c r="D31981" i="12"/>
  <c r="D36369" i="12"/>
  <c r="D29787" i="12"/>
  <c r="D25399" i="12"/>
  <c r="D21011" i="12"/>
  <c r="D17720" i="12"/>
  <c r="D13332" i="12"/>
  <c r="D14429" i="12"/>
  <c r="D57212" i="12"/>
  <c r="D48436" i="12"/>
  <c r="D44048" i="12"/>
  <c r="D40757" i="12"/>
  <c r="D2362" i="12"/>
  <c r="D35272" i="12"/>
  <c r="D28690" i="12"/>
  <c r="D24302" i="12"/>
  <c r="D1265" i="12"/>
  <c r="D16623" i="12"/>
  <c r="D11138" i="12"/>
  <c r="D7785" i="12"/>
  <c r="D63732" i="12"/>
  <c r="D55017" i="12"/>
  <c r="D39659" i="12"/>
  <c r="D23204" i="12"/>
  <c r="D4555" i="12"/>
  <c r="D31980" i="12"/>
  <c r="D1264" i="12"/>
  <c r="D63793" i="12"/>
  <c r="D47338" i="12"/>
  <c r="D34174" i="12"/>
  <c r="D14428" i="12"/>
  <c r="D64734" i="12"/>
  <c r="D57055" i="12"/>
  <c r="D49376" i="12"/>
  <c r="D41697" i="12"/>
  <c r="D36212" i="12"/>
  <c r="D25242" i="12"/>
  <c r="D17563" i="12"/>
  <c r="D14272" i="12"/>
  <c r="D63637" i="12"/>
  <c r="D54861" i="12"/>
  <c r="D47182" i="12"/>
  <c r="D39503" i="12"/>
  <c r="D34018" i="12"/>
  <c r="D23048" i="12"/>
  <c r="D12078" i="12"/>
  <c r="BV18" i="6"/>
  <c r="D61443" i="12"/>
  <c r="D4399" i="12"/>
  <c r="D44988" i="12"/>
  <c r="D31824" i="12"/>
  <c r="D29630" i="12"/>
  <c r="D20854" i="12"/>
  <c r="D9884" i="12"/>
  <c r="CC69" i="6"/>
  <c r="G5544" i="12" s="1"/>
  <c r="D32950" i="12"/>
  <c r="D24173" i="12"/>
  <c r="D40628" i="12"/>
  <c r="D55986" i="12"/>
  <c r="CI98" i="6"/>
  <c r="G12155" i="12" s="1"/>
  <c r="DP98" i="6"/>
  <c r="G48356" i="12" s="1"/>
  <c r="DB98" i="6"/>
  <c r="G32998" i="12" s="1"/>
  <c r="BZ98" i="6"/>
  <c r="DR98" i="6"/>
  <c r="G50550" i="12" s="1"/>
  <c r="DN98" i="6"/>
  <c r="G46162" i="12" s="1"/>
  <c r="DS98" i="6"/>
  <c r="G51647" i="12" s="1"/>
  <c r="CX98" i="6"/>
  <c r="G28610" i="12" s="1"/>
  <c r="DG98" i="6"/>
  <c r="G38483" i="12" s="1"/>
  <c r="CB98" i="6"/>
  <c r="G4476" i="12" s="1"/>
  <c r="DA98" i="6"/>
  <c r="G31901" i="12" s="1"/>
  <c r="CK98" i="6"/>
  <c r="G14349" i="12" s="1"/>
  <c r="CL98" i="6"/>
  <c r="G15446" i="12" s="1"/>
  <c r="CT98" i="6"/>
  <c r="G24222" i="12" s="1"/>
  <c r="DJ98" i="6"/>
  <c r="G41774" i="12" s="1"/>
  <c r="DW98" i="6"/>
  <c r="G56035" i="12" s="1"/>
  <c r="CV78" i="6"/>
  <c r="G26396" i="12" s="1"/>
  <c r="DJ78" i="6"/>
  <c r="G41754" i="12" s="1"/>
  <c r="DB78" i="6"/>
  <c r="G32978" i="12" s="1"/>
  <c r="DH78" i="6"/>
  <c r="G39560" i="12" s="1"/>
  <c r="EB78" i="6"/>
  <c r="G61500" i="12" s="1"/>
  <c r="DK78" i="6"/>
  <c r="G42851" i="12" s="1"/>
  <c r="CH78" i="6"/>
  <c r="G11038" i="12" s="1"/>
  <c r="DX78" i="6"/>
  <c r="G57112" i="12" s="1"/>
  <c r="ED78" i="6"/>
  <c r="G63694" i="12" s="1"/>
  <c r="H78" i="6"/>
  <c r="DS78" i="6"/>
  <c r="G51627" i="12" s="1"/>
  <c r="CY78" i="6"/>
  <c r="G29687" i="12" s="1"/>
  <c r="DZ78" i="6"/>
  <c r="G59306" i="12" s="1"/>
  <c r="DA78" i="6"/>
  <c r="G31881" i="12" s="1"/>
  <c r="CR78" i="6"/>
  <c r="G22008" i="12" s="1"/>
  <c r="D16494" i="12"/>
  <c r="D35143" i="12"/>
  <c r="D48307" i="12"/>
  <c r="D5524" i="12"/>
  <c r="DE98" i="6"/>
  <c r="G36289" i="12" s="1"/>
  <c r="CD98" i="6"/>
  <c r="G6670" i="12" s="1"/>
  <c r="H98" i="6"/>
  <c r="DY98" i="6"/>
  <c r="G58229" i="12" s="1"/>
  <c r="DC98" i="6"/>
  <c r="G34095" i="12" s="1"/>
  <c r="CN98" i="6"/>
  <c r="G17640" i="12" s="1"/>
  <c r="CS98" i="6"/>
  <c r="G23125" i="12" s="1"/>
  <c r="CE98" i="6"/>
  <c r="G7767" i="12" s="1"/>
  <c r="BY98" i="6"/>
  <c r="G1185" i="12" s="1"/>
  <c r="DU98" i="6"/>
  <c r="G53841" i="12" s="1"/>
  <c r="CJ98" i="6"/>
  <c r="G13252" i="12" s="1"/>
  <c r="CP98" i="6"/>
  <c r="G19834" i="12" s="1"/>
  <c r="DZ98" i="6"/>
  <c r="G59326" i="12" s="1"/>
  <c r="DL98" i="6"/>
  <c r="G43968" i="12" s="1"/>
  <c r="DL78" i="6"/>
  <c r="G43948" i="12" s="1"/>
  <c r="CO78" i="6"/>
  <c r="G18717" i="12" s="1"/>
  <c r="CK78" i="6"/>
  <c r="G14329" i="12" s="1"/>
  <c r="DI78" i="6"/>
  <c r="G40657" i="12" s="1"/>
  <c r="DV78" i="6"/>
  <c r="G54918" i="12" s="1"/>
  <c r="DE78" i="6"/>
  <c r="G36269" i="12" s="1"/>
  <c r="DQ78" i="6"/>
  <c r="G49433" i="12" s="1"/>
  <c r="CI78" i="6"/>
  <c r="G12135" i="12" s="1"/>
  <c r="DF78" i="6"/>
  <c r="G37366" i="12" s="1"/>
  <c r="CW78" i="6"/>
  <c r="G27493" i="12" s="1"/>
  <c r="CN78" i="6"/>
  <c r="G17620" i="12" s="1"/>
  <c r="DW78" i="6"/>
  <c r="G56015" i="12" s="1"/>
  <c r="BX78" i="6"/>
  <c r="G68" i="12" s="1"/>
  <c r="BZ78" i="6"/>
  <c r="G2262" i="12" s="1"/>
  <c r="DN78" i="6"/>
  <c r="G46142" i="12" s="1"/>
  <c r="CV96" i="6"/>
  <c r="G26414" i="12" s="1"/>
  <c r="DE96" i="6"/>
  <c r="G36287" i="12" s="1"/>
  <c r="CX96" i="6"/>
  <c r="G28608" i="12" s="1"/>
  <c r="DV96" i="6"/>
  <c r="G54936" i="12" s="1"/>
  <c r="DU96" i="6"/>
  <c r="G53839" i="12" s="1"/>
  <c r="CJ96" i="6"/>
  <c r="G13250" i="12" s="1"/>
  <c r="CA96" i="6"/>
  <c r="G3377" i="12" s="1"/>
  <c r="EA96" i="6"/>
  <c r="G60421" i="12" s="1"/>
  <c r="CC21" i="6"/>
  <c r="G5499" i="12" s="1"/>
  <c r="CI96" i="6"/>
  <c r="G12153" i="12" s="1"/>
  <c r="BZ96" i="6"/>
  <c r="G2280" i="12" s="1"/>
  <c r="CH96" i="6"/>
  <c r="G11056" i="12" s="1"/>
  <c r="DY96" i="6"/>
  <c r="G58227" i="12" s="1"/>
  <c r="DM96" i="6"/>
  <c r="G45063" i="12" s="1"/>
  <c r="DP96" i="6"/>
  <c r="G48354" i="12" s="1"/>
  <c r="CB96" i="6"/>
  <c r="G4474" i="12" s="1"/>
  <c r="CQ96" i="6"/>
  <c r="G20929" i="12" s="1"/>
  <c r="DX21" i="6"/>
  <c r="G57058" i="12" s="1"/>
  <c r="CT96" i="6"/>
  <c r="G24220" i="12" s="1"/>
  <c r="DR96" i="6"/>
  <c r="G50548" i="12" s="1"/>
  <c r="DB96" i="6"/>
  <c r="G32996" i="12" s="1"/>
  <c r="BX96" i="6"/>
  <c r="G86" i="12" s="1"/>
  <c r="CS96" i="6"/>
  <c r="G23123" i="12" s="1"/>
  <c r="CN96" i="6"/>
  <c r="G17638" i="12" s="1"/>
  <c r="CL96" i="6"/>
  <c r="G15444" i="12" s="1"/>
  <c r="DA96" i="6"/>
  <c r="G31899" i="12" s="1"/>
  <c r="DD21" i="6"/>
  <c r="G35118" i="12" s="1"/>
  <c r="DK21" i="6"/>
  <c r="G42797" i="12" s="1"/>
  <c r="CV21" i="6"/>
  <c r="G26342" i="12" s="1"/>
  <c r="CJ21" i="6"/>
  <c r="G13178" i="12" s="1"/>
  <c r="CU21" i="6"/>
  <c r="G25245" i="12" s="1"/>
  <c r="CH21" i="6"/>
  <c r="G10984" i="12" s="1"/>
  <c r="CK21" i="6"/>
  <c r="G14275" i="12" s="1"/>
  <c r="CX21" i="6"/>
  <c r="G28536" i="12" s="1"/>
  <c r="DN21" i="6"/>
  <c r="G46088" i="12" s="1"/>
  <c r="DQ21" i="6"/>
  <c r="G49379" i="12" s="1"/>
  <c r="CW21" i="6"/>
  <c r="G27439" i="12" s="1"/>
  <c r="EA21" i="6"/>
  <c r="G60349" i="12" s="1"/>
  <c r="DC21" i="6"/>
  <c r="G34021" i="12" s="1"/>
  <c r="G19787" i="12"/>
  <c r="G58182" i="12"/>
  <c r="G54891" i="12"/>
  <c r="G7720" i="12"/>
  <c r="G23078" i="12"/>
  <c r="G37339" i="12"/>
  <c r="G5526" i="12"/>
  <c r="G42824" i="12"/>
  <c r="G60376" i="12"/>
  <c r="CL69" i="6"/>
  <c r="G15417" i="12" s="1"/>
  <c r="DQ69" i="6"/>
  <c r="G49424" i="12" s="1"/>
  <c r="CI69" i="6"/>
  <c r="G12126" i="12" s="1"/>
  <c r="DI69" i="6"/>
  <c r="G40648" i="12" s="1"/>
  <c r="CK69" i="6"/>
  <c r="G14320" i="12" s="1"/>
  <c r="DZ69" i="6"/>
  <c r="G59297" i="12" s="1"/>
  <c r="BZ69" i="6"/>
  <c r="G2253" i="12" s="1"/>
  <c r="CA69" i="6"/>
  <c r="G3350" i="12" s="1"/>
  <c r="DL69" i="6"/>
  <c r="G43939" i="12" s="1"/>
  <c r="EC69" i="6"/>
  <c r="G62588" i="12" s="1"/>
  <c r="DN69" i="6"/>
  <c r="G46133" i="12" s="1"/>
  <c r="CX69" i="6"/>
  <c r="G28581" i="12" s="1"/>
  <c r="CM69" i="6"/>
  <c r="G16514" i="12" s="1"/>
  <c r="ED69" i="6"/>
  <c r="G63685" i="12" s="1"/>
  <c r="CJ69" i="6"/>
  <c r="G13223" i="12" s="1"/>
  <c r="CF69" i="6"/>
  <c r="G8835" i="12" s="1"/>
  <c r="D5525" i="12"/>
  <c r="D48308" i="12"/>
  <c r="D35144" i="12"/>
  <c r="D16495" i="12"/>
  <c r="D62569" i="12"/>
  <c r="D46114" i="12"/>
  <c r="D30756" i="12"/>
  <c r="D13204" i="12"/>
  <c r="D63794" i="12"/>
  <c r="D55018" i="12"/>
  <c r="D50630" i="12"/>
  <c r="D61600" i="12"/>
  <c r="D4556" i="12"/>
  <c r="D7846" i="12"/>
  <c r="D59405" i="12"/>
  <c r="D51726" i="12"/>
  <c r="D42950" i="12"/>
  <c r="D38562" i="12"/>
  <c r="D27592" i="12"/>
  <c r="D18816" i="12"/>
  <c r="D11137" i="12"/>
  <c r="D64890" i="12"/>
  <c r="D57211" i="12"/>
  <c r="D49532" i="12"/>
  <c r="D41853" i="12"/>
  <c r="D36368" i="12"/>
  <c r="D25398" i="12"/>
  <c r="D16622" i="12"/>
  <c r="D167" i="12"/>
  <c r="CB69" i="6"/>
  <c r="G4447" i="12" s="1"/>
  <c r="CZ69" i="6"/>
  <c r="G30775" i="12" s="1"/>
  <c r="CO69" i="6"/>
  <c r="G18708" i="12" s="1"/>
  <c r="CP69" i="6"/>
  <c r="G19805" i="12" s="1"/>
  <c r="G14302" i="12"/>
  <c r="D40629" i="12"/>
  <c r="CL21" i="6"/>
  <c r="G15372" i="12" s="1"/>
  <c r="CE21" i="6"/>
  <c r="G7693" i="12" s="1"/>
  <c r="CY21" i="6"/>
  <c r="G29633" i="12" s="1"/>
  <c r="BX16" i="6"/>
  <c r="G9" i="12" s="1"/>
  <c r="DZ16" i="6"/>
  <c r="G59247" i="12" s="1"/>
  <c r="DT16" i="6"/>
  <c r="G52665" i="12" s="1"/>
  <c r="CM16" i="6"/>
  <c r="G16464" i="12" s="1"/>
  <c r="CB16" i="6"/>
  <c r="G4397" i="12" s="1"/>
  <c r="CY16" i="6"/>
  <c r="G29628" i="12" s="1"/>
  <c r="CQ16" i="6"/>
  <c r="G20852" i="12" s="1"/>
  <c r="DG16" i="6"/>
  <c r="G38404" i="12" s="1"/>
  <c r="BY69" i="6"/>
  <c r="G1156" i="12" s="1"/>
  <c r="CG69" i="6"/>
  <c r="G9932" i="12" s="1"/>
  <c r="CS69" i="6"/>
  <c r="G23096" i="12" s="1"/>
  <c r="G40630" i="12"/>
  <c r="G49406" i="12"/>
  <c r="D21980" i="12"/>
  <c r="D53793" i="12"/>
  <c r="CI21" i="6"/>
  <c r="G12081" i="12" s="1"/>
  <c r="DV21" i="6"/>
  <c r="G54864" i="12" s="1"/>
  <c r="DL21" i="6"/>
  <c r="G43894" i="12" s="1"/>
  <c r="CM89" i="6"/>
  <c r="G16534" i="12" s="1"/>
  <c r="DS89" i="6"/>
  <c r="G51638" i="12" s="1"/>
  <c r="CG89" i="6"/>
  <c r="G9952" i="12" s="1"/>
  <c r="DA89" i="6"/>
  <c r="G31892" i="12" s="1"/>
  <c r="EC89" i="6"/>
  <c r="G62608" i="12" s="1"/>
  <c r="CS89" i="6"/>
  <c r="G23116" i="12" s="1"/>
  <c r="CX89" i="6"/>
  <c r="G28601" i="12" s="1"/>
  <c r="DX89" i="6"/>
  <c r="G57123" i="12" s="1"/>
  <c r="EB89" i="6"/>
  <c r="G61511" i="12" s="1"/>
  <c r="CK89" i="6"/>
  <c r="G14340" i="12" s="1"/>
  <c r="CN89" i="6"/>
  <c r="G17631" i="12" s="1"/>
  <c r="DR89" i="6"/>
  <c r="G50541" i="12" s="1"/>
  <c r="DI89" i="6"/>
  <c r="G40668" i="12" s="1"/>
  <c r="DT89" i="6"/>
  <c r="G52735" i="12" s="1"/>
  <c r="DC89" i="6"/>
  <c r="G34086" i="12" s="1"/>
  <c r="DQ89" i="6"/>
  <c r="G49444" i="12" s="1"/>
  <c r="CR89" i="6"/>
  <c r="G22019" i="12" s="1"/>
  <c r="BX89" i="6"/>
  <c r="G79" i="12" s="1"/>
  <c r="DJ89" i="6"/>
  <c r="G41765" i="12" s="1"/>
  <c r="DP89" i="6"/>
  <c r="G48347" i="12" s="1"/>
  <c r="ED89" i="6"/>
  <c r="G63705" i="12" s="1"/>
  <c r="BY89" i="6"/>
  <c r="G1176" i="12" s="1"/>
  <c r="CD89" i="6"/>
  <c r="G6661" i="12" s="1"/>
  <c r="DE89" i="6"/>
  <c r="G36280" i="12" s="1"/>
  <c r="CT89" i="6"/>
  <c r="G24213" i="12" s="1"/>
  <c r="DO89" i="6"/>
  <c r="G47250" i="12" s="1"/>
  <c r="CZ89" i="6"/>
  <c r="G30795" i="12" s="1"/>
  <c r="DG89" i="6"/>
  <c r="G38474" i="12" s="1"/>
  <c r="CJ89" i="6"/>
  <c r="G13243" i="12" s="1"/>
  <c r="G2231" i="12"/>
  <c r="G3357" i="12"/>
  <c r="D7719" i="12"/>
  <c r="D63666" i="12"/>
  <c r="D59278" i="12"/>
  <c r="D54890" i="12"/>
  <c r="D51599" i="12"/>
  <c r="D47211" i="12"/>
  <c r="D42823" i="12"/>
  <c r="D39532" i="12"/>
  <c r="D38435" i="12"/>
  <c r="D34047" i="12"/>
  <c r="D27465" i="12"/>
  <c r="D23077" i="12"/>
  <c r="D19786" i="12"/>
  <c r="D15398" i="12"/>
  <c r="D9913" i="12"/>
  <c r="D64763" i="12"/>
  <c r="D61472" i="12"/>
  <c r="D57084" i="12"/>
  <c r="D4428" i="12"/>
  <c r="D49405" i="12"/>
  <c r="D45017" i="12"/>
  <c r="D41726" i="12"/>
  <c r="D31853" i="12"/>
  <c r="D36241" i="12"/>
  <c r="D29659" i="12"/>
  <c r="D25271" i="12"/>
  <c r="D20883" i="12"/>
  <c r="D17592" i="12"/>
  <c r="D12107" i="12"/>
  <c r="D14301" i="12"/>
  <c r="D8944" i="12"/>
  <c r="D5653" i="12"/>
  <c r="D60503" i="12"/>
  <c r="D56115" i="12"/>
  <c r="D6750" i="12"/>
  <c r="D62697" i="12"/>
  <c r="D58309" i="12"/>
  <c r="D53921" i="12"/>
  <c r="D8943" i="12"/>
  <c r="D5652" i="12"/>
  <c r="D60502" i="12"/>
  <c r="D56114" i="12"/>
  <c r="D52823" i="12"/>
  <c r="D48435" i="12"/>
  <c r="D44047" i="12"/>
  <c r="D40756" i="12"/>
  <c r="D2361" i="12"/>
  <c r="D35271" i="12"/>
  <c r="D28689" i="12"/>
  <c r="D24301" i="12"/>
  <c r="D19913" i="12"/>
  <c r="D15525" i="12"/>
  <c r="D22107" i="12"/>
  <c r="D6749" i="12"/>
  <c r="D62696" i="12"/>
  <c r="D58308" i="12"/>
  <c r="D53920" i="12"/>
  <c r="D50629" i="12"/>
  <c r="D46241" i="12"/>
  <c r="D3458" i="12"/>
  <c r="D33077" i="12"/>
  <c r="D37465" i="12"/>
  <c r="D30883" i="12"/>
  <c r="D26495" i="12"/>
  <c r="D21010" i="12"/>
  <c r="D17719" i="12"/>
  <c r="D13331" i="12"/>
  <c r="D10040" i="12"/>
  <c r="D6593" i="12"/>
  <c r="D62540" i="12"/>
  <c r="D58152" i="12"/>
  <c r="D53764" i="12"/>
  <c r="D50473" i="12"/>
  <c r="D46085" i="12"/>
  <c r="D3302" i="12"/>
  <c r="D32921" i="12"/>
  <c r="D37309" i="12"/>
  <c r="D30727" i="12"/>
  <c r="D26339" i="12"/>
  <c r="D21951" i="12"/>
  <c r="D18660" i="12"/>
  <c r="D10981" i="12"/>
  <c r="D15369" i="12"/>
  <c r="D8787" i="12"/>
  <c r="D5496" i="12"/>
  <c r="D60346" i="12"/>
  <c r="D55958" i="12"/>
  <c r="D52667" i="12"/>
  <c r="D48279" i="12"/>
  <c r="D43891" i="12"/>
  <c r="D40600" i="12"/>
  <c r="D2205" i="12"/>
  <c r="D35115" i="12"/>
  <c r="D28533" i="12"/>
  <c r="D24145" i="12"/>
  <c r="D1108" i="12"/>
  <c r="D16466" i="12"/>
  <c r="D11" i="12"/>
  <c r="J18" i="6"/>
  <c r="EE71" i="6"/>
  <c r="G64784" i="12" s="1"/>
  <c r="CB71" i="6"/>
  <c r="G4449" i="12" s="1"/>
  <c r="DH71" i="6"/>
  <c r="G39553" i="12" s="1"/>
  <c r="CK71" i="6"/>
  <c r="G14322" i="12" s="1"/>
  <c r="D40" i="12"/>
  <c r="D18689" i="12"/>
  <c r="D26368" i="12"/>
  <c r="D37338" i="12"/>
  <c r="D3331" i="12"/>
  <c r="D50502" i="12"/>
  <c r="D58181" i="12"/>
  <c r="D6622" i="12"/>
  <c r="CD71" i="6"/>
  <c r="G6643" i="12" s="1"/>
  <c r="D11010" i="12"/>
  <c r="D1137" i="12"/>
  <c r="D28562" i="12"/>
  <c r="D2234" i="12"/>
  <c r="D43920" i="12"/>
  <c r="D52696" i="12"/>
  <c r="D60375" i="12"/>
  <c r="D8816" i="12"/>
  <c r="DU69" i="6"/>
  <c r="G53812" i="12" s="1"/>
  <c r="DY69" i="6"/>
  <c r="G58200" i="12" s="1"/>
  <c r="DT69" i="6"/>
  <c r="G52715" i="12" s="1"/>
  <c r="DM69" i="6"/>
  <c r="G45036" i="12" s="1"/>
  <c r="CQ69" i="6"/>
  <c r="G20902" i="12" s="1"/>
  <c r="DE69" i="6"/>
  <c r="G36260" i="12" s="1"/>
  <c r="DV69" i="6"/>
  <c r="G54909" i="12" s="1"/>
  <c r="DO69" i="6"/>
  <c r="G47230" i="12" s="1"/>
  <c r="H69" i="6"/>
  <c r="CH69" i="6"/>
  <c r="G11029" i="12" s="1"/>
  <c r="CW69" i="6"/>
  <c r="G27484" i="12" s="1"/>
  <c r="DC69" i="6"/>
  <c r="G34066" i="12" s="1"/>
  <c r="DH69" i="6"/>
  <c r="G39551" i="12" s="1"/>
  <c r="DX69" i="6"/>
  <c r="G57103" i="12" s="1"/>
  <c r="CY69" i="6"/>
  <c r="G29678" i="12" s="1"/>
  <c r="BX69" i="6"/>
  <c r="G59" i="12" s="1"/>
  <c r="EB69" i="6"/>
  <c r="G61491" i="12" s="1"/>
  <c r="CU69" i="6"/>
  <c r="G25290" i="12" s="1"/>
  <c r="DW69" i="6"/>
  <c r="G56006" i="12" s="1"/>
  <c r="DB69" i="6"/>
  <c r="G32969" i="12" s="1"/>
  <c r="DF69" i="6"/>
  <c r="G37357" i="12" s="1"/>
  <c r="DD69" i="6"/>
  <c r="G35163" i="12" s="1"/>
  <c r="CE69" i="6"/>
  <c r="G7738" i="12" s="1"/>
  <c r="DK69" i="6"/>
  <c r="G42842" i="12" s="1"/>
  <c r="DP69" i="6"/>
  <c r="G48327" i="12" s="1"/>
  <c r="CT69" i="6"/>
  <c r="G24193" i="12" s="1"/>
  <c r="CV69" i="6"/>
  <c r="G26387" i="12" s="1"/>
  <c r="EE69" i="6"/>
  <c r="G64782" i="12" s="1"/>
  <c r="CN69" i="6"/>
  <c r="G17611" i="12" s="1"/>
  <c r="DR69" i="6"/>
  <c r="G50521" i="12" s="1"/>
  <c r="CD69" i="6"/>
  <c r="G6641" i="12" s="1"/>
  <c r="DI21" i="6"/>
  <c r="G40603" i="12" s="1"/>
  <c r="CQ21" i="6"/>
  <c r="G20857" i="12" s="1"/>
  <c r="CA21" i="6"/>
  <c r="G3305" i="12" s="1"/>
  <c r="EE21" i="6"/>
  <c r="G64737" i="12" s="1"/>
  <c r="DM21" i="6"/>
  <c r="G44991" i="12" s="1"/>
  <c r="DW21" i="6"/>
  <c r="G55961" i="12" s="1"/>
  <c r="CO21" i="6"/>
  <c r="G18663" i="12" s="1"/>
  <c r="DE21" i="6"/>
  <c r="G36215" i="12" s="1"/>
  <c r="CG21" i="6"/>
  <c r="G9887" i="12" s="1"/>
  <c r="BZ21" i="6"/>
  <c r="G2208" i="12" s="1"/>
  <c r="DU21" i="6"/>
  <c r="G53767" i="12" s="1"/>
  <c r="H21" i="6"/>
  <c r="CT21" i="6"/>
  <c r="G24148" i="12" s="1"/>
  <c r="BY21" i="6"/>
  <c r="G1111" i="12" s="1"/>
  <c r="DH21" i="6"/>
  <c r="G39506" i="12" s="1"/>
  <c r="DR21" i="6"/>
  <c r="G50476" i="12" s="1"/>
  <c r="DT21" i="6"/>
  <c r="G52670" i="12" s="1"/>
  <c r="ED21" i="6"/>
  <c r="G63640" i="12" s="1"/>
  <c r="CR21" i="6"/>
  <c r="G21954" i="12" s="1"/>
  <c r="BX21" i="6"/>
  <c r="G14" i="12" s="1"/>
  <c r="CN21" i="6"/>
  <c r="G17566" i="12" s="1"/>
  <c r="DP21" i="6"/>
  <c r="G48282" i="12" s="1"/>
  <c r="G64892" i="12"/>
  <c r="G18818" i="12"/>
  <c r="G58310" i="12"/>
  <c r="G41855" i="12"/>
  <c r="G11139" i="12"/>
  <c r="G34176" i="12"/>
  <c r="G2363" i="12"/>
  <c r="G25400" i="12"/>
  <c r="G49534" i="12"/>
  <c r="G57213" i="12"/>
  <c r="G39661" i="12"/>
  <c r="G22109" i="12"/>
  <c r="G4557" i="12"/>
  <c r="G15527" i="12"/>
  <c r="G38564" i="12"/>
  <c r="G62698" i="12"/>
  <c r="G20950" i="12"/>
  <c r="G56054" i="12"/>
  <c r="G50569" i="12"/>
  <c r="G9980" i="12"/>
  <c r="G45084" i="12"/>
  <c r="G15465" i="12"/>
  <c r="G33017" i="12"/>
  <c r="G62636" i="12"/>
  <c r="G3398" i="12"/>
  <c r="G27532" i="12"/>
  <c r="G38502" i="12"/>
  <c r="G64830" i="12"/>
  <c r="G41793" i="12"/>
  <c r="G18756" i="12"/>
  <c r="G51666" i="12"/>
  <c r="G28629" i="12"/>
  <c r="G5592" i="12"/>
  <c r="G17659" i="12"/>
  <c r="G35211" i="12"/>
  <c r="G52763" i="12"/>
  <c r="G49472" i="12"/>
  <c r="G25338" i="12"/>
  <c r="G2301" i="12"/>
  <c r="G53860" i="12"/>
  <c r="G29726" i="12"/>
  <c r="G6689" i="12"/>
  <c r="G63733" i="12"/>
  <c r="G40696" i="12"/>
  <c r="G16562" i="12"/>
  <c r="G8883" i="12"/>
  <c r="G26435" i="12"/>
  <c r="G43987" i="12"/>
  <c r="G61539" i="12"/>
  <c r="G60442" i="12"/>
  <c r="G37405" i="12"/>
  <c r="G14368" i="12"/>
  <c r="G47278" i="12"/>
  <c r="G24241" i="12"/>
  <c r="G1204" i="12"/>
  <c r="G58248" i="12"/>
  <c r="G34114" i="12"/>
  <c r="G11077" i="12"/>
  <c r="G13271" i="12"/>
  <c r="G30823" i="12"/>
  <c r="G48375" i="12"/>
  <c r="G54957" i="12"/>
  <c r="G31920" i="12"/>
  <c r="G7786" i="12"/>
  <c r="G12174" i="12"/>
  <c r="G46181" i="12"/>
  <c r="G39599" i="12"/>
  <c r="G23144" i="12"/>
  <c r="G57151" i="12"/>
  <c r="G59345" i="12"/>
  <c r="G4495" i="12"/>
  <c r="G42890" i="12"/>
  <c r="G36308" i="12"/>
  <c r="G22047" i="12"/>
  <c r="G19853" i="12"/>
  <c r="K11" i="5"/>
  <c r="BW11" i="5"/>
  <c r="ED25" i="5"/>
  <c r="G62663" i="12" s="1"/>
  <c r="CF25" i="5"/>
  <c r="G7813" i="12" s="1"/>
  <c r="CV25" i="5"/>
  <c r="G25365" i="12" s="1"/>
  <c r="DL25" i="5"/>
  <c r="G42917" i="12" s="1"/>
  <c r="EC25" i="5"/>
  <c r="G61566" i="12" s="1"/>
  <c r="CG25" i="5"/>
  <c r="G8910" i="12" s="1"/>
  <c r="CW25" i="5"/>
  <c r="G26462" i="12" s="1"/>
  <c r="DM25" i="5"/>
  <c r="G44014" i="12" s="1"/>
  <c r="EE25" i="5"/>
  <c r="G63760" i="12" s="1"/>
  <c r="CD25" i="5"/>
  <c r="G5619" i="12" s="1"/>
  <c r="CT25" i="5"/>
  <c r="G23171" i="12" s="1"/>
  <c r="DJ25" i="5"/>
  <c r="G40723" i="12" s="1"/>
  <c r="DZ25" i="5"/>
  <c r="G58275" i="12" s="1"/>
  <c r="H25" i="5"/>
  <c r="EJ25" i="5" s="1"/>
  <c r="CM25" i="5"/>
  <c r="G15492" i="12" s="1"/>
  <c r="DC25" i="5"/>
  <c r="G33044" i="12" s="1"/>
  <c r="DS25" i="5"/>
  <c r="G50596" i="12" s="1"/>
  <c r="CJ25" i="5"/>
  <c r="G12201" i="12" s="1"/>
  <c r="CZ25" i="5"/>
  <c r="G29753" i="12" s="1"/>
  <c r="DP25" i="5"/>
  <c r="G47305" i="12" s="1"/>
  <c r="CK25" i="5"/>
  <c r="G13298" i="12" s="1"/>
  <c r="DA25" i="5"/>
  <c r="G30850" i="12" s="1"/>
  <c r="DQ25" i="5"/>
  <c r="G48402" i="12" s="1"/>
  <c r="EF25" i="5"/>
  <c r="G64857" i="12" s="1"/>
  <c r="CH25" i="5"/>
  <c r="G10007" i="12" s="1"/>
  <c r="CX25" i="5"/>
  <c r="G27559" i="12" s="1"/>
  <c r="DN25" i="5"/>
  <c r="G45111" i="12" s="1"/>
  <c r="CA25" i="5"/>
  <c r="G2328" i="12" s="1"/>
  <c r="CQ25" i="5"/>
  <c r="G19880" i="12" s="1"/>
  <c r="DG25" i="5"/>
  <c r="G37432" i="12" s="1"/>
  <c r="DW25" i="5"/>
  <c r="G54984" i="12" s="1"/>
  <c r="CN25" i="5"/>
  <c r="G16589" i="12" s="1"/>
  <c r="DD25" i="5"/>
  <c r="G34141" i="12" s="1"/>
  <c r="DT25" i="5"/>
  <c r="G51693" i="12" s="1"/>
  <c r="BY25" i="5"/>
  <c r="CO25" i="5"/>
  <c r="G17686" i="12" s="1"/>
  <c r="DE25" i="5"/>
  <c r="G35238" i="12" s="1"/>
  <c r="DU25" i="5"/>
  <c r="G52790" i="12" s="1"/>
  <c r="EB25" i="5"/>
  <c r="G60469" i="12" s="1"/>
  <c r="CL25" i="5"/>
  <c r="G14395" i="12" s="1"/>
  <c r="DB25" i="5"/>
  <c r="G31947" i="12" s="1"/>
  <c r="DR25" i="5"/>
  <c r="G49499" i="12" s="1"/>
  <c r="CE25" i="5"/>
  <c r="G6716" i="12" s="1"/>
  <c r="CU25" i="5"/>
  <c r="G24268" i="12" s="1"/>
  <c r="DK25" i="5"/>
  <c r="G41820" i="12" s="1"/>
  <c r="EA25" i="5"/>
  <c r="G59372" i="12" s="1"/>
  <c r="CB25" i="5"/>
  <c r="G3425" i="12" s="1"/>
  <c r="CR25" i="5"/>
  <c r="G20977" i="12" s="1"/>
  <c r="DH25" i="5"/>
  <c r="G38529" i="12" s="1"/>
  <c r="DX25" i="5"/>
  <c r="G56081" i="12" s="1"/>
  <c r="CC25" i="5"/>
  <c r="G4522" i="12" s="1"/>
  <c r="CS25" i="5"/>
  <c r="G22074" i="12" s="1"/>
  <c r="DI25" i="5"/>
  <c r="G39626" i="12" s="1"/>
  <c r="DY25" i="5"/>
  <c r="G57178" i="12" s="1"/>
  <c r="BZ25" i="5"/>
  <c r="G1231" i="12" s="1"/>
  <c r="CP25" i="5"/>
  <c r="G18783" i="12" s="1"/>
  <c r="DF25" i="5"/>
  <c r="G36335" i="12" s="1"/>
  <c r="DV25" i="5"/>
  <c r="G53887" i="12" s="1"/>
  <c r="CI25" i="5"/>
  <c r="G11104" i="12" s="1"/>
  <c r="CY25" i="5"/>
  <c r="G28656" i="12" s="1"/>
  <c r="DO25" i="5"/>
  <c r="G46208" i="12" s="1"/>
  <c r="J106" i="6"/>
  <c r="BV106" i="6"/>
  <c r="D11111" i="12"/>
  <c r="D10014" i="12"/>
  <c r="D8917" i="12"/>
  <c r="D7820" i="12"/>
  <c r="D6723" i="12"/>
  <c r="D64864" i="12"/>
  <c r="D5626" i="12"/>
  <c r="D63767" i="12"/>
  <c r="D62670" i="12"/>
  <c r="D61573" i="12"/>
  <c r="D60476" i="12"/>
  <c r="D59379" i="12"/>
  <c r="D58282" i="12"/>
  <c r="D57185" i="12"/>
  <c r="D56088" i="12"/>
  <c r="D54991" i="12"/>
  <c r="D53894" i="12"/>
  <c r="D4529" i="12"/>
  <c r="D52797" i="12"/>
  <c r="D51700" i="12"/>
  <c r="D50603" i="12"/>
  <c r="D49506" i="12"/>
  <c r="D48409" i="12"/>
  <c r="D47312" i="12"/>
  <c r="D46215" i="12"/>
  <c r="D45118" i="12"/>
  <c r="D44021" i="12"/>
  <c r="D42924" i="12"/>
  <c r="D3432" i="12"/>
  <c r="D41827" i="12"/>
  <c r="D40730" i="12"/>
  <c r="D39633" i="12"/>
  <c r="D38536" i="12"/>
  <c r="D37439" i="12"/>
  <c r="D36342" i="12"/>
  <c r="D35245" i="12"/>
  <c r="D34148" i="12"/>
  <c r="D33051" i="12"/>
  <c r="D31954" i="12"/>
  <c r="D2335" i="12"/>
  <c r="D30857" i="12"/>
  <c r="D29760" i="12"/>
  <c r="D28663" i="12"/>
  <c r="D27566" i="12"/>
  <c r="D26469" i="12"/>
  <c r="D25372" i="12"/>
  <c r="D24275" i="12"/>
  <c r="D23178" i="12"/>
  <c r="D22081" i="12"/>
  <c r="D20984" i="12"/>
  <c r="D1238" i="12"/>
  <c r="D19887" i="12"/>
  <c r="D18790" i="12"/>
  <c r="D17693" i="12"/>
  <c r="D16596" i="12"/>
  <c r="D15499" i="12"/>
  <c r="D14402" i="12"/>
  <c r="D13305" i="12"/>
  <c r="D12208" i="12"/>
  <c r="D141" i="12"/>
  <c r="G64888" i="12"/>
  <c r="G21008" i="12"/>
  <c r="G42948" i="12"/>
  <c r="G38560" i="12"/>
  <c r="G7844" i="12"/>
  <c r="G3456" i="12"/>
  <c r="G25396" i="12"/>
  <c r="G29784" i="12"/>
  <c r="G52821" i="12"/>
  <c r="G47336" i="12"/>
  <c r="G16620" i="12"/>
  <c r="G12232" i="12"/>
  <c r="G34172" i="12"/>
  <c r="G4553" i="12"/>
  <c r="G22105" i="12"/>
  <c r="G39657" i="12"/>
  <c r="G62694" i="12"/>
  <c r="G59403" i="12"/>
  <c r="G5650" i="12"/>
  <c r="G23202" i="12"/>
  <c r="G40754" i="12"/>
  <c r="G15523" i="12"/>
  <c r="G33075" i="12"/>
  <c r="G51724" i="12"/>
  <c r="G8941" i="12"/>
  <c r="G26493" i="12"/>
  <c r="G44045" i="12"/>
  <c r="G58306" i="12"/>
  <c r="G55015" i="12"/>
  <c r="G10038" i="12"/>
  <c r="G27590" i="12"/>
  <c r="G45142" i="12"/>
  <c r="G2359" i="12"/>
  <c r="G19911" i="12"/>
  <c r="G37463" i="12"/>
  <c r="G60500" i="12"/>
  <c r="G13329" i="12"/>
  <c r="G30881" i="12"/>
  <c r="G48433" i="12"/>
  <c r="G53918" i="12"/>
  <c r="G50627" i="12"/>
  <c r="G14426" i="12"/>
  <c r="G31978" i="12"/>
  <c r="G49530" i="12"/>
  <c r="G6747" i="12"/>
  <c r="G24299" i="12"/>
  <c r="G41851" i="12"/>
  <c r="G61597" i="12"/>
  <c r="G17717" i="12"/>
  <c r="G35269" i="12"/>
  <c r="G56112" i="12"/>
  <c r="G63791" i="12"/>
  <c r="G1262" i="12"/>
  <c r="G18814" i="12"/>
  <c r="G36366" i="12"/>
  <c r="G57209" i="12"/>
  <c r="G11135" i="12"/>
  <c r="G28687" i="12"/>
  <c r="G46239" i="12"/>
  <c r="G25337" i="12"/>
  <c r="G14367" i="12"/>
  <c r="G60441" i="12"/>
  <c r="G37404" i="12"/>
  <c r="G2300" i="12"/>
  <c r="G50568" i="12"/>
  <c r="G3397" i="12"/>
  <c r="G38501" i="12"/>
  <c r="G27531" i="12"/>
  <c r="G62635" i="12"/>
  <c r="G15464" i="12"/>
  <c r="G20949" i="12"/>
  <c r="G54956" i="12"/>
  <c r="G7785" i="12"/>
  <c r="G56053" i="12"/>
  <c r="G9979" i="12"/>
  <c r="G42889" i="12"/>
  <c r="G45083" i="12"/>
  <c r="G31919" i="12"/>
  <c r="G33016" i="12"/>
  <c r="G19852" i="12"/>
  <c r="G63732" i="12"/>
  <c r="G40695" i="12"/>
  <c r="G16561" i="12"/>
  <c r="G13270" i="12"/>
  <c r="G30822" i="12"/>
  <c r="G48374" i="12"/>
  <c r="G47277" i="12"/>
  <c r="G24240" i="12"/>
  <c r="G1203" i="12"/>
  <c r="G51665" i="12"/>
  <c r="G28628" i="12"/>
  <c r="G5591" i="12"/>
  <c r="G4494" i="12"/>
  <c r="G22046" i="12"/>
  <c r="G39598" i="12"/>
  <c r="G57150" i="12"/>
  <c r="G59344" i="12"/>
  <c r="G36307" i="12"/>
  <c r="G12173" i="12"/>
  <c r="G46180" i="12"/>
  <c r="G23143" i="12"/>
  <c r="G8882" i="12"/>
  <c r="G26434" i="12"/>
  <c r="G43986" i="12"/>
  <c r="G61538" i="12"/>
  <c r="G53859" i="12"/>
  <c r="G29725" i="12"/>
  <c r="G6688" i="12"/>
  <c r="G35210" i="12"/>
  <c r="G64829" i="12"/>
  <c r="G58247" i="12"/>
  <c r="G52762" i="12"/>
  <c r="G41792" i="12"/>
  <c r="G34113" i="12"/>
  <c r="G18755" i="12"/>
  <c r="G11076" i="12"/>
  <c r="G17658" i="12"/>
  <c r="G25336" i="12"/>
  <c r="G64828" i="12"/>
  <c r="G56052" i="12"/>
  <c r="G18754" i="12"/>
  <c r="G49470" i="12"/>
  <c r="G33015" i="12"/>
  <c r="G36306" i="12"/>
  <c r="G3396" i="12"/>
  <c r="G9978" i="12"/>
  <c r="G59343" i="12"/>
  <c r="G27530" i="12"/>
  <c r="G41791" i="12"/>
  <c r="G50567" i="12"/>
  <c r="G19851" i="12"/>
  <c r="G6687" i="12"/>
  <c r="G42888" i="12"/>
  <c r="G12172" i="12"/>
  <c r="G47276" i="12"/>
  <c r="G15463" i="12"/>
  <c r="G37403" i="12"/>
  <c r="G38500" i="12"/>
  <c r="G7784" i="12"/>
  <c r="G60440" i="12"/>
  <c r="G29724" i="12"/>
  <c r="G62634" i="12"/>
  <c r="G31918" i="12"/>
  <c r="G1202" i="12"/>
  <c r="G53858" i="12"/>
  <c r="G20948" i="12"/>
  <c r="G54955" i="12"/>
  <c r="G24239" i="12"/>
  <c r="G45082" i="12"/>
  <c r="G14366" i="12"/>
  <c r="G4493" i="12"/>
  <c r="G22045" i="12"/>
  <c r="G39597" i="12"/>
  <c r="G57149" i="12"/>
  <c r="G46179" i="12"/>
  <c r="G23142" i="12"/>
  <c r="G13269" i="12"/>
  <c r="G30821" i="12"/>
  <c r="G48373" i="12"/>
  <c r="G58246" i="12"/>
  <c r="G34112" i="12"/>
  <c r="G11075" i="12"/>
  <c r="G17657" i="12"/>
  <c r="G35209" i="12"/>
  <c r="G52761" i="12"/>
  <c r="G51664" i="12"/>
  <c r="G28627" i="12"/>
  <c r="G5590" i="12"/>
  <c r="G8881" i="12"/>
  <c r="G40694" i="12"/>
  <c r="G26433" i="12"/>
  <c r="G16560" i="12"/>
  <c r="G43985" i="12"/>
  <c r="G61537" i="12"/>
  <c r="G63731" i="12"/>
  <c r="G53891" i="12"/>
  <c r="G59376" i="12"/>
  <c r="G12205" i="12"/>
  <c r="G36339" i="12"/>
  <c r="G11108" i="12"/>
  <c r="G48406" i="12"/>
  <c r="G30854" i="12"/>
  <c r="G13302" i="12"/>
  <c r="G3429" i="12"/>
  <c r="G27563" i="12"/>
  <c r="G50600" i="12"/>
  <c r="G26466" i="12"/>
  <c r="G33048" i="12"/>
  <c r="G51697" i="12"/>
  <c r="G54988" i="12"/>
  <c r="G5623" i="12"/>
  <c r="G7817" i="12"/>
  <c r="G28660" i="12"/>
  <c r="G31951" i="12"/>
  <c r="G60474" i="12"/>
  <c r="G2333" i="12"/>
  <c r="G25370" i="12"/>
  <c r="G14400" i="12"/>
  <c r="G52795" i="12"/>
  <c r="G35243" i="12"/>
  <c r="G17691" i="12"/>
  <c r="G20982" i="12"/>
  <c r="G45116" i="12"/>
  <c r="G29758" i="12"/>
  <c r="G8915" i="12"/>
  <c r="G49504" i="12"/>
  <c r="G58280" i="12"/>
  <c r="G1236" i="12"/>
  <c r="G23176" i="12"/>
  <c r="G24273" i="12"/>
  <c r="G50601" i="12"/>
  <c r="G47310" i="12"/>
  <c r="G37437" i="12"/>
  <c r="G13303" i="12"/>
  <c r="G63736" i="12"/>
  <c r="G28632" i="12"/>
  <c r="G15468" i="12"/>
  <c r="G59348" i="12"/>
  <c r="G24244" i="12"/>
  <c r="G56057" i="12"/>
  <c r="G20953" i="12"/>
  <c r="G54960" i="12"/>
  <c r="G19856" i="12"/>
  <c r="G60445" i="12"/>
  <c r="G51669" i="12"/>
  <c r="G50572" i="12"/>
  <c r="G12177" i="12"/>
  <c r="G47281" i="12"/>
  <c r="G11080" i="12"/>
  <c r="G46184" i="12"/>
  <c r="G42893" i="12"/>
  <c r="G34117" i="12"/>
  <c r="G2304" i="12"/>
  <c r="G37408" i="12"/>
  <c r="G25341" i="12"/>
  <c r="G3401" i="12"/>
  <c r="G64833" i="12"/>
  <c r="G6692" i="12"/>
  <c r="G41796" i="12"/>
  <c r="G38505" i="12"/>
  <c r="G33020" i="12"/>
  <c r="G29729" i="12"/>
  <c r="G16565" i="12"/>
  <c r="G7789" i="12"/>
  <c r="G58251" i="12"/>
  <c r="G40699" i="12"/>
  <c r="G23147" i="12"/>
  <c r="G5595" i="12"/>
  <c r="G52766" i="12"/>
  <c r="G35214" i="12"/>
  <c r="G17662" i="12"/>
  <c r="G49475" i="12"/>
  <c r="G31923" i="12"/>
  <c r="G14371" i="12"/>
  <c r="G61542" i="12"/>
  <c r="G43990" i="12"/>
  <c r="G26438" i="12"/>
  <c r="G8886" i="12"/>
  <c r="G62639" i="12"/>
  <c r="G45087" i="12"/>
  <c r="G27535" i="12"/>
  <c r="G9983" i="12"/>
  <c r="G57154" i="12"/>
  <c r="G39602" i="12"/>
  <c r="G22050" i="12"/>
  <c r="G4498" i="12"/>
  <c r="G36311" i="12"/>
  <c r="G30826" i="12"/>
  <c r="G18759" i="12"/>
  <c r="G13274" i="12"/>
  <c r="G1207" i="12"/>
  <c r="G53863" i="12"/>
  <c r="G48378" i="12"/>
  <c r="BW25" i="5"/>
  <c r="K25" i="5"/>
  <c r="DS11" i="5"/>
  <c r="G50566" i="12" s="1"/>
  <c r="BZ11" i="5"/>
  <c r="G1201" i="12" s="1"/>
  <c r="CP11" i="5"/>
  <c r="G18753" i="12" s="1"/>
  <c r="DR11" i="5"/>
  <c r="G49469" i="12" s="1"/>
  <c r="CQ11" i="5"/>
  <c r="G19850" i="12" s="1"/>
  <c r="EE11" i="5"/>
  <c r="G63730" i="12" s="1"/>
  <c r="CL11" i="5"/>
  <c r="G14365" i="12" s="1"/>
  <c r="ED11" i="5"/>
  <c r="G62633" i="12" s="1"/>
  <c r="CJ11" i="5"/>
  <c r="G12171" i="12" s="1"/>
  <c r="DT11" i="5"/>
  <c r="G51663" i="12" s="1"/>
  <c r="EF11" i="5"/>
  <c r="G64827" i="12" s="1"/>
  <c r="CZ11" i="5"/>
  <c r="G29723" i="12" s="1"/>
  <c r="DW11" i="5"/>
  <c r="G54954" i="12" s="1"/>
  <c r="DB11" i="5"/>
  <c r="G31917" i="12" s="1"/>
  <c r="DX11" i="5"/>
  <c r="G56051" i="12" s="1"/>
  <c r="DV11" i="5"/>
  <c r="G53857" i="12" s="1"/>
  <c r="DK11" i="5"/>
  <c r="G41790" i="12" s="1"/>
  <c r="DJ11" i="5"/>
  <c r="G40693" i="12" s="1"/>
  <c r="CU11" i="5"/>
  <c r="DZ11" i="5"/>
  <c r="G58245" i="12" s="1"/>
  <c r="BY11" i="5"/>
  <c r="EB11" i="5"/>
  <c r="G60439" i="12" s="1"/>
  <c r="DO11" i="5"/>
  <c r="G46178" i="12" s="1"/>
  <c r="CR11" i="5"/>
  <c r="G20947" i="12" s="1"/>
  <c r="H11" i="5"/>
  <c r="EJ11" i="5" s="1"/>
  <c r="CE11" i="5"/>
  <c r="G6686" i="12" s="1"/>
  <c r="CF11" i="5"/>
  <c r="G7783" i="12" s="1"/>
  <c r="DD11" i="5"/>
  <c r="G34111" i="12" s="1"/>
  <c r="EA11" i="5"/>
  <c r="G59342" i="12" s="1"/>
  <c r="CM11" i="5"/>
  <c r="G15462" i="12" s="1"/>
  <c r="DG11" i="5"/>
  <c r="G37402" i="12" s="1"/>
  <c r="DH11" i="5"/>
  <c r="G38499" i="12" s="1"/>
  <c r="DP11" i="5"/>
  <c r="G47275" i="12" s="1"/>
  <c r="CV11" i="5"/>
  <c r="G25335" i="12" s="1"/>
  <c r="DC11" i="5"/>
  <c r="G33014" i="12" s="1"/>
  <c r="CH11" i="5"/>
  <c r="G9977" i="12" s="1"/>
  <c r="DL11" i="5"/>
  <c r="G42887" i="12" s="1"/>
  <c r="DN11" i="5"/>
  <c r="G45081" i="12" s="1"/>
  <c r="DF11" i="5"/>
  <c r="G36305" i="12" s="1"/>
  <c r="CA11" i="5"/>
  <c r="G2298" i="12" s="1"/>
  <c r="CX11" i="5"/>
  <c r="G27529" i="12" s="1"/>
  <c r="CB11" i="5"/>
  <c r="G3395" i="12" s="1"/>
  <c r="CY11" i="5"/>
  <c r="G28626" i="12" s="1"/>
  <c r="CD11" i="5"/>
  <c r="G5589" i="12" s="1"/>
  <c r="CT11" i="5"/>
  <c r="G23141" i="12" s="1"/>
  <c r="CN11" i="5"/>
  <c r="G16559" i="12" s="1"/>
  <c r="CI11" i="5"/>
  <c r="G11074" i="12" s="1"/>
  <c r="DQ11" i="5"/>
  <c r="G48372" i="12" s="1"/>
  <c r="DA11" i="5"/>
  <c r="G30820" i="12" s="1"/>
  <c r="CK11" i="5"/>
  <c r="G13268" i="12" s="1"/>
  <c r="DY11" i="5"/>
  <c r="G57148" i="12" s="1"/>
  <c r="DI11" i="5"/>
  <c r="G39596" i="12" s="1"/>
  <c r="CS11" i="5"/>
  <c r="G22044" i="12" s="1"/>
  <c r="CC11" i="5"/>
  <c r="G4492" i="12" s="1"/>
  <c r="DU11" i="5"/>
  <c r="G52760" i="12" s="1"/>
  <c r="DE11" i="5"/>
  <c r="G35208" i="12" s="1"/>
  <c r="CO11" i="5"/>
  <c r="G17656" i="12" s="1"/>
  <c r="CW11" i="5"/>
  <c r="G26432" i="12" s="1"/>
  <c r="CG11" i="5"/>
  <c r="G8880" i="12" s="1"/>
  <c r="EC11" i="5"/>
  <c r="G61536" i="12" s="1"/>
  <c r="DM11" i="5"/>
  <c r="G43984" i="12" s="1"/>
  <c r="G29786" i="12"/>
  <c r="G3458" i="12"/>
  <c r="G44047" i="12"/>
  <c r="G57211" i="12"/>
  <c r="G51726" i="12"/>
  <c r="G30883" i="12"/>
  <c r="G25398" i="12"/>
  <c r="G12234" i="12"/>
  <c r="G13331" i="12"/>
  <c r="G48435" i="12"/>
  <c r="G42950" i="12"/>
  <c r="G2361" i="12"/>
  <c r="G19913" i="12"/>
  <c r="G49532" i="12"/>
  <c r="G6749" i="12"/>
  <c r="G18816" i="12"/>
  <c r="G53920" i="12"/>
  <c r="G28689" i="12"/>
  <c r="G5652" i="12"/>
  <c r="G58308" i="12"/>
  <c r="G15525" i="12"/>
  <c r="G33077" i="12"/>
  <c r="G50629" i="12"/>
  <c r="G10040" i="12"/>
  <c r="G27592" i="12"/>
  <c r="G13300" i="12"/>
  <c r="G3427" i="12"/>
  <c r="G10009" i="12"/>
  <c r="G27561" i="12"/>
  <c r="G45113" i="12"/>
  <c r="G63762" i="12"/>
  <c r="G15494" i="12"/>
  <c r="G50598" i="12"/>
  <c r="G12203" i="12"/>
  <c r="G26464" i="12"/>
  <c r="G62665" i="12"/>
  <c r="G36337" i="12"/>
  <c r="G59374" i="12"/>
  <c r="G60471" i="12"/>
  <c r="G16591" i="12"/>
  <c r="G34143" i="12"/>
  <c r="G30852" i="12"/>
  <c r="G48404" i="12"/>
  <c r="G40725" i="12"/>
  <c r="G58277" i="12"/>
  <c r="G11106" i="12"/>
  <c r="G19882" i="12"/>
  <c r="G14397" i="12"/>
  <c r="G37434" i="12"/>
  <c r="G62701" i="12"/>
  <c r="G6754" i="12"/>
  <c r="G24306" i="12"/>
  <c r="G41858" i="12"/>
  <c r="G59410" i="12"/>
  <c r="G12239" i="12"/>
  <c r="G29791" i="12"/>
  <c r="G47343" i="12"/>
  <c r="G64895" i="12"/>
  <c r="G13336" i="12"/>
  <c r="G30888" i="12"/>
  <c r="G48440" i="12"/>
  <c r="G1269" i="12"/>
  <c r="G18821" i="12"/>
  <c r="G36373" i="12"/>
  <c r="G53925" i="12"/>
  <c r="G11142" i="12"/>
  <c r="G28694" i="12"/>
  <c r="G46246" i="12"/>
  <c r="G63798" i="12"/>
  <c r="G16627" i="12"/>
  <c r="G34179" i="12"/>
  <c r="G51731" i="12"/>
  <c r="G17724" i="12"/>
  <c r="G35276" i="12"/>
  <c r="G52828" i="12"/>
  <c r="G5657" i="12"/>
  <c r="G23209" i="12"/>
  <c r="G40761" i="12"/>
  <c r="G58313" i="12"/>
  <c r="G15530" i="12"/>
  <c r="G33082" i="12"/>
  <c r="G50634" i="12"/>
  <c r="G3463" i="12"/>
  <c r="G21015" i="12"/>
  <c r="G38567" i="12"/>
  <c r="G56119" i="12"/>
  <c r="G4560" i="12"/>
  <c r="G22112" i="12"/>
  <c r="G39664" i="12"/>
  <c r="G57216" i="12"/>
  <c r="G10045" i="12"/>
  <c r="G27597" i="12"/>
  <c r="G45149" i="12"/>
  <c r="G2366" i="12"/>
  <c r="G19918" i="12"/>
  <c r="G37470" i="12"/>
  <c r="G55022" i="12"/>
  <c r="G7851" i="12"/>
  <c r="G25403" i="12"/>
  <c r="G42955" i="12"/>
  <c r="G60507" i="12"/>
  <c r="G8948" i="12"/>
  <c r="G26500" i="12"/>
  <c r="G44052" i="12"/>
  <c r="G61604" i="12"/>
  <c r="G14433" i="12"/>
  <c r="G31985" i="12"/>
  <c r="G49537" i="12"/>
  <c r="D12177" i="12"/>
  <c r="D11080" i="12"/>
  <c r="D8886" i="12"/>
  <c r="D7789" i="12"/>
  <c r="D6692" i="12"/>
  <c r="D64833" i="12"/>
  <c r="D5595" i="12"/>
  <c r="D63736" i="12"/>
  <c r="D62639" i="12"/>
  <c r="D61542" i="12"/>
  <c r="D60445" i="12"/>
  <c r="D59348" i="12"/>
  <c r="D58251" i="12"/>
  <c r="D57154" i="12"/>
  <c r="D56057" i="12"/>
  <c r="D54960" i="12"/>
  <c r="D53863" i="12"/>
  <c r="D4498" i="12"/>
  <c r="D52766" i="12"/>
  <c r="D51669" i="12"/>
  <c r="D50572" i="12"/>
  <c r="D49475" i="12"/>
  <c r="D48378" i="12"/>
  <c r="D47281" i="12"/>
  <c r="D46184" i="12"/>
  <c r="D45087" i="12"/>
  <c r="D43990" i="12"/>
  <c r="D42893" i="12"/>
  <c r="D3401" i="12"/>
  <c r="D41796" i="12"/>
  <c r="D40699" i="12"/>
  <c r="D39602" i="12"/>
  <c r="D38505" i="12"/>
  <c r="D37408" i="12"/>
  <c r="D36311" i="12"/>
  <c r="D35214" i="12"/>
  <c r="D34117" i="12"/>
  <c r="D33020" i="12"/>
  <c r="D31923" i="12"/>
  <c r="D2304" i="12"/>
  <c r="D30826" i="12"/>
  <c r="D29729" i="12"/>
  <c r="D28632" i="12"/>
  <c r="D27535" i="12"/>
  <c r="D26438" i="12"/>
  <c r="D25341" i="12"/>
  <c r="D24244" i="12"/>
  <c r="D23147" i="12"/>
  <c r="D22050" i="12"/>
  <c r="D20953" i="12"/>
  <c r="D1207" i="12"/>
  <c r="D19856" i="12"/>
  <c r="D18759" i="12"/>
  <c r="D17662" i="12"/>
  <c r="D16565" i="12"/>
  <c r="D15468" i="12"/>
  <c r="D14371" i="12"/>
  <c r="D13274" i="12"/>
  <c r="D9983" i="12"/>
  <c r="D110" i="12"/>
  <c r="D8948" i="12"/>
  <c r="D7851" i="12"/>
  <c r="D6754" i="12"/>
  <c r="D64895" i="12"/>
  <c r="D5657" i="12"/>
  <c r="D63798" i="12"/>
  <c r="D62701" i="12"/>
  <c r="D61604" i="12"/>
  <c r="D60507" i="12"/>
  <c r="D59410" i="12"/>
  <c r="D58313" i="12"/>
  <c r="D57216" i="12"/>
  <c r="D56119" i="12"/>
  <c r="D55022" i="12"/>
  <c r="D53925" i="12"/>
  <c r="D4560" i="12"/>
  <c r="D52828" i="12"/>
  <c r="D51731" i="12"/>
  <c r="D50634" i="12"/>
  <c r="D49537" i="12"/>
  <c r="D48440" i="12"/>
  <c r="D47343" i="12"/>
  <c r="D46246" i="12"/>
  <c r="D45149" i="12"/>
  <c r="D44052" i="12"/>
  <c r="D42955" i="12"/>
  <c r="D3463" i="12"/>
  <c r="D41858" i="12"/>
  <c r="D40761" i="12"/>
  <c r="D39664" i="12"/>
  <c r="D38567" i="12"/>
  <c r="D37470" i="12"/>
  <c r="D36373" i="12"/>
  <c r="D35276" i="12"/>
  <c r="D34179" i="12"/>
  <c r="D33082" i="12"/>
  <c r="D31985" i="12"/>
  <c r="D2366" i="12"/>
  <c r="D30888" i="12"/>
  <c r="D29791" i="12"/>
  <c r="D28694" i="12"/>
  <c r="D27597" i="12"/>
  <c r="D26500" i="12"/>
  <c r="D25403" i="12"/>
  <c r="D24306" i="12"/>
  <c r="D23209" i="12"/>
  <c r="D22112" i="12"/>
  <c r="D21015" i="12"/>
  <c r="D1269" i="12"/>
  <c r="D19918" i="12"/>
  <c r="D18821" i="12"/>
  <c r="D17724" i="12"/>
  <c r="D16627" i="12"/>
  <c r="D15530" i="12"/>
  <c r="D14433" i="12"/>
  <c r="D13336" i="12"/>
  <c r="D12239" i="12"/>
  <c r="D11142" i="12"/>
  <c r="D10045" i="12"/>
  <c r="D172" i="12"/>
  <c r="G12204" i="12"/>
  <c r="G46211" i="12"/>
  <c r="G28659" i="12"/>
  <c r="G51696" i="12"/>
  <c r="G5622" i="12"/>
  <c r="G23174" i="12"/>
  <c r="G38532" i="12"/>
  <c r="G61569" i="12"/>
  <c r="G44017" i="12"/>
  <c r="G26465" i="12"/>
  <c r="G8913" i="12"/>
  <c r="G36338" i="12"/>
  <c r="G59375" i="12"/>
  <c r="G14398" i="12"/>
  <c r="G37435" i="12"/>
  <c r="G60472" i="12"/>
  <c r="G39629" i="12"/>
  <c r="G4525" i="12"/>
  <c r="G10010" i="12"/>
  <c r="G33047" i="12"/>
  <c r="G56084" i="12"/>
  <c r="G41823" i="12"/>
  <c r="G19883" i="12"/>
  <c r="G62670" i="12"/>
  <c r="G6723" i="12"/>
  <c r="G24275" i="12"/>
  <c r="G41827" i="12"/>
  <c r="G59379" i="12"/>
  <c r="G12208" i="12"/>
  <c r="G29760" i="12"/>
  <c r="G47312" i="12"/>
  <c r="G64864" i="12"/>
  <c r="G13305" i="12"/>
  <c r="G30857" i="12"/>
  <c r="G48409" i="12"/>
  <c r="G1238" i="12"/>
  <c r="G18790" i="12"/>
  <c r="G36342" i="12"/>
  <c r="G53894" i="12"/>
  <c r="G15499" i="12"/>
  <c r="G33051" i="12"/>
  <c r="G50603" i="12"/>
  <c r="G3432" i="12"/>
  <c r="G20984" i="12"/>
  <c r="G38536" i="12"/>
  <c r="G56088" i="12"/>
  <c r="G4529" i="12"/>
  <c r="G22081" i="12"/>
  <c r="G39633" i="12"/>
  <c r="G57185" i="12"/>
  <c r="G10014" i="12"/>
  <c r="G27566" i="12"/>
  <c r="G45118" i="12"/>
  <c r="G2335" i="12"/>
  <c r="G19887" i="12"/>
  <c r="G37439" i="12"/>
  <c r="G54991" i="12"/>
  <c r="G7820" i="12"/>
  <c r="G25372" i="12"/>
  <c r="G42924" i="12"/>
  <c r="G60476" i="12"/>
  <c r="G8917" i="12"/>
  <c r="G26469" i="12"/>
  <c r="G44021" i="12"/>
  <c r="G61573" i="12"/>
  <c r="G14402" i="12"/>
  <c r="G31954" i="12"/>
  <c r="G49506" i="12"/>
  <c r="G11111" i="12"/>
  <c r="G16596" i="12"/>
  <c r="G17693" i="12"/>
  <c r="G23178" i="12"/>
  <c r="G28663" i="12"/>
  <c r="G34148" i="12"/>
  <c r="G35245" i="12"/>
  <c r="G40730" i="12"/>
  <c r="G46215" i="12"/>
  <c r="G51700" i="12"/>
  <c r="G52797" i="12"/>
  <c r="G58282" i="12"/>
  <c r="G63767" i="12"/>
  <c r="G5626" i="12"/>
  <c r="J74" i="6"/>
  <c r="BV74" i="6"/>
  <c r="G1205" i="12"/>
  <c r="G25339" i="12"/>
  <c r="G7787" i="12"/>
  <c r="G41794" i="12"/>
  <c r="G60443" i="12"/>
  <c r="G6690" i="12"/>
  <c r="G15466" i="12"/>
  <c r="G18757" i="12"/>
  <c r="G36309" i="12"/>
  <c r="G59346" i="12"/>
  <c r="G53861" i="12"/>
  <c r="G50570" i="12"/>
  <c r="G42891" i="12"/>
  <c r="G24242" i="12"/>
  <c r="G51667" i="12"/>
  <c r="G23145" i="12"/>
  <c r="G16563" i="12"/>
  <c r="G34115" i="12"/>
  <c r="G22048" i="12"/>
  <c r="G13272" i="12"/>
  <c r="G30824" i="12"/>
  <c r="G48376" i="12"/>
  <c r="G35212" i="12"/>
  <c r="EE74" i="6"/>
  <c r="G64787" i="12" s="1"/>
  <c r="CF74" i="6"/>
  <c r="G8840" i="12" s="1"/>
  <c r="CV74" i="6"/>
  <c r="G26392" i="12" s="1"/>
  <c r="DL74" i="6"/>
  <c r="G43944" i="12" s="1"/>
  <c r="EB74" i="6"/>
  <c r="G61496" i="12" s="1"/>
  <c r="CK74" i="6"/>
  <c r="G14325" i="12" s="1"/>
  <c r="DA74" i="6"/>
  <c r="G31877" i="12" s="1"/>
  <c r="DQ74" i="6"/>
  <c r="G49429" i="12" s="1"/>
  <c r="H74" i="6"/>
  <c r="CL74" i="6"/>
  <c r="G15422" i="12" s="1"/>
  <c r="DB74" i="6"/>
  <c r="G32974" i="12" s="1"/>
  <c r="DR74" i="6"/>
  <c r="G50526" i="12" s="1"/>
  <c r="CA74" i="6"/>
  <c r="G3355" i="12" s="1"/>
  <c r="CQ74" i="6"/>
  <c r="G20907" i="12" s="1"/>
  <c r="DG74" i="6"/>
  <c r="G38459" i="12" s="1"/>
  <c r="DW74" i="6"/>
  <c r="G56011" i="12" s="1"/>
  <c r="BX74" i="6"/>
  <c r="CN74" i="6"/>
  <c r="G17616" i="12" s="1"/>
  <c r="DD74" i="6"/>
  <c r="G35168" i="12" s="1"/>
  <c r="DT74" i="6"/>
  <c r="G52720" i="12" s="1"/>
  <c r="CC74" i="6"/>
  <c r="G5549" i="12" s="1"/>
  <c r="CS74" i="6"/>
  <c r="G23101" i="12" s="1"/>
  <c r="DI74" i="6"/>
  <c r="G40653" i="12" s="1"/>
  <c r="DY74" i="6"/>
  <c r="G58205" i="12" s="1"/>
  <c r="CD74" i="6"/>
  <c r="G6646" i="12" s="1"/>
  <c r="CT74" i="6"/>
  <c r="G24198" i="12" s="1"/>
  <c r="DJ74" i="6"/>
  <c r="G41750" i="12" s="1"/>
  <c r="DZ74" i="6"/>
  <c r="G59302" i="12" s="1"/>
  <c r="CI74" i="6"/>
  <c r="G12131" i="12" s="1"/>
  <c r="CY74" i="6"/>
  <c r="G29683" i="12" s="1"/>
  <c r="DO74" i="6"/>
  <c r="G47235" i="12" s="1"/>
  <c r="CB74" i="6"/>
  <c r="G4452" i="12" s="1"/>
  <c r="CR74" i="6"/>
  <c r="G22004" i="12" s="1"/>
  <c r="DH74" i="6"/>
  <c r="G39556" i="12" s="1"/>
  <c r="DX74" i="6"/>
  <c r="G57108" i="12" s="1"/>
  <c r="CG74" i="6"/>
  <c r="G9937" i="12" s="1"/>
  <c r="CW74" i="6"/>
  <c r="G27489" i="12" s="1"/>
  <c r="DM74" i="6"/>
  <c r="G45041" i="12" s="1"/>
  <c r="EC74" i="6"/>
  <c r="G62593" i="12" s="1"/>
  <c r="CH74" i="6"/>
  <c r="G11034" i="12" s="1"/>
  <c r="CX74" i="6"/>
  <c r="G28586" i="12" s="1"/>
  <c r="DN74" i="6"/>
  <c r="G46138" i="12" s="1"/>
  <c r="ED74" i="6"/>
  <c r="G63690" i="12" s="1"/>
  <c r="CM74" i="6"/>
  <c r="G16519" i="12" s="1"/>
  <c r="DC74" i="6"/>
  <c r="G34071" i="12" s="1"/>
  <c r="DS74" i="6"/>
  <c r="G51623" i="12" s="1"/>
  <c r="DP74" i="6"/>
  <c r="G48332" i="12" s="1"/>
  <c r="DV74" i="6"/>
  <c r="G54914" i="12" s="1"/>
  <c r="BY74" i="6"/>
  <c r="G1161" i="12" s="1"/>
  <c r="BZ74" i="6"/>
  <c r="G2258" i="12" s="1"/>
  <c r="CE74" i="6"/>
  <c r="G7743" i="12" s="1"/>
  <c r="CO74" i="6"/>
  <c r="G18713" i="12" s="1"/>
  <c r="CU74" i="6"/>
  <c r="G25295" i="12" s="1"/>
  <c r="CJ74" i="6"/>
  <c r="G13228" i="12" s="1"/>
  <c r="CP74" i="6"/>
  <c r="G19810" i="12" s="1"/>
  <c r="CZ74" i="6"/>
  <c r="G30780" i="12" s="1"/>
  <c r="DE74" i="6"/>
  <c r="G36265" i="12" s="1"/>
  <c r="DF74" i="6"/>
  <c r="G37362" i="12" s="1"/>
  <c r="DK74" i="6"/>
  <c r="G42847" i="12" s="1"/>
  <c r="DU74" i="6"/>
  <c r="G53817" i="12" s="1"/>
  <c r="EA74" i="6"/>
  <c r="G60399" i="12" s="1"/>
  <c r="G33078" i="12"/>
  <c r="G28690" i="12"/>
  <c r="G57212" i="12"/>
  <c r="G39660" i="12"/>
  <c r="G22108" i="12"/>
  <c r="G4556" i="12"/>
  <c r="G38563" i="12"/>
  <c r="G62697" i="12"/>
  <c r="G6750" i="12"/>
  <c r="G29787" i="12"/>
  <c r="G53921" i="12"/>
  <c r="G19914" i="12"/>
  <c r="G42951" i="12"/>
  <c r="G35272" i="12"/>
  <c r="G21011" i="12"/>
  <c r="G12235" i="12"/>
  <c r="G59406" i="12"/>
  <c r="G25399" i="12"/>
  <c r="G27593" i="12"/>
  <c r="G23205" i="12"/>
  <c r="G46242" i="12"/>
  <c r="G41854" i="12"/>
  <c r="BX67" i="6"/>
  <c r="CC67" i="6"/>
  <c r="G5542" i="12" s="1"/>
  <c r="DN67" i="6"/>
  <c r="G46131" i="12" s="1"/>
  <c r="DX67" i="6"/>
  <c r="G57101" i="12" s="1"/>
  <c r="DO67" i="6"/>
  <c r="G47228" i="12" s="1"/>
  <c r="CP67" i="6"/>
  <c r="G19803" i="12" s="1"/>
  <c r="DQ67" i="6"/>
  <c r="G49422" i="12" s="1"/>
  <c r="CJ67" i="6"/>
  <c r="G13221" i="12" s="1"/>
  <c r="DR67" i="6"/>
  <c r="G50519" i="12" s="1"/>
  <c r="EB67" i="6"/>
  <c r="G61489" i="12" s="1"/>
  <c r="CD67" i="6"/>
  <c r="G6639" i="12" s="1"/>
  <c r="CI67" i="6"/>
  <c r="G12124" i="12" s="1"/>
  <c r="DI67" i="6"/>
  <c r="G40646" i="12" s="1"/>
  <c r="DB67" i="6"/>
  <c r="G32967" i="12" s="1"/>
  <c r="CB67" i="6"/>
  <c r="G4445" i="12" s="1"/>
  <c r="DF67" i="6"/>
  <c r="G37355" i="12" s="1"/>
  <c r="CS67" i="6"/>
  <c r="G23094" i="12" s="1"/>
  <c r="ED67" i="6"/>
  <c r="G63683" i="12" s="1"/>
  <c r="DH67" i="6"/>
  <c r="G39549" i="12" s="1"/>
  <c r="CF67" i="6"/>
  <c r="G8833" i="12" s="1"/>
  <c r="DJ67" i="6"/>
  <c r="G41743" i="12" s="1"/>
  <c r="DS67" i="6"/>
  <c r="G51616" i="12" s="1"/>
  <c r="CG67" i="6"/>
  <c r="G9930" i="12" s="1"/>
  <c r="CZ67" i="6"/>
  <c r="G30773" i="12" s="1"/>
  <c r="DT67" i="6"/>
  <c r="G52713" i="12" s="1"/>
  <c r="DV67" i="6"/>
  <c r="G54907" i="12" s="1"/>
  <c r="CV67" i="6"/>
  <c r="G26385" i="12" s="1"/>
  <c r="DW67" i="6"/>
  <c r="G56004" i="12" s="1"/>
  <c r="DE67" i="6"/>
  <c r="G36258" i="12" s="1"/>
  <c r="CY67" i="6"/>
  <c r="G29676" i="12" s="1"/>
  <c r="DP67" i="6"/>
  <c r="G48325" i="12" s="1"/>
  <c r="H67" i="6"/>
  <c r="CH67" i="6"/>
  <c r="G11027" i="12" s="1"/>
  <c r="DK67" i="6"/>
  <c r="G42840" i="12" s="1"/>
  <c r="DL67" i="6"/>
  <c r="G43937" i="12" s="1"/>
  <c r="BY67" i="6"/>
  <c r="G1154" i="12" s="1"/>
  <c r="CM67" i="6"/>
  <c r="G16512" i="12" s="1"/>
  <c r="DD67" i="6"/>
  <c r="G35161" i="12" s="1"/>
  <c r="BZ67" i="6"/>
  <c r="G2251" i="12" s="1"/>
  <c r="EA67" i="6"/>
  <c r="G60392" i="12" s="1"/>
  <c r="EC67" i="6"/>
  <c r="G62586" i="12" s="1"/>
  <c r="DC67" i="6"/>
  <c r="G34064" i="12" s="1"/>
  <c r="CL67" i="6"/>
  <c r="G15415" i="12" s="1"/>
  <c r="DA67" i="6"/>
  <c r="G31870" i="12" s="1"/>
  <c r="CA67" i="6"/>
  <c r="G3348" i="12" s="1"/>
  <c r="CO67" i="6"/>
  <c r="G18706" i="12" s="1"/>
  <c r="CN67" i="6"/>
  <c r="G17609" i="12" s="1"/>
  <c r="CX67" i="6"/>
  <c r="G28579" i="12" s="1"/>
  <c r="CQ67" i="6"/>
  <c r="G20900" i="12" s="1"/>
  <c r="CE67" i="6"/>
  <c r="G7736" i="12" s="1"/>
  <c r="CW67" i="6"/>
  <c r="G27482" i="12" s="1"/>
  <c r="DU67" i="6"/>
  <c r="G53810" i="12" s="1"/>
  <c r="DM67" i="6"/>
  <c r="G45034" i="12" s="1"/>
  <c r="CT67" i="6"/>
  <c r="G24191" i="12" s="1"/>
  <c r="EE67" i="6"/>
  <c r="G64780" i="12" s="1"/>
  <c r="CR67" i="6"/>
  <c r="G21997" i="12" s="1"/>
  <c r="CU67" i="6"/>
  <c r="G25288" i="12" s="1"/>
  <c r="DZ67" i="6"/>
  <c r="G59295" i="12" s="1"/>
  <c r="CK67" i="6"/>
  <c r="G14318" i="12" s="1"/>
  <c r="DG67" i="6"/>
  <c r="G38452" i="12" s="1"/>
  <c r="DY67" i="6"/>
  <c r="G58198" i="12" s="1"/>
  <c r="D73" i="12"/>
  <c r="D14334" i="12"/>
  <c r="D18722" i="12"/>
  <c r="D22013" i="12"/>
  <c r="D26401" i="12"/>
  <c r="D30789" i="12"/>
  <c r="D37371" i="12"/>
  <c r="D32983" i="12"/>
  <c r="D3364" i="12"/>
  <c r="D46147" i="12"/>
  <c r="D50535" i="12"/>
  <c r="D53826" i="12"/>
  <c r="D58214" i="12"/>
  <c r="D62602" i="12"/>
  <c r="D6655" i="12"/>
  <c r="D9916" i="12"/>
  <c r="D13207" i="12"/>
  <c r="D18692" i="12"/>
  <c r="D21983" i="12"/>
  <c r="D26371" i="12"/>
  <c r="D30759" i="12"/>
  <c r="D37341" i="12"/>
  <c r="D32953" i="12"/>
  <c r="D3334" i="12"/>
  <c r="D46117" i="12"/>
  <c r="D50505" i="12"/>
  <c r="D53796" i="12"/>
  <c r="D58184" i="12"/>
  <c r="D62572" i="12"/>
  <c r="D6625" i="12"/>
  <c r="D39" i="12"/>
  <c r="D14300" i="12"/>
  <c r="D17591" i="12"/>
  <c r="D20882" i="12"/>
  <c r="D25270" i="12"/>
  <c r="D29658" i="12"/>
  <c r="D36240" i="12"/>
  <c r="D31852" i="12"/>
  <c r="D41725" i="12"/>
  <c r="D45016" i="12"/>
  <c r="D49404" i="12"/>
  <c r="D4427" i="12"/>
  <c r="D57083" i="12"/>
  <c r="D61471" i="12"/>
  <c r="D64762" i="12"/>
  <c r="DB71" i="6"/>
  <c r="G32971" i="12" s="1"/>
  <c r="CP71" i="6"/>
  <c r="G19807" i="12" s="1"/>
  <c r="DM71" i="6"/>
  <c r="G45038" i="12" s="1"/>
  <c r="CS71" i="6"/>
  <c r="G23098" i="12" s="1"/>
  <c r="G92" i="12"/>
  <c r="D10993" i="12"/>
  <c r="D15381" i="12"/>
  <c r="D23060" i="12"/>
  <c r="D27448" i="12"/>
  <c r="D38418" i="12"/>
  <c r="D39515" i="12"/>
  <c r="D47194" i="12"/>
  <c r="D51582" i="12"/>
  <c r="D54873" i="12"/>
  <c r="D59261" i="12"/>
  <c r="D7702" i="12"/>
  <c r="D12090" i="12"/>
  <c r="D16478" i="12"/>
  <c r="D1120" i="12"/>
  <c r="D24157" i="12"/>
  <c r="D28545" i="12"/>
  <c r="D35127" i="12"/>
  <c r="D2217" i="12"/>
  <c r="D40612" i="12"/>
  <c r="D43903" i="12"/>
  <c r="D48291" i="12"/>
  <c r="D52679" i="12"/>
  <c r="D55970" i="12"/>
  <c r="D60358" i="12"/>
  <c r="D5508" i="12"/>
  <c r="D8799" i="12"/>
  <c r="D11043" i="12"/>
  <c r="D16528" i="12"/>
  <c r="D1170" i="12"/>
  <c r="D24207" i="12"/>
  <c r="D28595" i="12"/>
  <c r="D35177" i="12"/>
  <c r="D2267" i="12"/>
  <c r="D40662" i="12"/>
  <c r="D43953" i="12"/>
  <c r="D48341" i="12"/>
  <c r="D52729" i="12"/>
  <c r="D56020" i="12"/>
  <c r="D60408" i="12"/>
  <c r="D5558" i="12"/>
  <c r="D8849" i="12"/>
  <c r="D12110" i="12"/>
  <c r="D16498" i="12"/>
  <c r="D1140" i="12"/>
  <c r="D24177" i="12"/>
  <c r="D28565" i="12"/>
  <c r="D35147" i="12"/>
  <c r="D2237" i="12"/>
  <c r="D40632" i="12"/>
  <c r="D43923" i="12"/>
  <c r="D48311" i="12"/>
  <c r="D52699" i="12"/>
  <c r="D55990" i="12"/>
  <c r="D60378" i="12"/>
  <c r="D5528" i="12"/>
  <c r="D8819" i="12"/>
  <c r="D11009" i="12"/>
  <c r="D15397" i="12"/>
  <c r="D19785" i="12"/>
  <c r="D23076" i="12"/>
  <c r="D27464" i="12"/>
  <c r="D34046" i="12"/>
  <c r="D38434" i="12"/>
  <c r="D39531" i="12"/>
  <c r="D42822" i="12"/>
  <c r="D47210" i="12"/>
  <c r="D51598" i="12"/>
  <c r="D54889" i="12"/>
  <c r="D59277" i="12"/>
  <c r="D63665" i="12"/>
  <c r="D7718" i="12"/>
  <c r="CF96" i="6"/>
  <c r="G8862" i="12" s="1"/>
  <c r="CW96" i="6"/>
  <c r="G27511" i="12" s="1"/>
  <c r="DC96" i="6"/>
  <c r="G34093" i="12" s="1"/>
  <c r="CM96" i="6"/>
  <c r="G16541" i="12" s="1"/>
  <c r="H96" i="6"/>
  <c r="DS96" i="6"/>
  <c r="G51645" i="12" s="1"/>
  <c r="DG96" i="6"/>
  <c r="G38481" i="12" s="1"/>
  <c r="DL96" i="6"/>
  <c r="G43966" i="12" s="1"/>
  <c r="DN96" i="6"/>
  <c r="G46160" i="12" s="1"/>
  <c r="CP96" i="6"/>
  <c r="G19832" i="12" s="1"/>
  <c r="CY96" i="6"/>
  <c r="G29705" i="12" s="1"/>
  <c r="CK96" i="6"/>
  <c r="G14347" i="12" s="1"/>
  <c r="DF96" i="6"/>
  <c r="G37384" i="12" s="1"/>
  <c r="CU96" i="6"/>
  <c r="G25317" i="12" s="1"/>
  <c r="DZ96" i="6"/>
  <c r="G59324" i="12" s="1"/>
  <c r="CE71" i="6"/>
  <c r="G7740" i="12" s="1"/>
  <c r="CN71" i="6"/>
  <c r="G17613" i="12" s="1"/>
  <c r="CA71" i="6"/>
  <c r="G3352" i="12" s="1"/>
  <c r="CZ71" i="6"/>
  <c r="G30777" i="12" s="1"/>
  <c r="G31" i="12"/>
  <c r="D19769" i="12"/>
  <c r="D34030" i="12"/>
  <c r="D42806" i="12"/>
  <c r="D9946" i="12"/>
  <c r="D15431" i="12"/>
  <c r="D19819" i="12"/>
  <c r="D23110" i="12"/>
  <c r="D27498" i="12"/>
  <c r="D34080" i="12"/>
  <c r="D38468" i="12"/>
  <c r="D39565" i="12"/>
  <c r="D42856" i="12"/>
  <c r="D47244" i="12"/>
  <c r="D51632" i="12"/>
  <c r="D54923" i="12"/>
  <c r="D59311" i="12"/>
  <c r="D63699" i="12"/>
  <c r="D11013" i="12"/>
  <c r="D15401" i="12"/>
  <c r="D19789" i="12"/>
  <c r="D23080" i="12"/>
  <c r="D27468" i="12"/>
  <c r="D34050" i="12"/>
  <c r="D38438" i="12"/>
  <c r="D39535" i="12"/>
  <c r="D42826" i="12"/>
  <c r="D47214" i="12"/>
  <c r="D51602" i="12"/>
  <c r="D54893" i="12"/>
  <c r="D59281" i="12"/>
  <c r="D63669" i="12"/>
  <c r="D9912" i="12"/>
  <c r="D13203" i="12"/>
  <c r="D18688" i="12"/>
  <c r="D21979" i="12"/>
  <c r="D26367" i="12"/>
  <c r="D30755" i="12"/>
  <c r="D37337" i="12"/>
  <c r="D32949" i="12"/>
  <c r="D3330" i="12"/>
  <c r="D46113" i="12"/>
  <c r="D50501" i="12"/>
  <c r="D53792" i="12"/>
  <c r="D58180" i="12"/>
  <c r="D62568" i="12"/>
  <c r="CD96" i="6"/>
  <c r="G6668" i="12" s="1"/>
  <c r="DW96" i="6"/>
  <c r="G56033" i="12" s="1"/>
  <c r="DD96" i="6"/>
  <c r="G35190" i="12" s="1"/>
  <c r="BY96" i="6"/>
  <c r="G1183" i="12" s="1"/>
  <c r="DX96" i="6"/>
  <c r="G57130" i="12" s="1"/>
  <c r="CR96" i="6"/>
  <c r="G22026" i="12" s="1"/>
  <c r="DH96" i="6"/>
  <c r="G39578" i="12" s="1"/>
  <c r="CZ96" i="6"/>
  <c r="G30802" i="12" s="1"/>
  <c r="ED96" i="6"/>
  <c r="G63712" i="12" s="1"/>
  <c r="DI96" i="6"/>
  <c r="G40675" i="12" s="1"/>
  <c r="CO96" i="6"/>
  <c r="G18735" i="12" s="1"/>
  <c r="EE96" i="6"/>
  <c r="G64809" i="12" s="1"/>
  <c r="EC96" i="6"/>
  <c r="G62615" i="12" s="1"/>
  <c r="DT96" i="6"/>
  <c r="G52742" i="12" s="1"/>
  <c r="BX71" i="6"/>
  <c r="G61" i="12" s="1"/>
  <c r="CH71" i="6"/>
  <c r="G11031" i="12" s="1"/>
  <c r="CO71" i="6"/>
  <c r="G18710" i="12" s="1"/>
  <c r="BW93" i="6"/>
  <c r="G49474" i="12"/>
  <c r="G54959" i="12"/>
  <c r="G47280" i="12"/>
  <c r="G24243" i="12"/>
  <c r="G64832" i="12"/>
  <c r="G18758" i="12"/>
  <c r="G2303" i="12"/>
  <c r="G59347" i="12"/>
  <c r="G6691" i="12"/>
  <c r="G31922" i="12"/>
  <c r="G36310" i="12"/>
  <c r="G60444" i="12"/>
  <c r="G84" i="12"/>
  <c r="G4" i="4"/>
  <c r="I4" i="4" s="1"/>
  <c r="G64" i="6"/>
  <c r="CW16" i="6"/>
  <c r="G27434" i="12" s="1"/>
  <c r="BZ16" i="6"/>
  <c r="G2203" i="12" s="1"/>
  <c r="CR16" i="6"/>
  <c r="G21949" i="12" s="1"/>
  <c r="H16" i="6"/>
  <c r="DI16" i="6"/>
  <c r="G40598" i="12" s="1"/>
  <c r="CJ16" i="6"/>
  <c r="G13173" i="12" s="1"/>
  <c r="CS16" i="6"/>
  <c r="G23046" i="12" s="1"/>
  <c r="CX16" i="6"/>
  <c r="G28531" i="12" s="1"/>
  <c r="DA16" i="6"/>
  <c r="G31822" i="12" s="1"/>
  <c r="DB16" i="6"/>
  <c r="G32919" i="12" s="1"/>
  <c r="DH16" i="6"/>
  <c r="G39501" i="12" s="1"/>
  <c r="CN16" i="6"/>
  <c r="G17561" i="12" s="1"/>
  <c r="DS16" i="6"/>
  <c r="G51568" i="12" s="1"/>
  <c r="DU16" i="6"/>
  <c r="G53762" i="12" s="1"/>
  <c r="ED16" i="6"/>
  <c r="G63635" i="12" s="1"/>
  <c r="DJ16" i="6"/>
  <c r="G41695" i="12" s="1"/>
  <c r="CH16" i="6"/>
  <c r="G10979" i="12" s="1"/>
  <c r="CC16" i="6"/>
  <c r="G5494" i="12" s="1"/>
  <c r="CL16" i="6"/>
  <c r="G15367" i="12" s="1"/>
  <c r="CG16" i="6"/>
  <c r="G9882" i="12" s="1"/>
  <c r="CD16" i="6"/>
  <c r="G6591" i="12" s="1"/>
  <c r="DE16" i="6"/>
  <c r="G36210" i="12" s="1"/>
  <c r="DW16" i="6"/>
  <c r="G55956" i="12" s="1"/>
  <c r="CE16" i="6"/>
  <c r="G7688" i="12" s="1"/>
  <c r="EE16" i="6"/>
  <c r="G64732" i="12" s="1"/>
  <c r="DV16" i="6"/>
  <c r="G54859" i="12" s="1"/>
  <c r="CP16" i="6"/>
  <c r="G19755" i="12" s="1"/>
  <c r="DF16" i="6"/>
  <c r="G37307" i="12" s="1"/>
  <c r="DN16" i="6"/>
  <c r="G46083" i="12" s="1"/>
  <c r="DC16" i="6"/>
  <c r="G34016" i="12" s="1"/>
  <c r="DL16" i="6"/>
  <c r="G43889" i="12" s="1"/>
  <c r="CK16" i="6"/>
  <c r="G14270" i="12" s="1"/>
  <c r="DO16" i="6"/>
  <c r="G47180" i="12" s="1"/>
  <c r="DX16" i="6"/>
  <c r="G57053" i="12" s="1"/>
  <c r="CT16" i="6"/>
  <c r="G24143" i="12" s="1"/>
  <c r="EA16" i="6"/>
  <c r="G60344" i="12" s="1"/>
  <c r="DD16" i="6"/>
  <c r="G35113" i="12" s="1"/>
  <c r="DK16" i="6"/>
  <c r="G42792" i="12" s="1"/>
  <c r="CA16" i="6"/>
  <c r="G3300" i="12" s="1"/>
  <c r="DP16" i="6"/>
  <c r="G48277" i="12" s="1"/>
  <c r="BY16" i="6"/>
  <c r="G1106" i="12" s="1"/>
  <c r="CU16" i="6"/>
  <c r="G25240" i="12" s="1"/>
  <c r="DM16" i="6"/>
  <c r="G44986" i="12" s="1"/>
  <c r="CF16" i="6"/>
  <c r="G8785" i="12" s="1"/>
  <c r="EB16" i="6"/>
  <c r="G61441" i="12" s="1"/>
  <c r="EC16" i="6"/>
  <c r="G62538" i="12" s="1"/>
  <c r="DP91" i="6"/>
  <c r="G48349" i="12" s="1"/>
  <c r="EA91" i="6"/>
  <c r="G60416" i="12" s="1"/>
  <c r="CM91" i="6"/>
  <c r="G16536" i="12" s="1"/>
  <c r="CB91" i="6"/>
  <c r="G4469" i="12" s="1"/>
  <c r="CZ91" i="6"/>
  <c r="G30797" i="12" s="1"/>
  <c r="DO91" i="6"/>
  <c r="G47252" i="12" s="1"/>
  <c r="CR91" i="6"/>
  <c r="G22021" i="12" s="1"/>
  <c r="CK91" i="6"/>
  <c r="G14342" i="12" s="1"/>
  <c r="CX91" i="6"/>
  <c r="G28603" i="12" s="1"/>
  <c r="CS91" i="6"/>
  <c r="G23118" i="12" s="1"/>
  <c r="CF91" i="6"/>
  <c r="G8857" i="12" s="1"/>
  <c r="DZ91" i="6"/>
  <c r="G59319" i="12" s="1"/>
  <c r="EC91" i="6"/>
  <c r="G62610" i="12" s="1"/>
  <c r="DD91" i="6"/>
  <c r="G35185" i="12" s="1"/>
  <c r="BZ91" i="6"/>
  <c r="G2275" i="12" s="1"/>
  <c r="DH91" i="6"/>
  <c r="G39573" i="12" s="1"/>
  <c r="CG91" i="6"/>
  <c r="G9954" i="12" s="1"/>
  <c r="BX91" i="6"/>
  <c r="CT91" i="6"/>
  <c r="G24215" i="12" s="1"/>
  <c r="EE91" i="6"/>
  <c r="G64804" i="12" s="1"/>
  <c r="DR91" i="6"/>
  <c r="G50543" i="12" s="1"/>
  <c r="CL91" i="6"/>
  <c r="G15439" i="12" s="1"/>
  <c r="DN91" i="6"/>
  <c r="G46155" i="12" s="1"/>
  <c r="DE91" i="6"/>
  <c r="G36282" i="12" s="1"/>
  <c r="DT91" i="6"/>
  <c r="G52737" i="12" s="1"/>
  <c r="CP91" i="6"/>
  <c r="G19827" i="12" s="1"/>
  <c r="DX91" i="6"/>
  <c r="G57125" i="12" s="1"/>
  <c r="CH91" i="6"/>
  <c r="G11051" i="12" s="1"/>
  <c r="CU91" i="6"/>
  <c r="G25312" i="12" s="1"/>
  <c r="CQ91" i="6"/>
  <c r="G20924" i="12" s="1"/>
  <c r="DB91" i="6"/>
  <c r="G32991" i="12" s="1"/>
  <c r="DK91" i="6"/>
  <c r="G42864" i="12" s="1"/>
  <c r="DI91" i="6"/>
  <c r="G40670" i="12" s="1"/>
  <c r="CJ91" i="6"/>
  <c r="G13245" i="12" s="1"/>
  <c r="DQ91" i="6"/>
  <c r="G49446" i="12" s="1"/>
  <c r="DU91" i="6"/>
  <c r="G53834" i="12" s="1"/>
  <c r="DY91" i="6"/>
  <c r="G58222" i="12" s="1"/>
  <c r="DJ91" i="6"/>
  <c r="G41767" i="12" s="1"/>
  <c r="DG91" i="6"/>
  <c r="G38476" i="12" s="1"/>
  <c r="CV91" i="6"/>
  <c r="G26409" i="12" s="1"/>
  <c r="CI91" i="6"/>
  <c r="G12148" i="12" s="1"/>
  <c r="DA91" i="6"/>
  <c r="G31894" i="12" s="1"/>
  <c r="CA91" i="6"/>
  <c r="G3372" i="12" s="1"/>
  <c r="DW91" i="6"/>
  <c r="G56028" i="12" s="1"/>
  <c r="CN91" i="6"/>
  <c r="G17633" i="12" s="1"/>
  <c r="BY91" i="6"/>
  <c r="G1178" i="12" s="1"/>
  <c r="CY91" i="6"/>
  <c r="G29700" i="12" s="1"/>
  <c r="DF91" i="6"/>
  <c r="G37379" i="12" s="1"/>
  <c r="CW91" i="6"/>
  <c r="G27506" i="12" s="1"/>
  <c r="DM91" i="6"/>
  <c r="G45058" i="12" s="1"/>
  <c r="DL91" i="6"/>
  <c r="G43961" i="12" s="1"/>
  <c r="DC91" i="6"/>
  <c r="G34088" i="12" s="1"/>
  <c r="CD91" i="6"/>
  <c r="G6663" i="12" s="1"/>
  <c r="ED91" i="6"/>
  <c r="G63707" i="12" s="1"/>
  <c r="H91" i="6"/>
  <c r="DV91" i="6"/>
  <c r="G54931" i="12" s="1"/>
  <c r="CC91" i="6"/>
  <c r="G5566" i="12" s="1"/>
  <c r="EB91" i="6"/>
  <c r="G61513" i="12" s="1"/>
  <c r="DS91" i="6"/>
  <c r="G51640" i="12" s="1"/>
  <c r="CE91" i="6"/>
  <c r="G7760" i="12" s="1"/>
  <c r="CO91" i="6"/>
  <c r="G18730" i="12" s="1"/>
  <c r="BV83" i="6"/>
  <c r="J83" i="6"/>
  <c r="DH103" i="6"/>
  <c r="G39585" i="12" s="1"/>
  <c r="CY103" i="6"/>
  <c r="G29712" i="12" s="1"/>
  <c r="EC103" i="6"/>
  <c r="G62622" i="12" s="1"/>
  <c r="DZ103" i="6"/>
  <c r="G59331" i="12" s="1"/>
  <c r="CI103" i="6"/>
  <c r="G12160" i="12" s="1"/>
  <c r="CE103" i="6"/>
  <c r="G7772" i="12" s="1"/>
  <c r="DY103" i="6"/>
  <c r="G58234" i="12" s="1"/>
  <c r="CV103" i="6"/>
  <c r="G26421" i="12" s="1"/>
  <c r="CJ103" i="6"/>
  <c r="G13257" i="12" s="1"/>
  <c r="CP103" i="6"/>
  <c r="G19839" i="12" s="1"/>
  <c r="EB103" i="6"/>
  <c r="G61525" i="12" s="1"/>
  <c r="CN103" i="6"/>
  <c r="G17645" i="12" s="1"/>
  <c r="CM103" i="6"/>
  <c r="G16548" i="12" s="1"/>
  <c r="DM103" i="6"/>
  <c r="G45070" i="12" s="1"/>
  <c r="CX103" i="6"/>
  <c r="G28615" i="12" s="1"/>
  <c r="DU103" i="6"/>
  <c r="G53846" i="12" s="1"/>
  <c r="DD103" i="6"/>
  <c r="G35197" i="12" s="1"/>
  <c r="DA103" i="6"/>
  <c r="G31906" i="12" s="1"/>
  <c r="DJ103" i="6"/>
  <c r="G41779" i="12" s="1"/>
  <c r="CZ103" i="6"/>
  <c r="G30809" i="12" s="1"/>
  <c r="EE103" i="6"/>
  <c r="G64816" i="12" s="1"/>
  <c r="CT103" i="6"/>
  <c r="G24227" i="12" s="1"/>
  <c r="DB103" i="6"/>
  <c r="G33003" i="12" s="1"/>
  <c r="EA103" i="6"/>
  <c r="G60428" i="12" s="1"/>
  <c r="BZ103" i="6"/>
  <c r="G2287" i="12" s="1"/>
  <c r="CO103" i="6"/>
  <c r="G18742" i="12" s="1"/>
  <c r="CD103" i="6"/>
  <c r="G6675" i="12" s="1"/>
  <c r="CU103" i="6"/>
  <c r="G25324" i="12" s="1"/>
  <c r="DG103" i="6"/>
  <c r="G38488" i="12" s="1"/>
  <c r="DV103" i="6"/>
  <c r="G54943" i="12" s="1"/>
  <c r="DK103" i="6"/>
  <c r="G42876" i="12" s="1"/>
  <c r="BX103" i="6"/>
  <c r="DR103" i="6"/>
  <c r="G50555" i="12" s="1"/>
  <c r="CQ103" i="6"/>
  <c r="G20936" i="12" s="1"/>
  <c r="DI103" i="6"/>
  <c r="G40682" i="12" s="1"/>
  <c r="H103" i="6"/>
  <c r="DS103" i="6"/>
  <c r="G51652" i="12" s="1"/>
  <c r="DE103" i="6"/>
  <c r="G36294" i="12" s="1"/>
  <c r="CK103" i="6"/>
  <c r="G14354" i="12" s="1"/>
  <c r="CS103" i="6"/>
  <c r="G23130" i="12" s="1"/>
  <c r="CW103" i="6"/>
  <c r="G27518" i="12" s="1"/>
  <c r="CR103" i="6"/>
  <c r="G22033" i="12" s="1"/>
  <c r="DO103" i="6"/>
  <c r="G47264" i="12" s="1"/>
  <c r="CC103" i="6"/>
  <c r="G5578" i="12" s="1"/>
  <c r="DL103" i="6"/>
  <c r="G43973" i="12" s="1"/>
  <c r="DW103" i="6"/>
  <c r="G56040" i="12" s="1"/>
  <c r="CH103" i="6"/>
  <c r="G11063" i="12" s="1"/>
  <c r="DC103" i="6"/>
  <c r="G34100" i="12" s="1"/>
  <c r="DN103" i="6"/>
  <c r="G46167" i="12" s="1"/>
  <c r="DQ103" i="6"/>
  <c r="G49458" i="12" s="1"/>
  <c r="ED103" i="6"/>
  <c r="G63719" i="12" s="1"/>
  <c r="DT103" i="6"/>
  <c r="G52749" i="12" s="1"/>
  <c r="CG103" i="6"/>
  <c r="G9966" i="12" s="1"/>
  <c r="CA103" i="6"/>
  <c r="G3384" i="12" s="1"/>
  <c r="DF103" i="6"/>
  <c r="G37391" i="12" s="1"/>
  <c r="DP103" i="6"/>
  <c r="G48361" i="12" s="1"/>
  <c r="CF103" i="6"/>
  <c r="G8869" i="12" s="1"/>
  <c r="CL103" i="6"/>
  <c r="G15451" i="12" s="1"/>
  <c r="BY103" i="6"/>
  <c r="G1190" i="12" s="1"/>
  <c r="DX103" i="6"/>
  <c r="G57137" i="12" s="1"/>
  <c r="CB103" i="6"/>
  <c r="G4481" i="12" s="1"/>
  <c r="DI71" i="6"/>
  <c r="G40650" i="12" s="1"/>
  <c r="CY71" i="6"/>
  <c r="G29680" i="12" s="1"/>
  <c r="DO71" i="6"/>
  <c r="G47232" i="12" s="1"/>
  <c r="EC71" i="6"/>
  <c r="G62590" i="12" s="1"/>
  <c r="DJ71" i="6"/>
  <c r="G41747" i="12" s="1"/>
  <c r="CT71" i="6"/>
  <c r="G24195" i="12" s="1"/>
  <c r="DK71" i="6"/>
  <c r="G42844" i="12" s="1"/>
  <c r="DL71" i="6"/>
  <c r="G43941" i="12" s="1"/>
  <c r="DE71" i="6"/>
  <c r="G36262" i="12" s="1"/>
  <c r="DP71" i="6"/>
  <c r="G48329" i="12" s="1"/>
  <c r="CV71" i="6"/>
  <c r="G26389" i="12" s="1"/>
  <c r="DY71" i="6"/>
  <c r="G58202" i="12" s="1"/>
  <c r="EA71" i="6"/>
  <c r="G60396" i="12" s="1"/>
  <c r="DV71" i="6"/>
  <c r="G54911" i="12" s="1"/>
  <c r="CR71" i="6"/>
  <c r="G22001" i="12" s="1"/>
  <c r="CL71" i="6"/>
  <c r="G15419" i="12" s="1"/>
  <c r="DU71" i="6"/>
  <c r="G53814" i="12" s="1"/>
  <c r="DD71" i="6"/>
  <c r="G35165" i="12" s="1"/>
  <c r="DR71" i="6"/>
  <c r="G50523" i="12" s="1"/>
  <c r="DX71" i="6"/>
  <c r="G57105" i="12" s="1"/>
  <c r="CJ71" i="6"/>
  <c r="G13225" i="12" s="1"/>
  <c r="H71" i="6"/>
  <c r="CM71" i="6"/>
  <c r="G16516" i="12" s="1"/>
  <c r="BZ71" i="6"/>
  <c r="G2255" i="12" s="1"/>
  <c r="CG71" i="6"/>
  <c r="G9934" i="12" s="1"/>
  <c r="DN71" i="6"/>
  <c r="G46135" i="12" s="1"/>
  <c r="DZ71" i="6"/>
  <c r="G59299" i="12" s="1"/>
  <c r="DC71" i="6"/>
  <c r="G34068" i="12" s="1"/>
  <c r="DA71" i="6"/>
  <c r="G31874" i="12" s="1"/>
  <c r="DG71" i="6"/>
  <c r="G38456" i="12" s="1"/>
  <c r="DT71" i="6"/>
  <c r="G52717" i="12" s="1"/>
  <c r="CU71" i="6"/>
  <c r="G25292" i="12" s="1"/>
  <c r="DQ71" i="6"/>
  <c r="G49426" i="12" s="1"/>
  <c r="CC71" i="6"/>
  <c r="G5546" i="12" s="1"/>
  <c r="ED71" i="6"/>
  <c r="G63687" i="12" s="1"/>
  <c r="DW71" i="6"/>
  <c r="G56008" i="12" s="1"/>
  <c r="CW71" i="6"/>
  <c r="G27486" i="12" s="1"/>
  <c r="DF71" i="6"/>
  <c r="G37359" i="12" s="1"/>
  <c r="CI71" i="6"/>
  <c r="G12128" i="12" s="1"/>
  <c r="CQ71" i="6"/>
  <c r="G20904" i="12" s="1"/>
  <c r="DS71" i="6"/>
  <c r="G51620" i="12" s="1"/>
  <c r="BY71" i="6"/>
  <c r="G1158" i="12" s="1"/>
  <c r="EB71" i="6"/>
  <c r="G61493" i="12" s="1"/>
  <c r="CF71" i="6"/>
  <c r="G8837" i="12" s="1"/>
  <c r="CX71" i="6"/>
  <c r="G28583" i="12" s="1"/>
  <c r="G7" i="12"/>
  <c r="G35" i="12"/>
  <c r="G42" i="12"/>
  <c r="G30" i="12"/>
  <c r="BY11" i="6"/>
  <c r="G1101" i="12" s="1"/>
  <c r="EC11" i="6"/>
  <c r="G62533" i="12" s="1"/>
  <c r="DY11" i="6"/>
  <c r="G58145" i="12" s="1"/>
  <c r="CO11" i="6"/>
  <c r="G18653" i="12" s="1"/>
  <c r="DT11" i="6"/>
  <c r="G52660" i="12" s="1"/>
  <c r="DD11" i="6"/>
  <c r="G35108" i="12" s="1"/>
  <c r="CN11" i="6"/>
  <c r="G17556" i="12" s="1"/>
  <c r="BX11" i="6"/>
  <c r="EE11" i="6"/>
  <c r="G64727" i="12" s="1"/>
  <c r="DO11" i="6"/>
  <c r="G47175" i="12" s="1"/>
  <c r="CY11" i="6"/>
  <c r="G29623" i="12" s="1"/>
  <c r="CI11" i="6"/>
  <c r="G12071" i="12" s="1"/>
  <c r="DV11" i="6"/>
  <c r="G54854" i="12" s="1"/>
  <c r="DF11" i="6"/>
  <c r="G37302" i="12" s="1"/>
  <c r="CP11" i="6"/>
  <c r="G19750" i="12" s="1"/>
  <c r="BZ11" i="6"/>
  <c r="G2198" i="12" s="1"/>
  <c r="H11" i="6"/>
  <c r="DQ11" i="6"/>
  <c r="G49369" i="12" s="1"/>
  <c r="DM11" i="6"/>
  <c r="G44981" i="12" s="1"/>
  <c r="DI11" i="6"/>
  <c r="G40593" i="12" s="1"/>
  <c r="DP11" i="6"/>
  <c r="G48272" i="12" s="1"/>
  <c r="CZ11" i="6"/>
  <c r="G30720" i="12" s="1"/>
  <c r="CJ11" i="6"/>
  <c r="G13168" i="12" s="1"/>
  <c r="EA11" i="6"/>
  <c r="G60339" i="12" s="1"/>
  <c r="DK11" i="6"/>
  <c r="G42787" i="12" s="1"/>
  <c r="CU11" i="6"/>
  <c r="G25235" i="12" s="1"/>
  <c r="CE11" i="6"/>
  <c r="G7683" i="12" s="1"/>
  <c r="DR11" i="6"/>
  <c r="G50466" i="12" s="1"/>
  <c r="DB11" i="6"/>
  <c r="G32914" i="12" s="1"/>
  <c r="CL11" i="6"/>
  <c r="G15362" i="12" s="1"/>
  <c r="DU11" i="6"/>
  <c r="G53757" i="12" s="1"/>
  <c r="DA11" i="6"/>
  <c r="G31817" i="12" s="1"/>
  <c r="CW11" i="6"/>
  <c r="G27429" i="12" s="1"/>
  <c r="CS11" i="6"/>
  <c r="G23041" i="12" s="1"/>
  <c r="EB11" i="6"/>
  <c r="G61436" i="12" s="1"/>
  <c r="DL11" i="6"/>
  <c r="G43884" i="12" s="1"/>
  <c r="CV11" i="6"/>
  <c r="G26332" i="12" s="1"/>
  <c r="CF11" i="6"/>
  <c r="G8780" i="12" s="1"/>
  <c r="DW11" i="6"/>
  <c r="G55951" i="12" s="1"/>
  <c r="DG11" i="6"/>
  <c r="G38399" i="12" s="1"/>
  <c r="CQ11" i="6"/>
  <c r="G20847" i="12" s="1"/>
  <c r="CA11" i="6"/>
  <c r="G3295" i="12" s="1"/>
  <c r="ED11" i="6"/>
  <c r="G63630" i="12" s="1"/>
  <c r="DN11" i="6"/>
  <c r="G46078" i="12" s="1"/>
  <c r="CX11" i="6"/>
  <c r="G28526" i="12" s="1"/>
  <c r="CH11" i="6"/>
  <c r="G10974" i="12" s="1"/>
  <c r="DE11" i="6"/>
  <c r="G36205" i="12" s="1"/>
  <c r="CK11" i="6"/>
  <c r="G14265" i="12" s="1"/>
  <c r="CG11" i="6"/>
  <c r="G9877" i="12" s="1"/>
  <c r="CC11" i="6"/>
  <c r="G5489" i="12" s="1"/>
  <c r="DX11" i="6"/>
  <c r="G57048" i="12" s="1"/>
  <c r="DH11" i="6"/>
  <c r="G39496" i="12" s="1"/>
  <c r="CR11" i="6"/>
  <c r="G21944" i="12" s="1"/>
  <c r="CB11" i="6"/>
  <c r="G4392" i="12" s="1"/>
  <c r="DS11" i="6"/>
  <c r="G51563" i="12" s="1"/>
  <c r="DC11" i="6"/>
  <c r="G34011" i="12" s="1"/>
  <c r="CM11" i="6"/>
  <c r="G16459" i="12" s="1"/>
  <c r="DZ11" i="6"/>
  <c r="G59242" i="12" s="1"/>
  <c r="DJ11" i="6"/>
  <c r="G41690" i="12" s="1"/>
  <c r="CT11" i="6"/>
  <c r="G24138" i="12" s="1"/>
  <c r="CD11" i="6"/>
  <c r="G6586" i="12" s="1"/>
  <c r="D8833" i="12"/>
  <c r="D7736" i="12"/>
  <c r="D6639" i="12"/>
  <c r="D64780" i="12"/>
  <c r="D5542" i="12"/>
  <c r="D63683" i="12"/>
  <c r="D62586" i="12"/>
  <c r="D61489" i="12"/>
  <c r="D60392" i="12"/>
  <c r="D59295" i="12"/>
  <c r="D58198" i="12"/>
  <c r="D57101" i="12"/>
  <c r="D56004" i="12"/>
  <c r="D54907" i="12"/>
  <c r="D53810" i="12"/>
  <c r="D4445" i="12"/>
  <c r="D52713" i="12"/>
  <c r="D51616" i="12"/>
  <c r="D50519" i="12"/>
  <c r="D49422" i="12"/>
  <c r="D48325" i="12"/>
  <c r="D47228" i="12"/>
  <c r="D46131" i="12"/>
  <c r="D45034" i="12"/>
  <c r="D43937" i="12"/>
  <c r="D42840" i="12"/>
  <c r="D3348" i="12"/>
  <c r="D41743" i="12"/>
  <c r="D40646" i="12"/>
  <c r="D39549" i="12"/>
  <c r="D32967" i="12"/>
  <c r="D31870" i="12"/>
  <c r="D2251" i="12"/>
  <c r="D38452" i="12"/>
  <c r="D37355" i="12"/>
  <c r="D36258" i="12"/>
  <c r="D35161" i="12"/>
  <c r="D34064" i="12"/>
  <c r="D30773" i="12"/>
  <c r="D29676" i="12"/>
  <c r="D28579" i="12"/>
  <c r="D27482" i="12"/>
  <c r="D26385" i="12"/>
  <c r="D25288" i="12"/>
  <c r="D24191" i="12"/>
  <c r="D23094" i="12"/>
  <c r="D21997" i="12"/>
  <c r="D20900" i="12"/>
  <c r="D1154" i="12"/>
  <c r="D19803" i="12"/>
  <c r="D18706" i="12"/>
  <c r="D17609" i="12"/>
  <c r="D16512" i="12"/>
  <c r="D15415" i="12"/>
  <c r="D14318" i="12"/>
  <c r="D12124" i="12"/>
  <c r="D11027" i="12"/>
  <c r="D9930" i="12"/>
  <c r="D57" i="12"/>
  <c r="D13221" i="12"/>
  <c r="BV67" i="6"/>
  <c r="J67" i="6"/>
  <c r="CF100" i="6"/>
  <c r="G8866" i="12" s="1"/>
  <c r="DX100" i="6"/>
  <c r="G57134" i="12" s="1"/>
  <c r="CX100" i="6"/>
  <c r="G28612" i="12" s="1"/>
  <c r="CQ100" i="6"/>
  <c r="G20933" i="12" s="1"/>
  <c r="DZ100" i="6"/>
  <c r="G59328" i="12" s="1"/>
  <c r="DY100" i="6"/>
  <c r="G58231" i="12" s="1"/>
  <c r="DI100" i="6"/>
  <c r="G40679" i="12" s="1"/>
  <c r="EE100" i="6"/>
  <c r="G64813" i="12" s="1"/>
  <c r="CZ100" i="6"/>
  <c r="G30806" i="12" s="1"/>
  <c r="CD100" i="6"/>
  <c r="G6672" i="12" s="1"/>
  <c r="DJ100" i="6"/>
  <c r="G41776" i="12" s="1"/>
  <c r="DE100" i="6"/>
  <c r="G36291" i="12" s="1"/>
  <c r="DL100" i="6"/>
  <c r="G43970" i="12" s="1"/>
  <c r="ED100" i="6"/>
  <c r="G63716" i="12" s="1"/>
  <c r="CB100" i="6"/>
  <c r="G4478" i="12" s="1"/>
  <c r="BX100" i="6"/>
  <c r="DB100" i="6"/>
  <c r="G33000" i="12" s="1"/>
  <c r="DG100" i="6"/>
  <c r="G38485" i="12" s="1"/>
  <c r="CR100" i="6"/>
  <c r="G22030" i="12" s="1"/>
  <c r="DO100" i="6"/>
  <c r="G47261" i="12" s="1"/>
  <c r="EB100" i="6"/>
  <c r="G61522" i="12" s="1"/>
  <c r="CG100" i="6"/>
  <c r="G9963" i="12" s="1"/>
  <c r="CN100" i="6"/>
  <c r="G17642" i="12" s="1"/>
  <c r="DA100" i="6"/>
  <c r="G31903" i="12" s="1"/>
  <c r="DD100" i="6"/>
  <c r="G35194" i="12" s="1"/>
  <c r="CE100" i="6"/>
  <c r="G7769" i="12" s="1"/>
  <c r="CM100" i="6"/>
  <c r="G16545" i="12" s="1"/>
  <c r="CH100" i="6"/>
  <c r="G11060" i="12" s="1"/>
  <c r="DQ100" i="6"/>
  <c r="G49455" i="12" s="1"/>
  <c r="DC100" i="6"/>
  <c r="G34097" i="12" s="1"/>
  <c r="CC100" i="6"/>
  <c r="G5575" i="12" s="1"/>
  <c r="CW100" i="6"/>
  <c r="G27515" i="12" s="1"/>
  <c r="CS100" i="6"/>
  <c r="G23127" i="12" s="1"/>
  <c r="DM100" i="6"/>
  <c r="G45067" i="12" s="1"/>
  <c r="CP100" i="6"/>
  <c r="G19836" i="12" s="1"/>
  <c r="EC100" i="6"/>
  <c r="G62619" i="12" s="1"/>
  <c r="CV100" i="6"/>
  <c r="G26418" i="12" s="1"/>
  <c r="CO100" i="6"/>
  <c r="G18739" i="12" s="1"/>
  <c r="CI100" i="6"/>
  <c r="G12157" i="12" s="1"/>
  <c r="BZ100" i="6"/>
  <c r="G2284" i="12" s="1"/>
  <c r="DT100" i="6"/>
  <c r="G52746" i="12" s="1"/>
  <c r="DV100" i="6"/>
  <c r="G54940" i="12" s="1"/>
  <c r="CT100" i="6"/>
  <c r="G24224" i="12" s="1"/>
  <c r="DH100" i="6"/>
  <c r="G39582" i="12" s="1"/>
  <c r="CL100" i="6"/>
  <c r="G15448" i="12" s="1"/>
  <c r="DW100" i="6"/>
  <c r="G56037" i="12" s="1"/>
  <c r="EA100" i="6"/>
  <c r="G60425" i="12" s="1"/>
  <c r="CJ100" i="6"/>
  <c r="G13254" i="12" s="1"/>
  <c r="DK100" i="6"/>
  <c r="G42873" i="12" s="1"/>
  <c r="DF100" i="6"/>
  <c r="G37388" i="12" s="1"/>
  <c r="CA100" i="6"/>
  <c r="G3381" i="12" s="1"/>
  <c r="DN100" i="6"/>
  <c r="G46164" i="12" s="1"/>
  <c r="DS100" i="6"/>
  <c r="G51649" i="12" s="1"/>
  <c r="H100" i="6"/>
  <c r="DU100" i="6"/>
  <c r="G53843" i="12" s="1"/>
  <c r="CY100" i="6"/>
  <c r="G29709" i="12" s="1"/>
  <c r="DP100" i="6"/>
  <c r="G48358" i="12" s="1"/>
  <c r="BY100" i="6"/>
  <c r="G1187" i="12" s="1"/>
  <c r="DR100" i="6"/>
  <c r="G50552" i="12" s="1"/>
  <c r="CU100" i="6"/>
  <c r="G25321" i="12" s="1"/>
  <c r="CK100" i="6"/>
  <c r="G14351" i="12" s="1"/>
  <c r="G13" i="12"/>
  <c r="BW20" i="6"/>
  <c r="DT65" i="6"/>
  <c r="G52711" i="12" s="1"/>
  <c r="DY65" i="6"/>
  <c r="G58196" i="12" s="1"/>
  <c r="ED65" i="6"/>
  <c r="G63681" i="12" s="1"/>
  <c r="CB65" i="6"/>
  <c r="G4443" i="12" s="1"/>
  <c r="DA65" i="6"/>
  <c r="G31868" i="12" s="1"/>
  <c r="DZ65" i="6"/>
  <c r="G59293" i="12" s="1"/>
  <c r="CF65" i="6"/>
  <c r="G8831" i="12" s="1"/>
  <c r="DE65" i="6"/>
  <c r="G36256" i="12" s="1"/>
  <c r="CE65" i="6"/>
  <c r="G7734" i="12" s="1"/>
  <c r="CO65" i="6"/>
  <c r="G18704" i="12" s="1"/>
  <c r="DL65" i="6"/>
  <c r="G43935" i="12" s="1"/>
  <c r="DG65" i="6"/>
  <c r="G38450" i="12" s="1"/>
  <c r="CT65" i="6"/>
  <c r="G24189" i="12" s="1"/>
  <c r="DQ65" i="6"/>
  <c r="G49420" i="12" s="1"/>
  <c r="BY65" i="6"/>
  <c r="G1152" i="12" s="1"/>
  <c r="CC65" i="6"/>
  <c r="G5540" i="12" s="1"/>
  <c r="CH65" i="6"/>
  <c r="G11025" i="12" s="1"/>
  <c r="EA65" i="6"/>
  <c r="G60390" i="12" s="1"/>
  <c r="CV65" i="6"/>
  <c r="G26383" i="12" s="1"/>
  <c r="DU65" i="6"/>
  <c r="G53808" i="12" s="1"/>
  <c r="CI65" i="6"/>
  <c r="G12122" i="12" s="1"/>
  <c r="CZ65" i="6"/>
  <c r="G30771" i="12" s="1"/>
  <c r="EC65" i="6"/>
  <c r="G62584" i="12" s="1"/>
  <c r="DC65" i="6"/>
  <c r="G34062" i="12" s="1"/>
  <c r="BZ65" i="6"/>
  <c r="G2249" i="12" s="1"/>
  <c r="CW65" i="6"/>
  <c r="G27480" i="12" s="1"/>
  <c r="CJ65" i="6"/>
  <c r="G13219" i="12" s="1"/>
  <c r="CU65" i="6"/>
  <c r="G25286" i="12" s="1"/>
  <c r="DB65" i="6"/>
  <c r="G32965" i="12" s="1"/>
  <c r="DO65" i="6"/>
  <c r="G47226" i="12" s="1"/>
  <c r="BX65" i="6"/>
  <c r="CN65" i="6"/>
  <c r="G17607" i="12" s="1"/>
  <c r="CS65" i="6"/>
  <c r="G23092" i="12" s="1"/>
  <c r="CX65" i="6"/>
  <c r="G28577" i="12" s="1"/>
  <c r="CA65" i="6"/>
  <c r="G3346" i="12" s="1"/>
  <c r="DP65" i="6"/>
  <c r="G48323" i="12" s="1"/>
  <c r="CL65" i="6"/>
  <c r="G15413" i="12" s="1"/>
  <c r="CY65" i="6"/>
  <c r="G29674" i="12" s="1"/>
  <c r="DX65" i="6"/>
  <c r="G57099" i="12" s="1"/>
  <c r="CP65" i="6"/>
  <c r="G19801" i="12" s="1"/>
  <c r="CM65" i="6"/>
  <c r="G16510" i="12" s="1"/>
  <c r="DR65" i="6"/>
  <c r="G50517" i="12" s="1"/>
  <c r="CD65" i="6"/>
  <c r="G6637" i="12" s="1"/>
  <c r="EB65" i="6"/>
  <c r="G61487" i="12" s="1"/>
  <c r="CQ65" i="6"/>
  <c r="G20898" i="12" s="1"/>
  <c r="CR65" i="6"/>
  <c r="G21995" i="12" s="1"/>
  <c r="DD65" i="6"/>
  <c r="G35159" i="12" s="1"/>
  <c r="DI65" i="6"/>
  <c r="G40644" i="12" s="1"/>
  <c r="DN65" i="6"/>
  <c r="G46129" i="12" s="1"/>
  <c r="EE65" i="6"/>
  <c r="G64778" i="12" s="1"/>
  <c r="CG65" i="6"/>
  <c r="G9928" i="12" s="1"/>
  <c r="DF65" i="6"/>
  <c r="G37353" i="12" s="1"/>
  <c r="DS65" i="6"/>
  <c r="G51614" i="12" s="1"/>
  <c r="CK65" i="6"/>
  <c r="G14316" i="12" s="1"/>
  <c r="DJ65" i="6"/>
  <c r="G41741" i="12" s="1"/>
  <c r="DH65" i="6"/>
  <c r="G39547" i="12" s="1"/>
  <c r="DW65" i="6"/>
  <c r="G56002" i="12" s="1"/>
  <c r="DV65" i="6"/>
  <c r="G54905" i="12" s="1"/>
  <c r="DM65" i="6"/>
  <c r="G45032" i="12" s="1"/>
  <c r="H65" i="6"/>
  <c r="DK65" i="6"/>
  <c r="G42838" i="12" s="1"/>
  <c r="G10" i="12"/>
  <c r="BW17" i="6"/>
  <c r="D8780" i="12"/>
  <c r="D7683" i="12"/>
  <c r="D6586" i="12"/>
  <c r="D64727" i="12"/>
  <c r="D5489" i="12"/>
  <c r="D63630" i="12"/>
  <c r="D62533" i="12"/>
  <c r="D61436" i="12"/>
  <c r="D60339" i="12"/>
  <c r="D59242" i="12"/>
  <c r="D58145" i="12"/>
  <c r="D57048" i="12"/>
  <c r="D55951" i="12"/>
  <c r="D54854" i="12"/>
  <c r="D53757" i="12"/>
  <c r="D4392" i="12"/>
  <c r="D52660" i="12"/>
  <c r="D51563" i="12"/>
  <c r="D50466" i="12"/>
  <c r="D49369" i="12"/>
  <c r="D48272" i="12"/>
  <c r="D47175" i="12"/>
  <c r="D46078" i="12"/>
  <c r="D44981" i="12"/>
  <c r="D43884" i="12"/>
  <c r="D42787" i="12"/>
  <c r="D3295" i="12"/>
  <c r="D41690" i="12"/>
  <c r="D40593" i="12"/>
  <c r="D39496" i="12"/>
  <c r="D32914" i="12"/>
  <c r="D31817" i="12"/>
  <c r="D2198" i="12"/>
  <c r="D38399" i="12"/>
  <c r="D37302" i="12"/>
  <c r="D36205" i="12"/>
  <c r="D35108" i="12"/>
  <c r="D34011" i="12"/>
  <c r="D30720" i="12"/>
  <c r="D29623" i="12"/>
  <c r="D28526" i="12"/>
  <c r="D27429" i="12"/>
  <c r="D26332" i="12"/>
  <c r="D25235" i="12"/>
  <c r="D24138" i="12"/>
  <c r="D23041" i="12"/>
  <c r="D21944" i="12"/>
  <c r="D20847" i="12"/>
  <c r="D1101" i="12"/>
  <c r="D19750" i="12"/>
  <c r="D18653" i="12"/>
  <c r="D17556" i="12"/>
  <c r="D16459" i="12"/>
  <c r="D15362" i="12"/>
  <c r="D13168" i="12"/>
  <c r="D14265" i="12"/>
  <c r="D12071" i="12"/>
  <c r="D10974" i="12"/>
  <c r="D9877" i="12"/>
  <c r="D4" i="12"/>
  <c r="J11" i="6"/>
  <c r="BV11" i="6"/>
  <c r="D8778" i="12"/>
  <c r="D7681" i="12"/>
  <c r="D6584" i="12"/>
  <c r="D64725" i="12"/>
  <c r="D5487" i="12"/>
  <c r="D63628" i="12"/>
  <c r="D62531" i="12"/>
  <c r="D61434" i="12"/>
  <c r="D60337" i="12"/>
  <c r="D59240" i="12"/>
  <c r="D58143" i="12"/>
  <c r="D57046" i="12"/>
  <c r="D55949" i="12"/>
  <c r="D54852" i="12"/>
  <c r="D53755" i="12"/>
  <c r="D4390" i="12"/>
  <c r="D52658" i="12"/>
  <c r="D51561" i="12"/>
  <c r="D50464" i="12"/>
  <c r="D49367" i="12"/>
  <c r="D48270" i="12"/>
  <c r="D47173" i="12"/>
  <c r="D46076" i="12"/>
  <c r="D44979" i="12"/>
  <c r="D43882" i="12"/>
  <c r="D42785" i="12"/>
  <c r="D3293" i="12"/>
  <c r="D41688" i="12"/>
  <c r="D40591" i="12"/>
  <c r="D39494" i="12"/>
  <c r="D32912" i="12"/>
  <c r="D31815" i="12"/>
  <c r="D2196" i="12"/>
  <c r="D38397" i="12"/>
  <c r="D37300" i="12"/>
  <c r="D36203" i="12"/>
  <c r="D35106" i="12"/>
  <c r="D34009" i="12"/>
  <c r="D30718" i="12"/>
  <c r="D29621" i="12"/>
  <c r="D28524" i="12"/>
  <c r="D27427" i="12"/>
  <c r="D26330" i="12"/>
  <c r="D25233" i="12"/>
  <c r="D24136" i="12"/>
  <c r="D23039" i="12"/>
  <c r="D21942" i="12"/>
  <c r="D20845" i="12"/>
  <c r="D1099" i="12"/>
  <c r="D19748" i="12"/>
  <c r="D18651" i="12"/>
  <c r="D17554" i="12"/>
  <c r="D16457" i="12"/>
  <c r="D15360" i="12"/>
  <c r="D14263" i="12"/>
  <c r="D12069" i="12"/>
  <c r="D10972" i="12"/>
  <c r="D9875" i="12"/>
  <c r="D13166" i="12"/>
  <c r="J9" i="6"/>
  <c r="BV9" i="6"/>
  <c r="D8881" i="12"/>
  <c r="D7784" i="12"/>
  <c r="D6687" i="12"/>
  <c r="D64828" i="12"/>
  <c r="D5590" i="12"/>
  <c r="D63731" i="12"/>
  <c r="D62634" i="12"/>
  <c r="D61537" i="12"/>
  <c r="D60440" i="12"/>
  <c r="D59343" i="12"/>
  <c r="D58246" i="12"/>
  <c r="D57149" i="12"/>
  <c r="D56052" i="12"/>
  <c r="D54955" i="12"/>
  <c r="D53858" i="12"/>
  <c r="D4493" i="12"/>
  <c r="D52761" i="12"/>
  <c r="D51664" i="12"/>
  <c r="D50567" i="12"/>
  <c r="D49470" i="12"/>
  <c r="D48373" i="12"/>
  <c r="D47276" i="12"/>
  <c r="D46179" i="12"/>
  <c r="D45082" i="12"/>
  <c r="D43985" i="12"/>
  <c r="D42888" i="12"/>
  <c r="D3396" i="12"/>
  <c r="D41791" i="12"/>
  <c r="D40694" i="12"/>
  <c r="D39597" i="12"/>
  <c r="D38500" i="12"/>
  <c r="D37403" i="12"/>
  <c r="D36306" i="12"/>
  <c r="D35209" i="12"/>
  <c r="D34112" i="12"/>
  <c r="D33015" i="12"/>
  <c r="D31918" i="12"/>
  <c r="D2299" i="12"/>
  <c r="D30821" i="12"/>
  <c r="D29724" i="12"/>
  <c r="D28627" i="12"/>
  <c r="D27530" i="12"/>
  <c r="D26433" i="12"/>
  <c r="D25336" i="12"/>
  <c r="D24239" i="12"/>
  <c r="D23142" i="12"/>
  <c r="D22045" i="12"/>
  <c r="D20948" i="12"/>
  <c r="D1202" i="12"/>
  <c r="D19851" i="12"/>
  <c r="D18754" i="12"/>
  <c r="D17657" i="12"/>
  <c r="D16560" i="12"/>
  <c r="D15463" i="12"/>
  <c r="D14366" i="12"/>
  <c r="D13269" i="12"/>
  <c r="D105" i="12"/>
  <c r="D12172" i="12"/>
  <c r="D11075" i="12"/>
  <c r="D9978" i="12"/>
  <c r="D8812" i="12"/>
  <c r="D7715" i="12"/>
  <c r="D6618" i="12"/>
  <c r="D64759" i="12"/>
  <c r="D5521" i="12"/>
  <c r="D63662" i="12"/>
  <c r="D62565" i="12"/>
  <c r="D61468" i="12"/>
  <c r="D60371" i="12"/>
  <c r="D59274" i="12"/>
  <c r="D58177" i="12"/>
  <c r="D57080" i="12"/>
  <c r="D55983" i="12"/>
  <c r="D54886" i="12"/>
  <c r="D53789" i="12"/>
  <c r="D4424" i="12"/>
  <c r="D52692" i="12"/>
  <c r="D51595" i="12"/>
  <c r="D50498" i="12"/>
  <c r="D49401" i="12"/>
  <c r="D48304" i="12"/>
  <c r="D47207" i="12"/>
  <c r="D46110" i="12"/>
  <c r="D45013" i="12"/>
  <c r="D43916" i="12"/>
  <c r="D42819" i="12"/>
  <c r="D3327" i="12"/>
  <c r="D41722" i="12"/>
  <c r="D40625" i="12"/>
  <c r="D39528" i="12"/>
  <c r="D32946" i="12"/>
  <c r="D31849" i="12"/>
  <c r="D2230" i="12"/>
  <c r="D38431" i="12"/>
  <c r="D37334" i="12"/>
  <c r="D36237" i="12"/>
  <c r="D35140" i="12"/>
  <c r="D34043" i="12"/>
  <c r="D30752" i="12"/>
  <c r="D29655" i="12"/>
  <c r="D28558" i="12"/>
  <c r="D27461" i="12"/>
  <c r="D26364" i="12"/>
  <c r="D25267" i="12"/>
  <c r="D24170" i="12"/>
  <c r="D23073" i="12"/>
  <c r="D21976" i="12"/>
  <c r="D20879" i="12"/>
  <c r="D1133" i="12"/>
  <c r="D19782" i="12"/>
  <c r="D18685" i="12"/>
  <c r="D17588" i="12"/>
  <c r="D16491" i="12"/>
  <c r="D13200" i="12"/>
  <c r="D12103" i="12"/>
  <c r="D11006" i="12"/>
  <c r="D9909" i="12"/>
  <c r="D36" i="12"/>
  <c r="D14297" i="12"/>
  <c r="D15394" i="12"/>
  <c r="G4408" i="12"/>
  <c r="G88" i="12"/>
  <c r="G8" i="12"/>
  <c r="BW15" i="6"/>
  <c r="CS10" i="6"/>
  <c r="G23040" i="12" s="1"/>
  <c r="DQ10" i="6"/>
  <c r="G49368" i="12" s="1"/>
  <c r="CC10" i="6"/>
  <c r="G5488" i="12" s="1"/>
  <c r="CY10" i="6"/>
  <c r="G29622" i="12" s="1"/>
  <c r="EE10" i="6"/>
  <c r="G64726" i="12" s="1"/>
  <c r="DE10" i="6"/>
  <c r="G36204" i="12" s="1"/>
  <c r="BY10" i="6"/>
  <c r="G1100" i="12" s="1"/>
  <c r="DS10" i="6"/>
  <c r="G51562" i="12" s="1"/>
  <c r="CM10" i="6"/>
  <c r="G16458" i="12" s="1"/>
  <c r="DR10" i="6"/>
  <c r="G50465" i="12" s="1"/>
  <c r="DB10" i="6"/>
  <c r="G32913" i="12" s="1"/>
  <c r="CL10" i="6"/>
  <c r="G15361" i="12" s="1"/>
  <c r="H10" i="6"/>
  <c r="DD10" i="6"/>
  <c r="G35107" i="12" s="1"/>
  <c r="CN10" i="6"/>
  <c r="G17555" i="12" s="1"/>
  <c r="BX10" i="6"/>
  <c r="CK10" i="6"/>
  <c r="G14264" i="12" s="1"/>
  <c r="CQ10" i="6"/>
  <c r="G20846" i="12" s="1"/>
  <c r="DY10" i="6"/>
  <c r="G58144" i="12" s="1"/>
  <c r="CW10" i="6"/>
  <c r="G27428" i="12" s="1"/>
  <c r="DK10" i="6"/>
  <c r="G42786" i="12" s="1"/>
  <c r="CE10" i="6"/>
  <c r="G7682" i="12" s="1"/>
  <c r="ED10" i="6"/>
  <c r="G63629" i="12" s="1"/>
  <c r="DN10" i="6"/>
  <c r="G46077" i="12" s="1"/>
  <c r="CX10" i="6"/>
  <c r="G28525" i="12" s="1"/>
  <c r="CH10" i="6"/>
  <c r="G10973" i="12" s="1"/>
  <c r="DP10" i="6"/>
  <c r="G48271" i="12" s="1"/>
  <c r="CZ10" i="6"/>
  <c r="G30719" i="12" s="1"/>
  <c r="CJ10" i="6"/>
  <c r="G13167" i="12" s="1"/>
  <c r="DW10" i="6"/>
  <c r="G55950" i="12" s="1"/>
  <c r="DU10" i="6"/>
  <c r="G53756" i="12" s="1"/>
  <c r="EA10" i="6"/>
  <c r="G60338" i="12" s="1"/>
  <c r="DO10" i="6"/>
  <c r="G47174" i="12" s="1"/>
  <c r="CI10" i="6"/>
  <c r="G12070" i="12" s="1"/>
  <c r="DT10" i="6"/>
  <c r="G52659" i="12" s="1"/>
  <c r="CO10" i="6"/>
  <c r="G18652" i="12" s="1"/>
  <c r="EC10" i="6"/>
  <c r="G62532" i="12" s="1"/>
  <c r="DC10" i="6"/>
  <c r="G34010" i="12" s="1"/>
  <c r="DZ10" i="6"/>
  <c r="G59241" i="12" s="1"/>
  <c r="DJ10" i="6"/>
  <c r="G41689" i="12" s="1"/>
  <c r="CT10" i="6"/>
  <c r="G24137" i="12" s="1"/>
  <c r="CD10" i="6"/>
  <c r="G6585" i="12" s="1"/>
  <c r="DL10" i="6"/>
  <c r="G43883" i="12" s="1"/>
  <c r="CV10" i="6"/>
  <c r="G26331" i="12" s="1"/>
  <c r="CF10" i="6"/>
  <c r="G8779" i="12" s="1"/>
  <c r="DA10" i="6"/>
  <c r="G31816" i="12" s="1"/>
  <c r="EB10" i="6"/>
  <c r="G61435" i="12" s="1"/>
  <c r="DI10" i="6"/>
  <c r="G40592" i="12" s="1"/>
  <c r="DG10" i="6"/>
  <c r="G38398" i="12" s="1"/>
  <c r="CA10" i="6"/>
  <c r="G3294" i="12" s="1"/>
  <c r="DM10" i="6"/>
  <c r="G44980" i="12" s="1"/>
  <c r="CG10" i="6"/>
  <c r="G9876" i="12" s="1"/>
  <c r="DX10" i="6"/>
  <c r="G57047" i="12" s="1"/>
  <c r="CU10" i="6"/>
  <c r="G25234" i="12" s="1"/>
  <c r="DV10" i="6"/>
  <c r="G54853" i="12" s="1"/>
  <c r="DF10" i="6"/>
  <c r="G37301" i="12" s="1"/>
  <c r="CP10" i="6"/>
  <c r="G19749" i="12" s="1"/>
  <c r="BZ10" i="6"/>
  <c r="G2197" i="12" s="1"/>
  <c r="DH10" i="6"/>
  <c r="G39495" i="12" s="1"/>
  <c r="CR10" i="6"/>
  <c r="G21943" i="12" s="1"/>
  <c r="CB10" i="6"/>
  <c r="G4391" i="12" s="1"/>
  <c r="D8941" i="12"/>
  <c r="D7844" i="12"/>
  <c r="D6747" i="12"/>
  <c r="D64888" i="12"/>
  <c r="D5650" i="12"/>
  <c r="D63791" i="12"/>
  <c r="D62694" i="12"/>
  <c r="D61597" i="12"/>
  <c r="D60500" i="12"/>
  <c r="D59403" i="12"/>
  <c r="D58306" i="12"/>
  <c r="D57209" i="12"/>
  <c r="D56112" i="12"/>
  <c r="D55015" i="12"/>
  <c r="D53918" i="12"/>
  <c r="D4553" i="12"/>
  <c r="D52821" i="12"/>
  <c r="D51724" i="12"/>
  <c r="D50627" i="12"/>
  <c r="D49530" i="12"/>
  <c r="D48433" i="12"/>
  <c r="D47336" i="12"/>
  <c r="D46239" i="12"/>
  <c r="D45142" i="12"/>
  <c r="D44045" i="12"/>
  <c r="D42948" i="12"/>
  <c r="D3456" i="12"/>
  <c r="D41851" i="12"/>
  <c r="D40754" i="12"/>
  <c r="D39657" i="12"/>
  <c r="D38560" i="12"/>
  <c r="D37463" i="12"/>
  <c r="D36366" i="12"/>
  <c r="D35269" i="12"/>
  <c r="D34172" i="12"/>
  <c r="D33075" i="12"/>
  <c r="D31978" i="12"/>
  <c r="D2359" i="12"/>
  <c r="D30881" i="12"/>
  <c r="D29784" i="12"/>
  <c r="D28687" i="12"/>
  <c r="D27590" i="12"/>
  <c r="D26493" i="12"/>
  <c r="D25396" i="12"/>
  <c r="D24299" i="12"/>
  <c r="D23202" i="12"/>
  <c r="D21008" i="12"/>
  <c r="D1262" i="12"/>
  <c r="D19911" i="12"/>
  <c r="D18814" i="12"/>
  <c r="D17717" i="12"/>
  <c r="D16620" i="12"/>
  <c r="D15523" i="12"/>
  <c r="D14426" i="12"/>
  <c r="D13329" i="12"/>
  <c r="D22105" i="12"/>
  <c r="D12232" i="12"/>
  <c r="D11135" i="12"/>
  <c r="D10038" i="12"/>
  <c r="D165" i="12"/>
  <c r="D8843" i="12"/>
  <c r="D7746" i="12"/>
  <c r="D6649" i="12"/>
  <c r="D64790" i="12"/>
  <c r="D5552" i="12"/>
  <c r="D63693" i="12"/>
  <c r="D62596" i="12"/>
  <c r="D61499" i="12"/>
  <c r="D60402" i="12"/>
  <c r="D59305" i="12"/>
  <c r="D58208" i="12"/>
  <c r="D57111" i="12"/>
  <c r="D56014" i="12"/>
  <c r="D54917" i="12"/>
  <c r="D53820" i="12"/>
  <c r="D4455" i="12"/>
  <c r="D52723" i="12"/>
  <c r="D51626" i="12"/>
  <c r="D50529" i="12"/>
  <c r="D49432" i="12"/>
  <c r="D48335" i="12"/>
  <c r="D47238" i="12"/>
  <c r="D46141" i="12"/>
  <c r="D45044" i="12"/>
  <c r="D43947" i="12"/>
  <c r="D42850" i="12"/>
  <c r="D3358" i="12"/>
  <c r="D41753" i="12"/>
  <c r="D40656" i="12"/>
  <c r="D39559" i="12"/>
  <c r="D32977" i="12"/>
  <c r="D31880" i="12"/>
  <c r="D2261" i="12"/>
  <c r="D38462" i="12"/>
  <c r="D37365" i="12"/>
  <c r="D36268" i="12"/>
  <c r="D35171" i="12"/>
  <c r="D34074" i="12"/>
  <c r="D30783" i="12"/>
  <c r="D29686" i="12"/>
  <c r="D28589" i="12"/>
  <c r="D27492" i="12"/>
  <c r="D26395" i="12"/>
  <c r="D25298" i="12"/>
  <c r="D24201" i="12"/>
  <c r="D23104" i="12"/>
  <c r="D22007" i="12"/>
  <c r="D20910" i="12"/>
  <c r="D1164" i="12"/>
  <c r="D19813" i="12"/>
  <c r="D18716" i="12"/>
  <c r="D17619" i="12"/>
  <c r="D16522" i="12"/>
  <c r="D15425" i="12"/>
  <c r="D13231" i="12"/>
  <c r="D14328" i="12"/>
  <c r="D12134" i="12"/>
  <c r="D11037" i="12"/>
  <c r="D9940" i="12"/>
  <c r="D67" i="12"/>
  <c r="BV77" i="6"/>
  <c r="J77" i="6"/>
  <c r="D8845" i="12"/>
  <c r="D7748" i="12"/>
  <c r="D6651" i="12"/>
  <c r="D64792" i="12"/>
  <c r="D5554" i="12"/>
  <c r="D63695" i="12"/>
  <c r="D62598" i="12"/>
  <c r="D61501" i="12"/>
  <c r="D60404" i="12"/>
  <c r="D59307" i="12"/>
  <c r="D58210" i="12"/>
  <c r="D57113" i="12"/>
  <c r="D56016" i="12"/>
  <c r="D54919" i="12"/>
  <c r="D53822" i="12"/>
  <c r="D4457" i="12"/>
  <c r="D52725" i="12"/>
  <c r="D51628" i="12"/>
  <c r="D50531" i="12"/>
  <c r="D49434" i="12"/>
  <c r="D48337" i="12"/>
  <c r="D47240" i="12"/>
  <c r="D46143" i="12"/>
  <c r="D45046" i="12"/>
  <c r="D43949" i="12"/>
  <c r="D42852" i="12"/>
  <c r="D3360" i="12"/>
  <c r="D41755" i="12"/>
  <c r="D40658" i="12"/>
  <c r="D39561" i="12"/>
  <c r="D32979" i="12"/>
  <c r="D31882" i="12"/>
  <c r="D2263" i="12"/>
  <c r="D38464" i="12"/>
  <c r="D37367" i="12"/>
  <c r="D36270" i="12"/>
  <c r="D35173" i="12"/>
  <c r="D34076" i="12"/>
  <c r="D30785" i="12"/>
  <c r="D29688" i="12"/>
  <c r="D28591" i="12"/>
  <c r="D27494" i="12"/>
  <c r="D26397" i="12"/>
  <c r="D25300" i="12"/>
  <c r="D24203" i="12"/>
  <c r="D23106" i="12"/>
  <c r="D22009" i="12"/>
  <c r="D20912" i="12"/>
  <c r="D1166" i="12"/>
  <c r="D19815" i="12"/>
  <c r="D18718" i="12"/>
  <c r="D17621" i="12"/>
  <c r="D16524" i="12"/>
  <c r="D15427" i="12"/>
  <c r="D14330" i="12"/>
  <c r="D12136" i="12"/>
  <c r="D11039" i="12"/>
  <c r="D9942" i="12"/>
  <c r="D69" i="12"/>
  <c r="D13233" i="12"/>
  <c r="J79" i="6"/>
  <c r="BV79" i="6"/>
  <c r="D8795" i="12"/>
  <c r="D7698" i="12"/>
  <c r="D6601" i="12"/>
  <c r="D64742" i="12"/>
  <c r="D5504" i="12"/>
  <c r="D63645" i="12"/>
  <c r="D62548" i="12"/>
  <c r="D61451" i="12"/>
  <c r="D60354" i="12"/>
  <c r="D59257" i="12"/>
  <c r="D58160" i="12"/>
  <c r="D57063" i="12"/>
  <c r="D55966" i="12"/>
  <c r="D54869" i="12"/>
  <c r="D53772" i="12"/>
  <c r="D4407" i="12"/>
  <c r="D52675" i="12"/>
  <c r="D51578" i="12"/>
  <c r="D50481" i="12"/>
  <c r="D49384" i="12"/>
  <c r="D48287" i="12"/>
  <c r="D47190" i="12"/>
  <c r="D46093" i="12"/>
  <c r="D44996" i="12"/>
  <c r="D43899" i="12"/>
  <c r="D42802" i="12"/>
  <c r="D3310" i="12"/>
  <c r="D41705" i="12"/>
  <c r="D40608" i="12"/>
  <c r="D39511" i="12"/>
  <c r="D32929" i="12"/>
  <c r="D31832" i="12"/>
  <c r="D2213" i="12"/>
  <c r="D38414" i="12"/>
  <c r="D37317" i="12"/>
  <c r="D36220" i="12"/>
  <c r="D35123" i="12"/>
  <c r="D34026" i="12"/>
  <c r="D30735" i="12"/>
  <c r="D29638" i="12"/>
  <c r="D28541" i="12"/>
  <c r="D27444" i="12"/>
  <c r="D26347" i="12"/>
  <c r="D25250" i="12"/>
  <c r="D24153" i="12"/>
  <c r="D23056" i="12"/>
  <c r="D21959" i="12"/>
  <c r="D20862" i="12"/>
  <c r="D1116" i="12"/>
  <c r="D19765" i="12"/>
  <c r="D18668" i="12"/>
  <c r="D17571" i="12"/>
  <c r="D16474" i="12"/>
  <c r="D15377" i="12"/>
  <c r="D13183" i="12"/>
  <c r="D14280" i="12"/>
  <c r="D12086" i="12"/>
  <c r="D10989" i="12"/>
  <c r="D9892" i="12"/>
  <c r="D19" i="12"/>
  <c r="G40604" i="12"/>
  <c r="BW22" i="6"/>
  <c r="G11" i="12"/>
  <c r="D8779" i="12"/>
  <c r="D7682" i="12"/>
  <c r="D6585" i="12"/>
  <c r="D64726" i="12"/>
  <c r="D5488" i="12"/>
  <c r="D63629" i="12"/>
  <c r="D62532" i="12"/>
  <c r="D61435" i="12"/>
  <c r="D60338" i="12"/>
  <c r="D59241" i="12"/>
  <c r="D58144" i="12"/>
  <c r="D57047" i="12"/>
  <c r="D55950" i="12"/>
  <c r="D54853" i="12"/>
  <c r="D53756" i="12"/>
  <c r="D4391" i="12"/>
  <c r="D52659" i="12"/>
  <c r="D51562" i="12"/>
  <c r="D50465" i="12"/>
  <c r="D49368" i="12"/>
  <c r="D48271" i="12"/>
  <c r="D47174" i="12"/>
  <c r="D46077" i="12"/>
  <c r="D44980" i="12"/>
  <c r="D43883" i="12"/>
  <c r="D42786" i="12"/>
  <c r="D3294" i="12"/>
  <c r="D41689" i="12"/>
  <c r="D40592" i="12"/>
  <c r="D39495" i="12"/>
  <c r="D32913" i="12"/>
  <c r="D31816" i="12"/>
  <c r="D2197" i="12"/>
  <c r="D38398" i="12"/>
  <c r="D37301" i="12"/>
  <c r="D36204" i="12"/>
  <c r="D35107" i="12"/>
  <c r="D34010" i="12"/>
  <c r="D30719" i="12"/>
  <c r="D29622" i="12"/>
  <c r="D28525" i="12"/>
  <c r="D27428" i="12"/>
  <c r="D26331" i="12"/>
  <c r="D25234" i="12"/>
  <c r="D24137" i="12"/>
  <c r="D23040" i="12"/>
  <c r="D21943" i="12"/>
  <c r="D20846" i="12"/>
  <c r="D1100" i="12"/>
  <c r="D19749" i="12"/>
  <c r="D18652" i="12"/>
  <c r="D17555" i="12"/>
  <c r="D16458" i="12"/>
  <c r="D12070" i="12"/>
  <c r="D10973" i="12"/>
  <c r="D9876" i="12"/>
  <c r="D3" i="12"/>
  <c r="D13167" i="12"/>
  <c r="D15361" i="12"/>
  <c r="D14264" i="12"/>
  <c r="BV10" i="6"/>
  <c r="J10" i="6"/>
  <c r="DK19" i="6"/>
  <c r="G42795" i="12" s="1"/>
  <c r="DG19" i="6"/>
  <c r="G38407" i="12" s="1"/>
  <c r="DZ19" i="6"/>
  <c r="G59250" i="12" s="1"/>
  <c r="DC19" i="6"/>
  <c r="G34019" i="12" s="1"/>
  <c r="DW19" i="6"/>
  <c r="G55959" i="12" s="1"/>
  <c r="CJ19" i="6"/>
  <c r="G13176" i="12" s="1"/>
  <c r="CO19" i="6"/>
  <c r="G18661" i="12" s="1"/>
  <c r="CN19" i="6"/>
  <c r="G17564" i="12" s="1"/>
  <c r="CI19" i="6"/>
  <c r="G12079" i="12" s="1"/>
  <c r="EB19" i="6"/>
  <c r="G61444" i="12" s="1"/>
  <c r="EC19" i="6"/>
  <c r="G62541" i="12" s="1"/>
  <c r="DU19" i="6"/>
  <c r="G53765" i="12" s="1"/>
  <c r="EE19" i="6"/>
  <c r="G64735" i="12" s="1"/>
  <c r="DF19" i="6"/>
  <c r="G37310" i="12" s="1"/>
  <c r="DY19" i="6"/>
  <c r="G58153" i="12" s="1"/>
  <c r="EA19" i="6"/>
  <c r="G60347" i="12" s="1"/>
  <c r="CZ19" i="6"/>
  <c r="G30728" i="12" s="1"/>
  <c r="BY19" i="6"/>
  <c r="G1109" i="12" s="1"/>
  <c r="CU19" i="6"/>
  <c r="G25243" i="12" s="1"/>
  <c r="BZ19" i="6"/>
  <c r="G2206" i="12" s="1"/>
  <c r="CL19" i="6"/>
  <c r="G15370" i="12" s="1"/>
  <c r="DR19" i="6"/>
  <c r="G50474" i="12" s="1"/>
  <c r="CG19" i="6"/>
  <c r="G9885" i="12" s="1"/>
  <c r="CT19" i="6"/>
  <c r="G24146" i="12" s="1"/>
  <c r="CC19" i="6"/>
  <c r="G5497" i="12" s="1"/>
  <c r="DP19" i="6"/>
  <c r="G48280" i="12" s="1"/>
  <c r="DM19" i="6"/>
  <c r="G44989" i="12" s="1"/>
  <c r="DJ19" i="6"/>
  <c r="G41698" i="12" s="1"/>
  <c r="CK19" i="6"/>
  <c r="G14273" i="12" s="1"/>
  <c r="CD19" i="6"/>
  <c r="G6594" i="12" s="1"/>
  <c r="CW19" i="6"/>
  <c r="G27437" i="12" s="1"/>
  <c r="CQ19" i="6"/>
  <c r="G20855" i="12" s="1"/>
  <c r="BX19" i="6"/>
  <c r="H19" i="6"/>
  <c r="CV19" i="6"/>
  <c r="G26340" i="12" s="1"/>
  <c r="CY19" i="6"/>
  <c r="G29631" i="12" s="1"/>
  <c r="CA19" i="6"/>
  <c r="G3303" i="12" s="1"/>
  <c r="CE19" i="6"/>
  <c r="G7691" i="12" s="1"/>
  <c r="CR19" i="6"/>
  <c r="G21952" i="12" s="1"/>
  <c r="CB19" i="6"/>
  <c r="G4400" i="12" s="1"/>
  <c r="CX19" i="6"/>
  <c r="G28534" i="12" s="1"/>
  <c r="DQ19" i="6"/>
  <c r="G49377" i="12" s="1"/>
  <c r="DD19" i="6"/>
  <c r="G35116" i="12" s="1"/>
  <c r="DN19" i="6"/>
  <c r="G46086" i="12" s="1"/>
  <c r="DL19" i="6"/>
  <c r="G43892" i="12" s="1"/>
  <c r="CM19" i="6"/>
  <c r="G16467" i="12" s="1"/>
  <c r="DT19" i="6"/>
  <c r="G52668" i="12" s="1"/>
  <c r="DE19" i="6"/>
  <c r="G36213" i="12" s="1"/>
  <c r="ED19" i="6"/>
  <c r="G63638" i="12" s="1"/>
  <c r="DA19" i="6"/>
  <c r="G31825" i="12" s="1"/>
  <c r="CF19" i="6"/>
  <c r="G8788" i="12" s="1"/>
  <c r="CS19" i="6"/>
  <c r="G23049" i="12" s="1"/>
  <c r="CP19" i="6"/>
  <c r="G19758" i="12" s="1"/>
  <c r="DI19" i="6"/>
  <c r="G40601" i="12" s="1"/>
  <c r="DX19" i="6"/>
  <c r="G57056" i="12" s="1"/>
  <c r="DB19" i="6"/>
  <c r="G32922" i="12" s="1"/>
  <c r="DO19" i="6"/>
  <c r="G47183" i="12" s="1"/>
  <c r="DS19" i="6"/>
  <c r="G51571" i="12" s="1"/>
  <c r="CH19" i="6"/>
  <c r="G10982" i="12" s="1"/>
  <c r="DH19" i="6"/>
  <c r="G39504" i="12" s="1"/>
  <c r="DV19" i="6"/>
  <c r="G54862" i="12" s="1"/>
  <c r="D8883" i="12"/>
  <c r="D7786" i="12"/>
  <c r="D6689" i="12"/>
  <c r="D64830" i="12"/>
  <c r="D5592" i="12"/>
  <c r="D63733" i="12"/>
  <c r="D62636" i="12"/>
  <c r="D61539" i="12"/>
  <c r="D60442" i="12"/>
  <c r="D59345" i="12"/>
  <c r="D58248" i="12"/>
  <c r="D57151" i="12"/>
  <c r="D56054" i="12"/>
  <c r="D54957" i="12"/>
  <c r="D53860" i="12"/>
  <c r="D4495" i="12"/>
  <c r="D52763" i="12"/>
  <c r="D51666" i="12"/>
  <c r="D50569" i="12"/>
  <c r="D49472" i="12"/>
  <c r="D48375" i="12"/>
  <c r="D47278" i="12"/>
  <c r="D46181" i="12"/>
  <c r="D45084" i="12"/>
  <c r="D43987" i="12"/>
  <c r="D3398" i="12"/>
  <c r="D41793" i="12"/>
  <c r="D40696" i="12"/>
  <c r="D39599" i="12"/>
  <c r="D42890" i="12"/>
  <c r="D33017" i="12"/>
  <c r="D31920" i="12"/>
  <c r="D2301" i="12"/>
  <c r="D38502" i="12"/>
  <c r="D37405" i="12"/>
  <c r="D36308" i="12"/>
  <c r="D35211" i="12"/>
  <c r="D34114" i="12"/>
  <c r="D30823" i="12"/>
  <c r="D29726" i="12"/>
  <c r="D28629" i="12"/>
  <c r="D27532" i="12"/>
  <c r="D26435" i="12"/>
  <c r="D25338" i="12"/>
  <c r="D24241" i="12"/>
  <c r="D23144" i="12"/>
  <c r="D20950" i="12"/>
  <c r="D1204" i="12"/>
  <c r="D19853" i="12"/>
  <c r="D18756" i="12"/>
  <c r="D17659" i="12"/>
  <c r="D16562" i="12"/>
  <c r="D15465" i="12"/>
  <c r="D14368" i="12"/>
  <c r="D13271" i="12"/>
  <c r="D22047" i="12"/>
  <c r="D107" i="12"/>
  <c r="D12174" i="12"/>
  <c r="D11077" i="12"/>
  <c r="D9980" i="12"/>
  <c r="G40676" i="12"/>
  <c r="G1103" i="12"/>
  <c r="G4426" i="12"/>
  <c r="G3363" i="12"/>
  <c r="CV12" i="6"/>
  <c r="G26333" i="12" s="1"/>
  <c r="DI12" i="6"/>
  <c r="G40594" i="12" s="1"/>
  <c r="BY12" i="6"/>
  <c r="G1102" i="12" s="1"/>
  <c r="DL12" i="6"/>
  <c r="G43885" i="12" s="1"/>
  <c r="CA12" i="6"/>
  <c r="G3296" i="12" s="1"/>
  <c r="ED12" i="6"/>
  <c r="G63631" i="12" s="1"/>
  <c r="CR12" i="6"/>
  <c r="G21945" i="12" s="1"/>
  <c r="BZ12" i="6"/>
  <c r="G2199" i="12" s="1"/>
  <c r="DE12" i="6"/>
  <c r="G36206" i="12" s="1"/>
  <c r="DQ12" i="6"/>
  <c r="G49370" i="12" s="1"/>
  <c r="CW12" i="6"/>
  <c r="G27430" i="12" s="1"/>
  <c r="DV12" i="6"/>
  <c r="G54855" i="12" s="1"/>
  <c r="DW12" i="6"/>
  <c r="G55952" i="12" s="1"/>
  <c r="CC12" i="6"/>
  <c r="G5490" i="12" s="1"/>
  <c r="DO12" i="6"/>
  <c r="G47176" i="12" s="1"/>
  <c r="H12" i="6"/>
  <c r="CL12" i="6"/>
  <c r="G15363" i="12" s="1"/>
  <c r="CU12" i="6"/>
  <c r="G25236" i="12" s="1"/>
  <c r="CK12" i="6"/>
  <c r="G14266" i="12" s="1"/>
  <c r="DH12" i="6"/>
  <c r="G39497" i="12" s="1"/>
  <c r="CZ12" i="6"/>
  <c r="G30721" i="12" s="1"/>
  <c r="EB12" i="6"/>
  <c r="G61437" i="12" s="1"/>
  <c r="CT12" i="6"/>
  <c r="G24139" i="12" s="1"/>
  <c r="CB12" i="6"/>
  <c r="G4393" i="12" s="1"/>
  <c r="EC12" i="6"/>
  <c r="G62534" i="12" s="1"/>
  <c r="DT12" i="6"/>
  <c r="G52661" i="12" s="1"/>
  <c r="DK12" i="6"/>
  <c r="G42788" i="12" s="1"/>
  <c r="CH12" i="6"/>
  <c r="G10975" i="12" s="1"/>
  <c r="CN12" i="6"/>
  <c r="G17557" i="12" s="1"/>
  <c r="CQ12" i="6"/>
  <c r="G20848" i="12" s="1"/>
  <c r="BX12" i="6"/>
  <c r="CG12" i="6"/>
  <c r="G9878" i="12" s="1"/>
  <c r="DB12" i="6"/>
  <c r="G32915" i="12" s="1"/>
  <c r="DP12" i="6"/>
  <c r="G48273" i="12" s="1"/>
  <c r="DM12" i="6"/>
  <c r="G44982" i="12" s="1"/>
  <c r="CP12" i="6"/>
  <c r="G19751" i="12" s="1"/>
  <c r="EA12" i="6"/>
  <c r="G60340" i="12" s="1"/>
  <c r="CM12" i="6"/>
  <c r="G16460" i="12" s="1"/>
  <c r="DN12" i="6"/>
  <c r="G46079" i="12" s="1"/>
  <c r="DS12" i="6"/>
  <c r="G51564" i="12" s="1"/>
  <c r="DF12" i="6"/>
  <c r="G37303" i="12" s="1"/>
  <c r="DA12" i="6"/>
  <c r="G31818" i="12" s="1"/>
  <c r="DY12" i="6"/>
  <c r="G58146" i="12" s="1"/>
  <c r="DZ12" i="6"/>
  <c r="G59243" i="12" s="1"/>
  <c r="CX12" i="6"/>
  <c r="G28527" i="12" s="1"/>
  <c r="DG12" i="6"/>
  <c r="G38400" i="12" s="1"/>
  <c r="CF12" i="6"/>
  <c r="G8781" i="12" s="1"/>
  <c r="DX12" i="6"/>
  <c r="G57049" i="12" s="1"/>
  <c r="DR12" i="6"/>
  <c r="G50467" i="12" s="1"/>
  <c r="CI12" i="6"/>
  <c r="G12072" i="12" s="1"/>
  <c r="EE12" i="6"/>
  <c r="G64728" i="12" s="1"/>
  <c r="DJ12" i="6"/>
  <c r="G41691" i="12" s="1"/>
  <c r="DD12" i="6"/>
  <c r="G35109" i="12" s="1"/>
  <c r="CS12" i="6"/>
  <c r="G23042" i="12" s="1"/>
  <c r="CE12" i="6"/>
  <c r="G7684" i="12" s="1"/>
  <c r="CY12" i="6"/>
  <c r="G29624" i="12" s="1"/>
  <c r="CO12" i="6"/>
  <c r="G18654" i="12" s="1"/>
  <c r="CD12" i="6"/>
  <c r="G6587" i="12" s="1"/>
  <c r="DC12" i="6"/>
  <c r="G34012" i="12" s="1"/>
  <c r="DU12" i="6"/>
  <c r="G53758" i="12" s="1"/>
  <c r="CJ12" i="6"/>
  <c r="G13169" i="12" s="1"/>
  <c r="DH73" i="6"/>
  <c r="G39555" i="12" s="1"/>
  <c r="ED73" i="6"/>
  <c r="G63689" i="12" s="1"/>
  <c r="DG73" i="6"/>
  <c r="G38458" i="12" s="1"/>
  <c r="DX73" i="6"/>
  <c r="G57107" i="12" s="1"/>
  <c r="DB73" i="6"/>
  <c r="G32973" i="12" s="1"/>
  <c r="DP73" i="6"/>
  <c r="G48331" i="12" s="1"/>
  <c r="DW73" i="6"/>
  <c r="G56010" i="12" s="1"/>
  <c r="CQ73" i="6"/>
  <c r="G20906" i="12" s="1"/>
  <c r="CY73" i="6"/>
  <c r="G29682" i="12" s="1"/>
  <c r="BZ73" i="6"/>
  <c r="G2257" i="12" s="1"/>
  <c r="DT73" i="6"/>
  <c r="G52719" i="12" s="1"/>
  <c r="CD73" i="6"/>
  <c r="G6645" i="12" s="1"/>
  <c r="EB73" i="6"/>
  <c r="G61495" i="12" s="1"/>
  <c r="DD73" i="6"/>
  <c r="G35167" i="12" s="1"/>
  <c r="CP73" i="6"/>
  <c r="G19809" i="12" s="1"/>
  <c r="BX73" i="6"/>
  <c r="CH73" i="6"/>
  <c r="G11033" i="12" s="1"/>
  <c r="CO73" i="6"/>
  <c r="G18712" i="12" s="1"/>
  <c r="CA73" i="6"/>
  <c r="G3354" i="12" s="1"/>
  <c r="CG73" i="6"/>
  <c r="G9936" i="12" s="1"/>
  <c r="DR73" i="6"/>
  <c r="G50525" i="12" s="1"/>
  <c r="CK73" i="6"/>
  <c r="G14324" i="12" s="1"/>
  <c r="CV73" i="6"/>
  <c r="G26391" i="12" s="1"/>
  <c r="CT73" i="6"/>
  <c r="G24197" i="12" s="1"/>
  <c r="DC73" i="6"/>
  <c r="G34070" i="12" s="1"/>
  <c r="DF73" i="6"/>
  <c r="G37361" i="12" s="1"/>
  <c r="EE73" i="6"/>
  <c r="G64786" i="12" s="1"/>
  <c r="DJ73" i="6"/>
  <c r="G41749" i="12" s="1"/>
  <c r="CB73" i="6"/>
  <c r="G4451" i="12" s="1"/>
  <c r="CZ73" i="6"/>
  <c r="G30779" i="12" s="1"/>
  <c r="CS73" i="6"/>
  <c r="G23100" i="12" s="1"/>
  <c r="DI73" i="6"/>
  <c r="G40652" i="12" s="1"/>
  <c r="CX73" i="6"/>
  <c r="G28585" i="12" s="1"/>
  <c r="DK73" i="6"/>
  <c r="G42846" i="12" s="1"/>
  <c r="DL73" i="6"/>
  <c r="G43943" i="12" s="1"/>
  <c r="DY73" i="6"/>
  <c r="G58204" i="12" s="1"/>
  <c r="BY73" i="6"/>
  <c r="G1160" i="12" s="1"/>
  <c r="DM73" i="6"/>
  <c r="G45040" i="12" s="1"/>
  <c r="CF73" i="6"/>
  <c r="G8839" i="12" s="1"/>
  <c r="DZ73" i="6"/>
  <c r="G59301" i="12" s="1"/>
  <c r="DO73" i="6"/>
  <c r="G47234" i="12" s="1"/>
  <c r="CE73" i="6"/>
  <c r="G7742" i="12" s="1"/>
  <c r="CW73" i="6"/>
  <c r="G27488" i="12" s="1"/>
  <c r="CJ73" i="6"/>
  <c r="G13227" i="12" s="1"/>
  <c r="DQ73" i="6"/>
  <c r="G49428" i="12" s="1"/>
  <c r="DS73" i="6"/>
  <c r="G51622" i="12" s="1"/>
  <c r="H73" i="6"/>
  <c r="DN73" i="6"/>
  <c r="G46137" i="12" s="1"/>
  <c r="CC73" i="6"/>
  <c r="G5548" i="12" s="1"/>
  <c r="CM73" i="6"/>
  <c r="G16518" i="12" s="1"/>
  <c r="CL73" i="6"/>
  <c r="G15421" i="12" s="1"/>
  <c r="CU73" i="6"/>
  <c r="G25294" i="12" s="1"/>
  <c r="CI73" i="6"/>
  <c r="G12130" i="12" s="1"/>
  <c r="DA73" i="6"/>
  <c r="G31876" i="12" s="1"/>
  <c r="DE73" i="6"/>
  <c r="G36264" i="12" s="1"/>
  <c r="CN73" i="6"/>
  <c r="G17615" i="12" s="1"/>
  <c r="DU73" i="6"/>
  <c r="G53816" i="12" s="1"/>
  <c r="EC73" i="6"/>
  <c r="G62592" i="12" s="1"/>
  <c r="EA73" i="6"/>
  <c r="G60398" i="12" s="1"/>
  <c r="DV73" i="6"/>
  <c r="G54913" i="12" s="1"/>
  <c r="CR73" i="6"/>
  <c r="G22003" i="12" s="1"/>
  <c r="BX32" i="5" l="1"/>
  <c r="BX63" i="5"/>
  <c r="CF35" i="5"/>
  <c r="G7823" i="12" s="1"/>
  <c r="CN35" i="5"/>
  <c r="G16599" i="12" s="1"/>
  <c r="CV35" i="5"/>
  <c r="G25375" i="12" s="1"/>
  <c r="DD35" i="5"/>
  <c r="G34151" i="12" s="1"/>
  <c r="DL35" i="5"/>
  <c r="G42927" i="12" s="1"/>
  <c r="DT35" i="5"/>
  <c r="G51703" i="12" s="1"/>
  <c r="EB35" i="5"/>
  <c r="G60479" i="12" s="1"/>
  <c r="BZ35" i="5"/>
  <c r="G1241" i="12" s="1"/>
  <c r="CH35" i="5"/>
  <c r="G10017" i="12" s="1"/>
  <c r="CP35" i="5"/>
  <c r="G18793" i="12" s="1"/>
  <c r="CX35" i="5"/>
  <c r="G27569" i="12" s="1"/>
  <c r="DF35" i="5"/>
  <c r="G36345" i="12" s="1"/>
  <c r="DN35" i="5"/>
  <c r="G45121" i="12" s="1"/>
  <c r="DV35" i="5"/>
  <c r="G53897" i="12" s="1"/>
  <c r="ED35" i="5"/>
  <c r="G62673" i="12" s="1"/>
  <c r="CB35" i="5"/>
  <c r="G3435" i="12" s="1"/>
  <c r="CJ35" i="5"/>
  <c r="G12211" i="12" s="1"/>
  <c r="CR35" i="5"/>
  <c r="G20987" i="12" s="1"/>
  <c r="CZ35" i="5"/>
  <c r="G29763" i="12" s="1"/>
  <c r="DH35" i="5"/>
  <c r="G38539" i="12" s="1"/>
  <c r="DP35" i="5"/>
  <c r="G47315" i="12" s="1"/>
  <c r="DX35" i="5"/>
  <c r="G56091" i="12" s="1"/>
  <c r="EF35" i="5"/>
  <c r="G64867" i="12" s="1"/>
  <c r="CD35" i="5"/>
  <c r="G5629" i="12" s="1"/>
  <c r="CL35" i="5"/>
  <c r="G14405" i="12" s="1"/>
  <c r="CT35" i="5"/>
  <c r="G23181" i="12" s="1"/>
  <c r="DB35" i="5"/>
  <c r="G31957" i="12" s="1"/>
  <c r="DJ35" i="5"/>
  <c r="G40733" i="12" s="1"/>
  <c r="DR35" i="5"/>
  <c r="G49509" i="12" s="1"/>
  <c r="DZ35" i="5"/>
  <c r="G58285" i="12" s="1"/>
  <c r="EC35" i="5"/>
  <c r="G61576" i="12" s="1"/>
  <c r="DM35" i="5"/>
  <c r="G44024" i="12" s="1"/>
  <c r="CW35" i="5"/>
  <c r="G26472" i="12" s="1"/>
  <c r="CG35" i="5"/>
  <c r="G8920" i="12" s="1"/>
  <c r="DS35" i="5"/>
  <c r="G50606" i="12" s="1"/>
  <c r="DC35" i="5"/>
  <c r="G33054" i="12" s="1"/>
  <c r="CM35" i="5"/>
  <c r="G15502" i="12" s="1"/>
  <c r="DY35" i="5"/>
  <c r="G57188" i="12" s="1"/>
  <c r="DI35" i="5"/>
  <c r="G39636" i="12" s="1"/>
  <c r="CS35" i="5"/>
  <c r="G22084" i="12" s="1"/>
  <c r="CC35" i="5"/>
  <c r="G4532" i="12" s="1"/>
  <c r="EE35" i="5"/>
  <c r="G63770" i="12" s="1"/>
  <c r="DO35" i="5"/>
  <c r="G46218" i="12" s="1"/>
  <c r="CY35" i="5"/>
  <c r="G28666" i="12" s="1"/>
  <c r="CI35" i="5"/>
  <c r="G11114" i="12" s="1"/>
  <c r="DU35" i="5"/>
  <c r="G52800" i="12" s="1"/>
  <c r="DE35" i="5"/>
  <c r="G35248" i="12" s="1"/>
  <c r="CO35" i="5"/>
  <c r="G17696" i="12" s="1"/>
  <c r="BY35" i="5"/>
  <c r="EA35" i="5"/>
  <c r="G59382" i="12" s="1"/>
  <c r="DK35" i="5"/>
  <c r="G41830" i="12" s="1"/>
  <c r="CU35" i="5"/>
  <c r="G24278" i="12" s="1"/>
  <c r="CE35" i="5"/>
  <c r="G6726" i="12" s="1"/>
  <c r="H35" i="5"/>
  <c r="EJ35" i="5" s="1"/>
  <c r="DQ35" i="5"/>
  <c r="G48412" i="12" s="1"/>
  <c r="DA35" i="5"/>
  <c r="G30860" i="12" s="1"/>
  <c r="CK35" i="5"/>
  <c r="G13308" i="12" s="1"/>
  <c r="DW35" i="5"/>
  <c r="G54994" i="12" s="1"/>
  <c r="DG35" i="5"/>
  <c r="G37442" i="12" s="1"/>
  <c r="CQ35" i="5"/>
  <c r="G19890" i="12" s="1"/>
  <c r="CA35" i="5"/>
  <c r="G2338" i="12" s="1"/>
  <c r="CF33" i="5"/>
  <c r="G7821" i="12" s="1"/>
  <c r="CP33" i="5"/>
  <c r="G18791" i="12" s="1"/>
  <c r="DF33" i="5"/>
  <c r="G36343" i="12" s="1"/>
  <c r="DT33" i="5"/>
  <c r="G51701" i="12" s="1"/>
  <c r="EB33" i="5"/>
  <c r="G60477" i="12" s="1"/>
  <c r="BZ33" i="5"/>
  <c r="G1239" i="12" s="1"/>
  <c r="CT33" i="5"/>
  <c r="G23179" i="12" s="1"/>
  <c r="DJ33" i="5"/>
  <c r="G40731" i="12" s="1"/>
  <c r="DW33" i="5"/>
  <c r="G54992" i="12" s="1"/>
  <c r="ED33" i="5"/>
  <c r="G62671" i="12" s="1"/>
  <c r="CH33" i="5"/>
  <c r="G10015" i="12" s="1"/>
  <c r="CX33" i="5"/>
  <c r="G27567" i="12" s="1"/>
  <c r="DN33" i="5"/>
  <c r="G45119" i="12" s="1"/>
  <c r="DX33" i="5"/>
  <c r="G56089" i="12" s="1"/>
  <c r="EE33" i="5"/>
  <c r="G63768" i="12" s="1"/>
  <c r="CL33" i="5"/>
  <c r="G14403" i="12" s="1"/>
  <c r="DB33" i="5"/>
  <c r="G31955" i="12" s="1"/>
  <c r="DR33" i="5"/>
  <c r="G49507" i="12" s="1"/>
  <c r="DZ33" i="5"/>
  <c r="G58283" i="12" s="1"/>
  <c r="EF33" i="5"/>
  <c r="G64865" i="12" s="1"/>
  <c r="DH33" i="5"/>
  <c r="G38537" i="12" s="1"/>
  <c r="CB33" i="5"/>
  <c r="G3433" i="12" s="1"/>
  <c r="DL33" i="5"/>
  <c r="G42925" i="12" s="1"/>
  <c r="DU33" i="5"/>
  <c r="G52798" i="12" s="1"/>
  <c r="DE33" i="5"/>
  <c r="G35246" i="12" s="1"/>
  <c r="CO33" i="5"/>
  <c r="G17694" i="12" s="1"/>
  <c r="BY33" i="5"/>
  <c r="DK33" i="5"/>
  <c r="G41828" i="12" s="1"/>
  <c r="CU33" i="5"/>
  <c r="G24276" i="12" s="1"/>
  <c r="CE33" i="5"/>
  <c r="G6724" i="12" s="1"/>
  <c r="EA33" i="5"/>
  <c r="G59380" i="12" s="1"/>
  <c r="CZ33" i="5"/>
  <c r="G29761" i="12" s="1"/>
  <c r="DD33" i="5"/>
  <c r="G34149" i="12" s="1"/>
  <c r="DQ33" i="5"/>
  <c r="G48410" i="12" s="1"/>
  <c r="DA33" i="5"/>
  <c r="G30858" i="12" s="1"/>
  <c r="CK33" i="5"/>
  <c r="G13306" i="12" s="1"/>
  <c r="DG33" i="5"/>
  <c r="G37440" i="12" s="1"/>
  <c r="CQ33" i="5"/>
  <c r="G19888" i="12" s="1"/>
  <c r="CA33" i="5"/>
  <c r="G2336" i="12" s="1"/>
  <c r="DV33" i="5"/>
  <c r="G53895" i="12" s="1"/>
  <c r="CR33" i="5"/>
  <c r="G20985" i="12" s="1"/>
  <c r="CV33" i="5"/>
  <c r="G25373" i="12" s="1"/>
  <c r="H33" i="5"/>
  <c r="EJ33" i="5" s="1"/>
  <c r="EC33" i="5"/>
  <c r="G61574" i="12" s="1"/>
  <c r="DM33" i="5"/>
  <c r="G44022" i="12" s="1"/>
  <c r="CW33" i="5"/>
  <c r="G26470" i="12" s="1"/>
  <c r="CG33" i="5"/>
  <c r="G8918" i="12" s="1"/>
  <c r="DC33" i="5"/>
  <c r="G33052" i="12" s="1"/>
  <c r="CM33" i="5"/>
  <c r="G15500" i="12" s="1"/>
  <c r="CD33" i="5"/>
  <c r="G5627" i="12" s="1"/>
  <c r="DP33" i="5"/>
  <c r="G47313" i="12" s="1"/>
  <c r="CJ33" i="5"/>
  <c r="G12209" i="12" s="1"/>
  <c r="DS33" i="5"/>
  <c r="G50604" i="12" s="1"/>
  <c r="CN33" i="5"/>
  <c r="G16597" i="12" s="1"/>
  <c r="DY33" i="5"/>
  <c r="G57186" i="12" s="1"/>
  <c r="DI33" i="5"/>
  <c r="G39634" i="12" s="1"/>
  <c r="CS33" i="5"/>
  <c r="G22082" i="12" s="1"/>
  <c r="CC33" i="5"/>
  <c r="G4530" i="12" s="1"/>
  <c r="DO33" i="5"/>
  <c r="G46216" i="12" s="1"/>
  <c r="CY33" i="5"/>
  <c r="G28664" i="12" s="1"/>
  <c r="CI33" i="5"/>
  <c r="G11112" i="12" s="1"/>
  <c r="ED62" i="5"/>
  <c r="G62699" i="12" s="1"/>
  <c r="CA62" i="5"/>
  <c r="G2364" i="12" s="1"/>
  <c r="CU62" i="5"/>
  <c r="G24304" i="12" s="1"/>
  <c r="CY62" i="5"/>
  <c r="G28692" i="12" s="1"/>
  <c r="CM62" i="5"/>
  <c r="G15528" i="12" s="1"/>
  <c r="CF62" i="5"/>
  <c r="G7849" i="12" s="1"/>
  <c r="CV62" i="5"/>
  <c r="G25401" i="12" s="1"/>
  <c r="DL62" i="5"/>
  <c r="G42953" i="12" s="1"/>
  <c r="EB62" i="5"/>
  <c r="G60505" i="12" s="1"/>
  <c r="CC62" i="5"/>
  <c r="G4558" i="12" s="1"/>
  <c r="CS62" i="5"/>
  <c r="G22110" i="12" s="1"/>
  <c r="DI62" i="5"/>
  <c r="G39662" i="12" s="1"/>
  <c r="DY62" i="5"/>
  <c r="G57214" i="12" s="1"/>
  <c r="CH62" i="5"/>
  <c r="G10043" i="12" s="1"/>
  <c r="CX62" i="5"/>
  <c r="G27595" i="12" s="1"/>
  <c r="DN62" i="5"/>
  <c r="G45147" i="12" s="1"/>
  <c r="CQ62" i="5"/>
  <c r="G19916" i="12" s="1"/>
  <c r="DK62" i="5"/>
  <c r="G41856" i="12" s="1"/>
  <c r="DO62" i="5"/>
  <c r="G46244" i="12" s="1"/>
  <c r="DC62" i="5"/>
  <c r="G33080" i="12" s="1"/>
  <c r="CJ62" i="5"/>
  <c r="G12237" i="12" s="1"/>
  <c r="CZ62" i="5"/>
  <c r="G29789" i="12" s="1"/>
  <c r="DP62" i="5"/>
  <c r="G47341" i="12" s="1"/>
  <c r="EF62" i="5"/>
  <c r="G64893" i="12" s="1"/>
  <c r="CG62" i="5"/>
  <c r="G8946" i="12" s="1"/>
  <c r="CW62" i="5"/>
  <c r="G26498" i="12" s="1"/>
  <c r="DM62" i="5"/>
  <c r="G44050" i="12" s="1"/>
  <c r="EC62" i="5"/>
  <c r="G61602" i="12" s="1"/>
  <c r="CL62" i="5"/>
  <c r="G14431" i="12" s="1"/>
  <c r="DB62" i="5"/>
  <c r="G31983" i="12" s="1"/>
  <c r="DR62" i="5"/>
  <c r="G49535" i="12" s="1"/>
  <c r="DG62" i="5"/>
  <c r="G37468" i="12" s="1"/>
  <c r="EA62" i="5"/>
  <c r="G59408" i="12" s="1"/>
  <c r="EE62" i="5"/>
  <c r="G63796" i="12" s="1"/>
  <c r="DS62" i="5"/>
  <c r="G50632" i="12" s="1"/>
  <c r="CN62" i="5"/>
  <c r="G16625" i="12" s="1"/>
  <c r="DD62" i="5"/>
  <c r="G34177" i="12" s="1"/>
  <c r="DT62" i="5"/>
  <c r="G51729" i="12" s="1"/>
  <c r="H62" i="5"/>
  <c r="EJ62" i="5" s="1"/>
  <c r="CK62" i="5"/>
  <c r="G13334" i="12" s="1"/>
  <c r="DA62" i="5"/>
  <c r="G30886" i="12" s="1"/>
  <c r="DQ62" i="5"/>
  <c r="G48438" i="12" s="1"/>
  <c r="BZ62" i="5"/>
  <c r="G1267" i="12" s="1"/>
  <c r="CP62" i="5"/>
  <c r="G18819" i="12" s="1"/>
  <c r="DF62" i="5"/>
  <c r="G36371" i="12" s="1"/>
  <c r="DV62" i="5"/>
  <c r="G53923" i="12" s="1"/>
  <c r="DW62" i="5"/>
  <c r="G55020" i="12" s="1"/>
  <c r="CE62" i="5"/>
  <c r="G6752" i="12" s="1"/>
  <c r="CI62" i="5"/>
  <c r="G11140" i="12" s="1"/>
  <c r="CB62" i="5"/>
  <c r="G3461" i="12" s="1"/>
  <c r="CR62" i="5"/>
  <c r="G21013" i="12" s="1"/>
  <c r="DH62" i="5"/>
  <c r="G38565" i="12" s="1"/>
  <c r="DX62" i="5"/>
  <c r="G56117" i="12" s="1"/>
  <c r="BY62" i="5"/>
  <c r="CO62" i="5"/>
  <c r="G17722" i="12" s="1"/>
  <c r="DE62" i="5"/>
  <c r="G35274" i="12" s="1"/>
  <c r="DU62" i="5"/>
  <c r="G52826" i="12" s="1"/>
  <c r="CD62" i="5"/>
  <c r="G5655" i="12" s="1"/>
  <c r="CT62" i="5"/>
  <c r="G23207" i="12" s="1"/>
  <c r="DJ62" i="5"/>
  <c r="G40759" i="12" s="1"/>
  <c r="DZ62" i="5"/>
  <c r="G58311" i="12" s="1"/>
  <c r="BX29" i="5"/>
  <c r="BX34" i="5"/>
  <c r="G143" i="12"/>
  <c r="BW13" i="6"/>
  <c r="BW105" i="6"/>
  <c r="BW81" i="6"/>
  <c r="G3356" i="12"/>
  <c r="BW75" i="6"/>
  <c r="EB21" i="6"/>
  <c r="G61446" i="12" s="1"/>
  <c r="CF21" i="6"/>
  <c r="G8790" i="12" s="1"/>
  <c r="DZ21" i="6"/>
  <c r="G59252" i="12" s="1"/>
  <c r="CZ21" i="6"/>
  <c r="G30730" i="12" s="1"/>
  <c r="DO21" i="6"/>
  <c r="G47185" i="12" s="1"/>
  <c r="DY21" i="6"/>
  <c r="G58155" i="12" s="1"/>
  <c r="EC21" i="6"/>
  <c r="G62543" i="12" s="1"/>
  <c r="CM21" i="6"/>
  <c r="G16469" i="12" s="1"/>
  <c r="DJ21" i="6"/>
  <c r="G41700" i="12" s="1"/>
  <c r="CB21" i="6"/>
  <c r="G4402" i="12" s="1"/>
  <c r="CD21" i="6"/>
  <c r="G6596" i="12" s="1"/>
  <c r="DB21" i="6"/>
  <c r="G32924" i="12" s="1"/>
  <c r="DS21" i="6"/>
  <c r="G51573" i="12" s="1"/>
  <c r="DG21" i="6"/>
  <c r="G38409" i="12" s="1"/>
  <c r="DA21" i="6"/>
  <c r="G31827" i="12" s="1"/>
  <c r="CP21" i="6"/>
  <c r="G19760" i="12" s="1"/>
  <c r="DF21" i="6"/>
  <c r="G37312" i="12" s="1"/>
  <c r="CS21" i="6"/>
  <c r="G23051" i="12" s="1"/>
  <c r="G85" i="12"/>
  <c r="BW95" i="6"/>
  <c r="BW72" i="6"/>
  <c r="G5561" i="12"/>
  <c r="BW86" i="6"/>
  <c r="G91" i="12"/>
  <c r="BW101" i="6"/>
  <c r="G1179" i="12"/>
  <c r="BW92" i="6"/>
  <c r="G4454" i="12"/>
  <c r="BW76" i="6"/>
  <c r="G69" i="12"/>
  <c r="BW79" i="6"/>
  <c r="BW97" i="6"/>
  <c r="G62" i="12"/>
  <c r="G74" i="12"/>
  <c r="BW84" i="6"/>
  <c r="G1167" i="12"/>
  <c r="BW80" i="6"/>
  <c r="G2297" i="12"/>
  <c r="BX10" i="5"/>
  <c r="G30794" i="12"/>
  <c r="BW88" i="6"/>
  <c r="G29686" i="12"/>
  <c r="BW77" i="6"/>
  <c r="G73" i="12"/>
  <c r="BW83" i="6"/>
  <c r="G94" i="12"/>
  <c r="BW104" i="6"/>
  <c r="G7754" i="12"/>
  <c r="BW85" i="6"/>
  <c r="G5545" i="12"/>
  <c r="BW70" i="6"/>
  <c r="BW68" i="6"/>
  <c r="G58" i="12"/>
  <c r="BW102" i="6"/>
  <c r="G1193" i="12"/>
  <c r="BW106" i="6"/>
  <c r="G1186" i="12"/>
  <c r="BW99" i="6"/>
  <c r="BW18" i="6"/>
  <c r="BW82" i="6"/>
  <c r="BW90" i="6"/>
  <c r="BW66" i="6"/>
  <c r="BW14" i="6"/>
  <c r="BW94" i="6"/>
  <c r="BW54" i="6"/>
  <c r="BW48" i="6"/>
  <c r="BW24" i="6"/>
  <c r="G17" i="12"/>
  <c r="BW27" i="6"/>
  <c r="G20" i="12"/>
  <c r="BW28" i="6"/>
  <c r="G21" i="12"/>
  <c r="BW29" i="6"/>
  <c r="BW31" i="6"/>
  <c r="BW33" i="6"/>
  <c r="G26" i="12"/>
  <c r="BW34" i="6"/>
  <c r="G27" i="12"/>
  <c r="BW39" i="6"/>
  <c r="G2226" i="12"/>
  <c r="BW45" i="6"/>
  <c r="G2232" i="12"/>
  <c r="BW51" i="6"/>
  <c r="G2238" i="12"/>
  <c r="EC58" i="5"/>
  <c r="G61598" i="12" s="1"/>
  <c r="EF58" i="5"/>
  <c r="ED58" i="5"/>
  <c r="G62695" i="12" s="1"/>
  <c r="EB58" i="5"/>
  <c r="G60501" i="12" s="1"/>
  <c r="EA58" i="5"/>
  <c r="G59404" i="12" s="1"/>
  <c r="DY58" i="5"/>
  <c r="DX58" i="5"/>
  <c r="G56113" i="12" s="1"/>
  <c r="DW58" i="5"/>
  <c r="G55016" i="12" s="1"/>
  <c r="DU58" i="5"/>
  <c r="G52822" i="12" s="1"/>
  <c r="DT58" i="5"/>
  <c r="DS58" i="5"/>
  <c r="G50628" i="12" s="1"/>
  <c r="DQ58" i="5"/>
  <c r="G48434" i="12" s="1"/>
  <c r="DP58" i="5"/>
  <c r="G47337" i="12" s="1"/>
  <c r="DO58" i="5"/>
  <c r="DM58" i="5"/>
  <c r="G44046" i="12" s="1"/>
  <c r="DL58" i="5"/>
  <c r="G42949" i="12" s="1"/>
  <c r="DK58" i="5"/>
  <c r="G41852" i="12" s="1"/>
  <c r="DI58" i="5"/>
  <c r="DH58" i="5"/>
  <c r="G38561" i="12" s="1"/>
  <c r="DG58" i="5"/>
  <c r="G37464" i="12" s="1"/>
  <c r="DE58" i="5"/>
  <c r="G35270" i="12" s="1"/>
  <c r="DD58" i="5"/>
  <c r="DC58" i="5"/>
  <c r="G33076" i="12" s="1"/>
  <c r="DA58" i="5"/>
  <c r="G30882" i="12" s="1"/>
  <c r="CZ58" i="5"/>
  <c r="G29785" i="12" s="1"/>
  <c r="CY58" i="5"/>
  <c r="CW58" i="5"/>
  <c r="G26494" i="12" s="1"/>
  <c r="CV58" i="5"/>
  <c r="G25397" i="12" s="1"/>
  <c r="CU58" i="5"/>
  <c r="G24300" i="12" s="1"/>
  <c r="CS58" i="5"/>
  <c r="CR58" i="5"/>
  <c r="G21009" i="12" s="1"/>
  <c r="CQ58" i="5"/>
  <c r="G19912" i="12" s="1"/>
  <c r="CO58" i="5"/>
  <c r="G17718" i="12" s="1"/>
  <c r="CN58" i="5"/>
  <c r="CM58" i="5"/>
  <c r="G15524" i="12" s="1"/>
  <c r="CK58" i="5"/>
  <c r="G13330" i="12" s="1"/>
  <c r="CJ58" i="5"/>
  <c r="G12233" i="12" s="1"/>
  <c r="CI58" i="5"/>
  <c r="CG58" i="5"/>
  <c r="G8942" i="12" s="1"/>
  <c r="CF58" i="5"/>
  <c r="G7845" i="12" s="1"/>
  <c r="CE58" i="5"/>
  <c r="G6748" i="12" s="1"/>
  <c r="CC58" i="5"/>
  <c r="G4554" i="12" s="1"/>
  <c r="CB58" i="5"/>
  <c r="G3457" i="12" s="1"/>
  <c r="CA58" i="5"/>
  <c r="G2360" i="12" s="1"/>
  <c r="BY58" i="5"/>
  <c r="G166" i="12" s="1"/>
  <c r="H58" i="5"/>
  <c r="EJ58" i="5" s="1"/>
  <c r="EJ56" i="5" s="1"/>
  <c r="BZ58" i="5"/>
  <c r="G1263" i="12" s="1"/>
  <c r="CD58" i="5"/>
  <c r="G5651" i="12" s="1"/>
  <c r="CH58" i="5"/>
  <c r="G10039" i="12" s="1"/>
  <c r="CL58" i="5"/>
  <c r="CP58" i="5"/>
  <c r="G18815" i="12" s="1"/>
  <c r="CT58" i="5"/>
  <c r="G23203" i="12" s="1"/>
  <c r="CX58" i="5"/>
  <c r="G27591" i="12" s="1"/>
  <c r="DB58" i="5"/>
  <c r="DF58" i="5"/>
  <c r="G36367" i="12" s="1"/>
  <c r="DJ58" i="5"/>
  <c r="G40755" i="12" s="1"/>
  <c r="DN58" i="5"/>
  <c r="G45143" i="12" s="1"/>
  <c r="DR58" i="5"/>
  <c r="DV58" i="5"/>
  <c r="G53919" i="12" s="1"/>
  <c r="DZ58" i="5"/>
  <c r="G58307" i="12" s="1"/>
  <c r="EE58" i="5"/>
  <c r="G63792" i="12" s="1"/>
  <c r="G64858" i="12"/>
  <c r="G63761" i="12"/>
  <c r="G61567" i="12"/>
  <c r="G57179" i="12"/>
  <c r="G54985" i="12"/>
  <c r="G52791" i="12"/>
  <c r="G50597" i="12"/>
  <c r="G48403" i="12"/>
  <c r="G47306" i="12"/>
  <c r="G46209" i="12"/>
  <c r="G42918" i="12"/>
  <c r="G41821" i="12"/>
  <c r="G39627" i="12"/>
  <c r="G37433" i="12"/>
  <c r="G35239" i="12"/>
  <c r="G34142" i="12"/>
  <c r="G30851" i="12"/>
  <c r="G29754" i="12"/>
  <c r="G28657" i="12"/>
  <c r="G25366" i="12"/>
  <c r="G24269" i="12"/>
  <c r="G22075" i="12"/>
  <c r="G19881" i="12"/>
  <c r="G17687" i="12"/>
  <c r="G16590" i="12"/>
  <c r="G15493" i="12"/>
  <c r="G13299" i="12"/>
  <c r="G12202" i="12"/>
  <c r="G11105" i="12"/>
  <c r="G7814" i="12"/>
  <c r="G6717" i="12"/>
  <c r="G4523" i="12"/>
  <c r="G2329" i="12"/>
  <c r="G135" i="12"/>
  <c r="EJ24" i="5"/>
  <c r="BZ24" i="5"/>
  <c r="G5620" i="12"/>
  <c r="G10008" i="12"/>
  <c r="G14396" i="12"/>
  <c r="G23172" i="12"/>
  <c r="G27560" i="12"/>
  <c r="G31948" i="12"/>
  <c r="G40724" i="12"/>
  <c r="G45112" i="12"/>
  <c r="G49500" i="12"/>
  <c r="G53888" i="12"/>
  <c r="G58276" i="12"/>
  <c r="G62664" i="12"/>
  <c r="G51694" i="12"/>
  <c r="G60470" i="12"/>
  <c r="BW25" i="6"/>
  <c r="G18" i="12"/>
  <c r="BW26" i="6"/>
  <c r="BW32" i="6"/>
  <c r="G25" i="12"/>
  <c r="BW37" i="6"/>
  <c r="G2224" i="12"/>
  <c r="BW38" i="6"/>
  <c r="BW41" i="6"/>
  <c r="G34" i="12"/>
  <c r="BW43" i="6"/>
  <c r="BW44" i="6"/>
  <c r="G37" i="12"/>
  <c r="BW46" i="6"/>
  <c r="G2233" i="12"/>
  <c r="BW49" i="6"/>
  <c r="G2236" i="12"/>
  <c r="BW52" i="6"/>
  <c r="G2239" i="12"/>
  <c r="BW55" i="6"/>
  <c r="G2241" i="12"/>
  <c r="BW30" i="6"/>
  <c r="G23" i="12"/>
  <c r="BW35" i="6"/>
  <c r="G3319" i="12"/>
  <c r="BW36" i="6"/>
  <c r="G29" i="12"/>
  <c r="BW40" i="6"/>
  <c r="G33" i="12"/>
  <c r="BW42" i="6"/>
  <c r="BW47" i="6"/>
  <c r="G2234" i="12"/>
  <c r="BW50" i="6"/>
  <c r="G3334" i="12"/>
  <c r="BW53" i="6"/>
  <c r="G2240" i="12"/>
  <c r="BW56" i="6"/>
  <c r="G2242" i="12"/>
  <c r="BW23" i="6"/>
  <c r="G16" i="12"/>
  <c r="BW87" i="6"/>
  <c r="BW69" i="6"/>
  <c r="G2282" i="12"/>
  <c r="BW98" i="6"/>
  <c r="G49471" i="12"/>
  <c r="DR9" i="5"/>
  <c r="BW96" i="6"/>
  <c r="CV9" i="5"/>
  <c r="EJ9" i="5"/>
  <c r="BW78" i="6"/>
  <c r="BW89" i="6"/>
  <c r="G24238" i="12"/>
  <c r="CU9" i="5"/>
  <c r="G2299" i="12"/>
  <c r="CA9" i="5"/>
  <c r="H9" i="5"/>
  <c r="G9" i="5" s="1"/>
  <c r="CE9" i="5"/>
  <c r="G168" i="12"/>
  <c r="BW74" i="6"/>
  <c r="G64" i="12"/>
  <c r="G137" i="12"/>
  <c r="G136" i="12"/>
  <c r="G110" i="12"/>
  <c r="G139" i="12"/>
  <c r="G105" i="12"/>
  <c r="G106" i="12"/>
  <c r="G25340" i="12"/>
  <c r="G170" i="12"/>
  <c r="G167" i="12"/>
  <c r="G165" i="12"/>
  <c r="CO9" i="5"/>
  <c r="DW9" i="5"/>
  <c r="EA9" i="5"/>
  <c r="EF9" i="5"/>
  <c r="G57" i="12"/>
  <c r="BW67" i="6"/>
  <c r="G108" i="12"/>
  <c r="G141" i="12"/>
  <c r="G172" i="12"/>
  <c r="BX11" i="5"/>
  <c r="G104" i="12"/>
  <c r="G138" i="12"/>
  <c r="BX25" i="5"/>
  <c r="G134" i="12"/>
  <c r="CX9" i="5"/>
  <c r="BW71" i="6"/>
  <c r="G107" i="12"/>
  <c r="G169" i="12"/>
  <c r="CP9" i="5"/>
  <c r="DQ9" i="5"/>
  <c r="DP9" i="5"/>
  <c r="EB9" i="5"/>
  <c r="BW16" i="6"/>
  <c r="DB9" i="5"/>
  <c r="DG9" i="5"/>
  <c r="G23208" i="12"/>
  <c r="G53924" i="12"/>
  <c r="G29790" i="12"/>
  <c r="G8947" i="12"/>
  <c r="G13335" i="12"/>
  <c r="G24305" i="12"/>
  <c r="G45148" i="12"/>
  <c r="G35275" i="12"/>
  <c r="G2365" i="12"/>
  <c r="G63797" i="12"/>
  <c r="G30887" i="12"/>
  <c r="G51730" i="12"/>
  <c r="G38566" i="12"/>
  <c r="G39663" i="12"/>
  <c r="G59409" i="12"/>
  <c r="G9982" i="12"/>
  <c r="CH9" i="5"/>
  <c r="G53862" i="12"/>
  <c r="DV9" i="5"/>
  <c r="G45086" i="12"/>
  <c r="DN9" i="5"/>
  <c r="BY9" i="5"/>
  <c r="G62669" i="12"/>
  <c r="G5625" i="12"/>
  <c r="G15498" i="12"/>
  <c r="G51699" i="12"/>
  <c r="G12207" i="12"/>
  <c r="G50602" i="12"/>
  <c r="G26468" i="12"/>
  <c r="G14401" i="12"/>
  <c r="G46214" i="12"/>
  <c r="G33050" i="12"/>
  <c r="G39632" i="12"/>
  <c r="G53893" i="12"/>
  <c r="G34147" i="12"/>
  <c r="G13304" i="12"/>
  <c r="G31953" i="12"/>
  <c r="G56118" i="12"/>
  <c r="G10044" i="12"/>
  <c r="G37469" i="12"/>
  <c r="G48439" i="12"/>
  <c r="G58312" i="12"/>
  <c r="G21014" i="12"/>
  <c r="G52827" i="12"/>
  <c r="G64894" i="12"/>
  <c r="G40760" i="12"/>
  <c r="G7850" i="12"/>
  <c r="G28693" i="12"/>
  <c r="G15529" i="12"/>
  <c r="G57215" i="12"/>
  <c r="G36372" i="12"/>
  <c r="G4497" i="12"/>
  <c r="CC9" i="5"/>
  <c r="G58250" i="12"/>
  <c r="DZ9" i="5"/>
  <c r="DA9" i="5"/>
  <c r="G30825" i="12"/>
  <c r="CY9" i="5"/>
  <c r="G28631" i="12"/>
  <c r="DD9" i="5"/>
  <c r="G34116" i="12"/>
  <c r="G23146" i="12"/>
  <c r="CT9" i="5"/>
  <c r="G140" i="12"/>
  <c r="G38535" i="12"/>
  <c r="G35244" i="12"/>
  <c r="G52796" i="12"/>
  <c r="G63766" i="12"/>
  <c r="G27565" i="12"/>
  <c r="G44020" i="12"/>
  <c r="G64863" i="12"/>
  <c r="G23177" i="12"/>
  <c r="G10013" i="12"/>
  <c r="G57184" i="12"/>
  <c r="G29759" i="12"/>
  <c r="G11110" i="12"/>
  <c r="G30856" i="12"/>
  <c r="G7819" i="12"/>
  <c r="G26499" i="12"/>
  <c r="G33081" i="12"/>
  <c r="G6753" i="12"/>
  <c r="G50633" i="12"/>
  <c r="G55021" i="12"/>
  <c r="G34178" i="12"/>
  <c r="G171" i="12"/>
  <c r="G49536" i="12"/>
  <c r="G41857" i="12"/>
  <c r="G16626" i="12"/>
  <c r="G47342" i="12"/>
  <c r="G5656" i="12"/>
  <c r="G4559" i="12"/>
  <c r="G42954" i="12"/>
  <c r="G12238" i="12"/>
  <c r="G22049" i="12"/>
  <c r="CS9" i="5"/>
  <c r="G61541" i="12"/>
  <c r="EC9" i="5"/>
  <c r="G35213" i="12"/>
  <c r="DE9" i="5"/>
  <c r="CZ9" i="5"/>
  <c r="G29728" i="12"/>
  <c r="G46183" i="12"/>
  <c r="DO9" i="5"/>
  <c r="G24274" i="12"/>
  <c r="G49505" i="12"/>
  <c r="G17692" i="12"/>
  <c r="G2334" i="12"/>
  <c r="G59378" i="12"/>
  <c r="G40729" i="12"/>
  <c r="G3431" i="12"/>
  <c r="G61572" i="12"/>
  <c r="G41826" i="12"/>
  <c r="G4528" i="12"/>
  <c r="G42923" i="12"/>
  <c r="G6722" i="12"/>
  <c r="G45117" i="12"/>
  <c r="G48408" i="12"/>
  <c r="G60475" i="12"/>
  <c r="G61603" i="12"/>
  <c r="G14432" i="12"/>
  <c r="G44051" i="12"/>
  <c r="G46245" i="12"/>
  <c r="G3462" i="12"/>
  <c r="G31984" i="12"/>
  <c r="G11141" i="12"/>
  <c r="G17723" i="12"/>
  <c r="G25402" i="12"/>
  <c r="G18820" i="12"/>
  <c r="G27596" i="12"/>
  <c r="G1268" i="12"/>
  <c r="G62700" i="12"/>
  <c r="G22111" i="12"/>
  <c r="G19917" i="12"/>
  <c r="G60506" i="12"/>
  <c r="DY9" i="5"/>
  <c r="G57153" i="12"/>
  <c r="CG9" i="5"/>
  <c r="G8885" i="12"/>
  <c r="DL9" i="5"/>
  <c r="G42892" i="12"/>
  <c r="G1206" i="12"/>
  <c r="BZ9" i="5"/>
  <c r="G28662" i="12"/>
  <c r="G1237" i="12"/>
  <c r="G25371" i="12"/>
  <c r="G47311" i="12"/>
  <c r="G36341" i="12"/>
  <c r="G16595" i="12"/>
  <c r="G8916" i="12"/>
  <c r="G37438" i="12"/>
  <c r="G18789" i="12"/>
  <c r="G56087" i="12"/>
  <c r="G22080" i="12"/>
  <c r="G19886" i="12"/>
  <c r="G58281" i="12"/>
  <c r="G20983" i="12"/>
  <c r="G54990" i="12"/>
  <c r="DF9" i="5"/>
  <c r="G56056" i="12"/>
  <c r="DX9" i="5"/>
  <c r="DB64" i="6"/>
  <c r="G32964" i="12" s="1"/>
  <c r="DO64" i="6"/>
  <c r="G47225" i="12" s="1"/>
  <c r="DS64" i="6"/>
  <c r="G51613" i="12" s="1"/>
  <c r="DY64" i="6"/>
  <c r="G58195" i="12" s="1"/>
  <c r="DR64" i="6"/>
  <c r="G50516" i="12" s="1"/>
  <c r="CV64" i="6"/>
  <c r="G26382" i="12" s="1"/>
  <c r="CF64" i="6"/>
  <c r="G8830" i="12" s="1"/>
  <c r="DJ64" i="6"/>
  <c r="G41740" i="12" s="1"/>
  <c r="CA64" i="6"/>
  <c r="G3345" i="12" s="1"/>
  <c r="DP64" i="6"/>
  <c r="G48322" i="12" s="1"/>
  <c r="DT64" i="6"/>
  <c r="G52710" i="12" s="1"/>
  <c r="CB64" i="6"/>
  <c r="G4442" i="12" s="1"/>
  <c r="DL64" i="6"/>
  <c r="G43934" i="12" s="1"/>
  <c r="DF64" i="6"/>
  <c r="G37352" i="12" s="1"/>
  <c r="CJ64" i="6"/>
  <c r="G13218" i="12" s="1"/>
  <c r="DK64" i="6"/>
  <c r="G42837" i="12" s="1"/>
  <c r="DA64" i="6"/>
  <c r="G31867" i="12" s="1"/>
  <c r="CP64" i="6"/>
  <c r="G19800" i="12" s="1"/>
  <c r="BX64" i="6"/>
  <c r="DC64" i="6"/>
  <c r="G34061" i="12" s="1"/>
  <c r="DU64" i="6"/>
  <c r="G53807" i="12" s="1"/>
  <c r="ED64" i="6"/>
  <c r="G63680" i="12" s="1"/>
  <c r="H64" i="6"/>
  <c r="CN64" i="6"/>
  <c r="G17606" i="12" s="1"/>
  <c r="CH64" i="6"/>
  <c r="G11024" i="12" s="1"/>
  <c r="EA64" i="6"/>
  <c r="G60389" i="12" s="1"/>
  <c r="CG64" i="6"/>
  <c r="G9927" i="12" s="1"/>
  <c r="CD64" i="6"/>
  <c r="G6636" i="12" s="1"/>
  <c r="EE64" i="6"/>
  <c r="G64777" i="12" s="1"/>
  <c r="CQ64" i="6"/>
  <c r="G20897" i="12" s="1"/>
  <c r="CR64" i="6"/>
  <c r="G21994" i="12" s="1"/>
  <c r="BY64" i="6"/>
  <c r="G1151" i="12" s="1"/>
  <c r="DZ64" i="6"/>
  <c r="G59292" i="12" s="1"/>
  <c r="EB64" i="6"/>
  <c r="G61486" i="12" s="1"/>
  <c r="DH64" i="6"/>
  <c r="G39546" i="12" s="1"/>
  <c r="CS64" i="6"/>
  <c r="G23091" i="12" s="1"/>
  <c r="DW64" i="6"/>
  <c r="G56001" i="12" s="1"/>
  <c r="DI64" i="6"/>
  <c r="G40643" i="12" s="1"/>
  <c r="DX64" i="6"/>
  <c r="G57098" i="12" s="1"/>
  <c r="DQ64" i="6"/>
  <c r="G49419" i="12" s="1"/>
  <c r="CM64" i="6"/>
  <c r="G16509" i="12" s="1"/>
  <c r="CT64" i="6"/>
  <c r="G24188" i="12" s="1"/>
  <c r="CL64" i="6"/>
  <c r="G15412" i="12" s="1"/>
  <c r="CI64" i="6"/>
  <c r="G12121" i="12" s="1"/>
  <c r="DN64" i="6"/>
  <c r="G46128" i="12" s="1"/>
  <c r="CK64" i="6"/>
  <c r="G14315" i="12" s="1"/>
  <c r="CW64" i="6"/>
  <c r="G27479" i="12" s="1"/>
  <c r="CX64" i="6"/>
  <c r="G28576" i="12" s="1"/>
  <c r="DD64" i="6"/>
  <c r="G35158" i="12" s="1"/>
  <c r="CU64" i="6"/>
  <c r="G25285" i="12" s="1"/>
  <c r="DM64" i="6"/>
  <c r="G45031" i="12" s="1"/>
  <c r="DV64" i="6"/>
  <c r="G54904" i="12" s="1"/>
  <c r="CO64" i="6"/>
  <c r="G18703" i="12" s="1"/>
  <c r="CZ64" i="6"/>
  <c r="G30770" i="12" s="1"/>
  <c r="EC64" i="6"/>
  <c r="G62583" i="12" s="1"/>
  <c r="DG64" i="6"/>
  <c r="G38449" i="12" s="1"/>
  <c r="BZ64" i="6"/>
  <c r="G2248" i="12" s="1"/>
  <c r="CY64" i="6"/>
  <c r="G29673" i="12" s="1"/>
  <c r="CE64" i="6"/>
  <c r="G7733" i="12" s="1"/>
  <c r="CC64" i="6"/>
  <c r="G5539" i="12" s="1"/>
  <c r="DE64" i="6"/>
  <c r="G36255" i="12" s="1"/>
  <c r="G63" i="6"/>
  <c r="G9" i="6"/>
  <c r="G93" i="12"/>
  <c r="BW103" i="6"/>
  <c r="G26437" i="12"/>
  <c r="CW9" i="5"/>
  <c r="G11079" i="12"/>
  <c r="CI9" i="5"/>
  <c r="G63735" i="12"/>
  <c r="EE9" i="5"/>
  <c r="G38504" i="12"/>
  <c r="DH9" i="5"/>
  <c r="G15467" i="12"/>
  <c r="CM9" i="5"/>
  <c r="G12176" i="12"/>
  <c r="CJ9" i="5"/>
  <c r="G81" i="12"/>
  <c r="BW91" i="6"/>
  <c r="G43989" i="12"/>
  <c r="DM9" i="5"/>
  <c r="G50571" i="12"/>
  <c r="DS9" i="5"/>
  <c r="G3400" i="12"/>
  <c r="CB9" i="5"/>
  <c r="G5594" i="12"/>
  <c r="CD9" i="5"/>
  <c r="G40698" i="12"/>
  <c r="DJ9" i="5"/>
  <c r="G52765" i="12"/>
  <c r="DU9" i="5"/>
  <c r="G62638" i="12"/>
  <c r="ED9" i="5"/>
  <c r="G19855" i="12"/>
  <c r="CQ9" i="5"/>
  <c r="G51668" i="12"/>
  <c r="DT9" i="5"/>
  <c r="G20952" i="12"/>
  <c r="CR9" i="5"/>
  <c r="G41795" i="12"/>
  <c r="DK9" i="5"/>
  <c r="G7788" i="12"/>
  <c r="CF9" i="5"/>
  <c r="G33019" i="12"/>
  <c r="DC9" i="5"/>
  <c r="G13273" i="12"/>
  <c r="CK9" i="5"/>
  <c r="G16564" i="12"/>
  <c r="CN9" i="5"/>
  <c r="G14370" i="12"/>
  <c r="CL9" i="5"/>
  <c r="G39601" i="12"/>
  <c r="DI9" i="5"/>
  <c r="G12" i="12"/>
  <c r="BW19" i="6"/>
  <c r="G90" i="12"/>
  <c r="BW100" i="6"/>
  <c r="G4" i="12"/>
  <c r="BW11" i="6"/>
  <c r="G63" i="12"/>
  <c r="BW73" i="6"/>
  <c r="G5" i="12"/>
  <c r="BW12" i="6"/>
  <c r="G3" i="12"/>
  <c r="BW10" i="6"/>
  <c r="G55" i="12"/>
  <c r="BW65" i="6"/>
  <c r="BX35" i="5" l="1"/>
  <c r="G144" i="12"/>
  <c r="BX62" i="5"/>
  <c r="BX33" i="5"/>
  <c r="BX24" i="5" s="1"/>
  <c r="G142" i="12"/>
  <c r="CS24" i="5"/>
  <c r="EC56" i="5"/>
  <c r="CX56" i="5"/>
  <c r="CH56" i="5"/>
  <c r="DK56" i="5"/>
  <c r="BY56" i="5"/>
  <c r="BW21" i="6"/>
  <c r="EF24" i="5"/>
  <c r="CQ56" i="5"/>
  <c r="CV56" i="5"/>
  <c r="EB56" i="5"/>
  <c r="EE24" i="5"/>
  <c r="DQ56" i="5"/>
  <c r="CU24" i="5"/>
  <c r="DJ56" i="5"/>
  <c r="DP24" i="5"/>
  <c r="DN24" i="5"/>
  <c r="CO24" i="5"/>
  <c r="DW56" i="5"/>
  <c r="DZ56" i="5"/>
  <c r="DG56" i="5"/>
  <c r="DK24" i="5"/>
  <c r="DE24" i="5"/>
  <c r="CF56" i="5"/>
  <c r="CN24" i="5"/>
  <c r="CC56" i="5"/>
  <c r="CC24" i="5"/>
  <c r="EC24" i="5"/>
  <c r="DR24" i="5"/>
  <c r="DU24" i="5"/>
  <c r="DN56" i="5"/>
  <c r="CT56" i="5"/>
  <c r="DC56" i="5"/>
  <c r="DW24" i="5"/>
  <c r="CO56" i="5"/>
  <c r="CJ56" i="5"/>
  <c r="DU56" i="5"/>
  <c r="CZ56" i="5"/>
  <c r="CY24" i="5"/>
  <c r="DM56" i="5"/>
  <c r="DP56" i="5"/>
  <c r="CE56" i="5"/>
  <c r="EA56" i="5"/>
  <c r="CA56" i="5"/>
  <c r="CE24" i="5"/>
  <c r="DL56" i="5"/>
  <c r="CD56" i="5"/>
  <c r="CF24" i="5"/>
  <c r="CZ24" i="5"/>
  <c r="CX24" i="5"/>
  <c r="DA56" i="5"/>
  <c r="BY24" i="5"/>
  <c r="CK24" i="5"/>
  <c r="DZ24" i="5"/>
  <c r="DG24" i="5"/>
  <c r="CV24" i="5"/>
  <c r="BZ56" i="5"/>
  <c r="CP56" i="5"/>
  <c r="CB56" i="5"/>
  <c r="EB24" i="5"/>
  <c r="DL24" i="5"/>
  <c r="CA24" i="5"/>
  <c r="CW56" i="5"/>
  <c r="CH24" i="5"/>
  <c r="CM56" i="5"/>
  <c r="DX56" i="5"/>
  <c r="DH56" i="5"/>
  <c r="CK56" i="5"/>
  <c r="DJ24" i="5"/>
  <c r="DA24" i="5"/>
  <c r="DF56" i="5"/>
  <c r="CQ24" i="5"/>
  <c r="ED56" i="5"/>
  <c r="DQ24" i="5"/>
  <c r="DS56" i="5"/>
  <c r="DY24" i="5"/>
  <c r="CR56" i="5"/>
  <c r="DD24" i="5"/>
  <c r="DB24" i="5"/>
  <c r="CJ24" i="5"/>
  <c r="ED24" i="5"/>
  <c r="CT24" i="5"/>
  <c r="DI24" i="5"/>
  <c r="CL24" i="5"/>
  <c r="CD24" i="5"/>
  <c r="CG56" i="5"/>
  <c r="DV56" i="5"/>
  <c r="G36336" i="12"/>
  <c r="DF24" i="5"/>
  <c r="G3426" i="12"/>
  <c r="CB24" i="5"/>
  <c r="G33045" i="12"/>
  <c r="DC24" i="5"/>
  <c r="G28688" i="12"/>
  <c r="CY56" i="5"/>
  <c r="G46240" i="12"/>
  <c r="DO56" i="5"/>
  <c r="G57210" i="12"/>
  <c r="DY56" i="5"/>
  <c r="G56082" i="12"/>
  <c r="DX24" i="5"/>
  <c r="G18784" i="12"/>
  <c r="CP24" i="5"/>
  <c r="G38530" i="12"/>
  <c r="DH24" i="5"/>
  <c r="G59373" i="12"/>
  <c r="EA24" i="5"/>
  <c r="G49531" i="12"/>
  <c r="DR56" i="5"/>
  <c r="G16621" i="12"/>
  <c r="CN56" i="5"/>
  <c r="G39658" i="12"/>
  <c r="DI56" i="5"/>
  <c r="G51725" i="12"/>
  <c r="DT56" i="5"/>
  <c r="H56" i="5"/>
  <c r="G8911" i="12"/>
  <c r="CG24" i="5"/>
  <c r="G20978" i="12"/>
  <c r="CR24" i="5"/>
  <c r="G26463" i="12"/>
  <c r="CW24" i="5"/>
  <c r="G44015" i="12"/>
  <c r="DM24" i="5"/>
  <c r="G31979" i="12"/>
  <c r="DB56" i="5"/>
  <c r="G14427" i="12"/>
  <c r="CL56" i="5"/>
  <c r="G11136" i="12"/>
  <c r="CI56" i="5"/>
  <c r="G22106" i="12"/>
  <c r="CS56" i="5"/>
  <c r="G34173" i="12"/>
  <c r="DD56" i="5"/>
  <c r="G64889" i="12"/>
  <c r="EF56" i="5"/>
  <c r="H24" i="5"/>
  <c r="G24" i="5" s="1"/>
  <c r="CI24" i="5"/>
  <c r="EE56" i="5"/>
  <c r="DE56" i="5"/>
  <c r="CU56" i="5"/>
  <c r="DV24" i="5"/>
  <c r="DO24" i="5"/>
  <c r="DS24" i="5"/>
  <c r="CM24" i="5"/>
  <c r="BX58" i="5"/>
  <c r="DT24" i="5"/>
  <c r="G1232" i="12"/>
  <c r="G10" i="9"/>
  <c r="H10" i="9" s="1"/>
  <c r="G11" i="9"/>
  <c r="H11" i="9" s="1"/>
  <c r="BX56" i="5"/>
  <c r="BX9" i="5"/>
  <c r="G54" i="12"/>
  <c r="BW64" i="6"/>
  <c r="BX63" i="6"/>
  <c r="CE63" i="6"/>
  <c r="G7732" i="12" s="1"/>
  <c r="CB63" i="6"/>
  <c r="G4441" i="12" s="1"/>
  <c r="CA63" i="6"/>
  <c r="G3344" i="12" s="1"/>
  <c r="EE63" i="6"/>
  <c r="CN63" i="6"/>
  <c r="G17605" i="12" s="1"/>
  <c r="DV63" i="6"/>
  <c r="G54903" i="12" s="1"/>
  <c r="DO63" i="6"/>
  <c r="G47224" i="12" s="1"/>
  <c r="DC63" i="6"/>
  <c r="CL63" i="6"/>
  <c r="G15411" i="12" s="1"/>
  <c r="DQ63" i="6"/>
  <c r="DZ63" i="6"/>
  <c r="CG63" i="6"/>
  <c r="G9926" i="12" s="1"/>
  <c r="CW63" i="6"/>
  <c r="G27478" i="12" s="1"/>
  <c r="BY63" i="6"/>
  <c r="G1150" i="12" s="1"/>
  <c r="CR63" i="6"/>
  <c r="DA63" i="6"/>
  <c r="CF63" i="6"/>
  <c r="G8829" i="12" s="1"/>
  <c r="CH63" i="6"/>
  <c r="G11023" i="12" s="1"/>
  <c r="CJ63" i="6"/>
  <c r="EC63" i="6"/>
  <c r="CO63" i="6"/>
  <c r="G18702" i="12" s="1"/>
  <c r="CS63" i="6"/>
  <c r="BZ63" i="6"/>
  <c r="G2247" i="12" s="1"/>
  <c r="DK63" i="6"/>
  <c r="G42836" i="12" s="1"/>
  <c r="DW63" i="6"/>
  <c r="G56000" i="12" s="1"/>
  <c r="DB63" i="6"/>
  <c r="H63" i="6"/>
  <c r="H62" i="6" s="1"/>
  <c r="G62" i="6" s="1"/>
  <c r="DX63" i="6"/>
  <c r="ED63" i="6"/>
  <c r="CM63" i="6"/>
  <c r="G16508" i="12" s="1"/>
  <c r="CQ63" i="6"/>
  <c r="G20896" i="12" s="1"/>
  <c r="CK63" i="6"/>
  <c r="DG63" i="6"/>
  <c r="EA63" i="6"/>
  <c r="DS63" i="6"/>
  <c r="CX63" i="6"/>
  <c r="G28575" i="12" s="1"/>
  <c r="CY63" i="6"/>
  <c r="G29672" i="12" s="1"/>
  <c r="DP63" i="6"/>
  <c r="DE63" i="6"/>
  <c r="CT63" i="6"/>
  <c r="G24187" i="12" s="1"/>
  <c r="CV63" i="6"/>
  <c r="G26381" i="12" s="1"/>
  <c r="DD63" i="6"/>
  <c r="G35157" i="12" s="1"/>
  <c r="CU63" i="6"/>
  <c r="G25284" i="12" s="1"/>
  <c r="DJ63" i="6"/>
  <c r="G41739" i="12" s="1"/>
  <c r="DU63" i="6"/>
  <c r="G53806" i="12" s="1"/>
  <c r="CC63" i="6"/>
  <c r="G5538" i="12" s="1"/>
  <c r="DL63" i="6"/>
  <c r="G43933" i="12" s="1"/>
  <c r="DY63" i="6"/>
  <c r="DN63" i="6"/>
  <c r="G46127" i="12" s="1"/>
  <c r="CD63" i="6"/>
  <c r="G6635" i="12" s="1"/>
  <c r="DT63" i="6"/>
  <c r="G52709" i="12" s="1"/>
  <c r="CP63" i="6"/>
  <c r="G19799" i="12" s="1"/>
  <c r="DM63" i="6"/>
  <c r="G45030" i="12" s="1"/>
  <c r="EB63" i="6"/>
  <c r="G61485" i="12" s="1"/>
  <c r="DH63" i="6"/>
  <c r="CI63" i="6"/>
  <c r="G12120" i="12" s="1"/>
  <c r="DI63" i="6"/>
  <c r="DR63" i="6"/>
  <c r="CZ63" i="6"/>
  <c r="DF63" i="6"/>
  <c r="CK9" i="6"/>
  <c r="CJ9" i="6"/>
  <c r="CE9" i="6"/>
  <c r="CH9" i="6"/>
  <c r="DQ9" i="6"/>
  <c r="DL9" i="6"/>
  <c r="DG9" i="6"/>
  <c r="DJ9" i="6"/>
  <c r="EC9" i="6"/>
  <c r="CR9" i="6"/>
  <c r="CM9" i="6"/>
  <c r="BZ9" i="6"/>
  <c r="DT9" i="6"/>
  <c r="EE9" i="6"/>
  <c r="DR9" i="6"/>
  <c r="DY9" i="6"/>
  <c r="EA9" i="6"/>
  <c r="ED9" i="6"/>
  <c r="H9" i="6"/>
  <c r="H8" i="6" s="1"/>
  <c r="G8" i="6" s="1"/>
  <c r="BY9" i="6"/>
  <c r="CV9" i="6"/>
  <c r="CQ9" i="6"/>
  <c r="CT9" i="6"/>
  <c r="CS9" i="6"/>
  <c r="CB9" i="6"/>
  <c r="DV9" i="6"/>
  <c r="DM9" i="6"/>
  <c r="DD9" i="6"/>
  <c r="DO9" i="6"/>
  <c r="DB9" i="6"/>
  <c r="DU9" i="6"/>
  <c r="DP9" i="6"/>
  <c r="DK9" i="6"/>
  <c r="DN9" i="6"/>
  <c r="DA9" i="6"/>
  <c r="DI9" i="6"/>
  <c r="CF9" i="6"/>
  <c r="CA9" i="6"/>
  <c r="CD9" i="6"/>
  <c r="DX9" i="6"/>
  <c r="DS9" i="6"/>
  <c r="DF9" i="6"/>
  <c r="DE9" i="6"/>
  <c r="CN9" i="6"/>
  <c r="CY9" i="6"/>
  <c r="CL9" i="6"/>
  <c r="CG9" i="6"/>
  <c r="CZ9" i="6"/>
  <c r="CU9" i="6"/>
  <c r="CX9" i="6"/>
  <c r="CW9" i="6"/>
  <c r="EB9" i="6"/>
  <c r="DW9" i="6"/>
  <c r="DZ9" i="6"/>
  <c r="CO9" i="6"/>
  <c r="DH9" i="6"/>
  <c r="DC9" i="6"/>
  <c r="CP9" i="6"/>
  <c r="CC9" i="6"/>
  <c r="BX9" i="6"/>
  <c r="CI9" i="6"/>
  <c r="G56" i="5" l="1"/>
  <c r="G12" i="9"/>
  <c r="H12" i="9" s="1"/>
  <c r="H4" i="6"/>
  <c r="AA6" i="9" s="1"/>
  <c r="BW9" i="6"/>
  <c r="BX8" i="6"/>
  <c r="G2" i="12"/>
  <c r="G39494" i="12"/>
  <c r="DH8" i="6"/>
  <c r="G61434" i="12"/>
  <c r="EB8" i="6"/>
  <c r="EB4" i="6" s="1"/>
  <c r="G30718" i="12"/>
  <c r="CZ8" i="6"/>
  <c r="CN8" i="6"/>
  <c r="CN4" i="6" s="1"/>
  <c r="G17554" i="12"/>
  <c r="DX8" i="6"/>
  <c r="G57046" i="12"/>
  <c r="DI8" i="6"/>
  <c r="G40591" i="12"/>
  <c r="DP8" i="6"/>
  <c r="G48270" i="12"/>
  <c r="G35106" i="12"/>
  <c r="DD8" i="6"/>
  <c r="DD4" i="6" s="1"/>
  <c r="G23039" i="12"/>
  <c r="CS8" i="6"/>
  <c r="G1099" i="12"/>
  <c r="BY8" i="6"/>
  <c r="BY4" i="6" s="1"/>
  <c r="G58143" i="12"/>
  <c r="DY8" i="6"/>
  <c r="BZ8" i="6"/>
  <c r="BZ4" i="6" s="1"/>
  <c r="G2196" i="12"/>
  <c r="DJ8" i="6"/>
  <c r="DJ4" i="6" s="1"/>
  <c r="G41688" i="12"/>
  <c r="CH8" i="6"/>
  <c r="CH4" i="6" s="1"/>
  <c r="G10972" i="12"/>
  <c r="G37351" i="12"/>
  <c r="DF62" i="6"/>
  <c r="G58194" i="12"/>
  <c r="DY62" i="6"/>
  <c r="G14314" i="12"/>
  <c r="CK62" i="6"/>
  <c r="G57097" i="12"/>
  <c r="DX62" i="6"/>
  <c r="G62582" i="12"/>
  <c r="EC62" i="6"/>
  <c r="G31866" i="12"/>
  <c r="DA62" i="6"/>
  <c r="G34060" i="12"/>
  <c r="DC62" i="6"/>
  <c r="G64776" i="12"/>
  <c r="EE62" i="6"/>
  <c r="BW63" i="6"/>
  <c r="G53" i="12"/>
  <c r="BX62" i="6"/>
  <c r="CL5" i="5"/>
  <c r="EF5" i="5"/>
  <c r="CS5" i="5"/>
  <c r="CO5" i="5"/>
  <c r="DP5" i="5"/>
  <c r="EB5" i="5"/>
  <c r="BZ5" i="5"/>
  <c r="CC5" i="5"/>
  <c r="BY5" i="5"/>
  <c r="CZ5" i="5"/>
  <c r="DL5" i="5"/>
  <c r="CG5" i="5"/>
  <c r="DZ5" i="5"/>
  <c r="CP5" i="5"/>
  <c r="DB5" i="5"/>
  <c r="G5487" i="12"/>
  <c r="CC8" i="6"/>
  <c r="CC4" i="6" s="1"/>
  <c r="G18651" i="12"/>
  <c r="CO8" i="6"/>
  <c r="CO4" i="6" s="1"/>
  <c r="G27427" i="12"/>
  <c r="CW8" i="6"/>
  <c r="CW4" i="6" s="1"/>
  <c r="G9875" i="12"/>
  <c r="CG8" i="6"/>
  <c r="CG4" i="6" s="1"/>
  <c r="G36203" i="12"/>
  <c r="DE8" i="6"/>
  <c r="G6584" i="12"/>
  <c r="CD8" i="6"/>
  <c r="CD4" i="6" s="1"/>
  <c r="G31815" i="12"/>
  <c r="DA8" i="6"/>
  <c r="DA4" i="6" s="1"/>
  <c r="G53755" i="12"/>
  <c r="DU8" i="6"/>
  <c r="DU4" i="6" s="1"/>
  <c r="G44979" i="12"/>
  <c r="DM8" i="6"/>
  <c r="DM4" i="6" s="1"/>
  <c r="G24136" i="12"/>
  <c r="CT8" i="6"/>
  <c r="CT4" i="6" s="1"/>
  <c r="G50464" i="12"/>
  <c r="DR8" i="6"/>
  <c r="G16457" i="12"/>
  <c r="CM8" i="6"/>
  <c r="CM4" i="6" s="1"/>
  <c r="G38397" i="12"/>
  <c r="DG8" i="6"/>
  <c r="G7681" i="12"/>
  <c r="CE8" i="6"/>
  <c r="CE4" i="6" s="1"/>
  <c r="G30769" i="12"/>
  <c r="CZ62" i="6"/>
  <c r="G39545" i="12"/>
  <c r="DH62" i="6"/>
  <c r="G36254" i="12"/>
  <c r="DE62" i="6"/>
  <c r="G51612" i="12"/>
  <c r="DS62" i="6"/>
  <c r="G13217" i="12"/>
  <c r="CJ62" i="6"/>
  <c r="G21993" i="12"/>
  <c r="CR62" i="6"/>
  <c r="G59291" i="12"/>
  <c r="DZ62" i="6"/>
  <c r="DN5" i="5"/>
  <c r="CE5" i="5"/>
  <c r="CR5" i="5"/>
  <c r="CN5" i="5"/>
  <c r="DO5" i="5"/>
  <c r="DC5" i="5"/>
  <c r="DS5" i="5"/>
  <c r="CB5" i="5"/>
  <c r="EE5" i="5"/>
  <c r="EJ5" i="5"/>
  <c r="CY5" i="5"/>
  <c r="DY5" i="5"/>
  <c r="DU5" i="5"/>
  <c r="CK5" i="5"/>
  <c r="CW5" i="5"/>
  <c r="G19748" i="12"/>
  <c r="CP8" i="6"/>
  <c r="CP4" i="6" s="1"/>
  <c r="G59240" i="12"/>
  <c r="DZ8" i="6"/>
  <c r="G28524" i="12"/>
  <c r="CX8" i="6"/>
  <c r="CX4" i="6" s="1"/>
  <c r="CL8" i="6"/>
  <c r="CL4" i="6" s="1"/>
  <c r="G15360" i="12"/>
  <c r="DF8" i="6"/>
  <c r="G37300" i="12"/>
  <c r="CA8" i="6"/>
  <c r="CA4" i="6" s="1"/>
  <c r="G3293" i="12"/>
  <c r="DN8" i="6"/>
  <c r="DN4" i="6" s="1"/>
  <c r="G46076" i="12"/>
  <c r="G32912" i="12"/>
  <c r="DB8" i="6"/>
  <c r="G54852" i="12"/>
  <c r="DV8" i="6"/>
  <c r="DV4" i="6" s="1"/>
  <c r="G20845" i="12"/>
  <c r="CQ8" i="6"/>
  <c r="CQ4" i="6" s="1"/>
  <c r="G63628" i="12"/>
  <c r="ED8" i="6"/>
  <c r="EE8" i="6"/>
  <c r="G64725" i="12"/>
  <c r="CR8" i="6"/>
  <c r="G21942" i="12"/>
  <c r="DL8" i="6"/>
  <c r="DL4" i="6" s="1"/>
  <c r="G43882" i="12"/>
  <c r="CJ8" i="6"/>
  <c r="G13166" i="12"/>
  <c r="G50515" i="12"/>
  <c r="DR62" i="6"/>
  <c r="G48321" i="12"/>
  <c r="DP62" i="6"/>
  <c r="G60388" i="12"/>
  <c r="EA62" i="6"/>
  <c r="G32963" i="12"/>
  <c r="DB62" i="6"/>
  <c r="G23090" i="12"/>
  <c r="CS62" i="6"/>
  <c r="G49418" i="12"/>
  <c r="DQ62" i="6"/>
  <c r="CI5" i="5"/>
  <c r="EA5" i="5"/>
  <c r="DG5" i="5"/>
  <c r="DV5" i="5"/>
  <c r="ED5" i="5"/>
  <c r="DI5" i="5"/>
  <c r="CF5" i="5"/>
  <c r="I5" i="13" s="1"/>
  <c r="DK5" i="5"/>
  <c r="DF5" i="5"/>
  <c r="DR5" i="5"/>
  <c r="DH5" i="5"/>
  <c r="DX5" i="5"/>
  <c r="DT5" i="5"/>
  <c r="CJ5" i="5"/>
  <c r="CV5" i="5"/>
  <c r="G12069" i="12"/>
  <c r="CI8" i="6"/>
  <c r="CI4" i="6" s="1"/>
  <c r="G34009" i="12"/>
  <c r="DC8" i="6"/>
  <c r="DC4" i="6" s="1"/>
  <c r="G55949" i="12"/>
  <c r="DW8" i="6"/>
  <c r="DW4" i="6" s="1"/>
  <c r="G25233" i="12"/>
  <c r="CU8" i="6"/>
  <c r="CU4" i="6" s="1"/>
  <c r="G29621" i="12"/>
  <c r="CY8" i="6"/>
  <c r="CY4" i="6" s="1"/>
  <c r="G51561" i="12"/>
  <c r="DS8" i="6"/>
  <c r="DS4" i="6" s="1"/>
  <c r="G8778" i="12"/>
  <c r="CF8" i="6"/>
  <c r="CF4" i="6" s="1"/>
  <c r="G42785" i="12"/>
  <c r="DK8" i="6"/>
  <c r="DK4" i="6" s="1"/>
  <c r="G47173" i="12"/>
  <c r="DO8" i="6"/>
  <c r="DO4" i="6" s="1"/>
  <c r="G4390" i="12"/>
  <c r="CB8" i="6"/>
  <c r="CB4" i="6" s="1"/>
  <c r="G26330" i="12"/>
  <c r="CV8" i="6"/>
  <c r="CV4" i="6" s="1"/>
  <c r="EA8" i="6"/>
  <c r="G60337" i="12"/>
  <c r="G52658" i="12"/>
  <c r="DT8" i="6"/>
  <c r="DT4" i="6" s="1"/>
  <c r="G62531" i="12"/>
  <c r="EC8" i="6"/>
  <c r="EC4" i="6" s="1"/>
  <c r="G49367" i="12"/>
  <c r="DQ8" i="6"/>
  <c r="DQ4" i="6" s="1"/>
  <c r="G14263" i="12"/>
  <c r="CK8" i="6"/>
  <c r="CK4" i="6" s="1"/>
  <c r="G40642" i="12"/>
  <c r="DI62" i="6"/>
  <c r="G38448" i="12"/>
  <c r="DG62" i="6"/>
  <c r="G63679" i="12"/>
  <c r="ED62" i="6"/>
  <c r="DJ5" i="5"/>
  <c r="DD5" i="5"/>
  <c r="CX5" i="5"/>
  <c r="CT5" i="5"/>
  <c r="DQ5" i="5"/>
  <c r="EC5" i="5"/>
  <c r="BF5" i="13" s="1"/>
  <c r="DE5" i="5"/>
  <c r="AH5" i="13" s="1"/>
  <c r="CH5" i="5"/>
  <c r="K5" i="13" s="1"/>
  <c r="CD5" i="5"/>
  <c r="DA5" i="5"/>
  <c r="DM5" i="5"/>
  <c r="CU5" i="5"/>
  <c r="X5" i="13" s="1"/>
  <c r="CM5" i="5"/>
  <c r="P5" i="13" s="1"/>
  <c r="CQ5" i="5"/>
  <c r="T5" i="13" s="1"/>
  <c r="CA5" i="5"/>
  <c r="DW5" i="5"/>
  <c r="C11" i="3" l="1"/>
  <c r="D5" i="13"/>
  <c r="AR5" i="13"/>
  <c r="L5" i="13"/>
  <c r="R5" i="13"/>
  <c r="AB5" i="13"/>
  <c r="AQ5" i="13"/>
  <c r="G5" i="13"/>
  <c r="AA5" i="13"/>
  <c r="AE5" i="13"/>
  <c r="C5" i="13"/>
  <c r="Z5" i="13"/>
  <c r="E5" i="13"/>
  <c r="AN5" i="13"/>
  <c r="AP5" i="13"/>
  <c r="Y5" i="13"/>
  <c r="AW5" i="13"/>
  <c r="BG5" i="13"/>
  <c r="AS5" i="13"/>
  <c r="O5" i="13"/>
  <c r="AG5" i="13"/>
  <c r="AU5" i="13"/>
  <c r="Q5" i="13"/>
  <c r="H5" i="13"/>
  <c r="J5" i="13"/>
  <c r="AC5" i="13"/>
  <c r="AZ5" i="13"/>
  <c r="M5" i="13"/>
  <c r="BA5" i="13"/>
  <c r="AY5" i="13"/>
  <c r="S5" i="13"/>
  <c r="AX5" i="13"/>
  <c r="U5" i="13"/>
  <c r="AO5" i="13"/>
  <c r="BY6" i="5"/>
  <c r="BZ6" i="5" s="1"/>
  <c r="CA6" i="5" s="1"/>
  <c r="CB6" i="5" s="1"/>
  <c r="CC6" i="5" s="1"/>
  <c r="CD6" i="5" s="1"/>
  <c r="CE6" i="5" s="1"/>
  <c r="CF6" i="5" s="1"/>
  <c r="CG6" i="5" s="1"/>
  <c r="CH6" i="5" s="1"/>
  <c r="CI6" i="5" s="1"/>
  <c r="CJ6" i="5" s="1"/>
  <c r="CK6" i="5" s="1"/>
  <c r="CL6" i="5" s="1"/>
  <c r="CM6" i="5" s="1"/>
  <c r="CN6" i="5" s="1"/>
  <c r="CO6" i="5" s="1"/>
  <c r="CP6" i="5" s="1"/>
  <c r="CQ6" i="5" s="1"/>
  <c r="CR6" i="5" s="1"/>
  <c r="CS6" i="5" s="1"/>
  <c r="CT6" i="5" s="1"/>
  <c r="CU6" i="5" s="1"/>
  <c r="CV6" i="5" s="1"/>
  <c r="CW6" i="5" s="1"/>
  <c r="CX6" i="5" s="1"/>
  <c r="CY6" i="5" s="1"/>
  <c r="CZ6" i="5" s="1"/>
  <c r="DA6" i="5" s="1"/>
  <c r="DB6" i="5" s="1"/>
  <c r="DC6" i="5" s="1"/>
  <c r="DD6" i="5" s="1"/>
  <c r="DE6" i="5" s="1"/>
  <c r="DF6" i="5" s="1"/>
  <c r="DG6" i="5" s="1"/>
  <c r="DH6" i="5" s="1"/>
  <c r="DI6" i="5" s="1"/>
  <c r="DJ6" i="5" s="1"/>
  <c r="DK6" i="5" s="1"/>
  <c r="DL6" i="5" s="1"/>
  <c r="DM6" i="5" s="1"/>
  <c r="DN6" i="5" s="1"/>
  <c r="DO6" i="5" s="1"/>
  <c r="DP6" i="5" s="1"/>
  <c r="DQ6" i="5" s="1"/>
  <c r="DR6" i="5" s="1"/>
  <c r="DS6" i="5" s="1"/>
  <c r="DT6" i="5" s="1"/>
  <c r="DU6" i="5" s="1"/>
  <c r="DV6" i="5" s="1"/>
  <c r="DW6" i="5" s="1"/>
  <c r="DX6" i="5" s="1"/>
  <c r="DY6" i="5" s="1"/>
  <c r="DZ6" i="5" s="1"/>
  <c r="EA6" i="5" s="1"/>
  <c r="EB6" i="5" s="1"/>
  <c r="EC6" i="5" s="1"/>
  <c r="ED6" i="5" s="1"/>
  <c r="EE6" i="5" s="1"/>
  <c r="EF6" i="5" s="1"/>
  <c r="F5" i="13"/>
  <c r="DF4" i="6"/>
  <c r="AJ5" i="13" s="1"/>
  <c r="DZ4" i="6"/>
  <c r="BD5" i="13" s="1"/>
  <c r="EE4" i="6"/>
  <c r="BI5" i="13" s="1"/>
  <c r="DB4" i="6"/>
  <c r="AF5" i="13" s="1"/>
  <c r="EA4" i="6"/>
  <c r="BE5" i="13" s="1"/>
  <c r="DP4" i="6"/>
  <c r="AT5" i="13" s="1"/>
  <c r="DX4" i="6"/>
  <c r="BB5" i="13" s="1"/>
  <c r="ED4" i="6"/>
  <c r="BH5" i="13" s="1"/>
  <c r="H15" i="9"/>
  <c r="Z6" i="9" s="1"/>
  <c r="Y6" i="9" s="1"/>
  <c r="H5" i="5"/>
  <c r="C9" i="3" s="1"/>
  <c r="C12" i="3" s="1"/>
  <c r="DG4" i="6"/>
  <c r="AK5" i="13" s="1"/>
  <c r="DR4" i="6"/>
  <c r="AV5" i="13" s="1"/>
  <c r="DE4" i="6"/>
  <c r="AI5" i="13" s="1"/>
  <c r="CJ4" i="6"/>
  <c r="N5" i="13" s="1"/>
  <c r="CR4" i="6"/>
  <c r="V5" i="13" s="1"/>
  <c r="DI4" i="6"/>
  <c r="AM5" i="13" s="1"/>
  <c r="BX4" i="6"/>
  <c r="BX5" i="6" s="1"/>
  <c r="BY5" i="6" s="1"/>
  <c r="BZ5" i="6" s="1"/>
  <c r="CA5" i="6" s="1"/>
  <c r="CB5" i="6" s="1"/>
  <c r="CC5" i="6" s="1"/>
  <c r="CD5" i="6" s="1"/>
  <c r="CE5" i="6" s="1"/>
  <c r="CF5" i="6" s="1"/>
  <c r="CG5" i="6" s="1"/>
  <c r="CH5" i="6" s="1"/>
  <c r="CI5" i="6" s="1"/>
  <c r="DY4" i="6"/>
  <c r="BC5" i="13" s="1"/>
  <c r="CS4" i="6"/>
  <c r="W5" i="13" s="1"/>
  <c r="CZ4" i="6"/>
  <c r="AD5" i="13" s="1"/>
  <c r="DH4" i="6"/>
  <c r="AL5" i="13" s="1"/>
  <c r="B5" i="13" l="1"/>
  <c r="CJ5" i="6"/>
  <c r="CK5" i="6" s="1"/>
  <c r="CL5" i="6" s="1"/>
  <c r="CM5" i="6" s="1"/>
  <c r="CN5" i="6" s="1"/>
  <c r="CO5" i="6" s="1"/>
  <c r="CP5" i="6" s="1"/>
  <c r="CQ5" i="6" s="1"/>
  <c r="CR5" i="6" s="1"/>
  <c r="CS5" i="6" s="1"/>
  <c r="CT5" i="6" s="1"/>
  <c r="CU5" i="6" s="1"/>
  <c r="CV5" i="6" s="1"/>
  <c r="CW5" i="6" s="1"/>
  <c r="CX5" i="6" s="1"/>
  <c r="CY5" i="6" s="1"/>
  <c r="CZ5" i="6" s="1"/>
  <c r="DA5" i="6" s="1"/>
  <c r="DB5" i="6" s="1"/>
  <c r="DC5" i="6" s="1"/>
  <c r="DD5" i="6" s="1"/>
  <c r="DE5" i="6" s="1"/>
  <c r="DF5" i="6" s="1"/>
  <c r="DG5" i="6" s="1"/>
  <c r="DH5" i="6" s="1"/>
  <c r="DI5" i="6" s="1"/>
  <c r="DJ5" i="6" s="1"/>
  <c r="DK5" i="6" s="1"/>
  <c r="DL5" i="6" s="1"/>
  <c r="DM5" i="6" s="1"/>
  <c r="DN5" i="6" s="1"/>
  <c r="DO5" i="6" s="1"/>
  <c r="DP5" i="6" s="1"/>
  <c r="DQ5" i="6" s="1"/>
  <c r="DR5" i="6" s="1"/>
  <c r="DS5" i="6" s="1"/>
  <c r="DT5" i="6" s="1"/>
  <c r="DU5" i="6" s="1"/>
  <c r="DV5" i="6" s="1"/>
  <c r="DW5" i="6" s="1"/>
  <c r="DX5" i="6" s="1"/>
  <c r="DY5" i="6" s="1"/>
  <c r="DZ5" i="6" s="1"/>
  <c r="EA5" i="6" s="1"/>
  <c r="EB5" i="6" s="1"/>
  <c r="EC5" i="6" s="1"/>
  <c r="ED5" i="6" s="1"/>
  <c r="EE5" i="6" s="1"/>
  <c r="I12" i="9"/>
  <c r="J12" i="9" s="1"/>
  <c r="I10" i="9"/>
  <c r="J10" i="9" s="1"/>
  <c r="I11" i="9"/>
  <c r="J11" i="9" s="1"/>
  <c r="J15" i="9" l="1"/>
  <c r="I15" i="9" s="1"/>
  <c r="N10" i="9"/>
  <c r="L10" i="9"/>
  <c r="R10" i="9"/>
  <c r="P10" i="9"/>
  <c r="P11" i="9"/>
  <c r="N11" i="9"/>
  <c r="L11" i="9"/>
  <c r="R11" i="9"/>
  <c r="P12" i="9"/>
  <c r="R12" i="9"/>
  <c r="N12" i="9"/>
  <c r="L12" i="9"/>
  <c r="N15" i="9" l="1"/>
  <c r="N22" i="10" s="1"/>
  <c r="P15" i="9"/>
  <c r="N23" i="10" s="1"/>
  <c r="R15" i="9"/>
  <c r="L15" i="9"/>
  <c r="C13" i="3" s="1"/>
  <c r="C23" i="3" s="1"/>
  <c r="S12" i="9"/>
  <c r="U12" i="9" s="1"/>
  <c r="V12" i="9" s="1"/>
  <c r="G11" i="10" s="1"/>
  <c r="H11" i="10" s="1"/>
  <c r="G21" i="10" s="1"/>
  <c r="S11" i="9"/>
  <c r="U11" i="9" s="1"/>
  <c r="V11" i="9" s="1"/>
  <c r="G10" i="10" s="1"/>
  <c r="H10" i="10" s="1"/>
  <c r="G20" i="10" s="1"/>
  <c r="S10" i="9"/>
  <c r="H21" i="10" l="1"/>
  <c r="H20" i="10"/>
  <c r="C14" i="3"/>
  <c r="C25" i="3" s="1"/>
  <c r="N21" i="10"/>
  <c r="N24" i="10" s="1"/>
  <c r="S15" i="9"/>
  <c r="U10" i="9"/>
  <c r="G32" i="10" l="1"/>
  <c r="G33" i="10"/>
  <c r="C17" i="3"/>
  <c r="U15" i="9"/>
  <c r="V10" i="9"/>
  <c r="H33" i="10" l="1"/>
  <c r="C7" i="11"/>
  <c r="B7" i="11"/>
  <c r="C6" i="11"/>
  <c r="B6" i="11"/>
  <c r="H32" i="10"/>
  <c r="G9" i="10"/>
  <c r="H9" i="10" s="1"/>
  <c r="V15" i="9"/>
  <c r="C7" i="3" s="1"/>
  <c r="C21" i="3"/>
  <c r="T15" i="9"/>
  <c r="F41" i="10" l="1"/>
  <c r="G2131" i="12"/>
  <c r="C6" i="14"/>
  <c r="C39" i="11"/>
  <c r="G2167" i="12" s="1"/>
  <c r="E42" i="10"/>
  <c r="B40" i="11"/>
  <c r="G1071" i="12" s="1"/>
  <c r="G1035" i="12"/>
  <c r="B7" i="14"/>
  <c r="C7" i="14"/>
  <c r="F42" i="10"/>
  <c r="C40" i="11"/>
  <c r="G2168" i="12" s="1"/>
  <c r="G2132" i="12"/>
  <c r="E41" i="10"/>
  <c r="B6" i="14"/>
  <c r="B39" i="11"/>
  <c r="G1070" i="12" s="1"/>
  <c r="G1034" i="12"/>
  <c r="B21" i="3"/>
  <c r="C19" i="3"/>
  <c r="B25" i="3"/>
  <c r="B23" i="3"/>
  <c r="H13" i="10"/>
  <c r="G19" i="10"/>
  <c r="H19" i="10" l="1"/>
  <c r="G31" i="10" s="1"/>
  <c r="O23" i="10"/>
  <c r="O22" i="10"/>
  <c r="O21" i="10"/>
  <c r="P13" i="10"/>
  <c r="Q13" i="10" s="1"/>
  <c r="P9" i="10"/>
  <c r="P12" i="10"/>
  <c r="Q12" i="10" s="1"/>
  <c r="P10" i="10"/>
  <c r="Q10" i="10" s="1"/>
  <c r="P11" i="10"/>
  <c r="Q11" i="10" s="1"/>
  <c r="AQ16" i="11"/>
  <c r="G46043" i="12" s="1"/>
  <c r="V16" i="11"/>
  <c r="G23006" i="12" s="1"/>
  <c r="AY16" i="11"/>
  <c r="G54819" i="12" s="1"/>
  <c r="AP16" i="11"/>
  <c r="G44946" i="12" s="1"/>
  <c r="AA16" i="11"/>
  <c r="G28491" i="12" s="1"/>
  <c r="BG16" i="11"/>
  <c r="G63595" i="12" s="1"/>
  <c r="BI16" i="11"/>
  <c r="G65789" i="12" s="1"/>
  <c r="AV16" i="11"/>
  <c r="G51528" i="12" s="1"/>
  <c r="T16" i="11"/>
  <c r="G20812" i="12" s="1"/>
  <c r="AK16" i="11"/>
  <c r="G39461" i="12" s="1"/>
  <c r="AS16" i="11"/>
  <c r="G48237" i="12" s="1"/>
  <c r="J16" i="11"/>
  <c r="G9842" i="12" s="1"/>
  <c r="H16" i="11"/>
  <c r="G7648" i="12" s="1"/>
  <c r="E16" i="11"/>
  <c r="G4357" i="12" s="1"/>
  <c r="X16" i="11"/>
  <c r="G25200" i="12" s="1"/>
  <c r="BA16" i="11"/>
  <c r="G57013" i="12" s="1"/>
  <c r="AT16" i="11"/>
  <c r="G49334" i="12" s="1"/>
  <c r="Z16" i="11"/>
  <c r="G27394" i="12" s="1"/>
  <c r="AU16" i="11"/>
  <c r="G50431" i="12" s="1"/>
  <c r="AF16" i="11"/>
  <c r="G33976" i="12" s="1"/>
  <c r="S16" i="11"/>
  <c r="G19715" i="12" s="1"/>
  <c r="BC16" i="11"/>
  <c r="G59207" i="12" s="1"/>
  <c r="AN16" i="11"/>
  <c r="G42752" i="12" s="1"/>
  <c r="BF16" i="11"/>
  <c r="G62498" i="12" s="1"/>
  <c r="AI16" i="11"/>
  <c r="G37267" i="12" s="1"/>
  <c r="G16" i="11"/>
  <c r="G6551" i="12" s="1"/>
  <c r="AM16" i="11"/>
  <c r="G41655" i="12" s="1"/>
  <c r="AB16" i="11"/>
  <c r="G29588" i="12" s="1"/>
  <c r="BH16" i="11"/>
  <c r="G64692" i="12" s="1"/>
  <c r="O16" i="11"/>
  <c r="G15327" i="12" s="1"/>
  <c r="AL16" i="11"/>
  <c r="G40558" i="12" s="1"/>
  <c r="AJ16" i="11"/>
  <c r="G38364" i="12" s="1"/>
  <c r="Y16" i="11"/>
  <c r="G26297" i="12" s="1"/>
  <c r="AC16" i="11"/>
  <c r="G30685" i="12" s="1"/>
  <c r="AO16" i="11"/>
  <c r="G43849" i="12" s="1"/>
  <c r="P16" i="11"/>
  <c r="G16424" i="12" s="1"/>
  <c r="U16" i="11"/>
  <c r="G21909" i="12" s="1"/>
  <c r="AD16" i="11"/>
  <c r="G31782" i="12" s="1"/>
  <c r="BE16" i="11"/>
  <c r="G61401" i="12" s="1"/>
  <c r="I16" i="11"/>
  <c r="G8745" i="12" s="1"/>
  <c r="D16" i="11"/>
  <c r="G3260" i="12" s="1"/>
  <c r="N16" i="11"/>
  <c r="G14230" i="12" s="1"/>
  <c r="BD16" i="11"/>
  <c r="G60304" i="12" s="1"/>
  <c r="R16" i="11"/>
  <c r="G18618" i="12" s="1"/>
  <c r="Q16" i="11"/>
  <c r="G17521" i="12" s="1"/>
  <c r="AH16" i="11"/>
  <c r="G36170" i="12" s="1"/>
  <c r="BB16" i="11"/>
  <c r="G58110" i="12" s="1"/>
  <c r="W16" i="11"/>
  <c r="G24103" i="12" s="1"/>
  <c r="AG16" i="11"/>
  <c r="G35073" i="12" s="1"/>
  <c r="AX16" i="11"/>
  <c r="G53722" i="12" s="1"/>
  <c r="AR16" i="11"/>
  <c r="G47140" i="12" s="1"/>
  <c r="AE16" i="11"/>
  <c r="G32879" i="12" s="1"/>
  <c r="AW16" i="11"/>
  <c r="G52625" i="12" s="1"/>
  <c r="AZ16" i="11"/>
  <c r="G55916" i="12" s="1"/>
  <c r="K16" i="11"/>
  <c r="G10939" i="12" s="1"/>
  <c r="L16" i="11"/>
  <c r="G12036" i="12" s="1"/>
  <c r="F16" i="11"/>
  <c r="G5454" i="12" s="1"/>
  <c r="M16" i="11"/>
  <c r="G13133" i="12" s="1"/>
  <c r="B19" i="3"/>
  <c r="C27" i="3"/>
  <c r="B27" i="3" s="1"/>
  <c r="X15" i="11"/>
  <c r="G25198" i="12" s="1"/>
  <c r="BD15" i="11"/>
  <c r="G60302" i="12" s="1"/>
  <c r="AT15" i="11"/>
  <c r="G49332" i="12" s="1"/>
  <c r="Z15" i="11"/>
  <c r="G27392" i="12" s="1"/>
  <c r="AF15" i="11"/>
  <c r="G33974" i="12" s="1"/>
  <c r="Q15" i="11"/>
  <c r="G17519" i="12" s="1"/>
  <c r="S15" i="11"/>
  <c r="G19713" i="12" s="1"/>
  <c r="BB15" i="11"/>
  <c r="G58108" i="12" s="1"/>
  <c r="AN15" i="11"/>
  <c r="G42750" i="12" s="1"/>
  <c r="AG15" i="11"/>
  <c r="G35071" i="12" s="1"/>
  <c r="BF15" i="11"/>
  <c r="G62496" i="12" s="1"/>
  <c r="AW15" i="11"/>
  <c r="G52623" i="12" s="1"/>
  <c r="AI15" i="11"/>
  <c r="G37265" i="12" s="1"/>
  <c r="K15" i="11"/>
  <c r="G10937" i="12" s="1"/>
  <c r="F15" i="11"/>
  <c r="G5452" i="12" s="1"/>
  <c r="M15" i="11"/>
  <c r="G13131" i="12" s="1"/>
  <c r="AM15" i="11"/>
  <c r="G41653" i="12" s="1"/>
  <c r="BH15" i="11"/>
  <c r="G64690" i="12" s="1"/>
  <c r="AL15" i="11"/>
  <c r="G40556" i="12" s="1"/>
  <c r="Y15" i="11"/>
  <c r="G26295" i="12" s="1"/>
  <c r="AP15" i="11"/>
  <c r="G44944" i="12" s="1"/>
  <c r="AC15" i="11"/>
  <c r="G30683" i="12" s="1"/>
  <c r="AA15" i="11"/>
  <c r="G28489" i="12" s="1"/>
  <c r="AO15" i="11"/>
  <c r="G43847" i="12" s="1"/>
  <c r="P15" i="11"/>
  <c r="G16422" i="12" s="1"/>
  <c r="AV15" i="11"/>
  <c r="G51526" i="12" s="1"/>
  <c r="AD15" i="11"/>
  <c r="G31780" i="12" s="1"/>
  <c r="BE15" i="11"/>
  <c r="G61399" i="12" s="1"/>
  <c r="AK15" i="11"/>
  <c r="G39459" i="12" s="1"/>
  <c r="J15" i="11"/>
  <c r="G9840" i="12" s="1"/>
  <c r="D15" i="11"/>
  <c r="G3258" i="12" s="1"/>
  <c r="N15" i="11"/>
  <c r="G14228" i="12" s="1"/>
  <c r="R15" i="11"/>
  <c r="G18616" i="12" s="1"/>
  <c r="BA15" i="11"/>
  <c r="G57011" i="12" s="1"/>
  <c r="AU15" i="11"/>
  <c r="G50429" i="12" s="1"/>
  <c r="AH15" i="11"/>
  <c r="G36168" i="12" s="1"/>
  <c r="W15" i="11"/>
  <c r="G24101" i="12" s="1"/>
  <c r="BC15" i="11"/>
  <c r="G59205" i="12" s="1"/>
  <c r="AX15" i="11"/>
  <c r="G53720" i="12" s="1"/>
  <c r="AR15" i="11"/>
  <c r="G47138" i="12" s="1"/>
  <c r="AE15" i="11"/>
  <c r="G32877" i="12" s="1"/>
  <c r="AZ15" i="11"/>
  <c r="G55914" i="12" s="1"/>
  <c r="L15" i="11"/>
  <c r="G12034" i="12" s="1"/>
  <c r="E15" i="11"/>
  <c r="G4355" i="12" s="1"/>
  <c r="AQ15" i="11"/>
  <c r="G46041" i="12" s="1"/>
  <c r="AB15" i="11"/>
  <c r="G29586" i="12" s="1"/>
  <c r="V15" i="11"/>
  <c r="G23004" i="12" s="1"/>
  <c r="O15" i="11"/>
  <c r="G15325" i="12" s="1"/>
  <c r="AY15" i="11"/>
  <c r="G54817" i="12" s="1"/>
  <c r="AJ15" i="11"/>
  <c r="G38362" i="12" s="1"/>
  <c r="BG15" i="11"/>
  <c r="G63593" i="12" s="1"/>
  <c r="BI15" i="11"/>
  <c r="G65787" i="12" s="1"/>
  <c r="U15" i="11"/>
  <c r="G21907" i="12" s="1"/>
  <c r="T15" i="11"/>
  <c r="G20810" i="12" s="1"/>
  <c r="AS15" i="11"/>
  <c r="G48235" i="12" s="1"/>
  <c r="G15" i="11"/>
  <c r="G6549" i="12" s="1"/>
  <c r="H15" i="11"/>
  <c r="G7646" i="12" s="1"/>
  <c r="I15" i="11"/>
  <c r="G8743" i="12" s="1"/>
  <c r="H31" i="10" l="1"/>
  <c r="H34" i="10" s="1"/>
  <c r="C5" i="11"/>
  <c r="F40" i="10" s="1"/>
  <c r="F43" i="10" s="1"/>
  <c r="B5" i="11"/>
  <c r="E40" i="10" s="1"/>
  <c r="E43" i="10" s="1"/>
  <c r="E44" i="10" s="1"/>
  <c r="H23" i="10"/>
  <c r="O24" i="10"/>
  <c r="Q9" i="10"/>
  <c r="Q16" i="10" s="1"/>
  <c r="AI17" i="11"/>
  <c r="G37266" i="12" s="1"/>
  <c r="AW17" i="11"/>
  <c r="G52624" i="12" s="1"/>
  <c r="AY17" i="11"/>
  <c r="G54818" i="12" s="1"/>
  <c r="N17" i="11"/>
  <c r="G14229" i="12" s="1"/>
  <c r="Q17" i="11"/>
  <c r="G17520" i="12" s="1"/>
  <c r="W17" i="11"/>
  <c r="G24102" i="12" s="1"/>
  <c r="AU17" i="11"/>
  <c r="G50430" i="12" s="1"/>
  <c r="AN17" i="11"/>
  <c r="G42751" i="12" s="1"/>
  <c r="AM17" i="11"/>
  <c r="G41654" i="12" s="1"/>
  <c r="AT17" i="11"/>
  <c r="G49333" i="12" s="1"/>
  <c r="AF17" i="11"/>
  <c r="G33975" i="12" s="1"/>
  <c r="L17" i="11"/>
  <c r="G12035" i="12" s="1"/>
  <c r="AK17" i="11"/>
  <c r="G39460" i="12" s="1"/>
  <c r="T17" i="11"/>
  <c r="G20811" i="12" s="1"/>
  <c r="U17" i="11"/>
  <c r="G21908" i="12" s="1"/>
  <c r="P17" i="11"/>
  <c r="G16423" i="12" s="1"/>
  <c r="BG17" i="11"/>
  <c r="G63594" i="12" s="1"/>
  <c r="AX17" i="11"/>
  <c r="G53721" i="12" s="1"/>
  <c r="X17" i="11"/>
  <c r="G25199" i="12" s="1"/>
  <c r="AG17" i="11"/>
  <c r="G35072" i="12" s="1"/>
  <c r="Y17" i="11"/>
  <c r="G26296" i="12" s="1"/>
  <c r="S17" i="11"/>
  <c r="G19714" i="12" s="1"/>
  <c r="AL17" i="11"/>
  <c r="G40557" i="12" s="1"/>
  <c r="AP17" i="11"/>
  <c r="G44945" i="12" s="1"/>
  <c r="Z17" i="11"/>
  <c r="G27393" i="12" s="1"/>
  <c r="AJ17" i="11"/>
  <c r="G38363" i="12" s="1"/>
  <c r="AH17" i="11"/>
  <c r="G36169" i="12" s="1"/>
  <c r="K17" i="11"/>
  <c r="G10938" i="12" s="1"/>
  <c r="F17" i="11"/>
  <c r="G5453" i="12" s="1"/>
  <c r="E17" i="11"/>
  <c r="G4356" i="12" s="1"/>
  <c r="M17" i="11"/>
  <c r="G13132" i="12" s="1"/>
  <c r="I17" i="11"/>
  <c r="G8744" i="12" s="1"/>
  <c r="AZ17" i="11"/>
  <c r="G55915" i="12" s="1"/>
  <c r="BI17" i="11"/>
  <c r="G65788" i="12" s="1"/>
  <c r="AR17" i="11"/>
  <c r="G47139" i="12" s="1"/>
  <c r="AC17" i="11"/>
  <c r="G30684" i="12" s="1"/>
  <c r="AD17" i="11"/>
  <c r="G31781" i="12" s="1"/>
  <c r="BH17" i="11"/>
  <c r="G64691" i="12" s="1"/>
  <c r="V17" i="11"/>
  <c r="G23005" i="12" s="1"/>
  <c r="BE17" i="11"/>
  <c r="G61400" i="12" s="1"/>
  <c r="AA17" i="11"/>
  <c r="G28490" i="12" s="1"/>
  <c r="R17" i="11"/>
  <c r="G18617" i="12" s="1"/>
  <c r="AS17" i="11"/>
  <c r="G48236" i="12" s="1"/>
  <c r="BC17" i="11"/>
  <c r="G59206" i="12" s="1"/>
  <c r="BA17" i="11"/>
  <c r="G57012" i="12" s="1"/>
  <c r="G17" i="11"/>
  <c r="G6550" i="12" s="1"/>
  <c r="H17" i="11"/>
  <c r="G7647" i="12" s="1"/>
  <c r="AB17" i="11"/>
  <c r="G29587" i="12" s="1"/>
  <c r="AE17" i="11"/>
  <c r="G32878" i="12" s="1"/>
  <c r="O17" i="11"/>
  <c r="G15326" i="12" s="1"/>
  <c r="BB17" i="11"/>
  <c r="G58109" i="12" s="1"/>
  <c r="BD17" i="11"/>
  <c r="G60303" i="12" s="1"/>
  <c r="AQ17" i="11"/>
  <c r="G46042" i="12" s="1"/>
  <c r="AV17" i="11"/>
  <c r="G51527" i="12" s="1"/>
  <c r="BF17" i="11"/>
  <c r="G62497" i="12" s="1"/>
  <c r="J17" i="11"/>
  <c r="G9841" i="12" s="1"/>
  <c r="D17" i="11"/>
  <c r="G3259" i="12" s="1"/>
  <c r="AO17" i="11"/>
  <c r="G43848" i="12" s="1"/>
  <c r="B8" i="11" l="1"/>
  <c r="B17" i="11" s="1"/>
  <c r="G1065" i="12" s="1"/>
  <c r="F44" i="10"/>
  <c r="B38" i="11"/>
  <c r="G1069" i="12" s="1"/>
  <c r="B5" i="14"/>
  <c r="B9" i="14" s="1"/>
  <c r="B10" i="14" s="1"/>
  <c r="G1033" i="12"/>
  <c r="C5" i="14"/>
  <c r="C9" i="14" s="1"/>
  <c r="C38" i="11"/>
  <c r="G2130" i="12"/>
  <c r="C8" i="11"/>
  <c r="C25" i="11"/>
  <c r="B41" i="11"/>
  <c r="AI25" i="11"/>
  <c r="X26" i="11"/>
  <c r="AO27" i="11"/>
  <c r="BA26" i="11"/>
  <c r="Q25" i="11"/>
  <c r="AX26" i="11"/>
  <c r="AX25" i="11"/>
  <c r="W27" i="11"/>
  <c r="O26" i="11"/>
  <c r="N25" i="11"/>
  <c r="G26" i="11"/>
  <c r="F26" i="11"/>
  <c r="AR26" i="11"/>
  <c r="BI27" i="11"/>
  <c r="AR25" i="11"/>
  <c r="AO26" i="11"/>
  <c r="BF27" i="11"/>
  <c r="AA26" i="11"/>
  <c r="V26" i="11"/>
  <c r="AC25" i="11"/>
  <c r="I25" i="11"/>
  <c r="D27" i="11"/>
  <c r="W25" i="11"/>
  <c r="BC25" i="11"/>
  <c r="Q27" i="11"/>
  <c r="AS26" i="11"/>
  <c r="Y25" i="11"/>
  <c r="S27" i="11"/>
  <c r="BF25" i="11"/>
  <c r="AL26" i="11"/>
  <c r="AN27" i="11"/>
  <c r="AT26" i="11"/>
  <c r="F25" i="11"/>
  <c r="H26" i="11"/>
  <c r="AJ26" i="11"/>
  <c r="BA27" i="11"/>
  <c r="AN25" i="11"/>
  <c r="AG26" i="11"/>
  <c r="AX27" i="11"/>
  <c r="AQ26" i="11"/>
  <c r="BA25" i="11"/>
  <c r="AD26" i="11"/>
  <c r="M25" i="11"/>
  <c r="J26" i="11"/>
  <c r="K26" i="11"/>
  <c r="AQ25" i="11"/>
  <c r="AN26" i="11"/>
  <c r="BE27" i="11"/>
  <c r="V27" i="11"/>
  <c r="AG25" i="11"/>
  <c r="AI27" i="11"/>
  <c r="S26" i="11"/>
  <c r="V25" i="11"/>
  <c r="P27" i="11"/>
  <c r="J25" i="11"/>
  <c r="B27" i="11"/>
  <c r="E25" i="11"/>
  <c r="BH26" i="11"/>
  <c r="T25" i="11"/>
  <c r="AZ25" i="11"/>
  <c r="BE26" i="11"/>
  <c r="Z26" i="11"/>
  <c r="BG26" i="11"/>
  <c r="AM27" i="11"/>
  <c r="AE26" i="11"/>
  <c r="I26" i="11"/>
  <c r="M27" i="11"/>
  <c r="AE25" i="11"/>
  <c r="P26" i="11"/>
  <c r="AG27" i="11"/>
  <c r="BI26" i="11"/>
  <c r="AO25" i="11"/>
  <c r="AY27" i="11"/>
  <c r="AI26" i="11"/>
  <c r="BC27" i="11"/>
  <c r="AD25" i="11"/>
  <c r="AV27" i="11"/>
  <c r="C26" i="11"/>
  <c r="C27" i="11"/>
  <c r="AZ26" i="11"/>
  <c r="P25" i="11"/>
  <c r="AV25" i="11"/>
  <c r="AW26" i="11"/>
  <c r="AP26" i="11"/>
  <c r="AB27" i="11"/>
  <c r="BB26" i="11"/>
  <c r="AS25" i="11"/>
  <c r="L25" i="11"/>
  <c r="K27" i="11"/>
  <c r="B25" i="11"/>
  <c r="S25" i="11"/>
  <c r="AY25" i="11"/>
  <c r="BD26" i="11"/>
  <c r="U26" i="11"/>
  <c r="AL27" i="11"/>
  <c r="AW25" i="11"/>
  <c r="R25" i="11"/>
  <c r="AY26" i="11"/>
  <c r="BB25" i="11"/>
  <c r="O27" i="11"/>
  <c r="K25" i="11"/>
  <c r="K28" i="11" s="1"/>
  <c r="E26" i="11"/>
  <c r="G25" i="11"/>
  <c r="AC27" i="11"/>
  <c r="AB25" i="11"/>
  <c r="BH25" i="11"/>
  <c r="Z27" i="11"/>
  <c r="BF26" i="11"/>
  <c r="AR27" i="11"/>
  <c r="X27" i="11"/>
  <c r="N26" i="11"/>
  <c r="G27" i="11"/>
  <c r="L26" i="11"/>
  <c r="AM25" i="11"/>
  <c r="AF26" i="11"/>
  <c r="AW27" i="11"/>
  <c r="AD27" i="11"/>
  <c r="BE25" i="11"/>
  <c r="Z25" i="11"/>
  <c r="T27" i="11"/>
  <c r="AL25" i="11"/>
  <c r="AF27" i="11"/>
  <c r="BI25" i="11"/>
  <c r="I27" i="11"/>
  <c r="U27" i="11"/>
  <c r="X25" i="11"/>
  <c r="X28" i="11" s="1"/>
  <c r="BD25" i="11"/>
  <c r="R27" i="11"/>
  <c r="AA27" i="11"/>
  <c r="BH27" i="11"/>
  <c r="AM26" i="11"/>
  <c r="AT25" i="11"/>
  <c r="D26" i="11"/>
  <c r="H27" i="11"/>
  <c r="AA25" i="11"/>
  <c r="BG25" i="11"/>
  <c r="Y27" i="11"/>
  <c r="AK26" i="11"/>
  <c r="BB27" i="11"/>
  <c r="R26" i="11"/>
  <c r="AH25" i="11"/>
  <c r="AJ27" i="11"/>
  <c r="BC26" i="11"/>
  <c r="N27" i="11"/>
  <c r="J27" i="11"/>
  <c r="L27" i="11"/>
  <c r="AB26" i="11"/>
  <c r="AS27" i="11"/>
  <c r="AJ25" i="11"/>
  <c r="Y26" i="11"/>
  <c r="AP27" i="11"/>
  <c r="AQ27" i="11"/>
  <c r="AK25" i="11"/>
  <c r="AU26" i="11"/>
  <c r="D25" i="11"/>
  <c r="M26" i="11"/>
  <c r="O25" i="11"/>
  <c r="AU25" i="11"/>
  <c r="AV26" i="11"/>
  <c r="AC26" i="11"/>
  <c r="AT27" i="11"/>
  <c r="AH26" i="11"/>
  <c r="AP25" i="11"/>
  <c r="AZ27" i="11"/>
  <c r="W26" i="11"/>
  <c r="AE27" i="11"/>
  <c r="AU27" i="11"/>
  <c r="B26" i="11"/>
  <c r="T26" i="11"/>
  <c r="AK27" i="11"/>
  <c r="AF25" i="11"/>
  <c r="Q26" i="11"/>
  <c r="AH27" i="11"/>
  <c r="BG27" i="11"/>
  <c r="U25" i="11"/>
  <c r="BD27" i="11"/>
  <c r="H25" i="11"/>
  <c r="E27" i="11"/>
  <c r="F27" i="11"/>
  <c r="B10" i="11" l="1"/>
  <c r="G1063" i="12" s="1"/>
  <c r="B16" i="11"/>
  <c r="G1066" i="12" s="1"/>
  <c r="B9" i="11"/>
  <c r="B15" i="11"/>
  <c r="G1064" i="12" s="1"/>
  <c r="C10" i="14"/>
  <c r="D10" i="14" s="1"/>
  <c r="E10" i="14" s="1"/>
  <c r="F10" i="14" s="1"/>
  <c r="G10" i="14" s="1"/>
  <c r="H10" i="14" s="1"/>
  <c r="I10" i="14" s="1"/>
  <c r="J10" i="14" s="1"/>
  <c r="K10" i="14" s="1"/>
  <c r="L10" i="14" s="1"/>
  <c r="M10" i="14" s="1"/>
  <c r="B20" i="14" s="1"/>
  <c r="C20" i="14" s="1"/>
  <c r="D20" i="14" s="1"/>
  <c r="E20" i="14" s="1"/>
  <c r="F20" i="14" s="1"/>
  <c r="G20" i="14" s="1"/>
  <c r="H20" i="14" s="1"/>
  <c r="I20" i="14" s="1"/>
  <c r="J20" i="14" s="1"/>
  <c r="K20" i="14" s="1"/>
  <c r="L20" i="14" s="1"/>
  <c r="M20" i="14" s="1"/>
  <c r="B30" i="14" s="1"/>
  <c r="C30" i="14" s="1"/>
  <c r="D30" i="14" s="1"/>
  <c r="E30" i="14" s="1"/>
  <c r="F30" i="14" s="1"/>
  <c r="G30" i="14" s="1"/>
  <c r="H30" i="14" s="1"/>
  <c r="I30" i="14" s="1"/>
  <c r="J30" i="14" s="1"/>
  <c r="K30" i="14" s="1"/>
  <c r="L30" i="14" s="1"/>
  <c r="M30" i="14" s="1"/>
  <c r="AO28" i="11"/>
  <c r="O28" i="11"/>
  <c r="V28" i="11"/>
  <c r="BA28" i="11"/>
  <c r="AN28" i="11"/>
  <c r="AP28" i="11"/>
  <c r="G28" i="11"/>
  <c r="S28" i="11"/>
  <c r="AU28" i="11"/>
  <c r="BE28" i="11"/>
  <c r="AM28" i="11"/>
  <c r="B28" i="11"/>
  <c r="B29" i="11" s="1"/>
  <c r="AV28" i="11"/>
  <c r="AQ28" i="11"/>
  <c r="N28" i="11"/>
  <c r="H28" i="11"/>
  <c r="AK28" i="11"/>
  <c r="BG28" i="11"/>
  <c r="AT28" i="11"/>
  <c r="AW28" i="11"/>
  <c r="AY28" i="11"/>
  <c r="L28" i="11"/>
  <c r="AD28" i="11"/>
  <c r="AE28" i="11"/>
  <c r="AZ28" i="11"/>
  <c r="BC28" i="11"/>
  <c r="AC28" i="11"/>
  <c r="B43" i="11"/>
  <c r="B44" i="11" s="1"/>
  <c r="B45" i="11" s="1"/>
  <c r="B42" i="11"/>
  <c r="U28" i="11"/>
  <c r="AF28" i="11"/>
  <c r="D28" i="11"/>
  <c r="AA28" i="11"/>
  <c r="BD28" i="11"/>
  <c r="BI28" i="11"/>
  <c r="Z28" i="11"/>
  <c r="BB28" i="11"/>
  <c r="AS28" i="11"/>
  <c r="T28" i="11"/>
  <c r="J28" i="11"/>
  <c r="M28" i="11"/>
  <c r="Y28" i="11"/>
  <c r="W28" i="11"/>
  <c r="AR28" i="11"/>
  <c r="AX28" i="11"/>
  <c r="C41" i="11"/>
  <c r="C43" i="11" s="1"/>
  <c r="C44" i="11" s="1"/>
  <c r="G2166" i="12"/>
  <c r="C9" i="1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AK9" i="11" s="1"/>
  <c r="AL9" i="11" s="1"/>
  <c r="AM9" i="11" s="1"/>
  <c r="AN9" i="11" s="1"/>
  <c r="AO9" i="11" s="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BD9" i="11" s="1"/>
  <c r="BE9" i="11" s="1"/>
  <c r="BF9" i="11" s="1"/>
  <c r="BG9" i="11" s="1"/>
  <c r="BH9" i="11" s="1"/>
  <c r="BI9" i="11" s="1"/>
  <c r="AG28" i="11"/>
  <c r="C28" i="11"/>
  <c r="BH28" i="11"/>
  <c r="AJ28" i="11"/>
  <c r="AH28" i="11"/>
  <c r="AL28" i="11"/>
  <c r="AB28" i="11"/>
  <c r="R28" i="11"/>
  <c r="P28" i="11"/>
  <c r="E28" i="11"/>
  <c r="F28" i="11"/>
  <c r="BF28" i="11"/>
  <c r="I28" i="11"/>
  <c r="Q28" i="11"/>
  <c r="AI28" i="11"/>
  <c r="C10" i="11"/>
  <c r="G2160" i="12" s="1"/>
  <c r="C16" i="11"/>
  <c r="G2163" i="12" s="1"/>
  <c r="C15" i="11"/>
  <c r="G2161" i="12" s="1"/>
  <c r="C17" i="11"/>
  <c r="G2162" i="12" s="1"/>
  <c r="B11" i="11" l="1"/>
  <c r="C29" i="11"/>
  <c r="D29" i="11" s="1"/>
  <c r="E29" i="11" s="1"/>
  <c r="F29" i="11" s="1"/>
  <c r="G29" i="11" s="1"/>
  <c r="H29" i="11" s="1"/>
  <c r="I29" i="11" s="1"/>
  <c r="J29" i="11" s="1"/>
  <c r="K29" i="11" s="1"/>
  <c r="L29" i="11" s="1"/>
  <c r="M29" i="11" s="1"/>
  <c r="N29" i="11" s="1"/>
  <c r="O29" i="11" s="1"/>
  <c r="P29" i="11" s="1"/>
  <c r="Q29" i="11" s="1"/>
  <c r="R29" i="11" s="1"/>
  <c r="S29" i="11" s="1"/>
  <c r="T29" i="11" s="1"/>
  <c r="U29" i="11" s="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AK29" i="11" s="1"/>
  <c r="AL29" i="11" s="1"/>
  <c r="AM29" i="11" s="1"/>
  <c r="AN29" i="11" s="1"/>
  <c r="AO29" i="11" s="1"/>
  <c r="AP29" i="11" s="1"/>
  <c r="AQ29" i="11" s="1"/>
  <c r="AR29" i="11" s="1"/>
  <c r="AS29" i="11" s="1"/>
  <c r="AT29" i="11" s="1"/>
  <c r="AU29" i="11" s="1"/>
  <c r="AV29" i="11" s="1"/>
  <c r="AW29" i="11" s="1"/>
  <c r="AX29" i="11" s="1"/>
  <c r="AY29" i="11" s="1"/>
  <c r="AZ29" i="11" s="1"/>
  <c r="BA29" i="11" s="1"/>
  <c r="BB29" i="11" s="1"/>
  <c r="BC29" i="11" s="1"/>
  <c r="BD29" i="11" s="1"/>
  <c r="BE29" i="11" s="1"/>
  <c r="BF29" i="11" s="1"/>
  <c r="BG29" i="11" s="1"/>
  <c r="BH29" i="11" s="1"/>
  <c r="BI29" i="11" s="1"/>
  <c r="C11" i="11"/>
  <c r="C11" i="13" s="1"/>
  <c r="C42" i="11"/>
  <c r="D42" i="11" s="1"/>
  <c r="E42" i="11" s="1"/>
  <c r="F42" i="11" s="1"/>
  <c r="G42" i="11" s="1"/>
  <c r="H42" i="11" s="1"/>
  <c r="I42" i="11" s="1"/>
  <c r="J42" i="11" s="1"/>
  <c r="K42" i="11" s="1"/>
  <c r="L42" i="11" s="1"/>
  <c r="M42" i="11" s="1"/>
  <c r="N42" i="11" s="1"/>
  <c r="O42" i="11" s="1"/>
  <c r="P42" i="11" s="1"/>
  <c r="Q42" i="11" s="1"/>
  <c r="R42" i="11" s="1"/>
  <c r="S42" i="11" s="1"/>
  <c r="T42" i="11" s="1"/>
  <c r="U42" i="11" s="1"/>
  <c r="V42" i="11" s="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AK42" i="11" s="1"/>
  <c r="AL42" i="11" s="1"/>
  <c r="AM42" i="11" s="1"/>
  <c r="AN42" i="11" s="1"/>
  <c r="AO42" i="11" s="1"/>
  <c r="AP42" i="11" s="1"/>
  <c r="AQ42" i="11" s="1"/>
  <c r="AR42" i="11" s="1"/>
  <c r="AS42" i="11" s="1"/>
  <c r="AT42" i="11" s="1"/>
  <c r="AU42" i="11" s="1"/>
  <c r="AV42" i="11" s="1"/>
  <c r="AW42" i="11" s="1"/>
  <c r="AX42" i="11" s="1"/>
  <c r="AY42" i="11" s="1"/>
  <c r="AZ42" i="11" s="1"/>
  <c r="BA42" i="11" s="1"/>
  <c r="BB42" i="11" s="1"/>
  <c r="BC42" i="11" s="1"/>
  <c r="BD42" i="11" s="1"/>
  <c r="BE42" i="11" s="1"/>
  <c r="BF42" i="11" s="1"/>
  <c r="BG42" i="11" s="1"/>
  <c r="BH42" i="11" s="1"/>
  <c r="BI42" i="11" s="1"/>
  <c r="C45" i="11"/>
  <c r="D45" i="11" s="1"/>
  <c r="E45" i="11" s="1"/>
  <c r="F45" i="11" s="1"/>
  <c r="G45" i="11" s="1"/>
  <c r="H45" i="11" s="1"/>
  <c r="I45" i="11" s="1"/>
  <c r="J45" i="11" s="1"/>
  <c r="K45" i="11" s="1"/>
  <c r="L45" i="11" s="1"/>
  <c r="M45" i="11" s="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AK45" i="11" s="1"/>
  <c r="AL45" i="11" s="1"/>
  <c r="AM45" i="11" s="1"/>
  <c r="AN45" i="11" s="1"/>
  <c r="AO45" i="11" s="1"/>
  <c r="AP45" i="11" s="1"/>
  <c r="AQ45" i="11" s="1"/>
  <c r="AR45" i="11" s="1"/>
  <c r="AS45" i="11" s="1"/>
  <c r="AT45" i="11" s="1"/>
  <c r="AU45" i="11" s="1"/>
  <c r="AV45" i="11" s="1"/>
  <c r="AW45" i="11" s="1"/>
  <c r="AX45" i="11" s="1"/>
  <c r="AY45" i="11" s="1"/>
  <c r="AZ45" i="11" s="1"/>
  <c r="BA45" i="11" s="1"/>
  <c r="BB45" i="11" s="1"/>
  <c r="BC45" i="11" s="1"/>
  <c r="BD45" i="11" s="1"/>
  <c r="BE45" i="11" s="1"/>
  <c r="BF45" i="11" s="1"/>
  <c r="BG45" i="11" s="1"/>
  <c r="BH45" i="11" s="1"/>
  <c r="BI45" i="11" s="1"/>
  <c r="B12" i="11"/>
  <c r="B11" i="13" l="1"/>
  <c r="B12" i="13" s="1"/>
  <c r="C12" i="13" s="1"/>
  <c r="D12" i="13" s="1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Z12" i="13" s="1"/>
  <c r="AA12" i="13" s="1"/>
  <c r="AB12" i="13" s="1"/>
  <c r="AC12" i="13" s="1"/>
  <c r="AD12" i="13" s="1"/>
  <c r="AE12" i="13" s="1"/>
  <c r="AF12" i="13" s="1"/>
  <c r="AG12" i="13" s="1"/>
  <c r="AH12" i="13" s="1"/>
  <c r="AI12" i="13" s="1"/>
  <c r="AJ12" i="13" s="1"/>
  <c r="AK12" i="13" s="1"/>
  <c r="AL12" i="13" s="1"/>
  <c r="AM12" i="13" s="1"/>
  <c r="AN12" i="13" s="1"/>
  <c r="AO12" i="13" s="1"/>
  <c r="AP12" i="13" s="1"/>
  <c r="AQ12" i="13" s="1"/>
  <c r="AR12" i="13" s="1"/>
  <c r="AS12" i="13" s="1"/>
  <c r="AT12" i="13" s="1"/>
  <c r="AU12" i="13" s="1"/>
  <c r="AV12" i="13" s="1"/>
  <c r="AW12" i="13" s="1"/>
  <c r="AX12" i="13" s="1"/>
  <c r="AY12" i="13" s="1"/>
  <c r="AZ12" i="13" s="1"/>
  <c r="BA12" i="13" s="1"/>
  <c r="BB12" i="13" s="1"/>
  <c r="BC12" i="13" s="1"/>
  <c r="BD12" i="13" s="1"/>
  <c r="BE12" i="13" s="1"/>
  <c r="BF12" i="13" s="1"/>
  <c r="BG12" i="13" s="1"/>
  <c r="BH12" i="13" s="1"/>
  <c r="BI12" i="13" s="1"/>
  <c r="G1067" i="12"/>
  <c r="G2164" i="12"/>
  <c r="G1068" i="12"/>
  <c r="C12" i="11"/>
  <c r="D12" i="11" l="1"/>
  <c r="G2165" i="12"/>
  <c r="G3262" i="12" l="1"/>
  <c r="E12" i="11"/>
  <c r="G4359" i="12" l="1"/>
  <c r="F12" i="11"/>
  <c r="G5456" i="12" l="1"/>
  <c r="G12" i="11"/>
  <c r="G6553" i="12" l="1"/>
  <c r="H12" i="11"/>
  <c r="G7650" i="12" l="1"/>
  <c r="I12" i="11"/>
  <c r="G8747" i="12" l="1"/>
  <c r="J12" i="11"/>
  <c r="G9844" i="12" l="1"/>
  <c r="K12" i="11"/>
  <c r="L12" i="11" l="1"/>
  <c r="G10941" i="12"/>
  <c r="G12038" i="12" l="1"/>
  <c r="M12" i="11"/>
  <c r="N12" i="11" l="1"/>
  <c r="G13135" i="12"/>
  <c r="G14232" i="12" l="1"/>
  <c r="O12" i="11"/>
  <c r="G15329" i="12" l="1"/>
  <c r="P12" i="11"/>
  <c r="G16426" i="12" l="1"/>
  <c r="Q12" i="11"/>
  <c r="R12" i="11" l="1"/>
  <c r="G17523" i="12"/>
  <c r="G18620" i="12" l="1"/>
  <c r="S12" i="11"/>
  <c r="G19717" i="12" l="1"/>
  <c r="T12" i="11"/>
  <c r="G20814" i="12" l="1"/>
  <c r="U12" i="11"/>
  <c r="G21911" i="12" l="1"/>
  <c r="V12" i="11"/>
  <c r="W12" i="11" l="1"/>
  <c r="G23008" i="12"/>
  <c r="X12" i="11" l="1"/>
  <c r="G24105" i="12"/>
  <c r="G25202" i="12" l="1"/>
  <c r="Y12" i="11"/>
  <c r="G26299" i="12" l="1"/>
  <c r="Z12" i="11"/>
  <c r="G27396" i="12" l="1"/>
  <c r="AA12" i="11"/>
  <c r="G28493" i="12" l="1"/>
  <c r="AB12" i="11"/>
  <c r="G29590" i="12" l="1"/>
  <c r="AC12" i="11"/>
  <c r="G30687" i="12" l="1"/>
  <c r="AD12" i="11"/>
  <c r="G31784" i="12" l="1"/>
  <c r="AE12" i="11"/>
  <c r="G32881" i="12" l="1"/>
  <c r="AF12" i="11"/>
  <c r="G33978" i="12" l="1"/>
  <c r="AG12" i="11"/>
  <c r="G35075" i="12" l="1"/>
  <c r="AH12" i="11"/>
  <c r="G36172" i="12" l="1"/>
  <c r="AI12" i="11"/>
  <c r="G37269" i="12" l="1"/>
  <c r="AJ12" i="11"/>
  <c r="G38366" i="12" l="1"/>
  <c r="AK12" i="11"/>
  <c r="AL12" i="11" l="1"/>
  <c r="G39463" i="12"/>
  <c r="G40560" i="12" l="1"/>
  <c r="AM12" i="11"/>
  <c r="AN12" i="11" l="1"/>
  <c r="G41657" i="12"/>
  <c r="G42754" i="12" l="1"/>
  <c r="AO12" i="11"/>
  <c r="G43851" i="12" l="1"/>
  <c r="AP12" i="11"/>
  <c r="G44948" i="12" l="1"/>
  <c r="AQ12" i="11"/>
  <c r="G46045" i="12" l="1"/>
  <c r="AR12" i="11"/>
  <c r="B17" i="13"/>
  <c r="B18" i="13" s="1"/>
  <c r="B6" i="13"/>
  <c r="C6" i="13" s="1"/>
  <c r="D6" i="13" s="1"/>
  <c r="E6" i="13" s="1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Y6" i="13" s="1"/>
  <c r="Z6" i="13" s="1"/>
  <c r="AA6" i="13" s="1"/>
  <c r="AB6" i="13" s="1"/>
  <c r="AC6" i="13" s="1"/>
  <c r="AD6" i="13" s="1"/>
  <c r="AE6" i="13" s="1"/>
  <c r="AF6" i="13" s="1"/>
  <c r="AG6" i="13" s="1"/>
  <c r="AH6" i="13" s="1"/>
  <c r="AI6" i="13" s="1"/>
  <c r="AJ6" i="13" s="1"/>
  <c r="AK6" i="13" s="1"/>
  <c r="AL6" i="13" s="1"/>
  <c r="AM6" i="13" s="1"/>
  <c r="AN6" i="13" s="1"/>
  <c r="AO6" i="13" s="1"/>
  <c r="AP6" i="13" s="1"/>
  <c r="AQ6" i="13" s="1"/>
  <c r="AR6" i="13" s="1"/>
  <c r="AS6" i="13" s="1"/>
  <c r="AT6" i="13" s="1"/>
  <c r="AU6" i="13" s="1"/>
  <c r="AV6" i="13" s="1"/>
  <c r="AW6" i="13" s="1"/>
  <c r="AX6" i="13" s="1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AT17" i="13"/>
  <c r="AO17" i="13"/>
  <c r="BH17" i="13"/>
  <c r="Y17" i="13"/>
  <c r="AI17" i="13"/>
  <c r="BB17" i="13"/>
  <c r="AA17" i="13"/>
  <c r="AV17" i="13"/>
  <c r="T17" i="13"/>
  <c r="AG17" i="13"/>
  <c r="BE17" i="13"/>
  <c r="BI17" i="13"/>
  <c r="S17" i="13"/>
  <c r="E17" i="13"/>
  <c r="G17" i="13"/>
  <c r="AW17" i="13"/>
  <c r="AS17" i="13"/>
  <c r="X17" i="13"/>
  <c r="AL17" i="13"/>
  <c r="V17" i="13"/>
  <c r="D17" i="13"/>
  <c r="BF17" i="13"/>
  <c r="Z17" i="13"/>
  <c r="BA17" i="13"/>
  <c r="W17" i="13"/>
  <c r="AE17" i="13"/>
  <c r="R17" i="13"/>
  <c r="AD17" i="13"/>
  <c r="AK17" i="13"/>
  <c r="N17" i="13"/>
  <c r="K17" i="13"/>
  <c r="AM17" i="13"/>
  <c r="P17" i="13"/>
  <c r="O17" i="13"/>
  <c r="AY17" i="13"/>
  <c r="AB17" i="13"/>
  <c r="AN17" i="13"/>
  <c r="AJ17" i="13"/>
  <c r="AF17" i="13"/>
  <c r="AH17" i="13"/>
  <c r="AZ17" i="13"/>
  <c r="U17" i="13"/>
  <c r="BD17" i="13"/>
  <c r="BC17" i="13"/>
  <c r="AQ17" i="13"/>
  <c r="J17" i="13"/>
  <c r="F17" i="13"/>
  <c r="AC17" i="13"/>
  <c r="AP17" i="13"/>
  <c r="I17" i="13"/>
  <c r="AU17" i="13"/>
  <c r="M17" i="13"/>
  <c r="Q17" i="13"/>
  <c r="AX17" i="13"/>
  <c r="BG17" i="13"/>
  <c r="H17" i="13"/>
  <c r="AR17" i="13"/>
  <c r="L17" i="13"/>
  <c r="C17" i="13"/>
  <c r="G47142" i="12" l="1"/>
  <c r="AS12" i="11"/>
  <c r="C18" i="13"/>
  <c r="D18" i="13" s="1"/>
  <c r="E18" i="13" s="1"/>
  <c r="F18" i="13" s="1"/>
  <c r="G18" i="13" s="1"/>
  <c r="H18" i="13" s="1"/>
  <c r="I18" i="13" s="1"/>
  <c r="J18" i="13" s="1"/>
  <c r="K18" i="13" s="1"/>
  <c r="L18" i="13" s="1"/>
  <c r="M18" i="13" s="1"/>
  <c r="N18" i="13" s="1"/>
  <c r="O18" i="13" s="1"/>
  <c r="P18" i="13" s="1"/>
  <c r="Q18" i="13" s="1"/>
  <c r="R18" i="13" s="1"/>
  <c r="S18" i="13" s="1"/>
  <c r="T18" i="13" s="1"/>
  <c r="U18" i="13" s="1"/>
  <c r="V18" i="13" s="1"/>
  <c r="W18" i="13" s="1"/>
  <c r="X18" i="13" s="1"/>
  <c r="Y18" i="13" s="1"/>
  <c r="Z18" i="13" s="1"/>
  <c r="AA18" i="13" s="1"/>
  <c r="AB18" i="13" s="1"/>
  <c r="AC18" i="13" s="1"/>
  <c r="AD18" i="13" s="1"/>
  <c r="AE18" i="13" s="1"/>
  <c r="AF18" i="13" s="1"/>
  <c r="AG18" i="13" s="1"/>
  <c r="AH18" i="13" s="1"/>
  <c r="AI18" i="13" s="1"/>
  <c r="AJ18" i="13" s="1"/>
  <c r="AK18" i="13" s="1"/>
  <c r="AL18" i="13" s="1"/>
  <c r="AM18" i="13" s="1"/>
  <c r="AN18" i="13" s="1"/>
  <c r="AO18" i="13" s="1"/>
  <c r="AP18" i="13" s="1"/>
  <c r="AQ18" i="13" s="1"/>
  <c r="AR18" i="13" s="1"/>
  <c r="AS18" i="13" s="1"/>
  <c r="AT18" i="13" s="1"/>
  <c r="AU18" i="13" s="1"/>
  <c r="AV18" i="13" s="1"/>
  <c r="AW18" i="13" s="1"/>
  <c r="AX18" i="13" s="1"/>
  <c r="AY18" i="13" s="1"/>
  <c r="AZ18" i="13" s="1"/>
  <c r="BA18" i="13" s="1"/>
  <c r="BB18" i="13" s="1"/>
  <c r="BC18" i="13" s="1"/>
  <c r="BD18" i="13" s="1"/>
  <c r="BE18" i="13" s="1"/>
  <c r="BF18" i="13" s="1"/>
  <c r="BG18" i="13" s="1"/>
  <c r="BH18" i="13" s="1"/>
  <c r="BI18" i="13" s="1"/>
  <c r="G48239" i="12" l="1"/>
  <c r="AT12" i="11"/>
  <c r="G49336" i="12" l="1"/>
  <c r="AU12" i="11"/>
  <c r="G50433" i="12" l="1"/>
  <c r="AV12" i="11"/>
  <c r="G51530" i="12" l="1"/>
  <c r="AW12" i="11"/>
  <c r="AX12" i="11" l="1"/>
  <c r="G52627" i="12"/>
  <c r="AY12" i="11" l="1"/>
  <c r="G53724" i="12"/>
  <c r="G54821" i="12" l="1"/>
  <c r="AZ12" i="11"/>
  <c r="BA12" i="11" l="1"/>
  <c r="G55918" i="12"/>
  <c r="G57015" i="12" l="1"/>
  <c r="BB12" i="11"/>
  <c r="G58112" i="12" l="1"/>
  <c r="BC12" i="11"/>
  <c r="BD12" i="11" l="1"/>
  <c r="G59209" i="12"/>
  <c r="G60306" i="12" l="1"/>
  <c r="BE12" i="11"/>
  <c r="G61403" i="12" l="1"/>
  <c r="BF12" i="11"/>
  <c r="G62500" i="12" l="1"/>
  <c r="BG12" i="11"/>
  <c r="G63597" i="12" l="1"/>
  <c r="BH12" i="11"/>
  <c r="G64694" i="12" l="1"/>
  <c r="BI12" i="11"/>
  <c r="G65791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</authors>
  <commentList>
    <comment ref="Y5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 xml:space="preserve">=(Desp. indireta total / Depesa direta)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</authors>
  <commentList>
    <comment ref="F8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FATOR MULTIPLICADOR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</author>
  </authors>
  <commentList>
    <comment ref="F7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FATOR MULTIPLICADOR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Victor Hugo</author>
    <author>Victor</author>
  </authors>
  <commentList>
    <comment ref="D22" authorId="0" shapeId="0" xr:uid="{00000000-0006-0000-0600-000001000000}">
      <text>
        <r>
          <rPr>
            <sz val="10"/>
            <color indexed="8"/>
            <rFont val="Tahoma"/>
            <family val="2"/>
          </rPr>
          <t xml:space="preserve">NESSA MODALIDADE OS VALORES INCLUEM AJUDA DE CUSTO REFERÊNTE OS SEGUINTE ITENS:
</t>
        </r>
        <r>
          <rPr>
            <sz val="10"/>
            <color indexed="8"/>
            <rFont val="Tahoma"/>
            <family val="2"/>
          </rPr>
          <t xml:space="preserve">- REFEIÇÃO
</t>
        </r>
        <r>
          <rPr>
            <sz val="10"/>
            <color indexed="8"/>
            <rFont val="Tahoma"/>
            <family val="2"/>
          </rPr>
          <t xml:space="preserve">- TRANSPORTE
</t>
        </r>
        <r>
          <rPr>
            <sz val="10"/>
            <color indexed="8"/>
            <rFont val="Calibri"/>
            <family val="2"/>
          </rPr>
          <t>- PLANO DE SAÚDE</t>
        </r>
        <r>
          <rPr>
            <sz val="10"/>
            <color indexed="8"/>
            <rFont val="Calibri"/>
            <family val="2"/>
          </rPr>
          <t xml:space="preserve">
</t>
        </r>
      </text>
    </comment>
    <comment ref="D62" authorId="0" shapeId="0" xr:uid="{B50FF8CA-43DB-4114-B588-BE5BCB3DE9EA}">
      <text>
        <r>
          <rPr>
            <sz val="10"/>
            <color indexed="8"/>
            <rFont val="Tahoma"/>
            <family val="2"/>
          </rPr>
          <t xml:space="preserve">NESSA MODALIDADE OS VALORES INCLUEM AJUDA DE CUSTO REFERÊNTE OS SEGUINTE ITENS:
</t>
        </r>
        <r>
          <rPr>
            <sz val="10"/>
            <color indexed="8"/>
            <rFont val="Tahoma"/>
            <family val="2"/>
          </rPr>
          <t xml:space="preserve">- REFEIÇÃO
</t>
        </r>
        <r>
          <rPr>
            <sz val="10"/>
            <color indexed="8"/>
            <rFont val="Tahoma"/>
            <family val="2"/>
          </rPr>
          <t xml:space="preserve">- TRANSPORTE
</t>
        </r>
        <r>
          <rPr>
            <sz val="10"/>
            <color indexed="8"/>
            <rFont val="Calibri"/>
            <family val="2"/>
          </rPr>
          <t>- PLANO DE SAÚDE</t>
        </r>
        <r>
          <rPr>
            <sz val="10"/>
            <color indexed="8"/>
            <rFont val="Calibri"/>
            <family val="2"/>
          </rPr>
          <t xml:space="preserve">
</t>
        </r>
      </text>
    </comment>
    <comment ref="D133" authorId="1" shapeId="0" xr:uid="{00000000-0006-0000-0600-000002000000}">
      <text>
        <r>
          <rPr>
            <b/>
            <sz val="9"/>
            <color indexed="8"/>
            <rFont val="Segoe UI"/>
            <family val="2"/>
          </rPr>
          <t>Bota, boné, uniforme, perneira, protetor solar.</t>
        </r>
      </text>
    </comment>
    <comment ref="D163" authorId="1" shapeId="0" xr:uid="{00000000-0006-0000-0600-000003000000}">
      <text>
        <r>
          <rPr>
            <b/>
            <sz val="9"/>
            <color rgb="FF000000"/>
            <rFont val="Segoe UI"/>
            <family val="2"/>
            <charset val="1"/>
          </rPr>
          <t>Até R$8.000,00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164" authorId="1" shapeId="0" xr:uid="{00000000-0006-0000-0600-000004000000}">
      <text>
        <r>
          <rPr>
            <b/>
            <sz val="9"/>
            <color indexed="81"/>
            <rFont val="Segoe UI"/>
            <family val="2"/>
          </rPr>
          <t>Até R$8.000,01 até R$15.000,00.</t>
        </r>
      </text>
    </comment>
    <comment ref="D165" authorId="1" shapeId="0" xr:uid="{00000000-0006-0000-0600-000005000000}">
      <text>
        <r>
          <rPr>
            <b/>
            <sz val="9"/>
            <color rgb="FF000000"/>
            <rFont val="Segoe UI"/>
            <family val="2"/>
            <charset val="1"/>
          </rPr>
          <t>Acima de R$15.000,01.</t>
        </r>
      </text>
    </comment>
    <comment ref="D166" authorId="1" shapeId="0" xr:uid="{00000000-0006-0000-0600-000006000000}">
      <text>
        <r>
          <rPr>
            <b/>
            <sz val="9"/>
            <color indexed="8"/>
            <rFont val="Segoe UI"/>
            <family val="2"/>
          </rPr>
          <t>Acima de R$15.000,01.</t>
        </r>
      </text>
    </comment>
  </commentList>
</comments>
</file>

<file path=xl/sharedStrings.xml><?xml version="1.0" encoding="utf-8"?>
<sst xmlns="http://schemas.openxmlformats.org/spreadsheetml/2006/main" count="1179" uniqueCount="412">
  <si>
    <t>CRONOGRAMA FÍSICO-FINANCEIRO DE RECEBIMENTO</t>
  </si>
  <si>
    <t>ITEM</t>
  </si>
  <si>
    <t>MESES</t>
  </si>
  <si>
    <t>TOTAL MENSAL - RECEITA BRUTA</t>
  </si>
  <si>
    <t>TOTAL ACUMULADO - RECEITA BRUTA</t>
  </si>
  <si>
    <t>IMPOSTO</t>
  </si>
  <si>
    <t>TOTAL MENSAL - RECEITA LÍQUIDA</t>
  </si>
  <si>
    <t>TOTAL ACUMULADO - RECEITA LÍQUIDA</t>
  </si>
  <si>
    <t>OVERHEAD LÍQUIDO</t>
  </si>
  <si>
    <t>RISCO LÍQUIDO</t>
  </si>
  <si>
    <t>MARGEM LÍQUIDA</t>
  </si>
  <si>
    <t>PARA A EQUIPE TÉCNICA:</t>
  </si>
  <si>
    <t>CRONOGRAMA FÍSICO-FINANCEIRO DE RECEBIMENTO EM %</t>
  </si>
  <si>
    <t>TOTAL MENSAL</t>
  </si>
  <si>
    <t>TOTAL ACUMULADO</t>
  </si>
  <si>
    <t>PARA O FINANCEIRO:</t>
  </si>
  <si>
    <t>CONDIÇÃO DE PAGAMENTO DO CLIENTE (ddl)</t>
  </si>
  <si>
    <t>Célula responsável por adicionar os dias correspondentes à condição de pagamento dos clientes.</t>
  </si>
  <si>
    <t xml:space="preserve">N. PROPOSTA: </t>
  </si>
  <si>
    <t>Importante PowerBI:</t>
  </si>
  <si>
    <t xml:space="preserve">CLIENTE: </t>
  </si>
  <si>
    <t>Receita</t>
  </si>
  <si>
    <t xml:space="preserve">LOCAL: </t>
  </si>
  <si>
    <t>Despesa</t>
  </si>
  <si>
    <t>Despesa Indireta</t>
  </si>
  <si>
    <t>FATURAMENTO</t>
  </si>
  <si>
    <t>Despesa Direta</t>
  </si>
  <si>
    <t>Imposto</t>
  </si>
  <si>
    <t>Despesas Diretas</t>
  </si>
  <si>
    <t>Overhead</t>
  </si>
  <si>
    <t>Margem</t>
  </si>
  <si>
    <t>Despesas Indiretas ( Alocadas no Projeto)</t>
  </si>
  <si>
    <t>Risco</t>
  </si>
  <si>
    <t>SUBTOTAL DESPESAS DE PROJETO</t>
  </si>
  <si>
    <t>Recebimento Cliente</t>
  </si>
  <si>
    <t>Overhead (Administração Central)</t>
  </si>
  <si>
    <t>CONTINGENCIAMENTO (RISCO)</t>
  </si>
  <si>
    <t>TOTAL DE DESPESAS</t>
  </si>
  <si>
    <t>MARGEM BRUTA</t>
  </si>
  <si>
    <t>IMPOSTOS (SIMPLES NACIONAL EPP)</t>
  </si>
  <si>
    <t xml:space="preserve">OVERHEAD LÍQUIDO </t>
  </si>
  <si>
    <t>LUCRO LÍQUIDO APÓS TAXAS (NOPAT)</t>
  </si>
  <si>
    <t>DESCRIÇÃO</t>
  </si>
  <si>
    <t>UNIDADE</t>
  </si>
  <si>
    <t>QTDE</t>
  </si>
  <si>
    <t>VL. UNIT.</t>
  </si>
  <si>
    <t>VL. TOTAL</t>
  </si>
  <si>
    <t>%</t>
  </si>
  <si>
    <t>MARCO (DDL)</t>
  </si>
  <si>
    <t>PP01</t>
  </si>
  <si>
    <t>ENTREGA 01</t>
  </si>
  <si>
    <t>PP02</t>
  </si>
  <si>
    <t>ENTREGA 02</t>
  </si>
  <si>
    <t>PP03</t>
  </si>
  <si>
    <t>ENTREGA 03</t>
  </si>
  <si>
    <t>ENTREGA 04</t>
  </si>
  <si>
    <t>ENTREGA 05</t>
  </si>
  <si>
    <t>VALOR TOTAL</t>
  </si>
  <si>
    <t>-</t>
  </si>
  <si>
    <t>FORMA DE APRESENTAÇÃO PARA O CLIENTE</t>
  </si>
  <si>
    <t>TOTAL</t>
  </si>
  <si>
    <t>considerando o lucro presumido</t>
  </si>
  <si>
    <t>% imp.  s/ a venda</t>
  </si>
  <si>
    <t>% imp.  s/ despesas e provisões</t>
  </si>
  <si>
    <t>% Desp. Indireta</t>
  </si>
  <si>
    <t>Faturamento</t>
  </si>
  <si>
    <t>Desp. Indireta</t>
  </si>
  <si>
    <t>Desp. Direta Unitária</t>
  </si>
  <si>
    <t>Desp. Direta Total</t>
  </si>
  <si>
    <t>Desconto</t>
  </si>
  <si>
    <t>Subtotal</t>
  </si>
  <si>
    <t>Total</t>
  </si>
  <si>
    <t>R$</t>
  </si>
  <si>
    <t>COLUNAS REFERENTES A ANÁLISE TÉCNICA FINANCEIRA (EQUIPE TÉCNICA)</t>
  </si>
  <si>
    <t>PREENCHER CÉLULAS EM AMARELO</t>
  </si>
  <si>
    <t>FAM</t>
  </si>
  <si>
    <t>COD</t>
  </si>
  <si>
    <t>UN</t>
  </si>
  <si>
    <t>QTD</t>
  </si>
  <si>
    <t>OBS</t>
  </si>
  <si>
    <t>R$ P.UNT</t>
  </si>
  <si>
    <t>R$ P.TOTAL (PROPOSTA)</t>
  </si>
  <si>
    <t>PREENCHER/ ALTERAR APENAS CÉLULAS MARRONS</t>
  </si>
  <si>
    <t>TOTAL R$ REALIZADO</t>
  </si>
  <si>
    <t>TOTAL R$ SALDO 
(PREVISTO - REALIZADO)</t>
  </si>
  <si>
    <t>Total despesas diretas</t>
  </si>
  <si>
    <t>INSERIR DATA DE REALIZAÇÃO</t>
  </si>
  <si>
    <t>TAXA</t>
  </si>
  <si>
    <t>P.UNT</t>
  </si>
  <si>
    <t>P.TOTAL</t>
  </si>
  <si>
    <t>OBSERVAÇÕES / EXPLICAÇÕES / MEMÓRIA DE CÁLCULO</t>
  </si>
  <si>
    <t>SOMA</t>
  </si>
  <si>
    <t>Custos Realizados</t>
  </si>
  <si>
    <t>Saldo</t>
  </si>
  <si>
    <t>Intermediária 01</t>
  </si>
  <si>
    <t>Intermediária 02</t>
  </si>
  <si>
    <t>Avaliação Final</t>
  </si>
  <si>
    <t>SE</t>
  </si>
  <si>
    <t>MOC</t>
  </si>
  <si>
    <t>DG</t>
  </si>
  <si>
    <t>MA</t>
  </si>
  <si>
    <t>Total despesas indiretas</t>
  </si>
  <si>
    <t>CRONOGRAMA ALTERÁVEL REFERÊNCIA PARA TODOS OS OUTROS CRONOGRAMAS DA PLANILHA</t>
  </si>
  <si>
    <t>MÊS 1</t>
  </si>
  <si>
    <t>MÊS 2</t>
  </si>
  <si>
    <t>MÊS 3</t>
  </si>
  <si>
    <t>MÊS 4</t>
  </si>
  <si>
    <t>MÊS 5</t>
  </si>
  <si>
    <t>MÊS 6</t>
  </si>
  <si>
    <t>MÊS 7</t>
  </si>
  <si>
    <t>MÊS 8</t>
  </si>
  <si>
    <t>MÊS 9</t>
  </si>
  <si>
    <t>MÊS 10</t>
  </si>
  <si>
    <t>MÊS 11</t>
  </si>
  <si>
    <t>MÊS 12</t>
  </si>
  <si>
    <t>MÊS 13</t>
  </si>
  <si>
    <t>MÊS 14</t>
  </si>
  <si>
    <t>MÊS 15</t>
  </si>
  <si>
    <t>MÊS 16</t>
  </si>
  <si>
    <t>MÊS 17</t>
  </si>
  <si>
    <t>MÊS 18</t>
  </si>
  <si>
    <t>MÊS 19</t>
  </si>
  <si>
    <t>MÊS 20</t>
  </si>
  <si>
    <t>MÊS 21</t>
  </si>
  <si>
    <t>MÊS 22</t>
  </si>
  <si>
    <t>MÊS 23</t>
  </si>
  <si>
    <t>MÊS 24</t>
  </si>
  <si>
    <t>MÊS 25</t>
  </si>
  <si>
    <t>MÊS 26</t>
  </si>
  <si>
    <t>MÊS 27</t>
  </si>
  <si>
    <t>MÊS 28</t>
  </si>
  <si>
    <t>MÊS 29</t>
  </si>
  <si>
    <t>MÊS 30</t>
  </si>
  <si>
    <t>MÊS 31</t>
  </si>
  <si>
    <t>MÊS 32</t>
  </si>
  <si>
    <t>MÊS 33</t>
  </si>
  <si>
    <t>MÊS 34</t>
  </si>
  <si>
    <t>MÊS 35</t>
  </si>
  <si>
    <t>MÊS 36</t>
  </si>
  <si>
    <t>MÊS 37</t>
  </si>
  <si>
    <t>MÊS 38</t>
  </si>
  <si>
    <t>MÊS 39</t>
  </si>
  <si>
    <t>MÊS 40</t>
  </si>
  <si>
    <t>MÊS 41</t>
  </si>
  <si>
    <t>MÊS 42</t>
  </si>
  <si>
    <t>MÊS 43</t>
  </si>
  <si>
    <t>MÊS 44</t>
  </si>
  <si>
    <t>MÊS 45</t>
  </si>
  <si>
    <t>MÊS 46</t>
  </si>
  <si>
    <t>MÊS 47</t>
  </si>
  <si>
    <t>MÊS 48</t>
  </si>
  <si>
    <t>MÊS 49</t>
  </si>
  <si>
    <t>MÊS 50</t>
  </si>
  <si>
    <t>MÊS 51</t>
  </si>
  <si>
    <t>MÊS 52</t>
  </si>
  <si>
    <t>MÊS 53</t>
  </si>
  <si>
    <t>MÊS 54</t>
  </si>
  <si>
    <t>MÊS 55</t>
  </si>
  <si>
    <t>MÊS 56</t>
  </si>
  <si>
    <t>MÊS 57</t>
  </si>
  <si>
    <t>MÊS 58</t>
  </si>
  <si>
    <t>MÊS 59</t>
  </si>
  <si>
    <t>MÊS 60</t>
  </si>
  <si>
    <t>VB</t>
  </si>
  <si>
    <t>ART</t>
  </si>
  <si>
    <t>SMS</t>
  </si>
  <si>
    <t>GERENCIAMENTO DO PROJETO - UOXX</t>
  </si>
  <si>
    <t>CÓDIGO</t>
  </si>
  <si>
    <t>FAMILIA</t>
  </si>
  <si>
    <t>COD. ITEM</t>
  </si>
  <si>
    <t>OBS.</t>
  </si>
  <si>
    <t>TX. / ENCARGOS</t>
  </si>
  <si>
    <t>VALOR R$</t>
  </si>
  <si>
    <t>UNITÁRIO</t>
  </si>
  <si>
    <t>C/ENCARGOS</t>
  </si>
  <si>
    <t>MÃO DE OBRA COMPARTILHADA ENTRE PROJETOS</t>
  </si>
  <si>
    <t>CLT</t>
  </si>
  <si>
    <t>DIRETOR TÉCNICO</t>
  </si>
  <si>
    <t>HH</t>
  </si>
  <si>
    <t>GERENTE DE PROJETO</t>
  </si>
  <si>
    <t>COORD. DE PROJETO</t>
  </si>
  <si>
    <t>COORD. OPERACIONAL</t>
  </si>
  <si>
    <t>ANALISTA DE PROJETOS SENIOR</t>
  </si>
  <si>
    <t>ANALISTA DE PROJETOS PLENO</t>
  </si>
  <si>
    <t>ANALISTA DE PROJETOS JUNIOR</t>
  </si>
  <si>
    <t>TÉCNICO OPERACIONAL</t>
  </si>
  <si>
    <t>TÉCNICO OPERACIONAL - C/ PERICULOSIDADE</t>
  </si>
  <si>
    <t>ASSISTENTE DE GEOPROCESSAMENTO</t>
  </si>
  <si>
    <t>ASSISTENTE DE PROJETOS</t>
  </si>
  <si>
    <t>AUXILIAR TÉCNICO</t>
  </si>
  <si>
    <t>ESTAGIÁRIO TÉCNICO</t>
  </si>
  <si>
    <t>ANALISTA FINANCEIRO</t>
  </si>
  <si>
    <t>ASSISTENTE ADMINISTRATIVO</t>
  </si>
  <si>
    <t>PESSOA JURIDICA - PJ</t>
  </si>
  <si>
    <r>
      <t>GERENTE DE PROJETO</t>
    </r>
    <r>
      <rPr>
        <b/>
        <sz val="10"/>
        <rFont val="Arial"/>
        <family val="2"/>
      </rPr>
      <t xml:space="preserve"> - PJ</t>
    </r>
  </si>
  <si>
    <t>COORD. DE PROJETO - PJ</t>
  </si>
  <si>
    <t>COORD. OPERACIONAL - PJ</t>
  </si>
  <si>
    <t>ANALISTA DE PROJETOS SENIOR - PJ</t>
  </si>
  <si>
    <t>ANALISTA DE PROJETOS PLENO - PJ</t>
  </si>
  <si>
    <t>ANALISTA DE PROJETOS JUNIOR - PJ</t>
  </si>
  <si>
    <t>TÉCNICO OPERACIONAL - PJ</t>
  </si>
  <si>
    <t>AUXILIAR TÉCNICO - PJ</t>
  </si>
  <si>
    <t>ANALISTA FINANCEIRO - PJ</t>
  </si>
  <si>
    <t>ASSISTENTE ADMINISTRATIVO - PJ</t>
  </si>
  <si>
    <t>MÃO DE OBRA DEDICADA PARA O PROJETO</t>
  </si>
  <si>
    <t>MOD</t>
  </si>
  <si>
    <t>DESPESAS GERAIS</t>
  </si>
  <si>
    <t>HOSPEDAGEM - NIVEL 1</t>
  </si>
  <si>
    <t>DIA</t>
  </si>
  <si>
    <t>HOSPEDAGEM - NIVEL 2</t>
  </si>
  <si>
    <t>HOSPEDAGEM - NIVEL 3</t>
  </si>
  <si>
    <t>LOCAÇÃO DE BASE OPERACIONAL</t>
  </si>
  <si>
    <t>ALIMENTAÇÃO - NIVEL 1</t>
  </si>
  <si>
    <t>ALIMENTAÇÃO - NIVEL 2</t>
  </si>
  <si>
    <t>ALIMENTAÇÃO - NIVEL 3</t>
  </si>
  <si>
    <t>TELEFONIA</t>
  </si>
  <si>
    <t>ALUGUEL DE VEICULO LEVE</t>
  </si>
  <si>
    <t>ALUGUEL CAMINHONTE</t>
  </si>
  <si>
    <t>VB/mês</t>
  </si>
  <si>
    <t>AQUISIÇÃO DE VEICULO</t>
  </si>
  <si>
    <t>COMBUSTÍVEL - GASOLINA</t>
  </si>
  <si>
    <t>litros</t>
  </si>
  <si>
    <t>COMBUSTÍVEL - DIESEL</t>
  </si>
  <si>
    <t>PASSAGEM AÉREA</t>
  </si>
  <si>
    <t>TAXI / UBER</t>
  </si>
  <si>
    <t>EQUIPAMENTOS</t>
  </si>
  <si>
    <t>EQ</t>
  </si>
  <si>
    <t>GPS</t>
  </si>
  <si>
    <t>NOTEBOOK</t>
  </si>
  <si>
    <t>MATERIAIS</t>
  </si>
  <si>
    <t>IMPRESSÃO RELATÓRIO - NIVEL 1</t>
  </si>
  <si>
    <t>IMPRESSÃO RELATÓRIO - NIVEL 2</t>
  </si>
  <si>
    <t>IMPRESSÃO RELATÓRIO - NIVEL 3</t>
  </si>
  <si>
    <t>IMPRESSÃO FOLDER</t>
  </si>
  <si>
    <t>UNIFORME/EPI</t>
  </si>
  <si>
    <t>ANALISES</t>
  </si>
  <si>
    <t>AA</t>
  </si>
  <si>
    <t>ANÁLISE F.Q DE ÁGUA (CONAMA 357/05)</t>
  </si>
  <si>
    <t>ANÁLISE F.Q DE SOLO (CONAMA 420/09)</t>
  </si>
  <si>
    <t>ANÁLISE F.Q DE EFLUENTE (CONAMA 430/11)</t>
  </si>
  <si>
    <t xml:space="preserve">ANÁLISE AGRONÔMICA </t>
  </si>
  <si>
    <t>SEDIMENTO (CONAMA 454/12)</t>
  </si>
  <si>
    <t>PPRA</t>
  </si>
  <si>
    <t>PCMSO</t>
  </si>
  <si>
    <t>APR</t>
  </si>
  <si>
    <t>PAE</t>
  </si>
  <si>
    <t>TREINAMENTO</t>
  </si>
  <si>
    <t>ASO</t>
  </si>
  <si>
    <t>SEGURO VIDA COLABORADORES</t>
  </si>
  <si>
    <t>ARTs</t>
  </si>
  <si>
    <t>ART CREA - Nível 1</t>
  </si>
  <si>
    <t>ART CREA - Nível 2</t>
  </si>
  <si>
    <t>ART CREA - Nível 3</t>
  </si>
  <si>
    <t>ACERVO CREA</t>
  </si>
  <si>
    <t>ART CRBio</t>
  </si>
  <si>
    <t>ACERVO CRBio</t>
  </si>
  <si>
    <t>VISTO CREA PF</t>
  </si>
  <si>
    <t>VISTO CREA PJ</t>
  </si>
  <si>
    <t>ANUIDADE CREA PF</t>
  </si>
  <si>
    <t>ANUIDADE CREA PJ</t>
  </si>
  <si>
    <t>VISTO CRBio PF</t>
  </si>
  <si>
    <t>VISTO CRBio PJ</t>
  </si>
  <si>
    <t>SUBEMPREITEIROS</t>
  </si>
  <si>
    <t>Elementus</t>
  </si>
  <si>
    <t>PROJETO G</t>
  </si>
  <si>
    <t>PROJETO H</t>
  </si>
  <si>
    <t>PROJETO I</t>
  </si>
  <si>
    <t>PROJETO J</t>
  </si>
  <si>
    <t>PROJETO L</t>
  </si>
  <si>
    <t>GRUPOS</t>
  </si>
  <si>
    <t>MENSALISTA PROLABORE</t>
  </si>
  <si>
    <t>MENSALISTA</t>
  </si>
  <si>
    <t>HORISTA</t>
  </si>
  <si>
    <t>GRUPO I - Encargos Básicos</t>
  </si>
  <si>
    <t>IAPAS</t>
  </si>
  <si>
    <t>Sesi</t>
  </si>
  <si>
    <t>Senai</t>
  </si>
  <si>
    <t>Incra</t>
  </si>
  <si>
    <t>Salário Educação</t>
  </si>
  <si>
    <t>Seguro Acidente do Trabalho</t>
  </si>
  <si>
    <t>FGTS</t>
  </si>
  <si>
    <t>TOTAL DO GRUPO I</t>
  </si>
  <si>
    <t>GRUPO II</t>
  </si>
  <si>
    <t>Repouso semanal remunerado (*)</t>
  </si>
  <si>
    <t>20,50% (*)</t>
  </si>
  <si>
    <t>Férias (Com adicional de 1/3)</t>
  </si>
  <si>
    <t>Abono Pecuniário de Férias</t>
  </si>
  <si>
    <t>Décimo Terceiro Salário</t>
  </si>
  <si>
    <t>TOTAL DO GRUPO II</t>
  </si>
  <si>
    <t>GRUPO III</t>
  </si>
  <si>
    <t>Aviso Prévio indenizado</t>
  </si>
  <si>
    <t>Férias proporcionais relativas ao aviso prévio</t>
  </si>
  <si>
    <t>13º proporcional relativo ao aviso prévio</t>
  </si>
  <si>
    <t>Aviso prévio pago em dobro</t>
  </si>
  <si>
    <t>Indenização por demissão sem justa causa</t>
  </si>
  <si>
    <t>TOTAL DO GRUPO III</t>
  </si>
  <si>
    <t>GRUPO IV - Reincidência: Gurpo I X Grupo II</t>
  </si>
  <si>
    <t>GRUPO IV</t>
  </si>
  <si>
    <t>Previdencia privada</t>
  </si>
  <si>
    <t>TOTAL DO GRUPO IV</t>
  </si>
  <si>
    <t>Total geral Encargos Sociais</t>
  </si>
  <si>
    <t>DATA</t>
  </si>
  <si>
    <t>CATEGORIA</t>
  </si>
  <si>
    <t>SUBCATEGORIA</t>
  </si>
  <si>
    <t>VALOR</t>
  </si>
  <si>
    <t>ANALISTA DE GEOPROCESSAMENTO</t>
  </si>
  <si>
    <t>ANALISTA DE SUPRIMENTOS</t>
  </si>
  <si>
    <t>TREINAMENTO RAC02 (VALE)</t>
  </si>
  <si>
    <t>VB/COLABORADOR</t>
  </si>
  <si>
    <t>GERENCIAMENTO DO PROJETO - UNES</t>
  </si>
  <si>
    <t>OVERHEAD</t>
  </si>
  <si>
    <t>MARGEM</t>
  </si>
  <si>
    <t>RISCO</t>
  </si>
  <si>
    <t>DESPESAS DO PROJETO (DESP. DIRETA E INDIRETA)</t>
  </si>
  <si>
    <t>RECEBIMENTO PELO CLIENTE</t>
  </si>
  <si>
    <t>SALDO</t>
  </si>
  <si>
    <t>TOTAL MENSAL (RECEITA - DESP.)</t>
  </si>
  <si>
    <t>TOTAL ACUMULADO (RECEITA - DESP.)</t>
  </si>
  <si>
    <t>Calculo Capital Giro.xlsx (sharepoint.com)</t>
  </si>
  <si>
    <r>
      <t>CAPITAL DE GIRO</t>
    </r>
    <r>
      <rPr>
        <sz val="9"/>
        <color rgb="FFFF0000"/>
        <rFont val="Arial"/>
        <family val="2"/>
      </rPr>
      <t>*</t>
    </r>
  </si>
  <si>
    <r>
      <rPr>
        <sz val="7"/>
        <color rgb="FFFF0000"/>
        <rFont val="Calibri"/>
        <family val="2"/>
        <scheme val="minor"/>
      </rPr>
      <t>*</t>
    </r>
    <r>
      <rPr>
        <sz val="7"/>
        <color theme="1"/>
        <rFont val="Calibri"/>
        <family val="2"/>
        <scheme val="minor"/>
      </rPr>
      <t>Para cálculo de Capital de Giro:</t>
    </r>
  </si>
  <si>
    <t>Para cálculo de contratação por RPA:</t>
  </si>
  <si>
    <t>Para cálculo de salário de novo funcionário:</t>
  </si>
  <si>
    <t>Continua...</t>
  </si>
  <si>
    <t>Mês 1</t>
  </si>
  <si>
    <t>Mês 2</t>
  </si>
  <si>
    <t>Mês 3</t>
  </si>
  <si>
    <t>Mês 4</t>
  </si>
  <si>
    <t>Mês 5</t>
  </si>
  <si>
    <t>Mês 6</t>
  </si>
  <si>
    <t>Mês 7</t>
  </si>
  <si>
    <t>Mês 8</t>
  </si>
  <si>
    <t>Mês 9</t>
  </si>
  <si>
    <t>Mês 10</t>
  </si>
  <si>
    <t>Mês 11</t>
  </si>
  <si>
    <t>Mês 12</t>
  </si>
  <si>
    <t>Mês 13</t>
  </si>
  <si>
    <t>Mês 14</t>
  </si>
  <si>
    <t>Mês 15</t>
  </si>
  <si>
    <t>Mês 16</t>
  </si>
  <si>
    <t>Mês 17</t>
  </si>
  <si>
    <t>Mês 18</t>
  </si>
  <si>
    <t>Mês 19</t>
  </si>
  <si>
    <t>Mês 20</t>
  </si>
  <si>
    <t>Mês 21</t>
  </si>
  <si>
    <t>Mês 22</t>
  </si>
  <si>
    <t>Mês 23</t>
  </si>
  <si>
    <t xml:space="preserve">Mês 24 </t>
  </si>
  <si>
    <t>Mês 25</t>
  </si>
  <si>
    <t>Mês 26</t>
  </si>
  <si>
    <t>Mês 27</t>
  </si>
  <si>
    <t>Mês 28</t>
  </si>
  <si>
    <t>Mês 29</t>
  </si>
  <si>
    <t>Mês 30</t>
  </si>
  <si>
    <t>Mês 31</t>
  </si>
  <si>
    <t>Mês 32</t>
  </si>
  <si>
    <t>Mês 33</t>
  </si>
  <si>
    <t>Mês 34</t>
  </si>
  <si>
    <t>Mês 35</t>
  </si>
  <si>
    <t>Produto A</t>
  </si>
  <si>
    <t>Produto B</t>
  </si>
  <si>
    <t>Produto C</t>
  </si>
  <si>
    <t>Produto D</t>
  </si>
  <si>
    <t>ANALISTA DE QSMS</t>
  </si>
  <si>
    <t>ALUGUEL DE VEÍCULO LEVE MENSAL</t>
  </si>
  <si>
    <t>MÊS</t>
  </si>
  <si>
    <t>RAC02</t>
  </si>
  <si>
    <t>SENSOR DE FADIGA - TAXA DE INSTALAÇÃO E DESINSTALAÇÃO</t>
  </si>
  <si>
    <t>SENSOR DE FADIGA - TAXA DE MONITORAMENTO MENSAL</t>
  </si>
  <si>
    <t>TELEMETRIA - TAXA DE INSTALAÇÃO E DESINSTALAÇÃO</t>
  </si>
  <si>
    <t>TELEMETRIA - TAXA DE TREINAMENTO MENSAL</t>
  </si>
  <si>
    <t>SIRENE DE RÉ - TAXA DE INSTALAÇÃO E DESINSTALAÇÃO</t>
  </si>
  <si>
    <t>MARGENS</t>
  </si>
  <si>
    <t>https://elementuss.sharepoint.com/:x:/r/sites/elementus/_layouts/15/Doc.aspx?sourcedoc=%7B4C7D8FE8-A6E5-4622-A82A-5EAFA7DEEB6A%7D&amp;file=Modelo-RPA.xlsx&amp;action=default&amp;mobileredirect=true</t>
  </si>
  <si>
    <t>https://elementuss.sharepoint.com/:x:/r/sites/elementus/_layouts/15/Doc.aspx?sourcedoc=%7B52F5501E-EC2B-4292-8D82-F8F7080B2D9B%7D&amp;file=Simulador%20contratacao_2022.xlsx&amp;action=default&amp;mobileredirect=true</t>
  </si>
  <si>
    <t>Monitoramento da Qualidade do Ar</t>
  </si>
  <si>
    <t>Monitoramento de Ruído</t>
  </si>
  <si>
    <t>Monitoramento de Efluentes Industriais</t>
  </si>
  <si>
    <t>Subcontratação: realização do serviço de monit. da QAE</t>
  </si>
  <si>
    <t>Adequação/revisão de relatório</t>
  </si>
  <si>
    <t>1 camp, 1 ponto, PTS por 4 dias consecutivos</t>
  </si>
  <si>
    <t>6 pontos de monit, 3 dias consecutivos, 1 campanha</t>
  </si>
  <si>
    <t>Pedágio</t>
  </si>
  <si>
    <t>Despacho ida e volta - sonômetro</t>
  </si>
  <si>
    <t>ELABORAÇÃO DE RT TÉC RUÍDO</t>
  </si>
  <si>
    <t>Elaboração de RT Ecotox</t>
  </si>
  <si>
    <t>análise lab eflu</t>
  </si>
  <si>
    <t>Elaboração do RT</t>
  </si>
  <si>
    <t>3 dias, por 4 horas por 1 campanha - 1 profissional</t>
  </si>
  <si>
    <t>REVISÃO</t>
  </si>
  <si>
    <t>ELABORAÇÃO</t>
  </si>
  <si>
    <t>COMPILAÇÃO DADOS</t>
  </si>
  <si>
    <t>MAPA</t>
  </si>
  <si>
    <t>Subcontratação Oceanus - 2 AMOSTRAS</t>
  </si>
  <si>
    <t>UNES</t>
  </si>
  <si>
    <t>Monitoramento da Qualidade do Ar, Ruído Ambiental e Efluente Industrial</t>
  </si>
  <si>
    <t xml:space="preserve">EXECUÇÃO DOS SERVIÇOS </t>
  </si>
  <si>
    <t>UNID.</t>
  </si>
  <si>
    <t>QUANT.</t>
  </si>
  <si>
    <t>CUSTO UNITÁRIO</t>
  </si>
  <si>
    <t>8.1.1</t>
  </si>
  <si>
    <t>8.1.2</t>
  </si>
  <si>
    <t>Monitoramento de Ruído Ambiental</t>
  </si>
  <si>
    <t>8.1.3</t>
  </si>
  <si>
    <r>
      <t xml:space="preserve">COTAÇÃO: </t>
    </r>
    <r>
      <rPr>
        <b/>
        <sz val="9"/>
        <color rgb="FF70AD47"/>
        <rFont val="Arial"/>
        <family val="2"/>
      </rPr>
      <t>PP612301</t>
    </r>
  </si>
  <si>
    <t>Subcontratação Physis</t>
  </si>
  <si>
    <t>VERIFICAR SE SERÁ POSSÍVEL USAR O GOL DA UNES</t>
  </si>
  <si>
    <t>Subcontratação José Mauro - ÉTHICA</t>
  </si>
  <si>
    <t>Levar as amostras pro lab - oceanus (Bairro de fátima, Serra)</t>
  </si>
  <si>
    <t>LOGÍSTICA P/ REALIZAÇÃO DA AMOSTRAGEM CONTEMPLADA NO ITEM PP02 (MONIT. DE RUÍDO)</t>
  </si>
  <si>
    <r>
      <t xml:space="preserve">PREÇO TOTAL  </t>
    </r>
    <r>
      <rPr>
        <b/>
        <sz val="9"/>
        <color rgb="FFFF0000"/>
        <rFont val="Arial"/>
        <family val="2"/>
      </rPr>
      <t>(COM DESCONTO DE 10% DO VALOR INICIAL: DESCONTO DE R$ 2.320,31)</t>
    </r>
  </si>
  <si>
    <t>APROVADA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</si>
</sst>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.00_);_(* \(#,##0.00\);_(* &quot;-&quot;??_);_(@_)"/>
    <numFmt numFmtId="165" formatCode="_(&quot;R$ &quot;* #,##0.00_);_(&quot;R$ &quot;* \(#,##0.00\);_(&quot;R$ &quot;* &quot;-&quot;??_);_(@_)"/>
    <numFmt numFmtId="166" formatCode="&quot;R$&quot;\ #,##0.00"/>
    <numFmt numFmtId="167" formatCode="00000"/>
  </numFmts>
  <fonts count="5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 Black"/>
      <family val="2"/>
    </font>
    <font>
      <sz val="16"/>
      <name val="MS Sans Serif"/>
      <family val="2"/>
    </font>
    <font>
      <sz val="18"/>
      <name val="MS Sans Serif"/>
    </font>
    <font>
      <b/>
      <sz val="11"/>
      <name val="Arial"/>
      <family val="2"/>
    </font>
    <font>
      <b/>
      <sz val="8"/>
      <name val="Arial"/>
      <family val="2"/>
    </font>
    <font>
      <sz val="10"/>
      <name val="MS Sans Serif"/>
    </font>
    <font>
      <b/>
      <sz val="9"/>
      <name val="Arial"/>
      <family val="2"/>
    </font>
    <font>
      <b/>
      <sz val="10"/>
      <name val="MS Sans Serif"/>
      <family val="2"/>
    </font>
    <font>
      <b/>
      <sz val="10"/>
      <name val="MS Sans Serif"/>
    </font>
    <font>
      <sz val="1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i/>
      <sz val="9"/>
      <name val="Arial"/>
      <family val="2"/>
    </font>
    <font>
      <sz val="10"/>
      <name val="Times New Roman"/>
      <family val="1"/>
    </font>
    <font>
      <b/>
      <i/>
      <sz val="11"/>
      <name val="Arial"/>
      <family val="2"/>
    </font>
    <font>
      <b/>
      <sz val="9"/>
      <color indexed="81"/>
      <name val="Segoe UI"/>
      <family val="2"/>
    </font>
    <font>
      <sz val="10"/>
      <color indexed="8"/>
      <name val="Tahoma"/>
      <family val="2"/>
    </font>
    <font>
      <sz val="10"/>
      <color indexed="8"/>
      <name val="Calibri"/>
      <family val="2"/>
    </font>
    <font>
      <b/>
      <sz val="9"/>
      <color indexed="8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  <scheme val="minor"/>
    </font>
    <font>
      <b/>
      <sz val="10"/>
      <color rgb="FF0070C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sz val="6"/>
      <color theme="1"/>
      <name val="Arial"/>
      <family val="2"/>
    </font>
    <font>
      <sz val="6"/>
      <color rgb="FF0070C0"/>
      <name val="Arial"/>
      <family val="2"/>
    </font>
    <font>
      <sz val="10"/>
      <color rgb="FF0033CC"/>
      <name val="Arial"/>
      <family val="2"/>
    </font>
    <font>
      <b/>
      <sz val="12"/>
      <color rgb="FFFF0000"/>
      <name val="Arial"/>
      <family val="2"/>
    </font>
    <font>
      <b/>
      <sz val="9"/>
      <color rgb="FFFF0000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b/>
      <sz val="9"/>
      <color rgb="FF00B050"/>
      <name val="Arial"/>
      <family val="2"/>
    </font>
    <font>
      <b/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u/>
      <sz val="11"/>
      <color theme="10"/>
      <name val="Calibri"/>
      <family val="2"/>
      <scheme val="minor"/>
    </font>
    <font>
      <sz val="9"/>
      <color rgb="FFFF0000"/>
      <name val="Arial"/>
      <family val="2"/>
    </font>
    <font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u/>
      <sz val="7"/>
      <color theme="10"/>
      <name val="Calibri"/>
      <family val="2"/>
      <scheme val="minor"/>
    </font>
    <font>
      <sz val="9"/>
      <name val="Arial"/>
      <family val="2"/>
    </font>
    <font>
      <b/>
      <sz val="11"/>
      <color rgb="FFFF0000"/>
      <name val="Arial"/>
      <family val="2"/>
    </font>
    <font>
      <b/>
      <sz val="9"/>
      <color rgb="FF002060"/>
      <name val="Arial"/>
      <family val="2"/>
    </font>
    <font>
      <b/>
      <sz val="9"/>
      <color rgb="FF000AC8"/>
      <name val="Calibri"/>
      <family val="2"/>
      <scheme val="minor"/>
    </font>
    <font>
      <sz val="10"/>
      <color rgb="FFFF0000"/>
      <name val="Arial"/>
      <family val="2"/>
    </font>
    <font>
      <sz val="9"/>
      <color rgb="FF002060"/>
      <name val="Arial"/>
      <family val="2"/>
    </font>
    <font>
      <b/>
      <sz val="9"/>
      <color rgb="FF70AD47"/>
      <name val="Arial"/>
      <family val="2"/>
    </font>
    <font>
      <b/>
      <sz val="10"/>
      <color rgb="FF0033CC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7CAAC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medium">
        <color rgb="FF70AD47"/>
      </left>
      <right/>
      <top style="medium">
        <color rgb="FF70AD47"/>
      </top>
      <bottom style="medium">
        <color rgb="FF70AD47"/>
      </bottom>
      <diagonal/>
    </border>
    <border>
      <left/>
      <right/>
      <top style="medium">
        <color rgb="FF70AD47"/>
      </top>
      <bottom style="medium">
        <color rgb="FF70AD47"/>
      </bottom>
      <diagonal/>
    </border>
    <border>
      <left/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/>
      <right style="medium">
        <color rgb="FF70AD47"/>
      </right>
      <top/>
      <bottom style="medium">
        <color rgb="FF70AD47"/>
      </bottom>
      <diagonal/>
    </border>
    <border>
      <left style="medium">
        <color rgb="FF70AD47"/>
      </left>
      <right style="medium">
        <color rgb="FF70AD47"/>
      </right>
      <top/>
      <bottom style="medium">
        <color rgb="FF70AD47"/>
      </bottom>
      <diagonal/>
    </border>
    <border>
      <left style="medium">
        <color rgb="FF70AD47"/>
      </left>
      <right/>
      <top/>
      <bottom style="medium">
        <color rgb="FF70AD47"/>
      </bottom>
      <diagonal/>
    </border>
    <border>
      <left/>
      <right/>
      <top/>
      <bottom style="medium">
        <color rgb="FF70AD47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/>
      <diagonal/>
    </border>
  </borders>
  <cellStyleXfs count="15">
    <xf numFmtId="0" fontId="0" fillId="0" borderId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45" fillId="0" borderId="0" applyNumberFormat="0" applyFill="0" applyBorder="0" applyAlignment="0" applyProtection="0"/>
  </cellStyleXfs>
  <cellXfs count="487">
    <xf numFmtId="0" fontId="0" fillId="0" borderId="0" xfId="0"/>
    <xf numFmtId="0" fontId="4" fillId="0" borderId="0" xfId="0" applyFont="1" applyAlignment="1" applyProtection="1">
      <alignment horizontal="centerContinuous" vertical="center"/>
      <protection hidden="1"/>
    </xf>
    <xf numFmtId="0" fontId="1" fillId="0" borderId="0" xfId="0" applyFont="1" applyAlignment="1" applyProtection="1">
      <alignment horizontal="centerContinuous" vertical="center"/>
      <protection hidden="1"/>
    </xf>
    <xf numFmtId="0" fontId="5" fillId="0" borderId="0" xfId="0" applyFont="1" applyAlignment="1" applyProtection="1">
      <alignment horizontal="centerContinuous" vertical="center"/>
      <protection hidden="1"/>
    </xf>
    <xf numFmtId="4" fontId="7" fillId="0" borderId="0" xfId="0" quotePrefix="1" applyNumberFormat="1" applyFont="1" applyAlignment="1" applyProtection="1">
      <alignment horizontal="center" vertical="center"/>
      <protection hidden="1"/>
    </xf>
    <xf numFmtId="10" fontId="9" fillId="0" borderId="0" xfId="0" applyNumberFormat="1" applyFont="1" applyAlignment="1" applyProtection="1">
      <alignment horizontal="center" vertical="center"/>
      <protection hidden="1"/>
    </xf>
    <xf numFmtId="4" fontId="7" fillId="0" borderId="0" xfId="0" applyNumberFormat="1" applyFont="1" applyAlignment="1" applyProtection="1">
      <alignment horizontal="center" vertical="center"/>
      <protection hidden="1"/>
    </xf>
    <xf numFmtId="4" fontId="11" fillId="0" borderId="0" xfId="0" applyNumberFormat="1" applyFont="1" applyAlignment="1" applyProtection="1">
      <alignment vertical="center"/>
      <protection hidden="1"/>
    </xf>
    <xf numFmtId="4" fontId="2" fillId="0" borderId="0" xfId="0" applyNumberFormat="1" applyFont="1" applyAlignment="1" applyProtection="1">
      <alignment vertical="center"/>
      <protection hidden="1"/>
    </xf>
    <xf numFmtId="0" fontId="1" fillId="3" borderId="1" xfId="4" applyFill="1" applyBorder="1"/>
    <xf numFmtId="43" fontId="2" fillId="4" borderId="1" xfId="1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quotePrefix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7" fillId="0" borderId="0" xfId="0" quotePrefix="1" applyFont="1" applyAlignment="1" applyProtection="1">
      <alignment horizontal="justify" vertical="center"/>
      <protection hidden="1"/>
    </xf>
    <xf numFmtId="0" fontId="9" fillId="0" borderId="0" xfId="0" quotePrefix="1" applyFont="1" applyAlignment="1" applyProtection="1">
      <alignment horizontal="justify" vertical="center"/>
      <protection hidden="1"/>
    </xf>
    <xf numFmtId="0" fontId="2" fillId="0" borderId="0" xfId="0" applyFont="1" applyAlignment="1" applyProtection="1">
      <alignment horizontal="right" vertical="center"/>
      <protection hidden="1"/>
    </xf>
    <xf numFmtId="0" fontId="11" fillId="0" borderId="0" xfId="0" applyFont="1" applyAlignment="1" applyProtection="1">
      <alignment horizontal="justify" vertical="center"/>
      <protection hidden="1"/>
    </xf>
    <xf numFmtId="0" fontId="11" fillId="0" borderId="0" xfId="0" quotePrefix="1" applyFont="1" applyAlignment="1" applyProtection="1">
      <alignment horizontal="left" vertical="center"/>
      <protection hidden="1"/>
    </xf>
    <xf numFmtId="43" fontId="22" fillId="0" borderId="0" xfId="11" applyFont="1" applyAlignment="1" applyProtection="1">
      <alignment vertical="center"/>
      <protection hidden="1"/>
    </xf>
    <xf numFmtId="43" fontId="2" fillId="0" borderId="0" xfId="11" quotePrefix="1" applyFont="1" applyBorder="1" applyAlignment="1" applyProtection="1">
      <alignment vertical="center"/>
      <protection hidden="1"/>
    </xf>
    <xf numFmtId="43" fontId="10" fillId="0" borderId="0" xfId="11" applyFont="1" applyBorder="1" applyAlignment="1" applyProtection="1">
      <alignment vertical="center"/>
      <protection hidden="1"/>
    </xf>
    <xf numFmtId="43" fontId="8" fillId="0" borderId="0" xfId="11" applyFont="1" applyBorder="1" applyAlignment="1" applyProtection="1">
      <alignment vertical="center"/>
      <protection hidden="1"/>
    </xf>
    <xf numFmtId="43" fontId="11" fillId="0" borderId="0" xfId="11" applyFont="1" applyBorder="1" applyAlignment="1" applyProtection="1">
      <alignment vertical="center"/>
      <protection hidden="1"/>
    </xf>
    <xf numFmtId="43" fontId="11" fillId="0" borderId="0" xfId="11" applyFont="1" applyBorder="1" applyAlignment="1" applyProtection="1">
      <alignment horizontal="center" vertical="center"/>
      <protection hidden="1"/>
    </xf>
    <xf numFmtId="43" fontId="2" fillId="0" borderId="0" xfId="11" applyFont="1" applyBorder="1" applyAlignment="1" applyProtection="1">
      <alignment horizontal="center" vertical="center"/>
      <protection hidden="1"/>
    </xf>
    <xf numFmtId="43" fontId="22" fillId="0" borderId="0" xfId="11" applyFont="1"/>
    <xf numFmtId="10" fontId="2" fillId="0" borderId="0" xfId="6" quotePrefix="1" applyNumberFormat="1" applyFont="1" applyBorder="1" applyAlignment="1" applyProtection="1">
      <alignment vertical="center"/>
      <protection hidden="1"/>
    </xf>
    <xf numFmtId="0" fontId="12" fillId="0" borderId="0" xfId="0" applyFont="1" applyAlignment="1" applyProtection="1">
      <alignment horizontal="justify" vertical="center"/>
      <protection hidden="1"/>
    </xf>
    <xf numFmtId="0" fontId="12" fillId="0" borderId="0" xfId="0" applyFont="1" applyAlignment="1" applyProtection="1">
      <alignment vertical="center"/>
      <protection hidden="1"/>
    </xf>
    <xf numFmtId="43" fontId="12" fillId="0" borderId="0" xfId="11" applyFont="1" applyBorder="1" applyAlignment="1" applyProtection="1">
      <alignment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4" fontId="6" fillId="0" borderId="0" xfId="0" quotePrefix="1" applyNumberFormat="1" applyFont="1" applyAlignment="1" applyProtection="1">
      <alignment horizontal="center" vertical="center"/>
      <protection hidden="1"/>
    </xf>
    <xf numFmtId="43" fontId="6" fillId="0" borderId="0" xfId="11" quotePrefix="1" applyFont="1" applyBorder="1" applyAlignment="1" applyProtection="1">
      <alignment vertical="center"/>
      <protection hidden="1"/>
    </xf>
    <xf numFmtId="0" fontId="12" fillId="0" borderId="0" xfId="0" applyFont="1" applyAlignment="1" applyProtection="1">
      <alignment horizontal="left" vertical="center"/>
      <protection hidden="1"/>
    </xf>
    <xf numFmtId="4" fontId="12" fillId="0" borderId="0" xfId="0" quotePrefix="1" applyNumberFormat="1" applyFont="1" applyAlignment="1" applyProtection="1">
      <alignment horizontal="center" vertical="center"/>
      <protection hidden="1"/>
    </xf>
    <xf numFmtId="10" fontId="6" fillId="0" borderId="0" xfId="0" quotePrefix="1" applyNumberFormat="1" applyFont="1" applyAlignment="1" applyProtection="1">
      <alignment horizontal="center" vertical="center"/>
      <protection hidden="1"/>
    </xf>
    <xf numFmtId="0" fontId="6" fillId="5" borderId="0" xfId="0" applyFont="1" applyFill="1" applyAlignment="1" applyProtection="1">
      <alignment horizontal="left" vertical="center"/>
      <protection hidden="1"/>
    </xf>
    <xf numFmtId="4" fontId="12" fillId="5" borderId="0" xfId="0" quotePrefix="1" applyNumberFormat="1" applyFont="1" applyFill="1" applyAlignment="1" applyProtection="1">
      <alignment horizontal="center" vertical="center"/>
      <protection hidden="1"/>
    </xf>
    <xf numFmtId="4" fontId="14" fillId="5" borderId="0" xfId="0" quotePrefix="1" applyNumberFormat="1" applyFont="1" applyFill="1" applyAlignment="1" applyProtection="1">
      <alignment horizontal="center" vertical="center"/>
      <protection hidden="1"/>
    </xf>
    <xf numFmtId="0" fontId="2" fillId="6" borderId="0" xfId="0" applyFont="1" applyFill="1" applyAlignment="1">
      <alignment vertical="center"/>
    </xf>
    <xf numFmtId="0" fontId="15" fillId="5" borderId="0" xfId="0" applyFont="1" applyFill="1" applyAlignment="1" applyProtection="1">
      <alignment horizontal="right" vertical="center"/>
      <protection hidden="1"/>
    </xf>
    <xf numFmtId="0" fontId="24" fillId="0" borderId="0" xfId="0" applyFont="1"/>
    <xf numFmtId="0" fontId="2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43" fontId="25" fillId="0" borderId="2" xfId="11" applyFont="1" applyFill="1" applyBorder="1" applyAlignment="1">
      <alignment horizontal="center" vertical="center"/>
    </xf>
    <xf numFmtId="10" fontId="1" fillId="0" borderId="2" xfId="6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3" fontId="2" fillId="0" borderId="4" xfId="11" applyFont="1" applyBorder="1" applyAlignment="1">
      <alignment vertical="center"/>
    </xf>
    <xf numFmtId="10" fontId="2" fillId="0" borderId="4" xfId="6" applyNumberFormat="1" applyFont="1" applyBorder="1" applyAlignment="1">
      <alignment horizontal="center" vertical="center"/>
    </xf>
    <xf numFmtId="10" fontId="2" fillId="0" borderId="4" xfId="8" applyNumberFormat="1" applyFont="1" applyBorder="1" applyAlignment="1">
      <alignment horizontal="center" vertical="center"/>
    </xf>
    <xf numFmtId="43" fontId="1" fillId="0" borderId="4" xfId="11" applyFont="1" applyBorder="1" applyAlignment="1">
      <alignment horizontal="left" vertical="center" indent="1"/>
    </xf>
    <xf numFmtId="10" fontId="1" fillId="0" borderId="4" xfId="6" applyNumberFormat="1" applyFont="1" applyBorder="1" applyAlignment="1">
      <alignment horizontal="center" vertical="center"/>
    </xf>
    <xf numFmtId="10" fontId="1" fillId="0" borderId="4" xfId="8" applyNumberFormat="1" applyFont="1" applyBorder="1" applyAlignment="1">
      <alignment horizontal="center" vertical="center"/>
    </xf>
    <xf numFmtId="43" fontId="1" fillId="0" borderId="4" xfId="11" applyFont="1" applyBorder="1" applyAlignment="1">
      <alignment vertical="center"/>
    </xf>
    <xf numFmtId="43" fontId="1" fillId="6" borderId="4" xfId="11" applyFont="1" applyFill="1" applyBorder="1" applyAlignment="1">
      <alignment horizontal="left" vertical="center" indent="1"/>
    </xf>
    <xf numFmtId="10" fontId="1" fillId="6" borderId="4" xfId="8" applyNumberFormat="1" applyFont="1" applyFill="1" applyBorder="1" applyAlignment="1">
      <alignment horizontal="center" vertical="center"/>
    </xf>
    <xf numFmtId="43" fontId="1" fillId="0" borderId="5" xfId="11" applyFont="1" applyBorder="1" applyAlignment="1">
      <alignment vertical="center"/>
    </xf>
    <xf numFmtId="10" fontId="1" fillId="0" borderId="5" xfId="6" applyNumberFormat="1" applyFont="1" applyBorder="1" applyAlignment="1">
      <alignment horizontal="center" vertical="center"/>
    </xf>
    <xf numFmtId="43" fontId="2" fillId="0" borderId="1" xfId="11" applyFont="1" applyBorder="1" applyAlignment="1">
      <alignment vertical="center"/>
    </xf>
    <xf numFmtId="10" fontId="2" fillId="0" borderId="1" xfId="6" applyNumberFormat="1" applyFont="1" applyBorder="1" applyAlignment="1">
      <alignment horizontal="center" vertical="center"/>
    </xf>
    <xf numFmtId="166" fontId="6" fillId="5" borderId="0" xfId="11" quotePrefix="1" applyNumberFormat="1" applyFont="1" applyFill="1" applyBorder="1" applyAlignment="1" applyProtection="1">
      <alignment vertical="center"/>
      <protection hidden="1"/>
    </xf>
    <xf numFmtId="166" fontId="6" fillId="0" borderId="0" xfId="11" quotePrefix="1" applyNumberFormat="1" applyFont="1" applyBorder="1" applyAlignment="1" applyProtection="1">
      <alignment vertical="center"/>
      <protection hidden="1"/>
    </xf>
    <xf numFmtId="166" fontId="12" fillId="0" borderId="0" xfId="11" quotePrefix="1" applyNumberFormat="1" applyFont="1" applyBorder="1" applyAlignment="1" applyProtection="1">
      <alignment vertical="center"/>
      <protection hidden="1"/>
    </xf>
    <xf numFmtId="166" fontId="13" fillId="5" borderId="0" xfId="11" quotePrefix="1" applyNumberFormat="1" applyFont="1" applyFill="1" applyBorder="1" applyAlignment="1" applyProtection="1">
      <alignment vertical="center"/>
      <protection hidden="1"/>
    </xf>
    <xf numFmtId="166" fontId="17" fillId="5" borderId="0" xfId="11" quotePrefix="1" applyNumberFormat="1" applyFont="1" applyFill="1" applyBorder="1" applyAlignment="1" applyProtection="1">
      <alignment vertical="center"/>
      <protection hidden="1"/>
    </xf>
    <xf numFmtId="0" fontId="1" fillId="3" borderId="1" xfId="4" applyFill="1" applyBorder="1" applyAlignment="1">
      <alignment horizontal="center" vertical="center"/>
    </xf>
    <xf numFmtId="40" fontId="1" fillId="3" borderId="1" xfId="4" applyNumberFormat="1" applyFill="1" applyBorder="1" applyAlignment="1">
      <alignment horizontal="center" vertical="center"/>
    </xf>
    <xf numFmtId="43" fontId="1" fillId="3" borderId="1" xfId="11" applyFont="1" applyFill="1" applyBorder="1" applyAlignment="1">
      <alignment horizontal="center" vertical="center"/>
    </xf>
    <xf numFmtId="43" fontId="1" fillId="7" borderId="1" xfId="11" applyFont="1" applyFill="1" applyBorder="1" applyAlignment="1">
      <alignment horizontal="center" vertical="center"/>
    </xf>
    <xf numFmtId="43" fontId="1" fillId="8" borderId="1" xfId="11" applyFont="1" applyFill="1" applyBorder="1" applyAlignment="1">
      <alignment horizontal="center" vertical="center"/>
    </xf>
    <xf numFmtId="0" fontId="1" fillId="9" borderId="1" xfId="4" applyFill="1" applyBorder="1" applyAlignment="1">
      <alignment horizontal="center" vertical="center"/>
    </xf>
    <xf numFmtId="0" fontId="1" fillId="9" borderId="1" xfId="4" applyFill="1" applyBorder="1"/>
    <xf numFmtId="43" fontId="1" fillId="9" borderId="1" xfId="1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5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2" fontId="12" fillId="0" borderId="0" xfId="0" quotePrefix="1" applyNumberFormat="1" applyFont="1" applyAlignment="1" applyProtection="1">
      <alignment horizontal="center" vertical="center"/>
      <protection hidden="1"/>
    </xf>
    <xf numFmtId="0" fontId="2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6" fontId="27" fillId="2" borderId="1" xfId="11" applyNumberFormat="1" applyFont="1" applyFill="1" applyBorder="1" applyAlignment="1">
      <alignment horizontal="center" vertical="center"/>
    </xf>
    <xf numFmtId="43" fontId="1" fillId="0" borderId="0" xfId="11" applyFont="1" applyAlignment="1">
      <alignment horizontal="center" vertical="center"/>
    </xf>
    <xf numFmtId="43" fontId="2" fillId="0" borderId="0" xfId="11" applyFont="1" applyFill="1" applyBorder="1" applyAlignment="1">
      <alignment horizontal="center" vertical="center"/>
    </xf>
    <xf numFmtId="166" fontId="24" fillId="0" borderId="1" xfId="11" applyNumberFormat="1" applyFont="1" applyBorder="1" applyAlignment="1">
      <alignment horizontal="center" vertical="center"/>
    </xf>
    <xf numFmtId="43" fontId="24" fillId="0" borderId="0" xfId="11" applyFont="1" applyAlignment="1">
      <alignment horizontal="center" vertical="center"/>
    </xf>
    <xf numFmtId="43" fontId="27" fillId="2" borderId="1" xfId="11" applyFont="1" applyFill="1" applyBorder="1" applyAlignment="1">
      <alignment horizontal="center" vertical="center"/>
    </xf>
    <xf numFmtId="43" fontId="24" fillId="0" borderId="1" xfId="1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vertical="center" wrapText="1"/>
    </xf>
    <xf numFmtId="10" fontId="22" fillId="0" borderId="0" xfId="11" applyNumberFormat="1" applyFont="1" applyAlignment="1">
      <alignment horizontal="center" vertical="center"/>
    </xf>
    <xf numFmtId="10" fontId="22" fillId="0" borderId="1" xfId="11" applyNumberFormat="1" applyFont="1" applyBorder="1" applyAlignment="1">
      <alignment horizontal="center" vertical="center"/>
    </xf>
    <xf numFmtId="43" fontId="23" fillId="6" borderId="1" xfId="11" applyFon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43" fontId="0" fillId="0" borderId="1" xfId="0" applyNumberFormat="1" applyBorder="1" applyAlignment="1">
      <alignment horizontal="center" vertical="center"/>
    </xf>
    <xf numFmtId="2" fontId="7" fillId="0" borderId="0" xfId="0" quotePrefix="1" applyNumberFormat="1" applyFont="1" applyAlignment="1" applyProtection="1">
      <alignment horizontal="center" vertical="center"/>
      <protection hidden="1"/>
    </xf>
    <xf numFmtId="166" fontId="22" fillId="0" borderId="1" xfId="11" applyNumberFormat="1" applyFont="1" applyBorder="1" applyAlignment="1">
      <alignment horizontal="center" vertical="center"/>
    </xf>
    <xf numFmtId="10" fontId="26" fillId="0" borderId="0" xfId="11" applyNumberFormat="1" applyFont="1" applyAlignment="1">
      <alignment horizontal="center" vertical="center"/>
    </xf>
    <xf numFmtId="10" fontId="23" fillId="6" borderId="7" xfId="11" applyNumberFormat="1" applyFont="1" applyFill="1" applyBorder="1" applyAlignment="1">
      <alignment horizontal="center" vertical="center"/>
    </xf>
    <xf numFmtId="10" fontId="22" fillId="0" borderId="0" xfId="6" applyNumberFormat="1" applyFont="1" applyAlignment="1">
      <alignment horizontal="center" vertical="center"/>
    </xf>
    <xf numFmtId="10" fontId="22" fillId="10" borderId="1" xfId="11" applyNumberFormat="1" applyFont="1" applyFill="1" applyBorder="1" applyAlignment="1">
      <alignment horizontal="center" vertical="center"/>
    </xf>
    <xf numFmtId="10" fontId="6" fillId="0" borderId="0" xfId="6" quotePrefix="1" applyNumberFormat="1" applyFont="1" applyBorder="1" applyAlignment="1" applyProtection="1">
      <alignment horizontal="center" vertical="center"/>
      <protection hidden="1"/>
    </xf>
    <xf numFmtId="4" fontId="22" fillId="0" borderId="1" xfId="11" applyNumberFormat="1" applyFont="1" applyBorder="1" applyAlignment="1">
      <alignment horizontal="center" vertical="center"/>
    </xf>
    <xf numFmtId="4" fontId="22" fillId="0" borderId="0" xfId="11" applyNumberFormat="1" applyFont="1" applyAlignment="1">
      <alignment horizontal="center" vertical="center"/>
    </xf>
    <xf numFmtId="43" fontId="1" fillId="11" borderId="1" xfId="11" applyFont="1" applyFill="1" applyBorder="1" applyAlignment="1">
      <alignment horizontal="center" vertical="center"/>
    </xf>
    <xf numFmtId="0" fontId="2" fillId="6" borderId="0" xfId="0" applyFont="1" applyFill="1" applyAlignment="1">
      <alignment vertical="center" wrapText="1"/>
    </xf>
    <xf numFmtId="0" fontId="24" fillId="0" borderId="1" xfId="0" applyFont="1" applyBorder="1"/>
    <xf numFmtId="0" fontId="1" fillId="0" borderId="1" xfId="0" applyFont="1" applyBorder="1" applyAlignment="1">
      <alignment horizontal="center" vertical="center"/>
    </xf>
    <xf numFmtId="0" fontId="24" fillId="1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4" fontId="1" fillId="3" borderId="1" xfId="4" applyNumberFormat="1" applyFill="1" applyBorder="1" applyAlignment="1">
      <alignment horizontal="center" vertical="center"/>
    </xf>
    <xf numFmtId="0" fontId="24" fillId="13" borderId="1" xfId="0" applyFont="1" applyFill="1" applyBorder="1" applyAlignment="1">
      <alignment vertical="center"/>
    </xf>
    <xf numFmtId="0" fontId="24" fillId="15" borderId="1" xfId="0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/>
    <xf numFmtId="0" fontId="24" fillId="16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1" xfId="0" applyFont="1" applyFill="1" applyBorder="1"/>
    <xf numFmtId="0" fontId="24" fillId="17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1" xfId="0" applyFont="1" applyFill="1" applyBorder="1"/>
    <xf numFmtId="0" fontId="24" fillId="18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43" fontId="1" fillId="4" borderId="1" xfId="1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 wrapText="1"/>
    </xf>
    <xf numFmtId="0" fontId="24" fillId="0" borderId="0" xfId="0" applyFont="1" applyAlignment="1">
      <alignment vertical="center"/>
    </xf>
    <xf numFmtId="0" fontId="1" fillId="0" borderId="0" xfId="0" applyFont="1"/>
    <xf numFmtId="0" fontId="28" fillId="12" borderId="1" xfId="0" applyFont="1" applyFill="1" applyBorder="1" applyAlignment="1">
      <alignment vertical="center"/>
    </xf>
    <xf numFmtId="0" fontId="2" fillId="12" borderId="1" xfId="4" applyFont="1" applyFill="1" applyBorder="1" applyAlignment="1">
      <alignment horizontal="left" vertical="center"/>
    </xf>
    <xf numFmtId="0" fontId="2" fillId="12" borderId="1" xfId="4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43" fontId="2" fillId="12" borderId="1" xfId="11" applyFont="1" applyFill="1" applyBorder="1" applyAlignment="1">
      <alignment horizontal="center" vertical="center"/>
    </xf>
    <xf numFmtId="0" fontId="28" fillId="13" borderId="8" xfId="0" applyFont="1" applyFill="1" applyBorder="1" applyAlignment="1">
      <alignment vertical="center"/>
    </xf>
    <xf numFmtId="0" fontId="2" fillId="13" borderId="7" xfId="0" applyFont="1" applyFill="1" applyBorder="1" applyAlignment="1">
      <alignment horizontal="left" vertical="center"/>
    </xf>
    <xf numFmtId="0" fontId="2" fillId="13" borderId="7" xfId="0" applyFont="1" applyFill="1" applyBorder="1" applyAlignment="1">
      <alignment horizontal="center" vertical="center"/>
    </xf>
    <xf numFmtId="0" fontId="2" fillId="13" borderId="7" xfId="0" applyFont="1" applyFill="1" applyBorder="1"/>
    <xf numFmtId="0" fontId="2" fillId="13" borderId="7" xfId="4" applyFont="1" applyFill="1" applyBorder="1" applyAlignment="1">
      <alignment horizontal="center" vertical="center"/>
    </xf>
    <xf numFmtId="43" fontId="2" fillId="13" borderId="7" xfId="11" applyFont="1" applyFill="1" applyBorder="1" applyAlignment="1">
      <alignment horizontal="center" vertical="center"/>
    </xf>
    <xf numFmtId="43" fontId="2" fillId="13" borderId="9" xfId="11" applyFont="1" applyFill="1" applyBorder="1" applyAlignment="1">
      <alignment horizontal="center" vertical="center"/>
    </xf>
    <xf numFmtId="0" fontId="28" fillId="14" borderId="8" xfId="0" applyFont="1" applyFill="1" applyBorder="1" applyAlignment="1">
      <alignment vertical="center"/>
    </xf>
    <xf numFmtId="0" fontId="2" fillId="14" borderId="7" xfId="0" applyFont="1" applyFill="1" applyBorder="1" applyAlignment="1">
      <alignment horizontal="left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7" xfId="0" applyFont="1" applyFill="1" applyBorder="1"/>
    <xf numFmtId="0" fontId="2" fillId="14" borderId="7" xfId="4" applyFont="1" applyFill="1" applyBorder="1" applyAlignment="1">
      <alignment horizontal="center" vertical="center"/>
    </xf>
    <xf numFmtId="43" fontId="2" fillId="14" borderId="7" xfId="11" applyFont="1" applyFill="1" applyBorder="1" applyAlignment="1">
      <alignment horizontal="center" vertical="center"/>
    </xf>
    <xf numFmtId="43" fontId="2" fillId="14" borderId="9" xfId="11" applyFont="1" applyFill="1" applyBorder="1" applyAlignment="1">
      <alignment horizontal="center" vertical="center"/>
    </xf>
    <xf numFmtId="0" fontId="28" fillId="15" borderId="8" xfId="0" applyFont="1" applyFill="1" applyBorder="1" applyAlignment="1">
      <alignment vertical="center"/>
    </xf>
    <xf numFmtId="0" fontId="2" fillId="15" borderId="7" xfId="4" applyFont="1" applyFill="1" applyBorder="1" applyAlignment="1">
      <alignment horizontal="left" vertical="center"/>
    </xf>
    <xf numFmtId="0" fontId="2" fillId="15" borderId="7" xfId="4" applyFont="1" applyFill="1" applyBorder="1" applyAlignment="1">
      <alignment horizontal="center" vertical="center"/>
    </xf>
    <xf numFmtId="0" fontId="2" fillId="15" borderId="7" xfId="4" applyFont="1" applyFill="1" applyBorder="1"/>
    <xf numFmtId="43" fontId="2" fillId="15" borderId="7" xfId="11" applyFont="1" applyFill="1" applyBorder="1" applyAlignment="1">
      <alignment horizontal="center" vertical="center"/>
    </xf>
    <xf numFmtId="43" fontId="2" fillId="15" borderId="9" xfId="11" applyFont="1" applyFill="1" applyBorder="1" applyAlignment="1">
      <alignment horizontal="center" vertical="center"/>
    </xf>
    <xf numFmtId="0" fontId="28" fillId="16" borderId="8" xfId="0" applyFont="1" applyFill="1" applyBorder="1" applyAlignment="1">
      <alignment vertical="center"/>
    </xf>
    <xf numFmtId="0" fontId="2" fillId="16" borderId="7" xfId="4" applyFont="1" applyFill="1" applyBorder="1" applyAlignment="1">
      <alignment horizontal="left" vertical="center"/>
    </xf>
    <xf numFmtId="0" fontId="2" fillId="16" borderId="7" xfId="4" applyFont="1" applyFill="1" applyBorder="1" applyAlignment="1">
      <alignment horizontal="center" vertical="center"/>
    </xf>
    <xf numFmtId="0" fontId="2" fillId="16" borderId="7" xfId="4" applyFont="1" applyFill="1" applyBorder="1"/>
    <xf numFmtId="43" fontId="2" fillId="16" borderId="7" xfId="11" applyFont="1" applyFill="1" applyBorder="1" applyAlignment="1">
      <alignment horizontal="center" vertical="center"/>
    </xf>
    <xf numFmtId="43" fontId="2" fillId="16" borderId="9" xfId="11" applyFont="1" applyFill="1" applyBorder="1" applyAlignment="1">
      <alignment horizontal="center" vertical="center"/>
    </xf>
    <xf numFmtId="0" fontId="28" fillId="17" borderId="8" xfId="0" applyFont="1" applyFill="1" applyBorder="1" applyAlignment="1">
      <alignment vertical="center"/>
    </xf>
    <xf numFmtId="0" fontId="2" fillId="17" borderId="7" xfId="4" applyFont="1" applyFill="1" applyBorder="1" applyAlignment="1">
      <alignment horizontal="left" vertical="center"/>
    </xf>
    <xf numFmtId="0" fontId="2" fillId="17" borderId="7" xfId="4" applyFont="1" applyFill="1" applyBorder="1" applyAlignment="1">
      <alignment horizontal="center" vertical="center"/>
    </xf>
    <xf numFmtId="0" fontId="2" fillId="17" borderId="7" xfId="0" applyFont="1" applyFill="1" applyBorder="1"/>
    <xf numFmtId="0" fontId="2" fillId="17" borderId="7" xfId="0" applyFont="1" applyFill="1" applyBorder="1" applyAlignment="1">
      <alignment horizontal="center" vertical="center"/>
    </xf>
    <xf numFmtId="43" fontId="2" fillId="17" borderId="7" xfId="11" applyFont="1" applyFill="1" applyBorder="1" applyAlignment="1">
      <alignment horizontal="center" vertical="center"/>
    </xf>
    <xf numFmtId="43" fontId="2" fillId="17" borderId="9" xfId="11" applyFont="1" applyFill="1" applyBorder="1" applyAlignment="1">
      <alignment horizontal="center" vertical="center"/>
    </xf>
    <xf numFmtId="0" fontId="28" fillId="18" borderId="8" xfId="0" applyFont="1" applyFill="1" applyBorder="1" applyAlignment="1">
      <alignment vertical="center"/>
    </xf>
    <xf numFmtId="0" fontId="2" fillId="18" borderId="7" xfId="4" applyFont="1" applyFill="1" applyBorder="1" applyAlignment="1">
      <alignment horizontal="left" vertical="center"/>
    </xf>
    <xf numFmtId="0" fontId="2" fillId="18" borderId="7" xfId="4" applyFont="1" applyFill="1" applyBorder="1" applyAlignment="1">
      <alignment horizontal="center" vertical="center"/>
    </xf>
    <xf numFmtId="0" fontId="2" fillId="18" borderId="7" xfId="0" applyFont="1" applyFill="1" applyBorder="1"/>
    <xf numFmtId="0" fontId="2" fillId="18" borderId="7" xfId="0" applyFont="1" applyFill="1" applyBorder="1" applyAlignment="1">
      <alignment horizontal="center" vertical="center"/>
    </xf>
    <xf numFmtId="43" fontId="2" fillId="18" borderId="7" xfId="11" applyFont="1" applyFill="1" applyBorder="1" applyAlignment="1">
      <alignment horizontal="center" vertical="center"/>
    </xf>
    <xf numFmtId="43" fontId="2" fillId="18" borderId="9" xfId="1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justify" vertical="center" wrapText="1"/>
    </xf>
    <xf numFmtId="0" fontId="1" fillId="5" borderId="1" xfId="0" applyFont="1" applyFill="1" applyBorder="1" applyAlignment="1">
      <alignment horizontal="center" vertical="center" wrapText="1"/>
    </xf>
    <xf numFmtId="166" fontId="28" fillId="0" borderId="1" xfId="11" applyNumberFormat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justify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9" fillId="5" borderId="0" xfId="0" applyFont="1" applyFill="1"/>
    <xf numFmtId="0" fontId="29" fillId="0" borderId="0" xfId="0" applyFont="1"/>
    <xf numFmtId="0" fontId="28" fillId="19" borderId="8" xfId="0" applyFont="1" applyFill="1" applyBorder="1" applyAlignment="1">
      <alignment vertical="center"/>
    </xf>
    <xf numFmtId="0" fontId="2" fillId="19" borderId="7" xfId="4" applyFont="1" applyFill="1" applyBorder="1" applyAlignment="1">
      <alignment horizontal="left" vertical="center"/>
    </xf>
    <xf numFmtId="0" fontId="2" fillId="19" borderId="7" xfId="4" applyFont="1" applyFill="1" applyBorder="1" applyAlignment="1">
      <alignment horizontal="center" vertical="center"/>
    </xf>
    <xf numFmtId="0" fontId="2" fillId="19" borderId="7" xfId="0" applyFont="1" applyFill="1" applyBorder="1"/>
    <xf numFmtId="0" fontId="2" fillId="19" borderId="7" xfId="0" applyFont="1" applyFill="1" applyBorder="1" applyAlignment="1">
      <alignment horizontal="center" vertical="center"/>
    </xf>
    <xf numFmtId="43" fontId="2" fillId="19" borderId="7" xfId="11" applyFont="1" applyFill="1" applyBorder="1" applyAlignment="1">
      <alignment horizontal="center" vertical="center"/>
    </xf>
    <xf numFmtId="43" fontId="2" fillId="19" borderId="9" xfId="11" applyFont="1" applyFill="1" applyBorder="1" applyAlignment="1">
      <alignment horizontal="center" vertical="center"/>
    </xf>
    <xf numFmtId="0" fontId="24" fillId="19" borderId="1" xfId="0" applyFont="1" applyFill="1" applyBorder="1" applyAlignment="1">
      <alignment vertic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justify" vertical="top" wrapText="1"/>
    </xf>
    <xf numFmtId="166" fontId="24" fillId="5" borderId="1" xfId="11" applyNumberFormat="1" applyFont="1" applyFill="1" applyBorder="1" applyAlignment="1">
      <alignment horizontal="center" vertical="center"/>
    </xf>
    <xf numFmtId="166" fontId="24" fillId="20" borderId="1" xfId="11" applyNumberFormat="1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horizontal="center" vertical="center"/>
    </xf>
    <xf numFmtId="43" fontId="28" fillId="4" borderId="1" xfId="1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/>
    </xf>
    <xf numFmtId="43" fontId="30" fillId="6" borderId="1" xfId="11" applyFont="1" applyFill="1" applyBorder="1" applyAlignment="1">
      <alignment horizontal="center"/>
    </xf>
    <xf numFmtId="0" fontId="1" fillId="21" borderId="1" xfId="4" applyFill="1" applyBorder="1"/>
    <xf numFmtId="0" fontId="1" fillId="21" borderId="1" xfId="0" applyFont="1" applyFill="1" applyBorder="1" applyAlignment="1">
      <alignment horizontal="center" vertical="center"/>
    </xf>
    <xf numFmtId="0" fontId="1" fillId="21" borderId="1" xfId="4" applyFill="1" applyBorder="1" applyAlignment="1">
      <alignment horizontal="center" vertical="center"/>
    </xf>
    <xf numFmtId="40" fontId="1" fillId="21" borderId="1" xfId="4" applyNumberFormat="1" applyFill="1" applyBorder="1" applyAlignment="1">
      <alignment horizontal="center" vertical="center"/>
    </xf>
    <xf numFmtId="43" fontId="1" fillId="21" borderId="1" xfId="1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/>
    </xf>
    <xf numFmtId="4" fontId="1" fillId="21" borderId="1" xfId="4" applyNumberForma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/>
    </xf>
    <xf numFmtId="4" fontId="1" fillId="3" borderId="1" xfId="4" applyNumberFormat="1" applyFill="1" applyBorder="1" applyAlignment="1">
      <alignment horizontal="left" vertical="center"/>
    </xf>
    <xf numFmtId="0" fontId="24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4" applyFill="1" applyBorder="1" applyAlignment="1">
      <alignment horizontal="center" vertical="center"/>
    </xf>
    <xf numFmtId="0" fontId="1" fillId="5" borderId="1" xfId="4" applyFill="1" applyBorder="1"/>
    <xf numFmtId="4" fontId="1" fillId="5" borderId="1" xfId="4" applyNumberFormat="1" applyFill="1" applyBorder="1" applyAlignment="1">
      <alignment horizontal="center" vertical="center"/>
    </xf>
    <xf numFmtId="40" fontId="1" fillId="5" borderId="1" xfId="4" applyNumberFormat="1" applyFill="1" applyBorder="1" applyAlignment="1">
      <alignment horizontal="center" vertical="center"/>
    </xf>
    <xf numFmtId="43" fontId="1" fillId="5" borderId="1" xfId="11" applyFont="1" applyFill="1" applyBorder="1" applyAlignment="1">
      <alignment horizontal="center" vertical="center"/>
    </xf>
    <xf numFmtId="0" fontId="24" fillId="5" borderId="0" xfId="0" applyFont="1" applyFill="1"/>
    <xf numFmtId="0" fontId="2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7" fillId="2" borderId="1" xfId="0" applyFont="1" applyFill="1" applyBorder="1" applyAlignment="1">
      <alignment horizontal="justify" vertical="center" wrapText="1"/>
    </xf>
    <xf numFmtId="0" fontId="1" fillId="0" borderId="1" xfId="0" applyFont="1" applyBorder="1" applyAlignment="1">
      <alignment vertical="center" wrapText="1"/>
    </xf>
    <xf numFmtId="43" fontId="22" fillId="0" borderId="0" xfId="11" applyFont="1" applyAlignment="1">
      <alignment vertical="center"/>
    </xf>
    <xf numFmtId="43" fontId="24" fillId="0" borderId="0" xfId="11" applyFont="1" applyAlignment="1">
      <alignment vertical="center"/>
    </xf>
    <xf numFmtId="0" fontId="23" fillId="6" borderId="1" xfId="0" applyFont="1" applyFill="1" applyBorder="1" applyAlignment="1">
      <alignment vertical="center"/>
    </xf>
    <xf numFmtId="43" fontId="23" fillId="10" borderId="1" xfId="11" applyFont="1" applyFill="1" applyBorder="1" applyAlignment="1">
      <alignment horizontal="center" vertical="center"/>
    </xf>
    <xf numFmtId="0" fontId="26" fillId="5" borderId="1" xfId="0" applyFont="1" applyFill="1" applyBorder="1" applyAlignment="1">
      <alignment horizontal="justify" vertical="center" wrapText="1"/>
    </xf>
    <xf numFmtId="10" fontId="0" fillId="0" borderId="0" xfId="0" applyNumberFormat="1" applyAlignment="1">
      <alignment vertical="center"/>
    </xf>
    <xf numFmtId="4" fontId="22" fillId="0" borderId="0" xfId="11" applyNumberFormat="1" applyFont="1" applyAlignment="1">
      <alignment vertical="center"/>
    </xf>
    <xf numFmtId="166" fontId="22" fillId="0" borderId="0" xfId="11" applyNumberFormat="1" applyFont="1" applyAlignment="1">
      <alignment horizontal="center" vertical="center"/>
    </xf>
    <xf numFmtId="43" fontId="1" fillId="0" borderId="0" xfId="11" applyFont="1" applyAlignment="1">
      <alignment vertical="center"/>
    </xf>
    <xf numFmtId="43" fontId="1" fillId="0" borderId="0" xfId="11" applyFont="1" applyFill="1" applyBorder="1" applyAlignment="1">
      <alignment vertical="center"/>
    </xf>
    <xf numFmtId="43" fontId="2" fillId="0" borderId="3" xfId="11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vertical="center"/>
    </xf>
    <xf numFmtId="43" fontId="27" fillId="2" borderId="1" xfId="11" applyFont="1" applyFill="1" applyBorder="1" applyAlignment="1">
      <alignment vertical="center"/>
    </xf>
    <xf numFmtId="43" fontId="27" fillId="0" borderId="3" xfId="11" applyFont="1" applyFill="1" applyBorder="1" applyAlignment="1">
      <alignment vertical="center"/>
    </xf>
    <xf numFmtId="43" fontId="24" fillId="0" borderId="1" xfId="0" applyNumberFormat="1" applyFont="1" applyBorder="1" applyAlignment="1">
      <alignment horizontal="center" vertical="center"/>
    </xf>
    <xf numFmtId="43" fontId="24" fillId="0" borderId="1" xfId="11" applyFont="1" applyBorder="1" applyAlignment="1">
      <alignment vertical="center"/>
    </xf>
    <xf numFmtId="43" fontId="24" fillId="0" borderId="3" xfId="11" applyFont="1" applyFill="1" applyBorder="1" applyAlignment="1">
      <alignment vertical="center"/>
    </xf>
    <xf numFmtId="0" fontId="24" fillId="5" borderId="0" xfId="0" applyFont="1" applyFill="1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 wrapText="1"/>
    </xf>
    <xf numFmtId="0" fontId="24" fillId="5" borderId="0" xfId="0" applyFont="1" applyFill="1" applyAlignment="1">
      <alignment horizontal="center" vertical="center"/>
    </xf>
    <xf numFmtId="43" fontId="24" fillId="5" borderId="0" xfId="11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28" fillId="2" borderId="8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vertical="center" wrapText="1"/>
    </xf>
    <xf numFmtId="43" fontId="27" fillId="0" borderId="0" xfId="11" applyFont="1" applyFill="1" applyBorder="1" applyAlignment="1">
      <alignment vertical="center"/>
    </xf>
    <xf numFmtId="43" fontId="27" fillId="2" borderId="8" xfId="11" applyFont="1" applyFill="1" applyBorder="1" applyAlignment="1">
      <alignment vertical="center"/>
    </xf>
    <xf numFmtId="43" fontId="27" fillId="2" borderId="7" xfId="11" applyFont="1" applyFill="1" applyBorder="1" applyAlignment="1">
      <alignment vertical="center"/>
    </xf>
    <xf numFmtId="43" fontId="27" fillId="2" borderId="9" xfId="11" applyFont="1" applyFill="1" applyBorder="1" applyAlignment="1">
      <alignment vertical="center"/>
    </xf>
    <xf numFmtId="0" fontId="1" fillId="0" borderId="6" xfId="0" applyFont="1" applyBorder="1" applyAlignment="1">
      <alignment vertical="center" wrapText="1"/>
    </xf>
    <xf numFmtId="0" fontId="24" fillId="0" borderId="6" xfId="0" applyFont="1" applyBorder="1" applyAlignment="1">
      <alignment horizontal="center" vertical="center"/>
    </xf>
    <xf numFmtId="43" fontId="24" fillId="0" borderId="6" xfId="0" applyNumberFormat="1" applyFont="1" applyBorder="1" applyAlignment="1">
      <alignment horizontal="center" vertical="center"/>
    </xf>
    <xf numFmtId="43" fontId="24" fillId="0" borderId="6" xfId="11" applyFont="1" applyBorder="1" applyAlignment="1">
      <alignment vertical="center"/>
    </xf>
    <xf numFmtId="166" fontId="27" fillId="2" borderId="8" xfId="11" applyNumberFormat="1" applyFont="1" applyFill="1" applyBorder="1" applyAlignment="1">
      <alignment horizontal="center" vertical="center"/>
    </xf>
    <xf numFmtId="166" fontId="24" fillId="0" borderId="8" xfId="11" applyNumberFormat="1" applyFont="1" applyFill="1" applyBorder="1" applyAlignment="1">
      <alignment horizontal="center" vertical="center"/>
    </xf>
    <xf numFmtId="0" fontId="31" fillId="22" borderId="1" xfId="0" applyFont="1" applyFill="1" applyBorder="1" applyAlignment="1">
      <alignment horizontal="center" vertical="center"/>
    </xf>
    <xf numFmtId="43" fontId="31" fillId="22" borderId="1" xfId="11" applyFont="1" applyFill="1" applyBorder="1" applyAlignment="1">
      <alignment horizontal="center" vertical="center"/>
    </xf>
    <xf numFmtId="43" fontId="31" fillId="22" borderId="1" xfId="11" applyFont="1" applyFill="1" applyBorder="1" applyAlignment="1">
      <alignment horizontal="center" vertical="center" wrapText="1"/>
    </xf>
    <xf numFmtId="166" fontId="2" fillId="0" borderId="0" xfId="11" applyNumberFormat="1" applyFont="1" applyFill="1" applyBorder="1" applyAlignment="1">
      <alignment horizontal="center" vertical="center"/>
    </xf>
    <xf numFmtId="166" fontId="2" fillId="11" borderId="0" xfId="11" applyNumberFormat="1" applyFont="1" applyFill="1" applyBorder="1" applyAlignment="1">
      <alignment horizontal="center" vertical="center"/>
    </xf>
    <xf numFmtId="0" fontId="31" fillId="22" borderId="1" xfId="0" applyFont="1" applyFill="1" applyBorder="1" applyAlignment="1">
      <alignment horizontal="center" vertical="center" wrapText="1"/>
    </xf>
    <xf numFmtId="166" fontId="2" fillId="11" borderId="1" xfId="1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4" fontId="33" fillId="10" borderId="1" xfId="11" applyNumberFormat="1" applyFont="1" applyFill="1" applyBorder="1" applyAlignment="1">
      <alignment horizontal="center" vertical="center"/>
    </xf>
    <xf numFmtId="166" fontId="2" fillId="2" borderId="8" xfId="11" applyNumberFormat="1" applyFont="1" applyFill="1" applyBorder="1" applyAlignment="1">
      <alignment horizontal="center" vertical="center"/>
    </xf>
    <xf numFmtId="166" fontId="2" fillId="2" borderId="1" xfId="11" applyNumberFormat="1" applyFont="1" applyFill="1" applyBorder="1" applyAlignment="1">
      <alignment horizontal="center" vertical="center"/>
    </xf>
    <xf numFmtId="166" fontId="24" fillId="10" borderId="1" xfId="11" applyNumberFormat="1" applyFont="1" applyFill="1" applyBorder="1" applyAlignment="1">
      <alignment horizontal="center" vertical="center"/>
    </xf>
    <xf numFmtId="166" fontId="2" fillId="2" borderId="1" xfId="11" applyNumberFormat="1" applyFont="1" applyFill="1" applyBorder="1" applyAlignment="1">
      <alignment horizontal="center" vertical="center" wrapText="1"/>
    </xf>
    <xf numFmtId="43" fontId="31" fillId="22" borderId="0" xfId="11" applyFont="1" applyFill="1" applyBorder="1" applyAlignment="1">
      <alignment horizontal="center" vertical="center" wrapText="1"/>
    </xf>
    <xf numFmtId="43" fontId="24" fillId="5" borderId="1" xfId="0" applyNumberFormat="1" applyFont="1" applyFill="1" applyBorder="1" applyAlignment="1">
      <alignment horizontal="center" vertical="center"/>
    </xf>
    <xf numFmtId="166" fontId="27" fillId="2" borderId="1" xfId="11" applyNumberFormat="1" applyFont="1" applyFill="1" applyBorder="1" applyAlignment="1">
      <alignment vertical="center"/>
    </xf>
    <xf numFmtId="166" fontId="24" fillId="0" borderId="1" xfId="11" applyNumberFormat="1" applyFont="1" applyBorder="1" applyAlignment="1">
      <alignment vertical="center"/>
    </xf>
    <xf numFmtId="166" fontId="2" fillId="21" borderId="0" xfId="11" applyNumberFormat="1" applyFont="1" applyFill="1" applyBorder="1" applyAlignment="1">
      <alignment horizontal="center" vertical="center"/>
    </xf>
    <xf numFmtId="166" fontId="2" fillId="21" borderId="1" xfId="11" applyNumberFormat="1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166" fontId="2" fillId="11" borderId="12" xfId="11" applyNumberFormat="1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" vertical="center"/>
    </xf>
    <xf numFmtId="0" fontId="34" fillId="9" borderId="16" xfId="0" applyFont="1" applyFill="1" applyBorder="1" applyAlignment="1">
      <alignment vertical="center"/>
    </xf>
    <xf numFmtId="0" fontId="28" fillId="9" borderId="1" xfId="0" applyFont="1" applyFill="1" applyBorder="1" applyAlignment="1">
      <alignment vertical="center"/>
    </xf>
    <xf numFmtId="0" fontId="27" fillId="9" borderId="1" xfId="0" applyFont="1" applyFill="1" applyBorder="1" applyAlignment="1">
      <alignment horizontal="center" vertical="center"/>
    </xf>
    <xf numFmtId="0" fontId="24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center" vertical="center"/>
    </xf>
    <xf numFmtId="43" fontId="24" fillId="9" borderId="1" xfId="11" applyFont="1" applyFill="1" applyBorder="1" applyAlignment="1">
      <alignment vertical="center"/>
    </xf>
    <xf numFmtId="0" fontId="1" fillId="9" borderId="6" xfId="0" applyFont="1" applyFill="1" applyBorder="1" applyAlignment="1">
      <alignment horizontal="center" vertical="center"/>
    </xf>
    <xf numFmtId="0" fontId="24" fillId="9" borderId="6" xfId="0" applyFont="1" applyFill="1" applyBorder="1" applyAlignment="1">
      <alignment vertical="center"/>
    </xf>
    <xf numFmtId="43" fontId="24" fillId="9" borderId="6" xfId="11" applyFont="1" applyFill="1" applyBorder="1" applyAlignment="1">
      <alignment vertical="center"/>
    </xf>
    <xf numFmtId="43" fontId="24" fillId="5" borderId="0" xfId="11" applyFont="1" applyFill="1" applyBorder="1" applyAlignment="1">
      <alignment horizontal="center" vertical="center"/>
    </xf>
    <xf numFmtId="166" fontId="2" fillId="11" borderId="9" xfId="11" applyNumberFormat="1" applyFont="1" applyFill="1" applyBorder="1" applyAlignment="1">
      <alignment horizontal="center" vertical="center"/>
    </xf>
    <xf numFmtId="166" fontId="2" fillId="21" borderId="9" xfId="11" applyNumberFormat="1" applyFont="1" applyFill="1" applyBorder="1" applyAlignment="1">
      <alignment horizontal="center" vertical="center"/>
    </xf>
    <xf numFmtId="43" fontId="31" fillId="22" borderId="13" xfId="11" applyFont="1" applyFill="1" applyBorder="1" applyAlignment="1">
      <alignment horizontal="center" vertical="center" wrapText="1"/>
    </xf>
    <xf numFmtId="166" fontId="2" fillId="11" borderId="3" xfId="11" applyNumberFormat="1" applyFont="1" applyFill="1" applyBorder="1" applyAlignment="1">
      <alignment horizontal="center" vertical="center"/>
    </xf>
    <xf numFmtId="166" fontId="2" fillId="21" borderId="6" xfId="11" applyNumberFormat="1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166" fontId="37" fillId="0" borderId="1" xfId="0" applyNumberFormat="1" applyFont="1" applyBorder="1" applyAlignment="1">
      <alignment horizontal="center" vertical="center"/>
    </xf>
    <xf numFmtId="0" fontId="39" fillId="23" borderId="1" xfId="0" applyFont="1" applyFill="1" applyBorder="1" applyAlignment="1">
      <alignment horizontal="center" vertical="center"/>
    </xf>
    <xf numFmtId="166" fontId="39" fillId="23" borderId="1" xfId="0" applyNumberFormat="1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166" fontId="36" fillId="21" borderId="1" xfId="0" applyNumberFormat="1" applyFont="1" applyFill="1" applyBorder="1" applyAlignment="1">
      <alignment horizontal="center" vertical="center"/>
    </xf>
    <xf numFmtId="0" fontId="40" fillId="24" borderId="1" xfId="0" applyFont="1" applyFill="1" applyBorder="1" applyAlignment="1">
      <alignment horizontal="center" vertical="center"/>
    </xf>
    <xf numFmtId="166" fontId="40" fillId="24" borderId="1" xfId="0" applyNumberFormat="1" applyFont="1" applyFill="1" applyBorder="1" applyAlignment="1">
      <alignment horizontal="center" vertical="center"/>
    </xf>
    <xf numFmtId="9" fontId="37" fillId="0" borderId="0" xfId="6" applyFont="1" applyAlignment="1">
      <alignment horizontal="center" vertical="center"/>
    </xf>
    <xf numFmtId="10" fontId="37" fillId="0" borderId="1" xfId="6" applyNumberFormat="1" applyFont="1" applyBorder="1" applyAlignment="1">
      <alignment horizontal="center" vertical="center"/>
    </xf>
    <xf numFmtId="10" fontId="39" fillId="23" borderId="1" xfId="6" applyNumberFormat="1" applyFont="1" applyFill="1" applyBorder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44" fontId="39" fillId="23" borderId="1" xfId="13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10" fontId="22" fillId="26" borderId="1" xfId="6" applyNumberFormat="1" applyFont="1" applyFill="1" applyBorder="1" applyAlignment="1">
      <alignment vertical="center"/>
    </xf>
    <xf numFmtId="0" fontId="26" fillId="0" borderId="1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167" fontId="28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14" fontId="2" fillId="4" borderId="1" xfId="11" applyNumberFormat="1" applyFont="1" applyFill="1" applyBorder="1" applyAlignment="1">
      <alignment horizontal="center" vertical="center"/>
    </xf>
    <xf numFmtId="14" fontId="38" fillId="25" borderId="1" xfId="0" applyNumberFormat="1" applyFont="1" applyFill="1" applyBorder="1" applyAlignment="1">
      <alignment horizontal="center" vertical="center"/>
    </xf>
    <xf numFmtId="14" fontId="28" fillId="0" borderId="0" xfId="0" applyNumberFormat="1" applyFont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166" fontId="2" fillId="5" borderId="1" xfId="0" applyNumberFormat="1" applyFont="1" applyFill="1" applyBorder="1" applyAlignment="1">
      <alignment horizontal="center" vertical="center" wrapText="1"/>
    </xf>
    <xf numFmtId="9" fontId="1" fillId="5" borderId="1" xfId="6" applyFont="1" applyFill="1" applyBorder="1" applyAlignment="1">
      <alignment horizontal="center" vertical="center" wrapText="1"/>
    </xf>
    <xf numFmtId="9" fontId="1" fillId="5" borderId="1" xfId="0" applyNumberFormat="1" applyFont="1" applyFill="1" applyBorder="1" applyAlignment="1">
      <alignment horizontal="center" vertical="center" wrapText="1"/>
    </xf>
    <xf numFmtId="166" fontId="1" fillId="5" borderId="1" xfId="13" applyNumberFormat="1" applyFont="1" applyFill="1" applyBorder="1" applyAlignment="1">
      <alignment horizontal="center" vertical="center" wrapText="1"/>
    </xf>
    <xf numFmtId="0" fontId="24" fillId="0" borderId="1" xfId="11" applyNumberFormat="1" applyFont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23" fillId="10" borderId="0" xfId="0" applyFont="1" applyFill="1" applyAlignment="1">
      <alignment vertical="center"/>
    </xf>
    <xf numFmtId="166" fontId="24" fillId="0" borderId="0" xfId="0" applyNumberFormat="1" applyFont="1" applyAlignment="1">
      <alignment horizontal="center"/>
    </xf>
    <xf numFmtId="0" fontId="40" fillId="27" borderId="0" xfId="0" applyFont="1" applyFill="1" applyAlignment="1">
      <alignment horizontal="center" vertical="center"/>
    </xf>
    <xf numFmtId="0" fontId="36" fillId="0" borderId="0" xfId="0" applyFont="1" applyAlignment="1">
      <alignment horizontal="left" vertical="center"/>
    </xf>
    <xf numFmtId="0" fontId="40" fillId="27" borderId="17" xfId="0" applyFont="1" applyFill="1" applyBorder="1" applyAlignment="1">
      <alignment horizontal="center" vertical="center"/>
    </xf>
    <xf numFmtId="9" fontId="24" fillId="0" borderId="0" xfId="0" applyNumberFormat="1" applyFont="1"/>
    <xf numFmtId="0" fontId="24" fillId="0" borderId="8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7" xfId="4" applyBorder="1" applyAlignment="1">
      <alignment horizontal="center" vertical="center"/>
    </xf>
    <xf numFmtId="0" fontId="1" fillId="0" borderId="7" xfId="4" applyBorder="1"/>
    <xf numFmtId="4" fontId="1" fillId="0" borderId="7" xfId="4" applyNumberFormat="1" applyBorder="1" applyAlignment="1">
      <alignment horizontal="center" vertical="center"/>
    </xf>
    <xf numFmtId="40" fontId="1" fillId="0" borderId="7" xfId="4" applyNumberFormat="1" applyBorder="1" applyAlignment="1">
      <alignment horizontal="center" vertical="center"/>
    </xf>
    <xf numFmtId="43" fontId="1" fillId="0" borderId="7" xfId="11" applyFont="1" applyFill="1" applyBorder="1" applyAlignment="1">
      <alignment horizontal="center" vertical="center"/>
    </xf>
    <xf numFmtId="43" fontId="1" fillId="0" borderId="9" xfId="11" applyFont="1" applyFill="1" applyBorder="1" applyAlignment="1">
      <alignment horizontal="center" vertical="center"/>
    </xf>
    <xf numFmtId="0" fontId="28" fillId="12" borderId="6" xfId="0" applyFont="1" applyFill="1" applyBorder="1" applyAlignment="1">
      <alignment vertical="center"/>
    </xf>
    <xf numFmtId="0" fontId="2" fillId="12" borderId="6" xfId="4" applyFont="1" applyFill="1" applyBorder="1" applyAlignment="1">
      <alignment horizontal="left" vertical="center"/>
    </xf>
    <xf numFmtId="0" fontId="2" fillId="12" borderId="6" xfId="4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" vertical="center"/>
    </xf>
    <xf numFmtId="43" fontId="2" fillId="12" borderId="6" xfId="11" applyFont="1" applyFill="1" applyBorder="1" applyAlignment="1">
      <alignment horizontal="center" vertical="center"/>
    </xf>
    <xf numFmtId="0" fontId="24" fillId="0" borderId="11" xfId="0" applyFont="1" applyBorder="1"/>
    <xf numFmtId="0" fontId="24" fillId="12" borderId="13" xfId="0" applyFont="1" applyFill="1" applyBorder="1" applyAlignment="1">
      <alignment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3" xfId="4" applyFill="1" applyBorder="1" applyAlignment="1">
      <alignment horizontal="center" vertical="center"/>
    </xf>
    <xf numFmtId="0" fontId="1" fillId="3" borderId="13" xfId="4" applyFill="1" applyBorder="1"/>
    <xf numFmtId="4" fontId="1" fillId="3" borderId="13" xfId="4" applyNumberFormat="1" applyFill="1" applyBorder="1" applyAlignment="1">
      <alignment horizontal="center" vertical="center"/>
    </xf>
    <xf numFmtId="40" fontId="1" fillId="3" borderId="13" xfId="4" applyNumberFormat="1" applyFill="1" applyBorder="1" applyAlignment="1">
      <alignment horizontal="center" vertical="center"/>
    </xf>
    <xf numFmtId="43" fontId="1" fillId="3" borderId="13" xfId="11" applyFont="1" applyFill="1" applyBorder="1" applyAlignment="1">
      <alignment horizontal="center" vertical="center"/>
    </xf>
    <xf numFmtId="0" fontId="24" fillId="0" borderId="7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0" borderId="1" xfId="13" applyNumberFormat="1" applyFont="1" applyBorder="1" applyAlignment="1">
      <alignment horizontal="center" vertical="center"/>
    </xf>
    <xf numFmtId="9" fontId="0" fillId="0" borderId="1" xfId="6" applyFont="1" applyBorder="1" applyAlignment="1">
      <alignment horizontal="center" vertical="center"/>
    </xf>
    <xf numFmtId="0" fontId="36" fillId="10" borderId="18" xfId="0" applyFont="1" applyFill="1" applyBorder="1" applyAlignment="1">
      <alignment vertical="center"/>
    </xf>
    <xf numFmtId="0" fontId="36" fillId="10" borderId="0" xfId="0" applyFont="1" applyFill="1" applyAlignment="1">
      <alignment vertical="center"/>
    </xf>
    <xf numFmtId="0" fontId="38" fillId="25" borderId="10" xfId="0" applyFont="1" applyFill="1" applyBorder="1" applyAlignment="1">
      <alignment vertical="center"/>
    </xf>
    <xf numFmtId="0" fontId="38" fillId="25" borderId="11" xfId="0" applyFont="1" applyFill="1" applyBorder="1" applyAlignment="1">
      <alignment vertical="center"/>
    </xf>
    <xf numFmtId="0" fontId="40" fillId="8" borderId="1" xfId="0" applyFont="1" applyFill="1" applyBorder="1" applyAlignment="1">
      <alignment horizontal="center" vertical="center"/>
    </xf>
    <xf numFmtId="166" fontId="40" fillId="8" borderId="1" xfId="0" applyNumberFormat="1" applyFont="1" applyFill="1" applyBorder="1" applyAlignment="1">
      <alignment horizontal="center" vertical="center"/>
    </xf>
    <xf numFmtId="166" fontId="37" fillId="0" borderId="0" xfId="0" applyNumberFormat="1" applyFont="1" applyAlignment="1">
      <alignment horizontal="center" vertical="center"/>
    </xf>
    <xf numFmtId="0" fontId="9" fillId="28" borderId="18" xfId="0" applyFont="1" applyFill="1" applyBorder="1" applyAlignment="1">
      <alignment vertical="center"/>
    </xf>
    <xf numFmtId="0" fontId="9" fillId="28" borderId="0" xfId="0" applyFont="1" applyFill="1" applyAlignment="1">
      <alignment vertical="center"/>
    </xf>
    <xf numFmtId="0" fontId="40" fillId="23" borderId="1" xfId="0" applyFont="1" applyFill="1" applyBorder="1" applyAlignment="1">
      <alignment horizontal="center" vertical="center"/>
    </xf>
    <xf numFmtId="166" fontId="40" fillId="23" borderId="1" xfId="0" applyNumberFormat="1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166" fontId="40" fillId="0" borderId="1" xfId="0" applyNumberFormat="1" applyFont="1" applyBorder="1" applyAlignment="1">
      <alignment horizontal="center" vertical="center"/>
    </xf>
    <xf numFmtId="0" fontId="37" fillId="0" borderId="0" xfId="0" applyFont="1"/>
    <xf numFmtId="166" fontId="37" fillId="29" borderId="0" xfId="13" applyNumberFormat="1" applyFont="1" applyFill="1" applyAlignment="1">
      <alignment horizontal="center"/>
    </xf>
    <xf numFmtId="0" fontId="47" fillId="30" borderId="0" xfId="0" applyFont="1" applyFill="1"/>
    <xf numFmtId="0" fontId="49" fillId="30" borderId="0" xfId="14" applyFont="1" applyFill="1"/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14" fontId="52" fillId="31" borderId="19" xfId="0" applyNumberFormat="1" applyFont="1" applyFill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166" fontId="37" fillId="0" borderId="19" xfId="0" applyNumberFormat="1" applyFont="1" applyBorder="1" applyAlignment="1">
      <alignment horizontal="center" vertical="center"/>
    </xf>
    <xf numFmtId="0" fontId="39" fillId="23" borderId="19" xfId="0" applyFont="1" applyFill="1" applyBorder="1" applyAlignment="1">
      <alignment horizontal="center" vertical="center"/>
    </xf>
    <xf numFmtId="166" fontId="39" fillId="23" borderId="19" xfId="0" applyNumberFormat="1" applyFont="1" applyFill="1" applyBorder="1" applyAlignment="1">
      <alignment horizontal="center" vertical="center"/>
    </xf>
    <xf numFmtId="0" fontId="53" fillId="0" borderId="0" xfId="0" applyFont="1" applyAlignment="1">
      <alignment horizontal="right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justify" vertical="center" wrapText="1"/>
    </xf>
    <xf numFmtId="0" fontId="24" fillId="14" borderId="1" xfId="0" applyFont="1" applyFill="1" applyBorder="1" applyAlignment="1">
      <alignment vertical="center" wrapText="1"/>
    </xf>
    <xf numFmtId="0" fontId="1" fillId="2" borderId="1" xfId="4" applyFill="1" applyBorder="1" applyAlignment="1">
      <alignment horizontal="center" vertical="center" wrapText="1"/>
    </xf>
    <xf numFmtId="0" fontId="1" fillId="2" borderId="1" xfId="4" applyFill="1" applyBorder="1" applyAlignment="1">
      <alignment wrapText="1"/>
    </xf>
    <xf numFmtId="43" fontId="1" fillId="2" borderId="1" xfId="11" applyFont="1" applyFill="1" applyBorder="1" applyAlignment="1">
      <alignment horizontal="center" vertical="center" wrapText="1"/>
    </xf>
    <xf numFmtId="0" fontId="24" fillId="0" borderId="0" xfId="0" applyFont="1" applyAlignment="1">
      <alignment wrapText="1"/>
    </xf>
    <xf numFmtId="0" fontId="23" fillId="0" borderId="1" xfId="0" applyFont="1" applyBorder="1" applyAlignment="1">
      <alignment horizontal="center" vertical="center"/>
    </xf>
    <xf numFmtId="166" fontId="23" fillId="0" borderId="1" xfId="13" applyNumberFormat="1" applyFont="1" applyFill="1" applyBorder="1" applyAlignment="1">
      <alignment horizontal="center" vertical="center"/>
    </xf>
    <xf numFmtId="9" fontId="23" fillId="0" borderId="1" xfId="6" applyFont="1" applyFill="1" applyBorder="1" applyAlignment="1">
      <alignment horizontal="center" vertical="center"/>
    </xf>
    <xf numFmtId="0" fontId="28" fillId="21" borderId="1" xfId="0" applyFont="1" applyFill="1" applyBorder="1" applyAlignment="1">
      <alignment horizontal="centerContinuous" vertical="center"/>
    </xf>
    <xf numFmtId="0" fontId="50" fillId="0" borderId="0" xfId="0" applyFont="1" applyAlignment="1">
      <alignment vertical="center" wrapText="1"/>
    </xf>
    <xf numFmtId="0" fontId="45" fillId="0" borderId="0" xfId="14" applyAlignment="1">
      <alignment vertical="center"/>
    </xf>
    <xf numFmtId="0" fontId="54" fillId="11" borderId="1" xfId="0" applyFont="1" applyFill="1" applyBorder="1" applyAlignment="1">
      <alignment vertical="center"/>
    </xf>
    <xf numFmtId="0" fontId="54" fillId="11" borderId="1" xfId="0" applyFont="1" applyFill="1" applyBorder="1" applyAlignment="1">
      <alignment horizontal="center" vertical="center"/>
    </xf>
    <xf numFmtId="0" fontId="54" fillId="11" borderId="1" xfId="0" applyFont="1" applyFill="1" applyBorder="1" applyAlignment="1">
      <alignment vertical="center" wrapText="1"/>
    </xf>
    <xf numFmtId="43" fontId="54" fillId="11" borderId="1" xfId="0" applyNumberFormat="1" applyFont="1" applyFill="1" applyBorder="1" applyAlignment="1">
      <alignment horizontal="center" vertical="center"/>
    </xf>
    <xf numFmtId="166" fontId="54" fillId="11" borderId="1" xfId="11" applyNumberFormat="1" applyFont="1" applyFill="1" applyBorder="1" applyAlignment="1">
      <alignment horizontal="center" vertical="center"/>
    </xf>
    <xf numFmtId="0" fontId="41" fillId="11" borderId="0" xfId="0" applyFont="1" applyFill="1"/>
    <xf numFmtId="43" fontId="54" fillId="11" borderId="1" xfId="11" applyFont="1" applyFill="1" applyBorder="1" applyAlignment="1">
      <alignment vertical="center"/>
    </xf>
    <xf numFmtId="43" fontId="54" fillId="11" borderId="1" xfId="11" applyFont="1" applyFill="1" applyBorder="1" applyAlignment="1">
      <alignment horizontal="center" vertical="center"/>
    </xf>
    <xf numFmtId="43" fontId="54" fillId="11" borderId="0" xfId="11" applyFont="1" applyFill="1" applyAlignment="1">
      <alignment horizontal="center" vertical="center"/>
    </xf>
    <xf numFmtId="166" fontId="54" fillId="11" borderId="1" xfId="11" applyNumberFormat="1" applyFont="1" applyFill="1" applyBorder="1" applyAlignment="1">
      <alignment vertical="center"/>
    </xf>
    <xf numFmtId="166" fontId="54" fillId="11" borderId="8" xfId="11" applyNumberFormat="1" applyFont="1" applyFill="1" applyBorder="1" applyAlignment="1">
      <alignment horizontal="center" vertical="center"/>
    </xf>
    <xf numFmtId="0" fontId="54" fillId="11" borderId="0" xfId="0" applyFont="1" applyFill="1" applyAlignment="1">
      <alignment vertical="center"/>
    </xf>
    <xf numFmtId="0" fontId="25" fillId="11" borderId="16" xfId="0" applyFont="1" applyFill="1" applyBorder="1" applyAlignment="1">
      <alignment vertical="center"/>
    </xf>
    <xf numFmtId="0" fontId="25" fillId="11" borderId="16" xfId="0" applyFont="1" applyFill="1" applyBorder="1" applyAlignment="1">
      <alignment vertical="center" wrapText="1"/>
    </xf>
    <xf numFmtId="43" fontId="1" fillId="0" borderId="0" xfId="11" applyFont="1" applyAlignment="1">
      <alignment horizontal="center" vertical="center" wrapText="1"/>
    </xf>
    <xf numFmtId="0" fontId="0" fillId="0" borderId="0" xfId="0" applyAlignment="1">
      <alignment wrapText="1"/>
    </xf>
    <xf numFmtId="166" fontId="2" fillId="0" borderId="0" xfId="11" applyNumberFormat="1" applyFont="1" applyFill="1" applyBorder="1" applyAlignment="1">
      <alignment horizontal="center" vertical="center" wrapText="1"/>
    </xf>
    <xf numFmtId="43" fontId="24" fillId="0" borderId="0" xfId="11" applyFont="1" applyAlignment="1">
      <alignment horizontal="center" vertical="center" wrapText="1"/>
    </xf>
    <xf numFmtId="43" fontId="2" fillId="4" borderId="1" xfId="11" applyFont="1" applyFill="1" applyBorder="1" applyAlignment="1">
      <alignment horizontal="center" vertical="center" wrapText="1"/>
    </xf>
    <xf numFmtId="43" fontId="27" fillId="2" borderId="1" xfId="11" applyFont="1" applyFill="1" applyBorder="1" applyAlignment="1">
      <alignment horizontal="left" vertical="center" wrapText="1"/>
    </xf>
    <xf numFmtId="43" fontId="24" fillId="0" borderId="1" xfId="11" applyFont="1" applyBorder="1" applyAlignment="1">
      <alignment vertical="center" wrapText="1"/>
    </xf>
    <xf numFmtId="43" fontId="54" fillId="11" borderId="1" xfId="11" applyFont="1" applyFill="1" applyBorder="1" applyAlignment="1">
      <alignment vertical="center" wrapText="1"/>
    </xf>
    <xf numFmtId="0" fontId="52" fillId="34" borderId="28" xfId="0" applyFont="1" applyFill="1" applyBorder="1" applyAlignment="1">
      <alignment horizontal="center" vertical="center" wrapText="1"/>
    </xf>
    <xf numFmtId="0" fontId="52" fillId="34" borderId="25" xfId="0" applyFont="1" applyFill="1" applyBorder="1" applyAlignment="1">
      <alignment horizontal="center" vertical="center" wrapText="1"/>
    </xf>
    <xf numFmtId="0" fontId="52" fillId="0" borderId="27" xfId="0" applyFont="1" applyBorder="1" applyAlignment="1">
      <alignment horizontal="center" vertical="center" wrapText="1"/>
    </xf>
    <xf numFmtId="0" fontId="55" fillId="0" borderId="28" xfId="0" applyFont="1" applyBorder="1" applyAlignment="1">
      <alignment horizontal="left" vertical="center" wrapText="1"/>
    </xf>
    <xf numFmtId="0" fontId="55" fillId="0" borderId="28" xfId="0" applyFont="1" applyBorder="1" applyAlignment="1">
      <alignment horizontal="center" vertical="center"/>
    </xf>
    <xf numFmtId="8" fontId="55" fillId="0" borderId="28" xfId="0" applyNumberFormat="1" applyFont="1" applyBorder="1" applyAlignment="1">
      <alignment horizontal="center" vertical="center" wrapText="1"/>
    </xf>
    <xf numFmtId="8" fontId="55" fillId="0" borderId="25" xfId="0" applyNumberFormat="1" applyFont="1" applyBorder="1" applyAlignment="1">
      <alignment horizontal="center" vertical="center"/>
    </xf>
    <xf numFmtId="8" fontId="52" fillId="35" borderId="25" xfId="0" applyNumberFormat="1" applyFont="1" applyFill="1" applyBorder="1" applyAlignment="1">
      <alignment horizontal="center" vertical="center"/>
    </xf>
    <xf numFmtId="8" fontId="0" fillId="0" borderId="0" xfId="0" applyNumberFormat="1"/>
    <xf numFmtId="8" fontId="24" fillId="0" borderId="0" xfId="11" applyNumberFormat="1" applyFont="1" applyAlignment="1">
      <alignment vertical="center"/>
    </xf>
    <xf numFmtId="9" fontId="24" fillId="0" borderId="0" xfId="6" applyFont="1" applyAlignment="1">
      <alignment vertical="center"/>
    </xf>
    <xf numFmtId="43" fontId="0" fillId="0" borderId="0" xfId="0" applyNumberFormat="1"/>
    <xf numFmtId="0" fontId="54" fillId="9" borderId="16" xfId="0" applyFont="1" applyFill="1" applyBorder="1" applyAlignment="1">
      <alignment vertical="center"/>
    </xf>
    <xf numFmtId="0" fontId="57" fillId="9" borderId="16" xfId="0" applyFont="1" applyFill="1" applyBorder="1" applyAlignment="1">
      <alignment vertical="center"/>
    </xf>
    <xf numFmtId="0" fontId="38" fillId="25" borderId="1" xfId="0" applyFont="1" applyFill="1" applyBorder="1" applyAlignment="1">
      <alignment horizontal="center" vertical="center"/>
    </xf>
    <xf numFmtId="0" fontId="52" fillId="31" borderId="19" xfId="0" applyFont="1" applyFill="1" applyBorder="1" applyAlignment="1">
      <alignment horizontal="center" vertical="center"/>
    </xf>
    <xf numFmtId="0" fontId="51" fillId="21" borderId="8" xfId="0" applyFont="1" applyFill="1" applyBorder="1" applyAlignment="1">
      <alignment horizontal="center" vertical="center"/>
    </xf>
    <xf numFmtId="0" fontId="51" fillId="21" borderId="7" xfId="0" applyFont="1" applyFill="1" applyBorder="1" applyAlignment="1">
      <alignment horizontal="center" vertical="center"/>
    </xf>
    <xf numFmtId="0" fontId="51" fillId="21" borderId="9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 wrapText="1"/>
    </xf>
    <xf numFmtId="166" fontId="2" fillId="5" borderId="1" xfId="0" applyNumberFormat="1" applyFont="1" applyFill="1" applyBorder="1" applyAlignment="1">
      <alignment horizontal="center" vertical="center" wrapText="1"/>
    </xf>
    <xf numFmtId="0" fontId="28" fillId="21" borderId="8" xfId="0" applyFont="1" applyFill="1" applyBorder="1" applyAlignment="1">
      <alignment horizontal="center" vertical="center"/>
    </xf>
    <xf numFmtId="0" fontId="28" fillId="21" borderId="7" xfId="0" applyFont="1" applyFill="1" applyBorder="1" applyAlignment="1">
      <alignment horizontal="center" vertical="center"/>
    </xf>
    <xf numFmtId="0" fontId="28" fillId="21" borderId="9" xfId="0" applyFont="1" applyFill="1" applyBorder="1" applyAlignment="1">
      <alignment horizontal="center" vertical="center"/>
    </xf>
    <xf numFmtId="0" fontId="52" fillId="31" borderId="20" xfId="0" applyFont="1" applyFill="1" applyBorder="1" applyAlignment="1">
      <alignment horizontal="center" vertical="center"/>
    </xf>
    <xf numFmtId="0" fontId="52" fillId="31" borderId="21" xfId="0" applyFont="1" applyFill="1" applyBorder="1" applyAlignment="1">
      <alignment horizontal="center" vertical="center"/>
    </xf>
    <xf numFmtId="0" fontId="52" fillId="32" borderId="22" xfId="0" applyFont="1" applyFill="1" applyBorder="1" applyAlignment="1">
      <alignment horizontal="center" vertical="center" wrapText="1"/>
    </xf>
    <xf numFmtId="0" fontId="52" fillId="32" borderId="23" xfId="0" applyFont="1" applyFill="1" applyBorder="1" applyAlignment="1">
      <alignment horizontal="center" vertical="center" wrapText="1"/>
    </xf>
    <xf numFmtId="0" fontId="52" fillId="32" borderId="24" xfId="0" applyFont="1" applyFill="1" applyBorder="1" applyAlignment="1">
      <alignment horizontal="center" vertical="center" wrapText="1"/>
    </xf>
    <xf numFmtId="0" fontId="55" fillId="0" borderId="29" xfId="0" applyFont="1" applyBorder="1" applyAlignment="1">
      <alignment vertical="center" wrapText="1"/>
    </xf>
    <xf numFmtId="0" fontId="55" fillId="0" borderId="26" xfId="0" applyFont="1" applyBorder="1" applyAlignment="1">
      <alignment vertical="center" wrapText="1"/>
    </xf>
    <xf numFmtId="0" fontId="52" fillId="33" borderId="22" xfId="0" applyFont="1" applyFill="1" applyBorder="1" applyAlignment="1">
      <alignment horizontal="left" vertical="center"/>
    </xf>
    <xf numFmtId="0" fontId="52" fillId="33" borderId="23" xfId="0" applyFont="1" applyFill="1" applyBorder="1" applyAlignment="1">
      <alignment horizontal="left" vertical="center"/>
    </xf>
    <xf numFmtId="0" fontId="52" fillId="33" borderId="24" xfId="0" applyFont="1" applyFill="1" applyBorder="1" applyAlignment="1">
      <alignment horizontal="left" vertical="center"/>
    </xf>
    <xf numFmtId="0" fontId="52" fillId="34" borderId="22" xfId="0" applyFont="1" applyFill="1" applyBorder="1" applyAlignment="1">
      <alignment horizontal="center" vertical="center" wrapText="1"/>
    </xf>
    <xf numFmtId="0" fontId="52" fillId="34" borderId="23" xfId="0" applyFont="1" applyFill="1" applyBorder="1" applyAlignment="1">
      <alignment horizontal="center" vertical="center" wrapText="1"/>
    </xf>
    <xf numFmtId="0" fontId="52" fillId="35" borderId="22" xfId="0" applyFont="1" applyFill="1" applyBorder="1" applyAlignment="1">
      <alignment horizontal="center" vertical="center" wrapText="1"/>
    </xf>
    <xf numFmtId="0" fontId="52" fillId="35" borderId="23" xfId="0" applyFont="1" applyFill="1" applyBorder="1" applyAlignment="1">
      <alignment horizontal="center" vertical="center" wrapText="1"/>
    </xf>
    <xf numFmtId="0" fontId="23" fillId="6" borderId="13" xfId="0" applyFont="1" applyFill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43" fontId="23" fillId="6" borderId="13" xfId="11" applyFont="1" applyFill="1" applyBorder="1" applyAlignment="1">
      <alignment horizontal="center" vertical="center"/>
    </xf>
    <xf numFmtId="43" fontId="23" fillId="6" borderId="6" xfId="11" applyFont="1" applyFill="1" applyBorder="1" applyAlignment="1">
      <alignment horizontal="center" vertical="center"/>
    </xf>
    <xf numFmtId="43" fontId="23" fillId="6" borderId="13" xfId="11" applyFont="1" applyFill="1" applyBorder="1" applyAlignment="1">
      <alignment horizontal="center" vertical="center" wrapText="1"/>
    </xf>
    <xf numFmtId="43" fontId="23" fillId="6" borderId="6" xfId="11" applyFont="1" applyFill="1" applyBorder="1" applyAlignment="1">
      <alignment horizontal="center" vertical="center" wrapText="1"/>
    </xf>
    <xf numFmtId="0" fontId="23" fillId="6" borderId="1" xfId="0" applyFont="1" applyFill="1" applyBorder="1" applyAlignment="1">
      <alignment horizontal="center" vertical="center"/>
    </xf>
    <xf numFmtId="10" fontId="22" fillId="0" borderId="8" xfId="6" applyNumberFormat="1" applyFont="1" applyBorder="1" applyAlignment="1">
      <alignment horizontal="center" vertical="center"/>
    </xf>
    <xf numFmtId="10" fontId="22" fillId="0" borderId="9" xfId="6" applyNumberFormat="1" applyFont="1" applyBorder="1" applyAlignment="1">
      <alignment horizontal="center" vertical="center"/>
    </xf>
    <xf numFmtId="43" fontId="23" fillId="6" borderId="8" xfId="11" applyFont="1" applyFill="1" applyBorder="1" applyAlignment="1">
      <alignment horizontal="center" vertical="center"/>
    </xf>
    <xf numFmtId="43" fontId="23" fillId="6" borderId="9" xfId="11" applyFont="1" applyFill="1" applyBorder="1" applyAlignment="1">
      <alignment horizontal="center" vertical="center"/>
    </xf>
    <xf numFmtId="10" fontId="23" fillId="6" borderId="8" xfId="11" applyNumberFormat="1" applyFont="1" applyFill="1" applyBorder="1" applyAlignment="1">
      <alignment horizontal="center" vertical="center"/>
    </xf>
    <xf numFmtId="10" fontId="23" fillId="6" borderId="9" xfId="11" applyNumberFormat="1" applyFont="1" applyFill="1" applyBorder="1" applyAlignment="1">
      <alignment horizontal="center" vertical="center"/>
    </xf>
    <xf numFmtId="43" fontId="2" fillId="11" borderId="7" xfId="11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8" fillId="10" borderId="1" xfId="0" applyFont="1" applyFill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9" borderId="6" xfId="0" applyFont="1" applyFill="1" applyBorder="1" applyAlignment="1">
      <alignment horizontal="center" vertical="center"/>
    </xf>
    <xf numFmtId="0" fontId="25" fillId="9" borderId="14" xfId="0" applyFont="1" applyFill="1" applyBorder="1" applyAlignment="1">
      <alignment horizontal="center" vertical="center" wrapText="1"/>
    </xf>
    <xf numFmtId="0" fontId="25" fillId="9" borderId="15" xfId="0" applyFont="1" applyFill="1" applyBorder="1" applyAlignment="1">
      <alignment horizontal="center" vertical="center" wrapText="1"/>
    </xf>
    <xf numFmtId="0" fontId="25" fillId="9" borderId="10" xfId="0" applyFont="1" applyFill="1" applyBorder="1" applyAlignment="1">
      <alignment horizontal="center" vertical="center" wrapText="1"/>
    </xf>
    <xf numFmtId="0" fontId="25" fillId="9" borderId="12" xfId="0" applyFont="1" applyFill="1" applyBorder="1" applyAlignment="1">
      <alignment horizontal="center" vertical="center" wrapText="1"/>
    </xf>
    <xf numFmtId="0" fontId="2" fillId="4" borderId="13" xfId="4" applyFont="1" applyFill="1" applyBorder="1" applyAlignment="1">
      <alignment horizontal="center" vertical="center"/>
    </xf>
    <xf numFmtId="0" fontId="2" fillId="4" borderId="6" xfId="4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3" xfId="4" applyFont="1" applyFill="1" applyBorder="1" applyAlignment="1">
      <alignment horizontal="center" vertical="center" wrapText="1"/>
    </xf>
    <xf numFmtId="0" fontId="2" fillId="4" borderId="6" xfId="4" applyFont="1" applyFill="1" applyBorder="1" applyAlignment="1">
      <alignment horizontal="center" vertical="center" wrapText="1"/>
    </xf>
  </cellXfs>
  <cellStyles count="15">
    <cellStyle name="Hiperlink" xfId="14" builtinId="8"/>
    <cellStyle name="Moeda" xfId="13" builtinId="4"/>
    <cellStyle name="Moeda 2" xfId="1" xr:uid="{00000000-0005-0000-0000-000001000000}"/>
    <cellStyle name="Moeda 3" xfId="2" xr:uid="{00000000-0005-0000-0000-000002000000}"/>
    <cellStyle name="Normal" xfId="0" builtinId="0"/>
    <cellStyle name="Normal 2" xfId="3" xr:uid="{00000000-0005-0000-0000-000004000000}"/>
    <cellStyle name="Normal 2 2" xfId="4" xr:uid="{00000000-0005-0000-0000-000005000000}"/>
    <cellStyle name="Normal 3" xfId="5" xr:uid="{00000000-0005-0000-0000-000006000000}"/>
    <cellStyle name="Porcentagem" xfId="6" builtinId="5"/>
    <cellStyle name="Porcentagem 2" xfId="7" xr:uid="{00000000-0005-0000-0000-000008000000}"/>
    <cellStyle name="Porcentagem 3" xfId="8" xr:uid="{00000000-0005-0000-0000-000009000000}"/>
    <cellStyle name="Separador de milhares 2" xfId="9" xr:uid="{00000000-0005-0000-0000-00000A000000}"/>
    <cellStyle name="Separador de milhares 3" xfId="10" xr:uid="{00000000-0005-0000-0000-00000B000000}"/>
    <cellStyle name="Vírgula" xfId="11" builtinId="3"/>
    <cellStyle name="Vírgula 2" xfId="12" xr:uid="{00000000-0005-0000-0000-00000D000000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FFFF9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31751</xdr:colOff>
      <xdr:row>0</xdr:row>
      <xdr:rowOff>9525</xdr:rowOff>
    </xdr:from>
    <xdr:to>
      <xdr:col>2</xdr:col>
      <xdr:colOff>1311002</xdr:colOff>
      <xdr:row>1</xdr:row>
      <xdr:rowOff>31843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28576" y="9525"/>
          <a:ext cx="6213100" cy="79561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RESUMO DE FECHAMENTO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2</xdr:col>
      <xdr:colOff>1512733</xdr:colOff>
      <xdr:row>7</xdr:row>
      <xdr:rowOff>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0" y="1994647"/>
          <a:ext cx="6252882" cy="336177"/>
        </a:xfrm>
        <a:prstGeom prst="roundRect">
          <a:avLst>
            <a:gd name="adj" fmla="val 16667"/>
          </a:avLst>
        </a:prstGeom>
        <a:noFill/>
        <a:ln>
          <a:headEnd/>
          <a:tailEnd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16</xdr:row>
      <xdr:rowOff>9525</xdr:rowOff>
    </xdr:from>
    <xdr:to>
      <xdr:col>2</xdr:col>
      <xdr:colOff>1505021</xdr:colOff>
      <xdr:row>16</xdr:row>
      <xdr:rowOff>371475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0" y="4781550"/>
          <a:ext cx="6248399" cy="3619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18</xdr:row>
      <xdr:rowOff>0</xdr:rowOff>
    </xdr:from>
    <xdr:to>
      <xdr:col>2</xdr:col>
      <xdr:colOff>1505021</xdr:colOff>
      <xdr:row>19</xdr:row>
      <xdr:rowOff>0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0" y="5343525"/>
          <a:ext cx="6248399" cy="3810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20</xdr:row>
      <xdr:rowOff>9525</xdr:rowOff>
    </xdr:from>
    <xdr:to>
      <xdr:col>2</xdr:col>
      <xdr:colOff>1505021</xdr:colOff>
      <xdr:row>21</xdr:row>
      <xdr:rowOff>9525</xdr:rowOff>
    </xdr:to>
    <xdr:sp macro="" textlink="">
      <xdr:nvSpPr>
        <xdr:cNvPr id="6" name="Retângulo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0" y="5924550"/>
          <a:ext cx="6248399" cy="371475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1</xdr:col>
      <xdr:colOff>1076325</xdr:colOff>
      <xdr:row>0</xdr:row>
      <xdr:rowOff>85725</xdr:rowOff>
    </xdr:from>
    <xdr:to>
      <xdr:col>2</xdr:col>
      <xdr:colOff>1276350</xdr:colOff>
      <xdr:row>0</xdr:row>
      <xdr:rowOff>657225</xdr:rowOff>
    </xdr:to>
    <xdr:pic>
      <xdr:nvPicPr>
        <xdr:cNvPr id="40462" name="Imagem 8">
          <a:extLst>
            <a:ext uri="{FF2B5EF4-FFF2-40B4-BE49-F238E27FC236}">
              <a16:creationId xmlns:a16="http://schemas.microsoft.com/office/drawing/2014/main" id="{00000000-0008-0000-0100-00000E9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85725"/>
          <a:ext cx="146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21</xdr:row>
      <xdr:rowOff>184046</xdr:rowOff>
    </xdr:from>
    <xdr:to>
      <xdr:col>3</xdr:col>
      <xdr:colOff>71</xdr:colOff>
      <xdr:row>23</xdr:row>
      <xdr:rowOff>13689</xdr:rowOff>
    </xdr:to>
    <xdr:sp macro="" textlink="">
      <xdr:nvSpPr>
        <xdr:cNvPr id="13" name="Retângulo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rrowheads="1"/>
        </xdr:cNvSpPr>
      </xdr:nvSpPr>
      <xdr:spPr bwMode="auto">
        <a:xfrm>
          <a:off x="0" y="6346721"/>
          <a:ext cx="6267521" cy="37256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3</xdr:col>
      <xdr:colOff>71</xdr:colOff>
      <xdr:row>25</xdr:row>
      <xdr:rowOff>11206</xdr:rowOff>
    </xdr:to>
    <xdr:sp macro="" textlink="">
      <xdr:nvSpPr>
        <xdr:cNvPr id="14" name="Retângulo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rrowheads="1"/>
        </xdr:cNvSpPr>
      </xdr:nvSpPr>
      <xdr:spPr bwMode="auto">
        <a:xfrm>
          <a:off x="0" y="6896100"/>
          <a:ext cx="6267521" cy="36363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0</xdr:colOff>
      <xdr:row>25</xdr:row>
      <xdr:rowOff>150429</xdr:rowOff>
    </xdr:from>
    <xdr:to>
      <xdr:col>2</xdr:col>
      <xdr:colOff>1505021</xdr:colOff>
      <xdr:row>26</xdr:row>
      <xdr:rowOff>327455</xdr:rowOff>
    </xdr:to>
    <xdr:sp macro="" textlink="">
      <xdr:nvSpPr>
        <xdr:cNvPr id="15" name="Retângulo 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rrowheads="1"/>
        </xdr:cNvSpPr>
      </xdr:nvSpPr>
      <xdr:spPr bwMode="auto">
        <a:xfrm>
          <a:off x="0" y="7398954"/>
          <a:ext cx="6267521" cy="367526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5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600"/>
            </a:lnSpc>
            <a:defRPr sz="1000"/>
          </a:pPr>
          <a:endParaRPr lang="pt-BR" sz="16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8</xdr:col>
      <xdr:colOff>25109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 bwMode="auto">
        <a:xfrm>
          <a:off x="180975" y="104775"/>
          <a:ext cx="10464511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PLANILHA DE PREÇOS UNITÁRIOS BRUTO</a:t>
          </a:r>
        </a:p>
      </xdr:txBody>
    </xdr:sp>
    <xdr:clientData/>
  </xdr:twoCellAnchor>
  <xdr:twoCellAnchor>
    <xdr:from>
      <xdr:col>4</xdr:col>
      <xdr:colOff>432</xdr:colOff>
      <xdr:row>96</xdr:row>
      <xdr:rowOff>77314</xdr:rowOff>
    </xdr:from>
    <xdr:to>
      <xdr:col>8</xdr:col>
      <xdr:colOff>3463</xdr:colOff>
      <xdr:row>100</xdr:row>
      <xdr:rowOff>159328</xdr:rowOff>
    </xdr:to>
    <xdr:sp macro="" textlink="">
      <xdr:nvSpPr>
        <xdr:cNvPr id="8" name="Retângulo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6901295" y="34761921"/>
          <a:ext cx="3915766" cy="853539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xdr:txBody>
    </xdr:sp>
    <xdr:clientData/>
  </xdr:twoCellAnchor>
  <xdr:twoCellAnchor editAs="oneCell">
    <xdr:from>
      <xdr:col>6</xdr:col>
      <xdr:colOff>676275</xdr:colOff>
      <xdr:row>1</xdr:row>
      <xdr:rowOff>38100</xdr:rowOff>
    </xdr:from>
    <xdr:to>
      <xdr:col>7</xdr:col>
      <xdr:colOff>1095375</xdr:colOff>
      <xdr:row>4</xdr:row>
      <xdr:rowOff>114300</xdr:rowOff>
    </xdr:to>
    <xdr:pic>
      <xdr:nvPicPr>
        <xdr:cNvPr id="41314" name="Imagem 8">
          <a:extLst>
            <a:ext uri="{FF2B5EF4-FFF2-40B4-BE49-F238E27FC236}">
              <a16:creationId xmlns:a16="http://schemas.microsoft.com/office/drawing/2014/main" id="{00000000-0008-0000-0200-000062A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142875"/>
          <a:ext cx="14668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17</xdr:col>
      <xdr:colOff>25109</xdr:colOff>
      <xdr:row>5</xdr:row>
      <xdr:rowOff>38100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32479055-1D1B-DA4F-A25B-C85577D3E644}"/>
            </a:ext>
          </a:extLst>
        </xdr:cNvPr>
        <xdr:cNvSpPr>
          <a:spLocks noChangeArrowheads="1"/>
        </xdr:cNvSpPr>
      </xdr:nvSpPr>
      <xdr:spPr bwMode="auto">
        <a:xfrm>
          <a:off x="206375" y="95250"/>
          <a:ext cx="8978609" cy="673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FORMA DE PAGAMENTO</a:t>
          </a:r>
        </a:p>
      </xdr:txBody>
    </xdr:sp>
    <xdr:clientData/>
  </xdr:twoCellAnchor>
  <xdr:twoCellAnchor>
    <xdr:from>
      <xdr:col>13</xdr:col>
      <xdr:colOff>432</xdr:colOff>
      <xdr:row>100</xdr:row>
      <xdr:rowOff>77314</xdr:rowOff>
    </xdr:from>
    <xdr:to>
      <xdr:col>17</xdr:col>
      <xdr:colOff>3463</xdr:colOff>
      <xdr:row>104</xdr:row>
      <xdr:rowOff>159328</xdr:rowOff>
    </xdr:to>
    <xdr:sp macro="" textlink="">
      <xdr:nvSpPr>
        <xdr:cNvPr id="6" name="Retângulo 1">
          <a:extLst>
            <a:ext uri="{FF2B5EF4-FFF2-40B4-BE49-F238E27FC236}">
              <a16:creationId xmlns:a16="http://schemas.microsoft.com/office/drawing/2014/main" id="{DA7D583C-D879-4C4F-9A9D-4B293CF5AB47}"/>
            </a:ext>
          </a:extLst>
        </xdr:cNvPr>
        <xdr:cNvSpPr>
          <a:spLocks noChangeArrowheads="1"/>
        </xdr:cNvSpPr>
      </xdr:nvSpPr>
      <xdr:spPr bwMode="auto">
        <a:xfrm>
          <a:off x="4540682" y="25620189"/>
          <a:ext cx="4622656" cy="717014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xdr:txBody>
    </xdr:sp>
    <xdr:clientData/>
  </xdr:twoCellAnchor>
  <xdr:oneCellAnchor>
    <xdr:from>
      <xdr:col>15</xdr:col>
      <xdr:colOff>676275</xdr:colOff>
      <xdr:row>1</xdr:row>
      <xdr:rowOff>38100</xdr:rowOff>
    </xdr:from>
    <xdr:ext cx="1609725" cy="552450"/>
    <xdr:pic>
      <xdr:nvPicPr>
        <xdr:cNvPr id="7" name="Imagem 8">
          <a:extLst>
            <a:ext uri="{FF2B5EF4-FFF2-40B4-BE49-F238E27FC236}">
              <a16:creationId xmlns:a16="http://schemas.microsoft.com/office/drawing/2014/main" id="{D854CE20-21A5-A447-BA06-817C6713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0275" y="133350"/>
          <a:ext cx="16097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7</xdr:col>
      <xdr:colOff>35719</xdr:colOff>
      <xdr:row>27</xdr:row>
      <xdr:rowOff>178593</xdr:rowOff>
    </xdr:from>
    <xdr:to>
      <xdr:col>7</xdr:col>
      <xdr:colOff>1150144</xdr:colOff>
      <xdr:row>28</xdr:row>
      <xdr:rowOff>454818</xdr:rowOff>
    </xdr:to>
    <xdr:pic>
      <xdr:nvPicPr>
        <xdr:cNvPr id="2" name="Imagem 16" descr="logo-elementus">
          <a:extLst>
            <a:ext uri="{FF2B5EF4-FFF2-40B4-BE49-F238E27FC236}">
              <a16:creationId xmlns:a16="http://schemas.microsoft.com/office/drawing/2014/main" id="{D069174A-D0B1-2530-6FF6-5E9AF4EAB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0907" y="4607718"/>
          <a:ext cx="1114425" cy="776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22</xdr:col>
      <xdr:colOff>34636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190500" y="103909"/>
          <a:ext cx="10235045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PLANILHA DE PREÇOS UNITÁRIOS</a:t>
          </a:r>
        </a:p>
      </xdr:txBody>
    </xdr:sp>
    <xdr:clientData/>
  </xdr:twoCellAnchor>
  <xdr:twoCellAnchor>
    <xdr:from>
      <xdr:col>4</xdr:col>
      <xdr:colOff>104980</xdr:colOff>
      <xdr:row>12</xdr:row>
      <xdr:rowOff>180728</xdr:rowOff>
    </xdr:from>
    <xdr:to>
      <xdr:col>22</xdr:col>
      <xdr:colOff>34642</xdr:colOff>
      <xdr:row>16</xdr:row>
      <xdr:rowOff>0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/>
        </xdr:cNvSpPr>
      </xdr:nvSpPr>
      <xdr:spPr bwMode="auto">
        <a:xfrm>
          <a:off x="7090557" y="11247046"/>
          <a:ext cx="19666034" cy="581272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400"/>
            </a:lnSpc>
            <a:defRPr sz="1000"/>
          </a:pPr>
          <a:endParaRPr lang="pt-BR" sz="14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lnSpc>
              <a:spcPts val="1400"/>
            </a:lnSpc>
            <a:defRPr sz="1000"/>
          </a:pPr>
          <a:endParaRPr lang="pt-BR" sz="14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20</xdr:col>
      <xdr:colOff>866775</xdr:colOff>
      <xdr:row>1</xdr:row>
      <xdr:rowOff>104775</xdr:rowOff>
    </xdr:from>
    <xdr:to>
      <xdr:col>21</xdr:col>
      <xdr:colOff>1276350</xdr:colOff>
      <xdr:row>4</xdr:row>
      <xdr:rowOff>114300</xdr:rowOff>
    </xdr:to>
    <xdr:pic>
      <xdr:nvPicPr>
        <xdr:cNvPr id="42202" name="Imagem 4">
          <a:extLst>
            <a:ext uri="{FF2B5EF4-FFF2-40B4-BE49-F238E27FC236}">
              <a16:creationId xmlns:a16="http://schemas.microsoft.com/office/drawing/2014/main" id="{00000000-0008-0000-0300-0000DA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74425" y="209550"/>
          <a:ext cx="14573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1070950</xdr:colOff>
      <xdr:row>1</xdr:row>
      <xdr:rowOff>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212036" cy="70757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DIRETAS</a:t>
          </a:r>
        </a:p>
      </xdr:txBody>
    </xdr:sp>
    <xdr:clientData/>
  </xdr:twoCellAnchor>
  <xdr:twoCellAnchor editAs="oneCell">
    <xdr:from>
      <xdr:col>6</xdr:col>
      <xdr:colOff>523875</xdr:colOff>
      <xdr:row>0</xdr:row>
      <xdr:rowOff>28575</xdr:rowOff>
    </xdr:from>
    <xdr:to>
      <xdr:col>7</xdr:col>
      <xdr:colOff>933451</xdr:colOff>
      <xdr:row>0</xdr:row>
      <xdr:rowOff>596265</xdr:rowOff>
    </xdr:to>
    <xdr:pic>
      <xdr:nvPicPr>
        <xdr:cNvPr id="44037" name="Imagem 3">
          <a:extLst>
            <a:ext uri="{FF2B5EF4-FFF2-40B4-BE49-F238E27FC236}">
              <a16:creationId xmlns:a16="http://schemas.microsoft.com/office/drawing/2014/main" id="{00000000-0008-0000-0400-000005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1675" y="28575"/>
          <a:ext cx="1457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508748</xdr:colOff>
      <xdr:row>0</xdr:row>
      <xdr:rowOff>8964</xdr:rowOff>
    </xdr:from>
    <xdr:to>
      <xdr:col>73</xdr:col>
      <xdr:colOff>38100</xdr:colOff>
      <xdr:row>1</xdr:row>
      <xdr:rowOff>8964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2100113" y="8964"/>
          <a:ext cx="55791846" cy="699247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DIRETAS DISTRIBUÍDAS NA LINHA DO TEMPO</a:t>
          </a:r>
        </a:p>
      </xdr:txBody>
    </xdr:sp>
    <xdr:clientData/>
  </xdr:twoCellAnchor>
  <xdr:twoCellAnchor>
    <xdr:from>
      <xdr:col>73</xdr:col>
      <xdr:colOff>504266</xdr:colOff>
      <xdr:row>0</xdr:row>
      <xdr:rowOff>0</xdr:rowOff>
    </xdr:from>
    <xdr:to>
      <xdr:col>136</xdr:col>
      <xdr:colOff>56031</xdr:colOff>
      <xdr:row>1</xdr:row>
      <xdr:rowOff>33617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30524825" y="0"/>
          <a:ext cx="33920206" cy="739588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 FINANCEIRO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7</xdr:col>
      <xdr:colOff>1057320</xdr:colOff>
      <xdr:row>1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1" y="0"/>
          <a:ext cx="9563099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DESPESAS INDIRETAS</a:t>
          </a:r>
        </a:p>
      </xdr:txBody>
    </xdr:sp>
    <xdr:clientData/>
  </xdr:twoCellAnchor>
  <xdr:twoCellAnchor>
    <xdr:from>
      <xdr:col>9</xdr:col>
      <xdr:colOff>0</xdr:colOff>
      <xdr:row>0</xdr:row>
      <xdr:rowOff>0</xdr:rowOff>
    </xdr:from>
    <xdr:to>
      <xdr:col>72</xdr:col>
      <xdr:colOff>0</xdr:colOff>
      <xdr:row>1</xdr:row>
      <xdr:rowOff>0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6724650" y="0"/>
          <a:ext cx="6486525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</a:t>
          </a:r>
        </a:p>
      </xdr:txBody>
    </xdr:sp>
    <xdr:clientData/>
  </xdr:twoCellAnchor>
  <xdr:twoCellAnchor>
    <xdr:from>
      <xdr:col>73</xdr:col>
      <xdr:colOff>0</xdr:colOff>
      <xdr:row>0</xdr:row>
      <xdr:rowOff>0</xdr:rowOff>
    </xdr:from>
    <xdr:to>
      <xdr:col>134</xdr:col>
      <xdr:colOff>577871</xdr:colOff>
      <xdr:row>1</xdr:row>
      <xdr:rowOff>0</xdr:rowOff>
    </xdr:to>
    <xdr:sp macro="" textlink="">
      <xdr:nvSpPr>
        <xdr:cNvPr id="5" name="Retângulo 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 bwMode="auto">
        <a:xfrm>
          <a:off x="10029825" y="0"/>
          <a:ext cx="6896100" cy="78105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CRONOGRAMA FINANCEIRO</a:t>
          </a:r>
        </a:p>
      </xdr:txBody>
    </xdr:sp>
    <xdr:clientData/>
  </xdr:twoCellAnchor>
  <xdr:twoCellAnchor editAs="oneCell">
    <xdr:from>
      <xdr:col>6</xdr:col>
      <xdr:colOff>533400</xdr:colOff>
      <xdr:row>0</xdr:row>
      <xdr:rowOff>85725</xdr:rowOff>
    </xdr:from>
    <xdr:to>
      <xdr:col>7</xdr:col>
      <xdr:colOff>904876</xdr:colOff>
      <xdr:row>0</xdr:row>
      <xdr:rowOff>676275</xdr:rowOff>
    </xdr:to>
    <xdr:pic>
      <xdr:nvPicPr>
        <xdr:cNvPr id="43299" name="Imagem 5">
          <a:extLst>
            <a:ext uri="{FF2B5EF4-FFF2-40B4-BE49-F238E27FC236}">
              <a16:creationId xmlns:a16="http://schemas.microsoft.com/office/drawing/2014/main" id="{00000000-0008-0000-0500-000023A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85725"/>
          <a:ext cx="14573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203</xdr:row>
      <xdr:rowOff>0</xdr:rowOff>
    </xdr:from>
    <xdr:to>
      <xdr:col>7</xdr:col>
      <xdr:colOff>25109</xdr:colOff>
      <xdr:row>207</xdr:row>
      <xdr:rowOff>38100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178A8E6-66BC-4023-8680-BF609DA87DB5}"/>
            </a:ext>
          </a:extLst>
        </xdr:cNvPr>
        <xdr:cNvSpPr>
          <a:spLocks noChangeArrowheads="1"/>
        </xdr:cNvSpPr>
      </xdr:nvSpPr>
      <xdr:spPr bwMode="auto">
        <a:xfrm>
          <a:off x="9010650" y="104775"/>
          <a:ext cx="7854659" cy="6858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Base de Dados</a:t>
          </a:r>
        </a:p>
      </xdr:txBody>
    </xdr:sp>
    <xdr:clientData/>
  </xdr:twoCellAnchor>
  <xdr:oneCellAnchor>
    <xdr:from>
      <xdr:col>4</xdr:col>
      <xdr:colOff>337296</xdr:colOff>
      <xdr:row>203</xdr:row>
      <xdr:rowOff>49306</xdr:rowOff>
    </xdr:from>
    <xdr:ext cx="1609725" cy="552450"/>
    <xdr:pic>
      <xdr:nvPicPr>
        <xdr:cNvPr id="3" name="Imagem 8">
          <a:extLst>
            <a:ext uri="{FF2B5EF4-FFF2-40B4-BE49-F238E27FC236}">
              <a16:creationId xmlns:a16="http://schemas.microsoft.com/office/drawing/2014/main" id="{6869C017-6E82-4680-BC23-6AE821B1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3061" y="29856953"/>
          <a:ext cx="16097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34636</xdr:colOff>
      <xdr:row>5</xdr:row>
      <xdr:rowOff>38100</xdr:rowOff>
    </xdr:to>
    <xdr:sp macro="" textlink="">
      <xdr:nvSpPr>
        <xdr:cNvPr id="3" name="Retângulo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rrowheads="1"/>
        </xdr:cNvSpPr>
      </xdr:nvSpPr>
      <xdr:spPr bwMode="auto">
        <a:xfrm>
          <a:off x="180975" y="104775"/>
          <a:ext cx="10331161" cy="800100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pt-BR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ESTRUTURA ANALÍTICA DE PROJETO</a:t>
          </a:r>
        </a:p>
      </xdr:txBody>
    </xdr:sp>
    <xdr:clientData/>
  </xdr:twoCellAnchor>
  <xdr:twoCellAnchor editAs="oneCell">
    <xdr:from>
      <xdr:col>3</xdr:col>
      <xdr:colOff>6985000</xdr:colOff>
      <xdr:row>1</xdr:row>
      <xdr:rowOff>150090</xdr:rowOff>
    </xdr:from>
    <xdr:to>
      <xdr:col>6</xdr:col>
      <xdr:colOff>6264</xdr:colOff>
      <xdr:row>4</xdr:row>
      <xdr:rowOff>151822</xdr:rowOff>
    </xdr:to>
    <xdr:pic>
      <xdr:nvPicPr>
        <xdr:cNvPr id="4" name="Imagem 4">
          <a:extLst>
            <a:ext uri="{FF2B5EF4-FFF2-40B4-BE49-F238E27FC236}">
              <a16:creationId xmlns:a16="http://schemas.microsoft.com/office/drawing/2014/main" id="{F5AD7B6D-E9B5-5E43-AB8A-1C257E3D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8545" y="253999"/>
          <a:ext cx="17018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3</xdr:col>
      <xdr:colOff>1368536</xdr:colOff>
      <xdr:row>0</xdr:row>
      <xdr:rowOff>726621</xdr:rowOff>
    </xdr:to>
    <xdr:sp macro="" textlink="">
      <xdr:nvSpPr>
        <xdr:cNvPr id="4" name="Retângulo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>
          <a:spLocks noChangeArrowheads="1"/>
        </xdr:cNvSpPr>
      </xdr:nvSpPr>
      <xdr:spPr bwMode="auto">
        <a:xfrm>
          <a:off x="28575" y="19050"/>
          <a:ext cx="7019925" cy="707571"/>
        </a:xfrm>
        <a:prstGeom prst="roundRect">
          <a:avLst>
            <a:gd name="adj" fmla="val 16667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36576" tIns="32004" rIns="36576" bIns="32004" anchor="ctr" upright="1"/>
        <a:lstStyle/>
        <a:p>
          <a:pPr algn="ctr" rtl="0">
            <a:lnSpc>
              <a:spcPts val="1200"/>
            </a:lnSpc>
            <a:defRPr sz="1000"/>
          </a:pPr>
          <a:r>
            <a:rPr lang="pt-BR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COMPOSIÇÃO DE ENCARGOS SOCIAIS</a:t>
          </a:r>
        </a:p>
        <a:p>
          <a:pPr algn="ctr" rtl="0">
            <a:lnSpc>
              <a:spcPts val="1200"/>
            </a:lnSpc>
            <a:defRPr sz="1000"/>
          </a:pPr>
          <a:r>
            <a:rPr lang="pt-BR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 E OBRIGAÇÕES TRABALHISTAS</a:t>
          </a:r>
        </a:p>
      </xdr:txBody>
    </xdr:sp>
    <xdr:clientData/>
  </xdr:twoCellAnchor>
  <xdr:twoCellAnchor editAs="oneCell">
    <xdr:from>
      <xdr:col>2</xdr:col>
      <xdr:colOff>1362075</xdr:colOff>
      <xdr:row>0</xdr:row>
      <xdr:rowOff>85725</xdr:rowOff>
    </xdr:from>
    <xdr:to>
      <xdr:col>3</xdr:col>
      <xdr:colOff>1190625</xdr:colOff>
      <xdr:row>0</xdr:row>
      <xdr:rowOff>676275</xdr:rowOff>
    </xdr:to>
    <xdr:pic>
      <xdr:nvPicPr>
        <xdr:cNvPr id="17368" name="Imagem 4">
          <a:extLst>
            <a:ext uri="{FF2B5EF4-FFF2-40B4-BE49-F238E27FC236}">
              <a16:creationId xmlns:a16="http://schemas.microsoft.com/office/drawing/2014/main" id="{00000000-0008-0000-0700-0000D84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85725"/>
          <a:ext cx="14573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../:x:/r/sites/elementus/_layouts/15/Doc.aspx?sourcedoc=%7BFD6116F9-CC0B-4F7C-8D0F-79B5CD1BB495%7D&amp;file=Calculo%20Capital%20Giro.xlsx&amp;action=default&amp;mobileredirect=tru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../../../../../../../:x:/r/sites/elementus/_layouts/15/Doc.aspx?sourcedoc=%7B4C7D8FE8-A6E5-4622-A82A-5EAFA7DEEB6A%7D&amp;file=Modelo-RPA.xlsx&amp;action=default&amp;mobileredirect=true" TargetMode="External"/><Relationship Id="rId1" Type="http://schemas.openxmlformats.org/officeDocument/2006/relationships/hyperlink" Target="../../../../../../../:x:/r/sites/elementus/_layouts/15/Doc.aspx?sourcedoc=%7B52F5501E-EC2B-4292-8D82-F8F7080B2D9B%7D&amp;file=Simulador%20contratacao_2022.xlsx&amp;action=default&amp;mobileredirect=true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D43EC-2ABB-443A-84B6-63E50026A450}">
  <sheetPr>
    <tabColor rgb="FFFFC000"/>
  </sheetPr>
  <dimension ref="A2:BI23"/>
  <sheetViews>
    <sheetView workbookViewId="0">
      <selection activeCell="C27" sqref="A26:C27"/>
    </sheetView>
  </sheetViews>
  <sheetFormatPr defaultRowHeight="15" x14ac:dyDescent="0.25"/>
  <cols>
    <col min="1" max="1" width="33.42578125" bestFit="1" customWidth="1"/>
    <col min="2" max="3" width="13.140625" bestFit="1" customWidth="1"/>
    <col min="4" max="21" width="14" bestFit="1" customWidth="1"/>
    <col min="22" max="22" width="13.140625" bestFit="1" customWidth="1"/>
    <col min="23" max="40" width="14" bestFit="1" customWidth="1"/>
    <col min="41" max="41" width="13.140625" bestFit="1" customWidth="1"/>
    <col min="42" max="61" width="14" bestFit="1" customWidth="1"/>
  </cols>
  <sheetData>
    <row r="2" spans="1:61" x14ac:dyDescent="0.25">
      <c r="A2" s="358" t="s">
        <v>313</v>
      </c>
      <c r="B2" s="359"/>
      <c r="C2" s="359"/>
      <c r="D2" s="359"/>
      <c r="E2" s="359"/>
      <c r="F2" s="359"/>
      <c r="G2" s="359"/>
      <c r="H2" s="359"/>
      <c r="I2" s="359"/>
      <c r="J2" s="359"/>
      <c r="K2" s="359"/>
      <c r="L2" s="359"/>
      <c r="M2" s="359"/>
      <c r="N2" s="359"/>
      <c r="O2" s="359"/>
      <c r="P2" s="359"/>
      <c r="Q2" s="359"/>
      <c r="R2" s="359"/>
      <c r="S2" s="359"/>
      <c r="T2" s="359"/>
      <c r="U2" s="359"/>
      <c r="V2" s="359"/>
      <c r="W2" s="359"/>
      <c r="X2" s="359"/>
      <c r="Y2" s="359"/>
      <c r="Z2" s="359"/>
      <c r="AA2" s="359"/>
      <c r="AB2" s="359"/>
      <c r="AC2" s="359"/>
      <c r="AD2" s="359"/>
      <c r="AE2" s="359"/>
      <c r="AF2" s="359"/>
      <c r="AG2" s="359"/>
      <c r="AH2" s="359"/>
      <c r="AI2" s="359"/>
      <c r="AJ2" s="359"/>
      <c r="AK2" s="359"/>
      <c r="AL2" s="359"/>
      <c r="AM2" s="359"/>
      <c r="AN2" s="359"/>
      <c r="AO2" s="359"/>
      <c r="AP2" s="359"/>
      <c r="AQ2" s="359"/>
      <c r="AR2" s="359"/>
      <c r="AS2" s="359"/>
      <c r="AT2" s="359"/>
      <c r="AU2" s="359"/>
      <c r="AV2" s="359"/>
      <c r="AW2" s="359"/>
      <c r="AX2" s="359"/>
      <c r="AY2" s="359"/>
      <c r="AZ2" s="359"/>
      <c r="BA2" s="359"/>
      <c r="BB2" s="359"/>
      <c r="BC2" s="359"/>
      <c r="BD2" s="359"/>
      <c r="BE2" s="359"/>
      <c r="BF2" s="359"/>
      <c r="BG2" s="359"/>
      <c r="BH2" s="359"/>
      <c r="BI2" s="359"/>
    </row>
    <row r="3" spans="1:61" x14ac:dyDescent="0.25">
      <c r="A3" s="432" t="s">
        <v>1</v>
      </c>
      <c r="B3" s="360" t="s">
        <v>2</v>
      </c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361"/>
      <c r="AQ3" s="361"/>
      <c r="AR3" s="361"/>
      <c r="AS3" s="361"/>
      <c r="AT3" s="361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/>
      <c r="BH3" s="361"/>
      <c r="BI3" s="361"/>
    </row>
    <row r="4" spans="1:61" x14ac:dyDescent="0.25">
      <c r="A4" s="432"/>
      <c r="B4" s="317" t="s">
        <v>103</v>
      </c>
      <c r="C4" s="317" t="s">
        <v>104</v>
      </c>
      <c r="D4" s="317" t="s">
        <v>105</v>
      </c>
      <c r="E4" s="317" t="s">
        <v>106</v>
      </c>
      <c r="F4" s="317" t="s">
        <v>107</v>
      </c>
      <c r="G4" s="317" t="s">
        <v>108</v>
      </c>
      <c r="H4" s="317" t="s">
        <v>109</v>
      </c>
      <c r="I4" s="317" t="s">
        <v>110</v>
      </c>
      <c r="J4" s="317" t="s">
        <v>111</v>
      </c>
      <c r="K4" s="317" t="s">
        <v>112</v>
      </c>
      <c r="L4" s="317" t="s">
        <v>113</v>
      </c>
      <c r="M4" s="317" t="s">
        <v>114</v>
      </c>
      <c r="N4" s="317" t="s">
        <v>115</v>
      </c>
      <c r="O4" s="317" t="s">
        <v>116</v>
      </c>
      <c r="P4" s="317" t="s">
        <v>117</v>
      </c>
      <c r="Q4" s="317" t="s">
        <v>118</v>
      </c>
      <c r="R4" s="317" t="s">
        <v>119</v>
      </c>
      <c r="S4" s="317" t="s">
        <v>120</v>
      </c>
      <c r="T4" s="317" t="s">
        <v>121</v>
      </c>
      <c r="U4" s="317" t="s">
        <v>122</v>
      </c>
      <c r="V4" s="317" t="s">
        <v>123</v>
      </c>
      <c r="W4" s="317" t="s">
        <v>124</v>
      </c>
      <c r="X4" s="317" t="s">
        <v>125</v>
      </c>
      <c r="Y4" s="317" t="s">
        <v>126</v>
      </c>
      <c r="Z4" s="317" t="s">
        <v>127</v>
      </c>
      <c r="AA4" s="317" t="s">
        <v>128</v>
      </c>
      <c r="AB4" s="317" t="s">
        <v>129</v>
      </c>
      <c r="AC4" s="317" t="s">
        <v>130</v>
      </c>
      <c r="AD4" s="317" t="s">
        <v>131</v>
      </c>
      <c r="AE4" s="317" t="s">
        <v>132</v>
      </c>
      <c r="AF4" s="317" t="s">
        <v>133</v>
      </c>
      <c r="AG4" s="317" t="s">
        <v>134</v>
      </c>
      <c r="AH4" s="317" t="s">
        <v>135</v>
      </c>
      <c r="AI4" s="317" t="s">
        <v>136</v>
      </c>
      <c r="AJ4" s="317" t="s">
        <v>137</v>
      </c>
      <c r="AK4" s="317" t="s">
        <v>138</v>
      </c>
      <c r="AL4" s="317" t="s">
        <v>139</v>
      </c>
      <c r="AM4" s="317" t="s">
        <v>140</v>
      </c>
      <c r="AN4" s="317" t="s">
        <v>141</v>
      </c>
      <c r="AO4" s="317" t="s">
        <v>142</v>
      </c>
      <c r="AP4" s="317" t="s">
        <v>143</v>
      </c>
      <c r="AQ4" s="317" t="s">
        <v>144</v>
      </c>
      <c r="AR4" s="317" t="s">
        <v>145</v>
      </c>
      <c r="AS4" s="317" t="s">
        <v>146</v>
      </c>
      <c r="AT4" s="317" t="s">
        <v>147</v>
      </c>
      <c r="AU4" s="317" t="s">
        <v>148</v>
      </c>
      <c r="AV4" s="317" t="s">
        <v>149</v>
      </c>
      <c r="AW4" s="317" t="s">
        <v>150</v>
      </c>
      <c r="AX4" s="317" t="s">
        <v>151</v>
      </c>
      <c r="AY4" s="317" t="s">
        <v>152</v>
      </c>
      <c r="AZ4" s="317" t="s">
        <v>153</v>
      </c>
      <c r="BA4" s="317" t="s">
        <v>154</v>
      </c>
      <c r="BB4" s="317" t="s">
        <v>155</v>
      </c>
      <c r="BC4" s="317" t="s">
        <v>156</v>
      </c>
      <c r="BD4" s="317" t="s">
        <v>157</v>
      </c>
      <c r="BE4" s="317" t="s">
        <v>158</v>
      </c>
      <c r="BF4" s="317" t="s">
        <v>159</v>
      </c>
      <c r="BG4" s="317" t="s">
        <v>160</v>
      </c>
      <c r="BH4" s="317" t="s">
        <v>161</v>
      </c>
      <c r="BI4" s="317" t="s">
        <v>162</v>
      </c>
    </row>
    <row r="5" spans="1:61" x14ac:dyDescent="0.25">
      <c r="A5" s="362" t="s">
        <v>13</v>
      </c>
      <c r="B5" s="363">
        <f>SUM('Composições Desp. Diretas'!BY5,'Comp. Desp. Indiretas'!BX4)</f>
        <v>12742.052272727275</v>
      </c>
      <c r="C5" s="363">
        <f>SUM('Composições Desp. Diretas'!BZ5,'Comp. Desp. Indiretas'!BY4)</f>
        <v>0</v>
      </c>
      <c r="D5" s="363">
        <f>SUM('Composições Desp. Diretas'!CA5,'Comp. Desp. Indiretas'!BZ4)</f>
        <v>0</v>
      </c>
      <c r="E5" s="363">
        <f>SUM('Composições Desp. Diretas'!CB5,'Comp. Desp. Indiretas'!CA4)</f>
        <v>0</v>
      </c>
      <c r="F5" s="363">
        <f>SUM('Composições Desp. Diretas'!CC5,'Comp. Desp. Indiretas'!CB4)</f>
        <v>0</v>
      </c>
      <c r="G5" s="363">
        <f>SUM('Composições Desp. Diretas'!CD5,'Comp. Desp. Indiretas'!CC4)</f>
        <v>0</v>
      </c>
      <c r="H5" s="363">
        <f>SUM('Composições Desp. Diretas'!CE5,'Comp. Desp. Indiretas'!CD4)</f>
        <v>0</v>
      </c>
      <c r="I5" s="363">
        <f>SUM('Composições Desp. Diretas'!CF5,'Comp. Desp. Indiretas'!CE4)</f>
        <v>0</v>
      </c>
      <c r="J5" s="363">
        <f>SUM('Composições Desp. Diretas'!CG5,'Comp. Desp. Indiretas'!CF4)</f>
        <v>0</v>
      </c>
      <c r="K5" s="363">
        <f>SUM('Composições Desp. Diretas'!CH5,'Comp. Desp. Indiretas'!CG4)</f>
        <v>0</v>
      </c>
      <c r="L5" s="363">
        <f>SUM('Composições Desp. Diretas'!CI5,'Comp. Desp. Indiretas'!CH4)</f>
        <v>0</v>
      </c>
      <c r="M5" s="363">
        <f>SUM('Composições Desp. Diretas'!CJ5,'Comp. Desp. Indiretas'!CI4)</f>
        <v>0</v>
      </c>
      <c r="N5" s="363">
        <f>SUM('Composições Desp. Diretas'!CK5,'Comp. Desp. Indiretas'!CJ4)</f>
        <v>0</v>
      </c>
      <c r="O5" s="363">
        <f>SUM('Composições Desp. Diretas'!CL5,'Comp. Desp. Indiretas'!CK4)</f>
        <v>0</v>
      </c>
      <c r="P5" s="363">
        <f>SUM('Composições Desp. Diretas'!CM5,'Comp. Desp. Indiretas'!CL4)</f>
        <v>0</v>
      </c>
      <c r="Q5" s="363">
        <f>SUM('Composições Desp. Diretas'!CN5,'Comp. Desp. Indiretas'!CM4)</f>
        <v>0</v>
      </c>
      <c r="R5" s="363">
        <f>SUM('Composições Desp. Diretas'!CO5,'Comp. Desp. Indiretas'!CN4)</f>
        <v>0</v>
      </c>
      <c r="S5" s="363">
        <f>SUM('Composições Desp. Diretas'!CP5,'Comp. Desp. Indiretas'!CO4)</f>
        <v>0</v>
      </c>
      <c r="T5" s="363">
        <f>SUM('Composições Desp. Diretas'!CQ5,'Comp. Desp. Indiretas'!CP4)</f>
        <v>0</v>
      </c>
      <c r="U5" s="363">
        <f>SUM('Composições Desp. Diretas'!CR5,'Comp. Desp. Indiretas'!CQ4)</f>
        <v>0</v>
      </c>
      <c r="V5" s="363">
        <f>SUM('Composições Desp. Diretas'!CS5,'Comp. Desp. Indiretas'!CR4)</f>
        <v>0</v>
      </c>
      <c r="W5" s="363">
        <f>SUM('Composições Desp. Diretas'!CT5,'Comp. Desp. Indiretas'!CS4)</f>
        <v>0</v>
      </c>
      <c r="X5" s="363">
        <f>SUM('Composições Desp. Diretas'!CU5,'Comp. Desp. Indiretas'!CT4)</f>
        <v>0</v>
      </c>
      <c r="Y5" s="363">
        <f>SUM('Composições Desp. Diretas'!CV5,'Comp. Desp. Indiretas'!CU4)</f>
        <v>0</v>
      </c>
      <c r="Z5" s="363">
        <f>SUM('Composições Desp. Diretas'!CW5,'Comp. Desp. Indiretas'!CV4)</f>
        <v>0</v>
      </c>
      <c r="AA5" s="363">
        <f>SUM('Composições Desp. Diretas'!CX5,'Comp. Desp. Indiretas'!CW4)</f>
        <v>0</v>
      </c>
      <c r="AB5" s="363">
        <f>SUM('Composições Desp. Diretas'!CY5,'Comp. Desp. Indiretas'!CX4)</f>
        <v>0</v>
      </c>
      <c r="AC5" s="363">
        <f>SUM('Composições Desp. Diretas'!CZ5,'Comp. Desp. Indiretas'!CY4)</f>
        <v>0</v>
      </c>
      <c r="AD5" s="363">
        <f>SUM('Composições Desp. Diretas'!DA5,'Comp. Desp. Indiretas'!CZ4)</f>
        <v>0</v>
      </c>
      <c r="AE5" s="363">
        <f>SUM('Composições Desp. Diretas'!DB5,'Comp. Desp. Indiretas'!DA4)</f>
        <v>0</v>
      </c>
      <c r="AF5" s="363">
        <f>SUM('Composições Desp. Diretas'!DC5,'Comp. Desp. Indiretas'!DB4)</f>
        <v>0</v>
      </c>
      <c r="AG5" s="363">
        <f>SUM('Composições Desp. Diretas'!DD5,'Comp. Desp. Indiretas'!DC4)</f>
        <v>0</v>
      </c>
      <c r="AH5" s="363">
        <f>SUM('Composições Desp. Diretas'!DE5,'Comp. Desp. Indiretas'!DD4)</f>
        <v>0</v>
      </c>
      <c r="AI5" s="363">
        <f>SUM('Composições Desp. Diretas'!DF5,'Comp. Desp. Indiretas'!DE4)</f>
        <v>0</v>
      </c>
      <c r="AJ5" s="363">
        <f>SUM('Composições Desp. Diretas'!DG5,'Comp. Desp. Indiretas'!DF4)</f>
        <v>0</v>
      </c>
      <c r="AK5" s="363">
        <f>SUM('Composições Desp. Diretas'!DH5,'Comp. Desp. Indiretas'!DG4)</f>
        <v>0</v>
      </c>
      <c r="AL5" s="363">
        <f>SUM('Composições Desp. Diretas'!DI5,'Comp. Desp. Indiretas'!DH4)</f>
        <v>0</v>
      </c>
      <c r="AM5" s="363">
        <f>SUM('Composições Desp. Diretas'!DJ5,'Comp. Desp. Indiretas'!DI4)</f>
        <v>0</v>
      </c>
      <c r="AN5" s="363">
        <f>SUM('Composições Desp. Diretas'!DK5,'Comp. Desp. Indiretas'!DJ4)</f>
        <v>0</v>
      </c>
      <c r="AO5" s="363">
        <f>SUM('Composições Desp. Diretas'!DL5,'Comp. Desp. Indiretas'!DK4)</f>
        <v>0</v>
      </c>
      <c r="AP5" s="363">
        <f>SUM('Composições Desp. Diretas'!DM5,'Comp. Desp. Indiretas'!DL4)</f>
        <v>0</v>
      </c>
      <c r="AQ5" s="363">
        <f>SUM('Composições Desp. Diretas'!DN5,'Comp. Desp. Indiretas'!DM4)</f>
        <v>0</v>
      </c>
      <c r="AR5" s="363">
        <f>SUM('Composições Desp. Diretas'!DO5,'Comp. Desp. Indiretas'!DN4)</f>
        <v>0</v>
      </c>
      <c r="AS5" s="363">
        <f>SUM('Composições Desp. Diretas'!DP5,'Comp. Desp. Indiretas'!DO4)</f>
        <v>0</v>
      </c>
      <c r="AT5" s="363">
        <f>SUM('Composições Desp. Diretas'!DQ5,'Comp. Desp. Indiretas'!DP4)</f>
        <v>0</v>
      </c>
      <c r="AU5" s="363">
        <f>SUM('Composições Desp. Diretas'!DR5,'Comp. Desp. Indiretas'!DQ4)</f>
        <v>0</v>
      </c>
      <c r="AV5" s="363">
        <f>SUM('Composições Desp. Diretas'!DS5,'Comp. Desp. Indiretas'!DR4)</f>
        <v>0</v>
      </c>
      <c r="AW5" s="363">
        <f>SUM('Composições Desp. Diretas'!DT5,'Comp. Desp. Indiretas'!DS4)</f>
        <v>0</v>
      </c>
      <c r="AX5" s="363">
        <f>SUM('Composições Desp. Diretas'!DU5,'Comp. Desp. Indiretas'!DT4)</f>
        <v>0</v>
      </c>
      <c r="AY5" s="363">
        <f>SUM('Composições Desp. Diretas'!DV5,'Comp. Desp. Indiretas'!DU4)</f>
        <v>0</v>
      </c>
      <c r="AZ5" s="363">
        <f>SUM('Composições Desp. Diretas'!DW5,'Comp. Desp. Indiretas'!DV4)</f>
        <v>0</v>
      </c>
      <c r="BA5" s="363">
        <f>SUM('Composições Desp. Diretas'!DX5,'Comp. Desp. Indiretas'!DW4)</f>
        <v>0</v>
      </c>
      <c r="BB5" s="363">
        <f>SUM('Composições Desp. Diretas'!DY5,'Comp. Desp. Indiretas'!DX4)</f>
        <v>0</v>
      </c>
      <c r="BC5" s="363">
        <f>SUM('Composições Desp. Diretas'!DZ5,'Comp. Desp. Indiretas'!DY4)</f>
        <v>0</v>
      </c>
      <c r="BD5" s="363">
        <f>SUM('Composições Desp. Diretas'!EA5,'Comp. Desp. Indiretas'!DZ4)</f>
        <v>0</v>
      </c>
      <c r="BE5" s="363">
        <f>SUM('Composições Desp. Diretas'!EB5,'Comp. Desp. Indiretas'!EA4)</f>
        <v>0</v>
      </c>
      <c r="BF5" s="363">
        <f>SUM('Composições Desp. Diretas'!EC5,'Comp. Desp. Indiretas'!EB4)</f>
        <v>0</v>
      </c>
      <c r="BG5" s="363">
        <f>SUM('Composições Desp. Diretas'!ED5,'Comp. Desp. Indiretas'!EC4)</f>
        <v>0</v>
      </c>
      <c r="BH5" s="363">
        <f>SUM('Composições Desp. Diretas'!EE5,'Comp. Desp. Indiretas'!ED4)</f>
        <v>0</v>
      </c>
      <c r="BI5" s="363">
        <f>SUM('Composições Desp. Diretas'!EF5,'Comp. Desp. Indiretas'!EE4)</f>
        <v>0</v>
      </c>
    </row>
    <row r="6" spans="1:61" x14ac:dyDescent="0.25">
      <c r="A6" s="362" t="s">
        <v>14</v>
      </c>
      <c r="B6" s="363">
        <f>B5</f>
        <v>12742.052272727275</v>
      </c>
      <c r="C6" s="363">
        <f>B6+C5</f>
        <v>12742.052272727275</v>
      </c>
      <c r="D6" s="363">
        <f t="shared" ref="D6:I6" si="0">C6+D5</f>
        <v>12742.052272727275</v>
      </c>
      <c r="E6" s="363">
        <f t="shared" si="0"/>
        <v>12742.052272727275</v>
      </c>
      <c r="F6" s="363">
        <f t="shared" si="0"/>
        <v>12742.052272727275</v>
      </c>
      <c r="G6" s="363">
        <f t="shared" si="0"/>
        <v>12742.052272727275</v>
      </c>
      <c r="H6" s="363">
        <f t="shared" si="0"/>
        <v>12742.052272727275</v>
      </c>
      <c r="I6" s="363">
        <f t="shared" si="0"/>
        <v>12742.052272727275</v>
      </c>
      <c r="J6" s="363">
        <f t="shared" ref="J6" si="1">I6+J5</f>
        <v>12742.052272727275</v>
      </c>
      <c r="K6" s="363">
        <f t="shared" ref="K6" si="2">J6+K5</f>
        <v>12742.052272727275</v>
      </c>
      <c r="L6" s="363">
        <f t="shared" ref="L6" si="3">K6+L5</f>
        <v>12742.052272727275</v>
      </c>
      <c r="M6" s="363">
        <f t="shared" ref="M6" si="4">L6+M5</f>
        <v>12742.052272727275</v>
      </c>
      <c r="N6" s="363">
        <f t="shared" ref="N6" si="5">M6+N5</f>
        <v>12742.052272727275</v>
      </c>
      <c r="O6" s="363">
        <f t="shared" ref="O6" si="6">N6+O5</f>
        <v>12742.052272727275</v>
      </c>
      <c r="P6" s="363">
        <f t="shared" ref="P6" si="7">O6+P5</f>
        <v>12742.052272727275</v>
      </c>
      <c r="Q6" s="363">
        <f t="shared" ref="Q6" si="8">P6+Q5</f>
        <v>12742.052272727275</v>
      </c>
      <c r="R6" s="363">
        <f t="shared" ref="R6" si="9">Q6+R5</f>
        <v>12742.052272727275</v>
      </c>
      <c r="S6" s="363">
        <f t="shared" ref="S6" si="10">R6+S5</f>
        <v>12742.052272727275</v>
      </c>
      <c r="T6" s="363">
        <f t="shared" ref="T6" si="11">S6+T5</f>
        <v>12742.052272727275</v>
      </c>
      <c r="U6" s="363">
        <f t="shared" ref="U6" si="12">T6+U5</f>
        <v>12742.052272727275</v>
      </c>
      <c r="V6" s="363">
        <f>U6+V5</f>
        <v>12742.052272727275</v>
      </c>
      <c r="W6" s="363">
        <f t="shared" ref="W6" si="13">V6+W5</f>
        <v>12742.052272727275</v>
      </c>
      <c r="X6" s="363">
        <f t="shared" ref="X6" si="14">W6+X5</f>
        <v>12742.052272727275</v>
      </c>
      <c r="Y6" s="363">
        <f t="shared" ref="Y6" si="15">X6+Y5</f>
        <v>12742.052272727275</v>
      </c>
      <c r="Z6" s="363">
        <f t="shared" ref="Z6" si="16">Y6+Z5</f>
        <v>12742.052272727275</v>
      </c>
      <c r="AA6" s="363">
        <f t="shared" ref="AA6" si="17">Z6+AA5</f>
        <v>12742.052272727275</v>
      </c>
      <c r="AB6" s="363">
        <f t="shared" ref="AB6" si="18">AA6+AB5</f>
        <v>12742.052272727275</v>
      </c>
      <c r="AC6" s="363">
        <f t="shared" ref="AC6" si="19">AB6+AC5</f>
        <v>12742.052272727275</v>
      </c>
      <c r="AD6" s="363">
        <f t="shared" ref="AD6" si="20">AC6+AD5</f>
        <v>12742.052272727275</v>
      </c>
      <c r="AE6" s="363">
        <f t="shared" ref="AE6" si="21">AD6+AE5</f>
        <v>12742.052272727275</v>
      </c>
      <c r="AF6" s="363">
        <f t="shared" ref="AF6" si="22">AE6+AF5</f>
        <v>12742.052272727275</v>
      </c>
      <c r="AG6" s="363">
        <f t="shared" ref="AG6" si="23">AF6+AG5</f>
        <v>12742.052272727275</v>
      </c>
      <c r="AH6" s="363">
        <f t="shared" ref="AH6" si="24">AG6+AH5</f>
        <v>12742.052272727275</v>
      </c>
      <c r="AI6" s="363">
        <f t="shared" ref="AI6" si="25">AH6+AI5</f>
        <v>12742.052272727275</v>
      </c>
      <c r="AJ6" s="363">
        <f t="shared" ref="AJ6" si="26">AI6+AJ5</f>
        <v>12742.052272727275</v>
      </c>
      <c r="AK6" s="363">
        <f t="shared" ref="AK6" si="27">AJ6+AK5</f>
        <v>12742.052272727275</v>
      </c>
      <c r="AL6" s="363">
        <f t="shared" ref="AL6" si="28">AK6+AL5</f>
        <v>12742.052272727275</v>
      </c>
      <c r="AM6" s="363">
        <f t="shared" ref="AM6" si="29">AL6+AM5</f>
        <v>12742.052272727275</v>
      </c>
      <c r="AN6" s="363">
        <f t="shared" ref="AN6" si="30">AM6+AN5</f>
        <v>12742.052272727275</v>
      </c>
      <c r="AO6" s="363">
        <f>AN6+AO5</f>
        <v>12742.052272727275</v>
      </c>
      <c r="AP6" s="363">
        <f t="shared" ref="AP6" si="31">AO6+AP5</f>
        <v>12742.052272727275</v>
      </c>
      <c r="AQ6" s="363">
        <f t="shared" ref="AQ6" si="32">AP6+AQ5</f>
        <v>12742.052272727275</v>
      </c>
      <c r="AR6" s="363">
        <f t="shared" ref="AR6" si="33">AQ6+AR5</f>
        <v>12742.052272727275</v>
      </c>
      <c r="AS6" s="363">
        <f t="shared" ref="AS6" si="34">AR6+AS5</f>
        <v>12742.052272727275</v>
      </c>
      <c r="AT6" s="363">
        <f t="shared" ref="AT6" si="35">AS6+AT5</f>
        <v>12742.052272727275</v>
      </c>
      <c r="AU6" s="363">
        <f t="shared" ref="AU6" si="36">AT6+AU5</f>
        <v>12742.052272727275</v>
      </c>
      <c r="AV6" s="363">
        <f t="shared" ref="AV6" si="37">AU6+AV5</f>
        <v>12742.052272727275</v>
      </c>
      <c r="AW6" s="363">
        <f t="shared" ref="AW6" si="38">AV6+AW5</f>
        <v>12742.052272727275</v>
      </c>
      <c r="AX6" s="363">
        <f t="shared" ref="AX6" si="39">AW6+AX5</f>
        <v>12742.052272727275</v>
      </c>
      <c r="AY6" s="363">
        <f t="shared" ref="AY6" si="40">AX6+AY5</f>
        <v>12742.052272727275</v>
      </c>
      <c r="AZ6" s="363">
        <f t="shared" ref="AZ6" si="41">AY6+AZ5</f>
        <v>12742.052272727275</v>
      </c>
      <c r="BA6" s="363">
        <f t="shared" ref="BA6" si="42">AZ6+BA5</f>
        <v>12742.052272727275</v>
      </c>
      <c r="BB6" s="363">
        <f t="shared" ref="BB6" si="43">BA6+BB5</f>
        <v>12742.052272727275</v>
      </c>
      <c r="BC6" s="363">
        <f t="shared" ref="BC6" si="44">BB6+BC5</f>
        <v>12742.052272727275</v>
      </c>
      <c r="BD6" s="363">
        <f t="shared" ref="BD6" si="45">BC6+BD5</f>
        <v>12742.052272727275</v>
      </c>
      <c r="BE6" s="363">
        <f t="shared" ref="BE6" si="46">BD6+BE5</f>
        <v>12742.052272727275</v>
      </c>
      <c r="BF6" s="363">
        <f t="shared" ref="BF6" si="47">BE6+BF5</f>
        <v>12742.052272727275</v>
      </c>
      <c r="BG6" s="363">
        <f t="shared" ref="BG6" si="48">BF6+BG5</f>
        <v>12742.052272727275</v>
      </c>
      <c r="BH6" s="363">
        <f t="shared" ref="BH6" si="49">BG6+BH5</f>
        <v>12742.052272727275</v>
      </c>
      <c r="BI6" s="363">
        <f t="shared" ref="BI6" si="50">BH6+BI5</f>
        <v>12742.052272727275</v>
      </c>
    </row>
    <row r="7" spans="1:61" x14ac:dyDescent="0.25">
      <c r="A7" s="292"/>
      <c r="B7" s="364"/>
      <c r="C7" s="292"/>
      <c r="D7" s="292"/>
      <c r="E7" s="292"/>
      <c r="F7" s="292"/>
      <c r="G7" s="292"/>
      <c r="H7" s="292"/>
      <c r="I7" s="292"/>
      <c r="J7" s="292"/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/>
      <c r="AF7" s="292"/>
      <c r="AG7" s="292"/>
      <c r="AH7" s="292"/>
      <c r="AI7" s="292"/>
      <c r="AJ7" s="292"/>
      <c r="AK7" s="292"/>
      <c r="AL7" s="292"/>
      <c r="AM7" s="292"/>
      <c r="AN7" s="292"/>
      <c r="AO7" s="292"/>
      <c r="AP7" s="292"/>
      <c r="AQ7" s="292"/>
      <c r="AR7" s="292"/>
      <c r="AS7" s="292"/>
      <c r="AT7" s="292"/>
      <c r="AU7" s="292"/>
      <c r="AV7" s="292"/>
      <c r="AW7" s="292"/>
      <c r="AX7" s="292"/>
      <c r="AY7" s="292"/>
      <c r="AZ7" s="292"/>
      <c r="BA7" s="292"/>
      <c r="BB7" s="292"/>
      <c r="BC7" s="292"/>
      <c r="BD7" s="292"/>
      <c r="BE7" s="292"/>
      <c r="BF7" s="292"/>
      <c r="BG7" s="292"/>
      <c r="BH7" s="292"/>
      <c r="BI7" s="292"/>
    </row>
    <row r="8" spans="1:61" x14ac:dyDescent="0.25">
      <c r="A8" s="365" t="s">
        <v>314</v>
      </c>
      <c r="B8" s="366"/>
      <c r="C8" s="366"/>
      <c r="D8" s="366"/>
      <c r="E8" s="366"/>
      <c r="F8" s="366"/>
      <c r="G8" s="366"/>
      <c r="H8" s="366"/>
      <c r="I8" s="366"/>
      <c r="J8" s="366"/>
      <c r="K8" s="366"/>
      <c r="L8" s="366"/>
      <c r="M8" s="366"/>
      <c r="N8" s="366"/>
      <c r="O8" s="366"/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  <c r="BI8" s="366"/>
    </row>
    <row r="9" spans="1:61" x14ac:dyDescent="0.25">
      <c r="A9" s="432" t="s">
        <v>1</v>
      </c>
      <c r="B9" s="360" t="s">
        <v>2</v>
      </c>
      <c r="C9" s="361"/>
      <c r="D9" s="361"/>
      <c r="E9" s="361"/>
      <c r="F9" s="361"/>
      <c r="G9" s="361"/>
      <c r="H9" s="361"/>
      <c r="I9" s="361"/>
      <c r="J9" s="361"/>
      <c r="K9" s="361"/>
      <c r="L9" s="361"/>
      <c r="M9" s="361"/>
      <c r="N9" s="361"/>
      <c r="O9" s="361"/>
      <c r="P9" s="361"/>
      <c r="Q9" s="361"/>
      <c r="R9" s="361"/>
      <c r="S9" s="361"/>
      <c r="T9" s="361"/>
      <c r="U9" s="361"/>
      <c r="V9" s="361"/>
      <c r="W9" s="361"/>
      <c r="X9" s="361"/>
      <c r="Y9" s="361"/>
      <c r="Z9" s="361"/>
      <c r="AA9" s="361"/>
      <c r="AB9" s="361"/>
      <c r="AC9" s="361"/>
      <c r="AD9" s="361"/>
      <c r="AE9" s="361"/>
      <c r="AF9" s="361"/>
      <c r="AG9" s="361"/>
      <c r="AH9" s="361"/>
      <c r="AI9" s="361"/>
      <c r="AJ9" s="361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/>
      <c r="BI9" s="361"/>
    </row>
    <row r="10" spans="1:61" x14ac:dyDescent="0.25">
      <c r="A10" s="432"/>
      <c r="B10" s="317" t="s">
        <v>103</v>
      </c>
      <c r="C10" s="317" t="s">
        <v>104</v>
      </c>
      <c r="D10" s="317" t="s">
        <v>105</v>
      </c>
      <c r="E10" s="317" t="s">
        <v>106</v>
      </c>
      <c r="F10" s="317" t="s">
        <v>107</v>
      </c>
      <c r="G10" s="317" t="s">
        <v>108</v>
      </c>
      <c r="H10" s="317" t="s">
        <v>109</v>
      </c>
      <c r="I10" s="317" t="s">
        <v>110</v>
      </c>
      <c r="J10" s="317" t="s">
        <v>111</v>
      </c>
      <c r="K10" s="317" t="s">
        <v>112</v>
      </c>
      <c r="L10" s="317" t="s">
        <v>113</v>
      </c>
      <c r="M10" s="317" t="s">
        <v>114</v>
      </c>
      <c r="N10" s="317" t="s">
        <v>115</v>
      </c>
      <c r="O10" s="317" t="s">
        <v>116</v>
      </c>
      <c r="P10" s="317" t="s">
        <v>117</v>
      </c>
      <c r="Q10" s="317" t="s">
        <v>118</v>
      </c>
      <c r="R10" s="317" t="s">
        <v>119</v>
      </c>
      <c r="S10" s="317" t="s">
        <v>120</v>
      </c>
      <c r="T10" s="317" t="s">
        <v>121</v>
      </c>
      <c r="U10" s="317" t="s">
        <v>122</v>
      </c>
      <c r="V10" s="317" t="s">
        <v>123</v>
      </c>
      <c r="W10" s="317" t="s">
        <v>124</v>
      </c>
      <c r="X10" s="317" t="s">
        <v>125</v>
      </c>
      <c r="Y10" s="317" t="s">
        <v>126</v>
      </c>
      <c r="Z10" s="317" t="s">
        <v>127</v>
      </c>
      <c r="AA10" s="317" t="s">
        <v>128</v>
      </c>
      <c r="AB10" s="317" t="s">
        <v>129</v>
      </c>
      <c r="AC10" s="317" t="s">
        <v>130</v>
      </c>
      <c r="AD10" s="317" t="s">
        <v>131</v>
      </c>
      <c r="AE10" s="317" t="s">
        <v>132</v>
      </c>
      <c r="AF10" s="317" t="s">
        <v>133</v>
      </c>
      <c r="AG10" s="317" t="s">
        <v>134</v>
      </c>
      <c r="AH10" s="317" t="s">
        <v>135</v>
      </c>
      <c r="AI10" s="317" t="s">
        <v>136</v>
      </c>
      <c r="AJ10" s="317" t="s">
        <v>137</v>
      </c>
      <c r="AK10" s="317" t="s">
        <v>138</v>
      </c>
      <c r="AL10" s="317" t="s">
        <v>139</v>
      </c>
      <c r="AM10" s="317" t="s">
        <v>140</v>
      </c>
      <c r="AN10" s="317" t="s">
        <v>141</v>
      </c>
      <c r="AO10" s="317" t="s">
        <v>142</v>
      </c>
      <c r="AP10" s="317" t="s">
        <v>143</v>
      </c>
      <c r="AQ10" s="317" t="s">
        <v>144</v>
      </c>
      <c r="AR10" s="317" t="s">
        <v>145</v>
      </c>
      <c r="AS10" s="317" t="s">
        <v>146</v>
      </c>
      <c r="AT10" s="317" t="s">
        <v>147</v>
      </c>
      <c r="AU10" s="317" t="s">
        <v>148</v>
      </c>
      <c r="AV10" s="317" t="s">
        <v>149</v>
      </c>
      <c r="AW10" s="317" t="s">
        <v>150</v>
      </c>
      <c r="AX10" s="317" t="s">
        <v>151</v>
      </c>
      <c r="AY10" s="317" t="s">
        <v>152</v>
      </c>
      <c r="AZ10" s="317" t="s">
        <v>153</v>
      </c>
      <c r="BA10" s="317" t="s">
        <v>154</v>
      </c>
      <c r="BB10" s="317" t="s">
        <v>155</v>
      </c>
      <c r="BC10" s="317" t="s">
        <v>156</v>
      </c>
      <c r="BD10" s="317" t="s">
        <v>157</v>
      </c>
      <c r="BE10" s="317" t="s">
        <v>158</v>
      </c>
      <c r="BF10" s="317" t="s">
        <v>159</v>
      </c>
      <c r="BG10" s="317" t="s">
        <v>160</v>
      </c>
      <c r="BH10" s="317" t="s">
        <v>161</v>
      </c>
      <c r="BI10" s="317" t="s">
        <v>162</v>
      </c>
    </row>
    <row r="11" spans="1:61" x14ac:dyDescent="0.25">
      <c r="A11" s="367" t="s">
        <v>6</v>
      </c>
      <c r="B11" s="368">
        <f>'CRONOG. DE RECEBIMENTO'!B11</f>
        <v>5241.8091986999989</v>
      </c>
      <c r="C11" s="368">
        <f>'CRONOG. DE RECEBIMENTO'!C11</f>
        <v>12230.888130299998</v>
      </c>
      <c r="D11" s="368">
        <f>'CRONOG. DE RECEBIMENTO'!D11</f>
        <v>0</v>
      </c>
      <c r="E11" s="368">
        <f>'CRONOG. DE RECEBIMENTO'!E11</f>
        <v>0</v>
      </c>
      <c r="F11" s="368">
        <f>'CRONOG. DE RECEBIMENTO'!F11</f>
        <v>0</v>
      </c>
      <c r="G11" s="368">
        <f>'CRONOG. DE RECEBIMENTO'!G11</f>
        <v>0</v>
      </c>
      <c r="H11" s="368">
        <f>'CRONOG. DE RECEBIMENTO'!H11</f>
        <v>0</v>
      </c>
      <c r="I11" s="368">
        <f>'CRONOG. DE RECEBIMENTO'!I11</f>
        <v>0</v>
      </c>
      <c r="J11" s="368">
        <f>'CRONOG. DE RECEBIMENTO'!J11</f>
        <v>0</v>
      </c>
      <c r="K11" s="368">
        <f>'CRONOG. DE RECEBIMENTO'!K11</f>
        <v>0</v>
      </c>
      <c r="L11" s="368">
        <f>'CRONOG. DE RECEBIMENTO'!L11</f>
        <v>0</v>
      </c>
      <c r="M11" s="368">
        <f>'CRONOG. DE RECEBIMENTO'!M11</f>
        <v>0</v>
      </c>
      <c r="N11" s="368">
        <f>'CRONOG. DE RECEBIMENTO'!N11</f>
        <v>0</v>
      </c>
      <c r="O11" s="368">
        <f>'CRONOG. DE RECEBIMENTO'!O11</f>
        <v>0</v>
      </c>
      <c r="P11" s="368">
        <f>'CRONOG. DE RECEBIMENTO'!P11</f>
        <v>0</v>
      </c>
      <c r="Q11" s="368">
        <f>'CRONOG. DE RECEBIMENTO'!Q11</f>
        <v>0</v>
      </c>
      <c r="R11" s="368">
        <f>'CRONOG. DE RECEBIMENTO'!R11</f>
        <v>0</v>
      </c>
      <c r="S11" s="368">
        <f>'CRONOG. DE RECEBIMENTO'!S11</f>
        <v>0</v>
      </c>
      <c r="T11" s="368">
        <f>'CRONOG. DE RECEBIMENTO'!T11</f>
        <v>0</v>
      </c>
      <c r="U11" s="368">
        <f>'CRONOG. DE RECEBIMENTO'!U11</f>
        <v>0</v>
      </c>
      <c r="V11" s="368">
        <f>'CRONOG. DE RECEBIMENTO'!V11</f>
        <v>0</v>
      </c>
      <c r="W11" s="368">
        <f>'CRONOG. DE RECEBIMENTO'!W11</f>
        <v>0</v>
      </c>
      <c r="X11" s="368">
        <f>'CRONOG. DE RECEBIMENTO'!X11</f>
        <v>0</v>
      </c>
      <c r="Y11" s="368">
        <f>'CRONOG. DE RECEBIMENTO'!Y11</f>
        <v>0</v>
      </c>
      <c r="Z11" s="368">
        <f>'CRONOG. DE RECEBIMENTO'!Z11</f>
        <v>0</v>
      </c>
      <c r="AA11" s="368">
        <f>'CRONOG. DE RECEBIMENTO'!AA11</f>
        <v>0</v>
      </c>
      <c r="AB11" s="368">
        <f>'CRONOG. DE RECEBIMENTO'!AB11</f>
        <v>0</v>
      </c>
      <c r="AC11" s="368">
        <f>'CRONOG. DE RECEBIMENTO'!AC11</f>
        <v>0</v>
      </c>
      <c r="AD11" s="368">
        <f>'CRONOG. DE RECEBIMENTO'!AD11</f>
        <v>0</v>
      </c>
      <c r="AE11" s="368">
        <f>'CRONOG. DE RECEBIMENTO'!AE11</f>
        <v>0</v>
      </c>
      <c r="AF11" s="368">
        <f>'CRONOG. DE RECEBIMENTO'!AF11</f>
        <v>0</v>
      </c>
      <c r="AG11" s="368">
        <f>'CRONOG. DE RECEBIMENTO'!AG11</f>
        <v>0</v>
      </c>
      <c r="AH11" s="368">
        <f>'CRONOG. DE RECEBIMENTO'!AH11</f>
        <v>0</v>
      </c>
      <c r="AI11" s="368">
        <f>'CRONOG. DE RECEBIMENTO'!AI11</f>
        <v>0</v>
      </c>
      <c r="AJ11" s="368">
        <f>'CRONOG. DE RECEBIMENTO'!AJ11</f>
        <v>0</v>
      </c>
      <c r="AK11" s="368">
        <f>'CRONOG. DE RECEBIMENTO'!AK11</f>
        <v>0</v>
      </c>
      <c r="AL11" s="368">
        <f>'CRONOG. DE RECEBIMENTO'!AL11</f>
        <v>0</v>
      </c>
      <c r="AM11" s="368">
        <f>'CRONOG. DE RECEBIMENTO'!AM11</f>
        <v>0</v>
      </c>
      <c r="AN11" s="368">
        <f>'CRONOG. DE RECEBIMENTO'!AN11</f>
        <v>0</v>
      </c>
      <c r="AO11" s="368">
        <f>'CRONOG. DE RECEBIMENTO'!AO11</f>
        <v>0</v>
      </c>
      <c r="AP11" s="368">
        <f>'CRONOG. DE RECEBIMENTO'!AP11</f>
        <v>0</v>
      </c>
      <c r="AQ11" s="368">
        <f>'CRONOG. DE RECEBIMENTO'!AQ11</f>
        <v>0</v>
      </c>
      <c r="AR11" s="368">
        <f>'CRONOG. DE RECEBIMENTO'!AR11</f>
        <v>0</v>
      </c>
      <c r="AS11" s="368">
        <f>'CRONOG. DE RECEBIMENTO'!AS11</f>
        <v>0</v>
      </c>
      <c r="AT11" s="368">
        <f>'CRONOG. DE RECEBIMENTO'!AT11</f>
        <v>0</v>
      </c>
      <c r="AU11" s="368">
        <f>'CRONOG. DE RECEBIMENTO'!AU11</f>
        <v>0</v>
      </c>
      <c r="AV11" s="368">
        <f>'CRONOG. DE RECEBIMENTO'!AV11</f>
        <v>0</v>
      </c>
      <c r="AW11" s="368">
        <f>'CRONOG. DE RECEBIMENTO'!AW11</f>
        <v>0</v>
      </c>
      <c r="AX11" s="368">
        <f>'CRONOG. DE RECEBIMENTO'!AX11</f>
        <v>0</v>
      </c>
      <c r="AY11" s="368">
        <f>'CRONOG. DE RECEBIMENTO'!AY11</f>
        <v>0</v>
      </c>
      <c r="AZ11" s="368">
        <f>'CRONOG. DE RECEBIMENTO'!AZ11</f>
        <v>0</v>
      </c>
      <c r="BA11" s="368">
        <f>'CRONOG. DE RECEBIMENTO'!BA11</f>
        <v>0</v>
      </c>
      <c r="BB11" s="368">
        <f>'CRONOG. DE RECEBIMENTO'!BB11</f>
        <v>0</v>
      </c>
      <c r="BC11" s="368">
        <f>'CRONOG. DE RECEBIMENTO'!BC11</f>
        <v>0</v>
      </c>
      <c r="BD11" s="368">
        <f>'CRONOG. DE RECEBIMENTO'!BD11</f>
        <v>0</v>
      </c>
      <c r="BE11" s="368">
        <f>'CRONOG. DE RECEBIMENTO'!BE11</f>
        <v>0</v>
      </c>
      <c r="BF11" s="368">
        <f>'CRONOG. DE RECEBIMENTO'!BF11</f>
        <v>0</v>
      </c>
      <c r="BG11" s="368">
        <f>'CRONOG. DE RECEBIMENTO'!BG11</f>
        <v>0</v>
      </c>
      <c r="BH11" s="368">
        <f>'CRONOG. DE RECEBIMENTO'!BH11</f>
        <v>0</v>
      </c>
      <c r="BI11" s="368">
        <f>'CRONOG. DE RECEBIMENTO'!BI11</f>
        <v>0</v>
      </c>
    </row>
    <row r="12" spans="1:61" x14ac:dyDescent="0.25">
      <c r="A12" s="367" t="s">
        <v>7</v>
      </c>
      <c r="B12" s="368">
        <f>B11</f>
        <v>5241.8091986999989</v>
      </c>
      <c r="C12" s="368">
        <f>B12+C11</f>
        <v>17472.697328999995</v>
      </c>
      <c r="D12" s="368">
        <f t="shared" ref="D12:I12" si="51">C12+D11</f>
        <v>17472.697328999995</v>
      </c>
      <c r="E12" s="368">
        <f t="shared" si="51"/>
        <v>17472.697328999995</v>
      </c>
      <c r="F12" s="368">
        <f t="shared" si="51"/>
        <v>17472.697328999995</v>
      </c>
      <c r="G12" s="368">
        <f t="shared" si="51"/>
        <v>17472.697328999995</v>
      </c>
      <c r="H12" s="368">
        <f t="shared" si="51"/>
        <v>17472.697328999995</v>
      </c>
      <c r="I12" s="368">
        <f t="shared" si="51"/>
        <v>17472.697328999995</v>
      </c>
      <c r="J12" s="368">
        <f t="shared" ref="J12" si="52">I12+J11</f>
        <v>17472.697328999995</v>
      </c>
      <c r="K12" s="368">
        <f t="shared" ref="K12" si="53">J12+K11</f>
        <v>17472.697328999995</v>
      </c>
      <c r="L12" s="368">
        <f t="shared" ref="L12" si="54">K12+L11</f>
        <v>17472.697328999995</v>
      </c>
      <c r="M12" s="368">
        <f t="shared" ref="M12" si="55">L12+M11</f>
        <v>17472.697328999995</v>
      </c>
      <c r="N12" s="368">
        <f t="shared" ref="N12" si="56">M12+N11</f>
        <v>17472.697328999995</v>
      </c>
      <c r="O12" s="368">
        <f t="shared" ref="O12" si="57">N12+O11</f>
        <v>17472.697328999995</v>
      </c>
      <c r="P12" s="368">
        <f t="shared" ref="P12" si="58">O12+P11</f>
        <v>17472.697328999995</v>
      </c>
      <c r="Q12" s="368">
        <f t="shared" ref="Q12" si="59">P12+Q11</f>
        <v>17472.697328999995</v>
      </c>
      <c r="R12" s="368">
        <f t="shared" ref="R12" si="60">Q12+R11</f>
        <v>17472.697328999995</v>
      </c>
      <c r="S12" s="368">
        <f t="shared" ref="S12" si="61">R12+S11</f>
        <v>17472.697328999995</v>
      </c>
      <c r="T12" s="368">
        <f t="shared" ref="T12" si="62">S12+T11</f>
        <v>17472.697328999995</v>
      </c>
      <c r="U12" s="368">
        <f t="shared" ref="U12" si="63">T12+U11</f>
        <v>17472.697328999995</v>
      </c>
      <c r="V12" s="368">
        <f>U12+V11</f>
        <v>17472.697328999995</v>
      </c>
      <c r="W12" s="368">
        <f t="shared" ref="W12" si="64">V12+W11</f>
        <v>17472.697328999995</v>
      </c>
      <c r="X12" s="368">
        <f t="shared" ref="X12" si="65">W12+X11</f>
        <v>17472.697328999995</v>
      </c>
      <c r="Y12" s="368">
        <f t="shared" ref="Y12" si="66">X12+Y11</f>
        <v>17472.697328999995</v>
      </c>
      <c r="Z12" s="368">
        <f t="shared" ref="Z12" si="67">Y12+Z11</f>
        <v>17472.697328999995</v>
      </c>
      <c r="AA12" s="368">
        <f t="shared" ref="AA12" si="68">Z12+AA11</f>
        <v>17472.697328999995</v>
      </c>
      <c r="AB12" s="368">
        <f t="shared" ref="AB12" si="69">AA12+AB11</f>
        <v>17472.697328999995</v>
      </c>
      <c r="AC12" s="368">
        <f t="shared" ref="AC12" si="70">AB12+AC11</f>
        <v>17472.697328999995</v>
      </c>
      <c r="AD12" s="368">
        <f t="shared" ref="AD12" si="71">AC12+AD11</f>
        <v>17472.697328999995</v>
      </c>
      <c r="AE12" s="368">
        <f t="shared" ref="AE12" si="72">AD12+AE11</f>
        <v>17472.697328999995</v>
      </c>
      <c r="AF12" s="368">
        <f t="shared" ref="AF12" si="73">AE12+AF11</f>
        <v>17472.697328999995</v>
      </c>
      <c r="AG12" s="368">
        <f t="shared" ref="AG12" si="74">AF12+AG11</f>
        <v>17472.697328999995</v>
      </c>
      <c r="AH12" s="368">
        <f t="shared" ref="AH12" si="75">AG12+AH11</f>
        <v>17472.697328999995</v>
      </c>
      <c r="AI12" s="368">
        <f t="shared" ref="AI12" si="76">AH12+AI11</f>
        <v>17472.697328999995</v>
      </c>
      <c r="AJ12" s="368">
        <f t="shared" ref="AJ12" si="77">AI12+AJ11</f>
        <v>17472.697328999995</v>
      </c>
      <c r="AK12" s="368">
        <f t="shared" ref="AK12" si="78">AJ12+AK11</f>
        <v>17472.697328999995</v>
      </c>
      <c r="AL12" s="368">
        <f t="shared" ref="AL12" si="79">AK12+AL11</f>
        <v>17472.697328999995</v>
      </c>
      <c r="AM12" s="368">
        <f t="shared" ref="AM12" si="80">AL12+AM11</f>
        <v>17472.697328999995</v>
      </c>
      <c r="AN12" s="368">
        <f t="shared" ref="AN12" si="81">AM12+AN11</f>
        <v>17472.697328999995</v>
      </c>
      <c r="AO12" s="368">
        <f>AN12+AO11</f>
        <v>17472.697328999995</v>
      </c>
      <c r="AP12" s="368">
        <f t="shared" ref="AP12" si="82">AO12+AP11</f>
        <v>17472.697328999995</v>
      </c>
      <c r="AQ12" s="368">
        <f t="shared" ref="AQ12" si="83">AP12+AQ11</f>
        <v>17472.697328999995</v>
      </c>
      <c r="AR12" s="368">
        <f t="shared" ref="AR12" si="84">AQ12+AR11</f>
        <v>17472.697328999995</v>
      </c>
      <c r="AS12" s="368">
        <f t="shared" ref="AS12" si="85">AR12+AS11</f>
        <v>17472.697328999995</v>
      </c>
      <c r="AT12" s="368">
        <f t="shared" ref="AT12" si="86">AS12+AT11</f>
        <v>17472.697328999995</v>
      </c>
      <c r="AU12" s="368">
        <f t="shared" ref="AU12" si="87">AT12+AU11</f>
        <v>17472.697328999995</v>
      </c>
      <c r="AV12" s="368">
        <f t="shared" ref="AV12" si="88">AU12+AV11</f>
        <v>17472.697328999995</v>
      </c>
      <c r="AW12" s="368">
        <f t="shared" ref="AW12" si="89">AV12+AW11</f>
        <v>17472.697328999995</v>
      </c>
      <c r="AX12" s="368">
        <f t="shared" ref="AX12" si="90">AW12+AX11</f>
        <v>17472.697328999995</v>
      </c>
      <c r="AY12" s="368">
        <f t="shared" ref="AY12" si="91">AX12+AY11</f>
        <v>17472.697328999995</v>
      </c>
      <c r="AZ12" s="368">
        <f t="shared" ref="AZ12" si="92">AY12+AZ11</f>
        <v>17472.697328999995</v>
      </c>
      <c r="BA12" s="368">
        <f t="shared" ref="BA12" si="93">AZ12+BA11</f>
        <v>17472.697328999995</v>
      </c>
      <c r="BB12" s="368">
        <f t="shared" ref="BB12" si="94">BA12+BB11</f>
        <v>17472.697328999995</v>
      </c>
      <c r="BC12" s="368">
        <f t="shared" ref="BC12" si="95">BB12+BC11</f>
        <v>17472.697328999995</v>
      </c>
      <c r="BD12" s="368">
        <f t="shared" ref="BD12" si="96">BC12+BD11</f>
        <v>17472.697328999995</v>
      </c>
      <c r="BE12" s="368">
        <f t="shared" ref="BE12" si="97">BD12+BE11</f>
        <v>17472.697328999995</v>
      </c>
      <c r="BF12" s="368">
        <f t="shared" ref="BF12" si="98">BE12+BF11</f>
        <v>17472.697328999995</v>
      </c>
      <c r="BG12" s="368">
        <f t="shared" ref="BG12" si="99">BF12+BG11</f>
        <v>17472.697328999995</v>
      </c>
      <c r="BH12" s="368">
        <f t="shared" ref="BH12" si="100">BG12+BH11</f>
        <v>17472.697328999995</v>
      </c>
      <c r="BI12" s="368">
        <f t="shared" ref="BI12" si="101">BH12+BI11</f>
        <v>17472.697328999995</v>
      </c>
    </row>
    <row r="13" spans="1:61" x14ac:dyDescent="0.25">
      <c r="A13" s="292"/>
      <c r="B13" s="292"/>
      <c r="C13" s="292"/>
      <c r="D13" s="292"/>
      <c r="E13" s="292"/>
      <c r="F13" s="292"/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  <c r="AA13" s="292"/>
      <c r="AB13" s="292"/>
      <c r="AC13" s="292"/>
      <c r="AD13" s="292"/>
      <c r="AE13" s="292"/>
      <c r="AF13" s="292"/>
      <c r="AG13" s="292"/>
      <c r="AH13" s="292"/>
      <c r="AI13" s="292"/>
      <c r="AJ13" s="292"/>
      <c r="AK13" s="292"/>
      <c r="AL13" s="292"/>
      <c r="AM13" s="292"/>
      <c r="AN13" s="292"/>
      <c r="AO13" s="292"/>
      <c r="AP13" s="292"/>
      <c r="AQ13" s="292"/>
      <c r="AR13" s="292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/>
      <c r="BE13" s="292"/>
      <c r="BF13" s="292"/>
      <c r="BG13" s="292"/>
      <c r="BH13" s="292"/>
      <c r="BI13" s="292"/>
    </row>
    <row r="14" spans="1:61" x14ac:dyDescent="0.25">
      <c r="A14" s="358" t="s">
        <v>315</v>
      </c>
      <c r="B14" s="359"/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359"/>
      <c r="R14" s="359"/>
      <c r="S14" s="359"/>
      <c r="T14" s="359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  <c r="AG14" s="359"/>
      <c r="AH14" s="359"/>
      <c r="AI14" s="359"/>
      <c r="AJ14" s="35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9"/>
      <c r="AU14" s="359"/>
      <c r="AV14" s="359"/>
      <c r="AW14" s="35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9"/>
      <c r="BH14" s="359"/>
      <c r="BI14" s="359"/>
    </row>
    <row r="15" spans="1:61" x14ac:dyDescent="0.25">
      <c r="A15" s="432" t="s">
        <v>1</v>
      </c>
      <c r="B15" s="360" t="s">
        <v>2</v>
      </c>
      <c r="C15" s="361"/>
      <c r="D15" s="361"/>
      <c r="E15" s="361"/>
      <c r="F15" s="361"/>
      <c r="G15" s="361"/>
      <c r="H15" s="361"/>
      <c r="I15" s="361"/>
      <c r="J15" s="361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  <c r="AE15" s="361"/>
      <c r="AF15" s="361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  <c r="AQ15" s="361"/>
      <c r="AR15" s="361"/>
      <c r="AS15" s="361"/>
      <c r="AT15" s="361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</row>
    <row r="16" spans="1:61" x14ac:dyDescent="0.25">
      <c r="A16" s="432"/>
      <c r="B16" s="317" t="s">
        <v>103</v>
      </c>
      <c r="C16" s="317" t="s">
        <v>104</v>
      </c>
      <c r="D16" s="317" t="s">
        <v>105</v>
      </c>
      <c r="E16" s="317" t="s">
        <v>106</v>
      </c>
      <c r="F16" s="317" t="s">
        <v>107</v>
      </c>
      <c r="G16" s="317" t="s">
        <v>108</v>
      </c>
      <c r="H16" s="317" t="s">
        <v>109</v>
      </c>
      <c r="I16" s="317" t="s">
        <v>110</v>
      </c>
      <c r="J16" s="317" t="s">
        <v>111</v>
      </c>
      <c r="K16" s="317" t="s">
        <v>112</v>
      </c>
      <c r="L16" s="317" t="s">
        <v>113</v>
      </c>
      <c r="M16" s="317" t="s">
        <v>114</v>
      </c>
      <c r="N16" s="317" t="s">
        <v>115</v>
      </c>
      <c r="O16" s="317" t="s">
        <v>116</v>
      </c>
      <c r="P16" s="317" t="s">
        <v>117</v>
      </c>
      <c r="Q16" s="317" t="s">
        <v>118</v>
      </c>
      <c r="R16" s="317" t="s">
        <v>119</v>
      </c>
      <c r="S16" s="317" t="s">
        <v>120</v>
      </c>
      <c r="T16" s="317" t="s">
        <v>121</v>
      </c>
      <c r="U16" s="317" t="s">
        <v>122</v>
      </c>
      <c r="V16" s="317" t="s">
        <v>123</v>
      </c>
      <c r="W16" s="317" t="s">
        <v>124</v>
      </c>
      <c r="X16" s="317" t="s">
        <v>125</v>
      </c>
      <c r="Y16" s="317" t="s">
        <v>126</v>
      </c>
      <c r="Z16" s="317" t="s">
        <v>127</v>
      </c>
      <c r="AA16" s="317" t="s">
        <v>128</v>
      </c>
      <c r="AB16" s="317" t="s">
        <v>129</v>
      </c>
      <c r="AC16" s="317" t="s">
        <v>130</v>
      </c>
      <c r="AD16" s="317" t="s">
        <v>131</v>
      </c>
      <c r="AE16" s="317" t="s">
        <v>132</v>
      </c>
      <c r="AF16" s="317" t="s">
        <v>133</v>
      </c>
      <c r="AG16" s="317" t="s">
        <v>134</v>
      </c>
      <c r="AH16" s="317" t="s">
        <v>135</v>
      </c>
      <c r="AI16" s="317" t="s">
        <v>136</v>
      </c>
      <c r="AJ16" s="317" t="s">
        <v>137</v>
      </c>
      <c r="AK16" s="317" t="s">
        <v>138</v>
      </c>
      <c r="AL16" s="317" t="s">
        <v>139</v>
      </c>
      <c r="AM16" s="317" t="s">
        <v>140</v>
      </c>
      <c r="AN16" s="317" t="s">
        <v>141</v>
      </c>
      <c r="AO16" s="317" t="s">
        <v>142</v>
      </c>
      <c r="AP16" s="317" t="s">
        <v>143</v>
      </c>
      <c r="AQ16" s="317" t="s">
        <v>144</v>
      </c>
      <c r="AR16" s="317" t="s">
        <v>145</v>
      </c>
      <c r="AS16" s="317" t="s">
        <v>146</v>
      </c>
      <c r="AT16" s="317" t="s">
        <v>147</v>
      </c>
      <c r="AU16" s="317" t="s">
        <v>148</v>
      </c>
      <c r="AV16" s="317" t="s">
        <v>149</v>
      </c>
      <c r="AW16" s="317" t="s">
        <v>150</v>
      </c>
      <c r="AX16" s="317" t="s">
        <v>151</v>
      </c>
      <c r="AY16" s="317" t="s">
        <v>152</v>
      </c>
      <c r="AZ16" s="317" t="s">
        <v>153</v>
      </c>
      <c r="BA16" s="317" t="s">
        <v>154</v>
      </c>
      <c r="BB16" s="317" t="s">
        <v>155</v>
      </c>
      <c r="BC16" s="317" t="s">
        <v>156</v>
      </c>
      <c r="BD16" s="317" t="s">
        <v>157</v>
      </c>
      <c r="BE16" s="317" t="s">
        <v>158</v>
      </c>
      <c r="BF16" s="317" t="s">
        <v>159</v>
      </c>
      <c r="BG16" s="317" t="s">
        <v>160</v>
      </c>
      <c r="BH16" s="317" t="s">
        <v>161</v>
      </c>
      <c r="BI16" s="317" t="s">
        <v>162</v>
      </c>
    </row>
    <row r="17" spans="1:61" x14ac:dyDescent="0.25">
      <c r="A17" s="369" t="s">
        <v>316</v>
      </c>
      <c r="B17" s="370">
        <f>B11-B5+B20</f>
        <v>142499.75692597273</v>
      </c>
      <c r="C17" s="370">
        <f t="shared" ref="C17:I17" si="102">C11-C5</f>
        <v>12230.888130299998</v>
      </c>
      <c r="D17" s="370">
        <f t="shared" si="102"/>
        <v>0</v>
      </c>
      <c r="E17" s="370">
        <f t="shared" si="102"/>
        <v>0</v>
      </c>
      <c r="F17" s="370">
        <f t="shared" si="102"/>
        <v>0</v>
      </c>
      <c r="G17" s="370">
        <f t="shared" si="102"/>
        <v>0</v>
      </c>
      <c r="H17" s="370">
        <f t="shared" si="102"/>
        <v>0</v>
      </c>
      <c r="I17" s="370">
        <f t="shared" si="102"/>
        <v>0</v>
      </c>
      <c r="J17" s="370">
        <f t="shared" ref="J17:AB17" si="103">J11-J5</f>
        <v>0</v>
      </c>
      <c r="K17" s="370">
        <f t="shared" si="103"/>
        <v>0</v>
      </c>
      <c r="L17" s="370">
        <f t="shared" si="103"/>
        <v>0</v>
      </c>
      <c r="M17" s="370">
        <f t="shared" si="103"/>
        <v>0</v>
      </c>
      <c r="N17" s="370">
        <f t="shared" si="103"/>
        <v>0</v>
      </c>
      <c r="O17" s="370">
        <f t="shared" si="103"/>
        <v>0</v>
      </c>
      <c r="P17" s="370">
        <f t="shared" si="103"/>
        <v>0</v>
      </c>
      <c r="Q17" s="370">
        <f t="shared" si="103"/>
        <v>0</v>
      </c>
      <c r="R17" s="370">
        <f t="shared" si="103"/>
        <v>0</v>
      </c>
      <c r="S17" s="370">
        <f t="shared" si="103"/>
        <v>0</v>
      </c>
      <c r="T17" s="370">
        <f t="shared" si="103"/>
        <v>0</v>
      </c>
      <c r="U17" s="370">
        <f t="shared" si="103"/>
        <v>0</v>
      </c>
      <c r="V17" s="370">
        <f t="shared" si="103"/>
        <v>0</v>
      </c>
      <c r="W17" s="370">
        <f t="shared" si="103"/>
        <v>0</v>
      </c>
      <c r="X17" s="370">
        <f t="shared" si="103"/>
        <v>0</v>
      </c>
      <c r="Y17" s="370">
        <f t="shared" si="103"/>
        <v>0</v>
      </c>
      <c r="Z17" s="370">
        <f t="shared" si="103"/>
        <v>0</v>
      </c>
      <c r="AA17" s="370">
        <f t="shared" si="103"/>
        <v>0</v>
      </c>
      <c r="AB17" s="370">
        <f t="shared" si="103"/>
        <v>0</v>
      </c>
      <c r="AC17" s="370">
        <f t="shared" ref="AC17:AU17" si="104">AC11-AC5</f>
        <v>0</v>
      </c>
      <c r="AD17" s="370">
        <f t="shared" si="104"/>
        <v>0</v>
      </c>
      <c r="AE17" s="370">
        <f t="shared" si="104"/>
        <v>0</v>
      </c>
      <c r="AF17" s="370">
        <f t="shared" si="104"/>
        <v>0</v>
      </c>
      <c r="AG17" s="370">
        <f t="shared" si="104"/>
        <v>0</v>
      </c>
      <c r="AH17" s="370">
        <f t="shared" si="104"/>
        <v>0</v>
      </c>
      <c r="AI17" s="370">
        <f t="shared" si="104"/>
        <v>0</v>
      </c>
      <c r="AJ17" s="370">
        <f t="shared" si="104"/>
        <v>0</v>
      </c>
      <c r="AK17" s="370">
        <f t="shared" si="104"/>
        <v>0</v>
      </c>
      <c r="AL17" s="370">
        <f t="shared" si="104"/>
        <v>0</v>
      </c>
      <c r="AM17" s="370">
        <f t="shared" si="104"/>
        <v>0</v>
      </c>
      <c r="AN17" s="370">
        <f t="shared" si="104"/>
        <v>0</v>
      </c>
      <c r="AO17" s="370">
        <f t="shared" si="104"/>
        <v>0</v>
      </c>
      <c r="AP17" s="370">
        <f t="shared" si="104"/>
        <v>0</v>
      </c>
      <c r="AQ17" s="370">
        <f t="shared" si="104"/>
        <v>0</v>
      </c>
      <c r="AR17" s="370">
        <f t="shared" si="104"/>
        <v>0</v>
      </c>
      <c r="AS17" s="370">
        <f t="shared" si="104"/>
        <v>0</v>
      </c>
      <c r="AT17" s="370">
        <f t="shared" si="104"/>
        <v>0</v>
      </c>
      <c r="AU17" s="370">
        <f t="shared" si="104"/>
        <v>0</v>
      </c>
      <c r="AV17" s="370">
        <f t="shared" ref="AV17:BG17" si="105">AV11-AV5</f>
        <v>0</v>
      </c>
      <c r="AW17" s="370">
        <f t="shared" si="105"/>
        <v>0</v>
      </c>
      <c r="AX17" s="370">
        <f t="shared" si="105"/>
        <v>0</v>
      </c>
      <c r="AY17" s="370">
        <f t="shared" si="105"/>
        <v>0</v>
      </c>
      <c r="AZ17" s="370">
        <f t="shared" si="105"/>
        <v>0</v>
      </c>
      <c r="BA17" s="370">
        <f t="shared" si="105"/>
        <v>0</v>
      </c>
      <c r="BB17" s="370">
        <f t="shared" si="105"/>
        <v>0</v>
      </c>
      <c r="BC17" s="370">
        <f t="shared" si="105"/>
        <v>0</v>
      </c>
      <c r="BD17" s="370">
        <f t="shared" si="105"/>
        <v>0</v>
      </c>
      <c r="BE17" s="370">
        <f t="shared" si="105"/>
        <v>0</v>
      </c>
      <c r="BF17" s="370">
        <f t="shared" si="105"/>
        <v>0</v>
      </c>
      <c r="BG17" s="370">
        <f t="shared" si="105"/>
        <v>0</v>
      </c>
      <c r="BH17" s="370">
        <f t="shared" ref="BH17:BI17" si="106">BH11-BH5</f>
        <v>0</v>
      </c>
      <c r="BI17" s="370">
        <f t="shared" si="106"/>
        <v>0</v>
      </c>
    </row>
    <row r="18" spans="1:61" x14ac:dyDescent="0.25">
      <c r="A18" s="369" t="s">
        <v>317</v>
      </c>
      <c r="B18" s="370">
        <f>B17</f>
        <v>142499.75692597273</v>
      </c>
      <c r="C18" s="370">
        <f>B18+C17</f>
        <v>154730.64505627274</v>
      </c>
      <c r="D18" s="370">
        <f t="shared" ref="D18:E18" si="107">C18+D17</f>
        <v>154730.64505627274</v>
      </c>
      <c r="E18" s="370">
        <f t="shared" si="107"/>
        <v>154730.64505627274</v>
      </c>
      <c r="F18" s="370">
        <f>E18+F17</f>
        <v>154730.64505627274</v>
      </c>
      <c r="G18" s="370">
        <f t="shared" ref="G18:I18" si="108">F18+G17</f>
        <v>154730.64505627274</v>
      </c>
      <c r="H18" s="370">
        <f t="shared" si="108"/>
        <v>154730.64505627274</v>
      </c>
      <c r="I18" s="370">
        <f t="shared" si="108"/>
        <v>154730.64505627274</v>
      </c>
      <c r="J18" s="370">
        <f>I18+J17</f>
        <v>154730.64505627274</v>
      </c>
      <c r="K18" s="370">
        <f t="shared" ref="K18" si="109">J18+K17</f>
        <v>154730.64505627274</v>
      </c>
      <c r="L18" s="370">
        <f t="shared" ref="L18" si="110">K18+L17</f>
        <v>154730.64505627274</v>
      </c>
      <c r="M18" s="370">
        <f t="shared" ref="M18" si="111">L18+M17</f>
        <v>154730.64505627274</v>
      </c>
      <c r="N18" s="370">
        <f>M18+N17</f>
        <v>154730.64505627274</v>
      </c>
      <c r="O18" s="370">
        <f t="shared" ref="O18" si="112">N18+O17</f>
        <v>154730.64505627274</v>
      </c>
      <c r="P18" s="370">
        <f t="shared" ref="P18" si="113">O18+P17</f>
        <v>154730.64505627274</v>
      </c>
      <c r="Q18" s="370">
        <f t="shared" ref="Q18" si="114">P18+Q17</f>
        <v>154730.64505627274</v>
      </c>
      <c r="R18" s="370">
        <f>Q18+R17</f>
        <v>154730.64505627274</v>
      </c>
      <c r="S18" s="370">
        <f t="shared" ref="S18" si="115">R18+S17</f>
        <v>154730.64505627274</v>
      </c>
      <c r="T18" s="370">
        <f t="shared" ref="T18" si="116">S18+T17</f>
        <v>154730.64505627274</v>
      </c>
      <c r="U18" s="370">
        <f t="shared" ref="U18" si="117">T18+U17</f>
        <v>154730.64505627274</v>
      </c>
      <c r="V18" s="370">
        <f>U18+V17</f>
        <v>154730.64505627274</v>
      </c>
      <c r="W18" s="370">
        <f t="shared" ref="W18" si="118">V18+W17</f>
        <v>154730.64505627274</v>
      </c>
      <c r="X18" s="370">
        <f t="shared" ref="X18" si="119">W18+X17</f>
        <v>154730.64505627274</v>
      </c>
      <c r="Y18" s="370">
        <f>X18+Y17</f>
        <v>154730.64505627274</v>
      </c>
      <c r="Z18" s="370">
        <f t="shared" ref="Z18" si="120">Y18+Z17</f>
        <v>154730.64505627274</v>
      </c>
      <c r="AA18" s="370">
        <f t="shared" ref="AA18" si="121">Z18+AA17</f>
        <v>154730.64505627274</v>
      </c>
      <c r="AB18" s="370">
        <f t="shared" ref="AB18" si="122">AA18+AB17</f>
        <v>154730.64505627274</v>
      </c>
      <c r="AC18" s="370">
        <f>AB18+AC17</f>
        <v>154730.64505627274</v>
      </c>
      <c r="AD18" s="370">
        <f t="shared" ref="AD18" si="123">AC18+AD17</f>
        <v>154730.64505627274</v>
      </c>
      <c r="AE18" s="370">
        <f t="shared" ref="AE18" si="124">AD18+AE17</f>
        <v>154730.64505627274</v>
      </c>
      <c r="AF18" s="370">
        <f t="shared" ref="AF18" si="125">AE18+AF17</f>
        <v>154730.64505627274</v>
      </c>
      <c r="AG18" s="370">
        <f>AF18+AG17</f>
        <v>154730.64505627274</v>
      </c>
      <c r="AH18" s="370">
        <f t="shared" ref="AH18" si="126">AG18+AH17</f>
        <v>154730.64505627274</v>
      </c>
      <c r="AI18" s="370">
        <f t="shared" ref="AI18" si="127">AH18+AI17</f>
        <v>154730.64505627274</v>
      </c>
      <c r="AJ18" s="370">
        <f t="shared" ref="AJ18" si="128">AI18+AJ17</f>
        <v>154730.64505627274</v>
      </c>
      <c r="AK18" s="370">
        <f>AJ18+AK17</f>
        <v>154730.64505627274</v>
      </c>
      <c r="AL18" s="370">
        <f t="shared" ref="AL18" si="129">AK18+AL17</f>
        <v>154730.64505627274</v>
      </c>
      <c r="AM18" s="370">
        <f t="shared" ref="AM18" si="130">AL18+AM17</f>
        <v>154730.64505627274</v>
      </c>
      <c r="AN18" s="370">
        <f t="shared" ref="AN18" si="131">AM18+AN17</f>
        <v>154730.64505627274</v>
      </c>
      <c r="AO18" s="370">
        <f>AN18+AO17</f>
        <v>154730.64505627274</v>
      </c>
      <c r="AP18" s="370">
        <f t="shared" ref="AP18" si="132">AO18+AP17</f>
        <v>154730.64505627274</v>
      </c>
      <c r="AQ18" s="370">
        <f t="shared" ref="AQ18" si="133">AP18+AQ17</f>
        <v>154730.64505627274</v>
      </c>
      <c r="AR18" s="370">
        <f>AQ18+AR17</f>
        <v>154730.64505627274</v>
      </c>
      <c r="AS18" s="370">
        <f t="shared" ref="AS18" si="134">AR18+AS17</f>
        <v>154730.64505627274</v>
      </c>
      <c r="AT18" s="370">
        <f t="shared" ref="AT18" si="135">AS18+AT17</f>
        <v>154730.64505627274</v>
      </c>
      <c r="AU18" s="370">
        <f t="shared" ref="AU18" si="136">AT18+AU17</f>
        <v>154730.64505627274</v>
      </c>
      <c r="AV18" s="370">
        <f>AU18+AV17</f>
        <v>154730.64505627274</v>
      </c>
      <c r="AW18" s="370">
        <f t="shared" ref="AW18" si="137">AV18+AW17</f>
        <v>154730.64505627274</v>
      </c>
      <c r="AX18" s="370">
        <f t="shared" ref="AX18" si="138">AW18+AX17</f>
        <v>154730.64505627274</v>
      </c>
      <c r="AY18" s="370">
        <f t="shared" ref="AY18" si="139">AX18+AY17</f>
        <v>154730.64505627274</v>
      </c>
      <c r="AZ18" s="370">
        <f>AY18+AZ17</f>
        <v>154730.64505627274</v>
      </c>
      <c r="BA18" s="370">
        <f t="shared" ref="BA18" si="140">AZ18+BA17</f>
        <v>154730.64505627274</v>
      </c>
      <c r="BB18" s="370">
        <f t="shared" ref="BB18" si="141">BA18+BB17</f>
        <v>154730.64505627274</v>
      </c>
      <c r="BC18" s="370">
        <f t="shared" ref="BC18" si="142">BB18+BC17</f>
        <v>154730.64505627274</v>
      </c>
      <c r="BD18" s="370">
        <f>BC18+BD17</f>
        <v>154730.64505627274</v>
      </c>
      <c r="BE18" s="370">
        <f t="shared" ref="BE18" si="143">BD18+BE17</f>
        <v>154730.64505627274</v>
      </c>
      <c r="BF18" s="370">
        <f t="shared" ref="BF18" si="144">BE18+BF17</f>
        <v>154730.64505627274</v>
      </c>
      <c r="BG18" s="370">
        <f t="shared" ref="BG18" si="145">BF18+BG17</f>
        <v>154730.64505627274</v>
      </c>
      <c r="BH18" s="370">
        <f t="shared" ref="BH18" si="146">BG18+BH17</f>
        <v>154730.64505627274</v>
      </c>
      <c r="BI18" s="370">
        <f t="shared" ref="BI18" si="147">BH18+BI17</f>
        <v>154730.64505627274</v>
      </c>
    </row>
    <row r="19" spans="1:61" x14ac:dyDescent="0.25">
      <c r="A19" s="371"/>
      <c r="B19" s="371"/>
      <c r="C19" s="371"/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/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</row>
    <row r="20" spans="1:61" x14ac:dyDescent="0.25">
      <c r="A20" s="372" t="s">
        <v>319</v>
      </c>
      <c r="B20" s="372">
        <v>150000</v>
      </c>
      <c r="C20" s="371"/>
      <c r="D20" s="371"/>
      <c r="E20" s="371"/>
      <c r="F20" s="371"/>
      <c r="G20" s="371"/>
      <c r="H20" s="371"/>
      <c r="I20" s="371"/>
      <c r="J20" s="371"/>
      <c r="K20" s="371"/>
      <c r="L20" s="371"/>
      <c r="M20" s="371"/>
      <c r="N20" s="371"/>
      <c r="O20" s="371"/>
      <c r="P20" s="371"/>
      <c r="Q20" s="371"/>
      <c r="R20" s="371"/>
      <c r="S20" s="371"/>
      <c r="T20" s="371"/>
      <c r="U20" s="371"/>
      <c r="V20" s="371"/>
      <c r="W20" s="371"/>
      <c r="X20" s="371"/>
      <c r="Y20" s="371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  <c r="AV20" s="371"/>
      <c r="AW20" s="371"/>
      <c r="AX20" s="371"/>
      <c r="AY20" s="371"/>
      <c r="AZ20" s="371"/>
      <c r="BA20" s="371"/>
      <c r="BB20" s="371"/>
      <c r="BC20" s="371"/>
      <c r="BD20" s="371"/>
      <c r="BE20" s="371"/>
      <c r="BF20" s="371"/>
      <c r="BG20" s="371"/>
      <c r="BH20" s="371"/>
      <c r="BI20" s="371"/>
    </row>
    <row r="21" spans="1:61" ht="14.25" customHeight="1" x14ac:dyDescent="0.25"/>
    <row r="22" spans="1:61" x14ac:dyDescent="0.25">
      <c r="A22" s="373" t="s">
        <v>320</v>
      </c>
    </row>
    <row r="23" spans="1:61" x14ac:dyDescent="0.25">
      <c r="A23" s="374" t="s">
        <v>318</v>
      </c>
    </row>
  </sheetData>
  <mergeCells count="3">
    <mergeCell ref="A3:A4"/>
    <mergeCell ref="A9:A10"/>
    <mergeCell ref="A15:A16"/>
  </mergeCells>
  <phoneticPr fontId="42" type="noConversion"/>
  <conditionalFormatting sqref="B17:BI18">
    <cfRule type="cellIs" dxfId="1" priority="1" operator="greaterThan">
      <formula>0</formula>
    </cfRule>
    <cfRule type="cellIs" dxfId="0" priority="2" operator="lessThan">
      <formula>0</formula>
    </cfRule>
  </conditionalFormatting>
  <hyperlinks>
    <hyperlink ref="A23" r:id="rId1" display="../../../../../../../:x:/r/sites/elementus/_layouts/15/Doc.aspx?sourcedoc=%7BFD6116F9-CC0B-4F7C-8D0F-79B5CD1BB495%7D&amp;file=Calculo%20Capital%20Giro.xlsx&amp;action=default&amp;mobileredirect=true" xr:uid="{7F771B8F-AB5A-4C6C-AC9C-F3DC8483C9F8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17506-CCAE-4D08-BECB-3EF86F0D5939}">
  <sheetPr>
    <tabColor theme="5" tint="-0.249977111117893"/>
  </sheetPr>
  <dimension ref="A1:M30"/>
  <sheetViews>
    <sheetView showGridLines="0" zoomScale="80" zoomScaleNormal="80" workbookViewId="0">
      <selection activeCell="B34" sqref="B34"/>
    </sheetView>
  </sheetViews>
  <sheetFormatPr defaultRowHeight="15" x14ac:dyDescent="0.25"/>
  <cols>
    <col min="1" max="1" width="44.85546875" bestFit="1" customWidth="1"/>
    <col min="2" max="7" width="12.42578125" bestFit="1" customWidth="1"/>
    <col min="8" max="13" width="14" bestFit="1" customWidth="1"/>
  </cols>
  <sheetData>
    <row r="1" spans="1:13" x14ac:dyDescent="0.25">
      <c r="A1" s="434" t="s">
        <v>0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6"/>
    </row>
    <row r="2" spans="1:13" x14ac:dyDescent="0.25">
      <c r="A2" s="292"/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</row>
    <row r="3" spans="1:13" x14ac:dyDescent="0.25">
      <c r="A3" s="433" t="s">
        <v>1</v>
      </c>
      <c r="B3" s="433" t="s">
        <v>2</v>
      </c>
      <c r="C3" s="433"/>
      <c r="D3" s="433"/>
      <c r="E3" s="433"/>
      <c r="F3" s="433"/>
      <c r="G3" s="433"/>
      <c r="H3" s="433"/>
      <c r="I3" s="433"/>
      <c r="J3" s="433"/>
      <c r="K3" s="433"/>
      <c r="L3" s="433"/>
      <c r="M3" s="433"/>
    </row>
    <row r="4" spans="1:13" x14ac:dyDescent="0.25">
      <c r="A4" s="433"/>
      <c r="B4" s="377" t="s">
        <v>324</v>
      </c>
      <c r="C4" s="377" t="s">
        <v>325</v>
      </c>
      <c r="D4" s="377" t="s">
        <v>326</v>
      </c>
      <c r="E4" s="377" t="s">
        <v>327</v>
      </c>
      <c r="F4" s="377" t="s">
        <v>328</v>
      </c>
      <c r="G4" s="377" t="s">
        <v>329</v>
      </c>
      <c r="H4" s="377" t="s">
        <v>330</v>
      </c>
      <c r="I4" s="377" t="s">
        <v>331</v>
      </c>
      <c r="J4" s="377" t="s">
        <v>332</v>
      </c>
      <c r="K4" s="377" t="s">
        <v>333</v>
      </c>
      <c r="L4" s="377" t="s">
        <v>334</v>
      </c>
      <c r="M4" s="377" t="s">
        <v>335</v>
      </c>
    </row>
    <row r="5" spans="1:13" x14ac:dyDescent="0.25">
      <c r="A5" s="378" t="s">
        <v>359</v>
      </c>
      <c r="B5" s="379">
        <f>'CRONOG. DE RECEBIMENTO'!B5</f>
        <v>2900.607</v>
      </c>
      <c r="C5" s="379">
        <f>'CRONOG. DE RECEBIMENTO'!C5</f>
        <v>6768.0829999999996</v>
      </c>
      <c r="D5" s="379">
        <f>'CRONOG. DE RECEBIMENTO'!D5</f>
        <v>0</v>
      </c>
      <c r="E5" s="379">
        <f>'CRONOG. DE RECEBIMENTO'!E5</f>
        <v>0</v>
      </c>
      <c r="F5" s="379">
        <f>'CRONOG. DE RECEBIMENTO'!F5</f>
        <v>0</v>
      </c>
      <c r="G5" s="379">
        <f>'CRONOG. DE RECEBIMENTO'!G5</f>
        <v>0</v>
      </c>
      <c r="H5" s="379">
        <f>'CRONOG. DE RECEBIMENTO'!H5</f>
        <v>0</v>
      </c>
      <c r="I5" s="379">
        <f>'CRONOG. DE RECEBIMENTO'!I5</f>
        <v>0</v>
      </c>
      <c r="J5" s="379">
        <f>'CRONOG. DE RECEBIMENTO'!J5</f>
        <v>0</v>
      </c>
      <c r="K5" s="379">
        <f>'CRONOG. DE RECEBIMENTO'!K5</f>
        <v>0</v>
      </c>
      <c r="L5" s="379">
        <f>'CRONOG. DE RECEBIMENTO'!L5</f>
        <v>0</v>
      </c>
      <c r="M5" s="379">
        <f>'CRONOG. DE RECEBIMENTO'!M5</f>
        <v>0</v>
      </c>
    </row>
    <row r="6" spans="1:13" x14ac:dyDescent="0.25">
      <c r="A6" s="378" t="s">
        <v>360</v>
      </c>
      <c r="B6" s="379">
        <f>'CRONOG. DE RECEBIMENTO'!B6</f>
        <v>1310.9939999999999</v>
      </c>
      <c r="C6" s="379">
        <f>'CRONOG. DE RECEBIMENTO'!C6</f>
        <v>3058.9859999999994</v>
      </c>
      <c r="D6" s="379">
        <f>'CRONOG. DE RECEBIMENTO'!D6</f>
        <v>0</v>
      </c>
      <c r="E6" s="379">
        <f>'CRONOG. DE RECEBIMENTO'!E6</f>
        <v>0</v>
      </c>
      <c r="F6" s="379">
        <f>'CRONOG. DE RECEBIMENTO'!F6</f>
        <v>0</v>
      </c>
      <c r="G6" s="379">
        <f>'CRONOG. DE RECEBIMENTO'!G6</f>
        <v>0</v>
      </c>
      <c r="H6" s="379">
        <f>'CRONOG. DE RECEBIMENTO'!H6</f>
        <v>0</v>
      </c>
      <c r="I6" s="379">
        <f>'CRONOG. DE RECEBIMENTO'!I6</f>
        <v>0</v>
      </c>
      <c r="J6" s="379">
        <f>'CRONOG. DE RECEBIMENTO'!J6</f>
        <v>0</v>
      </c>
      <c r="K6" s="379">
        <f>'CRONOG. DE RECEBIMENTO'!K6</f>
        <v>0</v>
      </c>
      <c r="L6" s="379">
        <f>'CRONOG. DE RECEBIMENTO'!L6</f>
        <v>0</v>
      </c>
      <c r="M6" s="379">
        <f>'CRONOG. DE RECEBIMENTO'!M6</f>
        <v>0</v>
      </c>
    </row>
    <row r="7" spans="1:13" x14ac:dyDescent="0.25">
      <c r="A7" s="378" t="s">
        <v>361</v>
      </c>
      <c r="B7" s="379">
        <f>'CRONOG. DE RECEBIMENTO'!B7</f>
        <v>2053.2599999999998</v>
      </c>
      <c r="C7" s="379">
        <f>'CRONOG. DE RECEBIMENTO'!C7</f>
        <v>4790.9399999999996</v>
      </c>
      <c r="D7" s="379">
        <f>'CRONOG. DE RECEBIMENTO'!D7</f>
        <v>0</v>
      </c>
      <c r="E7" s="379">
        <f>'CRONOG. DE RECEBIMENTO'!E7</f>
        <v>0</v>
      </c>
      <c r="F7" s="379">
        <f>'CRONOG. DE RECEBIMENTO'!F7</f>
        <v>0</v>
      </c>
      <c r="G7" s="379">
        <f>'CRONOG. DE RECEBIMENTO'!G7</f>
        <v>0</v>
      </c>
      <c r="H7" s="379">
        <f>'CRONOG. DE RECEBIMENTO'!H7</f>
        <v>0</v>
      </c>
      <c r="I7" s="379">
        <f>'CRONOG. DE RECEBIMENTO'!I7</f>
        <v>0</v>
      </c>
      <c r="J7" s="379">
        <f>'CRONOG. DE RECEBIMENTO'!J7</f>
        <v>0</v>
      </c>
      <c r="K7" s="379">
        <f>'CRONOG. DE RECEBIMENTO'!K7</f>
        <v>0</v>
      </c>
      <c r="L7" s="379">
        <f>'CRONOG. DE RECEBIMENTO'!L7</f>
        <v>0</v>
      </c>
      <c r="M7" s="379">
        <f>'CRONOG. DE RECEBIMENTO'!M7</f>
        <v>0</v>
      </c>
    </row>
    <row r="8" spans="1:13" x14ac:dyDescent="0.25">
      <c r="A8" s="378" t="s">
        <v>362</v>
      </c>
      <c r="B8" s="379">
        <f>'CRONOG. DE RECEBIMENTO'!B48</f>
        <v>0</v>
      </c>
      <c r="C8" s="379">
        <f>'CRONOG. DE RECEBIMENTO'!C48</f>
        <v>0</v>
      </c>
      <c r="D8" s="379">
        <f>'CRONOG. DE RECEBIMENTO'!D48</f>
        <v>0</v>
      </c>
      <c r="E8" s="379">
        <f>'CRONOG. DE RECEBIMENTO'!E48</f>
        <v>0</v>
      </c>
      <c r="F8" s="379">
        <f>'CRONOG. DE RECEBIMENTO'!F48</f>
        <v>0</v>
      </c>
      <c r="G8" s="379">
        <f>'CRONOG. DE RECEBIMENTO'!G48</f>
        <v>0</v>
      </c>
      <c r="H8" s="379">
        <f>'CRONOG. DE RECEBIMENTO'!H48</f>
        <v>0</v>
      </c>
      <c r="I8" s="379">
        <f>'CRONOG. DE RECEBIMENTO'!I48</f>
        <v>0</v>
      </c>
      <c r="J8" s="379">
        <f>'CRONOG. DE RECEBIMENTO'!J48</f>
        <v>0</v>
      </c>
      <c r="K8" s="379">
        <f>'CRONOG. DE RECEBIMENTO'!K48</f>
        <v>0</v>
      </c>
      <c r="L8" s="379">
        <f>'CRONOG. DE RECEBIMENTO'!L48</f>
        <v>0</v>
      </c>
      <c r="M8" s="379">
        <f>'CRONOG. DE RECEBIMENTO'!M48</f>
        <v>0</v>
      </c>
    </row>
    <row r="9" spans="1:13" x14ac:dyDescent="0.25">
      <c r="A9" s="380" t="s">
        <v>13</v>
      </c>
      <c r="B9" s="381">
        <f t="shared" ref="B9:M9" si="0">SUM(B5:B8)</f>
        <v>6264.860999999999</v>
      </c>
      <c r="C9" s="381">
        <f t="shared" si="0"/>
        <v>14618.008999999998</v>
      </c>
      <c r="D9" s="381">
        <f t="shared" si="0"/>
        <v>0</v>
      </c>
      <c r="E9" s="381">
        <f t="shared" si="0"/>
        <v>0</v>
      </c>
      <c r="F9" s="381">
        <f t="shared" si="0"/>
        <v>0</v>
      </c>
      <c r="G9" s="381">
        <f t="shared" si="0"/>
        <v>0</v>
      </c>
      <c r="H9" s="381">
        <f t="shared" si="0"/>
        <v>0</v>
      </c>
      <c r="I9" s="381">
        <f t="shared" si="0"/>
        <v>0</v>
      </c>
      <c r="J9" s="381">
        <f t="shared" si="0"/>
        <v>0</v>
      </c>
      <c r="K9" s="381">
        <f t="shared" si="0"/>
        <v>0</v>
      </c>
      <c r="L9" s="381">
        <f t="shared" si="0"/>
        <v>0</v>
      </c>
      <c r="M9" s="381">
        <f t="shared" si="0"/>
        <v>0</v>
      </c>
    </row>
    <row r="10" spans="1:13" x14ac:dyDescent="0.25">
      <c r="A10" s="380" t="s">
        <v>14</v>
      </c>
      <c r="B10" s="381">
        <f>B9</f>
        <v>6264.860999999999</v>
      </c>
      <c r="C10" s="381">
        <f>B10+C9</f>
        <v>20882.869999999995</v>
      </c>
      <c r="D10" s="381">
        <f t="shared" ref="D10:M10" si="1">C10+D9</f>
        <v>20882.869999999995</v>
      </c>
      <c r="E10" s="381">
        <f t="shared" si="1"/>
        <v>20882.869999999995</v>
      </c>
      <c r="F10" s="381">
        <f t="shared" si="1"/>
        <v>20882.869999999995</v>
      </c>
      <c r="G10" s="381">
        <f t="shared" si="1"/>
        <v>20882.869999999995</v>
      </c>
      <c r="H10" s="381">
        <f t="shared" si="1"/>
        <v>20882.869999999995</v>
      </c>
      <c r="I10" s="381">
        <f t="shared" si="1"/>
        <v>20882.869999999995</v>
      </c>
      <c r="J10" s="381">
        <f t="shared" si="1"/>
        <v>20882.869999999995</v>
      </c>
      <c r="K10" s="381">
        <f t="shared" si="1"/>
        <v>20882.869999999995</v>
      </c>
      <c r="L10" s="381">
        <f t="shared" si="1"/>
        <v>20882.869999999995</v>
      </c>
      <c r="M10" s="381">
        <f t="shared" si="1"/>
        <v>20882.869999999995</v>
      </c>
    </row>
    <row r="11" spans="1:13" x14ac:dyDescent="0.25">
      <c r="M11" s="382" t="s">
        <v>323</v>
      </c>
    </row>
    <row r="13" spans="1:13" x14ac:dyDescent="0.25">
      <c r="A13" s="433" t="s">
        <v>1</v>
      </c>
      <c r="B13" s="433" t="s">
        <v>2</v>
      </c>
      <c r="C13" s="433"/>
      <c r="D13" s="433"/>
      <c r="E13" s="433"/>
      <c r="F13" s="433"/>
      <c r="G13" s="433"/>
      <c r="H13" s="433"/>
      <c r="I13" s="433"/>
      <c r="J13" s="433"/>
      <c r="K13" s="433"/>
      <c r="L13" s="433"/>
      <c r="M13" s="433"/>
    </row>
    <row r="14" spans="1:13" x14ac:dyDescent="0.25">
      <c r="A14" s="433"/>
      <c r="B14" s="377" t="s">
        <v>335</v>
      </c>
      <c r="C14" s="377" t="s">
        <v>336</v>
      </c>
      <c r="D14" s="377" t="s">
        <v>337</v>
      </c>
      <c r="E14" s="377" t="s">
        <v>338</v>
      </c>
      <c r="F14" s="377" t="s">
        <v>339</v>
      </c>
      <c r="G14" s="377" t="s">
        <v>340</v>
      </c>
      <c r="H14" s="377" t="s">
        <v>341</v>
      </c>
      <c r="I14" s="377" t="s">
        <v>342</v>
      </c>
      <c r="J14" s="377" t="s">
        <v>343</v>
      </c>
      <c r="K14" s="377" t="s">
        <v>344</v>
      </c>
      <c r="L14" s="377" t="s">
        <v>345</v>
      </c>
      <c r="M14" s="377" t="s">
        <v>346</v>
      </c>
    </row>
    <row r="15" spans="1:13" x14ac:dyDescent="0.25">
      <c r="A15" s="378" t="s">
        <v>359</v>
      </c>
      <c r="B15" s="379">
        <f>'CRONOG. DE RECEBIMENTO'!M5</f>
        <v>0</v>
      </c>
      <c r="C15" s="379">
        <f>'CRONOG. DE RECEBIMENTO'!N5</f>
        <v>0</v>
      </c>
      <c r="D15" s="379">
        <f>'CRONOG. DE RECEBIMENTO'!O5</f>
        <v>0</v>
      </c>
      <c r="E15" s="379">
        <f>'CRONOG. DE RECEBIMENTO'!P5</f>
        <v>0</v>
      </c>
      <c r="F15" s="379">
        <f>'CRONOG. DE RECEBIMENTO'!Q5</f>
        <v>0</v>
      </c>
      <c r="G15" s="379">
        <f>'CRONOG. DE RECEBIMENTO'!R5</f>
        <v>0</v>
      </c>
      <c r="H15" s="379">
        <f>'CRONOG. DE RECEBIMENTO'!S5</f>
        <v>0</v>
      </c>
      <c r="I15" s="379">
        <f>'CRONOG. DE RECEBIMENTO'!T5</f>
        <v>0</v>
      </c>
      <c r="J15" s="379">
        <f>'CRONOG. DE RECEBIMENTO'!U5</f>
        <v>0</v>
      </c>
      <c r="K15" s="379">
        <f>'CRONOG. DE RECEBIMENTO'!V5</f>
        <v>0</v>
      </c>
      <c r="L15" s="379">
        <f>'CRONOG. DE RECEBIMENTO'!W5</f>
        <v>0</v>
      </c>
      <c r="M15" s="379">
        <f>'CRONOG. DE RECEBIMENTO'!X5</f>
        <v>0</v>
      </c>
    </row>
    <row r="16" spans="1:13" x14ac:dyDescent="0.25">
      <c r="A16" s="378" t="s">
        <v>360</v>
      </c>
      <c r="B16" s="379">
        <f>'CRONOG. DE RECEBIMENTO'!M6</f>
        <v>0</v>
      </c>
      <c r="C16" s="379">
        <f>'CRONOG. DE RECEBIMENTO'!N6</f>
        <v>0</v>
      </c>
      <c r="D16" s="379">
        <f>'CRONOG. DE RECEBIMENTO'!O6</f>
        <v>0</v>
      </c>
      <c r="E16" s="379">
        <f>'CRONOG. DE RECEBIMENTO'!P6</f>
        <v>0</v>
      </c>
      <c r="F16" s="379">
        <f>'CRONOG. DE RECEBIMENTO'!Q6</f>
        <v>0</v>
      </c>
      <c r="G16" s="379">
        <f>'CRONOG. DE RECEBIMENTO'!R6</f>
        <v>0</v>
      </c>
      <c r="H16" s="379">
        <f>'CRONOG. DE RECEBIMENTO'!S6</f>
        <v>0</v>
      </c>
      <c r="I16" s="379">
        <f>'CRONOG. DE RECEBIMENTO'!T6</f>
        <v>0</v>
      </c>
      <c r="J16" s="379">
        <f>'CRONOG. DE RECEBIMENTO'!U6</f>
        <v>0</v>
      </c>
      <c r="K16" s="379">
        <f>'CRONOG. DE RECEBIMENTO'!V6</f>
        <v>0</v>
      </c>
      <c r="L16" s="379">
        <f>'CRONOG. DE RECEBIMENTO'!W6</f>
        <v>0</v>
      </c>
      <c r="M16" s="379">
        <f>'CRONOG. DE RECEBIMENTO'!X6</f>
        <v>0</v>
      </c>
    </row>
    <row r="17" spans="1:13" x14ac:dyDescent="0.25">
      <c r="A17" s="378" t="s">
        <v>361</v>
      </c>
      <c r="B17" s="379">
        <f>'CRONOG. DE RECEBIMENTO'!M7</f>
        <v>0</v>
      </c>
      <c r="C17" s="379">
        <f>'CRONOG. DE RECEBIMENTO'!N7</f>
        <v>0</v>
      </c>
      <c r="D17" s="379">
        <f>'CRONOG. DE RECEBIMENTO'!O7</f>
        <v>0</v>
      </c>
      <c r="E17" s="379">
        <f>'CRONOG. DE RECEBIMENTO'!P7</f>
        <v>0</v>
      </c>
      <c r="F17" s="379">
        <f>'CRONOG. DE RECEBIMENTO'!Q7</f>
        <v>0</v>
      </c>
      <c r="G17" s="379">
        <f>'CRONOG. DE RECEBIMENTO'!R7</f>
        <v>0</v>
      </c>
      <c r="H17" s="379">
        <f>'CRONOG. DE RECEBIMENTO'!S7</f>
        <v>0</v>
      </c>
      <c r="I17" s="379">
        <f>'CRONOG. DE RECEBIMENTO'!T7</f>
        <v>0</v>
      </c>
      <c r="J17" s="379">
        <f>'CRONOG. DE RECEBIMENTO'!U7</f>
        <v>0</v>
      </c>
      <c r="K17" s="379">
        <f>'CRONOG. DE RECEBIMENTO'!V7</f>
        <v>0</v>
      </c>
      <c r="L17" s="379">
        <f>'CRONOG. DE RECEBIMENTO'!W7</f>
        <v>0</v>
      </c>
      <c r="M17" s="379">
        <f>'CRONOG. DE RECEBIMENTO'!X7</f>
        <v>0</v>
      </c>
    </row>
    <row r="18" spans="1:13" x14ac:dyDescent="0.25">
      <c r="A18" s="378" t="s">
        <v>362</v>
      </c>
      <c r="B18" s="379">
        <f>'CRONOG. DE RECEBIMENTO'!B58</f>
        <v>0</v>
      </c>
      <c r="C18" s="379">
        <f>'CRONOG. DE RECEBIMENTO'!C58</f>
        <v>0</v>
      </c>
      <c r="D18" s="379">
        <f>'CRONOG. DE RECEBIMENTO'!D58</f>
        <v>0</v>
      </c>
      <c r="E18" s="379">
        <f>'CRONOG. DE RECEBIMENTO'!E58</f>
        <v>0</v>
      </c>
      <c r="F18" s="379">
        <f>'CRONOG. DE RECEBIMENTO'!F58</f>
        <v>0</v>
      </c>
      <c r="G18" s="379">
        <f>'CRONOG. DE RECEBIMENTO'!G58</f>
        <v>0</v>
      </c>
      <c r="H18" s="379">
        <f>'CRONOG. DE RECEBIMENTO'!H58</f>
        <v>0</v>
      </c>
      <c r="I18" s="379">
        <f>'CRONOG. DE RECEBIMENTO'!I58</f>
        <v>0</v>
      </c>
      <c r="J18" s="379">
        <f>'CRONOG. DE RECEBIMENTO'!J58</f>
        <v>0</v>
      </c>
      <c r="K18" s="379">
        <f>'CRONOG. DE RECEBIMENTO'!K58</f>
        <v>0</v>
      </c>
      <c r="L18" s="379">
        <f>'CRONOG. DE RECEBIMENTO'!L58</f>
        <v>0</v>
      </c>
      <c r="M18" s="379">
        <f>'CRONOG. DE RECEBIMENTO'!M58</f>
        <v>0</v>
      </c>
    </row>
    <row r="19" spans="1:13" x14ac:dyDescent="0.25">
      <c r="A19" s="380" t="s">
        <v>13</v>
      </c>
      <c r="B19" s="381">
        <f t="shared" ref="B19:M19" si="2">SUM(B15:B18)</f>
        <v>0</v>
      </c>
      <c r="C19" s="381">
        <f t="shared" si="2"/>
        <v>0</v>
      </c>
      <c r="D19" s="381">
        <f t="shared" si="2"/>
        <v>0</v>
      </c>
      <c r="E19" s="381">
        <f t="shared" si="2"/>
        <v>0</v>
      </c>
      <c r="F19" s="381">
        <f t="shared" si="2"/>
        <v>0</v>
      </c>
      <c r="G19" s="381">
        <f t="shared" si="2"/>
        <v>0</v>
      </c>
      <c r="H19" s="381">
        <f t="shared" si="2"/>
        <v>0</v>
      </c>
      <c r="I19" s="381">
        <f t="shared" si="2"/>
        <v>0</v>
      </c>
      <c r="J19" s="381">
        <f t="shared" si="2"/>
        <v>0</v>
      </c>
      <c r="K19" s="381">
        <f t="shared" si="2"/>
        <v>0</v>
      </c>
      <c r="L19" s="381">
        <f t="shared" si="2"/>
        <v>0</v>
      </c>
      <c r="M19" s="381">
        <f t="shared" si="2"/>
        <v>0</v>
      </c>
    </row>
    <row r="20" spans="1:13" x14ac:dyDescent="0.25">
      <c r="A20" s="380" t="s">
        <v>14</v>
      </c>
      <c r="B20" s="381">
        <f>M10+B19</f>
        <v>20882.869999999995</v>
      </c>
      <c r="C20" s="381">
        <f t="shared" ref="C20:M20" si="3">B20+C19</f>
        <v>20882.869999999995</v>
      </c>
      <c r="D20" s="381">
        <f t="shared" si="3"/>
        <v>20882.869999999995</v>
      </c>
      <c r="E20" s="381">
        <f t="shared" si="3"/>
        <v>20882.869999999995</v>
      </c>
      <c r="F20" s="381">
        <f t="shared" si="3"/>
        <v>20882.869999999995</v>
      </c>
      <c r="G20" s="381">
        <f t="shared" si="3"/>
        <v>20882.869999999995</v>
      </c>
      <c r="H20" s="381">
        <f t="shared" si="3"/>
        <v>20882.869999999995</v>
      </c>
      <c r="I20" s="381">
        <f t="shared" si="3"/>
        <v>20882.869999999995</v>
      </c>
      <c r="J20" s="381">
        <f t="shared" si="3"/>
        <v>20882.869999999995</v>
      </c>
      <c r="K20" s="381">
        <f t="shared" si="3"/>
        <v>20882.869999999995</v>
      </c>
      <c r="L20" s="381">
        <f t="shared" si="3"/>
        <v>20882.869999999995</v>
      </c>
      <c r="M20" s="381">
        <f t="shared" si="3"/>
        <v>20882.869999999995</v>
      </c>
    </row>
    <row r="21" spans="1:13" x14ac:dyDescent="0.25">
      <c r="M21" s="382" t="s">
        <v>323</v>
      </c>
    </row>
    <row r="23" spans="1:13" x14ac:dyDescent="0.25">
      <c r="A23" s="433" t="s">
        <v>1</v>
      </c>
      <c r="B23" s="433" t="s">
        <v>2</v>
      </c>
      <c r="C23" s="433"/>
      <c r="D23" s="433"/>
      <c r="E23" s="433"/>
      <c r="F23" s="433"/>
      <c r="G23" s="433"/>
      <c r="H23" s="433"/>
      <c r="I23" s="433"/>
      <c r="J23" s="433"/>
      <c r="K23" s="433"/>
      <c r="L23" s="433"/>
      <c r="M23" s="433"/>
    </row>
    <row r="24" spans="1:13" x14ac:dyDescent="0.25">
      <c r="A24" s="433"/>
      <c r="B24" s="377" t="s">
        <v>347</v>
      </c>
      <c r="C24" s="377" t="s">
        <v>348</v>
      </c>
      <c r="D24" s="377" t="s">
        <v>349</v>
      </c>
      <c r="E24" s="377" t="s">
        <v>350</v>
      </c>
      <c r="F24" s="377" t="s">
        <v>351</v>
      </c>
      <c r="G24" s="377" t="s">
        <v>352</v>
      </c>
      <c r="H24" s="377" t="s">
        <v>353</v>
      </c>
      <c r="I24" s="377" t="s">
        <v>354</v>
      </c>
      <c r="J24" s="377" t="s">
        <v>355</v>
      </c>
      <c r="K24" s="377" t="s">
        <v>356</v>
      </c>
      <c r="L24" s="377" t="s">
        <v>357</v>
      </c>
      <c r="M24" s="377" t="s">
        <v>358</v>
      </c>
    </row>
    <row r="25" spans="1:13" x14ac:dyDescent="0.25">
      <c r="A25" s="378" t="s">
        <v>359</v>
      </c>
      <c r="B25" s="379">
        <f>'CRONOG. DE RECEBIMENTO'!Y5</f>
        <v>0</v>
      </c>
      <c r="C25" s="379">
        <f>'CRONOG. DE RECEBIMENTO'!Z5</f>
        <v>0</v>
      </c>
      <c r="D25" s="379">
        <f>'CRONOG. DE RECEBIMENTO'!AA5</f>
        <v>0</v>
      </c>
      <c r="E25" s="379">
        <f>'CRONOG. DE RECEBIMENTO'!AB5</f>
        <v>0</v>
      </c>
      <c r="F25" s="379">
        <f>'CRONOG. DE RECEBIMENTO'!AC5</f>
        <v>0</v>
      </c>
      <c r="G25" s="379">
        <f>'CRONOG. DE RECEBIMENTO'!AD5</f>
        <v>0</v>
      </c>
      <c r="H25" s="379">
        <f>'CRONOG. DE RECEBIMENTO'!AE5</f>
        <v>0</v>
      </c>
      <c r="I25" s="379">
        <f>'CRONOG. DE RECEBIMENTO'!AF5</f>
        <v>0</v>
      </c>
      <c r="J25" s="379">
        <f>'CRONOG. DE RECEBIMENTO'!AG5</f>
        <v>0</v>
      </c>
      <c r="K25" s="379">
        <f>'CRONOG. DE RECEBIMENTO'!AH5</f>
        <v>0</v>
      </c>
      <c r="L25" s="379">
        <f>'CRONOG. DE RECEBIMENTO'!AI5</f>
        <v>0</v>
      </c>
      <c r="M25" s="379">
        <f>'CRONOG. DE RECEBIMENTO'!AJ5</f>
        <v>0</v>
      </c>
    </row>
    <row r="26" spans="1:13" x14ac:dyDescent="0.25">
      <c r="A26" s="378" t="s">
        <v>360</v>
      </c>
      <c r="B26" s="379">
        <f>'CRONOG. DE RECEBIMENTO'!Y6</f>
        <v>0</v>
      </c>
      <c r="C26" s="379">
        <f>'CRONOG. DE RECEBIMENTO'!Z6</f>
        <v>0</v>
      </c>
      <c r="D26" s="379">
        <f>'CRONOG. DE RECEBIMENTO'!AA6</f>
        <v>0</v>
      </c>
      <c r="E26" s="379">
        <f>'CRONOG. DE RECEBIMENTO'!AB6</f>
        <v>0</v>
      </c>
      <c r="F26" s="379">
        <f>'CRONOG. DE RECEBIMENTO'!AC6</f>
        <v>0</v>
      </c>
      <c r="G26" s="379">
        <f>'CRONOG. DE RECEBIMENTO'!AD6</f>
        <v>0</v>
      </c>
      <c r="H26" s="379">
        <f>'CRONOG. DE RECEBIMENTO'!AE6</f>
        <v>0</v>
      </c>
      <c r="I26" s="379">
        <f>'CRONOG. DE RECEBIMENTO'!AF6</f>
        <v>0</v>
      </c>
      <c r="J26" s="379">
        <f>'CRONOG. DE RECEBIMENTO'!AG6</f>
        <v>0</v>
      </c>
      <c r="K26" s="379">
        <f>'CRONOG. DE RECEBIMENTO'!AH6</f>
        <v>0</v>
      </c>
      <c r="L26" s="379">
        <f>'CRONOG. DE RECEBIMENTO'!AI6</f>
        <v>0</v>
      </c>
      <c r="M26" s="379">
        <f>'CRONOG. DE RECEBIMENTO'!AJ6</f>
        <v>0</v>
      </c>
    </row>
    <row r="27" spans="1:13" x14ac:dyDescent="0.25">
      <c r="A27" s="378" t="s">
        <v>361</v>
      </c>
      <c r="B27" s="379">
        <f>'CRONOG. DE RECEBIMENTO'!Y7</f>
        <v>0</v>
      </c>
      <c r="C27" s="379">
        <f>'CRONOG. DE RECEBIMENTO'!Z7</f>
        <v>0</v>
      </c>
      <c r="D27" s="379">
        <f>'CRONOG. DE RECEBIMENTO'!AA7</f>
        <v>0</v>
      </c>
      <c r="E27" s="379">
        <f>'CRONOG. DE RECEBIMENTO'!AB7</f>
        <v>0</v>
      </c>
      <c r="F27" s="379">
        <f>'CRONOG. DE RECEBIMENTO'!AC7</f>
        <v>0</v>
      </c>
      <c r="G27" s="379">
        <f>'CRONOG. DE RECEBIMENTO'!AD7</f>
        <v>0</v>
      </c>
      <c r="H27" s="379">
        <f>'CRONOG. DE RECEBIMENTO'!AE7</f>
        <v>0</v>
      </c>
      <c r="I27" s="379">
        <f>'CRONOG. DE RECEBIMENTO'!AF7</f>
        <v>0</v>
      </c>
      <c r="J27" s="379">
        <f>'CRONOG. DE RECEBIMENTO'!AG7</f>
        <v>0</v>
      </c>
      <c r="K27" s="379">
        <f>'CRONOG. DE RECEBIMENTO'!AH7</f>
        <v>0</v>
      </c>
      <c r="L27" s="379">
        <f>'CRONOG. DE RECEBIMENTO'!AI7</f>
        <v>0</v>
      </c>
      <c r="M27" s="379">
        <f>'CRONOG. DE RECEBIMENTO'!AJ7</f>
        <v>0</v>
      </c>
    </row>
    <row r="28" spans="1:13" x14ac:dyDescent="0.25">
      <c r="A28" s="378" t="s">
        <v>362</v>
      </c>
      <c r="B28" s="379">
        <f>'CRONOG. DE RECEBIMENTO'!B68</f>
        <v>0</v>
      </c>
      <c r="C28" s="379">
        <f>'CRONOG. DE RECEBIMENTO'!C68</f>
        <v>0</v>
      </c>
      <c r="D28" s="379">
        <f>'CRONOG. DE RECEBIMENTO'!D68</f>
        <v>0</v>
      </c>
      <c r="E28" s="379">
        <f>'CRONOG. DE RECEBIMENTO'!E68</f>
        <v>0</v>
      </c>
      <c r="F28" s="379">
        <f>'CRONOG. DE RECEBIMENTO'!F68</f>
        <v>0</v>
      </c>
      <c r="G28" s="379">
        <f>'CRONOG. DE RECEBIMENTO'!G68</f>
        <v>0</v>
      </c>
      <c r="H28" s="379">
        <f>'CRONOG. DE RECEBIMENTO'!H68</f>
        <v>0</v>
      </c>
      <c r="I28" s="379">
        <f>'CRONOG. DE RECEBIMENTO'!I68</f>
        <v>0</v>
      </c>
      <c r="J28" s="379">
        <f>'CRONOG. DE RECEBIMENTO'!J68</f>
        <v>0</v>
      </c>
      <c r="K28" s="379">
        <f>'CRONOG. DE RECEBIMENTO'!K68</f>
        <v>0</v>
      </c>
      <c r="L28" s="379">
        <f>'CRONOG. DE RECEBIMENTO'!L68</f>
        <v>0</v>
      </c>
      <c r="M28" s="379">
        <f>'CRONOG. DE RECEBIMENTO'!M68</f>
        <v>0</v>
      </c>
    </row>
    <row r="29" spans="1:13" x14ac:dyDescent="0.25">
      <c r="A29" s="380" t="s">
        <v>13</v>
      </c>
      <c r="B29" s="381">
        <f t="shared" ref="B29:M29" si="4">SUM(B25:B28)</f>
        <v>0</v>
      </c>
      <c r="C29" s="381">
        <f t="shared" si="4"/>
        <v>0</v>
      </c>
      <c r="D29" s="381">
        <f t="shared" si="4"/>
        <v>0</v>
      </c>
      <c r="E29" s="381">
        <f t="shared" si="4"/>
        <v>0</v>
      </c>
      <c r="F29" s="381">
        <f t="shared" si="4"/>
        <v>0</v>
      </c>
      <c r="G29" s="381">
        <f t="shared" si="4"/>
        <v>0</v>
      </c>
      <c r="H29" s="381">
        <f t="shared" si="4"/>
        <v>0</v>
      </c>
      <c r="I29" s="381">
        <f t="shared" si="4"/>
        <v>0</v>
      </c>
      <c r="J29" s="381">
        <f t="shared" si="4"/>
        <v>0</v>
      </c>
      <c r="K29" s="381">
        <f t="shared" si="4"/>
        <v>0</v>
      </c>
      <c r="L29" s="381">
        <f t="shared" si="4"/>
        <v>0</v>
      </c>
      <c r="M29" s="381">
        <f t="shared" si="4"/>
        <v>0</v>
      </c>
    </row>
    <row r="30" spans="1:13" x14ac:dyDescent="0.25">
      <c r="A30" s="380" t="s">
        <v>14</v>
      </c>
      <c r="B30" s="381">
        <f>M20+B29</f>
        <v>20882.869999999995</v>
      </c>
      <c r="C30" s="381">
        <f t="shared" ref="C30:M30" si="5">B30+C29</f>
        <v>20882.869999999995</v>
      </c>
      <c r="D30" s="381">
        <f t="shared" si="5"/>
        <v>20882.869999999995</v>
      </c>
      <c r="E30" s="381">
        <f t="shared" si="5"/>
        <v>20882.869999999995</v>
      </c>
      <c r="F30" s="381">
        <f t="shared" si="5"/>
        <v>20882.869999999995</v>
      </c>
      <c r="G30" s="381">
        <f t="shared" si="5"/>
        <v>20882.869999999995</v>
      </c>
      <c r="H30" s="381">
        <f t="shared" si="5"/>
        <v>20882.869999999995</v>
      </c>
      <c r="I30" s="381">
        <f t="shared" si="5"/>
        <v>20882.869999999995</v>
      </c>
      <c r="J30" s="381">
        <f t="shared" si="5"/>
        <v>20882.869999999995</v>
      </c>
      <c r="K30" s="381">
        <f t="shared" si="5"/>
        <v>20882.869999999995</v>
      </c>
      <c r="L30" s="381">
        <f t="shared" si="5"/>
        <v>20882.869999999995</v>
      </c>
      <c r="M30" s="381">
        <f t="shared" si="5"/>
        <v>20882.869999999995</v>
      </c>
    </row>
  </sheetData>
  <mergeCells count="7">
    <mergeCell ref="A23:A24"/>
    <mergeCell ref="B23:M23"/>
    <mergeCell ref="A1:M1"/>
    <mergeCell ref="A3:A4"/>
    <mergeCell ref="B3:M3"/>
    <mergeCell ref="A13:A14"/>
    <mergeCell ref="B13:M13"/>
  </mergeCells>
  <phoneticPr fontId="42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BI45"/>
  <sheetViews>
    <sheetView showGridLines="0" workbookViewId="0">
      <selection activeCell="M43" sqref="M43"/>
    </sheetView>
  </sheetViews>
  <sheetFormatPr defaultColWidth="9.140625" defaultRowHeight="12" x14ac:dyDescent="0.25"/>
  <cols>
    <col min="1" max="1" width="39" style="292" customWidth="1"/>
    <col min="2" max="61" width="12.7109375" style="292" customWidth="1"/>
    <col min="62" max="16384" width="9.140625" style="292"/>
  </cols>
  <sheetData>
    <row r="1" spans="1:61" x14ac:dyDescent="0.25">
      <c r="A1" s="437" t="s">
        <v>0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437"/>
      <c r="W1" s="437"/>
      <c r="X1" s="437"/>
      <c r="Y1" s="437"/>
      <c r="Z1" s="437"/>
      <c r="AA1" s="437"/>
      <c r="AB1" s="437"/>
      <c r="AC1" s="437"/>
      <c r="AD1" s="437"/>
      <c r="AE1" s="437"/>
      <c r="AF1" s="437"/>
      <c r="AG1" s="437"/>
      <c r="AH1" s="437"/>
      <c r="AI1" s="437"/>
      <c r="AJ1" s="437"/>
      <c r="AK1" s="437"/>
      <c r="AL1" s="437"/>
      <c r="AM1" s="437"/>
      <c r="AN1" s="437"/>
      <c r="AO1" s="437"/>
      <c r="AP1" s="437"/>
      <c r="AQ1" s="437"/>
      <c r="AR1" s="437"/>
      <c r="AS1" s="437"/>
      <c r="AT1" s="437"/>
      <c r="AU1" s="437"/>
      <c r="AV1" s="437"/>
      <c r="AW1" s="437"/>
      <c r="AX1" s="437"/>
      <c r="AY1" s="437"/>
      <c r="AZ1" s="437"/>
      <c r="BA1" s="437"/>
      <c r="BB1" s="437"/>
      <c r="BC1" s="437"/>
      <c r="BD1" s="437"/>
      <c r="BE1" s="437"/>
      <c r="BF1" s="437"/>
      <c r="BG1" s="437"/>
      <c r="BH1" s="437"/>
      <c r="BI1" s="437"/>
    </row>
    <row r="3" spans="1:61" x14ac:dyDescent="0.25">
      <c r="A3" s="432" t="s">
        <v>1</v>
      </c>
      <c r="B3" s="432" t="s">
        <v>2</v>
      </c>
      <c r="C3" s="432"/>
      <c r="D3" s="432"/>
      <c r="E3" s="432"/>
      <c r="F3" s="432"/>
      <c r="G3" s="432"/>
      <c r="H3" s="432"/>
      <c r="I3" s="432"/>
      <c r="J3" s="432"/>
      <c r="K3" s="432"/>
      <c r="L3" s="432"/>
      <c r="M3" s="432"/>
      <c r="N3" s="432"/>
      <c r="O3" s="432"/>
      <c r="P3" s="432"/>
      <c r="Q3" s="432"/>
      <c r="R3" s="432"/>
      <c r="S3" s="432"/>
      <c r="T3" s="432"/>
      <c r="U3" s="432"/>
      <c r="V3" s="432"/>
      <c r="W3" s="432"/>
      <c r="X3" s="432"/>
      <c r="Y3" s="432"/>
      <c r="Z3" s="432"/>
      <c r="AA3" s="432"/>
      <c r="AB3" s="432"/>
      <c r="AC3" s="432"/>
      <c r="AD3" s="432"/>
      <c r="AE3" s="432"/>
      <c r="AF3" s="432"/>
      <c r="AG3" s="432"/>
      <c r="AH3" s="432"/>
      <c r="AI3" s="432"/>
      <c r="AJ3" s="432"/>
      <c r="AK3" s="432"/>
      <c r="AL3" s="432"/>
      <c r="AM3" s="432"/>
      <c r="AN3" s="432"/>
      <c r="AO3" s="432"/>
      <c r="AP3" s="432"/>
      <c r="AQ3" s="432"/>
      <c r="AR3" s="432"/>
      <c r="AS3" s="432"/>
      <c r="AT3" s="432"/>
      <c r="AU3" s="432"/>
      <c r="AV3" s="432"/>
      <c r="AW3" s="432"/>
      <c r="AX3" s="432"/>
      <c r="AY3" s="432"/>
      <c r="AZ3" s="432"/>
      <c r="BA3" s="432"/>
      <c r="BB3" s="432"/>
      <c r="BC3" s="432"/>
      <c r="BD3" s="432"/>
      <c r="BE3" s="432"/>
      <c r="BF3" s="432"/>
      <c r="BG3" s="432"/>
      <c r="BH3" s="432"/>
      <c r="BI3" s="432"/>
    </row>
    <row r="4" spans="1:61" x14ac:dyDescent="0.25">
      <c r="A4" s="432"/>
      <c r="B4" s="317">
        <f>'Comp. Desp. Indiretas'!BX7</f>
        <v>45015</v>
      </c>
      <c r="C4" s="317">
        <f>'Comp. Desp. Indiretas'!$BY$7</f>
        <v>45046</v>
      </c>
      <c r="D4" s="317">
        <f>'Comp. Desp. Indiretas'!$BZ$7</f>
        <v>45076</v>
      </c>
      <c r="E4" s="317">
        <f>'Comp. Desp. Indiretas'!$CA$7</f>
        <v>45107</v>
      </c>
      <c r="F4" s="317">
        <f>'Comp. Desp. Indiretas'!$CB$7</f>
        <v>45137</v>
      </c>
      <c r="G4" s="317"/>
      <c r="H4" s="317"/>
      <c r="I4" s="317"/>
      <c r="J4" s="317"/>
      <c r="K4" s="317"/>
      <c r="L4" s="317"/>
      <c r="M4" s="317"/>
      <c r="N4" s="317"/>
      <c r="O4" s="317"/>
      <c r="P4" s="317"/>
      <c r="Q4" s="317"/>
      <c r="R4" s="317"/>
      <c r="S4" s="317"/>
      <c r="T4" s="317"/>
      <c r="U4" s="317"/>
      <c r="V4" s="317"/>
      <c r="W4" s="317"/>
      <c r="X4" s="317"/>
      <c r="Y4" s="317"/>
      <c r="Z4" s="317"/>
      <c r="AA4" s="317"/>
      <c r="AB4" s="317"/>
      <c r="AC4" s="317"/>
      <c r="AD4" s="317"/>
      <c r="AE4" s="317"/>
      <c r="AF4" s="317"/>
      <c r="AG4" s="317"/>
      <c r="AH4" s="317"/>
      <c r="AI4" s="317"/>
      <c r="AJ4" s="317"/>
      <c r="AK4" s="317"/>
      <c r="AL4" s="317"/>
      <c r="AM4" s="317"/>
      <c r="AN4" s="317"/>
      <c r="AO4" s="317"/>
      <c r="AP4" s="317"/>
      <c r="AQ4" s="317"/>
      <c r="AR4" s="317"/>
      <c r="AS4" s="317"/>
      <c r="AT4" s="317"/>
      <c r="AU4" s="317"/>
      <c r="AV4" s="317"/>
      <c r="AW4" s="317"/>
      <c r="AX4" s="317"/>
      <c r="AY4" s="317"/>
      <c r="AZ4" s="317"/>
      <c r="BA4" s="317"/>
      <c r="BB4" s="317"/>
      <c r="BC4" s="317"/>
      <c r="BD4" s="317"/>
      <c r="BE4" s="317"/>
      <c r="BF4" s="317"/>
      <c r="BG4" s="317"/>
      <c r="BH4" s="317"/>
      <c r="BI4" s="317"/>
    </row>
    <row r="5" spans="1:61" x14ac:dyDescent="0.25">
      <c r="A5" s="293" t="str">
        <f>Venda!D9</f>
        <v>Monitoramento da Qualidade do Ar</v>
      </c>
      <c r="B5" s="294">
        <f>0.3*Venda!G31</f>
        <v>2900.607</v>
      </c>
      <c r="C5" s="294">
        <f>0.7*Venda!G31</f>
        <v>6768.0829999999996</v>
      </c>
      <c r="D5" s="294"/>
      <c r="E5" s="294"/>
      <c r="F5" s="294"/>
      <c r="G5" s="294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V5" s="294"/>
      <c r="W5" s="294"/>
      <c r="X5" s="294"/>
      <c r="Y5" s="294"/>
      <c r="Z5" s="294"/>
      <c r="AA5" s="294"/>
      <c r="AB5" s="294"/>
      <c r="AC5" s="294"/>
      <c r="AD5" s="294"/>
      <c r="AE5" s="294"/>
      <c r="AF5" s="294"/>
      <c r="AG5" s="294"/>
      <c r="AH5" s="294"/>
      <c r="AI5" s="294"/>
      <c r="AJ5" s="294"/>
      <c r="AK5" s="294"/>
      <c r="AL5" s="294"/>
      <c r="AM5" s="294"/>
      <c r="AN5" s="294"/>
      <c r="AO5" s="294"/>
      <c r="AP5" s="294"/>
      <c r="AQ5" s="294"/>
      <c r="AR5" s="294"/>
      <c r="AS5" s="294"/>
      <c r="AT5" s="294"/>
      <c r="AU5" s="294"/>
      <c r="AV5" s="294"/>
      <c r="AW5" s="294"/>
      <c r="AX5" s="294"/>
      <c r="AY5" s="294"/>
      <c r="AZ5" s="294"/>
      <c r="BA5" s="294"/>
      <c r="BB5" s="294"/>
      <c r="BC5" s="294"/>
      <c r="BD5" s="294"/>
      <c r="BE5" s="294"/>
      <c r="BF5" s="294"/>
      <c r="BG5" s="294"/>
      <c r="BH5" s="294"/>
      <c r="BI5" s="294"/>
    </row>
    <row r="6" spans="1:61" x14ac:dyDescent="0.25">
      <c r="A6" s="293" t="str">
        <f>Venda!D10</f>
        <v>Monitoramento de Ruído</v>
      </c>
      <c r="B6" s="294">
        <f>0.3*Venda!G32</f>
        <v>1310.9939999999999</v>
      </c>
      <c r="C6" s="294">
        <f>0.7*Venda!G32</f>
        <v>3058.9859999999994</v>
      </c>
      <c r="D6" s="294"/>
      <c r="E6" s="294"/>
      <c r="F6" s="294"/>
      <c r="G6" s="294"/>
      <c r="H6" s="294"/>
      <c r="I6" s="294"/>
      <c r="J6" s="294"/>
      <c r="K6" s="294"/>
      <c r="L6" s="294"/>
      <c r="M6" s="294"/>
      <c r="N6" s="294"/>
      <c r="O6" s="294"/>
      <c r="P6" s="294"/>
      <c r="Q6" s="294"/>
      <c r="R6" s="294"/>
      <c r="S6" s="294"/>
      <c r="T6" s="294"/>
      <c r="U6" s="294"/>
      <c r="V6" s="294"/>
      <c r="W6" s="294"/>
      <c r="X6" s="294"/>
      <c r="Y6" s="294"/>
      <c r="Z6" s="294"/>
      <c r="AA6" s="294"/>
      <c r="AB6" s="294"/>
      <c r="AC6" s="294"/>
      <c r="AD6" s="294"/>
      <c r="AE6" s="294"/>
      <c r="AF6" s="294"/>
      <c r="AG6" s="294"/>
      <c r="AH6" s="294"/>
      <c r="AI6" s="294"/>
      <c r="AJ6" s="294"/>
      <c r="AK6" s="294"/>
      <c r="AL6" s="294"/>
      <c r="AM6" s="294"/>
      <c r="AN6" s="294"/>
      <c r="AO6" s="294"/>
      <c r="AP6" s="294"/>
      <c r="AQ6" s="294"/>
      <c r="AR6" s="294"/>
      <c r="AS6" s="294"/>
      <c r="AT6" s="294"/>
      <c r="AU6" s="294"/>
      <c r="AV6" s="294"/>
      <c r="AW6" s="294"/>
      <c r="AX6" s="294"/>
      <c r="AY6" s="294"/>
      <c r="AZ6" s="294"/>
      <c r="BA6" s="294"/>
      <c r="BB6" s="294"/>
      <c r="BC6" s="294"/>
      <c r="BD6" s="294"/>
      <c r="BE6" s="294"/>
      <c r="BF6" s="294"/>
      <c r="BG6" s="294"/>
      <c r="BH6" s="294"/>
      <c r="BI6" s="294"/>
    </row>
    <row r="7" spans="1:61" x14ac:dyDescent="0.25">
      <c r="A7" s="293" t="str">
        <f>Venda!D11</f>
        <v>Monitoramento de Efluentes Industriais</v>
      </c>
      <c r="B7" s="294">
        <f>0.3*Venda!G33</f>
        <v>2053.2599999999998</v>
      </c>
      <c r="C7" s="294">
        <f>0.7*Venda!G33</f>
        <v>4790.9399999999996</v>
      </c>
      <c r="D7" s="294"/>
      <c r="E7" s="294"/>
      <c r="F7" s="294"/>
      <c r="G7" s="294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294"/>
      <c r="AC7" s="294"/>
      <c r="AD7" s="294"/>
      <c r="AE7" s="294"/>
      <c r="AF7" s="294"/>
      <c r="AG7" s="294"/>
      <c r="AH7" s="294"/>
      <c r="AI7" s="294"/>
      <c r="AJ7" s="294"/>
      <c r="AK7" s="294"/>
      <c r="AL7" s="294"/>
      <c r="AM7" s="294"/>
      <c r="AN7" s="294"/>
      <c r="AO7" s="294"/>
      <c r="AP7" s="294"/>
      <c r="AQ7" s="294"/>
      <c r="AR7" s="294"/>
      <c r="AS7" s="294"/>
      <c r="AT7" s="294"/>
      <c r="AU7" s="294"/>
      <c r="AV7" s="294"/>
      <c r="AW7" s="294"/>
      <c r="AX7" s="294"/>
      <c r="AY7" s="294"/>
      <c r="AZ7" s="294"/>
      <c r="BA7" s="294"/>
      <c r="BB7" s="294"/>
      <c r="BC7" s="294"/>
      <c r="BD7" s="294"/>
      <c r="BE7" s="294"/>
      <c r="BF7" s="294"/>
      <c r="BG7" s="294"/>
      <c r="BH7" s="294"/>
      <c r="BI7" s="294"/>
    </row>
    <row r="8" spans="1:61" x14ac:dyDescent="0.25">
      <c r="A8" s="295" t="s">
        <v>3</v>
      </c>
      <c r="B8" s="296">
        <f t="shared" ref="B8:AG8" si="0">SUM(B5:B7)</f>
        <v>6264.860999999999</v>
      </c>
      <c r="C8" s="296">
        <f t="shared" si="0"/>
        <v>14618.008999999998</v>
      </c>
      <c r="D8" s="296">
        <f t="shared" si="0"/>
        <v>0</v>
      </c>
      <c r="E8" s="296">
        <f t="shared" si="0"/>
        <v>0</v>
      </c>
      <c r="F8" s="296">
        <f t="shared" si="0"/>
        <v>0</v>
      </c>
      <c r="G8" s="296">
        <f t="shared" si="0"/>
        <v>0</v>
      </c>
      <c r="H8" s="296">
        <f t="shared" si="0"/>
        <v>0</v>
      </c>
      <c r="I8" s="296">
        <f t="shared" si="0"/>
        <v>0</v>
      </c>
      <c r="J8" s="296">
        <f t="shared" si="0"/>
        <v>0</v>
      </c>
      <c r="K8" s="296">
        <f t="shared" si="0"/>
        <v>0</v>
      </c>
      <c r="L8" s="296">
        <f t="shared" si="0"/>
        <v>0</v>
      </c>
      <c r="M8" s="296">
        <f t="shared" si="0"/>
        <v>0</v>
      </c>
      <c r="N8" s="296">
        <f t="shared" si="0"/>
        <v>0</v>
      </c>
      <c r="O8" s="296">
        <f t="shared" si="0"/>
        <v>0</v>
      </c>
      <c r="P8" s="296">
        <f t="shared" si="0"/>
        <v>0</v>
      </c>
      <c r="Q8" s="296">
        <f t="shared" si="0"/>
        <v>0</v>
      </c>
      <c r="R8" s="296">
        <f t="shared" si="0"/>
        <v>0</v>
      </c>
      <c r="S8" s="296">
        <f t="shared" si="0"/>
        <v>0</v>
      </c>
      <c r="T8" s="296">
        <f t="shared" si="0"/>
        <v>0</v>
      </c>
      <c r="U8" s="296">
        <f t="shared" si="0"/>
        <v>0</v>
      </c>
      <c r="V8" s="296">
        <f t="shared" si="0"/>
        <v>0</v>
      </c>
      <c r="W8" s="296">
        <f t="shared" si="0"/>
        <v>0</v>
      </c>
      <c r="X8" s="296">
        <f t="shared" si="0"/>
        <v>0</v>
      </c>
      <c r="Y8" s="296">
        <f t="shared" si="0"/>
        <v>0</v>
      </c>
      <c r="Z8" s="296">
        <f t="shared" si="0"/>
        <v>0</v>
      </c>
      <c r="AA8" s="296">
        <f t="shared" si="0"/>
        <v>0</v>
      </c>
      <c r="AB8" s="296">
        <f t="shared" si="0"/>
        <v>0</v>
      </c>
      <c r="AC8" s="296">
        <f t="shared" si="0"/>
        <v>0</v>
      </c>
      <c r="AD8" s="296">
        <f t="shared" si="0"/>
        <v>0</v>
      </c>
      <c r="AE8" s="296">
        <f t="shared" si="0"/>
        <v>0</v>
      </c>
      <c r="AF8" s="296">
        <f t="shared" si="0"/>
        <v>0</v>
      </c>
      <c r="AG8" s="296">
        <f t="shared" si="0"/>
        <v>0</v>
      </c>
      <c r="AH8" s="296">
        <f t="shared" ref="AH8:BI8" si="1">SUM(AH5:AH7)</f>
        <v>0</v>
      </c>
      <c r="AI8" s="296">
        <f t="shared" si="1"/>
        <v>0</v>
      </c>
      <c r="AJ8" s="296">
        <f t="shared" si="1"/>
        <v>0</v>
      </c>
      <c r="AK8" s="296">
        <f t="shared" si="1"/>
        <v>0</v>
      </c>
      <c r="AL8" s="296">
        <f t="shared" si="1"/>
        <v>0</v>
      </c>
      <c r="AM8" s="296">
        <f t="shared" si="1"/>
        <v>0</v>
      </c>
      <c r="AN8" s="296">
        <f t="shared" si="1"/>
        <v>0</v>
      </c>
      <c r="AO8" s="296">
        <f t="shared" si="1"/>
        <v>0</v>
      </c>
      <c r="AP8" s="296">
        <f t="shared" si="1"/>
        <v>0</v>
      </c>
      <c r="AQ8" s="296">
        <f t="shared" si="1"/>
        <v>0</v>
      </c>
      <c r="AR8" s="296">
        <f t="shared" si="1"/>
        <v>0</v>
      </c>
      <c r="AS8" s="296">
        <f t="shared" si="1"/>
        <v>0</v>
      </c>
      <c r="AT8" s="296">
        <f t="shared" si="1"/>
        <v>0</v>
      </c>
      <c r="AU8" s="296">
        <f t="shared" si="1"/>
        <v>0</v>
      </c>
      <c r="AV8" s="296">
        <f t="shared" si="1"/>
        <v>0</v>
      </c>
      <c r="AW8" s="296">
        <f t="shared" si="1"/>
        <v>0</v>
      </c>
      <c r="AX8" s="296">
        <f t="shared" si="1"/>
        <v>0</v>
      </c>
      <c r="AY8" s="296">
        <f t="shared" si="1"/>
        <v>0</v>
      </c>
      <c r="AZ8" s="296">
        <f t="shared" si="1"/>
        <v>0</v>
      </c>
      <c r="BA8" s="296">
        <f t="shared" si="1"/>
        <v>0</v>
      </c>
      <c r="BB8" s="296">
        <f t="shared" si="1"/>
        <v>0</v>
      </c>
      <c r="BC8" s="296">
        <f t="shared" si="1"/>
        <v>0</v>
      </c>
      <c r="BD8" s="296">
        <f t="shared" si="1"/>
        <v>0</v>
      </c>
      <c r="BE8" s="296">
        <f t="shared" si="1"/>
        <v>0</v>
      </c>
      <c r="BF8" s="296">
        <f t="shared" si="1"/>
        <v>0</v>
      </c>
      <c r="BG8" s="296">
        <f t="shared" si="1"/>
        <v>0</v>
      </c>
      <c r="BH8" s="296">
        <f t="shared" si="1"/>
        <v>0</v>
      </c>
      <c r="BI8" s="296">
        <f t="shared" si="1"/>
        <v>0</v>
      </c>
    </row>
    <row r="9" spans="1:61" x14ac:dyDescent="0.25">
      <c r="A9" s="295" t="s">
        <v>4</v>
      </c>
      <c r="B9" s="296">
        <f>B8</f>
        <v>6264.860999999999</v>
      </c>
      <c r="C9" s="296">
        <f>B9+C8</f>
        <v>20882.869999999995</v>
      </c>
      <c r="D9" s="296">
        <f t="shared" ref="D9:BI9" si="2">C9+D8</f>
        <v>20882.869999999995</v>
      </c>
      <c r="E9" s="296">
        <f t="shared" si="2"/>
        <v>20882.869999999995</v>
      </c>
      <c r="F9" s="296">
        <f t="shared" si="2"/>
        <v>20882.869999999995</v>
      </c>
      <c r="G9" s="296">
        <f t="shared" si="2"/>
        <v>20882.869999999995</v>
      </c>
      <c r="H9" s="296">
        <f t="shared" si="2"/>
        <v>20882.869999999995</v>
      </c>
      <c r="I9" s="296">
        <f t="shared" si="2"/>
        <v>20882.869999999995</v>
      </c>
      <c r="J9" s="296">
        <f t="shared" si="2"/>
        <v>20882.869999999995</v>
      </c>
      <c r="K9" s="296">
        <f t="shared" si="2"/>
        <v>20882.869999999995</v>
      </c>
      <c r="L9" s="296">
        <f t="shared" si="2"/>
        <v>20882.869999999995</v>
      </c>
      <c r="M9" s="296">
        <f t="shared" si="2"/>
        <v>20882.869999999995</v>
      </c>
      <c r="N9" s="296">
        <f t="shared" si="2"/>
        <v>20882.869999999995</v>
      </c>
      <c r="O9" s="296">
        <f t="shared" si="2"/>
        <v>20882.869999999995</v>
      </c>
      <c r="P9" s="296">
        <f t="shared" si="2"/>
        <v>20882.869999999995</v>
      </c>
      <c r="Q9" s="296">
        <f t="shared" si="2"/>
        <v>20882.869999999995</v>
      </c>
      <c r="R9" s="296">
        <f t="shared" si="2"/>
        <v>20882.869999999995</v>
      </c>
      <c r="S9" s="296">
        <f t="shared" si="2"/>
        <v>20882.869999999995</v>
      </c>
      <c r="T9" s="296">
        <f t="shared" si="2"/>
        <v>20882.869999999995</v>
      </c>
      <c r="U9" s="296">
        <f t="shared" si="2"/>
        <v>20882.869999999995</v>
      </c>
      <c r="V9" s="296">
        <f t="shared" si="2"/>
        <v>20882.869999999995</v>
      </c>
      <c r="W9" s="296">
        <f t="shared" si="2"/>
        <v>20882.869999999995</v>
      </c>
      <c r="X9" s="296">
        <f t="shared" si="2"/>
        <v>20882.869999999995</v>
      </c>
      <c r="Y9" s="296">
        <f t="shared" si="2"/>
        <v>20882.869999999995</v>
      </c>
      <c r="Z9" s="296">
        <f t="shared" si="2"/>
        <v>20882.869999999995</v>
      </c>
      <c r="AA9" s="296">
        <f t="shared" si="2"/>
        <v>20882.869999999995</v>
      </c>
      <c r="AB9" s="296">
        <f t="shared" si="2"/>
        <v>20882.869999999995</v>
      </c>
      <c r="AC9" s="296">
        <f t="shared" si="2"/>
        <v>20882.869999999995</v>
      </c>
      <c r="AD9" s="296">
        <f t="shared" si="2"/>
        <v>20882.869999999995</v>
      </c>
      <c r="AE9" s="296">
        <f t="shared" si="2"/>
        <v>20882.869999999995</v>
      </c>
      <c r="AF9" s="296">
        <f t="shared" si="2"/>
        <v>20882.869999999995</v>
      </c>
      <c r="AG9" s="296">
        <f t="shared" si="2"/>
        <v>20882.869999999995</v>
      </c>
      <c r="AH9" s="296">
        <f t="shared" si="2"/>
        <v>20882.869999999995</v>
      </c>
      <c r="AI9" s="296">
        <f t="shared" si="2"/>
        <v>20882.869999999995</v>
      </c>
      <c r="AJ9" s="296">
        <f t="shared" si="2"/>
        <v>20882.869999999995</v>
      </c>
      <c r="AK9" s="296">
        <f t="shared" si="2"/>
        <v>20882.869999999995</v>
      </c>
      <c r="AL9" s="296">
        <f t="shared" si="2"/>
        <v>20882.869999999995</v>
      </c>
      <c r="AM9" s="296">
        <f t="shared" si="2"/>
        <v>20882.869999999995</v>
      </c>
      <c r="AN9" s="296">
        <f t="shared" si="2"/>
        <v>20882.869999999995</v>
      </c>
      <c r="AO9" s="296">
        <f t="shared" si="2"/>
        <v>20882.869999999995</v>
      </c>
      <c r="AP9" s="296">
        <f t="shared" si="2"/>
        <v>20882.869999999995</v>
      </c>
      <c r="AQ9" s="296">
        <f t="shared" si="2"/>
        <v>20882.869999999995</v>
      </c>
      <c r="AR9" s="296">
        <f t="shared" si="2"/>
        <v>20882.869999999995</v>
      </c>
      <c r="AS9" s="296">
        <f t="shared" si="2"/>
        <v>20882.869999999995</v>
      </c>
      <c r="AT9" s="296">
        <f t="shared" si="2"/>
        <v>20882.869999999995</v>
      </c>
      <c r="AU9" s="296">
        <f t="shared" si="2"/>
        <v>20882.869999999995</v>
      </c>
      <c r="AV9" s="296">
        <f t="shared" si="2"/>
        <v>20882.869999999995</v>
      </c>
      <c r="AW9" s="296">
        <f t="shared" si="2"/>
        <v>20882.869999999995</v>
      </c>
      <c r="AX9" s="296">
        <f t="shared" si="2"/>
        <v>20882.869999999995</v>
      </c>
      <c r="AY9" s="296">
        <f t="shared" si="2"/>
        <v>20882.869999999995</v>
      </c>
      <c r="AZ9" s="296">
        <f t="shared" si="2"/>
        <v>20882.869999999995</v>
      </c>
      <c r="BA9" s="296">
        <f t="shared" si="2"/>
        <v>20882.869999999995</v>
      </c>
      <c r="BB9" s="296">
        <f t="shared" si="2"/>
        <v>20882.869999999995</v>
      </c>
      <c r="BC9" s="296">
        <f t="shared" si="2"/>
        <v>20882.869999999995</v>
      </c>
      <c r="BD9" s="296">
        <f t="shared" si="2"/>
        <v>20882.869999999995</v>
      </c>
      <c r="BE9" s="296">
        <f t="shared" si="2"/>
        <v>20882.869999999995</v>
      </c>
      <c r="BF9" s="296">
        <f t="shared" si="2"/>
        <v>20882.869999999995</v>
      </c>
      <c r="BG9" s="296">
        <f t="shared" si="2"/>
        <v>20882.869999999995</v>
      </c>
      <c r="BH9" s="296">
        <f t="shared" si="2"/>
        <v>20882.869999999995</v>
      </c>
      <c r="BI9" s="296">
        <f t="shared" si="2"/>
        <v>20882.869999999995</v>
      </c>
    </row>
    <row r="10" spans="1:61" x14ac:dyDescent="0.25">
      <c r="A10" s="297" t="s">
        <v>5</v>
      </c>
      <c r="B10" s="298">
        <f>B8*'Preços Unitários'!$Y$3</f>
        <v>1023.0518012999999</v>
      </c>
      <c r="C10" s="298">
        <f>C8*'Preços Unitários'!$Y$3</f>
        <v>2387.1208696999997</v>
      </c>
      <c r="D10" s="298">
        <f>D8*'Preços Unitários'!$Y$3</f>
        <v>0</v>
      </c>
      <c r="E10" s="298">
        <f>E8*'Preços Unitários'!$Y$3</f>
        <v>0</v>
      </c>
      <c r="F10" s="298">
        <f>F8*'Preços Unitários'!$Y$3</f>
        <v>0</v>
      </c>
      <c r="G10" s="298">
        <f>G8*'Preços Unitários'!$Y$3</f>
        <v>0</v>
      </c>
      <c r="H10" s="298">
        <f>H8*'Preços Unitários'!$Y$3</f>
        <v>0</v>
      </c>
      <c r="I10" s="298">
        <f>I8*'Preços Unitários'!$Y$3</f>
        <v>0</v>
      </c>
      <c r="J10" s="298">
        <f>J8*'Preços Unitários'!$Y$3</f>
        <v>0</v>
      </c>
      <c r="K10" s="298">
        <f>K8*'Preços Unitários'!$Y$3</f>
        <v>0</v>
      </c>
      <c r="L10" s="298">
        <f>L8*'Preços Unitários'!$Y$3</f>
        <v>0</v>
      </c>
      <c r="M10" s="298">
        <f>M8*'Preços Unitários'!$Y$3</f>
        <v>0</v>
      </c>
      <c r="N10" s="298">
        <f>N8*'Preços Unitários'!$Y$3</f>
        <v>0</v>
      </c>
      <c r="O10" s="298">
        <f>O8*'Preços Unitários'!$Y$3</f>
        <v>0</v>
      </c>
      <c r="P10" s="298">
        <f>P8*'Preços Unitários'!$Y$3</f>
        <v>0</v>
      </c>
      <c r="Q10" s="298">
        <f>Q8*'Preços Unitários'!$Y$3</f>
        <v>0</v>
      </c>
      <c r="R10" s="298">
        <f>R8*'Preços Unitários'!$Y$3</f>
        <v>0</v>
      </c>
      <c r="S10" s="298">
        <f>S8*'Preços Unitários'!$Y$3</f>
        <v>0</v>
      </c>
      <c r="T10" s="298">
        <f>T8*'Preços Unitários'!$Y$3</f>
        <v>0</v>
      </c>
      <c r="U10" s="298">
        <f>U8*'Preços Unitários'!$Y$3</f>
        <v>0</v>
      </c>
      <c r="V10" s="298">
        <f>V8*'Preços Unitários'!$Y$3</f>
        <v>0</v>
      </c>
      <c r="W10" s="298">
        <f>W8*'Preços Unitários'!$Y$3</f>
        <v>0</v>
      </c>
      <c r="X10" s="298">
        <f>X8*'Preços Unitários'!$Y$3</f>
        <v>0</v>
      </c>
      <c r="Y10" s="298">
        <f>Y8*'Preços Unitários'!$Y$3</f>
        <v>0</v>
      </c>
      <c r="Z10" s="298">
        <f>Z8*'Preços Unitários'!$Y$3</f>
        <v>0</v>
      </c>
      <c r="AA10" s="298">
        <f>AA8*'Preços Unitários'!$Y$3</f>
        <v>0</v>
      </c>
      <c r="AB10" s="298">
        <f>AB8*'Preços Unitários'!$Y$3</f>
        <v>0</v>
      </c>
      <c r="AC10" s="298">
        <f>AC8*'Preços Unitários'!$Y$3</f>
        <v>0</v>
      </c>
      <c r="AD10" s="298">
        <f>AD8*'Preços Unitários'!$Y$3</f>
        <v>0</v>
      </c>
      <c r="AE10" s="298">
        <f>AE8*'Preços Unitários'!$Y$3</f>
        <v>0</v>
      </c>
      <c r="AF10" s="298">
        <f>AF8*'Preços Unitários'!$Y$3</f>
        <v>0</v>
      </c>
      <c r="AG10" s="298">
        <f>AG8*'Preços Unitários'!$Y$3</f>
        <v>0</v>
      </c>
      <c r="AH10" s="298">
        <f>AH8*'Preços Unitários'!$Y$3</f>
        <v>0</v>
      </c>
      <c r="AI10" s="298">
        <f>AI8*'Preços Unitários'!$Y$3</f>
        <v>0</v>
      </c>
      <c r="AJ10" s="298">
        <f>AJ8*'Preços Unitários'!$Y$3</f>
        <v>0</v>
      </c>
      <c r="AK10" s="298">
        <f>AK8*'Preços Unitários'!$Y$3</f>
        <v>0</v>
      </c>
      <c r="AL10" s="298">
        <f>AL8*'Preços Unitários'!$Y$3</f>
        <v>0</v>
      </c>
      <c r="AM10" s="298">
        <f>AM8*'Preços Unitários'!$Y$3</f>
        <v>0</v>
      </c>
      <c r="AN10" s="298">
        <f>AN8*'Preços Unitários'!$Y$3</f>
        <v>0</v>
      </c>
      <c r="AO10" s="298">
        <f>AO8*'Preços Unitários'!$Y$3</f>
        <v>0</v>
      </c>
      <c r="AP10" s="298">
        <f>AP8*'Preços Unitários'!$Y$3</f>
        <v>0</v>
      </c>
      <c r="AQ10" s="298">
        <f>AQ8*'Preços Unitários'!$Y$3</f>
        <v>0</v>
      </c>
      <c r="AR10" s="298">
        <f>AR8*'Preços Unitários'!$Y$3</f>
        <v>0</v>
      </c>
      <c r="AS10" s="298">
        <f>AS8*'Preços Unitários'!$Y$3</f>
        <v>0</v>
      </c>
      <c r="AT10" s="298">
        <f>AT8*'Preços Unitários'!$Y$3</f>
        <v>0</v>
      </c>
      <c r="AU10" s="298">
        <f>AU8*'Preços Unitários'!$Y$3</f>
        <v>0</v>
      </c>
      <c r="AV10" s="298">
        <f>AV8*'Preços Unitários'!$Y$3</f>
        <v>0</v>
      </c>
      <c r="AW10" s="298">
        <f>AW8*'Preços Unitários'!$Y$3</f>
        <v>0</v>
      </c>
      <c r="AX10" s="298">
        <f>AX8*'Preços Unitários'!$Y$3</f>
        <v>0</v>
      </c>
      <c r="AY10" s="298">
        <f>AY8*'Preços Unitários'!$Y$3</f>
        <v>0</v>
      </c>
      <c r="AZ10" s="298">
        <f>AZ8*'Preços Unitários'!$Y$3</f>
        <v>0</v>
      </c>
      <c r="BA10" s="298">
        <f>BA8*'Preços Unitários'!$Y$3</f>
        <v>0</v>
      </c>
      <c r="BB10" s="298">
        <f>BB8*'Preços Unitários'!$Y$3</f>
        <v>0</v>
      </c>
      <c r="BC10" s="298">
        <f>BC8*'Preços Unitários'!$Y$3</f>
        <v>0</v>
      </c>
      <c r="BD10" s="298">
        <f>BD8*'Preços Unitários'!$Y$3</f>
        <v>0</v>
      </c>
      <c r="BE10" s="298">
        <f>BE8*'Preços Unitários'!$Y$3</f>
        <v>0</v>
      </c>
      <c r="BF10" s="298">
        <f>BF8*'Preços Unitários'!$Y$3</f>
        <v>0</v>
      </c>
      <c r="BG10" s="298">
        <f>BG8*'Preços Unitários'!$Y$3</f>
        <v>0</v>
      </c>
      <c r="BH10" s="298">
        <f>BH8*'Preços Unitários'!$Y$3</f>
        <v>0</v>
      </c>
      <c r="BI10" s="298">
        <f>BI8*'Preços Unitários'!$Y$3</f>
        <v>0</v>
      </c>
    </row>
    <row r="11" spans="1:61" x14ac:dyDescent="0.25">
      <c r="A11" s="299" t="s">
        <v>6</v>
      </c>
      <c r="B11" s="300">
        <f t="shared" ref="B11:AG11" si="3">B8-B10</f>
        <v>5241.8091986999989</v>
      </c>
      <c r="C11" s="300">
        <f t="shared" si="3"/>
        <v>12230.888130299998</v>
      </c>
      <c r="D11" s="300">
        <f t="shared" si="3"/>
        <v>0</v>
      </c>
      <c r="E11" s="300">
        <f t="shared" si="3"/>
        <v>0</v>
      </c>
      <c r="F11" s="300">
        <f t="shared" si="3"/>
        <v>0</v>
      </c>
      <c r="G11" s="300">
        <f t="shared" si="3"/>
        <v>0</v>
      </c>
      <c r="H11" s="300">
        <f t="shared" si="3"/>
        <v>0</v>
      </c>
      <c r="I11" s="300">
        <f t="shared" si="3"/>
        <v>0</v>
      </c>
      <c r="J11" s="300">
        <f t="shared" si="3"/>
        <v>0</v>
      </c>
      <c r="K11" s="300">
        <f t="shared" si="3"/>
        <v>0</v>
      </c>
      <c r="L11" s="300">
        <f t="shared" si="3"/>
        <v>0</v>
      </c>
      <c r="M11" s="300">
        <f t="shared" si="3"/>
        <v>0</v>
      </c>
      <c r="N11" s="300">
        <f t="shared" si="3"/>
        <v>0</v>
      </c>
      <c r="O11" s="300">
        <f t="shared" si="3"/>
        <v>0</v>
      </c>
      <c r="P11" s="300">
        <f t="shared" si="3"/>
        <v>0</v>
      </c>
      <c r="Q11" s="300">
        <f t="shared" si="3"/>
        <v>0</v>
      </c>
      <c r="R11" s="300">
        <f t="shared" si="3"/>
        <v>0</v>
      </c>
      <c r="S11" s="300">
        <f t="shared" si="3"/>
        <v>0</v>
      </c>
      <c r="T11" s="300">
        <f t="shared" si="3"/>
        <v>0</v>
      </c>
      <c r="U11" s="300">
        <f t="shared" si="3"/>
        <v>0</v>
      </c>
      <c r="V11" s="300">
        <f t="shared" si="3"/>
        <v>0</v>
      </c>
      <c r="W11" s="300">
        <f t="shared" si="3"/>
        <v>0</v>
      </c>
      <c r="X11" s="300">
        <f t="shared" si="3"/>
        <v>0</v>
      </c>
      <c r="Y11" s="300">
        <f t="shared" si="3"/>
        <v>0</v>
      </c>
      <c r="Z11" s="300">
        <f t="shared" si="3"/>
        <v>0</v>
      </c>
      <c r="AA11" s="300">
        <f t="shared" si="3"/>
        <v>0</v>
      </c>
      <c r="AB11" s="300">
        <f t="shared" si="3"/>
        <v>0</v>
      </c>
      <c r="AC11" s="300">
        <f t="shared" si="3"/>
        <v>0</v>
      </c>
      <c r="AD11" s="300">
        <f t="shared" si="3"/>
        <v>0</v>
      </c>
      <c r="AE11" s="300">
        <f t="shared" si="3"/>
        <v>0</v>
      </c>
      <c r="AF11" s="300">
        <f t="shared" si="3"/>
        <v>0</v>
      </c>
      <c r="AG11" s="300">
        <f t="shared" si="3"/>
        <v>0</v>
      </c>
      <c r="AH11" s="300">
        <f t="shared" ref="AH11:BI11" si="4">AH8-AH10</f>
        <v>0</v>
      </c>
      <c r="AI11" s="300">
        <f t="shared" si="4"/>
        <v>0</v>
      </c>
      <c r="AJ11" s="300">
        <f t="shared" si="4"/>
        <v>0</v>
      </c>
      <c r="AK11" s="300">
        <f t="shared" si="4"/>
        <v>0</v>
      </c>
      <c r="AL11" s="300">
        <f t="shared" si="4"/>
        <v>0</v>
      </c>
      <c r="AM11" s="300">
        <f t="shared" si="4"/>
        <v>0</v>
      </c>
      <c r="AN11" s="300">
        <f t="shared" si="4"/>
        <v>0</v>
      </c>
      <c r="AO11" s="300">
        <f t="shared" si="4"/>
        <v>0</v>
      </c>
      <c r="AP11" s="300">
        <f t="shared" si="4"/>
        <v>0</v>
      </c>
      <c r="AQ11" s="300">
        <f t="shared" si="4"/>
        <v>0</v>
      </c>
      <c r="AR11" s="300">
        <f t="shared" si="4"/>
        <v>0</v>
      </c>
      <c r="AS11" s="300">
        <f t="shared" si="4"/>
        <v>0</v>
      </c>
      <c r="AT11" s="300">
        <f t="shared" si="4"/>
        <v>0</v>
      </c>
      <c r="AU11" s="300">
        <f t="shared" si="4"/>
        <v>0</v>
      </c>
      <c r="AV11" s="300">
        <f t="shared" si="4"/>
        <v>0</v>
      </c>
      <c r="AW11" s="300">
        <f t="shared" si="4"/>
        <v>0</v>
      </c>
      <c r="AX11" s="300">
        <f t="shared" si="4"/>
        <v>0</v>
      </c>
      <c r="AY11" s="300">
        <f t="shared" si="4"/>
        <v>0</v>
      </c>
      <c r="AZ11" s="300">
        <f t="shared" si="4"/>
        <v>0</v>
      </c>
      <c r="BA11" s="300">
        <f t="shared" si="4"/>
        <v>0</v>
      </c>
      <c r="BB11" s="300">
        <f t="shared" si="4"/>
        <v>0</v>
      </c>
      <c r="BC11" s="300">
        <f t="shared" si="4"/>
        <v>0</v>
      </c>
      <c r="BD11" s="300">
        <f t="shared" si="4"/>
        <v>0</v>
      </c>
      <c r="BE11" s="300">
        <f t="shared" si="4"/>
        <v>0</v>
      </c>
      <c r="BF11" s="300">
        <f t="shared" si="4"/>
        <v>0</v>
      </c>
      <c r="BG11" s="300">
        <f t="shared" si="4"/>
        <v>0</v>
      </c>
      <c r="BH11" s="300">
        <f t="shared" si="4"/>
        <v>0</v>
      </c>
      <c r="BI11" s="300">
        <f t="shared" si="4"/>
        <v>0</v>
      </c>
    </row>
    <row r="12" spans="1:61" x14ac:dyDescent="0.25">
      <c r="A12" s="299" t="s">
        <v>7</v>
      </c>
      <c r="B12" s="300">
        <f>B11</f>
        <v>5241.8091986999989</v>
      </c>
      <c r="C12" s="300">
        <f>B12+C11</f>
        <v>17472.697328999995</v>
      </c>
      <c r="D12" s="300">
        <f t="shared" ref="D12:BI12" si="5">C12+D11</f>
        <v>17472.697328999995</v>
      </c>
      <c r="E12" s="300">
        <f t="shared" si="5"/>
        <v>17472.697328999995</v>
      </c>
      <c r="F12" s="300">
        <f t="shared" si="5"/>
        <v>17472.697328999995</v>
      </c>
      <c r="G12" s="300">
        <f t="shared" si="5"/>
        <v>17472.697328999995</v>
      </c>
      <c r="H12" s="300">
        <f t="shared" si="5"/>
        <v>17472.697328999995</v>
      </c>
      <c r="I12" s="300">
        <f t="shared" si="5"/>
        <v>17472.697328999995</v>
      </c>
      <c r="J12" s="300">
        <f t="shared" si="5"/>
        <v>17472.697328999995</v>
      </c>
      <c r="K12" s="300">
        <f t="shared" si="5"/>
        <v>17472.697328999995</v>
      </c>
      <c r="L12" s="300">
        <f t="shared" si="5"/>
        <v>17472.697328999995</v>
      </c>
      <c r="M12" s="300">
        <f t="shared" si="5"/>
        <v>17472.697328999995</v>
      </c>
      <c r="N12" s="300">
        <f t="shared" si="5"/>
        <v>17472.697328999995</v>
      </c>
      <c r="O12" s="300">
        <f t="shared" si="5"/>
        <v>17472.697328999995</v>
      </c>
      <c r="P12" s="300">
        <f t="shared" si="5"/>
        <v>17472.697328999995</v>
      </c>
      <c r="Q12" s="300">
        <f t="shared" si="5"/>
        <v>17472.697328999995</v>
      </c>
      <c r="R12" s="300">
        <f t="shared" si="5"/>
        <v>17472.697328999995</v>
      </c>
      <c r="S12" s="300">
        <f t="shared" si="5"/>
        <v>17472.697328999995</v>
      </c>
      <c r="T12" s="300">
        <f t="shared" si="5"/>
        <v>17472.697328999995</v>
      </c>
      <c r="U12" s="300">
        <f t="shared" si="5"/>
        <v>17472.697328999995</v>
      </c>
      <c r="V12" s="300">
        <f t="shared" si="5"/>
        <v>17472.697328999995</v>
      </c>
      <c r="W12" s="300">
        <f t="shared" si="5"/>
        <v>17472.697328999995</v>
      </c>
      <c r="X12" s="300">
        <f t="shared" si="5"/>
        <v>17472.697328999995</v>
      </c>
      <c r="Y12" s="300">
        <f t="shared" si="5"/>
        <v>17472.697328999995</v>
      </c>
      <c r="Z12" s="300">
        <f t="shared" si="5"/>
        <v>17472.697328999995</v>
      </c>
      <c r="AA12" s="300">
        <f t="shared" si="5"/>
        <v>17472.697328999995</v>
      </c>
      <c r="AB12" s="300">
        <f t="shared" si="5"/>
        <v>17472.697328999995</v>
      </c>
      <c r="AC12" s="300">
        <f t="shared" si="5"/>
        <v>17472.697328999995</v>
      </c>
      <c r="AD12" s="300">
        <f t="shared" si="5"/>
        <v>17472.697328999995</v>
      </c>
      <c r="AE12" s="300">
        <f t="shared" si="5"/>
        <v>17472.697328999995</v>
      </c>
      <c r="AF12" s="300">
        <f t="shared" si="5"/>
        <v>17472.697328999995</v>
      </c>
      <c r="AG12" s="300">
        <f t="shared" si="5"/>
        <v>17472.697328999995</v>
      </c>
      <c r="AH12" s="300">
        <f t="shared" si="5"/>
        <v>17472.697328999995</v>
      </c>
      <c r="AI12" s="300">
        <f t="shared" si="5"/>
        <v>17472.697328999995</v>
      </c>
      <c r="AJ12" s="300">
        <f t="shared" si="5"/>
        <v>17472.697328999995</v>
      </c>
      <c r="AK12" s="300">
        <f t="shared" si="5"/>
        <v>17472.697328999995</v>
      </c>
      <c r="AL12" s="300">
        <f t="shared" si="5"/>
        <v>17472.697328999995</v>
      </c>
      <c r="AM12" s="300">
        <f t="shared" si="5"/>
        <v>17472.697328999995</v>
      </c>
      <c r="AN12" s="300">
        <f t="shared" si="5"/>
        <v>17472.697328999995</v>
      </c>
      <c r="AO12" s="300">
        <f t="shared" si="5"/>
        <v>17472.697328999995</v>
      </c>
      <c r="AP12" s="300">
        <f t="shared" si="5"/>
        <v>17472.697328999995</v>
      </c>
      <c r="AQ12" s="300">
        <f t="shared" si="5"/>
        <v>17472.697328999995</v>
      </c>
      <c r="AR12" s="300">
        <f t="shared" si="5"/>
        <v>17472.697328999995</v>
      </c>
      <c r="AS12" s="300">
        <f t="shared" si="5"/>
        <v>17472.697328999995</v>
      </c>
      <c r="AT12" s="300">
        <f t="shared" si="5"/>
        <v>17472.697328999995</v>
      </c>
      <c r="AU12" s="300">
        <f t="shared" si="5"/>
        <v>17472.697328999995</v>
      </c>
      <c r="AV12" s="300">
        <f t="shared" si="5"/>
        <v>17472.697328999995</v>
      </c>
      <c r="AW12" s="300">
        <f t="shared" si="5"/>
        <v>17472.697328999995</v>
      </c>
      <c r="AX12" s="300">
        <f t="shared" si="5"/>
        <v>17472.697328999995</v>
      </c>
      <c r="AY12" s="300">
        <f t="shared" si="5"/>
        <v>17472.697328999995</v>
      </c>
      <c r="AZ12" s="300">
        <f t="shared" si="5"/>
        <v>17472.697328999995</v>
      </c>
      <c r="BA12" s="300">
        <f t="shared" si="5"/>
        <v>17472.697328999995</v>
      </c>
      <c r="BB12" s="300">
        <f t="shared" si="5"/>
        <v>17472.697328999995</v>
      </c>
      <c r="BC12" s="300">
        <f t="shared" si="5"/>
        <v>17472.697328999995</v>
      </c>
      <c r="BD12" s="300">
        <f t="shared" si="5"/>
        <v>17472.697328999995</v>
      </c>
      <c r="BE12" s="300">
        <f t="shared" si="5"/>
        <v>17472.697328999995</v>
      </c>
      <c r="BF12" s="300">
        <f t="shared" si="5"/>
        <v>17472.697328999995</v>
      </c>
      <c r="BG12" s="300">
        <f t="shared" si="5"/>
        <v>17472.697328999995</v>
      </c>
      <c r="BH12" s="300">
        <f t="shared" si="5"/>
        <v>17472.697328999995</v>
      </c>
      <c r="BI12" s="300">
        <f t="shared" si="5"/>
        <v>17472.697328999995</v>
      </c>
    </row>
    <row r="13" spans="1:61" customFormat="1" ht="15" x14ac:dyDescent="0.25"/>
    <row r="15" spans="1:61" x14ac:dyDescent="0.25">
      <c r="A15" s="295" t="s">
        <v>8</v>
      </c>
      <c r="B15" s="306">
        <f>B8*Resumo!$B$23</f>
        <v>458.71406289973743</v>
      </c>
      <c r="C15" s="306">
        <f>C8*Resumo!$B$23</f>
        <v>1070.3328134327207</v>
      </c>
      <c r="D15" s="306">
        <f>D8*Resumo!$B$23</f>
        <v>0</v>
      </c>
      <c r="E15" s="306">
        <f>E8*Resumo!$B$23</f>
        <v>0</v>
      </c>
      <c r="F15" s="306">
        <f>F8*Resumo!$B$23</f>
        <v>0</v>
      </c>
      <c r="G15" s="306">
        <f>G8*Resumo!$B$23</f>
        <v>0</v>
      </c>
      <c r="H15" s="306">
        <f>H8*Resumo!$B$23</f>
        <v>0</v>
      </c>
      <c r="I15" s="306">
        <f>I8*Resumo!$B$23</f>
        <v>0</v>
      </c>
      <c r="J15" s="306">
        <f>J8*Resumo!$B$23</f>
        <v>0</v>
      </c>
      <c r="K15" s="306">
        <f>K8*Resumo!$B$23</f>
        <v>0</v>
      </c>
      <c r="L15" s="306">
        <f>L8*Resumo!$B$23</f>
        <v>0</v>
      </c>
      <c r="M15" s="306">
        <f>M8*Resumo!$B$23</f>
        <v>0</v>
      </c>
      <c r="N15" s="306">
        <f>N8*Resumo!$B$23</f>
        <v>0</v>
      </c>
      <c r="O15" s="306">
        <f>O8*Resumo!$B$23</f>
        <v>0</v>
      </c>
      <c r="P15" s="306">
        <f>P8*Resumo!$B$23</f>
        <v>0</v>
      </c>
      <c r="Q15" s="306">
        <f>Q8*Resumo!$B$23</f>
        <v>0</v>
      </c>
      <c r="R15" s="306">
        <f>R8*Resumo!$B$23</f>
        <v>0</v>
      </c>
      <c r="S15" s="306">
        <f>S8*Resumo!$B$23</f>
        <v>0</v>
      </c>
      <c r="T15" s="306">
        <f>T8*Resumo!$B$23</f>
        <v>0</v>
      </c>
      <c r="U15" s="306">
        <f>U8*Resumo!$B$23</f>
        <v>0</v>
      </c>
      <c r="V15" s="306">
        <f>V8*Resumo!$B$23</f>
        <v>0</v>
      </c>
      <c r="W15" s="306">
        <f>W8*Resumo!$B$23</f>
        <v>0</v>
      </c>
      <c r="X15" s="306">
        <f>X8*Resumo!$B$23</f>
        <v>0</v>
      </c>
      <c r="Y15" s="306">
        <f>Y8*Resumo!$B$23</f>
        <v>0</v>
      </c>
      <c r="Z15" s="306">
        <f>Z8*Resumo!$B$23</f>
        <v>0</v>
      </c>
      <c r="AA15" s="306">
        <f>AA8*Resumo!$B$23</f>
        <v>0</v>
      </c>
      <c r="AB15" s="306">
        <f>AB8*Resumo!$B$23</f>
        <v>0</v>
      </c>
      <c r="AC15" s="306">
        <f>AC8*Resumo!$B$23</f>
        <v>0</v>
      </c>
      <c r="AD15" s="306">
        <f>AD8*Resumo!$B$23</f>
        <v>0</v>
      </c>
      <c r="AE15" s="306">
        <f>AE8*Resumo!$B$23</f>
        <v>0</v>
      </c>
      <c r="AF15" s="306">
        <f>AF8*Resumo!$B$23</f>
        <v>0</v>
      </c>
      <c r="AG15" s="306">
        <f>AG8*Resumo!$B$23</f>
        <v>0</v>
      </c>
      <c r="AH15" s="306">
        <f>AH8*Resumo!$B$23</f>
        <v>0</v>
      </c>
      <c r="AI15" s="306">
        <f>AI8*Resumo!$B$23</f>
        <v>0</v>
      </c>
      <c r="AJ15" s="306">
        <f>AJ8*Resumo!$B$23</f>
        <v>0</v>
      </c>
      <c r="AK15" s="306">
        <f>AK8*Resumo!$B$23</f>
        <v>0</v>
      </c>
      <c r="AL15" s="306">
        <f>AL8*Resumo!$B$23</f>
        <v>0</v>
      </c>
      <c r="AM15" s="306">
        <f>AM8*Resumo!$B$23</f>
        <v>0</v>
      </c>
      <c r="AN15" s="306">
        <f>AN8*Resumo!$B$23</f>
        <v>0</v>
      </c>
      <c r="AO15" s="306">
        <f>AO8*Resumo!$B$23</f>
        <v>0</v>
      </c>
      <c r="AP15" s="306">
        <f>AP8*Resumo!$B$23</f>
        <v>0</v>
      </c>
      <c r="AQ15" s="306">
        <f>AQ8*Resumo!$B$23</f>
        <v>0</v>
      </c>
      <c r="AR15" s="306">
        <f>AR8*Resumo!$B$23</f>
        <v>0</v>
      </c>
      <c r="AS15" s="306">
        <f>AS8*Resumo!$B$23</f>
        <v>0</v>
      </c>
      <c r="AT15" s="306">
        <f>AT8*Resumo!$B$23</f>
        <v>0</v>
      </c>
      <c r="AU15" s="306">
        <f>AU8*Resumo!$B$23</f>
        <v>0</v>
      </c>
      <c r="AV15" s="306">
        <f>AV8*Resumo!$B$23</f>
        <v>0</v>
      </c>
      <c r="AW15" s="306">
        <f>AW8*Resumo!$B$23</f>
        <v>0</v>
      </c>
      <c r="AX15" s="306">
        <f>AX8*Resumo!$B$23</f>
        <v>0</v>
      </c>
      <c r="AY15" s="306">
        <f>AY8*Resumo!$B$23</f>
        <v>0</v>
      </c>
      <c r="AZ15" s="306">
        <f>AZ8*Resumo!$B$23</f>
        <v>0</v>
      </c>
      <c r="BA15" s="306">
        <f>BA8*Resumo!$B$23</f>
        <v>0</v>
      </c>
      <c r="BB15" s="306">
        <f>BB8*Resumo!$B$23</f>
        <v>0</v>
      </c>
      <c r="BC15" s="306">
        <f>BC8*Resumo!$B$23</f>
        <v>0</v>
      </c>
      <c r="BD15" s="306">
        <f>BD8*Resumo!$B$23</f>
        <v>0</v>
      </c>
      <c r="BE15" s="306">
        <f>BE8*Resumo!$B$23</f>
        <v>0</v>
      </c>
      <c r="BF15" s="306">
        <f>BF8*Resumo!$B$23</f>
        <v>0</v>
      </c>
      <c r="BG15" s="306">
        <f>BG8*Resumo!$B$23</f>
        <v>0</v>
      </c>
      <c r="BH15" s="306">
        <f>BH8*Resumo!$B$23</f>
        <v>0</v>
      </c>
      <c r="BI15" s="306">
        <f>BI8*Resumo!$B$23</f>
        <v>0</v>
      </c>
    </row>
    <row r="16" spans="1:61" x14ac:dyDescent="0.25">
      <c r="A16" s="295" t="s">
        <v>9</v>
      </c>
      <c r="B16" s="306">
        <f>B8*Resumo!$B$25</f>
        <v>191.13085954155727</v>
      </c>
      <c r="C16" s="306">
        <f>C8*Resumo!$B$25</f>
        <v>445.97200559696699</v>
      </c>
      <c r="D16" s="306">
        <f>D8*Resumo!$B$25</f>
        <v>0</v>
      </c>
      <c r="E16" s="306">
        <f>E8*Resumo!$B$25</f>
        <v>0</v>
      </c>
      <c r="F16" s="306">
        <f>F8*Resumo!$B$25</f>
        <v>0</v>
      </c>
      <c r="G16" s="306">
        <f>G8*Resumo!$B$25</f>
        <v>0</v>
      </c>
      <c r="H16" s="306">
        <f>H8*Resumo!$B$25</f>
        <v>0</v>
      </c>
      <c r="I16" s="306">
        <f>I8*Resumo!$B$25</f>
        <v>0</v>
      </c>
      <c r="J16" s="306">
        <f>J8*Resumo!$B$25</f>
        <v>0</v>
      </c>
      <c r="K16" s="306">
        <f>K8*Resumo!$B$25</f>
        <v>0</v>
      </c>
      <c r="L16" s="306">
        <f>L8*Resumo!$B$25</f>
        <v>0</v>
      </c>
      <c r="M16" s="306">
        <f>M8*Resumo!$B$25</f>
        <v>0</v>
      </c>
      <c r="N16" s="306">
        <f>N8*Resumo!$B$25</f>
        <v>0</v>
      </c>
      <c r="O16" s="306">
        <f>O8*Resumo!$B$25</f>
        <v>0</v>
      </c>
      <c r="P16" s="306">
        <f>P8*Resumo!$B$25</f>
        <v>0</v>
      </c>
      <c r="Q16" s="306">
        <f>Q8*Resumo!$B$25</f>
        <v>0</v>
      </c>
      <c r="R16" s="306">
        <f>R8*Resumo!$B$25</f>
        <v>0</v>
      </c>
      <c r="S16" s="306">
        <f>S8*Resumo!$B$25</f>
        <v>0</v>
      </c>
      <c r="T16" s="306">
        <f>T8*Resumo!$B$25</f>
        <v>0</v>
      </c>
      <c r="U16" s="306">
        <f>U8*Resumo!$B$25</f>
        <v>0</v>
      </c>
      <c r="V16" s="306">
        <f>V8*Resumo!$B$25</f>
        <v>0</v>
      </c>
      <c r="W16" s="306">
        <f>W8*Resumo!$B$25</f>
        <v>0</v>
      </c>
      <c r="X16" s="306">
        <f>X8*Resumo!$B$25</f>
        <v>0</v>
      </c>
      <c r="Y16" s="306">
        <f>Y8*Resumo!$B$25</f>
        <v>0</v>
      </c>
      <c r="Z16" s="306">
        <f>Z8*Resumo!$B$25</f>
        <v>0</v>
      </c>
      <c r="AA16" s="306">
        <f>AA8*Resumo!$B$25</f>
        <v>0</v>
      </c>
      <c r="AB16" s="306">
        <f>AB8*Resumo!$B$25</f>
        <v>0</v>
      </c>
      <c r="AC16" s="306">
        <f>AC8*Resumo!$B$25</f>
        <v>0</v>
      </c>
      <c r="AD16" s="306">
        <f>AD8*Resumo!$B$25</f>
        <v>0</v>
      </c>
      <c r="AE16" s="306">
        <f>AE8*Resumo!$B$25</f>
        <v>0</v>
      </c>
      <c r="AF16" s="306">
        <f>AF8*Resumo!$B$25</f>
        <v>0</v>
      </c>
      <c r="AG16" s="306">
        <f>AG8*Resumo!$B$25</f>
        <v>0</v>
      </c>
      <c r="AH16" s="306">
        <f>AH8*Resumo!$B$25</f>
        <v>0</v>
      </c>
      <c r="AI16" s="306">
        <f>AI8*Resumo!$B$25</f>
        <v>0</v>
      </c>
      <c r="AJ16" s="306">
        <f>AJ8*Resumo!$B$25</f>
        <v>0</v>
      </c>
      <c r="AK16" s="306">
        <f>AK8*Resumo!$B$25</f>
        <v>0</v>
      </c>
      <c r="AL16" s="306">
        <f>AL8*Resumo!$B$25</f>
        <v>0</v>
      </c>
      <c r="AM16" s="306">
        <f>AM8*Resumo!$B$25</f>
        <v>0</v>
      </c>
      <c r="AN16" s="306">
        <f>AN8*Resumo!$B$25</f>
        <v>0</v>
      </c>
      <c r="AO16" s="306">
        <f>AO8*Resumo!$B$25</f>
        <v>0</v>
      </c>
      <c r="AP16" s="306">
        <f>AP8*Resumo!$B$25</f>
        <v>0</v>
      </c>
      <c r="AQ16" s="306">
        <f>AQ8*Resumo!$B$25</f>
        <v>0</v>
      </c>
      <c r="AR16" s="306">
        <f>AR8*Resumo!$B$25</f>
        <v>0</v>
      </c>
      <c r="AS16" s="306">
        <f>AS8*Resumo!$B$25</f>
        <v>0</v>
      </c>
      <c r="AT16" s="306">
        <f>AT8*Resumo!$B$25</f>
        <v>0</v>
      </c>
      <c r="AU16" s="306">
        <f>AU8*Resumo!$B$25</f>
        <v>0</v>
      </c>
      <c r="AV16" s="306">
        <f>AV8*Resumo!$B$25</f>
        <v>0</v>
      </c>
      <c r="AW16" s="306">
        <f>AW8*Resumo!$B$25</f>
        <v>0</v>
      </c>
      <c r="AX16" s="306">
        <f>AX8*Resumo!$B$25</f>
        <v>0</v>
      </c>
      <c r="AY16" s="306">
        <f>AY8*Resumo!$B$25</f>
        <v>0</v>
      </c>
      <c r="AZ16" s="306">
        <f>AZ8*Resumo!$B$25</f>
        <v>0</v>
      </c>
      <c r="BA16" s="306">
        <f>BA8*Resumo!$B$25</f>
        <v>0</v>
      </c>
      <c r="BB16" s="306">
        <f>BB8*Resumo!$B$25</f>
        <v>0</v>
      </c>
      <c r="BC16" s="306">
        <f>BC8*Resumo!$B$25</f>
        <v>0</v>
      </c>
      <c r="BD16" s="306">
        <f>BD8*Resumo!$B$25</f>
        <v>0</v>
      </c>
      <c r="BE16" s="306">
        <f>BE8*Resumo!$B$25</f>
        <v>0</v>
      </c>
      <c r="BF16" s="306">
        <f>BF8*Resumo!$B$25</f>
        <v>0</v>
      </c>
      <c r="BG16" s="306">
        <f>BG8*Resumo!$B$25</f>
        <v>0</v>
      </c>
      <c r="BH16" s="306">
        <f>BH8*Resumo!$B$25</f>
        <v>0</v>
      </c>
      <c r="BI16" s="306">
        <f>BI8*Resumo!$B$25</f>
        <v>0</v>
      </c>
    </row>
    <row r="17" spans="1:61" x14ac:dyDescent="0.25">
      <c r="A17" s="295" t="s">
        <v>10</v>
      </c>
      <c r="B17" s="306">
        <f>B8*Resumo!$B$27</f>
        <v>769.34708542755823</v>
      </c>
      <c r="C17" s="306">
        <f>C8*Resumo!$B$27</f>
        <v>1795.1431993309693</v>
      </c>
      <c r="D17" s="306">
        <f>D8*Resumo!$B$27</f>
        <v>0</v>
      </c>
      <c r="E17" s="306">
        <f>E8*Resumo!$B$27</f>
        <v>0</v>
      </c>
      <c r="F17" s="306">
        <f>F8*Resumo!$B$27</f>
        <v>0</v>
      </c>
      <c r="G17" s="306">
        <f>G8*Resumo!$B$27</f>
        <v>0</v>
      </c>
      <c r="H17" s="306">
        <f>H8*Resumo!$B$27</f>
        <v>0</v>
      </c>
      <c r="I17" s="306">
        <f>I8*Resumo!$B$27</f>
        <v>0</v>
      </c>
      <c r="J17" s="306">
        <f>J8*Resumo!$B$27</f>
        <v>0</v>
      </c>
      <c r="K17" s="306">
        <f>K8*Resumo!$B$27</f>
        <v>0</v>
      </c>
      <c r="L17" s="306">
        <f>L8*Resumo!$B$27</f>
        <v>0</v>
      </c>
      <c r="M17" s="306">
        <f>M8*Resumo!$B$27</f>
        <v>0</v>
      </c>
      <c r="N17" s="306">
        <f>N8*Resumo!$B$27</f>
        <v>0</v>
      </c>
      <c r="O17" s="306">
        <f>O8*Resumo!$B$27</f>
        <v>0</v>
      </c>
      <c r="P17" s="306">
        <f>P8*Resumo!$B$27</f>
        <v>0</v>
      </c>
      <c r="Q17" s="306">
        <f>Q8*Resumo!$B$27</f>
        <v>0</v>
      </c>
      <c r="R17" s="306">
        <f>R8*Resumo!$B$27</f>
        <v>0</v>
      </c>
      <c r="S17" s="306">
        <f>S8*Resumo!$B$27</f>
        <v>0</v>
      </c>
      <c r="T17" s="306">
        <f>T8*Resumo!$B$27</f>
        <v>0</v>
      </c>
      <c r="U17" s="306">
        <f>U8*Resumo!$B$27</f>
        <v>0</v>
      </c>
      <c r="V17" s="306">
        <f>V8*Resumo!$B$27</f>
        <v>0</v>
      </c>
      <c r="W17" s="306">
        <f>W8*Resumo!$B$27</f>
        <v>0</v>
      </c>
      <c r="X17" s="306">
        <f>X8*Resumo!$B$27</f>
        <v>0</v>
      </c>
      <c r="Y17" s="306">
        <f>Y8*Resumo!$B$27</f>
        <v>0</v>
      </c>
      <c r="Z17" s="306">
        <f>Z8*Resumo!$B$27</f>
        <v>0</v>
      </c>
      <c r="AA17" s="306">
        <f>AA8*Resumo!$B$27</f>
        <v>0</v>
      </c>
      <c r="AB17" s="306">
        <f>AB8*Resumo!$B$27</f>
        <v>0</v>
      </c>
      <c r="AC17" s="306">
        <f>AC8*Resumo!$B$27</f>
        <v>0</v>
      </c>
      <c r="AD17" s="306">
        <f>AD8*Resumo!$B$27</f>
        <v>0</v>
      </c>
      <c r="AE17" s="306">
        <f>AE8*Resumo!$B$27</f>
        <v>0</v>
      </c>
      <c r="AF17" s="306">
        <f>AF8*Resumo!$B$27</f>
        <v>0</v>
      </c>
      <c r="AG17" s="306">
        <f>AG8*Resumo!$B$27</f>
        <v>0</v>
      </c>
      <c r="AH17" s="306">
        <f>AH8*Resumo!$B$27</f>
        <v>0</v>
      </c>
      <c r="AI17" s="306">
        <f>AI8*Resumo!$B$27</f>
        <v>0</v>
      </c>
      <c r="AJ17" s="306">
        <f>AJ8*Resumo!$B$27</f>
        <v>0</v>
      </c>
      <c r="AK17" s="306">
        <f>AK8*Resumo!$B$27</f>
        <v>0</v>
      </c>
      <c r="AL17" s="306">
        <f>AL8*Resumo!$B$27</f>
        <v>0</v>
      </c>
      <c r="AM17" s="306">
        <f>AM8*Resumo!$B$27</f>
        <v>0</v>
      </c>
      <c r="AN17" s="306">
        <f>AN8*Resumo!$B$27</f>
        <v>0</v>
      </c>
      <c r="AO17" s="306">
        <f>AO8*Resumo!$B$27</f>
        <v>0</v>
      </c>
      <c r="AP17" s="306">
        <f>AP8*Resumo!$B$27</f>
        <v>0</v>
      </c>
      <c r="AQ17" s="306">
        <f>AQ8*Resumo!$B$27</f>
        <v>0</v>
      </c>
      <c r="AR17" s="306">
        <f>AR8*Resumo!$B$27</f>
        <v>0</v>
      </c>
      <c r="AS17" s="306">
        <f>AS8*Resumo!$B$27</f>
        <v>0</v>
      </c>
      <c r="AT17" s="306">
        <f>AT8*Resumo!$B$27</f>
        <v>0</v>
      </c>
      <c r="AU17" s="306">
        <f>AU8*Resumo!$B$27</f>
        <v>0</v>
      </c>
      <c r="AV17" s="306">
        <f>AV8*Resumo!$B$27</f>
        <v>0</v>
      </c>
      <c r="AW17" s="306">
        <f>AW8*Resumo!$B$27</f>
        <v>0</v>
      </c>
      <c r="AX17" s="306">
        <f>AX8*Resumo!$B$27</f>
        <v>0</v>
      </c>
      <c r="AY17" s="306">
        <f>AY8*Resumo!$B$27</f>
        <v>0</v>
      </c>
      <c r="AZ17" s="306">
        <f>AZ8*Resumo!$B$27</f>
        <v>0</v>
      </c>
      <c r="BA17" s="306">
        <f>BA8*Resumo!$B$27</f>
        <v>0</v>
      </c>
      <c r="BB17" s="306">
        <f>BB8*Resumo!$B$27</f>
        <v>0</v>
      </c>
      <c r="BC17" s="306">
        <f>BC8*Resumo!$B$27</f>
        <v>0</v>
      </c>
      <c r="BD17" s="306">
        <f>BD8*Resumo!$B$27</f>
        <v>0</v>
      </c>
      <c r="BE17" s="306">
        <f>BE8*Resumo!$B$27</f>
        <v>0</v>
      </c>
      <c r="BF17" s="306">
        <f>BF8*Resumo!$B$27</f>
        <v>0</v>
      </c>
      <c r="BG17" s="306">
        <f>BG8*Resumo!$B$27</f>
        <v>0</v>
      </c>
      <c r="BH17" s="306">
        <f>BH8*Resumo!$B$27</f>
        <v>0</v>
      </c>
      <c r="BI17" s="306">
        <f>BI8*Resumo!$B$27</f>
        <v>0</v>
      </c>
    </row>
    <row r="19" spans="1:61" x14ac:dyDescent="0.25">
      <c r="B19" s="301"/>
      <c r="C19" s="301"/>
      <c r="D19" s="301"/>
      <c r="E19" s="301"/>
      <c r="F19" s="301"/>
      <c r="G19" s="301"/>
      <c r="H19" s="301"/>
      <c r="I19" s="301"/>
      <c r="J19" s="301"/>
      <c r="K19" s="301"/>
      <c r="L19" s="301"/>
      <c r="M19" s="301"/>
    </row>
    <row r="21" spans="1:61" x14ac:dyDescent="0.25">
      <c r="A21" s="304" t="s">
        <v>11</v>
      </c>
      <c r="B21" s="301"/>
      <c r="C21" s="301"/>
      <c r="D21" s="301"/>
      <c r="E21" s="301"/>
      <c r="F21" s="301"/>
      <c r="G21" s="301"/>
      <c r="H21" s="301"/>
      <c r="I21" s="301"/>
      <c r="J21" s="301"/>
      <c r="K21" s="301"/>
      <c r="L21" s="301"/>
      <c r="M21" s="301"/>
    </row>
    <row r="22" spans="1:61" x14ac:dyDescent="0.25">
      <c r="A22" s="437" t="s">
        <v>12</v>
      </c>
      <c r="B22" s="437"/>
      <c r="C22" s="437"/>
      <c r="D22" s="437"/>
      <c r="E22" s="437"/>
      <c r="F22" s="437"/>
      <c r="G22" s="437"/>
      <c r="H22" s="437"/>
      <c r="I22" s="437"/>
      <c r="J22" s="437"/>
      <c r="K22" s="437"/>
      <c r="L22" s="437"/>
      <c r="M22" s="437"/>
      <c r="N22" s="437"/>
      <c r="O22" s="437"/>
      <c r="P22" s="437"/>
      <c r="Q22" s="437"/>
      <c r="R22" s="437"/>
      <c r="S22" s="437"/>
      <c r="T22" s="437"/>
      <c r="U22" s="437"/>
      <c r="V22" s="437"/>
      <c r="W22" s="437"/>
      <c r="X22" s="437"/>
      <c r="Y22" s="437"/>
      <c r="Z22" s="437"/>
      <c r="AA22" s="437"/>
      <c r="AB22" s="437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  <c r="AR22" s="437"/>
      <c r="AS22" s="437"/>
      <c r="AT22" s="437"/>
      <c r="AU22" s="437"/>
      <c r="AV22" s="437"/>
      <c r="AW22" s="437"/>
      <c r="AX22" s="437"/>
      <c r="AY22" s="437"/>
      <c r="AZ22" s="437"/>
      <c r="BA22" s="437"/>
      <c r="BB22" s="437"/>
      <c r="BC22" s="437"/>
      <c r="BD22" s="437"/>
      <c r="BE22" s="437"/>
      <c r="BF22" s="437"/>
      <c r="BG22" s="437"/>
      <c r="BH22" s="437"/>
      <c r="BI22" s="437"/>
    </row>
    <row r="23" spans="1:61" x14ac:dyDescent="0.25">
      <c r="A23" s="432" t="s">
        <v>1</v>
      </c>
      <c r="B23" s="432" t="s">
        <v>2</v>
      </c>
      <c r="C23" s="432"/>
      <c r="D23" s="432"/>
      <c r="E23" s="432"/>
      <c r="F23" s="432"/>
      <c r="G23" s="432"/>
      <c r="H23" s="432"/>
      <c r="I23" s="432"/>
      <c r="J23" s="432"/>
      <c r="K23" s="432"/>
      <c r="L23" s="432"/>
      <c r="M23" s="432"/>
      <c r="N23" s="432"/>
      <c r="O23" s="432"/>
      <c r="P23" s="432"/>
      <c r="Q23" s="432"/>
      <c r="R23" s="432"/>
      <c r="S23" s="432"/>
      <c r="T23" s="432"/>
      <c r="U23" s="432"/>
      <c r="V23" s="432"/>
      <c r="W23" s="432"/>
      <c r="X23" s="432"/>
      <c r="Y23" s="432"/>
      <c r="Z23" s="432"/>
      <c r="AA23" s="432"/>
      <c r="AB23" s="432"/>
      <c r="AC23" s="432"/>
      <c r="AD23" s="432"/>
      <c r="AE23" s="432"/>
      <c r="AF23" s="432"/>
      <c r="AG23" s="432"/>
      <c r="AH23" s="432"/>
      <c r="AI23" s="432"/>
      <c r="AJ23" s="432"/>
      <c r="AK23" s="432"/>
      <c r="AL23" s="432"/>
      <c r="AM23" s="432"/>
      <c r="AN23" s="432"/>
      <c r="AO23" s="432"/>
      <c r="AP23" s="432"/>
      <c r="AQ23" s="432"/>
      <c r="AR23" s="432"/>
      <c r="AS23" s="432"/>
      <c r="AT23" s="432"/>
      <c r="AU23" s="432"/>
      <c r="AV23" s="432"/>
      <c r="AW23" s="432"/>
      <c r="AX23" s="432"/>
      <c r="AY23" s="432"/>
      <c r="AZ23" s="432"/>
      <c r="BA23" s="432"/>
      <c r="BB23" s="432"/>
      <c r="BC23" s="432"/>
      <c r="BD23" s="432"/>
      <c r="BE23" s="432"/>
      <c r="BF23" s="432"/>
      <c r="BG23" s="432"/>
      <c r="BH23" s="432"/>
      <c r="BI23" s="432"/>
    </row>
    <row r="24" spans="1:61" x14ac:dyDescent="0.25">
      <c r="A24" s="432"/>
      <c r="B24" s="317">
        <v>45015</v>
      </c>
      <c r="C24" s="317">
        <v>45046</v>
      </c>
      <c r="D24" s="317">
        <v>45076</v>
      </c>
      <c r="E24" s="317">
        <v>45107</v>
      </c>
      <c r="F24" s="317">
        <v>45137</v>
      </c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317"/>
      <c r="BG24" s="317"/>
      <c r="BH24" s="317"/>
      <c r="BI24" s="317"/>
    </row>
    <row r="25" spans="1:61" x14ac:dyDescent="0.25">
      <c r="A25" s="293" t="str">
        <f>A5</f>
        <v>Monitoramento da Qualidade do Ar</v>
      </c>
      <c r="B25" s="302">
        <f>B5/Venda!$H$23</f>
        <v>0.13889892265964845</v>
      </c>
      <c r="C25" s="302">
        <f>C5/Venda!$H$23</f>
        <v>0.32409748620584639</v>
      </c>
      <c r="D25" s="302">
        <f>D5/Venda!$H$23</f>
        <v>0</v>
      </c>
      <c r="E25" s="302">
        <f>E5/Venda!$H$23</f>
        <v>0</v>
      </c>
      <c r="F25" s="302">
        <f>F5/Venda!$H$23</f>
        <v>0</v>
      </c>
      <c r="G25" s="302">
        <f>G5/Venda!$H$23</f>
        <v>0</v>
      </c>
      <c r="H25" s="302">
        <f>H5/Venda!$H$23</f>
        <v>0</v>
      </c>
      <c r="I25" s="302">
        <f>I5/Venda!$H$23</f>
        <v>0</v>
      </c>
      <c r="J25" s="302">
        <f>J5/Venda!$H$23</f>
        <v>0</v>
      </c>
      <c r="K25" s="302">
        <f>K5/Venda!$H$23</f>
        <v>0</v>
      </c>
      <c r="L25" s="302">
        <f>L5/Venda!$H$23</f>
        <v>0</v>
      </c>
      <c r="M25" s="302">
        <f>M5/Venda!$H$23</f>
        <v>0</v>
      </c>
      <c r="N25" s="302">
        <f>N5/Venda!$H$23</f>
        <v>0</v>
      </c>
      <c r="O25" s="302">
        <f>O5/Venda!$H$23</f>
        <v>0</v>
      </c>
      <c r="P25" s="302">
        <f>P5/Venda!$H$23</f>
        <v>0</v>
      </c>
      <c r="Q25" s="302">
        <f>Q5/Venda!$H$23</f>
        <v>0</v>
      </c>
      <c r="R25" s="302">
        <f>R5/Venda!$H$23</f>
        <v>0</v>
      </c>
      <c r="S25" s="302">
        <f>S5/Venda!$H$23</f>
        <v>0</v>
      </c>
      <c r="T25" s="302">
        <f>T5/Venda!$H$23</f>
        <v>0</v>
      </c>
      <c r="U25" s="302">
        <f>U5/Venda!$H$23</f>
        <v>0</v>
      </c>
      <c r="V25" s="302">
        <f>V5/Venda!$H$23</f>
        <v>0</v>
      </c>
      <c r="W25" s="302">
        <f>W5/Venda!$H$23</f>
        <v>0</v>
      </c>
      <c r="X25" s="302">
        <f>X5/Venda!$H$23</f>
        <v>0</v>
      </c>
      <c r="Y25" s="302">
        <f>Y5/Venda!$H$23</f>
        <v>0</v>
      </c>
      <c r="Z25" s="302">
        <f>Z5/Venda!$H$23</f>
        <v>0</v>
      </c>
      <c r="AA25" s="302">
        <f>AA5/Venda!$H$23</f>
        <v>0</v>
      </c>
      <c r="AB25" s="302">
        <f>AB5/Venda!$H$23</f>
        <v>0</v>
      </c>
      <c r="AC25" s="302">
        <f>AC5/Venda!$H$23</f>
        <v>0</v>
      </c>
      <c r="AD25" s="302">
        <f>AD5/Venda!$H$23</f>
        <v>0</v>
      </c>
      <c r="AE25" s="302">
        <f>AE5/Venda!$H$23</f>
        <v>0</v>
      </c>
      <c r="AF25" s="302">
        <f>AF5/Venda!$H$23</f>
        <v>0</v>
      </c>
      <c r="AG25" s="302">
        <f>AG5/Venda!$H$23</f>
        <v>0</v>
      </c>
      <c r="AH25" s="302">
        <f>AH5/Venda!$H$23</f>
        <v>0</v>
      </c>
      <c r="AI25" s="302">
        <f>AI5/Venda!$H$23</f>
        <v>0</v>
      </c>
      <c r="AJ25" s="302">
        <f>AJ5/Venda!$H$23</f>
        <v>0</v>
      </c>
      <c r="AK25" s="302">
        <f>AK5/Venda!$H$23</f>
        <v>0</v>
      </c>
      <c r="AL25" s="302">
        <f>AL5/Venda!$H$23</f>
        <v>0</v>
      </c>
      <c r="AM25" s="302">
        <f>AM5/Venda!$H$23</f>
        <v>0</v>
      </c>
      <c r="AN25" s="302">
        <f>AN5/Venda!$H$23</f>
        <v>0</v>
      </c>
      <c r="AO25" s="302">
        <f>AO5/Venda!$H$23</f>
        <v>0</v>
      </c>
      <c r="AP25" s="302">
        <f>AP5/Venda!$H$23</f>
        <v>0</v>
      </c>
      <c r="AQ25" s="302">
        <f>AQ5/Venda!$H$23</f>
        <v>0</v>
      </c>
      <c r="AR25" s="302">
        <f>AR5/Venda!$H$23</f>
        <v>0</v>
      </c>
      <c r="AS25" s="302">
        <f>AS5/Venda!$H$23</f>
        <v>0</v>
      </c>
      <c r="AT25" s="302">
        <f>AT5/Venda!$H$23</f>
        <v>0</v>
      </c>
      <c r="AU25" s="302">
        <f>AU5/Venda!$H$23</f>
        <v>0</v>
      </c>
      <c r="AV25" s="302">
        <f>AV5/Venda!$H$23</f>
        <v>0</v>
      </c>
      <c r="AW25" s="302">
        <f>AW5/Venda!$H$23</f>
        <v>0</v>
      </c>
      <c r="AX25" s="302">
        <f>AX5/Venda!$H$23</f>
        <v>0</v>
      </c>
      <c r="AY25" s="302">
        <f>AY5/Venda!$H$23</f>
        <v>0</v>
      </c>
      <c r="AZ25" s="302">
        <f>AZ5/Venda!$H$23</f>
        <v>0</v>
      </c>
      <c r="BA25" s="302">
        <f>BA5/Venda!$H$23</f>
        <v>0</v>
      </c>
      <c r="BB25" s="302">
        <f>BB5/Venda!$H$23</f>
        <v>0</v>
      </c>
      <c r="BC25" s="302">
        <f>BC5/Venda!$H$23</f>
        <v>0</v>
      </c>
      <c r="BD25" s="302">
        <f>BD5/Venda!$H$23</f>
        <v>0</v>
      </c>
      <c r="BE25" s="302">
        <f>BE5/Venda!$H$23</f>
        <v>0</v>
      </c>
      <c r="BF25" s="302">
        <f>BF5/Venda!$H$23</f>
        <v>0</v>
      </c>
      <c r="BG25" s="302">
        <f>BG5/Venda!$H$23</f>
        <v>0</v>
      </c>
      <c r="BH25" s="302">
        <f>BH5/Venda!$H$23</f>
        <v>0</v>
      </c>
      <c r="BI25" s="302">
        <f>BI5/Venda!$H$23</f>
        <v>0</v>
      </c>
    </row>
    <row r="26" spans="1:61" x14ac:dyDescent="0.25">
      <c r="A26" s="293" t="str">
        <f t="shared" ref="A26:A27" si="6">A6</f>
        <v>Monitoramento de Ruído</v>
      </c>
      <c r="B26" s="302">
        <f>B6/Venda!$H$23</f>
        <v>6.2778464719027136E-2</v>
      </c>
      <c r="C26" s="302">
        <f>C6/Venda!$H$23</f>
        <v>0.14648308434439664</v>
      </c>
      <c r="D26" s="302">
        <f>D6/Venda!$H$23</f>
        <v>0</v>
      </c>
      <c r="E26" s="302">
        <f>E6/Venda!$H$23</f>
        <v>0</v>
      </c>
      <c r="F26" s="302">
        <f>F6/Venda!$H$23</f>
        <v>0</v>
      </c>
      <c r="G26" s="302">
        <f>G6/Venda!$H$23</f>
        <v>0</v>
      </c>
      <c r="H26" s="302">
        <f>H6/Venda!$H$23</f>
        <v>0</v>
      </c>
      <c r="I26" s="302">
        <f>I6/Venda!$H$23</f>
        <v>0</v>
      </c>
      <c r="J26" s="302">
        <f>J6/Venda!$H$23</f>
        <v>0</v>
      </c>
      <c r="K26" s="302">
        <f>K6/Venda!$H$23</f>
        <v>0</v>
      </c>
      <c r="L26" s="302">
        <f>L6/Venda!$H$23</f>
        <v>0</v>
      </c>
      <c r="M26" s="302">
        <f>M6/Venda!$H$23</f>
        <v>0</v>
      </c>
      <c r="N26" s="302">
        <f>N6/Venda!$H$23</f>
        <v>0</v>
      </c>
      <c r="O26" s="302">
        <f>O6/Venda!$H$23</f>
        <v>0</v>
      </c>
      <c r="P26" s="302">
        <f>P6/Venda!$H$23</f>
        <v>0</v>
      </c>
      <c r="Q26" s="302">
        <f>Q6/Venda!$H$23</f>
        <v>0</v>
      </c>
      <c r="R26" s="302">
        <f>R6/Venda!$H$23</f>
        <v>0</v>
      </c>
      <c r="S26" s="302">
        <f>S6/Venda!$H$23</f>
        <v>0</v>
      </c>
      <c r="T26" s="302">
        <f>T6/Venda!$H$23</f>
        <v>0</v>
      </c>
      <c r="U26" s="302">
        <f>U6/Venda!$H$23</f>
        <v>0</v>
      </c>
      <c r="V26" s="302">
        <f>V6/Venda!$H$23</f>
        <v>0</v>
      </c>
      <c r="W26" s="302">
        <f>W6/Venda!$H$23</f>
        <v>0</v>
      </c>
      <c r="X26" s="302">
        <f>X6/Venda!$H$23</f>
        <v>0</v>
      </c>
      <c r="Y26" s="302">
        <f>Y6/Venda!$H$23</f>
        <v>0</v>
      </c>
      <c r="Z26" s="302">
        <f>Z6/Venda!$H$23</f>
        <v>0</v>
      </c>
      <c r="AA26" s="302">
        <f>AA6/Venda!$H$23</f>
        <v>0</v>
      </c>
      <c r="AB26" s="302">
        <f>AB6/Venda!$H$23</f>
        <v>0</v>
      </c>
      <c r="AC26" s="302">
        <f>AC6/Venda!$H$23</f>
        <v>0</v>
      </c>
      <c r="AD26" s="302">
        <f>AD6/Venda!$H$23</f>
        <v>0</v>
      </c>
      <c r="AE26" s="302">
        <f>AE6/Venda!$H$23</f>
        <v>0</v>
      </c>
      <c r="AF26" s="302">
        <f>AF6/Venda!$H$23</f>
        <v>0</v>
      </c>
      <c r="AG26" s="302">
        <f>AG6/Venda!$H$23</f>
        <v>0</v>
      </c>
      <c r="AH26" s="302">
        <f>AH6/Venda!$H$23</f>
        <v>0</v>
      </c>
      <c r="AI26" s="302">
        <f>AI6/Venda!$H$23</f>
        <v>0</v>
      </c>
      <c r="AJ26" s="302">
        <f>AJ6/Venda!$H$23</f>
        <v>0</v>
      </c>
      <c r="AK26" s="302">
        <f>AK6/Venda!$H$23</f>
        <v>0</v>
      </c>
      <c r="AL26" s="302">
        <f>AL6/Venda!$H$23</f>
        <v>0</v>
      </c>
      <c r="AM26" s="302">
        <f>AM6/Venda!$H$23</f>
        <v>0</v>
      </c>
      <c r="AN26" s="302">
        <f>AN6/Venda!$H$23</f>
        <v>0</v>
      </c>
      <c r="AO26" s="302">
        <f>AO6/Venda!$H$23</f>
        <v>0</v>
      </c>
      <c r="AP26" s="302">
        <f>AP6/Venda!$H$23</f>
        <v>0</v>
      </c>
      <c r="AQ26" s="302">
        <f>AQ6/Venda!$H$23</f>
        <v>0</v>
      </c>
      <c r="AR26" s="302">
        <f>AR6/Venda!$H$23</f>
        <v>0</v>
      </c>
      <c r="AS26" s="302">
        <f>AS6/Venda!$H$23</f>
        <v>0</v>
      </c>
      <c r="AT26" s="302">
        <f>AT6/Venda!$H$23</f>
        <v>0</v>
      </c>
      <c r="AU26" s="302">
        <f>AU6/Venda!$H$23</f>
        <v>0</v>
      </c>
      <c r="AV26" s="302">
        <f>AV6/Venda!$H$23</f>
        <v>0</v>
      </c>
      <c r="AW26" s="302">
        <f>AW6/Venda!$H$23</f>
        <v>0</v>
      </c>
      <c r="AX26" s="302">
        <f>AX6/Venda!$H$23</f>
        <v>0</v>
      </c>
      <c r="AY26" s="302">
        <f>AY6/Venda!$H$23</f>
        <v>0</v>
      </c>
      <c r="AZ26" s="302">
        <f>AZ6/Venda!$H$23</f>
        <v>0</v>
      </c>
      <c r="BA26" s="302">
        <f>BA6/Venda!$H$23</f>
        <v>0</v>
      </c>
      <c r="BB26" s="302">
        <f>BB6/Venda!$H$23</f>
        <v>0</v>
      </c>
      <c r="BC26" s="302">
        <f>BC6/Venda!$H$23</f>
        <v>0</v>
      </c>
      <c r="BD26" s="302">
        <f>BD6/Venda!$H$23</f>
        <v>0</v>
      </c>
      <c r="BE26" s="302">
        <f>BE6/Venda!$H$23</f>
        <v>0</v>
      </c>
      <c r="BF26" s="302">
        <f>BF6/Venda!$H$23</f>
        <v>0</v>
      </c>
      <c r="BG26" s="302">
        <f>BG6/Venda!$H$23</f>
        <v>0</v>
      </c>
      <c r="BH26" s="302">
        <f>BH6/Venda!$H$23</f>
        <v>0</v>
      </c>
      <c r="BI26" s="302">
        <f>BI6/Venda!$H$23</f>
        <v>0</v>
      </c>
    </row>
    <row r="27" spans="1:61" x14ac:dyDescent="0.25">
      <c r="A27" s="293" t="str">
        <f t="shared" si="6"/>
        <v>Monitoramento de Efluentes Industriais</v>
      </c>
      <c r="B27" s="302">
        <f>B7/Venda!$H$23</f>
        <v>9.8322731049104467E-2</v>
      </c>
      <c r="C27" s="302">
        <f>C7/Venda!$H$23</f>
        <v>0.22941970578124374</v>
      </c>
      <c r="D27" s="302">
        <f>D7/Venda!$H$23</f>
        <v>0</v>
      </c>
      <c r="E27" s="302">
        <f>E7/Venda!$H$23</f>
        <v>0</v>
      </c>
      <c r="F27" s="302">
        <f>F7/Venda!$H$23</f>
        <v>0</v>
      </c>
      <c r="G27" s="302">
        <f>G7/Venda!$H$23</f>
        <v>0</v>
      </c>
      <c r="H27" s="302">
        <f>H7/Venda!$H$23</f>
        <v>0</v>
      </c>
      <c r="I27" s="302">
        <f>I7/Venda!$H$23</f>
        <v>0</v>
      </c>
      <c r="J27" s="302">
        <f>J7/Venda!$H$23</f>
        <v>0</v>
      </c>
      <c r="K27" s="302">
        <f>K7/Venda!$H$23</f>
        <v>0</v>
      </c>
      <c r="L27" s="302">
        <f>L7/Venda!$H$23</f>
        <v>0</v>
      </c>
      <c r="M27" s="302">
        <f>M7/Venda!$H$23</f>
        <v>0</v>
      </c>
      <c r="N27" s="302">
        <f>N7/Venda!$H$23</f>
        <v>0</v>
      </c>
      <c r="O27" s="302">
        <f>O7/Venda!$H$23</f>
        <v>0</v>
      </c>
      <c r="P27" s="302">
        <f>P7/Venda!$H$23</f>
        <v>0</v>
      </c>
      <c r="Q27" s="302">
        <f>Q7/Venda!$H$23</f>
        <v>0</v>
      </c>
      <c r="R27" s="302">
        <f>R7/Venda!$H$23</f>
        <v>0</v>
      </c>
      <c r="S27" s="302">
        <f>S7/Venda!$H$23</f>
        <v>0</v>
      </c>
      <c r="T27" s="302">
        <f>T7/Venda!$H$23</f>
        <v>0</v>
      </c>
      <c r="U27" s="302">
        <f>U7/Venda!$H$23</f>
        <v>0</v>
      </c>
      <c r="V27" s="302">
        <f>V7/Venda!$H$23</f>
        <v>0</v>
      </c>
      <c r="W27" s="302">
        <f>W7/Venda!$H$23</f>
        <v>0</v>
      </c>
      <c r="X27" s="302">
        <f>X7/Venda!$H$23</f>
        <v>0</v>
      </c>
      <c r="Y27" s="302">
        <f>Y7/Venda!$H$23</f>
        <v>0</v>
      </c>
      <c r="Z27" s="302">
        <f>Z7/Venda!$H$23</f>
        <v>0</v>
      </c>
      <c r="AA27" s="302">
        <f>AA7/Venda!$H$23</f>
        <v>0</v>
      </c>
      <c r="AB27" s="302">
        <f>AB7/Venda!$H$23</f>
        <v>0</v>
      </c>
      <c r="AC27" s="302">
        <f>AC7/Venda!$H$23</f>
        <v>0</v>
      </c>
      <c r="AD27" s="302">
        <f>AD7/Venda!$H$23</f>
        <v>0</v>
      </c>
      <c r="AE27" s="302">
        <f>AE7/Venda!$H$23</f>
        <v>0</v>
      </c>
      <c r="AF27" s="302">
        <f>AF7/Venda!$H$23</f>
        <v>0</v>
      </c>
      <c r="AG27" s="302">
        <f>AG7/Venda!$H$23</f>
        <v>0</v>
      </c>
      <c r="AH27" s="302">
        <f>AH7/Venda!$H$23</f>
        <v>0</v>
      </c>
      <c r="AI27" s="302">
        <f>AI7/Venda!$H$23</f>
        <v>0</v>
      </c>
      <c r="AJ27" s="302">
        <f>AJ7/Venda!$H$23</f>
        <v>0</v>
      </c>
      <c r="AK27" s="302">
        <f>AK7/Venda!$H$23</f>
        <v>0</v>
      </c>
      <c r="AL27" s="302">
        <f>AL7/Venda!$H$23</f>
        <v>0</v>
      </c>
      <c r="AM27" s="302">
        <f>AM7/Venda!$H$23</f>
        <v>0</v>
      </c>
      <c r="AN27" s="302">
        <f>AN7/Venda!$H$23</f>
        <v>0</v>
      </c>
      <c r="AO27" s="302">
        <f>AO7/Venda!$H$23</f>
        <v>0</v>
      </c>
      <c r="AP27" s="302">
        <f>AP7/Venda!$H$23</f>
        <v>0</v>
      </c>
      <c r="AQ27" s="302">
        <f>AQ7/Venda!$H$23</f>
        <v>0</v>
      </c>
      <c r="AR27" s="302">
        <f>AR7/Venda!$H$23</f>
        <v>0</v>
      </c>
      <c r="AS27" s="302">
        <f>AS7/Venda!$H$23</f>
        <v>0</v>
      </c>
      <c r="AT27" s="302">
        <f>AT7/Venda!$H$23</f>
        <v>0</v>
      </c>
      <c r="AU27" s="302">
        <f>AU7/Venda!$H$23</f>
        <v>0</v>
      </c>
      <c r="AV27" s="302">
        <f>AV7/Venda!$H$23</f>
        <v>0</v>
      </c>
      <c r="AW27" s="302">
        <f>AW7/Venda!$H$23</f>
        <v>0</v>
      </c>
      <c r="AX27" s="302">
        <f>AX7/Venda!$H$23</f>
        <v>0</v>
      </c>
      <c r="AY27" s="302">
        <f>AY7/Venda!$H$23</f>
        <v>0</v>
      </c>
      <c r="AZ27" s="302">
        <f>AZ7/Venda!$H$23</f>
        <v>0</v>
      </c>
      <c r="BA27" s="302">
        <f>BA7/Venda!$H$23</f>
        <v>0</v>
      </c>
      <c r="BB27" s="302">
        <f>BB7/Venda!$H$23</f>
        <v>0</v>
      </c>
      <c r="BC27" s="302">
        <f>BC7/Venda!$H$23</f>
        <v>0</v>
      </c>
      <c r="BD27" s="302">
        <f>BD7/Venda!$H$23</f>
        <v>0</v>
      </c>
      <c r="BE27" s="302">
        <f>BE7/Venda!$H$23</f>
        <v>0</v>
      </c>
      <c r="BF27" s="302">
        <f>BF7/Venda!$H$23</f>
        <v>0</v>
      </c>
      <c r="BG27" s="302">
        <f>BG7/Venda!$H$23</f>
        <v>0</v>
      </c>
      <c r="BH27" s="302">
        <f>BH7/Venda!$H$23</f>
        <v>0</v>
      </c>
      <c r="BI27" s="302">
        <f>BI7/Venda!$H$23</f>
        <v>0</v>
      </c>
    </row>
    <row r="28" spans="1:61" x14ac:dyDescent="0.25">
      <c r="A28" s="295" t="s">
        <v>13</v>
      </c>
      <c r="B28" s="303">
        <f t="shared" ref="B28:AG28" si="7">SUM(B25:B27)</f>
        <v>0.30000011842778007</v>
      </c>
      <c r="C28" s="303">
        <f t="shared" si="7"/>
        <v>0.70000027633148676</v>
      </c>
      <c r="D28" s="303">
        <f t="shared" si="7"/>
        <v>0</v>
      </c>
      <c r="E28" s="303">
        <f t="shared" si="7"/>
        <v>0</v>
      </c>
      <c r="F28" s="303">
        <f t="shared" si="7"/>
        <v>0</v>
      </c>
      <c r="G28" s="303">
        <f t="shared" si="7"/>
        <v>0</v>
      </c>
      <c r="H28" s="303">
        <f t="shared" si="7"/>
        <v>0</v>
      </c>
      <c r="I28" s="303">
        <f t="shared" si="7"/>
        <v>0</v>
      </c>
      <c r="J28" s="303">
        <f t="shared" si="7"/>
        <v>0</v>
      </c>
      <c r="K28" s="303">
        <f t="shared" si="7"/>
        <v>0</v>
      </c>
      <c r="L28" s="303">
        <f t="shared" si="7"/>
        <v>0</v>
      </c>
      <c r="M28" s="303">
        <f t="shared" si="7"/>
        <v>0</v>
      </c>
      <c r="N28" s="303">
        <f t="shared" si="7"/>
        <v>0</v>
      </c>
      <c r="O28" s="303">
        <f t="shared" si="7"/>
        <v>0</v>
      </c>
      <c r="P28" s="303">
        <f t="shared" si="7"/>
        <v>0</v>
      </c>
      <c r="Q28" s="303">
        <f t="shared" si="7"/>
        <v>0</v>
      </c>
      <c r="R28" s="303">
        <f t="shared" si="7"/>
        <v>0</v>
      </c>
      <c r="S28" s="303">
        <f t="shared" si="7"/>
        <v>0</v>
      </c>
      <c r="T28" s="303">
        <f t="shared" si="7"/>
        <v>0</v>
      </c>
      <c r="U28" s="303">
        <f t="shared" si="7"/>
        <v>0</v>
      </c>
      <c r="V28" s="303">
        <f t="shared" si="7"/>
        <v>0</v>
      </c>
      <c r="W28" s="303">
        <f t="shared" si="7"/>
        <v>0</v>
      </c>
      <c r="X28" s="303">
        <f t="shared" si="7"/>
        <v>0</v>
      </c>
      <c r="Y28" s="303">
        <f t="shared" si="7"/>
        <v>0</v>
      </c>
      <c r="Z28" s="303">
        <f t="shared" si="7"/>
        <v>0</v>
      </c>
      <c r="AA28" s="303">
        <f t="shared" si="7"/>
        <v>0</v>
      </c>
      <c r="AB28" s="303">
        <f t="shared" si="7"/>
        <v>0</v>
      </c>
      <c r="AC28" s="303">
        <f t="shared" si="7"/>
        <v>0</v>
      </c>
      <c r="AD28" s="303">
        <f t="shared" si="7"/>
        <v>0</v>
      </c>
      <c r="AE28" s="303">
        <f t="shared" si="7"/>
        <v>0</v>
      </c>
      <c r="AF28" s="303">
        <f t="shared" si="7"/>
        <v>0</v>
      </c>
      <c r="AG28" s="303">
        <f t="shared" si="7"/>
        <v>0</v>
      </c>
      <c r="AH28" s="303">
        <f t="shared" ref="AH28:BI28" si="8">SUM(AH25:AH27)</f>
        <v>0</v>
      </c>
      <c r="AI28" s="303">
        <f t="shared" si="8"/>
        <v>0</v>
      </c>
      <c r="AJ28" s="303">
        <f t="shared" si="8"/>
        <v>0</v>
      </c>
      <c r="AK28" s="303">
        <f t="shared" si="8"/>
        <v>0</v>
      </c>
      <c r="AL28" s="303">
        <f t="shared" si="8"/>
        <v>0</v>
      </c>
      <c r="AM28" s="303">
        <f t="shared" si="8"/>
        <v>0</v>
      </c>
      <c r="AN28" s="303">
        <f t="shared" si="8"/>
        <v>0</v>
      </c>
      <c r="AO28" s="303">
        <f t="shared" si="8"/>
        <v>0</v>
      </c>
      <c r="AP28" s="303">
        <f t="shared" si="8"/>
        <v>0</v>
      </c>
      <c r="AQ28" s="303">
        <f t="shared" si="8"/>
        <v>0</v>
      </c>
      <c r="AR28" s="303">
        <f t="shared" si="8"/>
        <v>0</v>
      </c>
      <c r="AS28" s="303">
        <f t="shared" si="8"/>
        <v>0</v>
      </c>
      <c r="AT28" s="303">
        <f t="shared" si="8"/>
        <v>0</v>
      </c>
      <c r="AU28" s="303">
        <f t="shared" si="8"/>
        <v>0</v>
      </c>
      <c r="AV28" s="303">
        <f t="shared" si="8"/>
        <v>0</v>
      </c>
      <c r="AW28" s="303">
        <f t="shared" si="8"/>
        <v>0</v>
      </c>
      <c r="AX28" s="303">
        <f t="shared" si="8"/>
        <v>0</v>
      </c>
      <c r="AY28" s="303">
        <f t="shared" si="8"/>
        <v>0</v>
      </c>
      <c r="AZ28" s="303">
        <f t="shared" si="8"/>
        <v>0</v>
      </c>
      <c r="BA28" s="303">
        <f t="shared" si="8"/>
        <v>0</v>
      </c>
      <c r="BB28" s="303">
        <f t="shared" si="8"/>
        <v>0</v>
      </c>
      <c r="BC28" s="303">
        <f t="shared" si="8"/>
        <v>0</v>
      </c>
      <c r="BD28" s="303">
        <f t="shared" si="8"/>
        <v>0</v>
      </c>
      <c r="BE28" s="303">
        <f t="shared" si="8"/>
        <v>0</v>
      </c>
      <c r="BF28" s="303">
        <f t="shared" si="8"/>
        <v>0</v>
      </c>
      <c r="BG28" s="303">
        <f t="shared" si="8"/>
        <v>0</v>
      </c>
      <c r="BH28" s="303">
        <f t="shared" si="8"/>
        <v>0</v>
      </c>
      <c r="BI28" s="303">
        <f t="shared" si="8"/>
        <v>0</v>
      </c>
    </row>
    <row r="29" spans="1:61" x14ac:dyDescent="0.25">
      <c r="A29" s="295" t="s">
        <v>14</v>
      </c>
      <c r="B29" s="303">
        <f>B28</f>
        <v>0.30000011842778007</v>
      </c>
      <c r="C29" s="303">
        <f>B29+C28</f>
        <v>1.0000003947592668</v>
      </c>
      <c r="D29" s="303">
        <f t="shared" ref="D29" si="9">C29+D28</f>
        <v>1.0000003947592668</v>
      </c>
      <c r="E29" s="303">
        <f t="shared" ref="E29" si="10">D29+E28</f>
        <v>1.0000003947592668</v>
      </c>
      <c r="F29" s="303">
        <f t="shared" ref="F29" si="11">E29+F28</f>
        <v>1.0000003947592668</v>
      </c>
      <c r="G29" s="303">
        <f t="shared" ref="G29" si="12">F29+G28</f>
        <v>1.0000003947592668</v>
      </c>
      <c r="H29" s="303">
        <f t="shared" ref="H29" si="13">G29+H28</f>
        <v>1.0000003947592668</v>
      </c>
      <c r="I29" s="303">
        <f t="shared" ref="I29" si="14">H29+I28</f>
        <v>1.0000003947592668</v>
      </c>
      <c r="J29" s="303">
        <f t="shared" ref="J29" si="15">I29+J28</f>
        <v>1.0000003947592668</v>
      </c>
      <c r="K29" s="303">
        <f t="shared" ref="K29" si="16">J29+K28</f>
        <v>1.0000003947592668</v>
      </c>
      <c r="L29" s="303">
        <f t="shared" ref="L29" si="17">K29+L28</f>
        <v>1.0000003947592668</v>
      </c>
      <c r="M29" s="303">
        <f t="shared" ref="M29" si="18">L29+M28</f>
        <v>1.0000003947592668</v>
      </c>
      <c r="N29" s="303">
        <f t="shared" ref="N29" si="19">M29+N28</f>
        <v>1.0000003947592668</v>
      </c>
      <c r="O29" s="303">
        <f t="shared" ref="O29" si="20">N29+O28</f>
        <v>1.0000003947592668</v>
      </c>
      <c r="P29" s="303">
        <f t="shared" ref="P29" si="21">O29+P28</f>
        <v>1.0000003947592668</v>
      </c>
      <c r="Q29" s="303">
        <f t="shared" ref="Q29" si="22">P29+Q28</f>
        <v>1.0000003947592668</v>
      </c>
      <c r="R29" s="303">
        <f t="shared" ref="R29" si="23">Q29+R28</f>
        <v>1.0000003947592668</v>
      </c>
      <c r="S29" s="303">
        <f t="shared" ref="S29" si="24">R29+S28</f>
        <v>1.0000003947592668</v>
      </c>
      <c r="T29" s="303">
        <f t="shared" ref="T29" si="25">S29+T28</f>
        <v>1.0000003947592668</v>
      </c>
      <c r="U29" s="303">
        <f t="shared" ref="U29" si="26">T29+U28</f>
        <v>1.0000003947592668</v>
      </c>
      <c r="V29" s="303">
        <f t="shared" ref="V29" si="27">U29+V28</f>
        <v>1.0000003947592668</v>
      </c>
      <c r="W29" s="303">
        <f t="shared" ref="W29" si="28">V29+W28</f>
        <v>1.0000003947592668</v>
      </c>
      <c r="X29" s="303">
        <f t="shared" ref="X29" si="29">W29+X28</f>
        <v>1.0000003947592668</v>
      </c>
      <c r="Y29" s="303">
        <f t="shared" ref="Y29" si="30">X29+Y28</f>
        <v>1.0000003947592668</v>
      </c>
      <c r="Z29" s="303">
        <f t="shared" ref="Z29" si="31">Y29+Z28</f>
        <v>1.0000003947592668</v>
      </c>
      <c r="AA29" s="303">
        <f t="shared" ref="AA29" si="32">Z29+AA28</f>
        <v>1.0000003947592668</v>
      </c>
      <c r="AB29" s="303">
        <f t="shared" ref="AB29" si="33">AA29+AB28</f>
        <v>1.0000003947592668</v>
      </c>
      <c r="AC29" s="303">
        <f t="shared" ref="AC29" si="34">AB29+AC28</f>
        <v>1.0000003947592668</v>
      </c>
      <c r="AD29" s="303">
        <f t="shared" ref="AD29" si="35">AC29+AD28</f>
        <v>1.0000003947592668</v>
      </c>
      <c r="AE29" s="303">
        <f t="shared" ref="AE29" si="36">AD29+AE28</f>
        <v>1.0000003947592668</v>
      </c>
      <c r="AF29" s="303">
        <f t="shared" ref="AF29" si="37">AE29+AF28</f>
        <v>1.0000003947592668</v>
      </c>
      <c r="AG29" s="303">
        <f t="shared" ref="AG29" si="38">AF29+AG28</f>
        <v>1.0000003947592668</v>
      </c>
      <c r="AH29" s="303">
        <f t="shared" ref="AH29" si="39">AG29+AH28</f>
        <v>1.0000003947592668</v>
      </c>
      <c r="AI29" s="303">
        <f t="shared" ref="AI29" si="40">AH29+AI28</f>
        <v>1.0000003947592668</v>
      </c>
      <c r="AJ29" s="303">
        <f t="shared" ref="AJ29" si="41">AI29+AJ28</f>
        <v>1.0000003947592668</v>
      </c>
      <c r="AK29" s="303">
        <f t="shared" ref="AK29" si="42">AJ29+AK28</f>
        <v>1.0000003947592668</v>
      </c>
      <c r="AL29" s="303">
        <f t="shared" ref="AL29" si="43">AK29+AL28</f>
        <v>1.0000003947592668</v>
      </c>
      <c r="AM29" s="303">
        <f t="shared" ref="AM29" si="44">AL29+AM28</f>
        <v>1.0000003947592668</v>
      </c>
      <c r="AN29" s="303">
        <f t="shared" ref="AN29" si="45">AM29+AN28</f>
        <v>1.0000003947592668</v>
      </c>
      <c r="AO29" s="303">
        <f t="shared" ref="AO29" si="46">AN29+AO28</f>
        <v>1.0000003947592668</v>
      </c>
      <c r="AP29" s="303">
        <f t="shared" ref="AP29" si="47">AO29+AP28</f>
        <v>1.0000003947592668</v>
      </c>
      <c r="AQ29" s="303">
        <f t="shared" ref="AQ29" si="48">AP29+AQ28</f>
        <v>1.0000003947592668</v>
      </c>
      <c r="AR29" s="303">
        <f t="shared" ref="AR29" si="49">AQ29+AR28</f>
        <v>1.0000003947592668</v>
      </c>
      <c r="AS29" s="303">
        <f t="shared" ref="AS29" si="50">AR29+AS28</f>
        <v>1.0000003947592668</v>
      </c>
      <c r="AT29" s="303">
        <f t="shared" ref="AT29" si="51">AS29+AT28</f>
        <v>1.0000003947592668</v>
      </c>
      <c r="AU29" s="303">
        <f t="shared" ref="AU29" si="52">AT29+AU28</f>
        <v>1.0000003947592668</v>
      </c>
      <c r="AV29" s="303">
        <f t="shared" ref="AV29" si="53">AU29+AV28</f>
        <v>1.0000003947592668</v>
      </c>
      <c r="AW29" s="303">
        <f t="shared" ref="AW29" si="54">AV29+AW28</f>
        <v>1.0000003947592668</v>
      </c>
      <c r="AX29" s="303">
        <f t="shared" ref="AX29" si="55">AW29+AX28</f>
        <v>1.0000003947592668</v>
      </c>
      <c r="AY29" s="303">
        <f t="shared" ref="AY29" si="56">AX29+AY28</f>
        <v>1.0000003947592668</v>
      </c>
      <c r="AZ29" s="303">
        <f t="shared" ref="AZ29" si="57">AY29+AZ28</f>
        <v>1.0000003947592668</v>
      </c>
      <c r="BA29" s="303">
        <f t="shared" ref="BA29" si="58">AZ29+BA28</f>
        <v>1.0000003947592668</v>
      </c>
      <c r="BB29" s="303">
        <f t="shared" ref="BB29" si="59">BA29+BB28</f>
        <v>1.0000003947592668</v>
      </c>
      <c r="BC29" s="303">
        <f t="shared" ref="BC29" si="60">BB29+BC28</f>
        <v>1.0000003947592668</v>
      </c>
      <c r="BD29" s="303">
        <f t="shared" ref="BD29" si="61">BC29+BD28</f>
        <v>1.0000003947592668</v>
      </c>
      <c r="BE29" s="303">
        <f t="shared" ref="BE29" si="62">BD29+BE28</f>
        <v>1.0000003947592668</v>
      </c>
      <c r="BF29" s="303">
        <f t="shared" ref="BF29" si="63">BE29+BF28</f>
        <v>1.0000003947592668</v>
      </c>
      <c r="BG29" s="303">
        <f t="shared" ref="BG29" si="64">BF29+BG28</f>
        <v>1.0000003947592668</v>
      </c>
      <c r="BH29" s="303">
        <f t="shared" ref="BH29" si="65">BG29+BH28</f>
        <v>1.0000003947592668</v>
      </c>
      <c r="BI29" s="303">
        <f t="shared" ref="BI29" si="66">BH29+BI28</f>
        <v>1.0000003947592668</v>
      </c>
    </row>
    <row r="33" spans="1:61" ht="16.5" customHeight="1" thickBot="1" x14ac:dyDescent="0.3">
      <c r="A33" s="328" t="s">
        <v>15</v>
      </c>
    </row>
    <row r="34" spans="1:61" ht="16.5" customHeight="1" thickBot="1" x14ac:dyDescent="0.3">
      <c r="A34" s="328" t="s">
        <v>16</v>
      </c>
      <c r="B34" s="330">
        <v>0</v>
      </c>
      <c r="C34" s="329" t="s">
        <v>17</v>
      </c>
    </row>
    <row r="35" spans="1:61" x14ac:dyDescent="0.25">
      <c r="A35" s="437"/>
      <c r="B35" s="438"/>
      <c r="C35" s="437"/>
      <c r="D35" s="437"/>
      <c r="E35" s="437"/>
      <c r="F35" s="437"/>
      <c r="G35" s="437"/>
      <c r="H35" s="437"/>
      <c r="I35" s="437"/>
      <c r="J35" s="437"/>
      <c r="K35" s="437"/>
      <c r="L35" s="437"/>
      <c r="M35" s="437"/>
      <c r="N35" s="437"/>
      <c r="O35" s="437"/>
      <c r="P35" s="437"/>
      <c r="Q35" s="437"/>
      <c r="R35" s="437"/>
      <c r="S35" s="437"/>
      <c r="T35" s="437"/>
      <c r="U35" s="437"/>
      <c r="V35" s="437"/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</row>
    <row r="36" spans="1:61" x14ac:dyDescent="0.25">
      <c r="A36" s="432" t="s">
        <v>1</v>
      </c>
      <c r="B36" s="432" t="s">
        <v>2</v>
      </c>
      <c r="C36" s="432"/>
      <c r="D36" s="432"/>
      <c r="E36" s="432"/>
      <c r="F36" s="432"/>
      <c r="G36" s="432"/>
      <c r="H36" s="432"/>
      <c r="I36" s="432"/>
      <c r="J36" s="432"/>
      <c r="K36" s="432"/>
      <c r="L36" s="432"/>
      <c r="M36" s="432"/>
      <c r="N36" s="432"/>
      <c r="O36" s="432"/>
      <c r="P36" s="432"/>
      <c r="Q36" s="432"/>
      <c r="R36" s="432"/>
      <c r="S36" s="432"/>
      <c r="T36" s="432"/>
      <c r="U36" s="432"/>
      <c r="V36" s="432"/>
      <c r="W36" s="432"/>
      <c r="X36" s="432"/>
      <c r="Y36" s="432"/>
      <c r="Z36" s="432"/>
      <c r="AA36" s="432"/>
      <c r="AB36" s="432"/>
      <c r="AC36" s="432"/>
      <c r="AD36" s="432"/>
      <c r="AE36" s="432"/>
      <c r="AF36" s="432"/>
      <c r="AG36" s="432"/>
      <c r="AH36" s="432"/>
      <c r="AI36" s="432"/>
      <c r="AJ36" s="432"/>
      <c r="AK36" s="432"/>
      <c r="AL36" s="432"/>
      <c r="AM36" s="432"/>
      <c r="AN36" s="432"/>
      <c r="AO36" s="432"/>
      <c r="AP36" s="432"/>
      <c r="AQ36" s="432"/>
      <c r="AR36" s="432"/>
      <c r="AS36" s="432"/>
      <c r="AT36" s="432"/>
      <c r="AU36" s="432"/>
      <c r="AV36" s="432"/>
      <c r="AW36" s="432"/>
      <c r="AX36" s="432"/>
      <c r="AY36" s="432"/>
      <c r="AZ36" s="432"/>
      <c r="BA36" s="432"/>
      <c r="BB36" s="432"/>
      <c r="BC36" s="432"/>
      <c r="BD36" s="432"/>
      <c r="BE36" s="432"/>
      <c r="BF36" s="432"/>
      <c r="BG36" s="432"/>
      <c r="BH36" s="432"/>
      <c r="BI36" s="432"/>
    </row>
    <row r="37" spans="1:61" x14ac:dyDescent="0.25">
      <c r="A37" s="432"/>
      <c r="B37" s="317">
        <v>45015</v>
      </c>
      <c r="C37" s="317">
        <v>45046</v>
      </c>
      <c r="D37" s="317">
        <v>45076</v>
      </c>
      <c r="E37" s="317">
        <v>45107</v>
      </c>
      <c r="F37" s="317">
        <v>45137</v>
      </c>
      <c r="G37" s="317"/>
      <c r="H37" s="317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317"/>
      <c r="BG37" s="317"/>
      <c r="BH37" s="317"/>
      <c r="BI37" s="317"/>
    </row>
    <row r="38" spans="1:61" x14ac:dyDescent="0.25">
      <c r="A38" s="293" t="str">
        <f t="shared" ref="A38:AF38" si="67">A5</f>
        <v>Monitoramento da Qualidade do Ar</v>
      </c>
      <c r="B38" s="294">
        <f t="shared" si="67"/>
        <v>2900.607</v>
      </c>
      <c r="C38" s="294">
        <f t="shared" si="67"/>
        <v>6768.0829999999996</v>
      </c>
      <c r="D38" s="294">
        <f t="shared" si="67"/>
        <v>0</v>
      </c>
      <c r="E38" s="294">
        <f t="shared" si="67"/>
        <v>0</v>
      </c>
      <c r="F38" s="294">
        <f t="shared" si="67"/>
        <v>0</v>
      </c>
      <c r="G38" s="294">
        <f t="shared" si="67"/>
        <v>0</v>
      </c>
      <c r="H38" s="294">
        <f t="shared" si="67"/>
        <v>0</v>
      </c>
      <c r="I38" s="294">
        <f t="shared" si="67"/>
        <v>0</v>
      </c>
      <c r="J38" s="294">
        <f t="shared" si="67"/>
        <v>0</v>
      </c>
      <c r="K38" s="294">
        <f t="shared" si="67"/>
        <v>0</v>
      </c>
      <c r="L38" s="294">
        <f t="shared" si="67"/>
        <v>0</v>
      </c>
      <c r="M38" s="294">
        <f t="shared" si="67"/>
        <v>0</v>
      </c>
      <c r="N38" s="294">
        <f t="shared" si="67"/>
        <v>0</v>
      </c>
      <c r="O38" s="294">
        <f t="shared" si="67"/>
        <v>0</v>
      </c>
      <c r="P38" s="294">
        <f t="shared" si="67"/>
        <v>0</v>
      </c>
      <c r="Q38" s="294">
        <f t="shared" si="67"/>
        <v>0</v>
      </c>
      <c r="R38" s="294">
        <f t="shared" si="67"/>
        <v>0</v>
      </c>
      <c r="S38" s="294">
        <f t="shared" si="67"/>
        <v>0</v>
      </c>
      <c r="T38" s="294">
        <f t="shared" si="67"/>
        <v>0</v>
      </c>
      <c r="U38" s="294">
        <f t="shared" si="67"/>
        <v>0</v>
      </c>
      <c r="V38" s="294">
        <f t="shared" si="67"/>
        <v>0</v>
      </c>
      <c r="W38" s="294">
        <f t="shared" si="67"/>
        <v>0</v>
      </c>
      <c r="X38" s="294">
        <f t="shared" si="67"/>
        <v>0</v>
      </c>
      <c r="Y38" s="294">
        <f t="shared" si="67"/>
        <v>0</v>
      </c>
      <c r="Z38" s="294">
        <f t="shared" si="67"/>
        <v>0</v>
      </c>
      <c r="AA38" s="294">
        <f t="shared" si="67"/>
        <v>0</v>
      </c>
      <c r="AB38" s="294">
        <f t="shared" si="67"/>
        <v>0</v>
      </c>
      <c r="AC38" s="294">
        <f t="shared" si="67"/>
        <v>0</v>
      </c>
      <c r="AD38" s="294">
        <f t="shared" si="67"/>
        <v>0</v>
      </c>
      <c r="AE38" s="294">
        <f t="shared" si="67"/>
        <v>0</v>
      </c>
      <c r="AF38" s="294">
        <f t="shared" si="67"/>
        <v>0</v>
      </c>
      <c r="AG38" s="294">
        <f t="shared" ref="AG38:BI38" si="68">AG5</f>
        <v>0</v>
      </c>
      <c r="AH38" s="294">
        <f t="shared" si="68"/>
        <v>0</v>
      </c>
      <c r="AI38" s="294">
        <f t="shared" si="68"/>
        <v>0</v>
      </c>
      <c r="AJ38" s="294">
        <f t="shared" si="68"/>
        <v>0</v>
      </c>
      <c r="AK38" s="294">
        <f t="shared" si="68"/>
        <v>0</v>
      </c>
      <c r="AL38" s="294">
        <f t="shared" si="68"/>
        <v>0</v>
      </c>
      <c r="AM38" s="294">
        <f t="shared" si="68"/>
        <v>0</v>
      </c>
      <c r="AN38" s="294">
        <f t="shared" si="68"/>
        <v>0</v>
      </c>
      <c r="AO38" s="294">
        <f t="shared" si="68"/>
        <v>0</v>
      </c>
      <c r="AP38" s="294">
        <f t="shared" si="68"/>
        <v>0</v>
      </c>
      <c r="AQ38" s="294">
        <f t="shared" si="68"/>
        <v>0</v>
      </c>
      <c r="AR38" s="294">
        <f t="shared" si="68"/>
        <v>0</v>
      </c>
      <c r="AS38" s="294">
        <f t="shared" si="68"/>
        <v>0</v>
      </c>
      <c r="AT38" s="294">
        <f t="shared" si="68"/>
        <v>0</v>
      </c>
      <c r="AU38" s="294">
        <f t="shared" si="68"/>
        <v>0</v>
      </c>
      <c r="AV38" s="294">
        <f t="shared" si="68"/>
        <v>0</v>
      </c>
      <c r="AW38" s="294">
        <f t="shared" si="68"/>
        <v>0</v>
      </c>
      <c r="AX38" s="294">
        <f t="shared" si="68"/>
        <v>0</v>
      </c>
      <c r="AY38" s="294">
        <f t="shared" si="68"/>
        <v>0</v>
      </c>
      <c r="AZ38" s="294">
        <f t="shared" si="68"/>
        <v>0</v>
      </c>
      <c r="BA38" s="294">
        <f t="shared" si="68"/>
        <v>0</v>
      </c>
      <c r="BB38" s="294">
        <f t="shared" si="68"/>
        <v>0</v>
      </c>
      <c r="BC38" s="294">
        <f t="shared" si="68"/>
        <v>0</v>
      </c>
      <c r="BD38" s="294">
        <f t="shared" si="68"/>
        <v>0</v>
      </c>
      <c r="BE38" s="294">
        <f t="shared" si="68"/>
        <v>0</v>
      </c>
      <c r="BF38" s="294">
        <f t="shared" si="68"/>
        <v>0</v>
      </c>
      <c r="BG38" s="294">
        <f t="shared" si="68"/>
        <v>0</v>
      </c>
      <c r="BH38" s="294">
        <f t="shared" si="68"/>
        <v>0</v>
      </c>
      <c r="BI38" s="294">
        <f t="shared" si="68"/>
        <v>0</v>
      </c>
    </row>
    <row r="39" spans="1:61" x14ac:dyDescent="0.25">
      <c r="A39" s="293" t="str">
        <f t="shared" ref="A39:AF39" si="69">A6</f>
        <v>Monitoramento de Ruído</v>
      </c>
      <c r="B39" s="294">
        <f t="shared" si="69"/>
        <v>1310.9939999999999</v>
      </c>
      <c r="C39" s="294">
        <f t="shared" si="69"/>
        <v>3058.9859999999994</v>
      </c>
      <c r="D39" s="294">
        <f t="shared" si="69"/>
        <v>0</v>
      </c>
      <c r="E39" s="294">
        <f t="shared" si="69"/>
        <v>0</v>
      </c>
      <c r="F39" s="294">
        <f t="shared" si="69"/>
        <v>0</v>
      </c>
      <c r="G39" s="294">
        <f t="shared" si="69"/>
        <v>0</v>
      </c>
      <c r="H39" s="294">
        <f t="shared" si="69"/>
        <v>0</v>
      </c>
      <c r="I39" s="294">
        <f t="shared" si="69"/>
        <v>0</v>
      </c>
      <c r="J39" s="294">
        <f t="shared" si="69"/>
        <v>0</v>
      </c>
      <c r="K39" s="294">
        <f t="shared" si="69"/>
        <v>0</v>
      </c>
      <c r="L39" s="294">
        <f t="shared" si="69"/>
        <v>0</v>
      </c>
      <c r="M39" s="294">
        <f t="shared" si="69"/>
        <v>0</v>
      </c>
      <c r="N39" s="294">
        <f t="shared" si="69"/>
        <v>0</v>
      </c>
      <c r="O39" s="294">
        <f t="shared" si="69"/>
        <v>0</v>
      </c>
      <c r="P39" s="294">
        <f t="shared" si="69"/>
        <v>0</v>
      </c>
      <c r="Q39" s="294">
        <f t="shared" si="69"/>
        <v>0</v>
      </c>
      <c r="R39" s="294">
        <f t="shared" si="69"/>
        <v>0</v>
      </c>
      <c r="S39" s="294">
        <f t="shared" si="69"/>
        <v>0</v>
      </c>
      <c r="T39" s="294">
        <f t="shared" si="69"/>
        <v>0</v>
      </c>
      <c r="U39" s="294">
        <f t="shared" si="69"/>
        <v>0</v>
      </c>
      <c r="V39" s="294">
        <f t="shared" si="69"/>
        <v>0</v>
      </c>
      <c r="W39" s="294">
        <f t="shared" si="69"/>
        <v>0</v>
      </c>
      <c r="X39" s="294">
        <f t="shared" si="69"/>
        <v>0</v>
      </c>
      <c r="Y39" s="294">
        <f t="shared" si="69"/>
        <v>0</v>
      </c>
      <c r="Z39" s="294">
        <f t="shared" si="69"/>
        <v>0</v>
      </c>
      <c r="AA39" s="294">
        <f t="shared" si="69"/>
        <v>0</v>
      </c>
      <c r="AB39" s="294">
        <f t="shared" si="69"/>
        <v>0</v>
      </c>
      <c r="AC39" s="294">
        <f t="shared" si="69"/>
        <v>0</v>
      </c>
      <c r="AD39" s="294">
        <f t="shared" si="69"/>
        <v>0</v>
      </c>
      <c r="AE39" s="294">
        <f t="shared" si="69"/>
        <v>0</v>
      </c>
      <c r="AF39" s="294">
        <f t="shared" si="69"/>
        <v>0</v>
      </c>
      <c r="AG39" s="294">
        <f t="shared" ref="AG39:BI39" si="70">AG6</f>
        <v>0</v>
      </c>
      <c r="AH39" s="294">
        <f t="shared" si="70"/>
        <v>0</v>
      </c>
      <c r="AI39" s="294">
        <f t="shared" si="70"/>
        <v>0</v>
      </c>
      <c r="AJ39" s="294">
        <f t="shared" si="70"/>
        <v>0</v>
      </c>
      <c r="AK39" s="294">
        <f t="shared" si="70"/>
        <v>0</v>
      </c>
      <c r="AL39" s="294">
        <f t="shared" si="70"/>
        <v>0</v>
      </c>
      <c r="AM39" s="294">
        <f t="shared" si="70"/>
        <v>0</v>
      </c>
      <c r="AN39" s="294">
        <f t="shared" si="70"/>
        <v>0</v>
      </c>
      <c r="AO39" s="294">
        <f t="shared" si="70"/>
        <v>0</v>
      </c>
      <c r="AP39" s="294">
        <f t="shared" si="70"/>
        <v>0</v>
      </c>
      <c r="AQ39" s="294">
        <f t="shared" si="70"/>
        <v>0</v>
      </c>
      <c r="AR39" s="294">
        <f t="shared" si="70"/>
        <v>0</v>
      </c>
      <c r="AS39" s="294">
        <f t="shared" si="70"/>
        <v>0</v>
      </c>
      <c r="AT39" s="294">
        <f t="shared" si="70"/>
        <v>0</v>
      </c>
      <c r="AU39" s="294">
        <f t="shared" si="70"/>
        <v>0</v>
      </c>
      <c r="AV39" s="294">
        <f t="shared" si="70"/>
        <v>0</v>
      </c>
      <c r="AW39" s="294">
        <f t="shared" si="70"/>
        <v>0</v>
      </c>
      <c r="AX39" s="294">
        <f t="shared" si="70"/>
        <v>0</v>
      </c>
      <c r="AY39" s="294">
        <f t="shared" si="70"/>
        <v>0</v>
      </c>
      <c r="AZ39" s="294">
        <f t="shared" si="70"/>
        <v>0</v>
      </c>
      <c r="BA39" s="294">
        <f t="shared" si="70"/>
        <v>0</v>
      </c>
      <c r="BB39" s="294">
        <f t="shared" si="70"/>
        <v>0</v>
      </c>
      <c r="BC39" s="294">
        <f t="shared" si="70"/>
        <v>0</v>
      </c>
      <c r="BD39" s="294">
        <f t="shared" si="70"/>
        <v>0</v>
      </c>
      <c r="BE39" s="294">
        <f t="shared" si="70"/>
        <v>0</v>
      </c>
      <c r="BF39" s="294">
        <f t="shared" si="70"/>
        <v>0</v>
      </c>
      <c r="BG39" s="294">
        <f t="shared" si="70"/>
        <v>0</v>
      </c>
      <c r="BH39" s="294">
        <f t="shared" si="70"/>
        <v>0</v>
      </c>
      <c r="BI39" s="294">
        <f t="shared" si="70"/>
        <v>0</v>
      </c>
    </row>
    <row r="40" spans="1:61" x14ac:dyDescent="0.25">
      <c r="A40" s="293" t="str">
        <f t="shared" ref="A40:AF40" si="71">A7</f>
        <v>Monitoramento de Efluentes Industriais</v>
      </c>
      <c r="B40" s="294">
        <f t="shared" si="71"/>
        <v>2053.2599999999998</v>
      </c>
      <c r="C40" s="294">
        <f t="shared" si="71"/>
        <v>4790.9399999999996</v>
      </c>
      <c r="D40" s="294">
        <f t="shared" si="71"/>
        <v>0</v>
      </c>
      <c r="E40" s="294">
        <f t="shared" si="71"/>
        <v>0</v>
      </c>
      <c r="F40" s="294">
        <f t="shared" si="71"/>
        <v>0</v>
      </c>
      <c r="G40" s="294">
        <f t="shared" si="71"/>
        <v>0</v>
      </c>
      <c r="H40" s="294">
        <f t="shared" si="71"/>
        <v>0</v>
      </c>
      <c r="I40" s="294">
        <f t="shared" si="71"/>
        <v>0</v>
      </c>
      <c r="J40" s="294">
        <f t="shared" si="71"/>
        <v>0</v>
      </c>
      <c r="K40" s="294">
        <f t="shared" si="71"/>
        <v>0</v>
      </c>
      <c r="L40" s="294">
        <f t="shared" si="71"/>
        <v>0</v>
      </c>
      <c r="M40" s="294">
        <f t="shared" si="71"/>
        <v>0</v>
      </c>
      <c r="N40" s="294">
        <f t="shared" si="71"/>
        <v>0</v>
      </c>
      <c r="O40" s="294">
        <f t="shared" si="71"/>
        <v>0</v>
      </c>
      <c r="P40" s="294">
        <f t="shared" si="71"/>
        <v>0</v>
      </c>
      <c r="Q40" s="294">
        <f t="shared" si="71"/>
        <v>0</v>
      </c>
      <c r="R40" s="294">
        <f t="shared" si="71"/>
        <v>0</v>
      </c>
      <c r="S40" s="294">
        <f t="shared" si="71"/>
        <v>0</v>
      </c>
      <c r="T40" s="294">
        <f t="shared" si="71"/>
        <v>0</v>
      </c>
      <c r="U40" s="294">
        <f t="shared" si="71"/>
        <v>0</v>
      </c>
      <c r="V40" s="294">
        <f t="shared" si="71"/>
        <v>0</v>
      </c>
      <c r="W40" s="294">
        <f t="shared" si="71"/>
        <v>0</v>
      </c>
      <c r="X40" s="294">
        <f t="shared" si="71"/>
        <v>0</v>
      </c>
      <c r="Y40" s="294">
        <f t="shared" si="71"/>
        <v>0</v>
      </c>
      <c r="Z40" s="294">
        <f t="shared" si="71"/>
        <v>0</v>
      </c>
      <c r="AA40" s="294">
        <f t="shared" si="71"/>
        <v>0</v>
      </c>
      <c r="AB40" s="294">
        <f t="shared" si="71"/>
        <v>0</v>
      </c>
      <c r="AC40" s="294">
        <f t="shared" si="71"/>
        <v>0</v>
      </c>
      <c r="AD40" s="294">
        <f t="shared" si="71"/>
        <v>0</v>
      </c>
      <c r="AE40" s="294">
        <f t="shared" si="71"/>
        <v>0</v>
      </c>
      <c r="AF40" s="294">
        <f t="shared" si="71"/>
        <v>0</v>
      </c>
      <c r="AG40" s="294">
        <f t="shared" ref="AG40:BI40" si="72">AG7</f>
        <v>0</v>
      </c>
      <c r="AH40" s="294">
        <f t="shared" si="72"/>
        <v>0</v>
      </c>
      <c r="AI40" s="294">
        <f t="shared" si="72"/>
        <v>0</v>
      </c>
      <c r="AJ40" s="294">
        <f t="shared" si="72"/>
        <v>0</v>
      </c>
      <c r="AK40" s="294">
        <f t="shared" si="72"/>
        <v>0</v>
      </c>
      <c r="AL40" s="294">
        <f t="shared" si="72"/>
        <v>0</v>
      </c>
      <c r="AM40" s="294">
        <f t="shared" si="72"/>
        <v>0</v>
      </c>
      <c r="AN40" s="294">
        <f t="shared" si="72"/>
        <v>0</v>
      </c>
      <c r="AO40" s="294">
        <f t="shared" si="72"/>
        <v>0</v>
      </c>
      <c r="AP40" s="294">
        <f t="shared" si="72"/>
        <v>0</v>
      </c>
      <c r="AQ40" s="294">
        <f t="shared" si="72"/>
        <v>0</v>
      </c>
      <c r="AR40" s="294">
        <f t="shared" si="72"/>
        <v>0</v>
      </c>
      <c r="AS40" s="294">
        <f t="shared" si="72"/>
        <v>0</v>
      </c>
      <c r="AT40" s="294">
        <f t="shared" si="72"/>
        <v>0</v>
      </c>
      <c r="AU40" s="294">
        <f t="shared" si="72"/>
        <v>0</v>
      </c>
      <c r="AV40" s="294">
        <f t="shared" si="72"/>
        <v>0</v>
      </c>
      <c r="AW40" s="294">
        <f t="shared" si="72"/>
        <v>0</v>
      </c>
      <c r="AX40" s="294">
        <f t="shared" si="72"/>
        <v>0</v>
      </c>
      <c r="AY40" s="294">
        <f t="shared" si="72"/>
        <v>0</v>
      </c>
      <c r="AZ40" s="294">
        <f t="shared" si="72"/>
        <v>0</v>
      </c>
      <c r="BA40" s="294">
        <f t="shared" si="72"/>
        <v>0</v>
      </c>
      <c r="BB40" s="294">
        <f t="shared" si="72"/>
        <v>0</v>
      </c>
      <c r="BC40" s="294">
        <f t="shared" si="72"/>
        <v>0</v>
      </c>
      <c r="BD40" s="294">
        <f t="shared" si="72"/>
        <v>0</v>
      </c>
      <c r="BE40" s="294">
        <f t="shared" si="72"/>
        <v>0</v>
      </c>
      <c r="BF40" s="294">
        <f t="shared" si="72"/>
        <v>0</v>
      </c>
      <c r="BG40" s="294">
        <f t="shared" si="72"/>
        <v>0</v>
      </c>
      <c r="BH40" s="294">
        <f t="shared" si="72"/>
        <v>0</v>
      </c>
      <c r="BI40" s="294">
        <f t="shared" si="72"/>
        <v>0</v>
      </c>
    </row>
    <row r="41" spans="1:61" x14ac:dyDescent="0.25">
      <c r="A41" s="295" t="s">
        <v>3</v>
      </c>
      <c r="B41" s="296">
        <f t="shared" ref="B41:AG41" si="73">SUM(B38:B40)</f>
        <v>6264.860999999999</v>
      </c>
      <c r="C41" s="296">
        <f t="shared" si="73"/>
        <v>14618.008999999998</v>
      </c>
      <c r="D41" s="296">
        <f t="shared" si="73"/>
        <v>0</v>
      </c>
      <c r="E41" s="296">
        <f t="shared" si="73"/>
        <v>0</v>
      </c>
      <c r="F41" s="296">
        <f t="shared" si="73"/>
        <v>0</v>
      </c>
      <c r="G41" s="296">
        <f t="shared" si="73"/>
        <v>0</v>
      </c>
      <c r="H41" s="296">
        <f t="shared" si="73"/>
        <v>0</v>
      </c>
      <c r="I41" s="296">
        <f t="shared" si="73"/>
        <v>0</v>
      </c>
      <c r="J41" s="296">
        <f t="shared" si="73"/>
        <v>0</v>
      </c>
      <c r="K41" s="296">
        <f t="shared" si="73"/>
        <v>0</v>
      </c>
      <c r="L41" s="296">
        <f t="shared" si="73"/>
        <v>0</v>
      </c>
      <c r="M41" s="296">
        <f t="shared" si="73"/>
        <v>0</v>
      </c>
      <c r="N41" s="296">
        <f t="shared" si="73"/>
        <v>0</v>
      </c>
      <c r="O41" s="296">
        <f t="shared" si="73"/>
        <v>0</v>
      </c>
      <c r="P41" s="296">
        <f t="shared" si="73"/>
        <v>0</v>
      </c>
      <c r="Q41" s="296">
        <f t="shared" si="73"/>
        <v>0</v>
      </c>
      <c r="R41" s="296">
        <f t="shared" si="73"/>
        <v>0</v>
      </c>
      <c r="S41" s="296">
        <f t="shared" si="73"/>
        <v>0</v>
      </c>
      <c r="T41" s="296">
        <f t="shared" si="73"/>
        <v>0</v>
      </c>
      <c r="U41" s="296">
        <f t="shared" si="73"/>
        <v>0</v>
      </c>
      <c r="V41" s="296">
        <f t="shared" si="73"/>
        <v>0</v>
      </c>
      <c r="W41" s="296">
        <f t="shared" si="73"/>
        <v>0</v>
      </c>
      <c r="X41" s="296">
        <f t="shared" si="73"/>
        <v>0</v>
      </c>
      <c r="Y41" s="296">
        <f t="shared" si="73"/>
        <v>0</v>
      </c>
      <c r="Z41" s="296">
        <f t="shared" si="73"/>
        <v>0</v>
      </c>
      <c r="AA41" s="296">
        <f t="shared" si="73"/>
        <v>0</v>
      </c>
      <c r="AB41" s="296">
        <f t="shared" si="73"/>
        <v>0</v>
      </c>
      <c r="AC41" s="296">
        <f t="shared" si="73"/>
        <v>0</v>
      </c>
      <c r="AD41" s="296">
        <f t="shared" si="73"/>
        <v>0</v>
      </c>
      <c r="AE41" s="296">
        <f t="shared" si="73"/>
        <v>0</v>
      </c>
      <c r="AF41" s="296">
        <f t="shared" si="73"/>
        <v>0</v>
      </c>
      <c r="AG41" s="296">
        <f t="shared" si="73"/>
        <v>0</v>
      </c>
      <c r="AH41" s="296">
        <f t="shared" ref="AH41:BI41" si="74">SUM(AH38:AH40)</f>
        <v>0</v>
      </c>
      <c r="AI41" s="296">
        <f t="shared" si="74"/>
        <v>0</v>
      </c>
      <c r="AJ41" s="296">
        <f t="shared" si="74"/>
        <v>0</v>
      </c>
      <c r="AK41" s="296">
        <f t="shared" si="74"/>
        <v>0</v>
      </c>
      <c r="AL41" s="296">
        <f t="shared" si="74"/>
        <v>0</v>
      </c>
      <c r="AM41" s="296">
        <f t="shared" si="74"/>
        <v>0</v>
      </c>
      <c r="AN41" s="296">
        <f t="shared" si="74"/>
        <v>0</v>
      </c>
      <c r="AO41" s="296">
        <f t="shared" si="74"/>
        <v>0</v>
      </c>
      <c r="AP41" s="296">
        <f t="shared" si="74"/>
        <v>0</v>
      </c>
      <c r="AQ41" s="296">
        <f t="shared" si="74"/>
        <v>0</v>
      </c>
      <c r="AR41" s="296">
        <f t="shared" si="74"/>
        <v>0</v>
      </c>
      <c r="AS41" s="296">
        <f t="shared" si="74"/>
        <v>0</v>
      </c>
      <c r="AT41" s="296">
        <f t="shared" si="74"/>
        <v>0</v>
      </c>
      <c r="AU41" s="296">
        <f t="shared" si="74"/>
        <v>0</v>
      </c>
      <c r="AV41" s="296">
        <f t="shared" si="74"/>
        <v>0</v>
      </c>
      <c r="AW41" s="296">
        <f t="shared" si="74"/>
        <v>0</v>
      </c>
      <c r="AX41" s="296">
        <f t="shared" si="74"/>
        <v>0</v>
      </c>
      <c r="AY41" s="296">
        <f t="shared" si="74"/>
        <v>0</v>
      </c>
      <c r="AZ41" s="296">
        <f t="shared" si="74"/>
        <v>0</v>
      </c>
      <c r="BA41" s="296">
        <f t="shared" si="74"/>
        <v>0</v>
      </c>
      <c r="BB41" s="296">
        <f t="shared" si="74"/>
        <v>0</v>
      </c>
      <c r="BC41" s="296">
        <f t="shared" si="74"/>
        <v>0</v>
      </c>
      <c r="BD41" s="296">
        <f t="shared" si="74"/>
        <v>0</v>
      </c>
      <c r="BE41" s="296">
        <f t="shared" si="74"/>
        <v>0</v>
      </c>
      <c r="BF41" s="296">
        <f t="shared" si="74"/>
        <v>0</v>
      </c>
      <c r="BG41" s="296">
        <f t="shared" si="74"/>
        <v>0</v>
      </c>
      <c r="BH41" s="296">
        <f t="shared" si="74"/>
        <v>0</v>
      </c>
      <c r="BI41" s="296">
        <f t="shared" si="74"/>
        <v>0</v>
      </c>
    </row>
    <row r="42" spans="1:61" x14ac:dyDescent="0.25">
      <c r="A42" s="295" t="s">
        <v>4</v>
      </c>
      <c r="B42" s="296">
        <f>B41</f>
        <v>6264.860999999999</v>
      </c>
      <c r="C42" s="296">
        <f>B42+C41</f>
        <v>20882.869999999995</v>
      </c>
      <c r="D42" s="296">
        <f t="shared" ref="D42" si="75">C42+D41</f>
        <v>20882.869999999995</v>
      </c>
      <c r="E42" s="296">
        <f t="shared" ref="E42" si="76">D42+E41</f>
        <v>20882.869999999995</v>
      </c>
      <c r="F42" s="296">
        <f t="shared" ref="F42" si="77">E42+F41</f>
        <v>20882.869999999995</v>
      </c>
      <c r="G42" s="296">
        <f t="shared" ref="G42" si="78">F42+G41</f>
        <v>20882.869999999995</v>
      </c>
      <c r="H42" s="296">
        <f t="shared" ref="H42" si="79">G42+H41</f>
        <v>20882.869999999995</v>
      </c>
      <c r="I42" s="296">
        <f t="shared" ref="I42" si="80">H42+I41</f>
        <v>20882.869999999995</v>
      </c>
      <c r="J42" s="296">
        <f t="shared" ref="J42" si="81">I42+J41</f>
        <v>20882.869999999995</v>
      </c>
      <c r="K42" s="296">
        <f t="shared" ref="K42" si="82">J42+K41</f>
        <v>20882.869999999995</v>
      </c>
      <c r="L42" s="296">
        <f t="shared" ref="L42" si="83">K42+L41</f>
        <v>20882.869999999995</v>
      </c>
      <c r="M42" s="296">
        <f t="shared" ref="M42" si="84">L42+M41</f>
        <v>20882.869999999995</v>
      </c>
      <c r="N42" s="296">
        <f t="shared" ref="N42" si="85">M42+N41</f>
        <v>20882.869999999995</v>
      </c>
      <c r="O42" s="296">
        <f t="shared" ref="O42" si="86">N42+O41</f>
        <v>20882.869999999995</v>
      </c>
      <c r="P42" s="296">
        <f t="shared" ref="P42" si="87">O42+P41</f>
        <v>20882.869999999995</v>
      </c>
      <c r="Q42" s="296">
        <f t="shared" ref="Q42" si="88">P42+Q41</f>
        <v>20882.869999999995</v>
      </c>
      <c r="R42" s="296">
        <f t="shared" ref="R42" si="89">Q42+R41</f>
        <v>20882.869999999995</v>
      </c>
      <c r="S42" s="296">
        <f t="shared" ref="S42" si="90">R42+S41</f>
        <v>20882.869999999995</v>
      </c>
      <c r="T42" s="296">
        <f t="shared" ref="T42" si="91">S42+T41</f>
        <v>20882.869999999995</v>
      </c>
      <c r="U42" s="296">
        <f t="shared" ref="U42" si="92">T42+U41</f>
        <v>20882.869999999995</v>
      </c>
      <c r="V42" s="296">
        <f t="shared" ref="V42" si="93">U42+V41</f>
        <v>20882.869999999995</v>
      </c>
      <c r="W42" s="296">
        <f t="shared" ref="W42" si="94">V42+W41</f>
        <v>20882.869999999995</v>
      </c>
      <c r="X42" s="296">
        <f t="shared" ref="X42" si="95">W42+X41</f>
        <v>20882.869999999995</v>
      </c>
      <c r="Y42" s="296">
        <f t="shared" ref="Y42" si="96">X42+Y41</f>
        <v>20882.869999999995</v>
      </c>
      <c r="Z42" s="296">
        <f t="shared" ref="Z42" si="97">Y42+Z41</f>
        <v>20882.869999999995</v>
      </c>
      <c r="AA42" s="296">
        <f t="shared" ref="AA42" si="98">Z42+AA41</f>
        <v>20882.869999999995</v>
      </c>
      <c r="AB42" s="296">
        <f t="shared" ref="AB42" si="99">AA42+AB41</f>
        <v>20882.869999999995</v>
      </c>
      <c r="AC42" s="296">
        <f t="shared" ref="AC42" si="100">AB42+AC41</f>
        <v>20882.869999999995</v>
      </c>
      <c r="AD42" s="296">
        <f t="shared" ref="AD42" si="101">AC42+AD41</f>
        <v>20882.869999999995</v>
      </c>
      <c r="AE42" s="296">
        <f t="shared" ref="AE42" si="102">AD42+AE41</f>
        <v>20882.869999999995</v>
      </c>
      <c r="AF42" s="296">
        <f t="shared" ref="AF42" si="103">AE42+AF41</f>
        <v>20882.869999999995</v>
      </c>
      <c r="AG42" s="296">
        <f t="shared" ref="AG42" si="104">AF42+AG41</f>
        <v>20882.869999999995</v>
      </c>
      <c r="AH42" s="296">
        <f t="shared" ref="AH42" si="105">AG42+AH41</f>
        <v>20882.869999999995</v>
      </c>
      <c r="AI42" s="296">
        <f t="shared" ref="AI42" si="106">AH42+AI41</f>
        <v>20882.869999999995</v>
      </c>
      <c r="AJ42" s="296">
        <f t="shared" ref="AJ42" si="107">AI42+AJ41</f>
        <v>20882.869999999995</v>
      </c>
      <c r="AK42" s="296">
        <f t="shared" ref="AK42" si="108">AJ42+AK41</f>
        <v>20882.869999999995</v>
      </c>
      <c r="AL42" s="296">
        <f t="shared" ref="AL42" si="109">AK42+AL41</f>
        <v>20882.869999999995</v>
      </c>
      <c r="AM42" s="296">
        <f t="shared" ref="AM42" si="110">AL42+AM41</f>
        <v>20882.869999999995</v>
      </c>
      <c r="AN42" s="296">
        <f t="shared" ref="AN42" si="111">AM42+AN41</f>
        <v>20882.869999999995</v>
      </c>
      <c r="AO42" s="296">
        <f t="shared" ref="AO42" si="112">AN42+AO41</f>
        <v>20882.869999999995</v>
      </c>
      <c r="AP42" s="296">
        <f t="shared" ref="AP42" si="113">AO42+AP41</f>
        <v>20882.869999999995</v>
      </c>
      <c r="AQ42" s="296">
        <f t="shared" ref="AQ42" si="114">AP42+AQ41</f>
        <v>20882.869999999995</v>
      </c>
      <c r="AR42" s="296">
        <f t="shared" ref="AR42" si="115">AQ42+AR41</f>
        <v>20882.869999999995</v>
      </c>
      <c r="AS42" s="296">
        <f t="shared" ref="AS42" si="116">AR42+AS41</f>
        <v>20882.869999999995</v>
      </c>
      <c r="AT42" s="296">
        <f t="shared" ref="AT42" si="117">AS42+AT41</f>
        <v>20882.869999999995</v>
      </c>
      <c r="AU42" s="296">
        <f t="shared" ref="AU42" si="118">AT42+AU41</f>
        <v>20882.869999999995</v>
      </c>
      <c r="AV42" s="296">
        <f t="shared" ref="AV42" si="119">AU42+AV41</f>
        <v>20882.869999999995</v>
      </c>
      <c r="AW42" s="296">
        <f t="shared" ref="AW42" si="120">AV42+AW41</f>
        <v>20882.869999999995</v>
      </c>
      <c r="AX42" s="296">
        <f t="shared" ref="AX42" si="121">AW42+AX41</f>
        <v>20882.869999999995</v>
      </c>
      <c r="AY42" s="296">
        <f t="shared" ref="AY42" si="122">AX42+AY41</f>
        <v>20882.869999999995</v>
      </c>
      <c r="AZ42" s="296">
        <f t="shared" ref="AZ42" si="123">AY42+AZ41</f>
        <v>20882.869999999995</v>
      </c>
      <c r="BA42" s="296">
        <f t="shared" ref="BA42" si="124">AZ42+BA41</f>
        <v>20882.869999999995</v>
      </c>
      <c r="BB42" s="296">
        <f t="shared" ref="BB42" si="125">BA42+BB41</f>
        <v>20882.869999999995</v>
      </c>
      <c r="BC42" s="296">
        <f t="shared" ref="BC42" si="126">BB42+BC41</f>
        <v>20882.869999999995</v>
      </c>
      <c r="BD42" s="296">
        <f t="shared" ref="BD42" si="127">BC42+BD41</f>
        <v>20882.869999999995</v>
      </c>
      <c r="BE42" s="296">
        <f t="shared" ref="BE42" si="128">BD42+BE41</f>
        <v>20882.869999999995</v>
      </c>
      <c r="BF42" s="296">
        <f t="shared" ref="BF42" si="129">BE42+BF41</f>
        <v>20882.869999999995</v>
      </c>
      <c r="BG42" s="296">
        <f t="shared" ref="BG42" si="130">BF42+BG41</f>
        <v>20882.869999999995</v>
      </c>
      <c r="BH42" s="296">
        <f t="shared" ref="BH42" si="131">BG42+BH41</f>
        <v>20882.869999999995</v>
      </c>
      <c r="BI42" s="296">
        <f t="shared" ref="BI42" si="132">BH42+BI41</f>
        <v>20882.869999999995</v>
      </c>
    </row>
    <row r="43" spans="1:61" x14ac:dyDescent="0.25">
      <c r="A43" s="297" t="s">
        <v>5</v>
      </c>
      <c r="B43" s="298">
        <f>B41*'Preços Unitários'!$Y$3</f>
        <v>1023.0518012999999</v>
      </c>
      <c r="C43" s="298">
        <f>C41*'Preços Unitários'!$Y$3</f>
        <v>2387.1208696999997</v>
      </c>
      <c r="D43" s="298">
        <f>D41*'Preços Unitários'!$Y$3</f>
        <v>0</v>
      </c>
      <c r="E43" s="298">
        <f>E41*'Preços Unitários'!$Y$3</f>
        <v>0</v>
      </c>
      <c r="F43" s="298">
        <f>F41*'Preços Unitários'!$Y$3</f>
        <v>0</v>
      </c>
      <c r="G43" s="298">
        <f>G41*'Preços Unitários'!$Y$3</f>
        <v>0</v>
      </c>
      <c r="H43" s="298">
        <f>H41*'Preços Unitários'!$Y$3</f>
        <v>0</v>
      </c>
      <c r="I43" s="298">
        <f>I41*'Preços Unitários'!$Y$3</f>
        <v>0</v>
      </c>
      <c r="J43" s="298">
        <f>J41*'Preços Unitários'!$Y$3</f>
        <v>0</v>
      </c>
      <c r="K43" s="298">
        <f>K41*'Preços Unitários'!$Y$3</f>
        <v>0</v>
      </c>
      <c r="L43" s="298">
        <f>L41*'Preços Unitários'!$Y$3</f>
        <v>0</v>
      </c>
      <c r="M43" s="298">
        <f>M41*'Preços Unitários'!$Y$3</f>
        <v>0</v>
      </c>
      <c r="N43" s="298">
        <f>N41*'Preços Unitários'!$Y$3</f>
        <v>0</v>
      </c>
      <c r="O43" s="298">
        <f>O41*'Preços Unitários'!$Y$3</f>
        <v>0</v>
      </c>
      <c r="P43" s="298">
        <f>P41*'Preços Unitários'!$Y$3</f>
        <v>0</v>
      </c>
      <c r="Q43" s="298">
        <f>Q41*'Preços Unitários'!$Y$3</f>
        <v>0</v>
      </c>
      <c r="R43" s="298">
        <f>R41*'Preços Unitários'!$Y$3</f>
        <v>0</v>
      </c>
      <c r="S43" s="298">
        <f>S41*'Preços Unitários'!$Y$3</f>
        <v>0</v>
      </c>
      <c r="T43" s="298">
        <f>T41*'Preços Unitários'!$Y$3</f>
        <v>0</v>
      </c>
      <c r="U43" s="298">
        <f>U41*'Preços Unitários'!$Y$3</f>
        <v>0</v>
      </c>
      <c r="V43" s="298">
        <f>V41*'Preços Unitários'!$Y$3</f>
        <v>0</v>
      </c>
      <c r="W43" s="298">
        <f>W41*'Preços Unitários'!$Y$3</f>
        <v>0</v>
      </c>
      <c r="X43" s="298">
        <f>X41*'Preços Unitários'!$Y$3</f>
        <v>0</v>
      </c>
      <c r="Y43" s="298">
        <f>Y41*'Preços Unitários'!$Y$3</f>
        <v>0</v>
      </c>
      <c r="Z43" s="298">
        <f>Z41*'Preços Unitários'!$Y$3</f>
        <v>0</v>
      </c>
      <c r="AA43" s="298">
        <f>AA41*'Preços Unitários'!$Y$3</f>
        <v>0</v>
      </c>
      <c r="AB43" s="298">
        <f>AB41*'Preços Unitários'!$Y$3</f>
        <v>0</v>
      </c>
      <c r="AC43" s="298">
        <f>AC41*'Preços Unitários'!$Y$3</f>
        <v>0</v>
      </c>
      <c r="AD43" s="298">
        <f>AD41*'Preços Unitários'!$Y$3</f>
        <v>0</v>
      </c>
      <c r="AE43" s="298">
        <f>AE41*'Preços Unitários'!$Y$3</f>
        <v>0</v>
      </c>
      <c r="AF43" s="298">
        <f>AF41*'Preços Unitários'!$Y$3</f>
        <v>0</v>
      </c>
      <c r="AG43" s="298">
        <f>AG41*'Preços Unitários'!$Y$3</f>
        <v>0</v>
      </c>
      <c r="AH43" s="298">
        <f>AH41*'Preços Unitários'!$Y$3</f>
        <v>0</v>
      </c>
      <c r="AI43" s="298">
        <f>AI41*'Preços Unitários'!$Y$3</f>
        <v>0</v>
      </c>
      <c r="AJ43" s="298">
        <f>AJ41*'Preços Unitários'!$Y$3</f>
        <v>0</v>
      </c>
      <c r="AK43" s="298">
        <f>AK41*'Preços Unitários'!$Y$3</f>
        <v>0</v>
      </c>
      <c r="AL43" s="298">
        <f>AL41*'Preços Unitários'!$Y$3</f>
        <v>0</v>
      </c>
      <c r="AM43" s="298">
        <f>AM41*'Preços Unitários'!$Y$3</f>
        <v>0</v>
      </c>
      <c r="AN43" s="298">
        <f>AN41*'Preços Unitários'!$Y$3</f>
        <v>0</v>
      </c>
      <c r="AO43" s="298">
        <f>AO41*'Preços Unitários'!$Y$3</f>
        <v>0</v>
      </c>
      <c r="AP43" s="298">
        <f>AP41*'Preços Unitários'!$Y$3</f>
        <v>0</v>
      </c>
      <c r="AQ43" s="298">
        <f>AQ41*'Preços Unitários'!$Y$3</f>
        <v>0</v>
      </c>
      <c r="AR43" s="298">
        <f>AR41*'Preços Unitários'!$Y$3</f>
        <v>0</v>
      </c>
      <c r="AS43" s="298">
        <f>AS41*'Preços Unitários'!$Y$3</f>
        <v>0</v>
      </c>
      <c r="AT43" s="298">
        <f>AT41*'Preços Unitários'!$Y$3</f>
        <v>0</v>
      </c>
      <c r="AU43" s="298">
        <f>AU41*'Preços Unitários'!$Y$3</f>
        <v>0</v>
      </c>
      <c r="AV43" s="298">
        <f>AV41*'Preços Unitários'!$Y$3</f>
        <v>0</v>
      </c>
      <c r="AW43" s="298">
        <f>AW41*'Preços Unitários'!$Y$3</f>
        <v>0</v>
      </c>
      <c r="AX43" s="298">
        <f>AX41*'Preços Unitários'!$Y$3</f>
        <v>0</v>
      </c>
      <c r="AY43" s="298">
        <f>AY41*'Preços Unitários'!$Y$3</f>
        <v>0</v>
      </c>
      <c r="AZ43" s="298">
        <f>AZ41*'Preços Unitários'!$Y$3</f>
        <v>0</v>
      </c>
      <c r="BA43" s="298">
        <f>BA41*'Preços Unitários'!$Y$3</f>
        <v>0</v>
      </c>
      <c r="BB43" s="298">
        <f>BB41*'Preços Unitários'!$Y$3</f>
        <v>0</v>
      </c>
      <c r="BC43" s="298">
        <f>BC41*'Preços Unitários'!$Y$3</f>
        <v>0</v>
      </c>
      <c r="BD43" s="298">
        <f>BD41*'Preços Unitários'!$Y$3</f>
        <v>0</v>
      </c>
      <c r="BE43" s="298">
        <f>BE41*'Preços Unitários'!$Y$3</f>
        <v>0</v>
      </c>
      <c r="BF43" s="298">
        <f>BF41*'Preços Unitários'!$Y$3</f>
        <v>0</v>
      </c>
      <c r="BG43" s="298">
        <f>BG41*'Preços Unitários'!$Y$3</f>
        <v>0</v>
      </c>
      <c r="BH43" s="298">
        <f>BH41*'Preços Unitários'!$Y$3</f>
        <v>0</v>
      </c>
      <c r="BI43" s="298">
        <f>BI41*'Preços Unitários'!$Y$3</f>
        <v>0</v>
      </c>
    </row>
    <row r="44" spans="1:61" x14ac:dyDescent="0.25">
      <c r="A44" s="299" t="s">
        <v>6</v>
      </c>
      <c r="B44" s="300">
        <f>B41-B43</f>
        <v>5241.8091986999989</v>
      </c>
      <c r="C44" s="300">
        <f t="shared" ref="C44:BI44" si="133">C41-C43</f>
        <v>12230.888130299998</v>
      </c>
      <c r="D44" s="300">
        <f t="shared" si="133"/>
        <v>0</v>
      </c>
      <c r="E44" s="300">
        <f t="shared" si="133"/>
        <v>0</v>
      </c>
      <c r="F44" s="300">
        <f t="shared" si="133"/>
        <v>0</v>
      </c>
      <c r="G44" s="300">
        <f t="shared" si="133"/>
        <v>0</v>
      </c>
      <c r="H44" s="300">
        <f t="shared" si="133"/>
        <v>0</v>
      </c>
      <c r="I44" s="300">
        <f t="shared" si="133"/>
        <v>0</v>
      </c>
      <c r="J44" s="300">
        <f t="shared" si="133"/>
        <v>0</v>
      </c>
      <c r="K44" s="300">
        <f t="shared" si="133"/>
        <v>0</v>
      </c>
      <c r="L44" s="300">
        <f t="shared" si="133"/>
        <v>0</v>
      </c>
      <c r="M44" s="300">
        <f t="shared" si="133"/>
        <v>0</v>
      </c>
      <c r="N44" s="300">
        <f t="shared" si="133"/>
        <v>0</v>
      </c>
      <c r="O44" s="300">
        <f t="shared" si="133"/>
        <v>0</v>
      </c>
      <c r="P44" s="300">
        <f t="shared" si="133"/>
        <v>0</v>
      </c>
      <c r="Q44" s="300">
        <f t="shared" si="133"/>
        <v>0</v>
      </c>
      <c r="R44" s="300">
        <f t="shared" si="133"/>
        <v>0</v>
      </c>
      <c r="S44" s="300">
        <f t="shared" si="133"/>
        <v>0</v>
      </c>
      <c r="T44" s="300">
        <f t="shared" si="133"/>
        <v>0</v>
      </c>
      <c r="U44" s="300">
        <f t="shared" si="133"/>
        <v>0</v>
      </c>
      <c r="V44" s="300">
        <f t="shared" si="133"/>
        <v>0</v>
      </c>
      <c r="W44" s="300">
        <f t="shared" si="133"/>
        <v>0</v>
      </c>
      <c r="X44" s="300">
        <f t="shared" si="133"/>
        <v>0</v>
      </c>
      <c r="Y44" s="300">
        <f t="shared" si="133"/>
        <v>0</v>
      </c>
      <c r="Z44" s="300">
        <f t="shared" si="133"/>
        <v>0</v>
      </c>
      <c r="AA44" s="300">
        <f t="shared" si="133"/>
        <v>0</v>
      </c>
      <c r="AB44" s="300">
        <f t="shared" si="133"/>
        <v>0</v>
      </c>
      <c r="AC44" s="300">
        <f t="shared" si="133"/>
        <v>0</v>
      </c>
      <c r="AD44" s="300">
        <f t="shared" si="133"/>
        <v>0</v>
      </c>
      <c r="AE44" s="300">
        <f t="shared" si="133"/>
        <v>0</v>
      </c>
      <c r="AF44" s="300">
        <f t="shared" si="133"/>
        <v>0</v>
      </c>
      <c r="AG44" s="300">
        <f t="shared" si="133"/>
        <v>0</v>
      </c>
      <c r="AH44" s="300">
        <f t="shared" si="133"/>
        <v>0</v>
      </c>
      <c r="AI44" s="300">
        <f t="shared" si="133"/>
        <v>0</v>
      </c>
      <c r="AJ44" s="300">
        <f t="shared" si="133"/>
        <v>0</v>
      </c>
      <c r="AK44" s="300">
        <f t="shared" si="133"/>
        <v>0</v>
      </c>
      <c r="AL44" s="300">
        <f t="shared" si="133"/>
        <v>0</v>
      </c>
      <c r="AM44" s="300">
        <f t="shared" si="133"/>
        <v>0</v>
      </c>
      <c r="AN44" s="300">
        <f t="shared" si="133"/>
        <v>0</v>
      </c>
      <c r="AO44" s="300">
        <f t="shared" si="133"/>
        <v>0</v>
      </c>
      <c r="AP44" s="300">
        <f t="shared" si="133"/>
        <v>0</v>
      </c>
      <c r="AQ44" s="300">
        <f t="shared" si="133"/>
        <v>0</v>
      </c>
      <c r="AR44" s="300">
        <f t="shared" si="133"/>
        <v>0</v>
      </c>
      <c r="AS44" s="300">
        <f t="shared" si="133"/>
        <v>0</v>
      </c>
      <c r="AT44" s="300">
        <f t="shared" si="133"/>
        <v>0</v>
      </c>
      <c r="AU44" s="300">
        <f t="shared" si="133"/>
        <v>0</v>
      </c>
      <c r="AV44" s="300">
        <f t="shared" si="133"/>
        <v>0</v>
      </c>
      <c r="AW44" s="300">
        <f t="shared" si="133"/>
        <v>0</v>
      </c>
      <c r="AX44" s="300">
        <f t="shared" si="133"/>
        <v>0</v>
      </c>
      <c r="AY44" s="300">
        <f t="shared" si="133"/>
        <v>0</v>
      </c>
      <c r="AZ44" s="300">
        <f t="shared" si="133"/>
        <v>0</v>
      </c>
      <c r="BA44" s="300">
        <f t="shared" si="133"/>
        <v>0</v>
      </c>
      <c r="BB44" s="300">
        <f t="shared" si="133"/>
        <v>0</v>
      </c>
      <c r="BC44" s="300">
        <f t="shared" si="133"/>
        <v>0</v>
      </c>
      <c r="BD44" s="300">
        <f t="shared" si="133"/>
        <v>0</v>
      </c>
      <c r="BE44" s="300">
        <f t="shared" si="133"/>
        <v>0</v>
      </c>
      <c r="BF44" s="300">
        <f t="shared" si="133"/>
        <v>0</v>
      </c>
      <c r="BG44" s="300">
        <f t="shared" si="133"/>
        <v>0</v>
      </c>
      <c r="BH44" s="300">
        <f t="shared" si="133"/>
        <v>0</v>
      </c>
      <c r="BI44" s="300">
        <f t="shared" si="133"/>
        <v>0</v>
      </c>
    </row>
    <row r="45" spans="1:61" x14ac:dyDescent="0.25">
      <c r="A45" s="299" t="s">
        <v>7</v>
      </c>
      <c r="B45" s="300">
        <f>B44</f>
        <v>5241.8091986999989</v>
      </c>
      <c r="C45" s="300">
        <f>B45+C44</f>
        <v>17472.697328999995</v>
      </c>
      <c r="D45" s="300">
        <f t="shared" ref="D45" si="134">C45+D44</f>
        <v>17472.697328999995</v>
      </c>
      <c r="E45" s="300">
        <f t="shared" ref="E45" si="135">D45+E44</f>
        <v>17472.697328999995</v>
      </c>
      <c r="F45" s="300">
        <f t="shared" ref="F45" si="136">E45+F44</f>
        <v>17472.697328999995</v>
      </c>
      <c r="G45" s="300">
        <f t="shared" ref="G45" si="137">F45+G44</f>
        <v>17472.697328999995</v>
      </c>
      <c r="H45" s="300">
        <f t="shared" ref="H45" si="138">G45+H44</f>
        <v>17472.697328999995</v>
      </c>
      <c r="I45" s="300">
        <f t="shared" ref="I45" si="139">H45+I44</f>
        <v>17472.697328999995</v>
      </c>
      <c r="J45" s="300">
        <f t="shared" ref="J45" si="140">I45+J44</f>
        <v>17472.697328999995</v>
      </c>
      <c r="K45" s="300">
        <f t="shared" ref="K45" si="141">J45+K44</f>
        <v>17472.697328999995</v>
      </c>
      <c r="L45" s="300">
        <f t="shared" ref="L45" si="142">K45+L44</f>
        <v>17472.697328999995</v>
      </c>
      <c r="M45" s="300">
        <f t="shared" ref="M45" si="143">L45+M44</f>
        <v>17472.697328999995</v>
      </c>
      <c r="N45" s="300">
        <f t="shared" ref="N45" si="144">M45+N44</f>
        <v>17472.697328999995</v>
      </c>
      <c r="O45" s="300">
        <f t="shared" ref="O45" si="145">N45+O44</f>
        <v>17472.697328999995</v>
      </c>
      <c r="P45" s="300">
        <f t="shared" ref="P45" si="146">O45+P44</f>
        <v>17472.697328999995</v>
      </c>
      <c r="Q45" s="300">
        <f t="shared" ref="Q45" si="147">P45+Q44</f>
        <v>17472.697328999995</v>
      </c>
      <c r="R45" s="300">
        <f t="shared" ref="R45" si="148">Q45+R44</f>
        <v>17472.697328999995</v>
      </c>
      <c r="S45" s="300">
        <f t="shared" ref="S45" si="149">R45+S44</f>
        <v>17472.697328999995</v>
      </c>
      <c r="T45" s="300">
        <f t="shared" ref="T45" si="150">S45+T44</f>
        <v>17472.697328999995</v>
      </c>
      <c r="U45" s="300">
        <f t="shared" ref="U45" si="151">T45+U44</f>
        <v>17472.697328999995</v>
      </c>
      <c r="V45" s="300">
        <f t="shared" ref="V45" si="152">U45+V44</f>
        <v>17472.697328999995</v>
      </c>
      <c r="W45" s="300">
        <f t="shared" ref="W45" si="153">V45+W44</f>
        <v>17472.697328999995</v>
      </c>
      <c r="X45" s="300">
        <f t="shared" ref="X45" si="154">W45+X44</f>
        <v>17472.697328999995</v>
      </c>
      <c r="Y45" s="300">
        <f t="shared" ref="Y45" si="155">X45+Y44</f>
        <v>17472.697328999995</v>
      </c>
      <c r="Z45" s="300">
        <f t="shared" ref="Z45" si="156">Y45+Z44</f>
        <v>17472.697328999995</v>
      </c>
      <c r="AA45" s="300">
        <f t="shared" ref="AA45" si="157">Z45+AA44</f>
        <v>17472.697328999995</v>
      </c>
      <c r="AB45" s="300">
        <f t="shared" ref="AB45" si="158">AA45+AB44</f>
        <v>17472.697328999995</v>
      </c>
      <c r="AC45" s="300">
        <f t="shared" ref="AC45" si="159">AB45+AC44</f>
        <v>17472.697328999995</v>
      </c>
      <c r="AD45" s="300">
        <f t="shared" ref="AD45" si="160">AC45+AD44</f>
        <v>17472.697328999995</v>
      </c>
      <c r="AE45" s="300">
        <f t="shared" ref="AE45" si="161">AD45+AE44</f>
        <v>17472.697328999995</v>
      </c>
      <c r="AF45" s="300">
        <f t="shared" ref="AF45" si="162">AE45+AF44</f>
        <v>17472.697328999995</v>
      </c>
      <c r="AG45" s="300">
        <f t="shared" ref="AG45" si="163">AF45+AG44</f>
        <v>17472.697328999995</v>
      </c>
      <c r="AH45" s="300">
        <f t="shared" ref="AH45" si="164">AG45+AH44</f>
        <v>17472.697328999995</v>
      </c>
      <c r="AI45" s="300">
        <f t="shared" ref="AI45" si="165">AH45+AI44</f>
        <v>17472.697328999995</v>
      </c>
      <c r="AJ45" s="300">
        <f t="shared" ref="AJ45" si="166">AI45+AJ44</f>
        <v>17472.697328999995</v>
      </c>
      <c r="AK45" s="300">
        <f t="shared" ref="AK45" si="167">AJ45+AK44</f>
        <v>17472.697328999995</v>
      </c>
      <c r="AL45" s="300">
        <f t="shared" ref="AL45" si="168">AK45+AL44</f>
        <v>17472.697328999995</v>
      </c>
      <c r="AM45" s="300">
        <f t="shared" ref="AM45" si="169">AL45+AM44</f>
        <v>17472.697328999995</v>
      </c>
      <c r="AN45" s="300">
        <f t="shared" ref="AN45" si="170">AM45+AN44</f>
        <v>17472.697328999995</v>
      </c>
      <c r="AO45" s="300">
        <f t="shared" ref="AO45" si="171">AN45+AO44</f>
        <v>17472.697328999995</v>
      </c>
      <c r="AP45" s="300">
        <f t="shared" ref="AP45" si="172">AO45+AP44</f>
        <v>17472.697328999995</v>
      </c>
      <c r="AQ45" s="300">
        <f t="shared" ref="AQ45" si="173">AP45+AQ44</f>
        <v>17472.697328999995</v>
      </c>
      <c r="AR45" s="300">
        <f t="shared" ref="AR45" si="174">AQ45+AR44</f>
        <v>17472.697328999995</v>
      </c>
      <c r="AS45" s="300">
        <f t="shared" ref="AS45" si="175">AR45+AS44</f>
        <v>17472.697328999995</v>
      </c>
      <c r="AT45" s="300">
        <f t="shared" ref="AT45" si="176">AS45+AT44</f>
        <v>17472.697328999995</v>
      </c>
      <c r="AU45" s="300">
        <f t="shared" ref="AU45" si="177">AT45+AU44</f>
        <v>17472.697328999995</v>
      </c>
      <c r="AV45" s="300">
        <f t="shared" ref="AV45" si="178">AU45+AV44</f>
        <v>17472.697328999995</v>
      </c>
      <c r="AW45" s="300">
        <f t="shared" ref="AW45" si="179">AV45+AW44</f>
        <v>17472.697328999995</v>
      </c>
      <c r="AX45" s="300">
        <f t="shared" ref="AX45" si="180">AW45+AX44</f>
        <v>17472.697328999995</v>
      </c>
      <c r="AY45" s="300">
        <f t="shared" ref="AY45" si="181">AX45+AY44</f>
        <v>17472.697328999995</v>
      </c>
      <c r="AZ45" s="300">
        <f t="shared" ref="AZ45" si="182">AY45+AZ44</f>
        <v>17472.697328999995</v>
      </c>
      <c r="BA45" s="300">
        <f t="shared" ref="BA45" si="183">AZ45+BA44</f>
        <v>17472.697328999995</v>
      </c>
      <c r="BB45" s="300">
        <f t="shared" ref="BB45" si="184">BA45+BB44</f>
        <v>17472.697328999995</v>
      </c>
      <c r="BC45" s="300">
        <f t="shared" ref="BC45" si="185">BB45+BC44</f>
        <v>17472.697328999995</v>
      </c>
      <c r="BD45" s="300">
        <f t="shared" ref="BD45" si="186">BC45+BD44</f>
        <v>17472.697328999995</v>
      </c>
      <c r="BE45" s="300">
        <f t="shared" ref="BE45" si="187">BD45+BE44</f>
        <v>17472.697328999995</v>
      </c>
      <c r="BF45" s="300">
        <f t="shared" ref="BF45" si="188">BE45+BF44</f>
        <v>17472.697328999995</v>
      </c>
      <c r="BG45" s="300">
        <f t="shared" ref="BG45" si="189">BF45+BG44</f>
        <v>17472.697328999995</v>
      </c>
      <c r="BH45" s="300">
        <f t="shared" ref="BH45" si="190">BG45+BH44</f>
        <v>17472.697328999995</v>
      </c>
      <c r="BI45" s="300">
        <f t="shared" ref="BI45" si="191">BH45+BI44</f>
        <v>17472.697328999995</v>
      </c>
    </row>
  </sheetData>
  <mergeCells count="9">
    <mergeCell ref="A36:A37"/>
    <mergeCell ref="B36:BI36"/>
    <mergeCell ref="A3:A4"/>
    <mergeCell ref="B3:BI3"/>
    <mergeCell ref="A1:BI1"/>
    <mergeCell ref="A23:A24"/>
    <mergeCell ref="B23:BI23"/>
    <mergeCell ref="A22:BI22"/>
    <mergeCell ref="A35:BI35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R42"/>
  <sheetViews>
    <sheetView showGridLines="0" view="pageBreakPreview" zoomScale="85" zoomScaleNormal="85" zoomScaleSheetLayoutView="85" workbookViewId="0">
      <selection activeCell="F2" sqref="F2"/>
    </sheetView>
  </sheetViews>
  <sheetFormatPr defaultColWidth="8.85546875" defaultRowHeight="15" x14ac:dyDescent="0.25"/>
  <cols>
    <col min="1" max="1" width="55" style="11" customWidth="1"/>
    <col min="2" max="2" width="19" style="11" customWidth="1"/>
    <col min="3" max="3" width="20" style="218" customWidth="1"/>
    <col min="4" max="4" width="6.5703125" style="11" customWidth="1"/>
    <col min="5" max="5" width="15.5703125" style="11" customWidth="1"/>
    <col min="6" max="6" width="8.85546875" style="11" customWidth="1"/>
    <col min="7" max="7" width="12.28515625" style="11" bestFit="1" customWidth="1"/>
    <col min="8" max="17" width="8.85546875" style="11"/>
    <col min="18" max="18" width="16.42578125" style="11" hidden="1" customWidth="1"/>
    <col min="19" max="16384" width="8.85546875" style="11"/>
  </cols>
  <sheetData>
    <row r="1" spans="1:18" ht="63" customHeight="1" x14ac:dyDescent="0.25">
      <c r="A1" s="1"/>
      <c r="B1" s="2"/>
      <c r="C1" s="19"/>
      <c r="D1" s="11" t="s">
        <v>394</v>
      </c>
      <c r="E1" s="11" t="s">
        <v>411</v>
      </c>
      <c r="F1" s="11">
        <v>2023</v>
      </c>
      <c r="R1" s="96">
        <v>1</v>
      </c>
    </row>
    <row r="2" spans="1:18" ht="9" customHeight="1" x14ac:dyDescent="0.25">
      <c r="A2" s="3"/>
      <c r="B2" s="2"/>
      <c r="C2" s="19"/>
    </row>
    <row r="3" spans="1:18" x14ac:dyDescent="0.25">
      <c r="A3" s="106" t="s">
        <v>18</v>
      </c>
      <c r="B3" s="439"/>
      <c r="C3" s="439"/>
      <c r="D3" s="40"/>
      <c r="R3" s="310" t="s">
        <v>19</v>
      </c>
    </row>
    <row r="4" spans="1:18" ht="15" customHeight="1" x14ac:dyDescent="0.25">
      <c r="A4" s="40" t="s">
        <v>20</v>
      </c>
      <c r="B4" s="440"/>
      <c r="C4" s="440"/>
      <c r="R4" s="11" t="s">
        <v>21</v>
      </c>
    </row>
    <row r="5" spans="1:18" x14ac:dyDescent="0.25">
      <c r="A5" s="40" t="s">
        <v>22</v>
      </c>
      <c r="B5" s="440"/>
      <c r="C5" s="440"/>
      <c r="R5" s="11" t="s">
        <v>23</v>
      </c>
    </row>
    <row r="6" spans="1:18" x14ac:dyDescent="0.25">
      <c r="A6" s="28"/>
      <c r="B6" s="29"/>
      <c r="C6" s="30"/>
      <c r="R6" s="11" t="s">
        <v>24</v>
      </c>
    </row>
    <row r="7" spans="1:18" ht="26.25" customHeight="1" x14ac:dyDescent="0.25">
      <c r="A7" s="31" t="s">
        <v>25</v>
      </c>
      <c r="B7" s="32"/>
      <c r="C7" s="62">
        <f>'Preços Unitários'!V15</f>
        <v>20882.861756296803</v>
      </c>
      <c r="R7" s="11" t="s">
        <v>26</v>
      </c>
    </row>
    <row r="8" spans="1:18" x14ac:dyDescent="0.25">
      <c r="A8" s="31"/>
      <c r="B8" s="32"/>
      <c r="C8" s="62"/>
      <c r="R8" s="11" t="s">
        <v>27</v>
      </c>
    </row>
    <row r="9" spans="1:18" ht="24.75" customHeight="1" x14ac:dyDescent="0.25">
      <c r="A9" s="34" t="s">
        <v>28</v>
      </c>
      <c r="B9" s="35"/>
      <c r="C9" s="63">
        <f>'Composições Desp. Diretas'!H5</f>
        <v>11942.961363636365</v>
      </c>
      <c r="R9" s="11" t="s">
        <v>29</v>
      </c>
    </row>
    <row r="10" spans="1:18" ht="11.25" customHeight="1" x14ac:dyDescent="0.25">
      <c r="C10" s="64"/>
      <c r="R10" s="11" t="s">
        <v>30</v>
      </c>
    </row>
    <row r="11" spans="1:18" ht="24.75" customHeight="1" x14ac:dyDescent="0.25">
      <c r="A11" s="34" t="s">
        <v>31</v>
      </c>
      <c r="B11" s="77"/>
      <c r="C11" s="63">
        <f>'Comp. Desp. Indiretas'!H4</f>
        <v>799.09090909090912</v>
      </c>
      <c r="R11" s="11" t="s">
        <v>32</v>
      </c>
    </row>
    <row r="12" spans="1:18" ht="24.75" customHeight="1" x14ac:dyDescent="0.25">
      <c r="A12" s="41" t="s">
        <v>33</v>
      </c>
      <c r="B12" s="39"/>
      <c r="C12" s="65">
        <f>C9+C11</f>
        <v>12742.052272727275</v>
      </c>
      <c r="R12" s="11" t="s">
        <v>34</v>
      </c>
    </row>
    <row r="13" spans="1:18" ht="24.75" customHeight="1" x14ac:dyDescent="0.25">
      <c r="A13" s="34" t="s">
        <v>35</v>
      </c>
      <c r="B13" s="36">
        <f>'Preços Unitários'!K10</f>
        <v>0.12</v>
      </c>
      <c r="C13" s="63">
        <f>'Preços Unitários'!L15</f>
        <v>1529.0462727272727</v>
      </c>
    </row>
    <row r="14" spans="1:18" ht="27.75" customHeight="1" x14ac:dyDescent="0.25">
      <c r="A14" s="31" t="s">
        <v>36</v>
      </c>
      <c r="B14" s="36">
        <f>'Preços Unitários'!M10</f>
        <v>0.05</v>
      </c>
      <c r="C14" s="62">
        <f>'Preços Unitários'!$N$15</f>
        <v>637.10261363636369</v>
      </c>
    </row>
    <row r="15" spans="1:18" x14ac:dyDescent="0.25">
      <c r="A15" s="31"/>
      <c r="B15" s="36"/>
      <c r="C15" s="33"/>
    </row>
    <row r="16" spans="1:18" ht="24.75" customHeight="1" x14ac:dyDescent="0.25">
      <c r="A16" s="34"/>
      <c r="B16" s="36"/>
      <c r="C16" s="63"/>
    </row>
    <row r="17" spans="1:3" ht="30" customHeight="1" x14ac:dyDescent="0.25">
      <c r="A17" s="37" t="s">
        <v>37</v>
      </c>
      <c r="B17" s="38"/>
      <c r="C17" s="61">
        <f>SUM(C12:C14)</f>
        <v>14908.201159090911</v>
      </c>
    </row>
    <row r="18" spans="1:3" x14ac:dyDescent="0.25">
      <c r="A18" s="34"/>
      <c r="B18" s="35"/>
      <c r="C18" s="63"/>
    </row>
    <row r="19" spans="1:3" ht="30" customHeight="1" x14ac:dyDescent="0.25">
      <c r="A19" s="31" t="s">
        <v>38</v>
      </c>
      <c r="B19" s="102">
        <f>C19/C7</f>
        <v>0.28610353633186092</v>
      </c>
      <c r="C19" s="62">
        <f>C7-C17</f>
        <v>5974.6605972058915</v>
      </c>
    </row>
    <row r="20" spans="1:3" x14ac:dyDescent="0.25">
      <c r="A20" s="31"/>
      <c r="B20" s="32"/>
      <c r="C20" s="63"/>
    </row>
    <row r="21" spans="1:3" ht="29.25" customHeight="1" x14ac:dyDescent="0.25">
      <c r="A21" s="31" t="s">
        <v>39</v>
      </c>
      <c r="B21" s="36">
        <f>C21/C7</f>
        <v>0.16330000000000006</v>
      </c>
      <c r="C21" s="62">
        <f>'Preços Unitários'!U15</f>
        <v>3410.1713248032688</v>
      </c>
    </row>
    <row r="22" spans="1:3" x14ac:dyDescent="0.25">
      <c r="A22" s="34"/>
      <c r="B22" s="35"/>
      <c r="C22" s="63"/>
    </row>
    <row r="23" spans="1:3" ht="27.75" customHeight="1" x14ac:dyDescent="0.25">
      <c r="A23" s="31" t="s">
        <v>40</v>
      </c>
      <c r="B23" s="36">
        <f>C23/C7</f>
        <v>7.3220150119809119E-2</v>
      </c>
      <c r="C23" s="62">
        <f>C13</f>
        <v>1529.0462727272727</v>
      </c>
    </row>
    <row r="24" spans="1:3" x14ac:dyDescent="0.25">
      <c r="A24" s="31"/>
      <c r="B24" s="36"/>
      <c r="C24" s="33"/>
    </row>
    <row r="25" spans="1:3" ht="27.75" customHeight="1" x14ac:dyDescent="0.25">
      <c r="A25" s="31" t="s">
        <v>9</v>
      </c>
      <c r="B25" s="36">
        <f>C25/C7</f>
        <v>3.0508395883253804E-2</v>
      </c>
      <c r="C25" s="62">
        <f>C14</f>
        <v>637.10261363636369</v>
      </c>
    </row>
    <row r="26" spans="1:3" x14ac:dyDescent="0.25">
      <c r="A26" s="13"/>
      <c r="B26" s="27"/>
      <c r="C26" s="20"/>
    </row>
    <row r="27" spans="1:3" ht="27.75" customHeight="1" x14ac:dyDescent="0.25">
      <c r="A27" s="31" t="s">
        <v>41</v>
      </c>
      <c r="B27" s="36">
        <f>C27/C7</f>
        <v>0.12280353633186089</v>
      </c>
      <c r="C27" s="62">
        <f>C19-C21</f>
        <v>2564.4892724026226</v>
      </c>
    </row>
    <row r="28" spans="1:3" x14ac:dyDescent="0.25">
      <c r="A28" s="31"/>
      <c r="B28" s="36"/>
      <c r="C28" s="33"/>
    </row>
    <row r="29" spans="1:3" x14ac:dyDescent="0.25">
      <c r="A29" s="31"/>
      <c r="B29" s="32"/>
      <c r="C29" s="33"/>
    </row>
    <row r="30" spans="1:3" x14ac:dyDescent="0.25">
      <c r="A30" s="13"/>
      <c r="B30" s="27"/>
      <c r="C30" s="20"/>
    </row>
    <row r="31" spans="1:3" x14ac:dyDescent="0.25">
      <c r="A31" s="12"/>
      <c r="B31" s="5"/>
      <c r="C31" s="20"/>
    </row>
    <row r="32" spans="1:3" x14ac:dyDescent="0.25">
      <c r="A32" s="13"/>
      <c r="B32" s="6"/>
      <c r="C32" s="21"/>
    </row>
    <row r="33" spans="1:3" x14ac:dyDescent="0.25">
      <c r="A33" s="14"/>
      <c r="B33" s="4"/>
      <c r="C33" s="22"/>
    </row>
    <row r="34" spans="1:3" x14ac:dyDescent="0.25">
      <c r="A34" s="15"/>
      <c r="B34" s="4"/>
      <c r="C34" s="23"/>
    </row>
    <row r="35" spans="1:3" x14ac:dyDescent="0.25">
      <c r="A35" s="12"/>
      <c r="B35" s="7"/>
      <c r="C35" s="24"/>
    </row>
    <row r="36" spans="1:3" x14ac:dyDescent="0.25">
      <c r="A36" s="16"/>
      <c r="B36" s="7"/>
      <c r="C36" s="24"/>
    </row>
    <row r="37" spans="1:3" x14ac:dyDescent="0.25">
      <c r="A37" s="16"/>
      <c r="B37" s="7"/>
      <c r="C37" s="24"/>
    </row>
    <row r="38" spans="1:3" x14ac:dyDescent="0.25">
      <c r="A38" s="16"/>
      <c r="B38" s="7"/>
      <c r="C38" s="24"/>
    </row>
    <row r="39" spans="1:3" x14ac:dyDescent="0.25">
      <c r="A39" s="16"/>
      <c r="B39" s="7"/>
      <c r="C39" s="24"/>
    </row>
    <row r="40" spans="1:3" x14ac:dyDescent="0.25">
      <c r="A40" s="17"/>
      <c r="B40" s="8"/>
      <c r="C40" s="25"/>
    </row>
    <row r="41" spans="1:3" x14ac:dyDescent="0.25">
      <c r="A41" s="18"/>
      <c r="B41" s="8"/>
      <c r="C41" s="25"/>
    </row>
    <row r="42" spans="1:3" x14ac:dyDescent="0.25">
      <c r="A42" s="17"/>
      <c r="B42" s="8"/>
      <c r="C42" s="25"/>
    </row>
  </sheetData>
  <customSheetViews>
    <customSheetView guid="{CEB2E329-645A-4035-9025-2F628EC18F0C}" showGridLines="0" printArea="1">
      <selection activeCell="C10" sqref="C10"/>
      <pageMargins left="0" right="0" top="0" bottom="0" header="0" footer="0"/>
      <pageSetup paperSize="9" orientation="portrait" horizontalDpi="4294967293" verticalDpi="4294967293"/>
    </customSheetView>
  </customSheetViews>
  <mergeCells count="3">
    <mergeCell ref="B3:C3"/>
    <mergeCell ref="B4:C4"/>
    <mergeCell ref="B5:C5"/>
  </mergeCells>
  <pageMargins left="0.511811024" right="0.511811024" top="0.78740157499999996" bottom="0.78740157499999996" header="0.31496062000000002" footer="0.31496062000000002"/>
  <pageSetup paperSize="9" scale="86" orientation="portrait" horizontalDpi="4294967293" verticalDpi="4294967293" r:id="rId1"/>
  <colBreaks count="1" manualBreakCount="1">
    <brk id="3" max="2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/>
  <dimension ref="C1:R44"/>
  <sheetViews>
    <sheetView showGridLines="0" zoomScale="80" zoomScaleNormal="80" workbookViewId="0">
      <selection activeCell="H42" sqref="H42"/>
    </sheetView>
  </sheetViews>
  <sheetFormatPr defaultColWidth="11.42578125" defaultRowHeight="12.75" x14ac:dyDescent="0.25"/>
  <cols>
    <col min="1" max="1" width="1.42578125" style="127" customWidth="1"/>
    <col min="2" max="2" width="1.28515625" style="127" customWidth="1"/>
    <col min="3" max="3" width="12.28515625" style="79" customWidth="1"/>
    <col min="4" max="4" width="44.7109375" style="127" customWidth="1"/>
    <col min="5" max="5" width="16.42578125" style="127" customWidth="1"/>
    <col min="6" max="6" width="16.42578125" style="219" customWidth="1"/>
    <col min="7" max="7" width="15.7109375" style="219" bestFit="1" customWidth="1"/>
    <col min="8" max="8" width="17.85546875" style="219" customWidth="1"/>
    <col min="9" max="9" width="5.42578125" style="127" customWidth="1"/>
    <col min="10" max="10" width="4.7109375" style="127" customWidth="1"/>
    <col min="11" max="11" width="4.85546875" style="127" customWidth="1"/>
    <col min="12" max="12" width="12.28515625" style="79" customWidth="1"/>
    <col min="13" max="13" width="44.7109375" style="127" customWidth="1"/>
    <col min="14" max="14" width="12.42578125" style="127" customWidth="1"/>
    <col min="15" max="15" width="14.42578125" style="219" customWidth="1"/>
    <col min="16" max="16" width="15.7109375" style="219" bestFit="1" customWidth="1"/>
    <col min="17" max="17" width="17.85546875" style="219" customWidth="1"/>
    <col min="18" max="16384" width="11.42578125" style="127"/>
  </cols>
  <sheetData>
    <row r="1" spans="3:17" ht="8.25" customHeight="1" x14ac:dyDescent="0.25"/>
    <row r="8" spans="3:17" ht="12" customHeight="1" x14ac:dyDescent="0.25">
      <c r="C8" s="193" t="s">
        <v>1</v>
      </c>
      <c r="D8" s="193" t="s">
        <v>42</v>
      </c>
      <c r="E8" s="193" t="s">
        <v>43</v>
      </c>
      <c r="F8" s="194" t="s">
        <v>44</v>
      </c>
      <c r="G8" s="194" t="s">
        <v>45</v>
      </c>
      <c r="H8" s="194" t="s">
        <v>46</v>
      </c>
      <c r="L8" s="193" t="s">
        <v>1</v>
      </c>
      <c r="M8" s="193" t="s">
        <v>42</v>
      </c>
      <c r="N8" s="193" t="s">
        <v>47</v>
      </c>
      <c r="O8" s="194" t="s">
        <v>48</v>
      </c>
      <c r="P8" s="194" t="s">
        <v>45</v>
      </c>
      <c r="Q8" s="194" t="s">
        <v>46</v>
      </c>
    </row>
    <row r="9" spans="3:17" ht="13.5" customHeight="1" x14ac:dyDescent="0.25">
      <c r="C9" s="108" t="s">
        <v>49</v>
      </c>
      <c r="D9" s="174" t="str">
        <f>VLOOKUP($C9,EAP!$C:$F,2,0)</f>
        <v>Monitoramento da Qualidade do Ar</v>
      </c>
      <c r="E9" s="175" t="str">
        <f>VLOOKUP($C9,EAP!$C:$F,3,0)</f>
        <v>VB</v>
      </c>
      <c r="F9" s="175">
        <f>VLOOKUP($C9,EAP!$C:$F,4,0)</f>
        <v>1</v>
      </c>
      <c r="G9" s="83">
        <f>'Preços Unitários'!V10</f>
        <v>9668.6851599487436</v>
      </c>
      <c r="H9" s="83">
        <f>G9*F9</f>
        <v>9668.6851599487436</v>
      </c>
      <c r="L9" s="108"/>
      <c r="M9" s="174" t="s">
        <v>50</v>
      </c>
      <c r="N9" s="321">
        <v>0.2</v>
      </c>
      <c r="O9" s="175">
        <v>0</v>
      </c>
      <c r="P9" s="324">
        <f>$H$13*N9</f>
        <v>4176.5723512593604</v>
      </c>
      <c r="Q9" s="83">
        <f>P9</f>
        <v>4176.5723512593604</v>
      </c>
    </row>
    <row r="10" spans="3:17" ht="13.5" customHeight="1" x14ac:dyDescent="0.25">
      <c r="C10" s="108" t="s">
        <v>51</v>
      </c>
      <c r="D10" s="174" t="str">
        <f>VLOOKUP($C10,EAP!$C:$F,2,0)</f>
        <v>Monitoramento de Ruído</v>
      </c>
      <c r="E10" s="175" t="str">
        <f>VLOOKUP($C10,EAP!$C:$F,3,0)</f>
        <v>VB</v>
      </c>
      <c r="F10" s="175">
        <f>VLOOKUP($C10,EAP!$C:$F,4,0)</f>
        <v>1</v>
      </c>
      <c r="G10" s="83">
        <f>'Preços Unitários'!V11</f>
        <v>4369.9754618854558</v>
      </c>
      <c r="H10" s="83">
        <f t="shared" ref="H10:H11" si="0">G10*F10</f>
        <v>4369.9754618854558</v>
      </c>
      <c r="L10" s="108"/>
      <c r="M10" s="174" t="s">
        <v>52</v>
      </c>
      <c r="N10" s="321">
        <v>0.2</v>
      </c>
      <c r="O10" s="175">
        <v>30</v>
      </c>
      <c r="P10" s="324">
        <f t="shared" ref="P10:P13" si="1">$H$13*N10</f>
        <v>4176.5723512593604</v>
      </c>
      <c r="Q10" s="83">
        <f t="shared" ref="Q10:Q13" si="2">P10</f>
        <v>4176.5723512593604</v>
      </c>
    </row>
    <row r="11" spans="3:17" ht="13.5" customHeight="1" x14ac:dyDescent="0.25">
      <c r="C11" s="108" t="s">
        <v>53</v>
      </c>
      <c r="D11" s="174" t="str">
        <f>VLOOKUP($C11,EAP!$C:$F,2,0)</f>
        <v>Monitoramento de Efluentes Industriais</v>
      </c>
      <c r="E11" s="175" t="str">
        <f>VLOOKUP($C11,EAP!$C:$F,3,0)</f>
        <v>VB</v>
      </c>
      <c r="F11" s="175">
        <f>VLOOKUP($C11,EAP!$C:$F,4,0)</f>
        <v>1</v>
      </c>
      <c r="G11" s="83">
        <f>'Preços Unitários'!V12</f>
        <v>6844.2011344626053</v>
      </c>
      <c r="H11" s="83">
        <f t="shared" si="0"/>
        <v>6844.2011344626053</v>
      </c>
      <c r="L11" s="108"/>
      <c r="M11" s="174" t="s">
        <v>54</v>
      </c>
      <c r="N11" s="321">
        <v>0.2</v>
      </c>
      <c r="O11" s="175">
        <v>60</v>
      </c>
      <c r="P11" s="324">
        <f t="shared" si="1"/>
        <v>4176.5723512593604</v>
      </c>
      <c r="Q11" s="83">
        <f t="shared" si="2"/>
        <v>4176.5723512593604</v>
      </c>
    </row>
    <row r="12" spans="3:17" ht="13.5" customHeight="1" x14ac:dyDescent="0.25">
      <c r="C12" s="108"/>
      <c r="D12" s="174"/>
      <c r="E12" s="175"/>
      <c r="F12" s="175"/>
      <c r="G12" s="83"/>
      <c r="H12" s="83"/>
      <c r="L12" s="108"/>
      <c r="M12" s="174" t="s">
        <v>55</v>
      </c>
      <c r="N12" s="321">
        <v>0.2</v>
      </c>
      <c r="O12" s="175">
        <v>90</v>
      </c>
      <c r="P12" s="324">
        <f t="shared" si="1"/>
        <v>4176.5723512593604</v>
      </c>
      <c r="Q12" s="83">
        <f t="shared" si="2"/>
        <v>4176.5723512593604</v>
      </c>
    </row>
    <row r="13" spans="3:17" ht="13.5" customHeight="1" x14ac:dyDescent="0.25">
      <c r="C13" s="441" t="s">
        <v>57</v>
      </c>
      <c r="D13" s="441"/>
      <c r="E13" s="441"/>
      <c r="F13" s="441"/>
      <c r="G13" s="441"/>
      <c r="H13" s="176">
        <f>SUM(H9:H12)</f>
        <v>20882.861756296803</v>
      </c>
      <c r="L13" s="108"/>
      <c r="M13" s="174" t="s">
        <v>56</v>
      </c>
      <c r="N13" s="321">
        <v>0.2</v>
      </c>
      <c r="O13" s="175">
        <v>120</v>
      </c>
      <c r="P13" s="324">
        <f t="shared" si="1"/>
        <v>4176.5723512593604</v>
      </c>
      <c r="Q13" s="83">
        <f t="shared" si="2"/>
        <v>4176.5723512593604</v>
      </c>
    </row>
    <row r="14" spans="3:17" ht="13.5" customHeight="1" x14ac:dyDescent="0.25">
      <c r="L14" s="108"/>
      <c r="M14" s="174"/>
      <c r="N14" s="321"/>
      <c r="O14" s="175"/>
      <c r="P14" s="83"/>
      <c r="Q14" s="83"/>
    </row>
    <row r="15" spans="3:17" ht="13.5" customHeight="1" x14ac:dyDescent="0.25">
      <c r="L15" s="108"/>
      <c r="M15" s="174"/>
      <c r="N15" s="321"/>
      <c r="O15" s="175"/>
      <c r="P15" s="83"/>
      <c r="Q15" s="323"/>
    </row>
    <row r="16" spans="3:17" ht="13.5" customHeight="1" x14ac:dyDescent="0.25">
      <c r="L16" s="320" t="s">
        <v>57</v>
      </c>
      <c r="M16" s="320"/>
      <c r="N16" s="322">
        <f>SUM(N9:N15)</f>
        <v>1</v>
      </c>
      <c r="O16" s="175"/>
      <c r="P16" s="320" t="s">
        <v>58</v>
      </c>
      <c r="Q16" s="176">
        <f>SUM(Q9:Q15)</f>
        <v>20882.861756296803</v>
      </c>
    </row>
    <row r="17" spans="3:18" ht="13.5" customHeight="1" x14ac:dyDescent="0.25">
      <c r="C17" s="442" t="s">
        <v>59</v>
      </c>
      <c r="D17" s="443"/>
      <c r="E17" s="443"/>
      <c r="F17" s="443"/>
      <c r="G17" s="443"/>
      <c r="H17" s="444"/>
    </row>
    <row r="18" spans="3:18" ht="13.5" customHeight="1" x14ac:dyDescent="0.25">
      <c r="C18" s="193" t="s">
        <v>1</v>
      </c>
      <c r="D18" s="193" t="s">
        <v>42</v>
      </c>
      <c r="E18" s="193" t="s">
        <v>43</v>
      </c>
      <c r="F18" s="194" t="s">
        <v>44</v>
      </c>
      <c r="G18" s="194" t="s">
        <v>45</v>
      </c>
      <c r="H18" s="194" t="s">
        <v>46</v>
      </c>
      <c r="L18"/>
      <c r="M18"/>
      <c r="N18"/>
      <c r="O18"/>
      <c r="P18"/>
      <c r="Q18"/>
      <c r="R18"/>
    </row>
    <row r="19" spans="3:18" ht="13.5" customHeight="1" x14ac:dyDescent="0.25">
      <c r="C19" s="108" t="s">
        <v>49</v>
      </c>
      <c r="D19" s="174" t="str">
        <f>VLOOKUP($C19,EAP!$C:$F,2,0)</f>
        <v>Monitoramento da Qualidade do Ar</v>
      </c>
      <c r="E19" s="175" t="str">
        <f>VLOOKUP($C19,EAP!$C:$F,3,0)</f>
        <v>VB</v>
      </c>
      <c r="F19" s="175">
        <f>VLOOKUP($C19,EAP!$C:$F,4,0)</f>
        <v>1</v>
      </c>
      <c r="G19" s="192">
        <f>H9/F19</f>
        <v>9668.6851599487436</v>
      </c>
      <c r="H19" s="83">
        <f>G19*F19</f>
        <v>9668.6851599487436</v>
      </c>
      <c r="L19"/>
      <c r="M19" s="393" t="s">
        <v>372</v>
      </c>
      <c r="N19" s="393"/>
      <c r="O19" s="393"/>
      <c r="P19"/>
      <c r="Q19"/>
      <c r="R19"/>
    </row>
    <row r="20" spans="3:18" ht="13.5" customHeight="1" x14ac:dyDescent="0.25">
      <c r="C20" s="108" t="s">
        <v>51</v>
      </c>
      <c r="D20" s="174" t="str">
        <f>VLOOKUP($C20,EAP!$C:$F,2,0)</f>
        <v>Monitoramento de Ruído</v>
      </c>
      <c r="E20" s="175" t="str">
        <f>VLOOKUP($C20,EAP!$C:$F,3,0)</f>
        <v>VB</v>
      </c>
      <c r="F20" s="175">
        <f>VLOOKUP($C20,EAP!$C:$F,4,0)</f>
        <v>1</v>
      </c>
      <c r="G20" s="192">
        <f>H10/F20</f>
        <v>4369.9754618854558</v>
      </c>
      <c r="H20" s="83">
        <f t="shared" ref="H20:H21" si="3">G20*F20</f>
        <v>4369.9754618854558</v>
      </c>
      <c r="L20"/>
      <c r="M20" s="193" t="s">
        <v>1</v>
      </c>
      <c r="N20" s="193" t="s">
        <v>72</v>
      </c>
      <c r="O20" s="193" t="s">
        <v>47</v>
      </c>
      <c r="Q20"/>
      <c r="R20"/>
    </row>
    <row r="21" spans="3:18" ht="13.5" customHeight="1" x14ac:dyDescent="0.25">
      <c r="C21" s="108" t="s">
        <v>53</v>
      </c>
      <c r="D21" s="174" t="str">
        <f>VLOOKUP($C21,EAP!$C:$F,2,0)</f>
        <v>Monitoramento de Efluentes Industriais</v>
      </c>
      <c r="E21" s="175" t="str">
        <f>VLOOKUP($C21,EAP!$C:$F,3,0)</f>
        <v>VB</v>
      </c>
      <c r="F21" s="175">
        <f>VLOOKUP($C21,EAP!$C:$F,4,0)</f>
        <v>1</v>
      </c>
      <c r="G21" s="192">
        <f>H11/F21</f>
        <v>6844.2011344626053</v>
      </c>
      <c r="H21" s="83">
        <f t="shared" si="3"/>
        <v>6844.2011344626053</v>
      </c>
      <c r="L21"/>
      <c r="M21" s="355" t="s">
        <v>310</v>
      </c>
      <c r="N21" s="356">
        <f>'Preços Unitários'!L15</f>
        <v>1529.0462727272727</v>
      </c>
      <c r="O21" s="357">
        <f>N21/H13</f>
        <v>7.3220150119809119E-2</v>
      </c>
      <c r="Q21"/>
      <c r="R21"/>
    </row>
    <row r="22" spans="3:18" ht="13.5" customHeight="1" x14ac:dyDescent="0.25">
      <c r="C22" s="108"/>
      <c r="D22" s="174"/>
      <c r="E22" s="175"/>
      <c r="F22" s="175"/>
      <c r="G22" s="191"/>
      <c r="H22" s="83"/>
      <c r="L22"/>
      <c r="M22" s="355" t="s">
        <v>312</v>
      </c>
      <c r="N22" s="356">
        <f>'Preços Unitários'!N15</f>
        <v>637.10261363636369</v>
      </c>
      <c r="O22" s="357">
        <f>N22/H13</f>
        <v>3.0508395883253804E-2</v>
      </c>
      <c r="Q22"/>
      <c r="R22"/>
    </row>
    <row r="23" spans="3:18" ht="13.5" customHeight="1" x14ac:dyDescent="0.25">
      <c r="C23" s="108"/>
      <c r="D23" s="177" t="s">
        <v>60</v>
      </c>
      <c r="E23" s="178"/>
      <c r="F23" s="178"/>
      <c r="G23" s="176"/>
      <c r="H23" s="176">
        <f>SUM(H19:H22)</f>
        <v>20882.861756296803</v>
      </c>
      <c r="L23"/>
      <c r="M23" s="355" t="s">
        <v>311</v>
      </c>
      <c r="N23" s="356">
        <f>'Preços Unitários'!P15</f>
        <v>2564.4892724026258</v>
      </c>
      <c r="O23" s="357">
        <f>N23/H13</f>
        <v>0.12280353633186104</v>
      </c>
      <c r="Q23"/>
      <c r="R23"/>
    </row>
    <row r="24" spans="3:18" ht="13.5" customHeight="1" x14ac:dyDescent="0.25">
      <c r="L24"/>
      <c r="M24" s="390" t="s">
        <v>60</v>
      </c>
      <c r="N24" s="391">
        <f>SUM(N21:N23)</f>
        <v>4730.6381587662618</v>
      </c>
      <c r="O24" s="392">
        <f>SUM(O21:O23)</f>
        <v>0.22653208233492395</v>
      </c>
      <c r="P24"/>
      <c r="Q24"/>
      <c r="R24"/>
    </row>
    <row r="25" spans="3:18" ht="13.5" customHeight="1" x14ac:dyDescent="0.25">
      <c r="L25"/>
      <c r="M25"/>
      <c r="N25"/>
      <c r="O25"/>
      <c r="P25"/>
      <c r="Q25"/>
      <c r="R25"/>
    </row>
    <row r="26" spans="3:18" ht="13.5" customHeight="1" x14ac:dyDescent="0.25">
      <c r="L26"/>
      <c r="M26"/>
      <c r="N26"/>
      <c r="O26"/>
      <c r="P26"/>
      <c r="Q26"/>
      <c r="R26"/>
    </row>
    <row r="27" spans="3:18" ht="13.5" customHeight="1" thickBot="1" x14ac:dyDescent="0.3">
      <c r="L27"/>
      <c r="M27"/>
      <c r="N27"/>
      <c r="O27"/>
      <c r="P27"/>
      <c r="Q27"/>
      <c r="R27"/>
    </row>
    <row r="28" spans="3:18" ht="39.75" customHeight="1" thickBot="1" x14ac:dyDescent="0.3">
      <c r="C28" s="447" t="s">
        <v>395</v>
      </c>
      <c r="D28" s="448"/>
      <c r="E28" s="448"/>
      <c r="F28" s="448"/>
      <c r="G28" s="449"/>
      <c r="H28" s="450"/>
      <c r="L28"/>
      <c r="M28"/>
      <c r="N28"/>
      <c r="O28"/>
      <c r="P28"/>
      <c r="Q28"/>
      <c r="R28"/>
    </row>
    <row r="29" spans="3:18" ht="39.75" customHeight="1" thickBot="1" x14ac:dyDescent="0.3">
      <c r="C29" s="452" t="s">
        <v>404</v>
      </c>
      <c r="D29" s="453"/>
      <c r="E29" s="453"/>
      <c r="F29" s="453"/>
      <c r="G29" s="454"/>
      <c r="H29" s="451"/>
      <c r="I29"/>
      <c r="J29"/>
      <c r="K29"/>
      <c r="L29"/>
      <c r="M29"/>
      <c r="N29"/>
      <c r="O29"/>
      <c r="P29"/>
      <c r="Q29"/>
      <c r="R29"/>
    </row>
    <row r="30" spans="3:18" ht="39.75" customHeight="1" thickBot="1" x14ac:dyDescent="0.3">
      <c r="C30" s="455" t="s">
        <v>396</v>
      </c>
      <c r="D30" s="456"/>
      <c r="E30" s="418" t="s">
        <v>397</v>
      </c>
      <c r="F30" s="418" t="s">
        <v>398</v>
      </c>
      <c r="G30" s="418" t="s">
        <v>399</v>
      </c>
      <c r="H30" s="419" t="s">
        <v>57</v>
      </c>
      <c r="I30"/>
      <c r="J30"/>
      <c r="K30"/>
      <c r="L30"/>
      <c r="M30"/>
      <c r="N30"/>
      <c r="O30"/>
      <c r="P30"/>
      <c r="Q30"/>
      <c r="R30"/>
    </row>
    <row r="31" spans="3:18" ht="39.75" customHeight="1" thickBot="1" x14ac:dyDescent="0.3">
      <c r="C31" s="420" t="s">
        <v>400</v>
      </c>
      <c r="D31" s="421" t="s">
        <v>375</v>
      </c>
      <c r="E31" s="422" t="s">
        <v>163</v>
      </c>
      <c r="F31" s="422">
        <v>1</v>
      </c>
      <c r="G31" s="423">
        <f>ROUND(H19/F31,2)</f>
        <v>9668.69</v>
      </c>
      <c r="H31" s="424">
        <f>G31*F31</f>
        <v>9668.69</v>
      </c>
      <c r="I31"/>
      <c r="J31"/>
      <c r="K31"/>
      <c r="L31"/>
      <c r="M31"/>
      <c r="N31"/>
      <c r="O31"/>
      <c r="P31"/>
      <c r="Q31"/>
      <c r="R31"/>
    </row>
    <row r="32" spans="3:18" ht="39.75" customHeight="1" thickBot="1" x14ac:dyDescent="0.3">
      <c r="C32" s="420" t="s">
        <v>401</v>
      </c>
      <c r="D32" s="421" t="s">
        <v>402</v>
      </c>
      <c r="E32" s="422" t="s">
        <v>163</v>
      </c>
      <c r="F32" s="422">
        <v>1</v>
      </c>
      <c r="G32" s="423">
        <f t="shared" ref="G32:G33" si="4">ROUND(H20/F32,2)</f>
        <v>4369.9799999999996</v>
      </c>
      <c r="H32" s="424">
        <f t="shared" ref="H32:H33" si="5">G32*F32</f>
        <v>4369.9799999999996</v>
      </c>
      <c r="I32"/>
      <c r="J32"/>
      <c r="K32"/>
      <c r="L32"/>
      <c r="M32"/>
      <c r="N32"/>
      <c r="O32"/>
      <c r="P32"/>
      <c r="Q32"/>
      <c r="R32"/>
    </row>
    <row r="33" spans="3:18" ht="39.75" customHeight="1" thickBot="1" x14ac:dyDescent="0.3">
      <c r="C33" s="420" t="s">
        <v>403</v>
      </c>
      <c r="D33" s="421" t="s">
        <v>377</v>
      </c>
      <c r="E33" s="422" t="s">
        <v>163</v>
      </c>
      <c r="F33" s="422">
        <v>1</v>
      </c>
      <c r="G33" s="423">
        <f t="shared" si="4"/>
        <v>6844.2</v>
      </c>
      <c r="H33" s="424">
        <f t="shared" si="5"/>
        <v>6844.2</v>
      </c>
      <c r="I33"/>
      <c r="J33"/>
      <c r="K33"/>
      <c r="L33"/>
      <c r="M33"/>
      <c r="N33"/>
      <c r="O33"/>
      <c r="P33"/>
      <c r="Q33"/>
      <c r="R33"/>
    </row>
    <row r="34" spans="3:18" ht="39.75" customHeight="1" thickBot="1" x14ac:dyDescent="0.3">
      <c r="C34" s="457" t="s">
        <v>410</v>
      </c>
      <c r="D34" s="458"/>
      <c r="E34" s="458"/>
      <c r="F34" s="458"/>
      <c r="G34" s="458"/>
      <c r="H34" s="425">
        <f>SUM(H31:H33)</f>
        <v>20882.87</v>
      </c>
      <c r="I34"/>
      <c r="J34"/>
      <c r="K34"/>
      <c r="L34" s="426"/>
      <c r="M34"/>
      <c r="N34"/>
      <c r="O34"/>
      <c r="P34"/>
      <c r="Q34"/>
      <c r="R34"/>
    </row>
    <row r="35" spans="3:18" ht="13.5" customHeight="1" x14ac:dyDescent="0.25">
      <c r="G35"/>
      <c r="H35"/>
      <c r="I35"/>
      <c r="J35"/>
      <c r="K35"/>
      <c r="L35"/>
      <c r="M35"/>
      <c r="N35"/>
      <c r="O35"/>
      <c r="P35"/>
      <c r="Q35"/>
      <c r="R35"/>
    </row>
    <row r="36" spans="3:18" ht="13.5" customHeight="1" x14ac:dyDescent="0.25">
      <c r="G36"/>
      <c r="H36" s="429"/>
      <c r="I36"/>
      <c r="J36"/>
      <c r="K36"/>
      <c r="L36"/>
      <c r="M36"/>
      <c r="N36"/>
      <c r="O36"/>
      <c r="P36"/>
      <c r="Q36"/>
      <c r="R36"/>
    </row>
    <row r="37" spans="3:18" x14ac:dyDescent="0.25">
      <c r="H37" s="427"/>
    </row>
    <row r="38" spans="3:18" x14ac:dyDescent="0.25">
      <c r="D38" s="433" t="s">
        <v>1</v>
      </c>
      <c r="E38" s="445" t="s">
        <v>2</v>
      </c>
      <c r="F38" s="446"/>
      <c r="H38" s="428"/>
    </row>
    <row r="39" spans="3:18" x14ac:dyDescent="0.25">
      <c r="D39" s="433"/>
      <c r="E39" s="377" t="s">
        <v>324</v>
      </c>
      <c r="F39" s="377" t="s">
        <v>325</v>
      </c>
    </row>
    <row r="40" spans="3:18" x14ac:dyDescent="0.25">
      <c r="D40" s="378" t="str">
        <f>D19</f>
        <v>Monitoramento da Qualidade do Ar</v>
      </c>
      <c r="E40" s="379">
        <f>'CRONOG. DE RECEBIMENTO'!B5</f>
        <v>2900.607</v>
      </c>
      <c r="F40" s="379">
        <f>'CRONOG. DE RECEBIMENTO'!C5</f>
        <v>6768.0829999999996</v>
      </c>
    </row>
    <row r="41" spans="3:18" x14ac:dyDescent="0.25">
      <c r="D41" s="378" t="str">
        <f>D20</f>
        <v>Monitoramento de Ruído</v>
      </c>
      <c r="E41" s="379">
        <f>'CRONOG. DE RECEBIMENTO'!B6</f>
        <v>1310.9939999999999</v>
      </c>
      <c r="F41" s="379">
        <f>'CRONOG. DE RECEBIMENTO'!C6</f>
        <v>3058.9859999999994</v>
      </c>
    </row>
    <row r="42" spans="3:18" x14ac:dyDescent="0.25">
      <c r="D42" s="378" t="str">
        <f>D21</f>
        <v>Monitoramento de Efluentes Industriais</v>
      </c>
      <c r="E42" s="379">
        <f>'CRONOG. DE RECEBIMENTO'!B7</f>
        <v>2053.2599999999998</v>
      </c>
      <c r="F42" s="379">
        <f>'CRONOG. DE RECEBIMENTO'!C7</f>
        <v>4790.9399999999996</v>
      </c>
    </row>
    <row r="43" spans="3:18" x14ac:dyDescent="0.25">
      <c r="D43" s="380" t="s">
        <v>13</v>
      </c>
      <c r="E43" s="381">
        <f>SUM(E40:E42)</f>
        <v>6264.860999999999</v>
      </c>
      <c r="F43" s="381">
        <f>SUM(F40:F42)</f>
        <v>14618.008999999998</v>
      </c>
      <c r="H43" s="428"/>
    </row>
    <row r="44" spans="3:18" x14ac:dyDescent="0.25">
      <c r="D44" s="380" t="s">
        <v>14</v>
      </c>
      <c r="E44" s="381">
        <f>E43</f>
        <v>6264.860999999999</v>
      </c>
      <c r="F44" s="381">
        <f>E44+F43</f>
        <v>20882.869999999995</v>
      </c>
    </row>
  </sheetData>
  <mergeCells count="9">
    <mergeCell ref="C13:G13"/>
    <mergeCell ref="C17:H17"/>
    <mergeCell ref="D38:D39"/>
    <mergeCell ref="E38:F38"/>
    <mergeCell ref="C28:G28"/>
    <mergeCell ref="H28:H29"/>
    <mergeCell ref="C29:G29"/>
    <mergeCell ref="C30:D30"/>
    <mergeCell ref="C34:G34"/>
  </mergeCells>
  <phoneticPr fontId="42" type="noConversion"/>
  <pageMargins left="0.26" right="0.13" top="0.34" bottom="0.33" header="0.19" footer="0.21"/>
  <pageSetup paperSize="9" orientation="landscape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9"/>
  <dimension ref="C1:AA15"/>
  <sheetViews>
    <sheetView showGridLines="0" zoomScale="70" zoomScaleNormal="70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Q40" sqref="Q40"/>
    </sheetView>
  </sheetViews>
  <sheetFormatPr defaultColWidth="8.85546875" defaultRowHeight="15" x14ac:dyDescent="0.25"/>
  <cols>
    <col min="1" max="1" width="1.42578125" style="11" customWidth="1"/>
    <col min="2" max="2" width="1.28515625" style="11" customWidth="1"/>
    <col min="3" max="3" width="7.28515625" style="11" customWidth="1"/>
    <col min="4" max="4" width="55.42578125" style="11" customWidth="1"/>
    <col min="5" max="5" width="11" style="11" customWidth="1"/>
    <col min="6" max="6" width="9.28515625" style="218" customWidth="1"/>
    <col min="7" max="7" width="16.28515625" style="218" customWidth="1"/>
    <col min="8" max="8" width="17.140625" style="218" customWidth="1"/>
    <col min="9" max="9" width="10.7109375" style="218" customWidth="1"/>
    <col min="10" max="10" width="13.85546875" style="218" bestFit="1" customWidth="1"/>
    <col min="11" max="12" width="17.7109375" style="91" customWidth="1"/>
    <col min="13" max="18" width="15.7109375" style="91" customWidth="1"/>
    <col min="19" max="19" width="18.42578125" style="91" customWidth="1"/>
    <col min="20" max="21" width="15.7109375" style="91" customWidth="1"/>
    <col min="22" max="22" width="20.42578125" style="218" customWidth="1"/>
    <col min="23" max="23" width="1.7109375" style="11" customWidth="1"/>
    <col min="24" max="24" width="8.85546875" style="11" customWidth="1"/>
    <col min="25" max="25" width="28.140625" style="11" customWidth="1"/>
    <col min="26" max="27" width="23" style="11" bestFit="1" customWidth="1"/>
    <col min="28" max="28" width="18" style="11" bestFit="1" customWidth="1"/>
    <col min="29" max="16384" width="8.85546875" style="11"/>
  </cols>
  <sheetData>
    <row r="1" spans="3:27" ht="31.5" customHeight="1" x14ac:dyDescent="0.25">
      <c r="Y1" s="307" t="s">
        <v>61</v>
      </c>
    </row>
    <row r="2" spans="3:27" x14ac:dyDescent="0.25">
      <c r="Y2" s="220" t="s">
        <v>62</v>
      </c>
      <c r="Z2" s="465" t="s">
        <v>63</v>
      </c>
      <c r="AA2" s="465"/>
    </row>
    <row r="3" spans="3:27" x14ac:dyDescent="0.25">
      <c r="Y3" s="308">
        <v>0.1633</v>
      </c>
      <c r="Z3" s="466">
        <f>1/(1-Y3)-1</f>
        <v>0.19517150711127051</v>
      </c>
      <c r="AA3" s="467"/>
    </row>
    <row r="5" spans="3:27" x14ac:dyDescent="0.25">
      <c r="Y5" s="93" t="s">
        <v>64</v>
      </c>
      <c r="Z5" s="221" t="s">
        <v>65</v>
      </c>
      <c r="AA5" s="93" t="s">
        <v>66</v>
      </c>
    </row>
    <row r="6" spans="3:27" x14ac:dyDescent="0.25">
      <c r="Y6" s="92">
        <f>AA6/Z6</f>
        <v>6.6908941991888335E-2</v>
      </c>
      <c r="Z6" s="94">
        <f>$H$15</f>
        <v>11942.961363636365</v>
      </c>
      <c r="AA6" s="95">
        <f>'Comp. Desp. Indiretas'!H4</f>
        <v>799.09090909090912</v>
      </c>
    </row>
    <row r="8" spans="3:27" x14ac:dyDescent="0.25">
      <c r="C8" s="459" t="s">
        <v>1</v>
      </c>
      <c r="D8" s="459" t="s">
        <v>42</v>
      </c>
      <c r="E8" s="459" t="s">
        <v>43</v>
      </c>
      <c r="F8" s="461" t="s">
        <v>44</v>
      </c>
      <c r="G8" s="463" t="s">
        <v>67</v>
      </c>
      <c r="H8" s="463" t="s">
        <v>68</v>
      </c>
      <c r="I8" s="468" t="s">
        <v>66</v>
      </c>
      <c r="J8" s="469"/>
      <c r="K8" s="470" t="s">
        <v>29</v>
      </c>
      <c r="L8" s="471"/>
      <c r="M8" s="470" t="s">
        <v>32</v>
      </c>
      <c r="N8" s="471"/>
      <c r="O8" s="470" t="s">
        <v>30</v>
      </c>
      <c r="P8" s="471"/>
      <c r="Q8" s="470" t="s">
        <v>69</v>
      </c>
      <c r="R8" s="471"/>
      <c r="S8" s="99" t="s">
        <v>70</v>
      </c>
      <c r="T8" s="470" t="s">
        <v>27</v>
      </c>
      <c r="U8" s="471"/>
      <c r="V8" s="93" t="s">
        <v>71</v>
      </c>
    </row>
    <row r="9" spans="3:27" x14ac:dyDescent="0.25">
      <c r="C9" s="460"/>
      <c r="D9" s="460"/>
      <c r="E9" s="460"/>
      <c r="F9" s="462"/>
      <c r="G9" s="464"/>
      <c r="H9" s="464"/>
      <c r="I9" s="93" t="s">
        <v>47</v>
      </c>
      <c r="J9" s="93" t="s">
        <v>72</v>
      </c>
      <c r="K9" s="93" t="s">
        <v>47</v>
      </c>
      <c r="L9" s="93" t="s">
        <v>72</v>
      </c>
      <c r="M9" s="93" t="s">
        <v>47</v>
      </c>
      <c r="N9" s="93" t="s">
        <v>72</v>
      </c>
      <c r="O9" s="93" t="s">
        <v>47</v>
      </c>
      <c r="P9" s="93" t="s">
        <v>72</v>
      </c>
      <c r="Q9" s="93" t="s">
        <v>47</v>
      </c>
      <c r="R9" s="93" t="s">
        <v>72</v>
      </c>
      <c r="S9" s="93" t="s">
        <v>72</v>
      </c>
      <c r="T9" s="93" t="s">
        <v>47</v>
      </c>
      <c r="U9" s="93" t="s">
        <v>72</v>
      </c>
      <c r="V9" s="93" t="s">
        <v>72</v>
      </c>
    </row>
    <row r="10" spans="3:27" x14ac:dyDescent="0.25">
      <c r="C10" s="309" t="s">
        <v>49</v>
      </c>
      <c r="D10" s="222" t="str">
        <f>VLOOKUP($C10,EAP!$C:$F,2,0)</f>
        <v>Monitoramento da Qualidade do Ar</v>
      </c>
      <c r="E10" s="75" t="str">
        <f>VLOOKUP($C10,EAP!$C:$F,3,0)</f>
        <v>VB</v>
      </c>
      <c r="F10" s="75">
        <f>VLOOKUP($C10,EAP!$C:$F,4,0)</f>
        <v>1</v>
      </c>
      <c r="G10" s="97">
        <f>VLOOKUP($C10,'Composições Desp. Diretas'!$B:$H,7,0)*Resumo!$R$1</f>
        <v>5529.545454545455</v>
      </c>
      <c r="H10" s="97">
        <f t="shared" ref="H10:H12" si="0">F10*G10</f>
        <v>5529.545454545455</v>
      </c>
      <c r="I10" s="92">
        <f t="shared" ref="I10:I12" si="1">$Y$6</f>
        <v>6.6908941991888335E-2</v>
      </c>
      <c r="J10" s="103">
        <f t="shared" ref="J10:J12" si="2">I10*$H10</f>
        <v>369.97603605969164</v>
      </c>
      <c r="K10" s="101">
        <v>0.12</v>
      </c>
      <c r="L10" s="103">
        <f t="shared" ref="L10:L12" si="3">K10*($H10+J10)</f>
        <v>707.94257887261756</v>
      </c>
      <c r="M10" s="101">
        <v>0.05</v>
      </c>
      <c r="N10" s="103">
        <f t="shared" ref="N10:N12" si="4">M10*($H10+J10)</f>
        <v>294.97607453025734</v>
      </c>
      <c r="O10" s="101">
        <v>0.20126187034184326</v>
      </c>
      <c r="P10" s="103">
        <f t="shared" ref="P10:P12" si="5">O10*($H10+J10)</f>
        <v>1187.348729321091</v>
      </c>
      <c r="Q10" s="101">
        <v>0</v>
      </c>
      <c r="R10" s="103">
        <f t="shared" ref="R10:R12" si="6">Q10*($H10+J10)</f>
        <v>0</v>
      </c>
      <c r="S10" s="103">
        <f t="shared" ref="S10:S12" si="7">H10+J10+L10+N10+P10-R10</f>
        <v>8089.7888733291129</v>
      </c>
      <c r="T10" s="92">
        <f t="shared" ref="T10:T12" si="8">$Z$3</f>
        <v>0.19517150711127051</v>
      </c>
      <c r="U10" s="103">
        <f t="shared" ref="U10:U12" si="9">T10*S10</f>
        <v>1578.89628661963</v>
      </c>
      <c r="V10" s="103">
        <f t="shared" ref="V10:V12" si="10">U10+S10</f>
        <v>9668.6851599487436</v>
      </c>
      <c r="X10" s="223"/>
      <c r="Z10" s="98"/>
    </row>
    <row r="11" spans="3:27" x14ac:dyDescent="0.25">
      <c r="C11" s="309" t="s">
        <v>51</v>
      </c>
      <c r="D11" s="222" t="str">
        <f>VLOOKUP($C11,EAP!$C:$F,2,0)</f>
        <v>Monitoramento de Ruído</v>
      </c>
      <c r="E11" s="75" t="str">
        <f>VLOOKUP($C11,EAP!$C:$F,3,0)</f>
        <v>VB</v>
      </c>
      <c r="F11" s="75">
        <f>VLOOKUP($C11,EAP!$C:$F,4,0)</f>
        <v>1</v>
      </c>
      <c r="G11" s="97">
        <f>VLOOKUP($C11,'Composições Desp. Diretas'!$B:$H,7,0)*Resumo!$R$1</f>
        <v>2499.2000000000003</v>
      </c>
      <c r="H11" s="97">
        <f t="shared" si="0"/>
        <v>2499.2000000000003</v>
      </c>
      <c r="I11" s="92">
        <f t="shared" si="1"/>
        <v>6.6908941991888335E-2</v>
      </c>
      <c r="J11" s="103">
        <f t="shared" si="2"/>
        <v>167.21882782612735</v>
      </c>
      <c r="K11" s="101">
        <f>$K$10</f>
        <v>0.12</v>
      </c>
      <c r="L11" s="103">
        <f t="shared" si="3"/>
        <v>319.97025933913528</v>
      </c>
      <c r="M11" s="101">
        <f>$M$10</f>
        <v>0.05</v>
      </c>
      <c r="N11" s="103">
        <f t="shared" si="4"/>
        <v>133.32094139130638</v>
      </c>
      <c r="O11" s="101">
        <f>$O$10</f>
        <v>0.20126187034184326</v>
      </c>
      <c r="P11" s="103">
        <f t="shared" si="5"/>
        <v>536.64844040299181</v>
      </c>
      <c r="Q11" s="101">
        <v>0</v>
      </c>
      <c r="R11" s="103">
        <f t="shared" si="6"/>
        <v>0</v>
      </c>
      <c r="S11" s="103">
        <f t="shared" si="7"/>
        <v>3656.3584689595609</v>
      </c>
      <c r="T11" s="92">
        <f t="shared" si="8"/>
        <v>0.19517150711127051</v>
      </c>
      <c r="U11" s="103">
        <f t="shared" si="9"/>
        <v>713.61699292589515</v>
      </c>
      <c r="V11" s="103">
        <f t="shared" si="10"/>
        <v>4369.9754618854558</v>
      </c>
      <c r="X11" s="223"/>
      <c r="Z11" s="98"/>
    </row>
    <row r="12" spans="3:27" x14ac:dyDescent="0.25">
      <c r="C12" s="309" t="s">
        <v>53</v>
      </c>
      <c r="D12" s="222" t="str">
        <f>VLOOKUP($C12,EAP!$C:$F,2,0)</f>
        <v>Monitoramento de Efluentes Industriais</v>
      </c>
      <c r="E12" s="75" t="str">
        <f>VLOOKUP($C12,EAP!$C:$F,3,0)</f>
        <v>VB</v>
      </c>
      <c r="F12" s="75">
        <f>VLOOKUP($C12,EAP!$C:$F,4,0)</f>
        <v>1</v>
      </c>
      <c r="G12" s="97">
        <f>VLOOKUP($C12,'Composições Desp. Diretas'!$B:$H,7,0)*Resumo!$R$1</f>
        <v>3914.215909090909</v>
      </c>
      <c r="H12" s="97">
        <f t="shared" si="0"/>
        <v>3914.215909090909</v>
      </c>
      <c r="I12" s="92">
        <f t="shared" si="1"/>
        <v>6.6908941991888335E-2</v>
      </c>
      <c r="J12" s="103">
        <f t="shared" si="2"/>
        <v>261.8960452050901</v>
      </c>
      <c r="K12" s="101">
        <f t="shared" ref="K12" si="11">$K$10</f>
        <v>0.12</v>
      </c>
      <c r="L12" s="103">
        <f t="shared" si="3"/>
        <v>501.13343451551981</v>
      </c>
      <c r="M12" s="101">
        <f t="shared" ref="M12" si="12">$M$10</f>
        <v>0.05</v>
      </c>
      <c r="N12" s="103">
        <f t="shared" si="4"/>
        <v>208.80559771479994</v>
      </c>
      <c r="O12" s="101">
        <f t="shared" ref="O12" si="13">$O$10</f>
        <v>0.20126187034184326</v>
      </c>
      <c r="P12" s="103">
        <f t="shared" si="5"/>
        <v>840.49210267854289</v>
      </c>
      <c r="Q12" s="101">
        <v>0</v>
      </c>
      <c r="R12" s="103">
        <f t="shared" si="6"/>
        <v>0</v>
      </c>
      <c r="S12" s="103">
        <f t="shared" si="7"/>
        <v>5726.5430892048616</v>
      </c>
      <c r="T12" s="92">
        <f t="shared" si="8"/>
        <v>0.19517150711127051</v>
      </c>
      <c r="U12" s="103">
        <f t="shared" si="9"/>
        <v>1117.6580452577437</v>
      </c>
      <c r="V12" s="103">
        <f t="shared" si="10"/>
        <v>6844.2011344626053</v>
      </c>
      <c r="X12" s="223"/>
      <c r="Z12" s="98"/>
    </row>
    <row r="13" spans="3:27" x14ac:dyDescent="0.25">
      <c r="J13" s="224"/>
      <c r="L13" s="104"/>
      <c r="N13" s="104"/>
      <c r="P13" s="104"/>
      <c r="R13" s="104"/>
      <c r="S13" s="104"/>
      <c r="U13" s="104"/>
      <c r="V13" s="224"/>
    </row>
    <row r="14" spans="3:27" x14ac:dyDescent="0.25">
      <c r="J14" s="224"/>
      <c r="L14" s="104"/>
      <c r="N14" s="104"/>
      <c r="P14" s="104"/>
      <c r="R14" s="104"/>
      <c r="S14" s="104"/>
      <c r="U14" s="104"/>
      <c r="V14" s="224"/>
    </row>
    <row r="15" spans="3:27" x14ac:dyDescent="0.25">
      <c r="H15" s="225">
        <f>SUM(H10:H12)</f>
        <v>11942.961363636365</v>
      </c>
      <c r="I15" s="100">
        <f>J15/$H15</f>
        <v>6.6908941991888335E-2</v>
      </c>
      <c r="J15" s="225">
        <f>SUM(J10:J12)</f>
        <v>799.09090909090912</v>
      </c>
      <c r="K15" s="100">
        <f>AVERAGE(K10:K14)</f>
        <v>0.12</v>
      </c>
      <c r="L15" s="225">
        <f>SUM(L10:L12)</f>
        <v>1529.0462727272727</v>
      </c>
      <c r="M15" s="100">
        <f>AVERAGE(M10:M14)</f>
        <v>5.000000000000001E-2</v>
      </c>
      <c r="N15" s="225">
        <f>SUM(N10:N12)</f>
        <v>637.10261363636369</v>
      </c>
      <c r="O15" s="100">
        <f>AVERAGE(O10:O14)</f>
        <v>0.20126187034184326</v>
      </c>
      <c r="P15" s="225">
        <f>SUM(P10:P12)</f>
        <v>2564.4892724026258</v>
      </c>
      <c r="Q15" s="100">
        <f>AVERAGE(Q10:Q14)</f>
        <v>0</v>
      </c>
      <c r="R15" s="225">
        <f>SUM(R10:R12)</f>
        <v>0</v>
      </c>
      <c r="S15" s="225">
        <f>SUM(S10:S12)</f>
        <v>17472.690431493535</v>
      </c>
      <c r="T15" s="100">
        <f>U15/S15</f>
        <v>0.19517150711127051</v>
      </c>
      <c r="U15" s="225">
        <f>SUM(U10:U12)</f>
        <v>3410.1713248032688</v>
      </c>
      <c r="V15" s="225">
        <f>SUM(V10:V12)</f>
        <v>20882.861756296803</v>
      </c>
    </row>
  </sheetData>
  <customSheetViews>
    <customSheetView guid="{CEB2E329-645A-4035-9025-2F628EC18F0C}" scale="55" showGridLines="0">
      <selection activeCell="D9" sqref="D9:H32"/>
      <pageMargins left="0" right="0" top="0" bottom="0" header="0" footer="0"/>
      <pageSetup paperSize="9" orientation="landscape" horizontalDpi="4294967293" verticalDpi="4294967293"/>
    </customSheetView>
  </customSheetViews>
  <mergeCells count="14">
    <mergeCell ref="H8:H9"/>
    <mergeCell ref="Z2:AA2"/>
    <mergeCell ref="Z3:AA3"/>
    <mergeCell ref="I8:J8"/>
    <mergeCell ref="T8:U8"/>
    <mergeCell ref="Q8:R8"/>
    <mergeCell ref="M8:N8"/>
    <mergeCell ref="K8:L8"/>
    <mergeCell ref="O8:P8"/>
    <mergeCell ref="C8:C9"/>
    <mergeCell ref="D8:D9"/>
    <mergeCell ref="E8:E9"/>
    <mergeCell ref="F8:F9"/>
    <mergeCell ref="G8:G9"/>
  </mergeCells>
  <pageMargins left="0.26" right="0.13" top="0.34" bottom="0.33" header="0.19" footer="0.21"/>
  <pageSetup paperSize="9" orientation="landscape" horizontalDpi="4294967293" verticalDpi="4294967293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EN79"/>
  <sheetViews>
    <sheetView showGridLines="0" zoomScale="85" zoomScaleNormal="8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BY8" sqref="BY8:EF8"/>
    </sheetView>
  </sheetViews>
  <sheetFormatPr defaultColWidth="11.42578125" defaultRowHeight="15" x14ac:dyDescent="0.25"/>
  <cols>
    <col min="1" max="1" width="6.28515625" style="127" customWidth="1"/>
    <col min="2" max="2" width="7.42578125" style="79" customWidth="1"/>
    <col min="3" max="3" width="42.140625" style="127" customWidth="1"/>
    <col min="4" max="4" width="9.42578125" style="79" bestFit="1" customWidth="1"/>
    <col min="5" max="5" width="9.85546875" style="79" bestFit="1" customWidth="1"/>
    <col min="6" max="6" width="7.7109375" style="79" customWidth="1"/>
    <col min="7" max="7" width="15.7109375" style="84" customWidth="1"/>
    <col min="8" max="8" width="17" style="84" customWidth="1"/>
    <col min="9" max="9" width="53.42578125" style="11" customWidth="1"/>
    <col min="10" max="10" width="7.7109375" customWidth="1"/>
    <col min="11" max="11" width="36.42578125" style="413" customWidth="1"/>
    <col min="12" max="13" width="7.7109375" style="84" customWidth="1"/>
    <col min="14" max="73" width="12.7109375" style="84" customWidth="1"/>
    <col min="74" max="74" width="7.7109375" style="84" customWidth="1"/>
    <col min="75" max="75" width="30.42578125" style="84" customWidth="1"/>
    <col min="76" max="76" width="19.42578125" style="84" customWidth="1"/>
    <col min="77" max="136" width="12.7109375" style="84" customWidth="1"/>
    <col min="137" max="137" width="12.7109375" customWidth="1"/>
    <col min="138" max="138" width="7.7109375" customWidth="1"/>
    <col min="139" max="139" width="22.7109375" style="79" customWidth="1"/>
    <col min="140" max="140" width="23.42578125" style="79" customWidth="1"/>
    <col min="141" max="143" width="18.7109375" style="79" customWidth="1"/>
    <col min="144" max="16384" width="11.42578125" style="127"/>
  </cols>
  <sheetData>
    <row r="1" spans="1:144" ht="55.5" customHeight="1" x14ac:dyDescent="0.25">
      <c r="A1" s="215"/>
      <c r="B1" s="78"/>
      <c r="C1" s="215"/>
      <c r="D1" s="78"/>
      <c r="E1" s="78"/>
      <c r="F1" s="87"/>
      <c r="G1" s="81"/>
      <c r="H1" s="81"/>
      <c r="K1" s="410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I1" s="473" t="s">
        <v>73</v>
      </c>
      <c r="EJ1" s="473"/>
      <c r="EK1" s="473"/>
      <c r="EL1" s="473"/>
      <c r="EM1" s="473"/>
    </row>
    <row r="2" spans="1:144" x14ac:dyDescent="0.25">
      <c r="B2" s="78"/>
      <c r="C2" s="215"/>
      <c r="D2" s="78"/>
      <c r="E2" s="78"/>
      <c r="F2" s="87"/>
      <c r="G2" s="81"/>
      <c r="H2" s="81"/>
      <c r="K2" s="410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1"/>
      <c r="CK2" s="81"/>
      <c r="CL2" s="81"/>
      <c r="CM2" s="81"/>
      <c r="CN2" s="81"/>
      <c r="CO2" s="81"/>
      <c r="CP2" s="81"/>
      <c r="CQ2" s="81"/>
      <c r="CR2" s="81"/>
      <c r="CS2" s="81"/>
      <c r="CT2" s="81"/>
      <c r="CU2" s="81"/>
      <c r="CV2" s="81"/>
      <c r="CW2" s="81"/>
      <c r="CX2" s="81"/>
      <c r="CY2" s="81"/>
      <c r="CZ2" s="81"/>
      <c r="DA2" s="81"/>
      <c r="DB2" s="81"/>
      <c r="DC2" s="81"/>
      <c r="DD2" s="81"/>
      <c r="DE2" s="81"/>
      <c r="DF2" s="81"/>
      <c r="DG2" s="81"/>
      <c r="DH2" s="81"/>
      <c r="DI2" s="81"/>
      <c r="DJ2" s="81"/>
      <c r="DK2" s="81"/>
      <c r="DL2" s="81"/>
      <c r="DM2" s="81"/>
      <c r="DN2" s="81"/>
      <c r="DO2" s="81"/>
      <c r="DP2" s="81"/>
      <c r="DQ2" s="81"/>
      <c r="DR2" s="81"/>
      <c r="DS2" s="81"/>
      <c r="DT2" s="81"/>
      <c r="DU2" s="81"/>
      <c r="DV2" s="81"/>
      <c r="DW2" s="81"/>
      <c r="DX2" s="81"/>
      <c r="DY2" s="81"/>
      <c r="DZ2" s="81"/>
      <c r="EA2" s="81"/>
      <c r="EB2" s="81"/>
      <c r="EC2" s="81"/>
      <c r="ED2" s="81"/>
      <c r="EE2" s="81"/>
      <c r="EF2" s="81"/>
      <c r="EI2" s="474" t="s">
        <v>74</v>
      </c>
      <c r="EJ2" s="474"/>
      <c r="EK2" s="474"/>
      <c r="EL2" s="474"/>
      <c r="EM2" s="474"/>
    </row>
    <row r="3" spans="1:144" x14ac:dyDescent="0.25">
      <c r="B3" s="78"/>
      <c r="C3" s="215"/>
      <c r="D3" s="78"/>
      <c r="E3" s="78"/>
      <c r="F3" s="87"/>
      <c r="G3" s="81"/>
      <c r="H3" s="81"/>
      <c r="K3" s="41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1"/>
      <c r="CK3" s="81"/>
      <c r="CL3" s="81"/>
      <c r="CM3" s="81"/>
      <c r="CN3" s="81"/>
      <c r="CO3" s="81"/>
      <c r="CP3" s="81"/>
      <c r="CQ3" s="81"/>
      <c r="CR3" s="81"/>
      <c r="CS3" s="81"/>
      <c r="CT3" s="81"/>
      <c r="CU3" s="81"/>
      <c r="CV3" s="81"/>
      <c r="CW3" s="81"/>
      <c r="CX3" s="81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1"/>
      <c r="DJ3" s="81"/>
      <c r="DK3" s="81"/>
      <c r="DL3" s="81"/>
      <c r="DM3" s="81"/>
      <c r="DN3" s="81"/>
      <c r="DO3" s="81"/>
      <c r="DP3" s="81"/>
      <c r="DQ3" s="81"/>
      <c r="DR3" s="81"/>
      <c r="DS3" s="81"/>
      <c r="DT3" s="81"/>
      <c r="DU3" s="81"/>
      <c r="DV3" s="81"/>
      <c r="DW3" s="81"/>
      <c r="DX3" s="81"/>
      <c r="DY3" s="81"/>
      <c r="DZ3" s="81"/>
      <c r="EA3" s="81"/>
      <c r="EB3" s="81"/>
      <c r="EC3" s="81"/>
      <c r="ED3" s="81"/>
      <c r="EE3" s="81"/>
      <c r="EF3" s="81"/>
      <c r="EI3"/>
      <c r="EJ3"/>
      <c r="EK3"/>
      <c r="EL3"/>
      <c r="EM3"/>
    </row>
    <row r="4" spans="1:144" ht="29.25" customHeight="1" x14ac:dyDescent="0.25">
      <c r="A4" s="254" t="s">
        <v>75</v>
      </c>
      <c r="B4" s="254" t="s">
        <v>76</v>
      </c>
      <c r="C4" s="254" t="s">
        <v>42</v>
      </c>
      <c r="D4" s="254" t="s">
        <v>77</v>
      </c>
      <c r="E4" s="254" t="s">
        <v>78</v>
      </c>
      <c r="F4" s="254" t="s">
        <v>79</v>
      </c>
      <c r="G4" s="255" t="s">
        <v>80</v>
      </c>
      <c r="H4" s="256" t="s">
        <v>81</v>
      </c>
      <c r="I4" s="475" t="s">
        <v>82</v>
      </c>
      <c r="K4" s="411"/>
      <c r="L4" s="305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 s="81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I4" s="259" t="s">
        <v>83</v>
      </c>
      <c r="EJ4" s="259" t="s">
        <v>84</v>
      </c>
      <c r="EM4" s="127"/>
    </row>
    <row r="5" spans="1:144" x14ac:dyDescent="0.25">
      <c r="A5" s="273"/>
      <c r="B5" s="274"/>
      <c r="C5" s="274"/>
      <c r="D5" s="274"/>
      <c r="E5" s="274"/>
      <c r="F5" s="472" t="s">
        <v>85</v>
      </c>
      <c r="G5" s="472"/>
      <c r="H5" s="275">
        <f>SUM(H9:H79)/2</f>
        <v>11942.961363636365</v>
      </c>
      <c r="I5" s="476"/>
      <c r="K5" s="411"/>
      <c r="L5" s="30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 s="81"/>
      <c r="BW5" s="258"/>
      <c r="BX5" s="260" t="s">
        <v>13</v>
      </c>
      <c r="BY5" s="260">
        <f t="shared" ref="BY5:DD5" si="0">SUM(BY9:BY79)/2</f>
        <v>11942.961363636365</v>
      </c>
      <c r="BZ5" s="260">
        <f t="shared" si="0"/>
        <v>0</v>
      </c>
      <c r="CA5" s="260">
        <f t="shared" si="0"/>
        <v>0</v>
      </c>
      <c r="CB5" s="260">
        <f t="shared" si="0"/>
        <v>0</v>
      </c>
      <c r="CC5" s="260">
        <f t="shared" si="0"/>
        <v>0</v>
      </c>
      <c r="CD5" s="260">
        <f t="shared" si="0"/>
        <v>0</v>
      </c>
      <c r="CE5" s="260">
        <f t="shared" si="0"/>
        <v>0</v>
      </c>
      <c r="CF5" s="260">
        <f t="shared" si="0"/>
        <v>0</v>
      </c>
      <c r="CG5" s="260">
        <f t="shared" si="0"/>
        <v>0</v>
      </c>
      <c r="CH5" s="260">
        <f t="shared" si="0"/>
        <v>0</v>
      </c>
      <c r="CI5" s="260">
        <f t="shared" si="0"/>
        <v>0</v>
      </c>
      <c r="CJ5" s="260">
        <f t="shared" si="0"/>
        <v>0</v>
      </c>
      <c r="CK5" s="260">
        <f t="shared" si="0"/>
        <v>0</v>
      </c>
      <c r="CL5" s="260">
        <f t="shared" si="0"/>
        <v>0</v>
      </c>
      <c r="CM5" s="260">
        <f t="shared" si="0"/>
        <v>0</v>
      </c>
      <c r="CN5" s="260">
        <f t="shared" si="0"/>
        <v>0</v>
      </c>
      <c r="CO5" s="260">
        <f t="shared" si="0"/>
        <v>0</v>
      </c>
      <c r="CP5" s="260">
        <f t="shared" si="0"/>
        <v>0</v>
      </c>
      <c r="CQ5" s="260">
        <f t="shared" si="0"/>
        <v>0</v>
      </c>
      <c r="CR5" s="260">
        <f t="shared" si="0"/>
        <v>0</v>
      </c>
      <c r="CS5" s="260">
        <f t="shared" si="0"/>
        <v>0</v>
      </c>
      <c r="CT5" s="260">
        <f t="shared" si="0"/>
        <v>0</v>
      </c>
      <c r="CU5" s="260">
        <f t="shared" si="0"/>
        <v>0</v>
      </c>
      <c r="CV5" s="260">
        <f t="shared" si="0"/>
        <v>0</v>
      </c>
      <c r="CW5" s="260">
        <f t="shared" si="0"/>
        <v>0</v>
      </c>
      <c r="CX5" s="260">
        <f t="shared" si="0"/>
        <v>0</v>
      </c>
      <c r="CY5" s="260">
        <f t="shared" si="0"/>
        <v>0</v>
      </c>
      <c r="CZ5" s="260">
        <f t="shared" si="0"/>
        <v>0</v>
      </c>
      <c r="DA5" s="260">
        <f t="shared" si="0"/>
        <v>0</v>
      </c>
      <c r="DB5" s="260">
        <f t="shared" si="0"/>
        <v>0</v>
      </c>
      <c r="DC5" s="260">
        <f t="shared" si="0"/>
        <v>0</v>
      </c>
      <c r="DD5" s="260">
        <f t="shared" si="0"/>
        <v>0</v>
      </c>
      <c r="DE5" s="260">
        <f t="shared" ref="DE5:EF5" si="1">SUM(DE9:DE79)/2</f>
        <v>0</v>
      </c>
      <c r="DF5" s="260">
        <f t="shared" si="1"/>
        <v>0</v>
      </c>
      <c r="DG5" s="260">
        <f t="shared" si="1"/>
        <v>0</v>
      </c>
      <c r="DH5" s="260">
        <f t="shared" si="1"/>
        <v>0</v>
      </c>
      <c r="DI5" s="260">
        <f t="shared" si="1"/>
        <v>0</v>
      </c>
      <c r="DJ5" s="260">
        <f t="shared" si="1"/>
        <v>0</v>
      </c>
      <c r="DK5" s="260">
        <f t="shared" si="1"/>
        <v>0</v>
      </c>
      <c r="DL5" s="260">
        <f t="shared" si="1"/>
        <v>0</v>
      </c>
      <c r="DM5" s="260">
        <f t="shared" si="1"/>
        <v>0</v>
      </c>
      <c r="DN5" s="260">
        <f t="shared" si="1"/>
        <v>0</v>
      </c>
      <c r="DO5" s="260">
        <f t="shared" si="1"/>
        <v>0</v>
      </c>
      <c r="DP5" s="260">
        <f t="shared" si="1"/>
        <v>0</v>
      </c>
      <c r="DQ5" s="260">
        <f t="shared" si="1"/>
        <v>0</v>
      </c>
      <c r="DR5" s="260">
        <f t="shared" si="1"/>
        <v>0</v>
      </c>
      <c r="DS5" s="260">
        <f t="shared" si="1"/>
        <v>0</v>
      </c>
      <c r="DT5" s="260">
        <f t="shared" si="1"/>
        <v>0</v>
      </c>
      <c r="DU5" s="260">
        <f t="shared" si="1"/>
        <v>0</v>
      </c>
      <c r="DV5" s="260">
        <f t="shared" si="1"/>
        <v>0</v>
      </c>
      <c r="DW5" s="260">
        <f t="shared" si="1"/>
        <v>0</v>
      </c>
      <c r="DX5" s="260">
        <f t="shared" si="1"/>
        <v>0</v>
      </c>
      <c r="DY5" s="260">
        <f t="shared" si="1"/>
        <v>0</v>
      </c>
      <c r="DZ5" s="260">
        <f t="shared" si="1"/>
        <v>0</v>
      </c>
      <c r="EA5" s="260">
        <f t="shared" si="1"/>
        <v>0</v>
      </c>
      <c r="EB5" s="260">
        <f t="shared" si="1"/>
        <v>0</v>
      </c>
      <c r="EC5" s="260">
        <f t="shared" si="1"/>
        <v>0</v>
      </c>
      <c r="ED5" s="260">
        <f t="shared" si="1"/>
        <v>0</v>
      </c>
      <c r="EE5" s="260">
        <f t="shared" si="1"/>
        <v>0</v>
      </c>
      <c r="EF5" s="260">
        <f t="shared" si="1"/>
        <v>0</v>
      </c>
      <c r="EI5" s="260">
        <f>SUM(EI9:EI79)/2</f>
        <v>0</v>
      </c>
      <c r="EJ5" s="260">
        <f>SUM(EJ9:EJ79)/2</f>
        <v>11942.961363636365</v>
      </c>
      <c r="EK5" s="127"/>
      <c r="EL5" s="127"/>
      <c r="EM5" s="127"/>
    </row>
    <row r="6" spans="1:144" x14ac:dyDescent="0.25">
      <c r="A6" s="78"/>
      <c r="B6" s="78"/>
      <c r="C6" s="78"/>
      <c r="D6" s="78"/>
      <c r="E6" s="78"/>
      <c r="F6" s="82"/>
      <c r="G6" s="82"/>
      <c r="H6" s="257"/>
      <c r="K6" s="412"/>
      <c r="L6" s="257"/>
      <c r="M6" s="257"/>
      <c r="N6" s="257"/>
      <c r="O6" s="257"/>
      <c r="P6" s="257"/>
      <c r="Q6" s="257"/>
      <c r="R6" s="257"/>
      <c r="S6" s="257"/>
      <c r="T6" s="257"/>
      <c r="U6" s="257"/>
      <c r="V6" s="257"/>
      <c r="W6" s="257"/>
      <c r="X6" s="257"/>
      <c r="Y6" s="257"/>
      <c r="Z6" s="257"/>
      <c r="AA6" s="257"/>
      <c r="AB6" s="257"/>
      <c r="AC6" s="257"/>
      <c r="AD6" s="257"/>
      <c r="AE6" s="257"/>
      <c r="AF6" s="257"/>
      <c r="AG6" s="257"/>
      <c r="AH6" s="257"/>
      <c r="AI6" s="257"/>
      <c r="AJ6" s="257"/>
      <c r="AK6" s="257"/>
      <c r="AL6" s="257"/>
      <c r="AM6" s="257"/>
      <c r="AN6" s="257"/>
      <c r="AO6" s="257"/>
      <c r="AP6" s="257"/>
      <c r="AQ6" s="257"/>
      <c r="AR6" s="257"/>
      <c r="AS6" s="257"/>
      <c r="AT6" s="257"/>
      <c r="AU6" s="257"/>
      <c r="AV6" s="257"/>
      <c r="AW6" s="257"/>
      <c r="AX6" s="257"/>
      <c r="AY6" s="257"/>
      <c r="AZ6" s="257"/>
      <c r="BA6" s="257"/>
      <c r="BB6" s="257"/>
      <c r="BC6" s="257"/>
      <c r="BD6" s="257"/>
      <c r="BE6" s="257"/>
      <c r="BF6" s="257"/>
      <c r="BG6" s="257"/>
      <c r="BH6" s="257"/>
      <c r="BI6" s="257"/>
      <c r="BJ6" s="257"/>
      <c r="BK6" s="257"/>
      <c r="BL6" s="257"/>
      <c r="BM6" s="257"/>
      <c r="BN6" s="257"/>
      <c r="BO6" s="257"/>
      <c r="BP6" s="257"/>
      <c r="BQ6" s="257"/>
      <c r="BR6" s="257"/>
      <c r="BS6" s="257"/>
      <c r="BT6" s="257"/>
      <c r="BU6" s="257"/>
      <c r="BV6" s="81"/>
      <c r="BW6" s="271"/>
      <c r="BX6" s="272" t="s">
        <v>14</v>
      </c>
      <c r="BY6" s="272">
        <f>BY5</f>
        <v>11942.961363636365</v>
      </c>
      <c r="BZ6" s="272">
        <f>BY6+BZ5</f>
        <v>11942.961363636365</v>
      </c>
      <c r="CA6" s="272">
        <f t="shared" ref="CA6:EF6" si="2">BZ6+CA5</f>
        <v>11942.961363636365</v>
      </c>
      <c r="CB6" s="272">
        <f t="shared" si="2"/>
        <v>11942.961363636365</v>
      </c>
      <c r="CC6" s="272">
        <f t="shared" si="2"/>
        <v>11942.961363636365</v>
      </c>
      <c r="CD6" s="272">
        <f t="shared" si="2"/>
        <v>11942.961363636365</v>
      </c>
      <c r="CE6" s="272">
        <f t="shared" si="2"/>
        <v>11942.961363636365</v>
      </c>
      <c r="CF6" s="272">
        <f t="shared" si="2"/>
        <v>11942.961363636365</v>
      </c>
      <c r="CG6" s="272">
        <f t="shared" si="2"/>
        <v>11942.961363636365</v>
      </c>
      <c r="CH6" s="272">
        <f t="shared" si="2"/>
        <v>11942.961363636365</v>
      </c>
      <c r="CI6" s="272">
        <f t="shared" si="2"/>
        <v>11942.961363636365</v>
      </c>
      <c r="CJ6" s="272">
        <f t="shared" si="2"/>
        <v>11942.961363636365</v>
      </c>
      <c r="CK6" s="272">
        <f t="shared" si="2"/>
        <v>11942.961363636365</v>
      </c>
      <c r="CL6" s="272">
        <f t="shared" si="2"/>
        <v>11942.961363636365</v>
      </c>
      <c r="CM6" s="272">
        <f t="shared" si="2"/>
        <v>11942.961363636365</v>
      </c>
      <c r="CN6" s="272">
        <f t="shared" si="2"/>
        <v>11942.961363636365</v>
      </c>
      <c r="CO6" s="272">
        <f t="shared" si="2"/>
        <v>11942.961363636365</v>
      </c>
      <c r="CP6" s="272">
        <f t="shared" si="2"/>
        <v>11942.961363636365</v>
      </c>
      <c r="CQ6" s="272">
        <f t="shared" si="2"/>
        <v>11942.961363636365</v>
      </c>
      <c r="CR6" s="272">
        <f t="shared" si="2"/>
        <v>11942.961363636365</v>
      </c>
      <c r="CS6" s="272">
        <f t="shared" si="2"/>
        <v>11942.961363636365</v>
      </c>
      <c r="CT6" s="272">
        <f t="shared" si="2"/>
        <v>11942.961363636365</v>
      </c>
      <c r="CU6" s="272">
        <f t="shared" si="2"/>
        <v>11942.961363636365</v>
      </c>
      <c r="CV6" s="272">
        <f t="shared" si="2"/>
        <v>11942.961363636365</v>
      </c>
      <c r="CW6" s="272">
        <f t="shared" si="2"/>
        <v>11942.961363636365</v>
      </c>
      <c r="CX6" s="272">
        <f t="shared" si="2"/>
        <v>11942.961363636365</v>
      </c>
      <c r="CY6" s="272">
        <f t="shared" si="2"/>
        <v>11942.961363636365</v>
      </c>
      <c r="CZ6" s="272">
        <f t="shared" si="2"/>
        <v>11942.961363636365</v>
      </c>
      <c r="DA6" s="272">
        <f t="shared" si="2"/>
        <v>11942.961363636365</v>
      </c>
      <c r="DB6" s="272">
        <f t="shared" si="2"/>
        <v>11942.961363636365</v>
      </c>
      <c r="DC6" s="272">
        <f t="shared" si="2"/>
        <v>11942.961363636365</v>
      </c>
      <c r="DD6" s="272">
        <f t="shared" si="2"/>
        <v>11942.961363636365</v>
      </c>
      <c r="DE6" s="272">
        <f t="shared" si="2"/>
        <v>11942.961363636365</v>
      </c>
      <c r="DF6" s="272">
        <f t="shared" si="2"/>
        <v>11942.961363636365</v>
      </c>
      <c r="DG6" s="272">
        <f t="shared" si="2"/>
        <v>11942.961363636365</v>
      </c>
      <c r="DH6" s="272">
        <f t="shared" si="2"/>
        <v>11942.961363636365</v>
      </c>
      <c r="DI6" s="272">
        <f t="shared" si="2"/>
        <v>11942.961363636365</v>
      </c>
      <c r="DJ6" s="272">
        <f t="shared" si="2"/>
        <v>11942.961363636365</v>
      </c>
      <c r="DK6" s="272">
        <f t="shared" si="2"/>
        <v>11942.961363636365</v>
      </c>
      <c r="DL6" s="272">
        <f t="shared" si="2"/>
        <v>11942.961363636365</v>
      </c>
      <c r="DM6" s="272">
        <f t="shared" si="2"/>
        <v>11942.961363636365</v>
      </c>
      <c r="DN6" s="272">
        <f t="shared" si="2"/>
        <v>11942.961363636365</v>
      </c>
      <c r="DO6" s="272">
        <f t="shared" si="2"/>
        <v>11942.961363636365</v>
      </c>
      <c r="DP6" s="272">
        <f t="shared" si="2"/>
        <v>11942.961363636365</v>
      </c>
      <c r="DQ6" s="272">
        <f t="shared" si="2"/>
        <v>11942.961363636365</v>
      </c>
      <c r="DR6" s="272">
        <f t="shared" si="2"/>
        <v>11942.961363636365</v>
      </c>
      <c r="DS6" s="272">
        <f t="shared" si="2"/>
        <v>11942.961363636365</v>
      </c>
      <c r="DT6" s="272">
        <f t="shared" si="2"/>
        <v>11942.961363636365</v>
      </c>
      <c r="DU6" s="272">
        <f t="shared" si="2"/>
        <v>11942.961363636365</v>
      </c>
      <c r="DV6" s="272">
        <f t="shared" si="2"/>
        <v>11942.961363636365</v>
      </c>
      <c r="DW6" s="272">
        <f t="shared" si="2"/>
        <v>11942.961363636365</v>
      </c>
      <c r="DX6" s="272">
        <f t="shared" si="2"/>
        <v>11942.961363636365</v>
      </c>
      <c r="DY6" s="272">
        <f t="shared" si="2"/>
        <v>11942.961363636365</v>
      </c>
      <c r="DZ6" s="272">
        <f t="shared" si="2"/>
        <v>11942.961363636365</v>
      </c>
      <c r="EA6" s="272">
        <f t="shared" si="2"/>
        <v>11942.961363636365</v>
      </c>
      <c r="EB6" s="272">
        <f t="shared" si="2"/>
        <v>11942.961363636365</v>
      </c>
      <c r="EC6" s="272">
        <f t="shared" si="2"/>
        <v>11942.961363636365</v>
      </c>
      <c r="ED6" s="272">
        <f t="shared" si="2"/>
        <v>11942.961363636365</v>
      </c>
      <c r="EE6" s="272">
        <f t="shared" si="2"/>
        <v>11942.961363636365</v>
      </c>
      <c r="EF6" s="272">
        <f t="shared" si="2"/>
        <v>11942.961363636365</v>
      </c>
      <c r="EI6" s="127"/>
      <c r="EJ6" s="127"/>
      <c r="EK6" s="127"/>
      <c r="EL6" s="127"/>
      <c r="EM6" s="127"/>
      <c r="EN6" s="261"/>
    </row>
    <row r="7" spans="1:144" ht="16.5" customHeight="1" x14ac:dyDescent="0.25">
      <c r="BV7" s="81"/>
      <c r="EI7" s="84"/>
      <c r="EJ7" s="84"/>
      <c r="EK7" s="262" t="s">
        <v>86</v>
      </c>
      <c r="EL7" s="262" t="s">
        <v>86</v>
      </c>
      <c r="EM7" s="262" t="s">
        <v>86</v>
      </c>
    </row>
    <row r="8" spans="1:144" x14ac:dyDescent="0.25">
      <c r="A8" s="214" t="s">
        <v>75</v>
      </c>
      <c r="B8" s="214" t="s">
        <v>76</v>
      </c>
      <c r="C8" s="214" t="s">
        <v>42</v>
      </c>
      <c r="D8" s="214" t="s">
        <v>77</v>
      </c>
      <c r="E8" s="214" t="s">
        <v>78</v>
      </c>
      <c r="F8" s="214" t="s">
        <v>87</v>
      </c>
      <c r="G8" s="10" t="s">
        <v>88</v>
      </c>
      <c r="H8" s="10" t="s">
        <v>89</v>
      </c>
      <c r="I8" s="276" t="s">
        <v>90</v>
      </c>
      <c r="K8" s="414" t="s">
        <v>42</v>
      </c>
      <c r="L8" s="10"/>
      <c r="M8" s="10" t="s">
        <v>91</v>
      </c>
      <c r="N8" s="316">
        <v>45015</v>
      </c>
      <c r="O8" s="316">
        <v>45046</v>
      </c>
      <c r="P8" s="316">
        <v>45076</v>
      </c>
      <c r="Q8" s="316">
        <v>45107</v>
      </c>
      <c r="R8" s="316">
        <v>45137</v>
      </c>
      <c r="S8" s="316"/>
      <c r="T8" s="316"/>
      <c r="U8" s="316"/>
      <c r="V8" s="316"/>
      <c r="W8" s="316"/>
      <c r="X8" s="316"/>
      <c r="Y8" s="316"/>
      <c r="Z8" s="316"/>
      <c r="AA8" s="316"/>
      <c r="AB8" s="316"/>
      <c r="AC8" s="316"/>
      <c r="AD8" s="316"/>
      <c r="AE8" s="316"/>
      <c r="AF8" s="316"/>
      <c r="AG8" s="316"/>
      <c r="AH8" s="316"/>
      <c r="AI8" s="316"/>
      <c r="AJ8" s="316"/>
      <c r="AK8" s="316"/>
      <c r="AL8" s="316"/>
      <c r="AM8" s="316"/>
      <c r="AN8" s="316"/>
      <c r="AO8" s="316"/>
      <c r="AP8" s="316"/>
      <c r="AQ8" s="316"/>
      <c r="AR8" s="316"/>
      <c r="AS8" s="316"/>
      <c r="AT8" s="316"/>
      <c r="AU8" s="316"/>
      <c r="AV8" s="316"/>
      <c r="AW8" s="316"/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6"/>
      <c r="BQ8" s="316"/>
      <c r="BR8" s="316"/>
      <c r="BS8" s="316"/>
      <c r="BT8" s="316"/>
      <c r="BU8" s="316"/>
      <c r="BV8" s="81"/>
      <c r="BW8" s="10" t="s">
        <v>42</v>
      </c>
      <c r="BX8" s="10" t="s">
        <v>91</v>
      </c>
      <c r="BY8" s="316">
        <v>45015</v>
      </c>
      <c r="BZ8" s="316">
        <v>45046</v>
      </c>
      <c r="CA8" s="316">
        <v>45076</v>
      </c>
      <c r="CB8" s="316">
        <v>45107</v>
      </c>
      <c r="CC8" s="316">
        <v>45137</v>
      </c>
      <c r="CD8" s="316"/>
      <c r="CE8" s="316"/>
      <c r="CF8" s="316"/>
      <c r="CG8" s="316"/>
      <c r="CH8" s="316"/>
      <c r="CI8" s="316"/>
      <c r="CJ8" s="316"/>
      <c r="CK8" s="316"/>
      <c r="CL8" s="316"/>
      <c r="CM8" s="316"/>
      <c r="CN8" s="316"/>
      <c r="CO8" s="316"/>
      <c r="CP8" s="316"/>
      <c r="CQ8" s="316"/>
      <c r="CR8" s="316"/>
      <c r="CS8" s="316"/>
      <c r="CT8" s="316"/>
      <c r="CU8" s="316"/>
      <c r="CV8" s="316"/>
      <c r="CW8" s="316"/>
      <c r="CX8" s="316"/>
      <c r="CY8" s="316"/>
      <c r="CZ8" s="316"/>
      <c r="DA8" s="316"/>
      <c r="DB8" s="316"/>
      <c r="DC8" s="316"/>
      <c r="DD8" s="316"/>
      <c r="DE8" s="316"/>
      <c r="DF8" s="316"/>
      <c r="DG8" s="316"/>
      <c r="DH8" s="316"/>
      <c r="DI8" s="316"/>
      <c r="DJ8" s="316"/>
      <c r="DK8" s="316"/>
      <c r="DL8" s="316"/>
      <c r="DM8" s="316"/>
      <c r="DN8" s="316"/>
      <c r="DO8" s="316"/>
      <c r="DP8" s="316"/>
      <c r="DQ8" s="316"/>
      <c r="DR8" s="316"/>
      <c r="DS8" s="316"/>
      <c r="DT8" s="316"/>
      <c r="DU8" s="316"/>
      <c r="DV8" s="316"/>
      <c r="DW8" s="316"/>
      <c r="DX8" s="316"/>
      <c r="DY8" s="316"/>
      <c r="DZ8" s="316"/>
      <c r="EA8" s="316"/>
      <c r="EB8" s="316"/>
      <c r="EC8" s="316"/>
      <c r="ED8" s="316"/>
      <c r="EE8" s="316"/>
      <c r="EF8" s="316"/>
      <c r="EI8" s="263" t="s">
        <v>92</v>
      </c>
      <c r="EJ8" s="263" t="s">
        <v>93</v>
      </c>
      <c r="EK8" s="266" t="s">
        <v>94</v>
      </c>
      <c r="EL8" s="266" t="s">
        <v>95</v>
      </c>
      <c r="EM8" s="264" t="s">
        <v>96</v>
      </c>
    </row>
    <row r="9" spans="1:144" x14ac:dyDescent="0.25">
      <c r="A9" s="278"/>
      <c r="B9" s="279" t="s">
        <v>49</v>
      </c>
      <c r="C9" s="216" t="str">
        <f>VLOOKUP($B9,'Preços Unitários'!$C:$F,2,0)</f>
        <v>Monitoramento da Qualidade do Ar</v>
      </c>
      <c r="D9" s="76" t="str">
        <f>VLOOKUP($B9,'Preços Unitários'!$C:$F,3,0)</f>
        <v>VB</v>
      </c>
      <c r="E9" s="76">
        <f>VLOOKUP($B9,'Preços Unitários'!$C:$F,4,0)</f>
        <v>1</v>
      </c>
      <c r="F9" s="88"/>
      <c r="G9" s="80">
        <f>H9/E9</f>
        <v>5529.545454545455</v>
      </c>
      <c r="H9" s="80">
        <f>SUM(H10:H23)</f>
        <v>5529.545454545455</v>
      </c>
      <c r="I9" s="216" t="s">
        <v>380</v>
      </c>
      <c r="K9" s="415" t="str">
        <f>C9</f>
        <v>Monitoramento da Qualidade do Ar</v>
      </c>
      <c r="L9" s="85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  <c r="AS9" s="230"/>
      <c r="AT9" s="230"/>
      <c r="AU9" s="230"/>
      <c r="AV9" s="230"/>
      <c r="AW9" s="230"/>
      <c r="AX9" s="230"/>
      <c r="AY9" s="230"/>
      <c r="AZ9" s="230"/>
      <c r="BA9" s="230"/>
      <c r="BB9" s="230"/>
      <c r="BC9" s="230"/>
      <c r="BD9" s="230"/>
      <c r="BE9" s="230"/>
      <c r="BF9" s="230"/>
      <c r="BG9" s="230"/>
      <c r="BH9" s="230"/>
      <c r="BI9" s="230"/>
      <c r="BJ9" s="230"/>
      <c r="BK9" s="230"/>
      <c r="BL9" s="230"/>
      <c r="BM9" s="230"/>
      <c r="BN9" s="230"/>
      <c r="BO9" s="230"/>
      <c r="BP9" s="230"/>
      <c r="BQ9" s="230"/>
      <c r="BR9" s="230"/>
      <c r="BS9" s="230"/>
      <c r="BT9" s="230"/>
      <c r="BU9" s="230"/>
      <c r="BV9" s="81"/>
      <c r="BW9" s="230" t="str">
        <f>C9</f>
        <v>Monitoramento da Qualidade do Ar</v>
      </c>
      <c r="BX9" s="269">
        <f t="shared" ref="BX9:DC9" si="3">SUM(BX10:BX23)</f>
        <v>5529.545454545455</v>
      </c>
      <c r="BY9" s="269">
        <f t="shared" si="3"/>
        <v>5529.545454545455</v>
      </c>
      <c r="BZ9" s="269">
        <f t="shared" si="3"/>
        <v>0</v>
      </c>
      <c r="CA9" s="269">
        <f t="shared" si="3"/>
        <v>0</v>
      </c>
      <c r="CB9" s="269">
        <f t="shared" si="3"/>
        <v>0</v>
      </c>
      <c r="CC9" s="269">
        <f t="shared" si="3"/>
        <v>0</v>
      </c>
      <c r="CD9" s="269">
        <f t="shared" si="3"/>
        <v>0</v>
      </c>
      <c r="CE9" s="269">
        <f t="shared" si="3"/>
        <v>0</v>
      </c>
      <c r="CF9" s="269">
        <f t="shared" si="3"/>
        <v>0</v>
      </c>
      <c r="CG9" s="269">
        <f t="shared" si="3"/>
        <v>0</v>
      </c>
      <c r="CH9" s="269">
        <f t="shared" si="3"/>
        <v>0</v>
      </c>
      <c r="CI9" s="269">
        <f t="shared" si="3"/>
        <v>0</v>
      </c>
      <c r="CJ9" s="269">
        <f t="shared" si="3"/>
        <v>0</v>
      </c>
      <c r="CK9" s="269">
        <f t="shared" si="3"/>
        <v>0</v>
      </c>
      <c r="CL9" s="269">
        <f t="shared" si="3"/>
        <v>0</v>
      </c>
      <c r="CM9" s="269">
        <f t="shared" si="3"/>
        <v>0</v>
      </c>
      <c r="CN9" s="269">
        <f t="shared" si="3"/>
        <v>0</v>
      </c>
      <c r="CO9" s="269">
        <f t="shared" si="3"/>
        <v>0</v>
      </c>
      <c r="CP9" s="269">
        <f t="shared" si="3"/>
        <v>0</v>
      </c>
      <c r="CQ9" s="269">
        <f t="shared" si="3"/>
        <v>0</v>
      </c>
      <c r="CR9" s="269">
        <f t="shared" si="3"/>
        <v>0</v>
      </c>
      <c r="CS9" s="269">
        <f t="shared" si="3"/>
        <v>0</v>
      </c>
      <c r="CT9" s="269">
        <f t="shared" si="3"/>
        <v>0</v>
      </c>
      <c r="CU9" s="269">
        <f t="shared" si="3"/>
        <v>0</v>
      </c>
      <c r="CV9" s="269">
        <f t="shared" si="3"/>
        <v>0</v>
      </c>
      <c r="CW9" s="269">
        <f t="shared" si="3"/>
        <v>0</v>
      </c>
      <c r="CX9" s="269">
        <f t="shared" si="3"/>
        <v>0</v>
      </c>
      <c r="CY9" s="269">
        <f t="shared" si="3"/>
        <v>0</v>
      </c>
      <c r="CZ9" s="269">
        <f t="shared" si="3"/>
        <v>0</v>
      </c>
      <c r="DA9" s="269">
        <f t="shared" si="3"/>
        <v>0</v>
      </c>
      <c r="DB9" s="269">
        <f t="shared" si="3"/>
        <v>0</v>
      </c>
      <c r="DC9" s="269">
        <f t="shared" si="3"/>
        <v>0</v>
      </c>
      <c r="DD9" s="269">
        <f t="shared" ref="DD9:EI9" si="4">SUM(DD10:DD23)</f>
        <v>0</v>
      </c>
      <c r="DE9" s="269">
        <f t="shared" si="4"/>
        <v>0</v>
      </c>
      <c r="DF9" s="269">
        <f t="shared" si="4"/>
        <v>0</v>
      </c>
      <c r="DG9" s="269">
        <f t="shared" si="4"/>
        <v>0</v>
      </c>
      <c r="DH9" s="269">
        <f t="shared" si="4"/>
        <v>0</v>
      </c>
      <c r="DI9" s="269">
        <f t="shared" si="4"/>
        <v>0</v>
      </c>
      <c r="DJ9" s="269">
        <f t="shared" si="4"/>
        <v>0</v>
      </c>
      <c r="DK9" s="269">
        <f t="shared" si="4"/>
        <v>0</v>
      </c>
      <c r="DL9" s="269">
        <f t="shared" si="4"/>
        <v>0</v>
      </c>
      <c r="DM9" s="269">
        <f t="shared" si="4"/>
        <v>0</v>
      </c>
      <c r="DN9" s="269">
        <f t="shared" si="4"/>
        <v>0</v>
      </c>
      <c r="DO9" s="269">
        <f t="shared" si="4"/>
        <v>0</v>
      </c>
      <c r="DP9" s="269">
        <f t="shared" si="4"/>
        <v>0</v>
      </c>
      <c r="DQ9" s="269">
        <f t="shared" si="4"/>
        <v>0</v>
      </c>
      <c r="DR9" s="269">
        <f t="shared" si="4"/>
        <v>0</v>
      </c>
      <c r="DS9" s="269">
        <f t="shared" si="4"/>
        <v>0</v>
      </c>
      <c r="DT9" s="269">
        <f t="shared" si="4"/>
        <v>0</v>
      </c>
      <c r="DU9" s="269">
        <f t="shared" si="4"/>
        <v>0</v>
      </c>
      <c r="DV9" s="269">
        <f t="shared" si="4"/>
        <v>0</v>
      </c>
      <c r="DW9" s="269">
        <f t="shared" si="4"/>
        <v>0</v>
      </c>
      <c r="DX9" s="269">
        <f t="shared" si="4"/>
        <v>0</v>
      </c>
      <c r="DY9" s="269">
        <f t="shared" si="4"/>
        <v>0</v>
      </c>
      <c r="DZ9" s="269">
        <f t="shared" si="4"/>
        <v>0</v>
      </c>
      <c r="EA9" s="269">
        <f t="shared" si="4"/>
        <v>0</v>
      </c>
      <c r="EB9" s="269">
        <f t="shared" si="4"/>
        <v>0</v>
      </c>
      <c r="EC9" s="269">
        <f t="shared" si="4"/>
        <v>0</v>
      </c>
      <c r="ED9" s="269">
        <f t="shared" si="4"/>
        <v>0</v>
      </c>
      <c r="EE9" s="269">
        <f t="shared" si="4"/>
        <v>0</v>
      </c>
      <c r="EF9" s="269">
        <f t="shared" si="4"/>
        <v>0</v>
      </c>
      <c r="EI9" s="252">
        <f>SUM(EI10:EI23)</f>
        <v>0</v>
      </c>
      <c r="EJ9" s="252">
        <f>SUM(EJ10:EJ23)</f>
        <v>5529.545454545455</v>
      </c>
      <c r="EK9" s="252">
        <f>SUM(EK10:EK23)</f>
        <v>0</v>
      </c>
      <c r="EL9" s="252">
        <f>SUM(EL10:EL23)</f>
        <v>0</v>
      </c>
      <c r="EM9" s="80">
        <f>SUM(EM10:EM23)</f>
        <v>0</v>
      </c>
    </row>
    <row r="10" spans="1:144" ht="25.5" x14ac:dyDescent="0.25">
      <c r="A10" s="280" t="s">
        <v>97</v>
      </c>
      <c r="B10" s="281">
        <v>1</v>
      </c>
      <c r="C10" s="217" t="str">
        <f>VLOOKUP($A10&amp;$B10,Insumos!$A:$I,4,0)</f>
        <v>Subcontratação: realização do serviço de monit. da QAE</v>
      </c>
      <c r="D10" s="89" t="str">
        <f>VLOOKUP($A10&amp;$B10,Insumos!$A:$I,6,0)</f>
        <v>VB</v>
      </c>
      <c r="E10" s="268">
        <f>M10</f>
        <v>1</v>
      </c>
      <c r="F10" s="89">
        <v>1</v>
      </c>
      <c r="G10" s="83">
        <f>VLOOKUP($A10&amp;$B10,Insumos!$A:$I,9,0)</f>
        <v>5450</v>
      </c>
      <c r="H10" s="83">
        <f t="shared" ref="H10" si="5">G10*F10*E10</f>
        <v>5450</v>
      </c>
      <c r="I10" s="277" t="s">
        <v>405</v>
      </c>
      <c r="K10" s="416" t="str">
        <f>$C10</f>
        <v>Subcontratação: realização do serviço de monit. da QAE</v>
      </c>
      <c r="L10" s="86" t="str">
        <f t="shared" ref="L10:L11" si="6">$D10</f>
        <v>VB</v>
      </c>
      <c r="M10" s="233">
        <f t="shared" ref="M10" si="7">SUM(N10:BU10)</f>
        <v>1</v>
      </c>
      <c r="N10" s="282">
        <v>1</v>
      </c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  <c r="AP10" s="282"/>
      <c r="AQ10" s="282"/>
      <c r="AR10" s="282"/>
      <c r="AS10" s="282"/>
      <c r="AT10" s="282"/>
      <c r="AU10" s="282"/>
      <c r="AV10" s="282"/>
      <c r="AW10" s="282"/>
      <c r="AX10" s="282"/>
      <c r="AY10" s="282"/>
      <c r="AZ10" s="282"/>
      <c r="BA10" s="282"/>
      <c r="BB10" s="282"/>
      <c r="BC10" s="282"/>
      <c r="BD10" s="282"/>
      <c r="BE10" s="282"/>
      <c r="BF10" s="282"/>
      <c r="BG10" s="282"/>
      <c r="BH10" s="282"/>
      <c r="BI10" s="282"/>
      <c r="BJ10" s="282"/>
      <c r="BK10" s="282"/>
      <c r="BL10" s="282"/>
      <c r="BM10" s="282"/>
      <c r="BN10" s="282"/>
      <c r="BO10" s="282"/>
      <c r="BP10" s="282"/>
      <c r="BQ10" s="282"/>
      <c r="BR10" s="282"/>
      <c r="BS10" s="282"/>
      <c r="BT10" s="282"/>
      <c r="BU10" s="282"/>
      <c r="BV10" s="81"/>
      <c r="BW10" s="233" t="str">
        <f t="shared" ref="BW10:BW11" si="8">$C10</f>
        <v>Subcontratação: realização do serviço de monit. da QAE</v>
      </c>
      <c r="BX10" s="270">
        <f t="shared" ref="BX10" si="9">SUM(BY10:EF10)</f>
        <v>5450</v>
      </c>
      <c r="BY10" s="270">
        <f t="shared" ref="BY10" si="10">N10*$G10</f>
        <v>5450</v>
      </c>
      <c r="BZ10" s="270">
        <f t="shared" ref="BZ10:DE10" si="11">O10*$G10</f>
        <v>0</v>
      </c>
      <c r="CA10" s="270">
        <f t="shared" si="11"/>
        <v>0</v>
      </c>
      <c r="CB10" s="270">
        <f t="shared" si="11"/>
        <v>0</v>
      </c>
      <c r="CC10" s="270">
        <f t="shared" si="11"/>
        <v>0</v>
      </c>
      <c r="CD10" s="270">
        <f t="shared" si="11"/>
        <v>0</v>
      </c>
      <c r="CE10" s="270">
        <f t="shared" si="11"/>
        <v>0</v>
      </c>
      <c r="CF10" s="270">
        <f t="shared" si="11"/>
        <v>0</v>
      </c>
      <c r="CG10" s="270">
        <f t="shared" si="11"/>
        <v>0</v>
      </c>
      <c r="CH10" s="270">
        <f t="shared" si="11"/>
        <v>0</v>
      </c>
      <c r="CI10" s="270">
        <f t="shared" si="11"/>
        <v>0</v>
      </c>
      <c r="CJ10" s="270">
        <f t="shared" si="11"/>
        <v>0</v>
      </c>
      <c r="CK10" s="270">
        <f t="shared" si="11"/>
        <v>0</v>
      </c>
      <c r="CL10" s="270">
        <f t="shared" si="11"/>
        <v>0</v>
      </c>
      <c r="CM10" s="270">
        <f t="shared" si="11"/>
        <v>0</v>
      </c>
      <c r="CN10" s="270">
        <f t="shared" si="11"/>
        <v>0</v>
      </c>
      <c r="CO10" s="270">
        <f t="shared" si="11"/>
        <v>0</v>
      </c>
      <c r="CP10" s="270">
        <f t="shared" si="11"/>
        <v>0</v>
      </c>
      <c r="CQ10" s="270">
        <f t="shared" si="11"/>
        <v>0</v>
      </c>
      <c r="CR10" s="270">
        <f t="shared" si="11"/>
        <v>0</v>
      </c>
      <c r="CS10" s="270">
        <f t="shared" si="11"/>
        <v>0</v>
      </c>
      <c r="CT10" s="270">
        <f t="shared" si="11"/>
        <v>0</v>
      </c>
      <c r="CU10" s="270">
        <f t="shared" si="11"/>
        <v>0</v>
      </c>
      <c r="CV10" s="270">
        <f t="shared" si="11"/>
        <v>0</v>
      </c>
      <c r="CW10" s="270">
        <f t="shared" si="11"/>
        <v>0</v>
      </c>
      <c r="CX10" s="270">
        <f t="shared" si="11"/>
        <v>0</v>
      </c>
      <c r="CY10" s="270">
        <f t="shared" si="11"/>
        <v>0</v>
      </c>
      <c r="CZ10" s="270">
        <f t="shared" si="11"/>
        <v>0</v>
      </c>
      <c r="DA10" s="270">
        <f t="shared" si="11"/>
        <v>0</v>
      </c>
      <c r="DB10" s="270">
        <f t="shared" si="11"/>
        <v>0</v>
      </c>
      <c r="DC10" s="270">
        <f t="shared" si="11"/>
        <v>0</v>
      </c>
      <c r="DD10" s="270">
        <f t="shared" si="11"/>
        <v>0</v>
      </c>
      <c r="DE10" s="270">
        <f t="shared" si="11"/>
        <v>0</v>
      </c>
      <c r="DF10" s="270">
        <f t="shared" ref="DF10:EF10" si="12">AU10*$G10</f>
        <v>0</v>
      </c>
      <c r="DG10" s="270">
        <f t="shared" si="12"/>
        <v>0</v>
      </c>
      <c r="DH10" s="270">
        <f t="shared" si="12"/>
        <v>0</v>
      </c>
      <c r="DI10" s="270">
        <f t="shared" si="12"/>
        <v>0</v>
      </c>
      <c r="DJ10" s="270">
        <f t="shared" si="12"/>
        <v>0</v>
      </c>
      <c r="DK10" s="270">
        <f t="shared" si="12"/>
        <v>0</v>
      </c>
      <c r="DL10" s="270">
        <f t="shared" si="12"/>
        <v>0</v>
      </c>
      <c r="DM10" s="270">
        <f t="shared" si="12"/>
        <v>0</v>
      </c>
      <c r="DN10" s="270">
        <f t="shared" si="12"/>
        <v>0</v>
      </c>
      <c r="DO10" s="270">
        <f t="shared" si="12"/>
        <v>0</v>
      </c>
      <c r="DP10" s="270">
        <f t="shared" si="12"/>
        <v>0</v>
      </c>
      <c r="DQ10" s="270">
        <f t="shared" si="12"/>
        <v>0</v>
      </c>
      <c r="DR10" s="270">
        <f t="shared" si="12"/>
        <v>0</v>
      </c>
      <c r="DS10" s="270">
        <f t="shared" si="12"/>
        <v>0</v>
      </c>
      <c r="DT10" s="270">
        <f t="shared" si="12"/>
        <v>0</v>
      </c>
      <c r="DU10" s="270">
        <f t="shared" si="12"/>
        <v>0</v>
      </c>
      <c r="DV10" s="270">
        <f t="shared" si="12"/>
        <v>0</v>
      </c>
      <c r="DW10" s="270">
        <f t="shared" si="12"/>
        <v>0</v>
      </c>
      <c r="DX10" s="270">
        <f t="shared" si="12"/>
        <v>0</v>
      </c>
      <c r="DY10" s="270">
        <f t="shared" si="12"/>
        <v>0</v>
      </c>
      <c r="DZ10" s="270">
        <f t="shared" si="12"/>
        <v>0</v>
      </c>
      <c r="EA10" s="270">
        <f t="shared" si="12"/>
        <v>0</v>
      </c>
      <c r="EB10" s="270">
        <f t="shared" si="12"/>
        <v>0</v>
      </c>
      <c r="EC10" s="270">
        <f t="shared" si="12"/>
        <v>0</v>
      </c>
      <c r="ED10" s="270">
        <f t="shared" si="12"/>
        <v>0</v>
      </c>
      <c r="EE10" s="270">
        <f t="shared" si="12"/>
        <v>0</v>
      </c>
      <c r="EF10" s="270">
        <f t="shared" si="12"/>
        <v>0</v>
      </c>
      <c r="EI10" s="253">
        <f>SUM(EK10:EM10)</f>
        <v>0</v>
      </c>
      <c r="EJ10" s="253">
        <f t="shared" ref="EJ10" si="13">H10-EI10</f>
        <v>5450</v>
      </c>
      <c r="EK10" s="265">
        <v>0</v>
      </c>
      <c r="EL10" s="265">
        <v>0</v>
      </c>
      <c r="EM10" s="265">
        <v>0</v>
      </c>
    </row>
    <row r="11" spans="1:144" ht="14.1" customHeight="1" x14ac:dyDescent="0.25">
      <c r="A11" s="280" t="s">
        <v>98</v>
      </c>
      <c r="B11" s="281">
        <v>6</v>
      </c>
      <c r="C11" s="217" t="str">
        <f>VLOOKUP($A11&amp;$B11,Insumos!$A:$I,4,0)</f>
        <v>ANALISTA DE PROJETOS PLENO</v>
      </c>
      <c r="D11" s="89" t="str">
        <f>VLOOKUP($A11&amp;$B11,Insumos!$A:$I,6,0)</f>
        <v>HH</v>
      </c>
      <c r="E11" s="268">
        <f>M11</f>
        <v>2</v>
      </c>
      <c r="F11" s="89">
        <v>1</v>
      </c>
      <c r="G11" s="83">
        <f>VLOOKUP($A11&amp;$B11,Insumos!$A:$I,9,0)</f>
        <v>39.772727272727273</v>
      </c>
      <c r="H11" s="83">
        <f t="shared" ref="H11" si="14">G11*F11*E11</f>
        <v>79.545454545454547</v>
      </c>
      <c r="I11" s="277" t="s">
        <v>379</v>
      </c>
      <c r="K11" s="416" t="str">
        <f>$C11</f>
        <v>ANALISTA DE PROJETOS PLENO</v>
      </c>
      <c r="L11" s="86" t="str">
        <f t="shared" si="6"/>
        <v>HH</v>
      </c>
      <c r="M11" s="233">
        <f t="shared" ref="M11" si="15">SUM(N11:BU11)</f>
        <v>2</v>
      </c>
      <c r="N11" s="282">
        <v>2</v>
      </c>
      <c r="O11" s="282"/>
      <c r="P11" s="282"/>
      <c r="Q11" s="282"/>
      <c r="R11" s="282"/>
      <c r="S11" s="28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28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282"/>
      <c r="BV11" s="81"/>
      <c r="BW11" s="233" t="str">
        <f t="shared" si="8"/>
        <v>ANALISTA DE PROJETOS PLENO</v>
      </c>
      <c r="BX11" s="270">
        <f t="shared" ref="BX11" si="16">SUM(BY11:EF11)</f>
        <v>79.545454545454547</v>
      </c>
      <c r="BY11" s="270">
        <f t="shared" ref="BY11" si="17">N11*$G11</f>
        <v>79.545454545454547</v>
      </c>
      <c r="BZ11" s="270">
        <f t="shared" ref="BZ11" si="18">O11*$G11</f>
        <v>0</v>
      </c>
      <c r="CA11" s="270">
        <f t="shared" ref="CA11" si="19">P11*$G11</f>
        <v>0</v>
      </c>
      <c r="CB11" s="270">
        <f t="shared" ref="CB11" si="20">Q11*$G11</f>
        <v>0</v>
      </c>
      <c r="CC11" s="270">
        <f t="shared" ref="CC11" si="21">R11*$G11</f>
        <v>0</v>
      </c>
      <c r="CD11" s="270">
        <f t="shared" ref="CD11" si="22">S11*$G11</f>
        <v>0</v>
      </c>
      <c r="CE11" s="270">
        <f t="shared" ref="CE11" si="23">T11*$G11</f>
        <v>0</v>
      </c>
      <c r="CF11" s="270">
        <f t="shared" ref="CF11" si="24">U11*$G11</f>
        <v>0</v>
      </c>
      <c r="CG11" s="270">
        <f t="shared" ref="CG11" si="25">V11*$G11</f>
        <v>0</v>
      </c>
      <c r="CH11" s="270">
        <f t="shared" ref="CH11" si="26">W11*$G11</f>
        <v>0</v>
      </c>
      <c r="CI11" s="270">
        <f t="shared" ref="CI11" si="27">X11*$G11</f>
        <v>0</v>
      </c>
      <c r="CJ11" s="270">
        <f t="shared" ref="CJ11" si="28">Y11*$G11</f>
        <v>0</v>
      </c>
      <c r="CK11" s="270">
        <f t="shared" ref="CK11" si="29">Z11*$G11</f>
        <v>0</v>
      </c>
      <c r="CL11" s="270">
        <f t="shared" ref="CL11" si="30">AA11*$G11</f>
        <v>0</v>
      </c>
      <c r="CM11" s="270">
        <f t="shared" ref="CM11" si="31">AB11*$G11</f>
        <v>0</v>
      </c>
      <c r="CN11" s="270">
        <f t="shared" ref="CN11" si="32">AC11*$G11</f>
        <v>0</v>
      </c>
      <c r="CO11" s="270">
        <f t="shared" ref="CO11" si="33">AD11*$G11</f>
        <v>0</v>
      </c>
      <c r="CP11" s="270">
        <f t="shared" ref="CP11" si="34">AE11*$G11</f>
        <v>0</v>
      </c>
      <c r="CQ11" s="270">
        <f t="shared" ref="CQ11" si="35">AF11*$G11</f>
        <v>0</v>
      </c>
      <c r="CR11" s="270">
        <f t="shared" ref="CR11" si="36">AG11*$G11</f>
        <v>0</v>
      </c>
      <c r="CS11" s="270">
        <f t="shared" ref="CS11" si="37">AH11*$G11</f>
        <v>0</v>
      </c>
      <c r="CT11" s="270">
        <f t="shared" ref="CT11" si="38">AI11*$G11</f>
        <v>0</v>
      </c>
      <c r="CU11" s="270">
        <f t="shared" ref="CU11" si="39">AJ11*$G11</f>
        <v>0</v>
      </c>
      <c r="CV11" s="270">
        <f t="shared" ref="CV11" si="40">AK11*$G11</f>
        <v>0</v>
      </c>
      <c r="CW11" s="270">
        <f t="shared" ref="CW11" si="41">AL11*$G11</f>
        <v>0</v>
      </c>
      <c r="CX11" s="270">
        <f t="shared" ref="CX11" si="42">AM11*$G11</f>
        <v>0</v>
      </c>
      <c r="CY11" s="270">
        <f t="shared" ref="CY11" si="43">AN11*$G11</f>
        <v>0</v>
      </c>
      <c r="CZ11" s="270">
        <f t="shared" ref="CZ11" si="44">AO11*$G11</f>
        <v>0</v>
      </c>
      <c r="DA11" s="270">
        <f t="shared" ref="DA11" si="45">AP11*$G11</f>
        <v>0</v>
      </c>
      <c r="DB11" s="270">
        <f t="shared" ref="DB11" si="46">AQ11*$G11</f>
        <v>0</v>
      </c>
      <c r="DC11" s="270">
        <f t="shared" ref="DC11" si="47">AR11*$G11</f>
        <v>0</v>
      </c>
      <c r="DD11" s="270">
        <f t="shared" ref="DD11" si="48">AS11*$G11</f>
        <v>0</v>
      </c>
      <c r="DE11" s="270">
        <f t="shared" ref="DE11" si="49">AT11*$G11</f>
        <v>0</v>
      </c>
      <c r="DF11" s="270">
        <f t="shared" ref="DF11" si="50">AU11*$G11</f>
        <v>0</v>
      </c>
      <c r="DG11" s="270">
        <f t="shared" ref="DG11" si="51">AV11*$G11</f>
        <v>0</v>
      </c>
      <c r="DH11" s="270">
        <f t="shared" ref="DH11" si="52">AW11*$G11</f>
        <v>0</v>
      </c>
      <c r="DI11" s="270">
        <f t="shared" ref="DI11" si="53">AX11*$G11</f>
        <v>0</v>
      </c>
      <c r="DJ11" s="270">
        <f t="shared" ref="DJ11" si="54">AY11*$G11</f>
        <v>0</v>
      </c>
      <c r="DK11" s="270">
        <f t="shared" ref="DK11" si="55">AZ11*$G11</f>
        <v>0</v>
      </c>
      <c r="DL11" s="270">
        <f t="shared" ref="DL11" si="56">BA11*$G11</f>
        <v>0</v>
      </c>
      <c r="DM11" s="270">
        <f t="shared" ref="DM11" si="57">BB11*$G11</f>
        <v>0</v>
      </c>
      <c r="DN11" s="270">
        <f t="shared" ref="DN11" si="58">BC11*$G11</f>
        <v>0</v>
      </c>
      <c r="DO11" s="270">
        <f t="shared" ref="DO11" si="59">BD11*$G11</f>
        <v>0</v>
      </c>
      <c r="DP11" s="270">
        <f t="shared" ref="DP11" si="60">BE11*$G11</f>
        <v>0</v>
      </c>
      <c r="DQ11" s="270">
        <f t="shared" ref="DQ11" si="61">BF11*$G11</f>
        <v>0</v>
      </c>
      <c r="DR11" s="270">
        <f t="shared" ref="DR11" si="62">BG11*$G11</f>
        <v>0</v>
      </c>
      <c r="DS11" s="270">
        <f t="shared" ref="DS11" si="63">BH11*$G11</f>
        <v>0</v>
      </c>
      <c r="DT11" s="270">
        <f t="shared" ref="DT11" si="64">BI11*$G11</f>
        <v>0</v>
      </c>
      <c r="DU11" s="270">
        <f t="shared" ref="DU11" si="65">BJ11*$G11</f>
        <v>0</v>
      </c>
      <c r="DV11" s="270">
        <f t="shared" ref="DV11" si="66">BK11*$G11</f>
        <v>0</v>
      </c>
      <c r="DW11" s="270">
        <f t="shared" ref="DW11" si="67">BL11*$G11</f>
        <v>0</v>
      </c>
      <c r="DX11" s="270">
        <f t="shared" ref="DX11" si="68">BM11*$G11</f>
        <v>0</v>
      </c>
      <c r="DY11" s="270">
        <f t="shared" ref="DY11" si="69">BN11*$G11</f>
        <v>0</v>
      </c>
      <c r="DZ11" s="270">
        <f t="shared" ref="DZ11" si="70">BO11*$G11</f>
        <v>0</v>
      </c>
      <c r="EA11" s="270">
        <f t="shared" ref="EA11" si="71">BP11*$G11</f>
        <v>0</v>
      </c>
      <c r="EB11" s="270">
        <f t="shared" ref="EB11" si="72">BQ11*$G11</f>
        <v>0</v>
      </c>
      <c r="EC11" s="270">
        <f t="shared" ref="EC11" si="73">BR11*$G11</f>
        <v>0</v>
      </c>
      <c r="ED11" s="270">
        <f t="shared" ref="ED11" si="74">BS11*$G11</f>
        <v>0</v>
      </c>
      <c r="EE11" s="270">
        <f t="shared" ref="EE11" si="75">BT11*$G11</f>
        <v>0</v>
      </c>
      <c r="EF11" s="270">
        <f t="shared" ref="EF11" si="76">BU11*$G11</f>
        <v>0</v>
      </c>
      <c r="EI11" s="253">
        <f>SUM(EK11:EM11)</f>
        <v>0</v>
      </c>
      <c r="EJ11" s="253">
        <f t="shared" ref="EJ11" si="77">H11-EI11</f>
        <v>79.545454545454547</v>
      </c>
      <c r="EK11" s="265">
        <v>0</v>
      </c>
      <c r="EL11" s="265">
        <v>0</v>
      </c>
      <c r="EM11" s="265">
        <v>0</v>
      </c>
    </row>
    <row r="12" spans="1:144" ht="14.1" customHeight="1" x14ac:dyDescent="0.25">
      <c r="A12" s="280"/>
      <c r="B12" s="281"/>
      <c r="C12" s="217"/>
      <c r="D12" s="89"/>
      <c r="E12" s="268"/>
      <c r="F12" s="89"/>
      <c r="G12" s="83"/>
      <c r="H12" s="83"/>
      <c r="I12" s="277"/>
      <c r="K12" s="416"/>
      <c r="L12" s="86"/>
      <c r="M12" s="233"/>
      <c r="N12" s="282"/>
      <c r="O12" s="282"/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282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282"/>
      <c r="BV12" s="81"/>
      <c r="BW12" s="233"/>
      <c r="BX12" s="270"/>
      <c r="BY12" s="270"/>
      <c r="BZ12" s="270"/>
      <c r="CA12" s="270"/>
      <c r="CB12" s="270"/>
      <c r="CC12" s="270"/>
      <c r="CD12" s="270"/>
      <c r="CE12" s="270"/>
      <c r="CF12" s="270"/>
      <c r="CG12" s="270"/>
      <c r="CH12" s="270"/>
      <c r="CI12" s="270"/>
      <c r="CJ12" s="270"/>
      <c r="CK12" s="270"/>
      <c r="CL12" s="270"/>
      <c r="CM12" s="270"/>
      <c r="CN12" s="270"/>
      <c r="CO12" s="270"/>
      <c r="CP12" s="270"/>
      <c r="CQ12" s="270"/>
      <c r="CR12" s="270"/>
      <c r="CS12" s="270"/>
      <c r="CT12" s="270"/>
      <c r="CU12" s="270"/>
      <c r="CV12" s="270"/>
      <c r="CW12" s="270"/>
      <c r="CX12" s="270"/>
      <c r="CY12" s="270"/>
      <c r="CZ12" s="270"/>
      <c r="DA12" s="270"/>
      <c r="DB12" s="270"/>
      <c r="DC12" s="270"/>
      <c r="DD12" s="270"/>
      <c r="DE12" s="270"/>
      <c r="DF12" s="270"/>
      <c r="DG12" s="270"/>
      <c r="DH12" s="270"/>
      <c r="DI12" s="270"/>
      <c r="DJ12" s="270"/>
      <c r="DK12" s="270"/>
      <c r="DL12" s="270"/>
      <c r="DM12" s="270"/>
      <c r="DN12" s="270"/>
      <c r="DO12" s="270"/>
      <c r="DP12" s="270"/>
      <c r="DQ12" s="270"/>
      <c r="DR12" s="270"/>
      <c r="DS12" s="270"/>
      <c r="DT12" s="270"/>
      <c r="DU12" s="270"/>
      <c r="DV12" s="270"/>
      <c r="DW12" s="270"/>
      <c r="DX12" s="270"/>
      <c r="DY12" s="270"/>
      <c r="DZ12" s="270"/>
      <c r="EA12" s="270"/>
      <c r="EB12" s="270"/>
      <c r="EC12" s="270"/>
      <c r="ED12" s="270"/>
      <c r="EE12" s="270"/>
      <c r="EF12" s="270"/>
      <c r="EI12" s="253"/>
      <c r="EJ12" s="253"/>
      <c r="EK12" s="265"/>
      <c r="EL12" s="265"/>
      <c r="EM12" s="265"/>
    </row>
    <row r="13" spans="1:144" ht="14.1" customHeight="1" x14ac:dyDescent="0.25">
      <c r="A13" s="280"/>
      <c r="B13" s="281"/>
      <c r="C13" s="217"/>
      <c r="D13" s="89"/>
      <c r="E13" s="268"/>
      <c r="F13" s="89"/>
      <c r="G13" s="83"/>
      <c r="H13" s="83"/>
      <c r="I13" s="277"/>
      <c r="K13" s="416"/>
      <c r="L13" s="86"/>
      <c r="M13" s="233"/>
      <c r="N13" s="282"/>
      <c r="O13" s="282"/>
      <c r="P13" s="282"/>
      <c r="Q13" s="282"/>
      <c r="R13" s="282"/>
      <c r="S13" s="282"/>
      <c r="T13" s="282"/>
      <c r="U13" s="282"/>
      <c r="V13" s="282"/>
      <c r="W13" s="282"/>
      <c r="X13" s="282"/>
      <c r="Y13" s="282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282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282"/>
      <c r="BV13" s="81"/>
      <c r="BW13" s="233"/>
      <c r="BX13" s="270"/>
      <c r="BY13" s="270"/>
      <c r="BZ13" s="270"/>
      <c r="CA13" s="270"/>
      <c r="CB13" s="270"/>
      <c r="CC13" s="270"/>
      <c r="CD13" s="270"/>
      <c r="CE13" s="270"/>
      <c r="CF13" s="270"/>
      <c r="CG13" s="270"/>
      <c r="CH13" s="270"/>
      <c r="CI13" s="270"/>
      <c r="CJ13" s="270"/>
      <c r="CK13" s="270"/>
      <c r="CL13" s="270"/>
      <c r="CM13" s="270"/>
      <c r="CN13" s="270"/>
      <c r="CO13" s="270"/>
      <c r="CP13" s="270"/>
      <c r="CQ13" s="270"/>
      <c r="CR13" s="270"/>
      <c r="CS13" s="270"/>
      <c r="CT13" s="270"/>
      <c r="CU13" s="270"/>
      <c r="CV13" s="270"/>
      <c r="CW13" s="270"/>
      <c r="CX13" s="270"/>
      <c r="CY13" s="270"/>
      <c r="CZ13" s="270"/>
      <c r="DA13" s="270"/>
      <c r="DB13" s="270"/>
      <c r="DC13" s="270"/>
      <c r="DD13" s="270"/>
      <c r="DE13" s="270"/>
      <c r="DF13" s="270"/>
      <c r="DG13" s="270"/>
      <c r="DH13" s="270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  <c r="EC13" s="270"/>
      <c r="ED13" s="270"/>
      <c r="EE13" s="270"/>
      <c r="EF13" s="270"/>
      <c r="EI13" s="253"/>
      <c r="EJ13" s="253"/>
      <c r="EK13" s="265"/>
      <c r="EL13" s="265"/>
      <c r="EM13" s="265"/>
    </row>
    <row r="14" spans="1:144" ht="14.1" customHeight="1" x14ac:dyDescent="0.25">
      <c r="A14" s="280"/>
      <c r="B14" s="281"/>
      <c r="C14" s="217"/>
      <c r="D14" s="89"/>
      <c r="E14" s="268"/>
      <c r="F14" s="89"/>
      <c r="G14" s="83"/>
      <c r="H14" s="83"/>
      <c r="I14" s="277"/>
      <c r="K14" s="416"/>
      <c r="L14" s="86"/>
      <c r="M14" s="233"/>
      <c r="N14" s="282"/>
      <c r="O14" s="282"/>
      <c r="P14" s="282"/>
      <c r="Q14" s="282"/>
      <c r="R14" s="282"/>
      <c r="S14" s="282"/>
      <c r="T14" s="282"/>
      <c r="U14" s="282"/>
      <c r="V14" s="282"/>
      <c r="W14" s="282"/>
      <c r="X14" s="282"/>
      <c r="Y14" s="282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  <c r="AP14" s="282"/>
      <c r="AQ14" s="282"/>
      <c r="AR14" s="282"/>
      <c r="AS14" s="282"/>
      <c r="AT14" s="282"/>
      <c r="AU14" s="282"/>
      <c r="AV14" s="282"/>
      <c r="AW14" s="282"/>
      <c r="AX14" s="282"/>
      <c r="AY14" s="282"/>
      <c r="AZ14" s="282"/>
      <c r="BA14" s="282"/>
      <c r="BB14" s="282"/>
      <c r="BC14" s="282"/>
      <c r="BD14" s="282"/>
      <c r="BE14" s="282"/>
      <c r="BF14" s="282"/>
      <c r="BG14" s="282"/>
      <c r="BH14" s="282"/>
      <c r="BI14" s="282"/>
      <c r="BJ14" s="282"/>
      <c r="BK14" s="282"/>
      <c r="BL14" s="282"/>
      <c r="BM14" s="282"/>
      <c r="BN14" s="282"/>
      <c r="BO14" s="282"/>
      <c r="BP14" s="282"/>
      <c r="BQ14" s="282"/>
      <c r="BR14" s="282"/>
      <c r="BS14" s="282"/>
      <c r="BT14" s="282"/>
      <c r="BU14" s="282"/>
      <c r="BV14" s="81"/>
      <c r="BW14" s="233"/>
      <c r="BX14" s="270"/>
      <c r="BY14" s="270"/>
      <c r="BZ14" s="270"/>
      <c r="CA14" s="270"/>
      <c r="CB14" s="270"/>
      <c r="CC14" s="270"/>
      <c r="CD14" s="270"/>
      <c r="CE14" s="270"/>
      <c r="CF14" s="270"/>
      <c r="CG14" s="270"/>
      <c r="CH14" s="270"/>
      <c r="CI14" s="270"/>
      <c r="CJ14" s="270"/>
      <c r="CK14" s="270"/>
      <c r="CL14" s="270"/>
      <c r="CM14" s="270"/>
      <c r="CN14" s="270"/>
      <c r="CO14" s="270"/>
      <c r="CP14" s="270"/>
      <c r="CQ14" s="270"/>
      <c r="CR14" s="270"/>
      <c r="CS14" s="270"/>
      <c r="CT14" s="270"/>
      <c r="CU14" s="270"/>
      <c r="CV14" s="270"/>
      <c r="CW14" s="270"/>
      <c r="CX14" s="270"/>
      <c r="CY14" s="270"/>
      <c r="CZ14" s="270"/>
      <c r="DA14" s="270"/>
      <c r="DB14" s="270"/>
      <c r="DC14" s="270"/>
      <c r="DD14" s="270"/>
      <c r="DE14" s="270"/>
      <c r="DF14" s="270"/>
      <c r="DG14" s="270"/>
      <c r="DH14" s="270"/>
      <c r="DI14" s="270"/>
      <c r="DJ14" s="270"/>
      <c r="DK14" s="270"/>
      <c r="DL14" s="270"/>
      <c r="DM14" s="270"/>
      <c r="DN14" s="270"/>
      <c r="DO14" s="270"/>
      <c r="DP14" s="270"/>
      <c r="DQ14" s="270"/>
      <c r="DR14" s="270"/>
      <c r="DS14" s="270"/>
      <c r="DT14" s="270"/>
      <c r="DU14" s="270"/>
      <c r="DV14" s="270"/>
      <c r="DW14" s="270"/>
      <c r="DX14" s="270"/>
      <c r="DY14" s="270"/>
      <c r="DZ14" s="270"/>
      <c r="EA14" s="270"/>
      <c r="EB14" s="270"/>
      <c r="EC14" s="270"/>
      <c r="ED14" s="270"/>
      <c r="EE14" s="270"/>
      <c r="EF14" s="270"/>
      <c r="EI14" s="253"/>
      <c r="EJ14" s="253"/>
      <c r="EK14" s="265"/>
      <c r="EL14" s="265"/>
      <c r="EM14" s="265"/>
    </row>
    <row r="15" spans="1:144" ht="14.1" customHeight="1" x14ac:dyDescent="0.25">
      <c r="A15" s="280"/>
      <c r="B15" s="281"/>
      <c r="C15" s="217"/>
      <c r="D15" s="89"/>
      <c r="E15" s="268"/>
      <c r="F15" s="89"/>
      <c r="G15" s="83"/>
      <c r="H15" s="83"/>
      <c r="I15" s="277"/>
      <c r="K15" s="416"/>
      <c r="L15" s="86"/>
      <c r="M15" s="233"/>
      <c r="N15" s="282"/>
      <c r="O15" s="282"/>
      <c r="P15" s="282"/>
      <c r="Q15" s="282"/>
      <c r="R15" s="282"/>
      <c r="S15" s="282"/>
      <c r="T15" s="282"/>
      <c r="U15" s="282"/>
      <c r="V15" s="282"/>
      <c r="W15" s="282"/>
      <c r="X15" s="282"/>
      <c r="Y15" s="282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  <c r="AP15" s="282"/>
      <c r="AQ15" s="282"/>
      <c r="AR15" s="282"/>
      <c r="AS15" s="282"/>
      <c r="AT15" s="282"/>
      <c r="AU15" s="282"/>
      <c r="AV15" s="282"/>
      <c r="AW15" s="282"/>
      <c r="AX15" s="282"/>
      <c r="AY15" s="282"/>
      <c r="AZ15" s="282"/>
      <c r="BA15" s="282"/>
      <c r="BB15" s="282"/>
      <c r="BC15" s="282"/>
      <c r="BD15" s="282"/>
      <c r="BE15" s="282"/>
      <c r="BF15" s="282"/>
      <c r="BG15" s="282"/>
      <c r="BH15" s="282"/>
      <c r="BI15" s="282"/>
      <c r="BJ15" s="282"/>
      <c r="BK15" s="282"/>
      <c r="BL15" s="282"/>
      <c r="BM15" s="282"/>
      <c r="BN15" s="282"/>
      <c r="BO15" s="282"/>
      <c r="BP15" s="282"/>
      <c r="BQ15" s="282"/>
      <c r="BR15" s="282"/>
      <c r="BS15" s="282"/>
      <c r="BT15" s="282"/>
      <c r="BU15" s="282"/>
      <c r="BV15" s="81"/>
      <c r="BW15" s="233"/>
      <c r="BX15" s="270"/>
      <c r="BY15" s="270"/>
      <c r="BZ15" s="270"/>
      <c r="CA15" s="270"/>
      <c r="CB15" s="270"/>
      <c r="CC15" s="270"/>
      <c r="CD15" s="270"/>
      <c r="CE15" s="270"/>
      <c r="CF15" s="270"/>
      <c r="CG15" s="270"/>
      <c r="CH15" s="270"/>
      <c r="CI15" s="270"/>
      <c r="CJ15" s="270"/>
      <c r="CK15" s="270"/>
      <c r="CL15" s="270"/>
      <c r="CM15" s="270"/>
      <c r="CN15" s="270"/>
      <c r="CO15" s="270"/>
      <c r="CP15" s="270"/>
      <c r="CQ15" s="270"/>
      <c r="CR15" s="270"/>
      <c r="CS15" s="270"/>
      <c r="CT15" s="270"/>
      <c r="CU15" s="270"/>
      <c r="CV15" s="270"/>
      <c r="CW15" s="270"/>
      <c r="CX15" s="270"/>
      <c r="CY15" s="270"/>
      <c r="CZ15" s="270"/>
      <c r="DA15" s="270"/>
      <c r="DB15" s="270"/>
      <c r="DC15" s="270"/>
      <c r="DD15" s="270"/>
      <c r="DE15" s="270"/>
      <c r="DF15" s="270"/>
      <c r="DG15" s="270"/>
      <c r="DH15" s="270"/>
      <c r="DI15" s="270"/>
      <c r="DJ15" s="270"/>
      <c r="DK15" s="270"/>
      <c r="DL15" s="270"/>
      <c r="DM15" s="270"/>
      <c r="DN15" s="270"/>
      <c r="DO15" s="270"/>
      <c r="DP15" s="270"/>
      <c r="DQ15" s="270"/>
      <c r="DR15" s="270"/>
      <c r="DS15" s="270"/>
      <c r="DT15" s="270"/>
      <c r="DU15" s="270"/>
      <c r="DV15" s="270"/>
      <c r="DW15" s="270"/>
      <c r="DX15" s="270"/>
      <c r="DY15" s="270"/>
      <c r="DZ15" s="270"/>
      <c r="EA15" s="270"/>
      <c r="EB15" s="270"/>
      <c r="EC15" s="270"/>
      <c r="ED15" s="270"/>
      <c r="EE15" s="270"/>
      <c r="EF15" s="270"/>
      <c r="EI15" s="253"/>
      <c r="EJ15" s="253"/>
      <c r="EK15" s="265"/>
      <c r="EL15" s="265"/>
      <c r="EM15" s="265"/>
    </row>
    <row r="16" spans="1:144" ht="14.1" customHeight="1" x14ac:dyDescent="0.25">
      <c r="A16" s="280"/>
      <c r="B16" s="281"/>
      <c r="C16" s="217"/>
      <c r="D16" s="89"/>
      <c r="E16" s="268"/>
      <c r="F16" s="89"/>
      <c r="G16" s="83"/>
      <c r="H16" s="83"/>
      <c r="I16" s="277"/>
      <c r="K16" s="416"/>
      <c r="L16" s="86"/>
      <c r="M16" s="233"/>
      <c r="N16" s="282"/>
      <c r="O16" s="282"/>
      <c r="P16" s="282"/>
      <c r="Q16" s="282"/>
      <c r="R16" s="282"/>
      <c r="S16" s="282"/>
      <c r="T16" s="282"/>
      <c r="U16" s="282"/>
      <c r="V16" s="282"/>
      <c r="W16" s="282"/>
      <c r="X16" s="282"/>
      <c r="Y16" s="282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  <c r="AP16" s="282"/>
      <c r="AQ16" s="282"/>
      <c r="AR16" s="282"/>
      <c r="AS16" s="282"/>
      <c r="AT16" s="282"/>
      <c r="AU16" s="282"/>
      <c r="AV16" s="282"/>
      <c r="AW16" s="282"/>
      <c r="AX16" s="282"/>
      <c r="AY16" s="282"/>
      <c r="AZ16" s="282"/>
      <c r="BA16" s="282"/>
      <c r="BB16" s="282"/>
      <c r="BC16" s="282"/>
      <c r="BD16" s="282"/>
      <c r="BE16" s="282"/>
      <c r="BF16" s="282"/>
      <c r="BG16" s="282"/>
      <c r="BH16" s="282"/>
      <c r="BI16" s="282"/>
      <c r="BJ16" s="282"/>
      <c r="BK16" s="282"/>
      <c r="BL16" s="282"/>
      <c r="BM16" s="282"/>
      <c r="BN16" s="282"/>
      <c r="BO16" s="282"/>
      <c r="BP16" s="282"/>
      <c r="BQ16" s="282"/>
      <c r="BR16" s="282"/>
      <c r="BS16" s="282"/>
      <c r="BT16" s="282"/>
      <c r="BU16" s="282"/>
      <c r="BV16" s="81"/>
      <c r="BW16" s="233"/>
      <c r="BX16" s="270"/>
      <c r="BY16" s="270"/>
      <c r="BZ16" s="270"/>
      <c r="CA16" s="270"/>
      <c r="CB16" s="270"/>
      <c r="CC16" s="270"/>
      <c r="CD16" s="270"/>
      <c r="CE16" s="270"/>
      <c r="CF16" s="270"/>
      <c r="CG16" s="270"/>
      <c r="CH16" s="270"/>
      <c r="CI16" s="270"/>
      <c r="CJ16" s="270"/>
      <c r="CK16" s="270"/>
      <c r="CL16" s="270"/>
      <c r="CM16" s="270"/>
      <c r="CN16" s="270"/>
      <c r="CO16" s="270"/>
      <c r="CP16" s="270"/>
      <c r="CQ16" s="270"/>
      <c r="CR16" s="270"/>
      <c r="CS16" s="270"/>
      <c r="CT16" s="270"/>
      <c r="CU16" s="270"/>
      <c r="CV16" s="270"/>
      <c r="CW16" s="270"/>
      <c r="CX16" s="270"/>
      <c r="CY16" s="270"/>
      <c r="CZ16" s="270"/>
      <c r="DA16" s="270"/>
      <c r="DB16" s="270"/>
      <c r="DC16" s="270"/>
      <c r="DD16" s="270"/>
      <c r="DE16" s="270"/>
      <c r="DF16" s="270"/>
      <c r="DG16" s="270"/>
      <c r="DH16" s="270"/>
      <c r="DI16" s="270"/>
      <c r="DJ16" s="270"/>
      <c r="DK16" s="270"/>
      <c r="DL16" s="270"/>
      <c r="DM16" s="270"/>
      <c r="DN16" s="270"/>
      <c r="DO16" s="270"/>
      <c r="DP16" s="270"/>
      <c r="DQ16" s="270"/>
      <c r="DR16" s="270"/>
      <c r="DS16" s="270"/>
      <c r="DT16" s="270"/>
      <c r="DU16" s="270"/>
      <c r="DV16" s="270"/>
      <c r="DW16" s="270"/>
      <c r="DX16" s="270"/>
      <c r="DY16" s="270"/>
      <c r="DZ16" s="270"/>
      <c r="EA16" s="270"/>
      <c r="EB16" s="270"/>
      <c r="EC16" s="270"/>
      <c r="ED16" s="270"/>
      <c r="EE16" s="270"/>
      <c r="EF16" s="270"/>
      <c r="EI16" s="253"/>
      <c r="EJ16" s="253"/>
      <c r="EK16" s="265"/>
      <c r="EL16" s="265"/>
      <c r="EM16" s="265"/>
    </row>
    <row r="17" spans="1:143" ht="14.1" customHeight="1" x14ac:dyDescent="0.25">
      <c r="A17" s="280"/>
      <c r="B17" s="281"/>
      <c r="C17" s="217"/>
      <c r="D17" s="89"/>
      <c r="E17" s="268"/>
      <c r="F17" s="89"/>
      <c r="G17" s="83"/>
      <c r="H17" s="83"/>
      <c r="I17" s="277"/>
      <c r="K17" s="416"/>
      <c r="L17" s="86"/>
      <c r="M17" s="233"/>
      <c r="N17" s="282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282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282"/>
      <c r="BV17" s="81"/>
      <c r="BW17" s="233"/>
      <c r="BX17" s="270"/>
      <c r="BY17" s="270"/>
      <c r="BZ17" s="270"/>
      <c r="CA17" s="270"/>
      <c r="CB17" s="270"/>
      <c r="CC17" s="270"/>
      <c r="CD17" s="270"/>
      <c r="CE17" s="270"/>
      <c r="CF17" s="270"/>
      <c r="CG17" s="270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  <c r="CZ17" s="270"/>
      <c r="DA17" s="270"/>
      <c r="DB17" s="270"/>
      <c r="DC17" s="270"/>
      <c r="DD17" s="270"/>
      <c r="DE17" s="270"/>
      <c r="DF17" s="270"/>
      <c r="DG17" s="270"/>
      <c r="DH17" s="270"/>
      <c r="DI17" s="270"/>
      <c r="DJ17" s="270"/>
      <c r="DK17" s="270"/>
      <c r="DL17" s="270"/>
      <c r="DM17" s="270"/>
      <c r="DN17" s="270"/>
      <c r="DO17" s="270"/>
      <c r="DP17" s="270"/>
      <c r="DQ17" s="270"/>
      <c r="DR17" s="270"/>
      <c r="DS17" s="270"/>
      <c r="DT17" s="270"/>
      <c r="DU17" s="270"/>
      <c r="DV17" s="270"/>
      <c r="DW17" s="270"/>
      <c r="DX17" s="270"/>
      <c r="DY17" s="270"/>
      <c r="DZ17" s="270"/>
      <c r="EA17" s="270"/>
      <c r="EB17" s="270"/>
      <c r="EC17" s="270"/>
      <c r="ED17" s="270"/>
      <c r="EE17" s="270"/>
      <c r="EF17" s="270"/>
      <c r="EI17" s="253"/>
      <c r="EJ17" s="253"/>
      <c r="EK17" s="265"/>
      <c r="EL17" s="265"/>
      <c r="EM17" s="265"/>
    </row>
    <row r="18" spans="1:143" ht="14.1" customHeight="1" x14ac:dyDescent="0.25">
      <c r="A18" s="280"/>
      <c r="B18" s="281"/>
      <c r="C18" s="217"/>
      <c r="D18" s="89"/>
      <c r="E18" s="268"/>
      <c r="F18" s="89"/>
      <c r="G18" s="83"/>
      <c r="H18" s="83"/>
      <c r="I18" s="277"/>
      <c r="K18" s="416"/>
      <c r="L18" s="86"/>
      <c r="M18" s="233"/>
      <c r="N18" s="282"/>
      <c r="O18" s="282"/>
      <c r="P18" s="282"/>
      <c r="Q18" s="282"/>
      <c r="R18" s="282"/>
      <c r="S18" s="282"/>
      <c r="T18" s="282"/>
      <c r="U18" s="282"/>
      <c r="V18" s="282"/>
      <c r="W18" s="282"/>
      <c r="X18" s="282"/>
      <c r="Y18" s="28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282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282"/>
      <c r="BV18" s="81"/>
      <c r="BW18" s="233"/>
      <c r="BX18" s="270"/>
      <c r="BY18" s="270"/>
      <c r="BZ18" s="270"/>
      <c r="CA18" s="270"/>
      <c r="CB18" s="270"/>
      <c r="CC18" s="270"/>
      <c r="CD18" s="270"/>
      <c r="CE18" s="270"/>
      <c r="CF18" s="270"/>
      <c r="CG18" s="270"/>
      <c r="CH18" s="270"/>
      <c r="CI18" s="270"/>
      <c r="CJ18" s="270"/>
      <c r="CK18" s="270"/>
      <c r="CL18" s="270"/>
      <c r="CM18" s="270"/>
      <c r="CN18" s="270"/>
      <c r="CO18" s="270"/>
      <c r="CP18" s="270"/>
      <c r="CQ18" s="270"/>
      <c r="CR18" s="270"/>
      <c r="CS18" s="270"/>
      <c r="CT18" s="270"/>
      <c r="CU18" s="270"/>
      <c r="CV18" s="270"/>
      <c r="CW18" s="270"/>
      <c r="CX18" s="270"/>
      <c r="CY18" s="270"/>
      <c r="CZ18" s="270"/>
      <c r="DA18" s="270"/>
      <c r="DB18" s="270"/>
      <c r="DC18" s="270"/>
      <c r="DD18" s="270"/>
      <c r="DE18" s="270"/>
      <c r="DF18" s="270"/>
      <c r="DG18" s="270"/>
      <c r="DH18" s="270"/>
      <c r="DI18" s="270"/>
      <c r="DJ18" s="270"/>
      <c r="DK18" s="270"/>
      <c r="DL18" s="270"/>
      <c r="DM18" s="270"/>
      <c r="DN18" s="270"/>
      <c r="DO18" s="270"/>
      <c r="DP18" s="270"/>
      <c r="DQ18" s="270"/>
      <c r="DR18" s="270"/>
      <c r="DS18" s="270"/>
      <c r="DT18" s="270"/>
      <c r="DU18" s="270"/>
      <c r="DV18" s="270"/>
      <c r="DW18" s="270"/>
      <c r="DX18" s="270"/>
      <c r="DY18" s="270"/>
      <c r="DZ18" s="270"/>
      <c r="EA18" s="270"/>
      <c r="EB18" s="270"/>
      <c r="EC18" s="270"/>
      <c r="ED18" s="270"/>
      <c r="EE18" s="270"/>
      <c r="EF18" s="270"/>
      <c r="EI18" s="253"/>
      <c r="EJ18" s="253"/>
      <c r="EK18" s="265"/>
      <c r="EL18" s="265"/>
      <c r="EM18" s="265"/>
    </row>
    <row r="19" spans="1:143" ht="14.1" customHeight="1" x14ac:dyDescent="0.25">
      <c r="A19" s="280"/>
      <c r="B19" s="281"/>
      <c r="C19" s="217"/>
      <c r="D19" s="89"/>
      <c r="E19" s="268"/>
      <c r="F19" s="89"/>
      <c r="G19" s="83"/>
      <c r="H19" s="83"/>
      <c r="I19" s="277"/>
      <c r="K19" s="416"/>
      <c r="L19" s="86"/>
      <c r="M19" s="233"/>
      <c r="N19" s="282"/>
      <c r="O19" s="282"/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282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282"/>
      <c r="BV19" s="81"/>
      <c r="BW19" s="233"/>
      <c r="BX19" s="270"/>
      <c r="BY19" s="270"/>
      <c r="BZ19" s="270"/>
      <c r="CA19" s="270"/>
      <c r="CB19" s="270"/>
      <c r="CC19" s="270"/>
      <c r="CD19" s="270"/>
      <c r="CE19" s="270"/>
      <c r="CF19" s="270"/>
      <c r="CG19" s="270"/>
      <c r="CH19" s="270"/>
      <c r="CI19" s="270"/>
      <c r="CJ19" s="270"/>
      <c r="CK19" s="270"/>
      <c r="CL19" s="270"/>
      <c r="CM19" s="270"/>
      <c r="CN19" s="270"/>
      <c r="CO19" s="270"/>
      <c r="CP19" s="270"/>
      <c r="CQ19" s="270"/>
      <c r="CR19" s="270"/>
      <c r="CS19" s="270"/>
      <c r="CT19" s="270"/>
      <c r="CU19" s="270"/>
      <c r="CV19" s="270"/>
      <c r="CW19" s="270"/>
      <c r="CX19" s="270"/>
      <c r="CY19" s="270"/>
      <c r="CZ19" s="270"/>
      <c r="DA19" s="270"/>
      <c r="DB19" s="270"/>
      <c r="DC19" s="270"/>
      <c r="DD19" s="270"/>
      <c r="DE19" s="270"/>
      <c r="DF19" s="270"/>
      <c r="DG19" s="270"/>
      <c r="DH19" s="270"/>
      <c r="DI19" s="270"/>
      <c r="DJ19" s="270"/>
      <c r="DK19" s="270"/>
      <c r="DL19" s="270"/>
      <c r="DM19" s="270"/>
      <c r="DN19" s="270"/>
      <c r="DO19" s="270"/>
      <c r="DP19" s="270"/>
      <c r="DQ19" s="270"/>
      <c r="DR19" s="270"/>
      <c r="DS19" s="270"/>
      <c r="DT19" s="270"/>
      <c r="DU19" s="270"/>
      <c r="DV19" s="270"/>
      <c r="DW19" s="270"/>
      <c r="DX19" s="270"/>
      <c r="DY19" s="270"/>
      <c r="DZ19" s="270"/>
      <c r="EA19" s="270"/>
      <c r="EB19" s="270"/>
      <c r="EC19" s="270"/>
      <c r="ED19" s="270"/>
      <c r="EE19" s="270"/>
      <c r="EF19" s="270"/>
      <c r="EI19" s="253"/>
      <c r="EJ19" s="253"/>
      <c r="EK19" s="265"/>
      <c r="EL19" s="265"/>
      <c r="EM19" s="265"/>
    </row>
    <row r="20" spans="1:143" ht="14.1" customHeight="1" x14ac:dyDescent="0.25">
      <c r="A20" s="280"/>
      <c r="B20" s="281"/>
      <c r="C20" s="217"/>
      <c r="D20" s="89"/>
      <c r="E20" s="268"/>
      <c r="F20" s="89"/>
      <c r="G20" s="83"/>
      <c r="H20" s="83"/>
      <c r="I20" s="277"/>
      <c r="K20" s="416"/>
      <c r="L20" s="86"/>
      <c r="M20" s="233"/>
      <c r="N20" s="282"/>
      <c r="O20" s="282"/>
      <c r="P20" s="282"/>
      <c r="Q20" s="282"/>
      <c r="R20" s="282"/>
      <c r="S20" s="282"/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2"/>
      <c r="AX20" s="282"/>
      <c r="AY20" s="282"/>
      <c r="AZ20" s="282"/>
      <c r="BA20" s="282"/>
      <c r="BB20" s="282"/>
      <c r="BC20" s="282"/>
      <c r="BD20" s="282"/>
      <c r="BE20" s="282"/>
      <c r="BF20" s="282"/>
      <c r="BG20" s="282"/>
      <c r="BH20" s="282"/>
      <c r="BI20" s="282"/>
      <c r="BJ20" s="282"/>
      <c r="BK20" s="282"/>
      <c r="BL20" s="282"/>
      <c r="BM20" s="282"/>
      <c r="BN20" s="282"/>
      <c r="BO20" s="282"/>
      <c r="BP20" s="282"/>
      <c r="BQ20" s="282"/>
      <c r="BR20" s="282"/>
      <c r="BS20" s="282"/>
      <c r="BT20" s="282"/>
      <c r="BU20" s="282"/>
      <c r="BV20" s="81"/>
      <c r="BW20" s="233"/>
      <c r="BX20" s="270"/>
      <c r="BY20" s="270"/>
      <c r="BZ20" s="270"/>
      <c r="CA20" s="270"/>
      <c r="CB20" s="270"/>
      <c r="CC20" s="270"/>
      <c r="CD20" s="270"/>
      <c r="CE20" s="270"/>
      <c r="CF20" s="270"/>
      <c r="CG20" s="270"/>
      <c r="CH20" s="270"/>
      <c r="CI20" s="270"/>
      <c r="CJ20" s="270"/>
      <c r="CK20" s="270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  <c r="CZ20" s="270"/>
      <c r="DA20" s="270"/>
      <c r="DB20" s="270"/>
      <c r="DC20" s="270"/>
      <c r="DD20" s="270"/>
      <c r="DE20" s="270"/>
      <c r="DF20" s="270"/>
      <c r="DG20" s="270"/>
      <c r="DH20" s="270"/>
      <c r="DI20" s="270"/>
      <c r="DJ20" s="270"/>
      <c r="DK20" s="270"/>
      <c r="DL20" s="270"/>
      <c r="DM20" s="270"/>
      <c r="DN20" s="270"/>
      <c r="DO20" s="270"/>
      <c r="DP20" s="270"/>
      <c r="DQ20" s="270"/>
      <c r="DR20" s="270"/>
      <c r="DS20" s="270"/>
      <c r="DT20" s="270"/>
      <c r="DU20" s="270"/>
      <c r="DV20" s="270"/>
      <c r="DW20" s="270"/>
      <c r="DX20" s="270"/>
      <c r="DY20" s="270"/>
      <c r="DZ20" s="270"/>
      <c r="EA20" s="270"/>
      <c r="EB20" s="270"/>
      <c r="EC20" s="270"/>
      <c r="ED20" s="270"/>
      <c r="EE20" s="270"/>
      <c r="EF20" s="270"/>
      <c r="EI20" s="253"/>
      <c r="EJ20" s="253"/>
      <c r="EK20" s="265"/>
      <c r="EL20" s="265"/>
      <c r="EM20" s="265"/>
    </row>
    <row r="21" spans="1:143" ht="14.1" customHeight="1" x14ac:dyDescent="0.25">
      <c r="A21" s="280"/>
      <c r="B21" s="281"/>
      <c r="C21" s="217"/>
      <c r="D21" s="89"/>
      <c r="E21" s="268"/>
      <c r="F21" s="89"/>
      <c r="G21" s="83"/>
      <c r="H21" s="83"/>
      <c r="I21" s="277"/>
      <c r="K21" s="416"/>
      <c r="L21" s="86"/>
      <c r="M21" s="233"/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2"/>
      <c r="BB21" s="282"/>
      <c r="BC21" s="282"/>
      <c r="BD21" s="282"/>
      <c r="BE21" s="282"/>
      <c r="BF21" s="282"/>
      <c r="BG21" s="282"/>
      <c r="BH21" s="282"/>
      <c r="BI21" s="282"/>
      <c r="BJ21" s="282"/>
      <c r="BK21" s="282"/>
      <c r="BL21" s="282"/>
      <c r="BM21" s="282"/>
      <c r="BN21" s="282"/>
      <c r="BO21" s="282"/>
      <c r="BP21" s="282"/>
      <c r="BQ21" s="282"/>
      <c r="BR21" s="282"/>
      <c r="BS21" s="282"/>
      <c r="BT21" s="282"/>
      <c r="BU21" s="282"/>
      <c r="BV21" s="81"/>
      <c r="BW21" s="233"/>
      <c r="BX21" s="270"/>
      <c r="BY21" s="270"/>
      <c r="BZ21" s="270"/>
      <c r="CA21" s="270"/>
      <c r="CB21" s="270"/>
      <c r="CC21" s="270"/>
      <c r="CD21" s="270"/>
      <c r="CE21" s="270"/>
      <c r="CF21" s="270"/>
      <c r="CG21" s="270"/>
      <c r="CH21" s="270"/>
      <c r="CI21" s="270"/>
      <c r="CJ21" s="270"/>
      <c r="CK21" s="270"/>
      <c r="CL21" s="270"/>
      <c r="CM21" s="270"/>
      <c r="CN21" s="270"/>
      <c r="CO21" s="270"/>
      <c r="CP21" s="270"/>
      <c r="CQ21" s="270"/>
      <c r="CR21" s="270"/>
      <c r="CS21" s="270"/>
      <c r="CT21" s="270"/>
      <c r="CU21" s="270"/>
      <c r="CV21" s="270"/>
      <c r="CW21" s="270"/>
      <c r="CX21" s="270"/>
      <c r="CY21" s="270"/>
      <c r="CZ21" s="270"/>
      <c r="DA21" s="270"/>
      <c r="DB21" s="270"/>
      <c r="DC21" s="270"/>
      <c r="DD21" s="270"/>
      <c r="DE21" s="270"/>
      <c r="DF21" s="270"/>
      <c r="DG21" s="270"/>
      <c r="DH21" s="270"/>
      <c r="DI21" s="270"/>
      <c r="DJ21" s="270"/>
      <c r="DK21" s="270"/>
      <c r="DL21" s="270"/>
      <c r="DM21" s="270"/>
      <c r="DN21" s="270"/>
      <c r="DO21" s="270"/>
      <c r="DP21" s="270"/>
      <c r="DQ21" s="270"/>
      <c r="DR21" s="270"/>
      <c r="DS21" s="270"/>
      <c r="DT21" s="270"/>
      <c r="DU21" s="270"/>
      <c r="DV21" s="270"/>
      <c r="DW21" s="270"/>
      <c r="DX21" s="270"/>
      <c r="DY21" s="270"/>
      <c r="DZ21" s="270"/>
      <c r="EA21" s="270"/>
      <c r="EB21" s="270"/>
      <c r="EC21" s="270"/>
      <c r="ED21" s="270"/>
      <c r="EE21" s="270"/>
      <c r="EF21" s="270"/>
      <c r="EI21" s="253"/>
      <c r="EJ21" s="253"/>
      <c r="EK21" s="265"/>
      <c r="EL21" s="265"/>
      <c r="EM21" s="265"/>
    </row>
    <row r="22" spans="1:143" ht="14.1" customHeight="1" x14ac:dyDescent="0.25">
      <c r="A22" s="280"/>
      <c r="B22" s="281"/>
      <c r="C22" s="217"/>
      <c r="D22" s="89"/>
      <c r="E22" s="268"/>
      <c r="F22" s="89"/>
      <c r="G22" s="83"/>
      <c r="H22" s="83"/>
      <c r="I22" s="277"/>
      <c r="K22" s="416"/>
      <c r="L22" s="86"/>
      <c r="M22" s="233"/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81"/>
      <c r="BW22" s="233"/>
      <c r="BX22" s="270"/>
      <c r="BY22" s="270"/>
      <c r="BZ22" s="270"/>
      <c r="CA22" s="270"/>
      <c r="CB22" s="270"/>
      <c r="CC22" s="270"/>
      <c r="CD22" s="270"/>
      <c r="CE22" s="270"/>
      <c r="CF22" s="270"/>
      <c r="CG22" s="270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  <c r="CZ22" s="270"/>
      <c r="DA22" s="270"/>
      <c r="DB22" s="270"/>
      <c r="DC22" s="270"/>
      <c r="DD22" s="270"/>
      <c r="DE22" s="270"/>
      <c r="DF22" s="270"/>
      <c r="DG22" s="270"/>
      <c r="DH22" s="270"/>
      <c r="DI22" s="270"/>
      <c r="DJ22" s="270"/>
      <c r="DK22" s="270"/>
      <c r="DL22" s="270"/>
      <c r="DM22" s="270"/>
      <c r="DN22" s="270"/>
      <c r="DO22" s="270"/>
      <c r="DP22" s="270"/>
      <c r="DQ22" s="270"/>
      <c r="DR22" s="270"/>
      <c r="DS22" s="270"/>
      <c r="DT22" s="270"/>
      <c r="DU22" s="270"/>
      <c r="DV22" s="270"/>
      <c r="DW22" s="270"/>
      <c r="DX22" s="270"/>
      <c r="DY22" s="270"/>
      <c r="DZ22" s="270"/>
      <c r="EA22" s="270"/>
      <c r="EB22" s="270"/>
      <c r="EC22" s="270"/>
      <c r="ED22" s="270"/>
      <c r="EE22" s="270"/>
      <c r="EF22" s="270"/>
      <c r="EI22" s="253"/>
      <c r="EJ22" s="253"/>
      <c r="EK22" s="265"/>
      <c r="EL22" s="265"/>
      <c r="EM22" s="265"/>
    </row>
    <row r="23" spans="1:143" ht="14.1" customHeight="1" x14ac:dyDescent="0.25">
      <c r="A23" s="280"/>
      <c r="B23" s="281"/>
      <c r="C23" s="217"/>
      <c r="D23" s="89"/>
      <c r="E23" s="268"/>
      <c r="F23" s="89"/>
      <c r="G23" s="83"/>
      <c r="H23" s="83"/>
      <c r="I23" s="277"/>
      <c r="K23" s="416"/>
      <c r="L23" s="86"/>
      <c r="M23" s="233"/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282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282"/>
      <c r="BV23" s="81"/>
      <c r="BW23" s="233"/>
      <c r="BX23" s="270"/>
      <c r="BY23" s="270"/>
      <c r="BZ23" s="270"/>
      <c r="CA23" s="270"/>
      <c r="CB23" s="270"/>
      <c r="CC23" s="270"/>
      <c r="CD23" s="270"/>
      <c r="CE23" s="270"/>
      <c r="CF23" s="270"/>
      <c r="CG23" s="270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  <c r="CZ23" s="270"/>
      <c r="DA23" s="270"/>
      <c r="DB23" s="270"/>
      <c r="DC23" s="270"/>
      <c r="DD23" s="270"/>
      <c r="DE23" s="270"/>
      <c r="DF23" s="270"/>
      <c r="DG23" s="270"/>
      <c r="DH23" s="270"/>
      <c r="DI23" s="270"/>
      <c r="DJ23" s="270"/>
      <c r="DK23" s="270"/>
      <c r="DL23" s="270"/>
      <c r="DM23" s="270"/>
      <c r="DN23" s="270"/>
      <c r="DO23" s="270"/>
      <c r="DP23" s="270"/>
      <c r="DQ23" s="270"/>
      <c r="DR23" s="270"/>
      <c r="DS23" s="270"/>
      <c r="DT23" s="270"/>
      <c r="DU23" s="270"/>
      <c r="DV23" s="270"/>
      <c r="DW23" s="270"/>
      <c r="DX23" s="270"/>
      <c r="DY23" s="270"/>
      <c r="DZ23" s="270"/>
      <c r="EA23" s="270"/>
      <c r="EB23" s="270"/>
      <c r="EC23" s="270"/>
      <c r="ED23" s="270"/>
      <c r="EE23" s="270"/>
      <c r="EF23" s="270"/>
      <c r="EI23" s="253"/>
      <c r="EJ23" s="253"/>
      <c r="EK23" s="265"/>
      <c r="EL23" s="265"/>
      <c r="EM23" s="265"/>
    </row>
    <row r="24" spans="1:143" x14ac:dyDescent="0.25">
      <c r="A24" s="278"/>
      <c r="B24" s="279" t="s">
        <v>51</v>
      </c>
      <c r="C24" s="216" t="str">
        <f>VLOOKUP($B24,'Preços Unitários'!$C:$F,2,0)</f>
        <v>Monitoramento de Ruído</v>
      </c>
      <c r="D24" s="76" t="str">
        <f>VLOOKUP($B24,'Preços Unitários'!$C:$F,3,0)</f>
        <v>VB</v>
      </c>
      <c r="E24" s="76">
        <f>VLOOKUP($B24,'Preços Unitários'!$C:$F,4,0)</f>
        <v>1</v>
      </c>
      <c r="F24" s="88"/>
      <c r="G24" s="80">
        <f>H24/E24</f>
        <v>2499.2000000000003</v>
      </c>
      <c r="H24" s="80">
        <f>SUM(H25:H55)</f>
        <v>2499.2000000000003</v>
      </c>
      <c r="I24" s="216" t="s">
        <v>381</v>
      </c>
      <c r="K24" s="415" t="str">
        <f>C24</f>
        <v>Monitoramento de Ruído</v>
      </c>
      <c r="L24" s="85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  <c r="AY24" s="230"/>
      <c r="AZ24" s="230"/>
      <c r="BA24" s="230"/>
      <c r="BB24" s="230"/>
      <c r="BC24" s="230"/>
      <c r="BD24" s="230"/>
      <c r="BE24" s="230"/>
      <c r="BF24" s="230"/>
      <c r="BG24" s="230"/>
      <c r="BH24" s="230"/>
      <c r="BI24" s="230"/>
      <c r="BJ24" s="230"/>
      <c r="BK24" s="230"/>
      <c r="BL24" s="230"/>
      <c r="BM24" s="230"/>
      <c r="BN24" s="230"/>
      <c r="BO24" s="230"/>
      <c r="BP24" s="230"/>
      <c r="BQ24" s="230"/>
      <c r="BR24" s="230"/>
      <c r="BS24" s="230"/>
      <c r="BT24" s="230"/>
      <c r="BU24" s="230"/>
      <c r="BV24" s="81"/>
      <c r="BW24" s="230" t="str">
        <f>C24</f>
        <v>Monitoramento de Ruído</v>
      </c>
      <c r="BX24" s="269">
        <f t="shared" ref="BX24:DC24" si="78">SUM(BX25:BX55)</f>
        <v>2499.2000000000003</v>
      </c>
      <c r="BY24" s="269">
        <f t="shared" si="78"/>
        <v>2499.2000000000003</v>
      </c>
      <c r="BZ24" s="269">
        <f t="shared" si="78"/>
        <v>0</v>
      </c>
      <c r="CA24" s="269">
        <f t="shared" si="78"/>
        <v>0</v>
      </c>
      <c r="CB24" s="269">
        <f t="shared" si="78"/>
        <v>0</v>
      </c>
      <c r="CC24" s="269">
        <f t="shared" si="78"/>
        <v>0</v>
      </c>
      <c r="CD24" s="269">
        <f t="shared" si="78"/>
        <v>0</v>
      </c>
      <c r="CE24" s="269">
        <f t="shared" si="78"/>
        <v>0</v>
      </c>
      <c r="CF24" s="269">
        <f t="shared" si="78"/>
        <v>0</v>
      </c>
      <c r="CG24" s="269">
        <f t="shared" si="78"/>
        <v>0</v>
      </c>
      <c r="CH24" s="269">
        <f t="shared" si="78"/>
        <v>0</v>
      </c>
      <c r="CI24" s="269">
        <f t="shared" si="78"/>
        <v>0</v>
      </c>
      <c r="CJ24" s="269">
        <f t="shared" si="78"/>
        <v>0</v>
      </c>
      <c r="CK24" s="269">
        <f t="shared" si="78"/>
        <v>0</v>
      </c>
      <c r="CL24" s="269">
        <f t="shared" si="78"/>
        <v>0</v>
      </c>
      <c r="CM24" s="269">
        <f t="shared" si="78"/>
        <v>0</v>
      </c>
      <c r="CN24" s="269">
        <f t="shared" si="78"/>
        <v>0</v>
      </c>
      <c r="CO24" s="269">
        <f t="shared" si="78"/>
        <v>0</v>
      </c>
      <c r="CP24" s="269">
        <f t="shared" si="78"/>
        <v>0</v>
      </c>
      <c r="CQ24" s="269">
        <f t="shared" si="78"/>
        <v>0</v>
      </c>
      <c r="CR24" s="269">
        <f t="shared" si="78"/>
        <v>0</v>
      </c>
      <c r="CS24" s="269">
        <f t="shared" si="78"/>
        <v>0</v>
      </c>
      <c r="CT24" s="269">
        <f t="shared" si="78"/>
        <v>0</v>
      </c>
      <c r="CU24" s="269">
        <f t="shared" si="78"/>
        <v>0</v>
      </c>
      <c r="CV24" s="269">
        <f t="shared" si="78"/>
        <v>0</v>
      </c>
      <c r="CW24" s="269">
        <f t="shared" si="78"/>
        <v>0</v>
      </c>
      <c r="CX24" s="269">
        <f t="shared" si="78"/>
        <v>0</v>
      </c>
      <c r="CY24" s="269">
        <f t="shared" si="78"/>
        <v>0</v>
      </c>
      <c r="CZ24" s="269">
        <f t="shared" si="78"/>
        <v>0</v>
      </c>
      <c r="DA24" s="269">
        <f t="shared" si="78"/>
        <v>0</v>
      </c>
      <c r="DB24" s="269">
        <f t="shared" si="78"/>
        <v>0</v>
      </c>
      <c r="DC24" s="269">
        <f t="shared" si="78"/>
        <v>0</v>
      </c>
      <c r="DD24" s="269">
        <f t="shared" ref="DD24:EF24" si="79">SUM(DD25:DD55)</f>
        <v>0</v>
      </c>
      <c r="DE24" s="269">
        <f t="shared" si="79"/>
        <v>0</v>
      </c>
      <c r="DF24" s="269">
        <f t="shared" si="79"/>
        <v>0</v>
      </c>
      <c r="DG24" s="269">
        <f t="shared" si="79"/>
        <v>0</v>
      </c>
      <c r="DH24" s="269">
        <f t="shared" si="79"/>
        <v>0</v>
      </c>
      <c r="DI24" s="269">
        <f t="shared" si="79"/>
        <v>0</v>
      </c>
      <c r="DJ24" s="269">
        <f t="shared" si="79"/>
        <v>0</v>
      </c>
      <c r="DK24" s="269">
        <f t="shared" si="79"/>
        <v>0</v>
      </c>
      <c r="DL24" s="269">
        <f t="shared" si="79"/>
        <v>0</v>
      </c>
      <c r="DM24" s="269">
        <f t="shared" si="79"/>
        <v>0</v>
      </c>
      <c r="DN24" s="269">
        <f t="shared" si="79"/>
        <v>0</v>
      </c>
      <c r="DO24" s="269">
        <f t="shared" si="79"/>
        <v>0</v>
      </c>
      <c r="DP24" s="269">
        <f t="shared" si="79"/>
        <v>0</v>
      </c>
      <c r="DQ24" s="269">
        <f t="shared" si="79"/>
        <v>0</v>
      </c>
      <c r="DR24" s="269">
        <f t="shared" si="79"/>
        <v>0</v>
      </c>
      <c r="DS24" s="269">
        <f t="shared" si="79"/>
        <v>0</v>
      </c>
      <c r="DT24" s="269">
        <f t="shared" si="79"/>
        <v>0</v>
      </c>
      <c r="DU24" s="269">
        <f t="shared" si="79"/>
        <v>0</v>
      </c>
      <c r="DV24" s="269">
        <f t="shared" si="79"/>
        <v>0</v>
      </c>
      <c r="DW24" s="269">
        <f t="shared" si="79"/>
        <v>0</v>
      </c>
      <c r="DX24" s="269">
        <f t="shared" si="79"/>
        <v>0</v>
      </c>
      <c r="DY24" s="269">
        <f t="shared" si="79"/>
        <v>0</v>
      </c>
      <c r="DZ24" s="269">
        <f t="shared" si="79"/>
        <v>0</v>
      </c>
      <c r="EA24" s="269">
        <f t="shared" si="79"/>
        <v>0</v>
      </c>
      <c r="EB24" s="269">
        <f t="shared" si="79"/>
        <v>0</v>
      </c>
      <c r="EC24" s="269">
        <f t="shared" si="79"/>
        <v>0</v>
      </c>
      <c r="ED24" s="269">
        <f t="shared" si="79"/>
        <v>0</v>
      </c>
      <c r="EE24" s="269">
        <f t="shared" si="79"/>
        <v>0</v>
      </c>
      <c r="EF24" s="269">
        <f t="shared" si="79"/>
        <v>0</v>
      </c>
      <c r="EI24" s="252">
        <f>SUM(EI25:EI55)</f>
        <v>0</v>
      </c>
      <c r="EJ24" s="252">
        <f>SUM(EJ25:EJ55)</f>
        <v>2499.2000000000003</v>
      </c>
      <c r="EK24" s="252">
        <f>SUM(EK25:EK55)</f>
        <v>0</v>
      </c>
      <c r="EL24" s="252">
        <f>SUM(EL25:EL55)</f>
        <v>0</v>
      </c>
      <c r="EM24" s="80">
        <f>SUM(EM25:EM55)</f>
        <v>0</v>
      </c>
    </row>
    <row r="25" spans="1:143" x14ac:dyDescent="0.25">
      <c r="A25" s="280" t="s">
        <v>98</v>
      </c>
      <c r="B25" s="281">
        <v>8</v>
      </c>
      <c r="C25" s="217" t="str">
        <f>VLOOKUP($A25&amp;$B25,Insumos!$A:$I,4,0)</f>
        <v>TÉCNICO OPERACIONAL</v>
      </c>
      <c r="D25" s="89" t="str">
        <f>VLOOKUP($A25&amp;$B25,Insumos!$A:$I,6,0)</f>
        <v>HH</v>
      </c>
      <c r="E25" s="268">
        <f t="shared" ref="E25:E29" si="80">M25</f>
        <v>12</v>
      </c>
      <c r="F25" s="89">
        <v>1</v>
      </c>
      <c r="G25" s="83">
        <f>VLOOKUP($A25&amp;$B25,Insumos!$A:$I,9,0)</f>
        <v>23.125</v>
      </c>
      <c r="H25" s="83">
        <f t="shared" ref="H25" si="81">G25*F25*E25</f>
        <v>277.5</v>
      </c>
      <c r="I25" s="277" t="s">
        <v>388</v>
      </c>
      <c r="J25">
        <f>6*30</f>
        <v>180</v>
      </c>
      <c r="K25" s="416" t="str">
        <f t="shared" ref="K25:K29" si="82">$C25</f>
        <v>TÉCNICO OPERACIONAL</v>
      </c>
      <c r="L25" s="86" t="str">
        <f t="shared" ref="L25:L29" si="83">$D25</f>
        <v>HH</v>
      </c>
      <c r="M25" s="233">
        <f t="shared" ref="M25" si="84">SUM(N25:BU25)</f>
        <v>12</v>
      </c>
      <c r="N25" s="282">
        <f>3*4</f>
        <v>12</v>
      </c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282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282"/>
      <c r="BV25" s="81"/>
      <c r="BW25" s="233" t="str">
        <f t="shared" ref="BW25:BW29" si="85">$C25</f>
        <v>TÉCNICO OPERACIONAL</v>
      </c>
      <c r="BX25" s="270">
        <f t="shared" ref="BX25" si="86">SUM(BY25:EF25)</f>
        <v>277.5</v>
      </c>
      <c r="BY25" s="270">
        <f t="shared" ref="BY25" si="87">N25*$G25</f>
        <v>277.5</v>
      </c>
      <c r="BZ25" s="270">
        <f t="shared" ref="BZ25" si="88">O25*$G25</f>
        <v>0</v>
      </c>
      <c r="CA25" s="270">
        <f t="shared" ref="CA25" si="89">P25*$G25</f>
        <v>0</v>
      </c>
      <c r="CB25" s="270">
        <f t="shared" ref="CB25" si="90">Q25*$G25</f>
        <v>0</v>
      </c>
      <c r="CC25" s="270">
        <f t="shared" ref="CC25" si="91">R25*$G25</f>
        <v>0</v>
      </c>
      <c r="CD25" s="270">
        <f t="shared" ref="CD25" si="92">S25*$G25</f>
        <v>0</v>
      </c>
      <c r="CE25" s="270">
        <f t="shared" ref="CE25" si="93">T25*$G25</f>
        <v>0</v>
      </c>
      <c r="CF25" s="270">
        <f t="shared" ref="CF25" si="94">U25*$G25</f>
        <v>0</v>
      </c>
      <c r="CG25" s="270">
        <f t="shared" ref="CG25" si="95">V25*$G25</f>
        <v>0</v>
      </c>
      <c r="CH25" s="270">
        <f t="shared" ref="CH25" si="96">W25*$G25</f>
        <v>0</v>
      </c>
      <c r="CI25" s="270">
        <f t="shared" ref="CI25" si="97">X25*$G25</f>
        <v>0</v>
      </c>
      <c r="CJ25" s="270">
        <f t="shared" ref="CJ25" si="98">Y25*$G25</f>
        <v>0</v>
      </c>
      <c r="CK25" s="270">
        <f t="shared" ref="CK25" si="99">Z25*$G25</f>
        <v>0</v>
      </c>
      <c r="CL25" s="270">
        <f t="shared" ref="CL25" si="100">AA25*$G25</f>
        <v>0</v>
      </c>
      <c r="CM25" s="270">
        <f t="shared" ref="CM25" si="101">AB25*$G25</f>
        <v>0</v>
      </c>
      <c r="CN25" s="270">
        <f t="shared" ref="CN25" si="102">AC25*$G25</f>
        <v>0</v>
      </c>
      <c r="CO25" s="270">
        <f t="shared" ref="CO25" si="103">AD25*$G25</f>
        <v>0</v>
      </c>
      <c r="CP25" s="270">
        <f t="shared" ref="CP25" si="104">AE25*$G25</f>
        <v>0</v>
      </c>
      <c r="CQ25" s="270">
        <f t="shared" ref="CQ25" si="105">AF25*$G25</f>
        <v>0</v>
      </c>
      <c r="CR25" s="270">
        <f t="shared" ref="CR25" si="106">AG25*$G25</f>
        <v>0</v>
      </c>
      <c r="CS25" s="270">
        <f t="shared" ref="CS25" si="107">AH25*$G25</f>
        <v>0</v>
      </c>
      <c r="CT25" s="270">
        <f t="shared" ref="CT25" si="108">AI25*$G25</f>
        <v>0</v>
      </c>
      <c r="CU25" s="270">
        <f t="shared" ref="CU25" si="109">AJ25*$G25</f>
        <v>0</v>
      </c>
      <c r="CV25" s="270">
        <f t="shared" ref="CV25" si="110">AK25*$G25</f>
        <v>0</v>
      </c>
      <c r="CW25" s="270">
        <f t="shared" ref="CW25" si="111">AL25*$G25</f>
        <v>0</v>
      </c>
      <c r="CX25" s="270">
        <f t="shared" ref="CX25" si="112">AM25*$G25</f>
        <v>0</v>
      </c>
      <c r="CY25" s="270">
        <f t="shared" ref="CY25" si="113">AN25*$G25</f>
        <v>0</v>
      </c>
      <c r="CZ25" s="270">
        <f t="shared" ref="CZ25" si="114">AO25*$G25</f>
        <v>0</v>
      </c>
      <c r="DA25" s="270">
        <f t="shared" ref="DA25" si="115">AP25*$G25</f>
        <v>0</v>
      </c>
      <c r="DB25" s="270">
        <f t="shared" ref="DB25" si="116">AQ25*$G25</f>
        <v>0</v>
      </c>
      <c r="DC25" s="270">
        <f t="shared" ref="DC25" si="117">AR25*$G25</f>
        <v>0</v>
      </c>
      <c r="DD25" s="270">
        <f t="shared" ref="DD25" si="118">AS25*$G25</f>
        <v>0</v>
      </c>
      <c r="DE25" s="270">
        <f t="shared" ref="DE25" si="119">AT25*$G25</f>
        <v>0</v>
      </c>
      <c r="DF25" s="270">
        <f t="shared" ref="DF25" si="120">AU25*$G25</f>
        <v>0</v>
      </c>
      <c r="DG25" s="270">
        <f t="shared" ref="DG25" si="121">AV25*$G25</f>
        <v>0</v>
      </c>
      <c r="DH25" s="270">
        <f t="shared" ref="DH25" si="122">AW25*$G25</f>
        <v>0</v>
      </c>
      <c r="DI25" s="270">
        <f t="shared" ref="DI25" si="123">AX25*$G25</f>
        <v>0</v>
      </c>
      <c r="DJ25" s="270">
        <f t="shared" ref="DJ25" si="124">AY25*$G25</f>
        <v>0</v>
      </c>
      <c r="DK25" s="270">
        <f t="shared" ref="DK25" si="125">AZ25*$G25</f>
        <v>0</v>
      </c>
      <c r="DL25" s="270">
        <f t="shared" ref="DL25" si="126">BA25*$G25</f>
        <v>0</v>
      </c>
      <c r="DM25" s="270">
        <f t="shared" ref="DM25" si="127">BB25*$G25</f>
        <v>0</v>
      </c>
      <c r="DN25" s="270">
        <f t="shared" ref="DN25" si="128">BC25*$G25</f>
        <v>0</v>
      </c>
      <c r="DO25" s="270">
        <f t="shared" ref="DO25" si="129">BD25*$G25</f>
        <v>0</v>
      </c>
      <c r="DP25" s="270">
        <f t="shared" ref="DP25" si="130">BE25*$G25</f>
        <v>0</v>
      </c>
      <c r="DQ25" s="270">
        <f t="shared" ref="DQ25" si="131">BF25*$G25</f>
        <v>0</v>
      </c>
      <c r="DR25" s="270">
        <f t="shared" ref="DR25" si="132">BG25*$G25</f>
        <v>0</v>
      </c>
      <c r="DS25" s="270">
        <f t="shared" ref="DS25" si="133">BH25*$G25</f>
        <v>0</v>
      </c>
      <c r="DT25" s="270">
        <f t="shared" ref="DT25" si="134">BI25*$G25</f>
        <v>0</v>
      </c>
      <c r="DU25" s="270">
        <f t="shared" ref="DU25" si="135">BJ25*$G25</f>
        <v>0</v>
      </c>
      <c r="DV25" s="270">
        <f t="shared" ref="DV25" si="136">BK25*$G25</f>
        <v>0</v>
      </c>
      <c r="DW25" s="270">
        <f t="shared" ref="DW25" si="137">BL25*$G25</f>
        <v>0</v>
      </c>
      <c r="DX25" s="270">
        <f t="shared" ref="DX25" si="138">BM25*$G25</f>
        <v>0</v>
      </c>
      <c r="DY25" s="270">
        <f t="shared" ref="DY25" si="139">BN25*$G25</f>
        <v>0</v>
      </c>
      <c r="DZ25" s="270">
        <f t="shared" ref="DZ25" si="140">BO25*$G25</f>
        <v>0</v>
      </c>
      <c r="EA25" s="270">
        <f t="shared" ref="EA25" si="141">BP25*$G25</f>
        <v>0</v>
      </c>
      <c r="EB25" s="270">
        <f t="shared" ref="EB25" si="142">BQ25*$G25</f>
        <v>0</v>
      </c>
      <c r="EC25" s="270">
        <f t="shared" ref="EC25" si="143">BR25*$G25</f>
        <v>0</v>
      </c>
      <c r="ED25" s="270">
        <f t="shared" ref="ED25" si="144">BS25*$G25</f>
        <v>0</v>
      </c>
      <c r="EE25" s="270">
        <f t="shared" ref="EE25" si="145">BT25*$G25</f>
        <v>0</v>
      </c>
      <c r="EF25" s="270">
        <f t="shared" ref="EF25" si="146">BU25*$G25</f>
        <v>0</v>
      </c>
      <c r="EI25" s="253">
        <f t="shared" ref="EI25:EI29" si="147">SUM(EK25:EM25)</f>
        <v>0</v>
      </c>
      <c r="EJ25" s="253">
        <f t="shared" ref="EJ25" si="148">H25-EI25</f>
        <v>277.5</v>
      </c>
      <c r="EK25" s="265">
        <v>0</v>
      </c>
      <c r="EL25" s="265">
        <v>0</v>
      </c>
      <c r="EM25" s="265">
        <v>0</v>
      </c>
    </row>
    <row r="26" spans="1:143" x14ac:dyDescent="0.25">
      <c r="A26" s="280" t="s">
        <v>97</v>
      </c>
      <c r="B26" s="281">
        <v>3</v>
      </c>
      <c r="C26" s="217" t="str">
        <f>VLOOKUP($A26&amp;$B26,Insumos!$A:$I,4,0)</f>
        <v>Pedágio</v>
      </c>
      <c r="D26" s="89" t="str">
        <f>VLOOKUP($A26&amp;$B26,Insumos!$A:$I,6,0)</f>
        <v>VB</v>
      </c>
      <c r="E26" s="268">
        <f t="shared" si="80"/>
        <v>3</v>
      </c>
      <c r="F26" s="89">
        <v>1</v>
      </c>
      <c r="G26" s="83">
        <f>VLOOKUP($A26&amp;$B26,Insumos!$A:$I,9,0)</f>
        <v>2.4</v>
      </c>
      <c r="H26" s="83">
        <f t="shared" ref="H26:H29" si="149">G26*F26*E26</f>
        <v>7.1999999999999993</v>
      </c>
      <c r="I26" s="277"/>
      <c r="K26" s="416" t="str">
        <f t="shared" si="82"/>
        <v>Pedágio</v>
      </c>
      <c r="L26" s="86" t="str">
        <f t="shared" si="83"/>
        <v>VB</v>
      </c>
      <c r="M26" s="233">
        <f t="shared" ref="M26:M29" si="150">SUM(N26:BU26)</f>
        <v>3</v>
      </c>
      <c r="N26" s="282">
        <v>3</v>
      </c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  <c r="AQ26" s="282"/>
      <c r="AR26" s="282"/>
      <c r="AS26" s="282"/>
      <c r="AT26" s="282"/>
      <c r="AU26" s="282"/>
      <c r="AV26" s="282"/>
      <c r="AW26" s="282"/>
      <c r="AX26" s="282"/>
      <c r="AY26" s="282"/>
      <c r="AZ26" s="282"/>
      <c r="BA26" s="282"/>
      <c r="BB26" s="282"/>
      <c r="BC26" s="282"/>
      <c r="BD26" s="282"/>
      <c r="BE26" s="282"/>
      <c r="BF26" s="282"/>
      <c r="BG26" s="282"/>
      <c r="BH26" s="282"/>
      <c r="BI26" s="282"/>
      <c r="BJ26" s="282"/>
      <c r="BK26" s="282"/>
      <c r="BL26" s="282"/>
      <c r="BM26" s="282"/>
      <c r="BN26" s="282"/>
      <c r="BO26" s="282"/>
      <c r="BP26" s="282"/>
      <c r="BQ26" s="282"/>
      <c r="BR26" s="282"/>
      <c r="BS26" s="282"/>
      <c r="BT26" s="282"/>
      <c r="BU26" s="282"/>
      <c r="BV26" s="81"/>
      <c r="BW26" s="233" t="str">
        <f t="shared" si="85"/>
        <v>Pedágio</v>
      </c>
      <c r="BX26" s="270">
        <f t="shared" ref="BX26:BX29" si="151">SUM(BY26:EF26)</f>
        <v>7.1999999999999993</v>
      </c>
      <c r="BY26" s="270">
        <f t="shared" ref="BY26:BY29" si="152">N26*$G26</f>
        <v>7.1999999999999993</v>
      </c>
      <c r="BZ26" s="270">
        <f t="shared" ref="BZ26:BZ29" si="153">O26*$G26</f>
        <v>0</v>
      </c>
      <c r="CA26" s="270">
        <f t="shared" ref="CA26:CA29" si="154">P26*$G26</f>
        <v>0</v>
      </c>
      <c r="CB26" s="270">
        <f t="shared" ref="CB26:CB29" si="155">Q26*$G26</f>
        <v>0</v>
      </c>
      <c r="CC26" s="270">
        <f t="shared" ref="CC26:CC29" si="156">R26*$G26</f>
        <v>0</v>
      </c>
      <c r="CD26" s="270">
        <f t="shared" ref="CD26:CD29" si="157">S26*$G26</f>
        <v>0</v>
      </c>
      <c r="CE26" s="270">
        <f t="shared" ref="CE26:CE29" si="158">T26*$G26</f>
        <v>0</v>
      </c>
      <c r="CF26" s="270">
        <f t="shared" ref="CF26:CF29" si="159">U26*$G26</f>
        <v>0</v>
      </c>
      <c r="CG26" s="270">
        <f t="shared" ref="CG26:CG29" si="160">V26*$G26</f>
        <v>0</v>
      </c>
      <c r="CH26" s="270">
        <f t="shared" ref="CH26:CH29" si="161">W26*$G26</f>
        <v>0</v>
      </c>
      <c r="CI26" s="270">
        <f t="shared" ref="CI26:CI29" si="162">X26*$G26</f>
        <v>0</v>
      </c>
      <c r="CJ26" s="270">
        <f t="shared" ref="CJ26:CJ29" si="163">Y26*$G26</f>
        <v>0</v>
      </c>
      <c r="CK26" s="270">
        <f t="shared" ref="CK26:CK29" si="164">Z26*$G26</f>
        <v>0</v>
      </c>
      <c r="CL26" s="270">
        <f t="shared" ref="CL26:CL29" si="165">AA26*$G26</f>
        <v>0</v>
      </c>
      <c r="CM26" s="270">
        <f t="shared" ref="CM26:CM29" si="166">AB26*$G26</f>
        <v>0</v>
      </c>
      <c r="CN26" s="270">
        <f t="shared" ref="CN26:CN29" si="167">AC26*$G26</f>
        <v>0</v>
      </c>
      <c r="CO26" s="270">
        <f t="shared" ref="CO26:CO29" si="168">AD26*$G26</f>
        <v>0</v>
      </c>
      <c r="CP26" s="270">
        <f t="shared" ref="CP26:CP29" si="169">AE26*$G26</f>
        <v>0</v>
      </c>
      <c r="CQ26" s="270">
        <f t="shared" ref="CQ26:CQ29" si="170">AF26*$G26</f>
        <v>0</v>
      </c>
      <c r="CR26" s="270">
        <f t="shared" ref="CR26:CR29" si="171">AG26*$G26</f>
        <v>0</v>
      </c>
      <c r="CS26" s="270">
        <f t="shared" ref="CS26:CS29" si="172">AH26*$G26</f>
        <v>0</v>
      </c>
      <c r="CT26" s="270">
        <f t="shared" ref="CT26:CT29" si="173">AI26*$G26</f>
        <v>0</v>
      </c>
      <c r="CU26" s="270">
        <f t="shared" ref="CU26:CU29" si="174">AJ26*$G26</f>
        <v>0</v>
      </c>
      <c r="CV26" s="270">
        <f t="shared" ref="CV26:CV29" si="175">AK26*$G26</f>
        <v>0</v>
      </c>
      <c r="CW26" s="270">
        <f t="shared" ref="CW26:CW29" si="176">AL26*$G26</f>
        <v>0</v>
      </c>
      <c r="CX26" s="270">
        <f t="shared" ref="CX26:CX29" si="177">AM26*$G26</f>
        <v>0</v>
      </c>
      <c r="CY26" s="270">
        <f t="shared" ref="CY26:CY29" si="178">AN26*$G26</f>
        <v>0</v>
      </c>
      <c r="CZ26" s="270">
        <f t="shared" ref="CZ26:CZ29" si="179">AO26*$G26</f>
        <v>0</v>
      </c>
      <c r="DA26" s="270">
        <f t="shared" ref="DA26:DA29" si="180">AP26*$G26</f>
        <v>0</v>
      </c>
      <c r="DB26" s="270">
        <f t="shared" ref="DB26:DB29" si="181">AQ26*$G26</f>
        <v>0</v>
      </c>
      <c r="DC26" s="270">
        <f t="shared" ref="DC26:DC29" si="182">AR26*$G26</f>
        <v>0</v>
      </c>
      <c r="DD26" s="270">
        <f t="shared" ref="DD26:DD29" si="183">AS26*$G26</f>
        <v>0</v>
      </c>
      <c r="DE26" s="270">
        <f t="shared" ref="DE26:DE29" si="184">AT26*$G26</f>
        <v>0</v>
      </c>
      <c r="DF26" s="270">
        <f t="shared" ref="DF26:DF29" si="185">AU26*$G26</f>
        <v>0</v>
      </c>
      <c r="DG26" s="270">
        <f t="shared" ref="DG26:DG29" si="186">AV26*$G26</f>
        <v>0</v>
      </c>
      <c r="DH26" s="270">
        <f t="shared" ref="DH26:DH29" si="187">AW26*$G26</f>
        <v>0</v>
      </c>
      <c r="DI26" s="270">
        <f t="shared" ref="DI26:DI29" si="188">AX26*$G26</f>
        <v>0</v>
      </c>
      <c r="DJ26" s="270">
        <f t="shared" ref="DJ26:DJ29" si="189">AY26*$G26</f>
        <v>0</v>
      </c>
      <c r="DK26" s="270">
        <f t="shared" ref="DK26:DK29" si="190">AZ26*$G26</f>
        <v>0</v>
      </c>
      <c r="DL26" s="270">
        <f t="shared" ref="DL26:DL29" si="191">BA26*$G26</f>
        <v>0</v>
      </c>
      <c r="DM26" s="270">
        <f t="shared" ref="DM26:DM29" si="192">BB26*$G26</f>
        <v>0</v>
      </c>
      <c r="DN26" s="270">
        <f t="shared" ref="DN26:DN29" si="193">BC26*$G26</f>
        <v>0</v>
      </c>
      <c r="DO26" s="270">
        <f t="shared" ref="DO26:DO29" si="194">BD26*$G26</f>
        <v>0</v>
      </c>
      <c r="DP26" s="270">
        <f t="shared" ref="DP26:DP29" si="195">BE26*$G26</f>
        <v>0</v>
      </c>
      <c r="DQ26" s="270">
        <f t="shared" ref="DQ26:DQ29" si="196">BF26*$G26</f>
        <v>0</v>
      </c>
      <c r="DR26" s="270">
        <f t="shared" ref="DR26:DR29" si="197">BG26*$G26</f>
        <v>0</v>
      </c>
      <c r="DS26" s="270">
        <f t="shared" ref="DS26:DS29" si="198">BH26*$G26</f>
        <v>0</v>
      </c>
      <c r="DT26" s="270">
        <f t="shared" ref="DT26:DT29" si="199">BI26*$G26</f>
        <v>0</v>
      </c>
      <c r="DU26" s="270">
        <f t="shared" ref="DU26:DU29" si="200">BJ26*$G26</f>
        <v>0</v>
      </c>
      <c r="DV26" s="270">
        <f t="shared" ref="DV26:DV29" si="201">BK26*$G26</f>
        <v>0</v>
      </c>
      <c r="DW26" s="270">
        <f t="shared" ref="DW26:DW29" si="202">BL26*$G26</f>
        <v>0</v>
      </c>
      <c r="DX26" s="270">
        <f t="shared" ref="DX26:DX29" si="203">BM26*$G26</f>
        <v>0</v>
      </c>
      <c r="DY26" s="270">
        <f t="shared" ref="DY26:DY29" si="204">BN26*$G26</f>
        <v>0</v>
      </c>
      <c r="DZ26" s="270">
        <f t="shared" ref="DZ26:DZ29" si="205">BO26*$G26</f>
        <v>0</v>
      </c>
      <c r="EA26" s="270">
        <f t="shared" ref="EA26:EA29" si="206">BP26*$G26</f>
        <v>0</v>
      </c>
      <c r="EB26" s="270">
        <f t="shared" ref="EB26:EB29" si="207">BQ26*$G26</f>
        <v>0</v>
      </c>
      <c r="EC26" s="270">
        <f t="shared" ref="EC26:EC29" si="208">BR26*$G26</f>
        <v>0</v>
      </c>
      <c r="ED26" s="270">
        <f t="shared" ref="ED26:ED29" si="209">BS26*$G26</f>
        <v>0</v>
      </c>
      <c r="EE26" s="270">
        <f t="shared" ref="EE26:EE29" si="210">BT26*$G26</f>
        <v>0</v>
      </c>
      <c r="EF26" s="270">
        <f t="shared" ref="EF26:EF29" si="211">BU26*$G26</f>
        <v>0</v>
      </c>
      <c r="EI26" s="253">
        <f t="shared" si="147"/>
        <v>0</v>
      </c>
      <c r="EJ26" s="253">
        <f t="shared" ref="EJ26:EJ29" si="212">H26-EI26</f>
        <v>7.1999999999999993</v>
      </c>
      <c r="EK26" s="265">
        <v>0</v>
      </c>
      <c r="EL26" s="265">
        <v>0</v>
      </c>
      <c r="EM26" s="265">
        <v>0</v>
      </c>
    </row>
    <row r="27" spans="1:143" x14ac:dyDescent="0.25">
      <c r="A27" s="280" t="s">
        <v>97</v>
      </c>
      <c r="B27" s="281">
        <v>4</v>
      </c>
      <c r="C27" s="217" t="str">
        <f>VLOOKUP($A27&amp;$B27,Insumos!$A:$I,4,0)</f>
        <v>Despacho ida e volta - sonômetro</v>
      </c>
      <c r="D27" s="89" t="str">
        <f>VLOOKUP($A27&amp;$B27,Insumos!$A:$I,6,0)</f>
        <v>VB</v>
      </c>
      <c r="E27" s="268">
        <f t="shared" si="80"/>
        <v>1</v>
      </c>
      <c r="F27" s="89">
        <v>1</v>
      </c>
      <c r="G27" s="83">
        <f>VLOOKUP($A27&amp;$B27,Insumos!$A:$I,9,0)</f>
        <v>750</v>
      </c>
      <c r="H27" s="83">
        <f t="shared" si="149"/>
        <v>750</v>
      </c>
      <c r="I27" s="277"/>
      <c r="K27" s="416" t="str">
        <f t="shared" si="82"/>
        <v>Despacho ida e volta - sonômetro</v>
      </c>
      <c r="L27" s="86" t="str">
        <f t="shared" si="83"/>
        <v>VB</v>
      </c>
      <c r="M27" s="233">
        <f t="shared" si="150"/>
        <v>1</v>
      </c>
      <c r="N27" s="282">
        <v>1</v>
      </c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  <c r="AQ27" s="282"/>
      <c r="AR27" s="282"/>
      <c r="AS27" s="282"/>
      <c r="AT27" s="282"/>
      <c r="AU27" s="282"/>
      <c r="AV27" s="282"/>
      <c r="AW27" s="282"/>
      <c r="AX27" s="282"/>
      <c r="AY27" s="282"/>
      <c r="AZ27" s="282"/>
      <c r="BA27" s="282"/>
      <c r="BB27" s="282"/>
      <c r="BC27" s="282"/>
      <c r="BD27" s="282"/>
      <c r="BE27" s="282"/>
      <c r="BF27" s="282"/>
      <c r="BG27" s="282"/>
      <c r="BH27" s="282"/>
      <c r="BI27" s="282"/>
      <c r="BJ27" s="282"/>
      <c r="BK27" s="282"/>
      <c r="BL27" s="282"/>
      <c r="BM27" s="282"/>
      <c r="BN27" s="282"/>
      <c r="BO27" s="282"/>
      <c r="BP27" s="282"/>
      <c r="BQ27" s="282"/>
      <c r="BR27" s="282"/>
      <c r="BS27" s="282"/>
      <c r="BT27" s="282"/>
      <c r="BU27" s="282"/>
      <c r="BV27" s="81"/>
      <c r="BW27" s="233" t="str">
        <f t="shared" si="85"/>
        <v>Despacho ida e volta - sonômetro</v>
      </c>
      <c r="BX27" s="270">
        <f t="shared" si="151"/>
        <v>750</v>
      </c>
      <c r="BY27" s="270">
        <f t="shared" si="152"/>
        <v>750</v>
      </c>
      <c r="BZ27" s="270">
        <f t="shared" si="153"/>
        <v>0</v>
      </c>
      <c r="CA27" s="270">
        <f t="shared" si="154"/>
        <v>0</v>
      </c>
      <c r="CB27" s="270">
        <f t="shared" si="155"/>
        <v>0</v>
      </c>
      <c r="CC27" s="270">
        <f t="shared" si="156"/>
        <v>0</v>
      </c>
      <c r="CD27" s="270">
        <f t="shared" si="157"/>
        <v>0</v>
      </c>
      <c r="CE27" s="270">
        <f t="shared" si="158"/>
        <v>0</v>
      </c>
      <c r="CF27" s="270">
        <f t="shared" si="159"/>
        <v>0</v>
      </c>
      <c r="CG27" s="270">
        <f t="shared" si="160"/>
        <v>0</v>
      </c>
      <c r="CH27" s="270">
        <f t="shared" si="161"/>
        <v>0</v>
      </c>
      <c r="CI27" s="270">
        <f t="shared" si="162"/>
        <v>0</v>
      </c>
      <c r="CJ27" s="270">
        <f t="shared" si="163"/>
        <v>0</v>
      </c>
      <c r="CK27" s="270">
        <f t="shared" si="164"/>
        <v>0</v>
      </c>
      <c r="CL27" s="270">
        <f t="shared" si="165"/>
        <v>0</v>
      </c>
      <c r="CM27" s="270">
        <f t="shared" si="166"/>
        <v>0</v>
      </c>
      <c r="CN27" s="270">
        <f t="shared" si="167"/>
        <v>0</v>
      </c>
      <c r="CO27" s="270">
        <f t="shared" si="168"/>
        <v>0</v>
      </c>
      <c r="CP27" s="270">
        <f t="shared" si="169"/>
        <v>0</v>
      </c>
      <c r="CQ27" s="270">
        <f t="shared" si="170"/>
        <v>0</v>
      </c>
      <c r="CR27" s="270">
        <f t="shared" si="171"/>
        <v>0</v>
      </c>
      <c r="CS27" s="270">
        <f t="shared" si="172"/>
        <v>0</v>
      </c>
      <c r="CT27" s="270">
        <f t="shared" si="173"/>
        <v>0</v>
      </c>
      <c r="CU27" s="270">
        <f t="shared" si="174"/>
        <v>0</v>
      </c>
      <c r="CV27" s="270">
        <f t="shared" si="175"/>
        <v>0</v>
      </c>
      <c r="CW27" s="270">
        <f t="shared" si="176"/>
        <v>0</v>
      </c>
      <c r="CX27" s="270">
        <f t="shared" si="177"/>
        <v>0</v>
      </c>
      <c r="CY27" s="270">
        <f t="shared" si="178"/>
        <v>0</v>
      </c>
      <c r="CZ27" s="270">
        <f t="shared" si="179"/>
        <v>0</v>
      </c>
      <c r="DA27" s="270">
        <f t="shared" si="180"/>
        <v>0</v>
      </c>
      <c r="DB27" s="270">
        <f t="shared" si="181"/>
        <v>0</v>
      </c>
      <c r="DC27" s="270">
        <f t="shared" si="182"/>
        <v>0</v>
      </c>
      <c r="DD27" s="270">
        <f t="shared" si="183"/>
        <v>0</v>
      </c>
      <c r="DE27" s="270">
        <f t="shared" si="184"/>
        <v>0</v>
      </c>
      <c r="DF27" s="270">
        <f t="shared" si="185"/>
        <v>0</v>
      </c>
      <c r="DG27" s="270">
        <f t="shared" si="186"/>
        <v>0</v>
      </c>
      <c r="DH27" s="270">
        <f t="shared" si="187"/>
        <v>0</v>
      </c>
      <c r="DI27" s="270">
        <f t="shared" si="188"/>
        <v>0</v>
      </c>
      <c r="DJ27" s="270">
        <f t="shared" si="189"/>
        <v>0</v>
      </c>
      <c r="DK27" s="270">
        <f t="shared" si="190"/>
        <v>0</v>
      </c>
      <c r="DL27" s="270">
        <f t="shared" si="191"/>
        <v>0</v>
      </c>
      <c r="DM27" s="270">
        <f t="shared" si="192"/>
        <v>0</v>
      </c>
      <c r="DN27" s="270">
        <f t="shared" si="193"/>
        <v>0</v>
      </c>
      <c r="DO27" s="270">
        <f t="shared" si="194"/>
        <v>0</v>
      </c>
      <c r="DP27" s="270">
        <f t="shared" si="195"/>
        <v>0</v>
      </c>
      <c r="DQ27" s="270">
        <f t="shared" si="196"/>
        <v>0</v>
      </c>
      <c r="DR27" s="270">
        <f t="shared" si="197"/>
        <v>0</v>
      </c>
      <c r="DS27" s="270">
        <f t="shared" si="198"/>
        <v>0</v>
      </c>
      <c r="DT27" s="270">
        <f t="shared" si="199"/>
        <v>0</v>
      </c>
      <c r="DU27" s="270">
        <f t="shared" si="200"/>
        <v>0</v>
      </c>
      <c r="DV27" s="270">
        <f t="shared" si="201"/>
        <v>0</v>
      </c>
      <c r="DW27" s="270">
        <f t="shared" si="202"/>
        <v>0</v>
      </c>
      <c r="DX27" s="270">
        <f t="shared" si="203"/>
        <v>0</v>
      </c>
      <c r="DY27" s="270">
        <f t="shared" si="204"/>
        <v>0</v>
      </c>
      <c r="DZ27" s="270">
        <f t="shared" si="205"/>
        <v>0</v>
      </c>
      <c r="EA27" s="270">
        <f t="shared" si="206"/>
        <v>0</v>
      </c>
      <c r="EB27" s="270">
        <f t="shared" si="207"/>
        <v>0</v>
      </c>
      <c r="EC27" s="270">
        <f t="shared" si="208"/>
        <v>0</v>
      </c>
      <c r="ED27" s="270">
        <f t="shared" si="209"/>
        <v>0</v>
      </c>
      <c r="EE27" s="270">
        <f t="shared" si="210"/>
        <v>0</v>
      </c>
      <c r="EF27" s="270">
        <f t="shared" si="211"/>
        <v>0</v>
      </c>
      <c r="EI27" s="253">
        <f t="shared" si="147"/>
        <v>0</v>
      </c>
      <c r="EJ27" s="253">
        <f t="shared" si="212"/>
        <v>750</v>
      </c>
      <c r="EK27" s="265">
        <v>0</v>
      </c>
      <c r="EL27" s="265">
        <v>0</v>
      </c>
      <c r="EM27" s="265">
        <v>0</v>
      </c>
    </row>
    <row r="28" spans="1:143" ht="22.9" customHeight="1" x14ac:dyDescent="0.25">
      <c r="A28" s="280" t="s">
        <v>99</v>
      </c>
      <c r="B28" s="281">
        <v>10</v>
      </c>
      <c r="C28" s="217" t="str">
        <f>VLOOKUP($A28&amp;$B28,Insumos!$A:$I,4,0)</f>
        <v>ALUGUEL DE VEICULO LEVE</v>
      </c>
      <c r="D28" s="89" t="str">
        <f>VLOOKUP($A28&amp;$B28,Insumos!$A:$I,6,0)</f>
        <v>DIA</v>
      </c>
      <c r="E28" s="268">
        <f t="shared" si="80"/>
        <v>3</v>
      </c>
      <c r="F28" s="89">
        <v>1</v>
      </c>
      <c r="G28" s="83">
        <f>VLOOKUP($A28&amp;$B28,Insumos!$A:$I,9,0)</f>
        <v>150</v>
      </c>
      <c r="H28" s="83">
        <f t="shared" si="149"/>
        <v>450</v>
      </c>
      <c r="I28" s="430" t="s">
        <v>406</v>
      </c>
      <c r="K28" s="416" t="str">
        <f t="shared" si="82"/>
        <v>ALUGUEL DE VEICULO LEVE</v>
      </c>
      <c r="L28" s="86" t="str">
        <f t="shared" si="83"/>
        <v>DIA</v>
      </c>
      <c r="M28" s="233">
        <f t="shared" si="150"/>
        <v>3</v>
      </c>
      <c r="N28" s="282">
        <v>3</v>
      </c>
      <c r="O28" s="282"/>
      <c r="P28" s="282"/>
      <c r="Q28" s="282"/>
      <c r="R28" s="282"/>
      <c r="S28" s="282"/>
      <c r="T28" s="282"/>
      <c r="U28" s="282"/>
      <c r="V28" s="282"/>
      <c r="W28" s="282"/>
      <c r="X28" s="282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  <c r="AQ28" s="282"/>
      <c r="AR28" s="282"/>
      <c r="AS28" s="282"/>
      <c r="AT28" s="282"/>
      <c r="AU28" s="282"/>
      <c r="AV28" s="282"/>
      <c r="AW28" s="282"/>
      <c r="AX28" s="282"/>
      <c r="AY28" s="282"/>
      <c r="AZ28" s="282"/>
      <c r="BA28" s="282"/>
      <c r="BB28" s="282"/>
      <c r="BC28" s="282"/>
      <c r="BD28" s="282"/>
      <c r="BE28" s="282"/>
      <c r="BF28" s="282"/>
      <c r="BG28" s="282"/>
      <c r="BH28" s="282"/>
      <c r="BI28" s="282"/>
      <c r="BJ28" s="282"/>
      <c r="BK28" s="282"/>
      <c r="BL28" s="282"/>
      <c r="BM28" s="282"/>
      <c r="BN28" s="282"/>
      <c r="BO28" s="282"/>
      <c r="BP28" s="282"/>
      <c r="BQ28" s="282"/>
      <c r="BR28" s="282"/>
      <c r="BS28" s="282"/>
      <c r="BT28" s="282"/>
      <c r="BU28" s="282"/>
      <c r="BV28" s="81"/>
      <c r="BW28" s="233" t="str">
        <f t="shared" si="85"/>
        <v>ALUGUEL DE VEICULO LEVE</v>
      </c>
      <c r="BX28" s="270">
        <f t="shared" si="151"/>
        <v>450</v>
      </c>
      <c r="BY28" s="270">
        <f t="shared" si="152"/>
        <v>450</v>
      </c>
      <c r="BZ28" s="270">
        <f t="shared" si="153"/>
        <v>0</v>
      </c>
      <c r="CA28" s="270">
        <f t="shared" si="154"/>
        <v>0</v>
      </c>
      <c r="CB28" s="270">
        <f t="shared" si="155"/>
        <v>0</v>
      </c>
      <c r="CC28" s="270">
        <f t="shared" si="156"/>
        <v>0</v>
      </c>
      <c r="CD28" s="270">
        <f t="shared" si="157"/>
        <v>0</v>
      </c>
      <c r="CE28" s="270">
        <f t="shared" si="158"/>
        <v>0</v>
      </c>
      <c r="CF28" s="270">
        <f t="shared" si="159"/>
        <v>0</v>
      </c>
      <c r="CG28" s="270">
        <f t="shared" si="160"/>
        <v>0</v>
      </c>
      <c r="CH28" s="270">
        <f t="shared" si="161"/>
        <v>0</v>
      </c>
      <c r="CI28" s="270">
        <f t="shared" si="162"/>
        <v>0</v>
      </c>
      <c r="CJ28" s="270">
        <f t="shared" si="163"/>
        <v>0</v>
      </c>
      <c r="CK28" s="270">
        <f t="shared" si="164"/>
        <v>0</v>
      </c>
      <c r="CL28" s="270">
        <f t="shared" si="165"/>
        <v>0</v>
      </c>
      <c r="CM28" s="270">
        <f t="shared" si="166"/>
        <v>0</v>
      </c>
      <c r="CN28" s="270">
        <f t="shared" si="167"/>
        <v>0</v>
      </c>
      <c r="CO28" s="270">
        <f t="shared" si="168"/>
        <v>0</v>
      </c>
      <c r="CP28" s="270">
        <f t="shared" si="169"/>
        <v>0</v>
      </c>
      <c r="CQ28" s="270">
        <f t="shared" si="170"/>
        <v>0</v>
      </c>
      <c r="CR28" s="270">
        <f t="shared" si="171"/>
        <v>0</v>
      </c>
      <c r="CS28" s="270">
        <f t="shared" si="172"/>
        <v>0</v>
      </c>
      <c r="CT28" s="270">
        <f t="shared" si="173"/>
        <v>0</v>
      </c>
      <c r="CU28" s="270">
        <f t="shared" si="174"/>
        <v>0</v>
      </c>
      <c r="CV28" s="270">
        <f t="shared" si="175"/>
        <v>0</v>
      </c>
      <c r="CW28" s="270">
        <f t="shared" si="176"/>
        <v>0</v>
      </c>
      <c r="CX28" s="270">
        <f t="shared" si="177"/>
        <v>0</v>
      </c>
      <c r="CY28" s="270">
        <f t="shared" si="178"/>
        <v>0</v>
      </c>
      <c r="CZ28" s="270">
        <f t="shared" si="179"/>
        <v>0</v>
      </c>
      <c r="DA28" s="270">
        <f t="shared" si="180"/>
        <v>0</v>
      </c>
      <c r="DB28" s="270">
        <f t="shared" si="181"/>
        <v>0</v>
      </c>
      <c r="DC28" s="270">
        <f t="shared" si="182"/>
        <v>0</v>
      </c>
      <c r="DD28" s="270">
        <f t="shared" si="183"/>
        <v>0</v>
      </c>
      <c r="DE28" s="270">
        <f t="shared" si="184"/>
        <v>0</v>
      </c>
      <c r="DF28" s="270">
        <f t="shared" si="185"/>
        <v>0</v>
      </c>
      <c r="DG28" s="270">
        <f t="shared" si="186"/>
        <v>0</v>
      </c>
      <c r="DH28" s="270">
        <f t="shared" si="187"/>
        <v>0</v>
      </c>
      <c r="DI28" s="270">
        <f t="shared" si="188"/>
        <v>0</v>
      </c>
      <c r="DJ28" s="270">
        <f t="shared" si="189"/>
        <v>0</v>
      </c>
      <c r="DK28" s="270">
        <f t="shared" si="190"/>
        <v>0</v>
      </c>
      <c r="DL28" s="270">
        <f t="shared" si="191"/>
        <v>0</v>
      </c>
      <c r="DM28" s="270">
        <f t="shared" si="192"/>
        <v>0</v>
      </c>
      <c r="DN28" s="270">
        <f t="shared" si="193"/>
        <v>0</v>
      </c>
      <c r="DO28" s="270">
        <f t="shared" si="194"/>
        <v>0</v>
      </c>
      <c r="DP28" s="270">
        <f t="shared" si="195"/>
        <v>0</v>
      </c>
      <c r="DQ28" s="270">
        <f t="shared" si="196"/>
        <v>0</v>
      </c>
      <c r="DR28" s="270">
        <f t="shared" si="197"/>
        <v>0</v>
      </c>
      <c r="DS28" s="270">
        <f t="shared" si="198"/>
        <v>0</v>
      </c>
      <c r="DT28" s="270">
        <f t="shared" si="199"/>
        <v>0</v>
      </c>
      <c r="DU28" s="270">
        <f t="shared" si="200"/>
        <v>0</v>
      </c>
      <c r="DV28" s="270">
        <f t="shared" si="201"/>
        <v>0</v>
      </c>
      <c r="DW28" s="270">
        <f t="shared" si="202"/>
        <v>0</v>
      </c>
      <c r="DX28" s="270">
        <f t="shared" si="203"/>
        <v>0</v>
      </c>
      <c r="DY28" s="270">
        <f t="shared" si="204"/>
        <v>0</v>
      </c>
      <c r="DZ28" s="270">
        <f t="shared" si="205"/>
        <v>0</v>
      </c>
      <c r="EA28" s="270">
        <f t="shared" si="206"/>
        <v>0</v>
      </c>
      <c r="EB28" s="270">
        <f t="shared" si="207"/>
        <v>0</v>
      </c>
      <c r="EC28" s="270">
        <f t="shared" si="208"/>
        <v>0</v>
      </c>
      <c r="ED28" s="270">
        <f t="shared" si="209"/>
        <v>0</v>
      </c>
      <c r="EE28" s="270">
        <f t="shared" si="210"/>
        <v>0</v>
      </c>
      <c r="EF28" s="270">
        <f t="shared" si="211"/>
        <v>0</v>
      </c>
      <c r="EI28" s="253">
        <f t="shared" si="147"/>
        <v>0</v>
      </c>
      <c r="EJ28" s="253">
        <f t="shared" si="212"/>
        <v>450</v>
      </c>
      <c r="EK28" s="265">
        <v>0</v>
      </c>
      <c r="EL28" s="265">
        <v>0</v>
      </c>
      <c r="EM28" s="265">
        <v>0</v>
      </c>
    </row>
    <row r="29" spans="1:143" ht="22.9" customHeight="1" x14ac:dyDescent="0.25">
      <c r="A29" s="280" t="s">
        <v>99</v>
      </c>
      <c r="B29" s="281">
        <v>13</v>
      </c>
      <c r="C29" s="217" t="str">
        <f>VLOOKUP($A29&amp;$B29,Insumos!$A:$I,4,0)</f>
        <v>COMBUSTÍVEL - GASOLINA</v>
      </c>
      <c r="D29" s="89" t="str">
        <f>VLOOKUP($A29&amp;$B29,Insumos!$A:$I,6,0)</f>
        <v>litros</v>
      </c>
      <c r="E29" s="268">
        <f t="shared" si="80"/>
        <v>24</v>
      </c>
      <c r="F29" s="89">
        <v>1</v>
      </c>
      <c r="G29" s="83">
        <f>VLOOKUP($A29&amp;$B29,Insumos!$A:$I,9,0)</f>
        <v>8</v>
      </c>
      <c r="H29" s="83">
        <f t="shared" si="149"/>
        <v>192</v>
      </c>
      <c r="I29" s="277"/>
      <c r="K29" s="416" t="str">
        <f t="shared" si="82"/>
        <v>COMBUSTÍVEL - GASOLINA</v>
      </c>
      <c r="L29" s="86" t="str">
        <f t="shared" si="83"/>
        <v>litros</v>
      </c>
      <c r="M29" s="233">
        <f t="shared" si="150"/>
        <v>24</v>
      </c>
      <c r="N29" s="282">
        <f>(40*2*3)/10</f>
        <v>24</v>
      </c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282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282"/>
      <c r="BV29" s="81"/>
      <c r="BW29" s="233" t="str">
        <f t="shared" si="85"/>
        <v>COMBUSTÍVEL - GASOLINA</v>
      </c>
      <c r="BX29" s="270">
        <f t="shared" si="151"/>
        <v>192</v>
      </c>
      <c r="BY29" s="270">
        <f t="shared" si="152"/>
        <v>192</v>
      </c>
      <c r="BZ29" s="270">
        <f t="shared" si="153"/>
        <v>0</v>
      </c>
      <c r="CA29" s="270">
        <f t="shared" si="154"/>
        <v>0</v>
      </c>
      <c r="CB29" s="270">
        <f t="shared" si="155"/>
        <v>0</v>
      </c>
      <c r="CC29" s="270">
        <f t="shared" si="156"/>
        <v>0</v>
      </c>
      <c r="CD29" s="270">
        <f t="shared" si="157"/>
        <v>0</v>
      </c>
      <c r="CE29" s="270">
        <f t="shared" si="158"/>
        <v>0</v>
      </c>
      <c r="CF29" s="270">
        <f t="shared" si="159"/>
        <v>0</v>
      </c>
      <c r="CG29" s="270">
        <f t="shared" si="160"/>
        <v>0</v>
      </c>
      <c r="CH29" s="270">
        <f t="shared" si="161"/>
        <v>0</v>
      </c>
      <c r="CI29" s="270">
        <f t="shared" si="162"/>
        <v>0</v>
      </c>
      <c r="CJ29" s="270">
        <f t="shared" si="163"/>
        <v>0</v>
      </c>
      <c r="CK29" s="270">
        <f t="shared" si="164"/>
        <v>0</v>
      </c>
      <c r="CL29" s="270">
        <f t="shared" si="165"/>
        <v>0</v>
      </c>
      <c r="CM29" s="270">
        <f t="shared" si="166"/>
        <v>0</v>
      </c>
      <c r="CN29" s="270">
        <f t="shared" si="167"/>
        <v>0</v>
      </c>
      <c r="CO29" s="270">
        <f t="shared" si="168"/>
        <v>0</v>
      </c>
      <c r="CP29" s="270">
        <f t="shared" si="169"/>
        <v>0</v>
      </c>
      <c r="CQ29" s="270">
        <f t="shared" si="170"/>
        <v>0</v>
      </c>
      <c r="CR29" s="270">
        <f t="shared" si="171"/>
        <v>0</v>
      </c>
      <c r="CS29" s="270">
        <f t="shared" si="172"/>
        <v>0</v>
      </c>
      <c r="CT29" s="270">
        <f t="shared" si="173"/>
        <v>0</v>
      </c>
      <c r="CU29" s="270">
        <f t="shared" si="174"/>
        <v>0</v>
      </c>
      <c r="CV29" s="270">
        <f t="shared" si="175"/>
        <v>0</v>
      </c>
      <c r="CW29" s="270">
        <f t="shared" si="176"/>
        <v>0</v>
      </c>
      <c r="CX29" s="270">
        <f t="shared" si="177"/>
        <v>0</v>
      </c>
      <c r="CY29" s="270">
        <f t="shared" si="178"/>
        <v>0</v>
      </c>
      <c r="CZ29" s="270">
        <f t="shared" si="179"/>
        <v>0</v>
      </c>
      <c r="DA29" s="270">
        <f t="shared" si="180"/>
        <v>0</v>
      </c>
      <c r="DB29" s="270">
        <f t="shared" si="181"/>
        <v>0</v>
      </c>
      <c r="DC29" s="270">
        <f t="shared" si="182"/>
        <v>0</v>
      </c>
      <c r="DD29" s="270">
        <f t="shared" si="183"/>
        <v>0</v>
      </c>
      <c r="DE29" s="270">
        <f t="shared" si="184"/>
        <v>0</v>
      </c>
      <c r="DF29" s="270">
        <f t="shared" si="185"/>
        <v>0</v>
      </c>
      <c r="DG29" s="270">
        <f t="shared" si="186"/>
        <v>0</v>
      </c>
      <c r="DH29" s="270">
        <f t="shared" si="187"/>
        <v>0</v>
      </c>
      <c r="DI29" s="270">
        <f t="shared" si="188"/>
        <v>0</v>
      </c>
      <c r="DJ29" s="270">
        <f t="shared" si="189"/>
        <v>0</v>
      </c>
      <c r="DK29" s="270">
        <f t="shared" si="190"/>
        <v>0</v>
      </c>
      <c r="DL29" s="270">
        <f t="shared" si="191"/>
        <v>0</v>
      </c>
      <c r="DM29" s="270">
        <f t="shared" si="192"/>
        <v>0</v>
      </c>
      <c r="DN29" s="270">
        <f t="shared" si="193"/>
        <v>0</v>
      </c>
      <c r="DO29" s="270">
        <f t="shared" si="194"/>
        <v>0</v>
      </c>
      <c r="DP29" s="270">
        <f t="shared" si="195"/>
        <v>0</v>
      </c>
      <c r="DQ29" s="270">
        <f t="shared" si="196"/>
        <v>0</v>
      </c>
      <c r="DR29" s="270">
        <f t="shared" si="197"/>
        <v>0</v>
      </c>
      <c r="DS29" s="270">
        <f t="shared" si="198"/>
        <v>0</v>
      </c>
      <c r="DT29" s="270">
        <f t="shared" si="199"/>
        <v>0</v>
      </c>
      <c r="DU29" s="270">
        <f t="shared" si="200"/>
        <v>0</v>
      </c>
      <c r="DV29" s="270">
        <f t="shared" si="201"/>
        <v>0</v>
      </c>
      <c r="DW29" s="270">
        <f t="shared" si="202"/>
        <v>0</v>
      </c>
      <c r="DX29" s="270">
        <f t="shared" si="203"/>
        <v>0</v>
      </c>
      <c r="DY29" s="270">
        <f t="shared" si="204"/>
        <v>0</v>
      </c>
      <c r="DZ29" s="270">
        <f t="shared" si="205"/>
        <v>0</v>
      </c>
      <c r="EA29" s="270">
        <f t="shared" si="206"/>
        <v>0</v>
      </c>
      <c r="EB29" s="270">
        <f t="shared" si="207"/>
        <v>0</v>
      </c>
      <c r="EC29" s="270">
        <f t="shared" si="208"/>
        <v>0</v>
      </c>
      <c r="ED29" s="270">
        <f t="shared" si="209"/>
        <v>0</v>
      </c>
      <c r="EE29" s="270">
        <f t="shared" si="210"/>
        <v>0</v>
      </c>
      <c r="EF29" s="270">
        <f t="shared" si="211"/>
        <v>0</v>
      </c>
      <c r="EI29" s="253">
        <f t="shared" si="147"/>
        <v>0</v>
      </c>
      <c r="EJ29" s="253">
        <f t="shared" si="212"/>
        <v>192</v>
      </c>
      <c r="EK29" s="265">
        <v>0</v>
      </c>
      <c r="EL29" s="265">
        <v>0</v>
      </c>
      <c r="EM29" s="265">
        <v>0</v>
      </c>
    </row>
    <row r="30" spans="1:143" ht="13.15" customHeight="1" x14ac:dyDescent="0.25">
      <c r="A30" s="280"/>
      <c r="B30" s="281"/>
      <c r="C30" s="217"/>
      <c r="D30" s="89"/>
      <c r="E30" s="268"/>
      <c r="F30" s="89"/>
      <c r="G30" s="83"/>
      <c r="H30" s="83"/>
      <c r="I30" s="277"/>
      <c r="K30" s="416"/>
      <c r="L30" s="86"/>
      <c r="M30" s="233"/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  <c r="AG30" s="282"/>
      <c r="AH30" s="282"/>
      <c r="AI30" s="282"/>
      <c r="AJ30" s="282"/>
      <c r="AK30" s="282"/>
      <c r="AL30" s="282"/>
      <c r="AM30" s="282"/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282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282"/>
      <c r="BV30" s="81"/>
      <c r="BW30" s="233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I30" s="253"/>
      <c r="EJ30" s="253"/>
      <c r="EK30" s="265"/>
      <c r="EL30" s="265"/>
      <c r="EM30" s="265"/>
    </row>
    <row r="31" spans="1:143" s="407" customFormat="1" x14ac:dyDescent="0.25">
      <c r="A31" s="396"/>
      <c r="B31" s="397"/>
      <c r="C31" s="398"/>
      <c r="D31" s="397"/>
      <c r="E31" s="399"/>
      <c r="F31" s="397"/>
      <c r="G31" s="400"/>
      <c r="H31" s="400"/>
      <c r="I31" s="408" t="s">
        <v>384</v>
      </c>
      <c r="J31" s="401"/>
      <c r="K31" s="417"/>
      <c r="L31" s="403"/>
      <c r="M31" s="402"/>
      <c r="N31" s="402"/>
      <c r="O31" s="402"/>
      <c r="P31" s="402"/>
      <c r="Q31" s="402"/>
      <c r="R31" s="402"/>
      <c r="S31" s="402"/>
      <c r="T31" s="402"/>
      <c r="U31" s="402"/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/>
      <c r="AJ31" s="402"/>
      <c r="AK31" s="402"/>
      <c r="AL31" s="402"/>
      <c r="AM31" s="402"/>
      <c r="AN31" s="402"/>
      <c r="AO31" s="402"/>
      <c r="AP31" s="402"/>
      <c r="AQ31" s="402"/>
      <c r="AR31" s="402"/>
      <c r="AS31" s="402"/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/>
      <c r="BJ31" s="402"/>
      <c r="BK31" s="402"/>
      <c r="BL31" s="402"/>
      <c r="BM31" s="402"/>
      <c r="BN31" s="402"/>
      <c r="BO31" s="402"/>
      <c r="BP31" s="402"/>
      <c r="BQ31" s="402"/>
      <c r="BR31" s="402"/>
      <c r="BS31" s="402"/>
      <c r="BT31" s="402"/>
      <c r="BU31" s="402"/>
      <c r="BV31" s="404"/>
      <c r="BW31" s="402"/>
      <c r="BX31" s="405"/>
      <c r="BY31" s="405"/>
      <c r="BZ31" s="405"/>
      <c r="CA31" s="405"/>
      <c r="CB31" s="405"/>
      <c r="CC31" s="405"/>
      <c r="CD31" s="405"/>
      <c r="CE31" s="405"/>
      <c r="CF31" s="405"/>
      <c r="CG31" s="405"/>
      <c r="CH31" s="405"/>
      <c r="CI31" s="405"/>
      <c r="CJ31" s="405"/>
      <c r="CK31" s="405"/>
      <c r="CL31" s="405"/>
      <c r="CM31" s="405"/>
      <c r="CN31" s="405"/>
      <c r="CO31" s="405"/>
      <c r="CP31" s="405"/>
      <c r="CQ31" s="405"/>
      <c r="CR31" s="405"/>
      <c r="CS31" s="405"/>
      <c r="CT31" s="405"/>
      <c r="CU31" s="405"/>
      <c r="CV31" s="405"/>
      <c r="CW31" s="405"/>
      <c r="CX31" s="405"/>
      <c r="CY31" s="405"/>
      <c r="CZ31" s="405"/>
      <c r="DA31" s="405"/>
      <c r="DB31" s="405"/>
      <c r="DC31" s="405"/>
      <c r="DD31" s="405"/>
      <c r="DE31" s="405"/>
      <c r="DF31" s="405"/>
      <c r="DG31" s="405"/>
      <c r="DH31" s="405"/>
      <c r="DI31" s="405"/>
      <c r="DJ31" s="405"/>
      <c r="DK31" s="405"/>
      <c r="DL31" s="405"/>
      <c r="DM31" s="405"/>
      <c r="DN31" s="405"/>
      <c r="DO31" s="405"/>
      <c r="DP31" s="405"/>
      <c r="DQ31" s="405"/>
      <c r="DR31" s="405"/>
      <c r="DS31" s="405"/>
      <c r="DT31" s="405"/>
      <c r="DU31" s="405"/>
      <c r="DV31" s="405"/>
      <c r="DW31" s="405"/>
      <c r="DX31" s="405"/>
      <c r="DY31" s="405"/>
      <c r="DZ31" s="405"/>
      <c r="EA31" s="405"/>
      <c r="EB31" s="405"/>
      <c r="EC31" s="405"/>
      <c r="ED31" s="405"/>
      <c r="EE31" s="405"/>
      <c r="EF31" s="405"/>
      <c r="EG31" s="401"/>
      <c r="EH31" s="401"/>
      <c r="EI31" s="406"/>
      <c r="EJ31" s="406"/>
      <c r="EK31" s="400"/>
      <c r="EL31" s="400"/>
      <c r="EM31" s="400"/>
    </row>
    <row r="32" spans="1:143" ht="22.9" customHeight="1" x14ac:dyDescent="0.25">
      <c r="A32" s="280" t="s">
        <v>98</v>
      </c>
      <c r="B32" s="281">
        <v>3</v>
      </c>
      <c r="C32" s="217" t="str">
        <f>VLOOKUP($A32&amp;$B32,Insumos!$A:$I,4,0)</f>
        <v>COORD. DE PROJETO</v>
      </c>
      <c r="D32" s="89" t="str">
        <f>VLOOKUP($A32&amp;$B32,Insumos!$A:$I,6,0)</f>
        <v>HH</v>
      </c>
      <c r="E32" s="268">
        <f t="shared" ref="E32" si="213">M32</f>
        <v>1</v>
      </c>
      <c r="F32" s="89">
        <v>1</v>
      </c>
      <c r="G32" s="83">
        <f>VLOOKUP($A32&amp;$B32,Insumos!$A:$I,9,0)</f>
        <v>51.136363636363633</v>
      </c>
      <c r="H32" s="83">
        <f t="shared" ref="H32" si="214">G32*F32*E32</f>
        <v>51.136363636363633</v>
      </c>
      <c r="I32" s="277" t="s">
        <v>389</v>
      </c>
      <c r="K32" s="416" t="str">
        <f t="shared" ref="K32:K35" si="215">$C32</f>
        <v>COORD. DE PROJETO</v>
      </c>
      <c r="L32" s="86" t="str">
        <f t="shared" ref="L32:L35" si="216">$D32</f>
        <v>HH</v>
      </c>
      <c r="M32" s="233">
        <f t="shared" ref="M32" si="217">SUM(N32:BU32)</f>
        <v>1</v>
      </c>
      <c r="N32" s="282">
        <v>1</v>
      </c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81"/>
      <c r="BW32" s="233" t="str">
        <f t="shared" ref="BW32:BW35" si="218">$C32</f>
        <v>COORD. DE PROJETO</v>
      </c>
      <c r="BX32" s="270">
        <f t="shared" ref="BX32" si="219">SUM(BY32:EF32)</f>
        <v>51.136363636363633</v>
      </c>
      <c r="BY32" s="270">
        <f t="shared" ref="BY32" si="220">N32*$G32</f>
        <v>51.136363636363633</v>
      </c>
      <c r="BZ32" s="270">
        <f t="shared" ref="BZ32" si="221">O32*$G32</f>
        <v>0</v>
      </c>
      <c r="CA32" s="270">
        <f t="shared" ref="CA32" si="222">P32*$G32</f>
        <v>0</v>
      </c>
      <c r="CB32" s="270">
        <f t="shared" ref="CB32" si="223">Q32*$G32</f>
        <v>0</v>
      </c>
      <c r="CC32" s="270">
        <f t="shared" ref="CC32" si="224">R32*$G32</f>
        <v>0</v>
      </c>
      <c r="CD32" s="270">
        <f t="shared" ref="CD32" si="225">S32*$G32</f>
        <v>0</v>
      </c>
      <c r="CE32" s="270">
        <f t="shared" ref="CE32" si="226">T32*$G32</f>
        <v>0</v>
      </c>
      <c r="CF32" s="270">
        <f t="shared" ref="CF32" si="227">U32*$G32</f>
        <v>0</v>
      </c>
      <c r="CG32" s="270">
        <f t="shared" ref="CG32" si="228">V32*$G32</f>
        <v>0</v>
      </c>
      <c r="CH32" s="270">
        <f t="shared" ref="CH32" si="229">W32*$G32</f>
        <v>0</v>
      </c>
      <c r="CI32" s="270">
        <f t="shared" ref="CI32" si="230">X32*$G32</f>
        <v>0</v>
      </c>
      <c r="CJ32" s="270">
        <f t="shared" ref="CJ32" si="231">Y32*$G32</f>
        <v>0</v>
      </c>
      <c r="CK32" s="270">
        <f t="shared" ref="CK32" si="232">Z32*$G32</f>
        <v>0</v>
      </c>
      <c r="CL32" s="270">
        <f t="shared" ref="CL32" si="233">AA32*$G32</f>
        <v>0</v>
      </c>
      <c r="CM32" s="270">
        <f t="shared" ref="CM32" si="234">AB32*$G32</f>
        <v>0</v>
      </c>
      <c r="CN32" s="270">
        <f t="shared" ref="CN32" si="235">AC32*$G32</f>
        <v>0</v>
      </c>
      <c r="CO32" s="270">
        <f t="shared" ref="CO32" si="236">AD32*$G32</f>
        <v>0</v>
      </c>
      <c r="CP32" s="270">
        <f t="shared" ref="CP32" si="237">AE32*$G32</f>
        <v>0</v>
      </c>
      <c r="CQ32" s="270">
        <f t="shared" ref="CQ32" si="238">AF32*$G32</f>
        <v>0</v>
      </c>
      <c r="CR32" s="270">
        <f t="shared" ref="CR32" si="239">AG32*$G32</f>
        <v>0</v>
      </c>
      <c r="CS32" s="270">
        <f t="shared" ref="CS32" si="240">AH32*$G32</f>
        <v>0</v>
      </c>
      <c r="CT32" s="270">
        <f t="shared" ref="CT32" si="241">AI32*$G32</f>
        <v>0</v>
      </c>
      <c r="CU32" s="270">
        <f t="shared" ref="CU32" si="242">AJ32*$G32</f>
        <v>0</v>
      </c>
      <c r="CV32" s="270">
        <f t="shared" ref="CV32" si="243">AK32*$G32</f>
        <v>0</v>
      </c>
      <c r="CW32" s="270">
        <f t="shared" ref="CW32" si="244">AL32*$G32</f>
        <v>0</v>
      </c>
      <c r="CX32" s="270">
        <f t="shared" ref="CX32" si="245">AM32*$G32</f>
        <v>0</v>
      </c>
      <c r="CY32" s="270">
        <f t="shared" ref="CY32" si="246">AN32*$G32</f>
        <v>0</v>
      </c>
      <c r="CZ32" s="270">
        <f t="shared" ref="CZ32" si="247">AO32*$G32</f>
        <v>0</v>
      </c>
      <c r="DA32" s="270">
        <f t="shared" ref="DA32" si="248">AP32*$G32</f>
        <v>0</v>
      </c>
      <c r="DB32" s="270">
        <f t="shared" ref="DB32" si="249">AQ32*$G32</f>
        <v>0</v>
      </c>
      <c r="DC32" s="270">
        <f t="shared" ref="DC32" si="250">AR32*$G32</f>
        <v>0</v>
      </c>
      <c r="DD32" s="270">
        <f t="shared" ref="DD32" si="251">AS32*$G32</f>
        <v>0</v>
      </c>
      <c r="DE32" s="270">
        <f t="shared" ref="DE32" si="252">AT32*$G32</f>
        <v>0</v>
      </c>
      <c r="DF32" s="270">
        <f t="shared" ref="DF32" si="253">AU32*$G32</f>
        <v>0</v>
      </c>
      <c r="DG32" s="270">
        <f t="shared" ref="DG32" si="254">AV32*$G32</f>
        <v>0</v>
      </c>
      <c r="DH32" s="270">
        <f t="shared" ref="DH32" si="255">AW32*$G32</f>
        <v>0</v>
      </c>
      <c r="DI32" s="270">
        <f t="shared" ref="DI32" si="256">AX32*$G32</f>
        <v>0</v>
      </c>
      <c r="DJ32" s="270">
        <f t="shared" ref="DJ32" si="257">AY32*$G32</f>
        <v>0</v>
      </c>
      <c r="DK32" s="270">
        <f t="shared" ref="DK32" si="258">AZ32*$G32</f>
        <v>0</v>
      </c>
      <c r="DL32" s="270">
        <f t="shared" ref="DL32" si="259">BA32*$G32</f>
        <v>0</v>
      </c>
      <c r="DM32" s="270">
        <f t="shared" ref="DM32" si="260">BB32*$G32</f>
        <v>0</v>
      </c>
      <c r="DN32" s="270">
        <f t="shared" ref="DN32" si="261">BC32*$G32</f>
        <v>0</v>
      </c>
      <c r="DO32" s="270">
        <f t="shared" ref="DO32" si="262">BD32*$G32</f>
        <v>0</v>
      </c>
      <c r="DP32" s="270">
        <f t="shared" ref="DP32" si="263">BE32*$G32</f>
        <v>0</v>
      </c>
      <c r="DQ32" s="270">
        <f t="shared" ref="DQ32" si="264">BF32*$G32</f>
        <v>0</v>
      </c>
      <c r="DR32" s="270">
        <f t="shared" ref="DR32" si="265">BG32*$G32</f>
        <v>0</v>
      </c>
      <c r="DS32" s="270">
        <f t="shared" ref="DS32" si="266">BH32*$G32</f>
        <v>0</v>
      </c>
      <c r="DT32" s="270">
        <f t="shared" ref="DT32" si="267">BI32*$G32</f>
        <v>0</v>
      </c>
      <c r="DU32" s="270">
        <f t="shared" ref="DU32" si="268">BJ32*$G32</f>
        <v>0</v>
      </c>
      <c r="DV32" s="270">
        <f t="shared" ref="DV32" si="269">BK32*$G32</f>
        <v>0</v>
      </c>
      <c r="DW32" s="270">
        <f t="shared" ref="DW32" si="270">BL32*$G32</f>
        <v>0</v>
      </c>
      <c r="DX32" s="270">
        <f t="shared" ref="DX32" si="271">BM32*$G32</f>
        <v>0</v>
      </c>
      <c r="DY32" s="270">
        <f t="shared" ref="DY32" si="272">BN32*$G32</f>
        <v>0</v>
      </c>
      <c r="DZ32" s="270">
        <f t="shared" ref="DZ32" si="273">BO32*$G32</f>
        <v>0</v>
      </c>
      <c r="EA32" s="270">
        <f t="shared" ref="EA32" si="274">BP32*$G32</f>
        <v>0</v>
      </c>
      <c r="EB32" s="270">
        <f t="shared" ref="EB32" si="275">BQ32*$G32</f>
        <v>0</v>
      </c>
      <c r="EC32" s="270">
        <f t="shared" ref="EC32" si="276">BR32*$G32</f>
        <v>0</v>
      </c>
      <c r="ED32" s="270">
        <f t="shared" ref="ED32" si="277">BS32*$G32</f>
        <v>0</v>
      </c>
      <c r="EE32" s="270">
        <f t="shared" ref="EE32" si="278">BT32*$G32</f>
        <v>0</v>
      </c>
      <c r="EF32" s="270">
        <f t="shared" ref="EF32" si="279">BU32*$G32</f>
        <v>0</v>
      </c>
      <c r="EI32" s="253">
        <f t="shared" ref="EI32" si="280">SUM(EK32:EM32)</f>
        <v>0</v>
      </c>
      <c r="EJ32" s="253">
        <f t="shared" ref="EJ32" si="281">H32-EI32</f>
        <v>51.136363636363633</v>
      </c>
      <c r="EK32" s="265">
        <v>0</v>
      </c>
      <c r="EL32" s="265">
        <v>0</v>
      </c>
      <c r="EM32" s="265">
        <v>0</v>
      </c>
    </row>
    <row r="33" spans="1:143" ht="22.9" customHeight="1" x14ac:dyDescent="0.25">
      <c r="A33" s="280" t="s">
        <v>98</v>
      </c>
      <c r="B33" s="281">
        <v>6</v>
      </c>
      <c r="C33" s="217" t="str">
        <f>VLOOKUP($A33&amp;$B33,Insumos!$A:$I,4,0)</f>
        <v>ANALISTA DE PROJETOS PLENO</v>
      </c>
      <c r="D33" s="89" t="str">
        <f>VLOOKUP($A33&amp;$B33,Insumos!$A:$I,6,0)</f>
        <v>HH</v>
      </c>
      <c r="E33" s="268">
        <f t="shared" ref="E33:E35" si="282">M33</f>
        <v>16</v>
      </c>
      <c r="F33" s="89">
        <v>1</v>
      </c>
      <c r="G33" s="83">
        <f>VLOOKUP($A33&amp;$B33,Insumos!$A:$I,9,0)</f>
        <v>39.772727272727273</v>
      </c>
      <c r="H33" s="83">
        <f t="shared" ref="H33:H35" si="283">G33*F33*E33</f>
        <v>636.36363636363637</v>
      </c>
      <c r="I33" s="277" t="s">
        <v>390</v>
      </c>
      <c r="K33" s="416" t="str">
        <f t="shared" si="215"/>
        <v>ANALISTA DE PROJETOS PLENO</v>
      </c>
      <c r="L33" s="86" t="str">
        <f t="shared" si="216"/>
        <v>HH</v>
      </c>
      <c r="M33" s="233">
        <f t="shared" ref="M33:M35" si="284">SUM(N33:BU33)</f>
        <v>16</v>
      </c>
      <c r="N33" s="282">
        <v>16</v>
      </c>
      <c r="O33" s="282"/>
      <c r="P33" s="282"/>
      <c r="Q33" s="282"/>
      <c r="R33" s="282"/>
      <c r="S33" s="282"/>
      <c r="T33" s="282"/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/>
      <c r="AG33" s="282"/>
      <c r="AH33" s="282"/>
      <c r="AI33" s="282"/>
      <c r="AJ33" s="282"/>
      <c r="AK33" s="282"/>
      <c r="AL33" s="282"/>
      <c r="AM33" s="282"/>
      <c r="AN33" s="282"/>
      <c r="AO33" s="282"/>
      <c r="AP33" s="282"/>
      <c r="AQ33" s="282"/>
      <c r="AR33" s="282"/>
      <c r="AS33" s="282"/>
      <c r="AT33" s="282"/>
      <c r="AU33" s="282"/>
      <c r="AV33" s="282"/>
      <c r="AW33" s="282"/>
      <c r="AX33" s="282"/>
      <c r="AY33" s="282"/>
      <c r="AZ33" s="282"/>
      <c r="BA33" s="282"/>
      <c r="BB33" s="282"/>
      <c r="BC33" s="282"/>
      <c r="BD33" s="282"/>
      <c r="BE33" s="282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81"/>
      <c r="BW33" s="233" t="str">
        <f t="shared" si="218"/>
        <v>ANALISTA DE PROJETOS PLENO</v>
      </c>
      <c r="BX33" s="270">
        <f t="shared" ref="BX33:BX35" si="285">SUM(BY33:EF33)</f>
        <v>636.36363636363637</v>
      </c>
      <c r="BY33" s="270">
        <f t="shared" ref="BY33:BY35" si="286">N33*$G33</f>
        <v>636.36363636363637</v>
      </c>
      <c r="BZ33" s="270">
        <f t="shared" ref="BZ33:BZ35" si="287">O33*$G33</f>
        <v>0</v>
      </c>
      <c r="CA33" s="270">
        <f t="shared" ref="CA33:CA35" si="288">P33*$G33</f>
        <v>0</v>
      </c>
      <c r="CB33" s="270">
        <f t="shared" ref="CB33:CB35" si="289">Q33*$G33</f>
        <v>0</v>
      </c>
      <c r="CC33" s="270">
        <f t="shared" ref="CC33:CC35" si="290">R33*$G33</f>
        <v>0</v>
      </c>
      <c r="CD33" s="270">
        <f t="shared" ref="CD33:CD35" si="291">S33*$G33</f>
        <v>0</v>
      </c>
      <c r="CE33" s="270">
        <f t="shared" ref="CE33:CE35" si="292">T33*$G33</f>
        <v>0</v>
      </c>
      <c r="CF33" s="270">
        <f t="shared" ref="CF33:CF35" si="293">U33*$G33</f>
        <v>0</v>
      </c>
      <c r="CG33" s="270">
        <f t="shared" ref="CG33:CG35" si="294">V33*$G33</f>
        <v>0</v>
      </c>
      <c r="CH33" s="270">
        <f t="shared" ref="CH33:CH35" si="295">W33*$G33</f>
        <v>0</v>
      </c>
      <c r="CI33" s="270">
        <f t="shared" ref="CI33:CI35" si="296">X33*$G33</f>
        <v>0</v>
      </c>
      <c r="CJ33" s="270">
        <f t="shared" ref="CJ33:CJ35" si="297">Y33*$G33</f>
        <v>0</v>
      </c>
      <c r="CK33" s="270">
        <f t="shared" ref="CK33:CK35" si="298">Z33*$G33</f>
        <v>0</v>
      </c>
      <c r="CL33" s="270">
        <f t="shared" ref="CL33:CL35" si="299">AA33*$G33</f>
        <v>0</v>
      </c>
      <c r="CM33" s="270">
        <f t="shared" ref="CM33:CM35" si="300">AB33*$G33</f>
        <v>0</v>
      </c>
      <c r="CN33" s="270">
        <f t="shared" ref="CN33:CN35" si="301">AC33*$G33</f>
        <v>0</v>
      </c>
      <c r="CO33" s="270">
        <f t="shared" ref="CO33:CO35" si="302">AD33*$G33</f>
        <v>0</v>
      </c>
      <c r="CP33" s="270">
        <f t="shared" ref="CP33:CP35" si="303">AE33*$G33</f>
        <v>0</v>
      </c>
      <c r="CQ33" s="270">
        <f t="shared" ref="CQ33:CQ35" si="304">AF33*$G33</f>
        <v>0</v>
      </c>
      <c r="CR33" s="270">
        <f t="shared" ref="CR33:CR35" si="305">AG33*$G33</f>
        <v>0</v>
      </c>
      <c r="CS33" s="270">
        <f t="shared" ref="CS33:CS35" si="306">AH33*$G33</f>
        <v>0</v>
      </c>
      <c r="CT33" s="270">
        <f t="shared" ref="CT33:CT35" si="307">AI33*$G33</f>
        <v>0</v>
      </c>
      <c r="CU33" s="270">
        <f t="shared" ref="CU33:CU35" si="308">AJ33*$G33</f>
        <v>0</v>
      </c>
      <c r="CV33" s="270">
        <f t="shared" ref="CV33:CV35" si="309">AK33*$G33</f>
        <v>0</v>
      </c>
      <c r="CW33" s="270">
        <f t="shared" ref="CW33:CW35" si="310">AL33*$G33</f>
        <v>0</v>
      </c>
      <c r="CX33" s="270">
        <f t="shared" ref="CX33:CX35" si="311">AM33*$G33</f>
        <v>0</v>
      </c>
      <c r="CY33" s="270">
        <f t="shared" ref="CY33:CY35" si="312">AN33*$G33</f>
        <v>0</v>
      </c>
      <c r="CZ33" s="270">
        <f t="shared" ref="CZ33:CZ35" si="313">AO33*$G33</f>
        <v>0</v>
      </c>
      <c r="DA33" s="270">
        <f t="shared" ref="DA33:DA35" si="314">AP33*$G33</f>
        <v>0</v>
      </c>
      <c r="DB33" s="270">
        <f t="shared" ref="DB33:DB35" si="315">AQ33*$G33</f>
        <v>0</v>
      </c>
      <c r="DC33" s="270">
        <f t="shared" ref="DC33:DC35" si="316">AR33*$G33</f>
        <v>0</v>
      </c>
      <c r="DD33" s="270">
        <f t="shared" ref="DD33:DD35" si="317">AS33*$G33</f>
        <v>0</v>
      </c>
      <c r="DE33" s="270">
        <f t="shared" ref="DE33:DE35" si="318">AT33*$G33</f>
        <v>0</v>
      </c>
      <c r="DF33" s="270">
        <f t="shared" ref="DF33:DF35" si="319">AU33*$G33</f>
        <v>0</v>
      </c>
      <c r="DG33" s="270">
        <f t="shared" ref="DG33:DG35" si="320">AV33*$G33</f>
        <v>0</v>
      </c>
      <c r="DH33" s="270">
        <f t="shared" ref="DH33:DH35" si="321">AW33*$G33</f>
        <v>0</v>
      </c>
      <c r="DI33" s="270">
        <f t="shared" ref="DI33:DI35" si="322">AX33*$G33</f>
        <v>0</v>
      </c>
      <c r="DJ33" s="270">
        <f t="shared" ref="DJ33:DJ35" si="323">AY33*$G33</f>
        <v>0</v>
      </c>
      <c r="DK33" s="270">
        <f t="shared" ref="DK33:DK35" si="324">AZ33*$G33</f>
        <v>0</v>
      </c>
      <c r="DL33" s="270">
        <f t="shared" ref="DL33:DL35" si="325">BA33*$G33</f>
        <v>0</v>
      </c>
      <c r="DM33" s="270">
        <f t="shared" ref="DM33:DM35" si="326">BB33*$G33</f>
        <v>0</v>
      </c>
      <c r="DN33" s="270">
        <f t="shared" ref="DN33:DN35" si="327">BC33*$G33</f>
        <v>0</v>
      </c>
      <c r="DO33" s="270">
        <f t="shared" ref="DO33:DO35" si="328">BD33*$G33</f>
        <v>0</v>
      </c>
      <c r="DP33" s="270">
        <f t="shared" ref="DP33:DP35" si="329">BE33*$G33</f>
        <v>0</v>
      </c>
      <c r="DQ33" s="270">
        <f t="shared" ref="DQ33:DQ35" si="330">BF33*$G33</f>
        <v>0</v>
      </c>
      <c r="DR33" s="270">
        <f t="shared" ref="DR33:DR35" si="331">BG33*$G33</f>
        <v>0</v>
      </c>
      <c r="DS33" s="270">
        <f t="shared" ref="DS33:DS35" si="332">BH33*$G33</f>
        <v>0</v>
      </c>
      <c r="DT33" s="270">
        <f t="shared" ref="DT33:DT35" si="333">BI33*$G33</f>
        <v>0</v>
      </c>
      <c r="DU33" s="270">
        <f t="shared" ref="DU33:DU35" si="334">BJ33*$G33</f>
        <v>0</v>
      </c>
      <c r="DV33" s="270">
        <f t="shared" ref="DV33:DV35" si="335">BK33*$G33</f>
        <v>0</v>
      </c>
      <c r="DW33" s="270">
        <f t="shared" ref="DW33:DW35" si="336">BL33*$G33</f>
        <v>0</v>
      </c>
      <c r="DX33" s="270">
        <f t="shared" ref="DX33:DX35" si="337">BM33*$G33</f>
        <v>0</v>
      </c>
      <c r="DY33" s="270">
        <f t="shared" ref="DY33:DY35" si="338">BN33*$G33</f>
        <v>0</v>
      </c>
      <c r="DZ33" s="270">
        <f t="shared" ref="DZ33:DZ35" si="339">BO33*$G33</f>
        <v>0</v>
      </c>
      <c r="EA33" s="270">
        <f t="shared" ref="EA33:EA35" si="340">BP33*$G33</f>
        <v>0</v>
      </c>
      <c r="EB33" s="270">
        <f t="shared" ref="EB33:EB35" si="341">BQ33*$G33</f>
        <v>0</v>
      </c>
      <c r="EC33" s="270">
        <f t="shared" ref="EC33:EC35" si="342">BR33*$G33</f>
        <v>0</v>
      </c>
      <c r="ED33" s="270">
        <f t="shared" ref="ED33:ED35" si="343">BS33*$G33</f>
        <v>0</v>
      </c>
      <c r="EE33" s="270">
        <f t="shared" ref="EE33:EE35" si="344">BT33*$G33</f>
        <v>0</v>
      </c>
      <c r="EF33" s="270">
        <f t="shared" ref="EF33:EF35" si="345">BU33*$G33</f>
        <v>0</v>
      </c>
      <c r="EI33" s="253">
        <f t="shared" ref="EI33:EI35" si="346">SUM(EK33:EM33)</f>
        <v>0</v>
      </c>
      <c r="EJ33" s="253">
        <f t="shared" ref="EJ33:EJ35" si="347">H33-EI33</f>
        <v>636.36363636363637</v>
      </c>
      <c r="EK33" s="265">
        <v>0</v>
      </c>
      <c r="EL33" s="265">
        <v>0</v>
      </c>
      <c r="EM33" s="265">
        <v>0</v>
      </c>
    </row>
    <row r="34" spans="1:143" ht="22.9" customHeight="1" x14ac:dyDescent="0.25">
      <c r="A34" s="280" t="s">
        <v>98</v>
      </c>
      <c r="B34" s="281">
        <v>11</v>
      </c>
      <c r="C34" s="217" t="str">
        <f>VLOOKUP($A34&amp;$B34,Insumos!$A:$I,4,0)</f>
        <v>ASSISTENTE DE PROJETOS</v>
      </c>
      <c r="D34" s="89" t="str">
        <f>VLOOKUP($A34&amp;$B34,Insumos!$A:$I,6,0)</f>
        <v>HH</v>
      </c>
      <c r="E34" s="268">
        <f t="shared" si="282"/>
        <v>4</v>
      </c>
      <c r="F34" s="89">
        <v>1</v>
      </c>
      <c r="G34" s="83">
        <f>VLOOKUP($A34&amp;$B34,Insumos!$A:$I,9,0)</f>
        <v>18.125</v>
      </c>
      <c r="H34" s="83">
        <f t="shared" si="283"/>
        <v>72.5</v>
      </c>
      <c r="I34" s="277" t="s">
        <v>391</v>
      </c>
      <c r="K34" s="416" t="str">
        <f t="shared" si="215"/>
        <v>ASSISTENTE DE PROJETOS</v>
      </c>
      <c r="L34" s="86" t="str">
        <f t="shared" si="216"/>
        <v>HH</v>
      </c>
      <c r="M34" s="233">
        <f t="shared" si="284"/>
        <v>4</v>
      </c>
      <c r="N34" s="282">
        <v>4</v>
      </c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282"/>
      <c r="AB34" s="282"/>
      <c r="AC34" s="282"/>
      <c r="AD34" s="282"/>
      <c r="AE34" s="282"/>
      <c r="AF34" s="282"/>
      <c r="AG34" s="282"/>
      <c r="AH34" s="282"/>
      <c r="AI34" s="282"/>
      <c r="AJ34" s="282"/>
      <c r="AK34" s="282"/>
      <c r="AL34" s="282"/>
      <c r="AM34" s="282"/>
      <c r="AN34" s="282"/>
      <c r="AO34" s="282"/>
      <c r="AP34" s="282"/>
      <c r="AQ34" s="282"/>
      <c r="AR34" s="282"/>
      <c r="AS34" s="282"/>
      <c r="AT34" s="282"/>
      <c r="AU34" s="282"/>
      <c r="AV34" s="282"/>
      <c r="AW34" s="282"/>
      <c r="AX34" s="282"/>
      <c r="AY34" s="282"/>
      <c r="AZ34" s="282"/>
      <c r="BA34" s="282"/>
      <c r="BB34" s="282"/>
      <c r="BC34" s="282"/>
      <c r="BD34" s="282"/>
      <c r="BE34" s="282"/>
      <c r="BF34" s="282"/>
      <c r="BG34" s="282"/>
      <c r="BH34" s="282"/>
      <c r="BI34" s="282"/>
      <c r="BJ34" s="282"/>
      <c r="BK34" s="282"/>
      <c r="BL34" s="282"/>
      <c r="BM34" s="282"/>
      <c r="BN34" s="282"/>
      <c r="BO34" s="282"/>
      <c r="BP34" s="282"/>
      <c r="BQ34" s="282"/>
      <c r="BR34" s="282"/>
      <c r="BS34" s="282"/>
      <c r="BT34" s="282"/>
      <c r="BU34" s="282"/>
      <c r="BV34" s="81"/>
      <c r="BW34" s="233" t="str">
        <f t="shared" si="218"/>
        <v>ASSISTENTE DE PROJETOS</v>
      </c>
      <c r="BX34" s="270">
        <f t="shared" si="285"/>
        <v>72.5</v>
      </c>
      <c r="BY34" s="270">
        <f t="shared" si="286"/>
        <v>72.5</v>
      </c>
      <c r="BZ34" s="270">
        <f t="shared" si="287"/>
        <v>0</v>
      </c>
      <c r="CA34" s="270">
        <f t="shared" si="288"/>
        <v>0</v>
      </c>
      <c r="CB34" s="270">
        <f t="shared" si="289"/>
        <v>0</v>
      </c>
      <c r="CC34" s="270">
        <f t="shared" si="290"/>
        <v>0</v>
      </c>
      <c r="CD34" s="270">
        <f t="shared" si="291"/>
        <v>0</v>
      </c>
      <c r="CE34" s="270">
        <f t="shared" si="292"/>
        <v>0</v>
      </c>
      <c r="CF34" s="270">
        <f t="shared" si="293"/>
        <v>0</v>
      </c>
      <c r="CG34" s="270">
        <f t="shared" si="294"/>
        <v>0</v>
      </c>
      <c r="CH34" s="270">
        <f t="shared" si="295"/>
        <v>0</v>
      </c>
      <c r="CI34" s="270">
        <f t="shared" si="296"/>
        <v>0</v>
      </c>
      <c r="CJ34" s="270">
        <f t="shared" si="297"/>
        <v>0</v>
      </c>
      <c r="CK34" s="270">
        <f t="shared" si="298"/>
        <v>0</v>
      </c>
      <c r="CL34" s="270">
        <f t="shared" si="299"/>
        <v>0</v>
      </c>
      <c r="CM34" s="270">
        <f t="shared" si="300"/>
        <v>0</v>
      </c>
      <c r="CN34" s="270">
        <f t="shared" si="301"/>
        <v>0</v>
      </c>
      <c r="CO34" s="270">
        <f t="shared" si="302"/>
        <v>0</v>
      </c>
      <c r="CP34" s="270">
        <f t="shared" si="303"/>
        <v>0</v>
      </c>
      <c r="CQ34" s="270">
        <f t="shared" si="304"/>
        <v>0</v>
      </c>
      <c r="CR34" s="270">
        <f t="shared" si="305"/>
        <v>0</v>
      </c>
      <c r="CS34" s="270">
        <f t="shared" si="306"/>
        <v>0</v>
      </c>
      <c r="CT34" s="270">
        <f t="shared" si="307"/>
        <v>0</v>
      </c>
      <c r="CU34" s="270">
        <f t="shared" si="308"/>
        <v>0</v>
      </c>
      <c r="CV34" s="270">
        <f t="shared" si="309"/>
        <v>0</v>
      </c>
      <c r="CW34" s="270">
        <f t="shared" si="310"/>
        <v>0</v>
      </c>
      <c r="CX34" s="270">
        <f t="shared" si="311"/>
        <v>0</v>
      </c>
      <c r="CY34" s="270">
        <f t="shared" si="312"/>
        <v>0</v>
      </c>
      <c r="CZ34" s="270">
        <f t="shared" si="313"/>
        <v>0</v>
      </c>
      <c r="DA34" s="270">
        <f t="shared" si="314"/>
        <v>0</v>
      </c>
      <c r="DB34" s="270">
        <f t="shared" si="315"/>
        <v>0</v>
      </c>
      <c r="DC34" s="270">
        <f t="shared" si="316"/>
        <v>0</v>
      </c>
      <c r="DD34" s="270">
        <f t="shared" si="317"/>
        <v>0</v>
      </c>
      <c r="DE34" s="270">
        <f t="shared" si="318"/>
        <v>0</v>
      </c>
      <c r="DF34" s="270">
        <f t="shared" si="319"/>
        <v>0</v>
      </c>
      <c r="DG34" s="270">
        <f t="shared" si="320"/>
        <v>0</v>
      </c>
      <c r="DH34" s="270">
        <f t="shared" si="321"/>
        <v>0</v>
      </c>
      <c r="DI34" s="270">
        <f t="shared" si="322"/>
        <v>0</v>
      </c>
      <c r="DJ34" s="270">
        <f t="shared" si="323"/>
        <v>0</v>
      </c>
      <c r="DK34" s="270">
        <f t="shared" si="324"/>
        <v>0</v>
      </c>
      <c r="DL34" s="270">
        <f t="shared" si="325"/>
        <v>0</v>
      </c>
      <c r="DM34" s="270">
        <f t="shared" si="326"/>
        <v>0</v>
      </c>
      <c r="DN34" s="270">
        <f t="shared" si="327"/>
        <v>0</v>
      </c>
      <c r="DO34" s="270">
        <f t="shared" si="328"/>
        <v>0</v>
      </c>
      <c r="DP34" s="270">
        <f t="shared" si="329"/>
        <v>0</v>
      </c>
      <c r="DQ34" s="270">
        <f t="shared" si="330"/>
        <v>0</v>
      </c>
      <c r="DR34" s="270">
        <f t="shared" si="331"/>
        <v>0</v>
      </c>
      <c r="DS34" s="270">
        <f t="shared" si="332"/>
        <v>0</v>
      </c>
      <c r="DT34" s="270">
        <f t="shared" si="333"/>
        <v>0</v>
      </c>
      <c r="DU34" s="270">
        <f t="shared" si="334"/>
        <v>0</v>
      </c>
      <c r="DV34" s="270">
        <f t="shared" si="335"/>
        <v>0</v>
      </c>
      <c r="DW34" s="270">
        <f t="shared" si="336"/>
        <v>0</v>
      </c>
      <c r="DX34" s="270">
        <f t="shared" si="337"/>
        <v>0</v>
      </c>
      <c r="DY34" s="270">
        <f t="shared" si="338"/>
        <v>0</v>
      </c>
      <c r="DZ34" s="270">
        <f t="shared" si="339"/>
        <v>0</v>
      </c>
      <c r="EA34" s="270">
        <f t="shared" si="340"/>
        <v>0</v>
      </c>
      <c r="EB34" s="270">
        <f t="shared" si="341"/>
        <v>0</v>
      </c>
      <c r="EC34" s="270">
        <f t="shared" si="342"/>
        <v>0</v>
      </c>
      <c r="ED34" s="270">
        <f t="shared" si="343"/>
        <v>0</v>
      </c>
      <c r="EE34" s="270">
        <f t="shared" si="344"/>
        <v>0</v>
      </c>
      <c r="EF34" s="270">
        <f t="shared" si="345"/>
        <v>0</v>
      </c>
      <c r="EI34" s="253">
        <f t="shared" si="346"/>
        <v>0</v>
      </c>
      <c r="EJ34" s="253">
        <f t="shared" si="347"/>
        <v>72.5</v>
      </c>
      <c r="EK34" s="265">
        <v>0</v>
      </c>
      <c r="EL34" s="265">
        <v>0</v>
      </c>
      <c r="EM34" s="265">
        <v>0</v>
      </c>
    </row>
    <row r="35" spans="1:143" ht="22.9" customHeight="1" x14ac:dyDescent="0.25">
      <c r="A35" s="280" t="s">
        <v>98</v>
      </c>
      <c r="B35" s="281">
        <v>10</v>
      </c>
      <c r="C35" s="217" t="str">
        <f>VLOOKUP($A35&amp;$B35,Insumos!$A:$I,4,0)</f>
        <v>ANALISTA DE GEOPROCESSAMENTO</v>
      </c>
      <c r="D35" s="89" t="str">
        <f>VLOOKUP($A35&amp;$B35,Insumos!$A:$I,6,0)</f>
        <v>HH</v>
      </c>
      <c r="E35" s="268">
        <f t="shared" si="282"/>
        <v>2</v>
      </c>
      <c r="F35" s="89">
        <v>1</v>
      </c>
      <c r="G35" s="83">
        <f>VLOOKUP($A35&amp;$B35,Insumos!$A:$I,9,0)</f>
        <v>31.25</v>
      </c>
      <c r="H35" s="83">
        <f t="shared" si="283"/>
        <v>62.5</v>
      </c>
      <c r="I35" s="277" t="s">
        <v>392</v>
      </c>
      <c r="K35" s="416" t="str">
        <f t="shared" si="215"/>
        <v>ANALISTA DE GEOPROCESSAMENTO</v>
      </c>
      <c r="L35" s="86" t="str">
        <f t="shared" si="216"/>
        <v>HH</v>
      </c>
      <c r="M35" s="233">
        <f t="shared" si="284"/>
        <v>2</v>
      </c>
      <c r="N35" s="282">
        <v>2</v>
      </c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282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81"/>
      <c r="BW35" s="233" t="str">
        <f t="shared" si="218"/>
        <v>ANALISTA DE GEOPROCESSAMENTO</v>
      </c>
      <c r="BX35" s="270">
        <f t="shared" si="285"/>
        <v>62.5</v>
      </c>
      <c r="BY35" s="270">
        <f t="shared" si="286"/>
        <v>62.5</v>
      </c>
      <c r="BZ35" s="270">
        <f t="shared" si="287"/>
        <v>0</v>
      </c>
      <c r="CA35" s="270">
        <f t="shared" si="288"/>
        <v>0</v>
      </c>
      <c r="CB35" s="270">
        <f t="shared" si="289"/>
        <v>0</v>
      </c>
      <c r="CC35" s="270">
        <f t="shared" si="290"/>
        <v>0</v>
      </c>
      <c r="CD35" s="270">
        <f t="shared" si="291"/>
        <v>0</v>
      </c>
      <c r="CE35" s="270">
        <f t="shared" si="292"/>
        <v>0</v>
      </c>
      <c r="CF35" s="270">
        <f t="shared" si="293"/>
        <v>0</v>
      </c>
      <c r="CG35" s="270">
        <f t="shared" si="294"/>
        <v>0</v>
      </c>
      <c r="CH35" s="270">
        <f t="shared" si="295"/>
        <v>0</v>
      </c>
      <c r="CI35" s="270">
        <f t="shared" si="296"/>
        <v>0</v>
      </c>
      <c r="CJ35" s="270">
        <f t="shared" si="297"/>
        <v>0</v>
      </c>
      <c r="CK35" s="270">
        <f t="shared" si="298"/>
        <v>0</v>
      </c>
      <c r="CL35" s="270">
        <f t="shared" si="299"/>
        <v>0</v>
      </c>
      <c r="CM35" s="270">
        <f t="shared" si="300"/>
        <v>0</v>
      </c>
      <c r="CN35" s="270">
        <f t="shared" si="301"/>
        <v>0</v>
      </c>
      <c r="CO35" s="270">
        <f t="shared" si="302"/>
        <v>0</v>
      </c>
      <c r="CP35" s="270">
        <f t="shared" si="303"/>
        <v>0</v>
      </c>
      <c r="CQ35" s="270">
        <f t="shared" si="304"/>
        <v>0</v>
      </c>
      <c r="CR35" s="270">
        <f t="shared" si="305"/>
        <v>0</v>
      </c>
      <c r="CS35" s="270">
        <f t="shared" si="306"/>
        <v>0</v>
      </c>
      <c r="CT35" s="270">
        <f t="shared" si="307"/>
        <v>0</v>
      </c>
      <c r="CU35" s="270">
        <f t="shared" si="308"/>
        <v>0</v>
      </c>
      <c r="CV35" s="270">
        <f t="shared" si="309"/>
        <v>0</v>
      </c>
      <c r="CW35" s="270">
        <f t="shared" si="310"/>
        <v>0</v>
      </c>
      <c r="CX35" s="270">
        <f t="shared" si="311"/>
        <v>0</v>
      </c>
      <c r="CY35" s="270">
        <f t="shared" si="312"/>
        <v>0</v>
      </c>
      <c r="CZ35" s="270">
        <f t="shared" si="313"/>
        <v>0</v>
      </c>
      <c r="DA35" s="270">
        <f t="shared" si="314"/>
        <v>0</v>
      </c>
      <c r="DB35" s="270">
        <f t="shared" si="315"/>
        <v>0</v>
      </c>
      <c r="DC35" s="270">
        <f t="shared" si="316"/>
        <v>0</v>
      </c>
      <c r="DD35" s="270">
        <f t="shared" si="317"/>
        <v>0</v>
      </c>
      <c r="DE35" s="270">
        <f t="shared" si="318"/>
        <v>0</v>
      </c>
      <c r="DF35" s="270">
        <f t="shared" si="319"/>
        <v>0</v>
      </c>
      <c r="DG35" s="270">
        <f t="shared" si="320"/>
        <v>0</v>
      </c>
      <c r="DH35" s="270">
        <f t="shared" si="321"/>
        <v>0</v>
      </c>
      <c r="DI35" s="270">
        <f t="shared" si="322"/>
        <v>0</v>
      </c>
      <c r="DJ35" s="270">
        <f t="shared" si="323"/>
        <v>0</v>
      </c>
      <c r="DK35" s="270">
        <f t="shared" si="324"/>
        <v>0</v>
      </c>
      <c r="DL35" s="270">
        <f t="shared" si="325"/>
        <v>0</v>
      </c>
      <c r="DM35" s="270">
        <f t="shared" si="326"/>
        <v>0</v>
      </c>
      <c r="DN35" s="270">
        <f t="shared" si="327"/>
        <v>0</v>
      </c>
      <c r="DO35" s="270">
        <f t="shared" si="328"/>
        <v>0</v>
      </c>
      <c r="DP35" s="270">
        <f t="shared" si="329"/>
        <v>0</v>
      </c>
      <c r="DQ35" s="270">
        <f t="shared" si="330"/>
        <v>0</v>
      </c>
      <c r="DR35" s="270">
        <f t="shared" si="331"/>
        <v>0</v>
      </c>
      <c r="DS35" s="270">
        <f t="shared" si="332"/>
        <v>0</v>
      </c>
      <c r="DT35" s="270">
        <f t="shared" si="333"/>
        <v>0</v>
      </c>
      <c r="DU35" s="270">
        <f t="shared" si="334"/>
        <v>0</v>
      </c>
      <c r="DV35" s="270">
        <f t="shared" si="335"/>
        <v>0</v>
      </c>
      <c r="DW35" s="270">
        <f t="shared" si="336"/>
        <v>0</v>
      </c>
      <c r="DX35" s="270">
        <f t="shared" si="337"/>
        <v>0</v>
      </c>
      <c r="DY35" s="270">
        <f t="shared" si="338"/>
        <v>0</v>
      </c>
      <c r="DZ35" s="270">
        <f t="shared" si="339"/>
        <v>0</v>
      </c>
      <c r="EA35" s="270">
        <f t="shared" si="340"/>
        <v>0</v>
      </c>
      <c r="EB35" s="270">
        <f t="shared" si="341"/>
        <v>0</v>
      </c>
      <c r="EC35" s="270">
        <f t="shared" si="342"/>
        <v>0</v>
      </c>
      <c r="ED35" s="270">
        <f t="shared" si="343"/>
        <v>0</v>
      </c>
      <c r="EE35" s="270">
        <f t="shared" si="344"/>
        <v>0</v>
      </c>
      <c r="EF35" s="270">
        <f t="shared" si="345"/>
        <v>0</v>
      </c>
      <c r="EI35" s="253">
        <f t="shared" si="346"/>
        <v>0</v>
      </c>
      <c r="EJ35" s="253">
        <f t="shared" si="347"/>
        <v>62.5</v>
      </c>
      <c r="EK35" s="265">
        <v>0</v>
      </c>
      <c r="EL35" s="265">
        <v>0</v>
      </c>
      <c r="EM35" s="265">
        <v>0</v>
      </c>
    </row>
    <row r="36" spans="1:143" ht="22.9" customHeight="1" x14ac:dyDescent="0.25">
      <c r="A36" s="280"/>
      <c r="B36" s="281"/>
      <c r="C36" s="217"/>
      <c r="D36" s="89"/>
      <c r="E36" s="268"/>
      <c r="F36" s="89"/>
      <c r="G36" s="83"/>
      <c r="H36" s="83"/>
      <c r="I36" s="277"/>
      <c r="K36" s="416"/>
      <c r="L36" s="86"/>
      <c r="M36" s="233"/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282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81"/>
      <c r="BW36" s="233"/>
      <c r="BX36" s="270"/>
      <c r="BY36" s="270"/>
      <c r="BZ36" s="270"/>
      <c r="CA36" s="270"/>
      <c r="CB36" s="270"/>
      <c r="CC36" s="270"/>
      <c r="CD36" s="270"/>
      <c r="CE36" s="270"/>
      <c r="CF36" s="270"/>
      <c r="CG36" s="270"/>
      <c r="CH36" s="270"/>
      <c r="CI36" s="270"/>
      <c r="CJ36" s="270"/>
      <c r="CK36" s="270"/>
      <c r="CL36" s="270"/>
      <c r="CM36" s="270"/>
      <c r="CN36" s="270"/>
      <c r="CO36" s="270"/>
      <c r="CP36" s="270"/>
      <c r="CQ36" s="270"/>
      <c r="CR36" s="270"/>
      <c r="CS36" s="270"/>
      <c r="CT36" s="270"/>
      <c r="CU36" s="270"/>
      <c r="CV36" s="270"/>
      <c r="CW36" s="270"/>
      <c r="CX36" s="270"/>
      <c r="CY36" s="270"/>
      <c r="CZ36" s="270"/>
      <c r="DA36" s="270"/>
      <c r="DB36" s="270"/>
      <c r="DC36" s="270"/>
      <c r="DD36" s="270"/>
      <c r="DE36" s="270"/>
      <c r="DF36" s="270"/>
      <c r="DG36" s="270"/>
      <c r="DH36" s="270"/>
      <c r="DI36" s="270"/>
      <c r="DJ36" s="270"/>
      <c r="DK36" s="270"/>
      <c r="DL36" s="270"/>
      <c r="DM36" s="270"/>
      <c r="DN36" s="270"/>
      <c r="DO36" s="270"/>
      <c r="DP36" s="270"/>
      <c r="DQ36" s="270"/>
      <c r="DR36" s="270"/>
      <c r="DS36" s="270"/>
      <c r="DT36" s="270"/>
      <c r="DU36" s="270"/>
      <c r="DV36" s="270"/>
      <c r="DW36" s="270"/>
      <c r="DX36" s="270"/>
      <c r="DY36" s="270"/>
      <c r="DZ36" s="270"/>
      <c r="EA36" s="270"/>
      <c r="EB36" s="270"/>
      <c r="EC36" s="270"/>
      <c r="ED36" s="270"/>
      <c r="EE36" s="270"/>
      <c r="EF36" s="270"/>
      <c r="EI36" s="253"/>
      <c r="EJ36" s="253"/>
      <c r="EK36" s="265"/>
      <c r="EL36" s="265"/>
      <c r="EM36" s="265"/>
    </row>
    <row r="37" spans="1:143" ht="14.1" customHeight="1" x14ac:dyDescent="0.25">
      <c r="A37" s="280"/>
      <c r="B37" s="281"/>
      <c r="C37" s="217"/>
      <c r="D37" s="89"/>
      <c r="E37" s="268"/>
      <c r="F37" s="89"/>
      <c r="G37" s="83"/>
      <c r="H37" s="83"/>
      <c r="I37" s="277"/>
      <c r="K37" s="416"/>
      <c r="L37" s="86"/>
      <c r="M37" s="233"/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282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81"/>
      <c r="BW37" s="233"/>
      <c r="BX37" s="270"/>
      <c r="BY37" s="270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  <c r="CZ37" s="270"/>
      <c r="DA37" s="270"/>
      <c r="DB37" s="270"/>
      <c r="DC37" s="270"/>
      <c r="DD37" s="270"/>
      <c r="DE37" s="270"/>
      <c r="DF37" s="270"/>
      <c r="DG37" s="270"/>
      <c r="DH37" s="270"/>
      <c r="DI37" s="270"/>
      <c r="DJ37" s="270"/>
      <c r="DK37" s="270"/>
      <c r="DL37" s="270"/>
      <c r="DM37" s="270"/>
      <c r="DN37" s="270"/>
      <c r="DO37" s="270"/>
      <c r="DP37" s="270"/>
      <c r="DQ37" s="270"/>
      <c r="DR37" s="270"/>
      <c r="DS37" s="270"/>
      <c r="DT37" s="270"/>
      <c r="DU37" s="270"/>
      <c r="DV37" s="270"/>
      <c r="DW37" s="270"/>
      <c r="DX37" s="270"/>
      <c r="DY37" s="270"/>
      <c r="DZ37" s="270"/>
      <c r="EA37" s="270"/>
      <c r="EB37" s="270"/>
      <c r="EC37" s="270"/>
      <c r="ED37" s="270"/>
      <c r="EE37" s="270"/>
      <c r="EF37" s="270"/>
      <c r="EI37" s="253"/>
      <c r="EJ37" s="253"/>
      <c r="EK37" s="265"/>
      <c r="EL37" s="265"/>
      <c r="EM37" s="265"/>
    </row>
    <row r="38" spans="1:143" ht="14.1" customHeight="1" x14ac:dyDescent="0.25">
      <c r="A38" s="280"/>
      <c r="B38" s="281"/>
      <c r="C38" s="217"/>
      <c r="D38" s="89"/>
      <c r="E38" s="268"/>
      <c r="F38" s="89"/>
      <c r="G38" s="83"/>
      <c r="H38" s="83"/>
      <c r="I38" s="277"/>
      <c r="K38" s="416"/>
      <c r="L38" s="86"/>
      <c r="M38" s="233"/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282"/>
      <c r="AL38" s="282"/>
      <c r="AM38" s="282"/>
      <c r="AN38" s="282"/>
      <c r="AO38" s="282"/>
      <c r="AP38" s="282"/>
      <c r="AQ38" s="282"/>
      <c r="AR38" s="282"/>
      <c r="AS38" s="282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81"/>
      <c r="BW38" s="233"/>
      <c r="BX38" s="270"/>
      <c r="BY38" s="270"/>
      <c r="BZ38" s="270"/>
      <c r="CA38" s="270"/>
      <c r="CB38" s="270"/>
      <c r="CC38" s="270"/>
      <c r="CD38" s="270"/>
      <c r="CE38" s="270"/>
      <c r="CF38" s="270"/>
      <c r="CG38" s="270"/>
      <c r="CH38" s="270"/>
      <c r="CI38" s="270"/>
      <c r="CJ38" s="270"/>
      <c r="CK38" s="270"/>
      <c r="CL38" s="270"/>
      <c r="CM38" s="270"/>
      <c r="CN38" s="270"/>
      <c r="CO38" s="270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  <c r="CZ38" s="270"/>
      <c r="DA38" s="270"/>
      <c r="DB38" s="270"/>
      <c r="DC38" s="270"/>
      <c r="DD38" s="270"/>
      <c r="DE38" s="270"/>
      <c r="DF38" s="270"/>
      <c r="DG38" s="270"/>
      <c r="DH38" s="270"/>
      <c r="DI38" s="270"/>
      <c r="DJ38" s="270"/>
      <c r="DK38" s="270"/>
      <c r="DL38" s="270"/>
      <c r="DM38" s="270"/>
      <c r="DN38" s="270"/>
      <c r="DO38" s="270"/>
      <c r="DP38" s="270"/>
      <c r="DQ38" s="270"/>
      <c r="DR38" s="270"/>
      <c r="DS38" s="270"/>
      <c r="DT38" s="270"/>
      <c r="DU38" s="270"/>
      <c r="DV38" s="270"/>
      <c r="DW38" s="270"/>
      <c r="DX38" s="270"/>
      <c r="DY38" s="270"/>
      <c r="DZ38" s="270"/>
      <c r="EA38" s="270"/>
      <c r="EB38" s="270"/>
      <c r="EC38" s="270"/>
      <c r="ED38" s="270"/>
      <c r="EE38" s="270"/>
      <c r="EF38" s="270"/>
      <c r="EI38" s="253"/>
      <c r="EJ38" s="253"/>
      <c r="EK38" s="265"/>
      <c r="EL38" s="265"/>
      <c r="EM38" s="265"/>
    </row>
    <row r="39" spans="1:143" ht="14.1" customHeight="1" x14ac:dyDescent="0.25">
      <c r="A39" s="280"/>
      <c r="B39" s="281"/>
      <c r="C39" s="217"/>
      <c r="D39" s="89"/>
      <c r="E39" s="268"/>
      <c r="F39" s="89"/>
      <c r="G39" s="83"/>
      <c r="H39" s="83"/>
      <c r="I39" s="277"/>
      <c r="K39" s="416"/>
      <c r="L39" s="86"/>
      <c r="M39" s="233"/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282"/>
      <c r="AL39" s="282"/>
      <c r="AM39" s="282"/>
      <c r="AN39" s="282"/>
      <c r="AO39" s="282"/>
      <c r="AP39" s="282"/>
      <c r="AQ39" s="282"/>
      <c r="AR39" s="282"/>
      <c r="AS39" s="282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81"/>
      <c r="BW39" s="233"/>
      <c r="BX39" s="270"/>
      <c r="BY39" s="270"/>
      <c r="BZ39" s="270"/>
      <c r="CA39" s="270"/>
      <c r="CB39" s="270"/>
      <c r="CC39" s="270"/>
      <c r="CD39" s="270"/>
      <c r="CE39" s="270"/>
      <c r="CF39" s="270"/>
      <c r="CG39" s="270"/>
      <c r="CH39" s="270"/>
      <c r="CI39" s="270"/>
      <c r="CJ39" s="270"/>
      <c r="CK39" s="270"/>
      <c r="CL39" s="27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  <c r="CZ39" s="270"/>
      <c r="DA39" s="270"/>
      <c r="DB39" s="270"/>
      <c r="DC39" s="270"/>
      <c r="DD39" s="270"/>
      <c r="DE39" s="270"/>
      <c r="DF39" s="270"/>
      <c r="DG39" s="270"/>
      <c r="DH39" s="270"/>
      <c r="DI39" s="270"/>
      <c r="DJ39" s="270"/>
      <c r="DK39" s="270"/>
      <c r="DL39" s="270"/>
      <c r="DM39" s="270"/>
      <c r="DN39" s="270"/>
      <c r="DO39" s="270"/>
      <c r="DP39" s="270"/>
      <c r="DQ39" s="270"/>
      <c r="DR39" s="270"/>
      <c r="DS39" s="270"/>
      <c r="DT39" s="270"/>
      <c r="DU39" s="270"/>
      <c r="DV39" s="270"/>
      <c r="DW39" s="270"/>
      <c r="DX39" s="270"/>
      <c r="DY39" s="270"/>
      <c r="DZ39" s="270"/>
      <c r="EA39" s="270"/>
      <c r="EB39" s="270"/>
      <c r="EC39" s="270"/>
      <c r="ED39" s="270"/>
      <c r="EE39" s="270"/>
      <c r="EF39" s="270"/>
      <c r="EI39" s="253"/>
      <c r="EJ39" s="253"/>
      <c r="EK39" s="265"/>
      <c r="EL39" s="265"/>
      <c r="EM39" s="265"/>
    </row>
    <row r="40" spans="1:143" ht="14.1" customHeight="1" x14ac:dyDescent="0.25">
      <c r="A40" s="280"/>
      <c r="B40" s="281"/>
      <c r="C40" s="217"/>
      <c r="D40" s="89"/>
      <c r="E40" s="268"/>
      <c r="F40" s="89"/>
      <c r="G40" s="83"/>
      <c r="H40" s="83"/>
      <c r="I40" s="277"/>
      <c r="K40" s="416"/>
      <c r="L40" s="86"/>
      <c r="M40" s="233"/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282"/>
      <c r="AL40" s="282"/>
      <c r="AM40" s="282"/>
      <c r="AN40" s="282"/>
      <c r="AO40" s="282"/>
      <c r="AP40" s="282"/>
      <c r="AQ40" s="282"/>
      <c r="AR40" s="282"/>
      <c r="AS40" s="282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81"/>
      <c r="BW40" s="233"/>
      <c r="BX40" s="270"/>
      <c r="BY40" s="270"/>
      <c r="BZ40" s="270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70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  <c r="CZ40" s="270"/>
      <c r="DA40" s="270"/>
      <c r="DB40" s="270"/>
      <c r="DC40" s="270"/>
      <c r="DD40" s="270"/>
      <c r="DE40" s="270"/>
      <c r="DF40" s="270"/>
      <c r="DG40" s="270"/>
      <c r="DH40" s="270"/>
      <c r="DI40" s="270"/>
      <c r="DJ40" s="270"/>
      <c r="DK40" s="270"/>
      <c r="DL40" s="270"/>
      <c r="DM40" s="270"/>
      <c r="DN40" s="270"/>
      <c r="DO40" s="270"/>
      <c r="DP40" s="270"/>
      <c r="DQ40" s="270"/>
      <c r="DR40" s="270"/>
      <c r="DS40" s="270"/>
      <c r="DT40" s="270"/>
      <c r="DU40" s="270"/>
      <c r="DV40" s="270"/>
      <c r="DW40" s="270"/>
      <c r="DX40" s="270"/>
      <c r="DY40" s="270"/>
      <c r="DZ40" s="270"/>
      <c r="EA40" s="270"/>
      <c r="EB40" s="270"/>
      <c r="EC40" s="270"/>
      <c r="ED40" s="270"/>
      <c r="EE40" s="270"/>
      <c r="EF40" s="270"/>
      <c r="EI40" s="253"/>
      <c r="EJ40" s="253"/>
      <c r="EK40" s="265"/>
      <c r="EL40" s="265"/>
      <c r="EM40" s="265"/>
    </row>
    <row r="41" spans="1:143" ht="14.1" customHeight="1" x14ac:dyDescent="0.25">
      <c r="A41" s="280"/>
      <c r="B41" s="281"/>
      <c r="C41" s="217"/>
      <c r="D41" s="89"/>
      <c r="E41" s="268"/>
      <c r="F41" s="89"/>
      <c r="G41" s="83"/>
      <c r="H41" s="83"/>
      <c r="I41" s="277"/>
      <c r="K41" s="416"/>
      <c r="L41" s="86"/>
      <c r="M41" s="233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282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282"/>
      <c r="BV41" s="81"/>
      <c r="BW41" s="233"/>
      <c r="BX41" s="270"/>
      <c r="BY41" s="270"/>
      <c r="BZ41" s="270"/>
      <c r="CA41" s="270"/>
      <c r="CB41" s="270"/>
      <c r="CC41" s="270"/>
      <c r="CD41" s="270"/>
      <c r="CE41" s="270"/>
      <c r="CF41" s="270"/>
      <c r="CG41" s="270"/>
      <c r="CH41" s="270"/>
      <c r="CI41" s="270"/>
      <c r="CJ41" s="270"/>
      <c r="CK41" s="270"/>
      <c r="CL41" s="27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  <c r="CZ41" s="270"/>
      <c r="DA41" s="270"/>
      <c r="DB41" s="270"/>
      <c r="DC41" s="270"/>
      <c r="DD41" s="270"/>
      <c r="DE41" s="270"/>
      <c r="DF41" s="270"/>
      <c r="DG41" s="270"/>
      <c r="DH41" s="270"/>
      <c r="DI41" s="270"/>
      <c r="DJ41" s="270"/>
      <c r="DK41" s="270"/>
      <c r="DL41" s="270"/>
      <c r="DM41" s="270"/>
      <c r="DN41" s="270"/>
      <c r="DO41" s="270"/>
      <c r="DP41" s="270"/>
      <c r="DQ41" s="270"/>
      <c r="DR41" s="270"/>
      <c r="DS41" s="270"/>
      <c r="DT41" s="270"/>
      <c r="DU41" s="270"/>
      <c r="DV41" s="270"/>
      <c r="DW41" s="270"/>
      <c r="DX41" s="270"/>
      <c r="DY41" s="270"/>
      <c r="DZ41" s="270"/>
      <c r="EA41" s="270"/>
      <c r="EB41" s="270"/>
      <c r="EC41" s="270"/>
      <c r="ED41" s="270"/>
      <c r="EE41" s="270"/>
      <c r="EF41" s="270"/>
      <c r="EI41" s="253"/>
      <c r="EJ41" s="253"/>
      <c r="EK41" s="265"/>
      <c r="EL41" s="265"/>
      <c r="EM41" s="265"/>
    </row>
    <row r="42" spans="1:143" ht="14.1" customHeight="1" x14ac:dyDescent="0.25">
      <c r="A42" s="280"/>
      <c r="B42" s="281"/>
      <c r="C42" s="217"/>
      <c r="D42" s="89"/>
      <c r="E42" s="268"/>
      <c r="F42" s="89"/>
      <c r="G42" s="83"/>
      <c r="H42" s="83"/>
      <c r="I42" s="277"/>
      <c r="K42" s="416"/>
      <c r="L42" s="86"/>
      <c r="M42" s="233"/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282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282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282"/>
      <c r="BV42" s="81"/>
      <c r="BW42" s="233"/>
      <c r="BX42" s="270"/>
      <c r="BY42" s="270"/>
      <c r="BZ42" s="270"/>
      <c r="CA42" s="270"/>
      <c r="CB42" s="270"/>
      <c r="CC42" s="270"/>
      <c r="CD42" s="270"/>
      <c r="CE42" s="270"/>
      <c r="CF42" s="270"/>
      <c r="CG42" s="270"/>
      <c r="CH42" s="270"/>
      <c r="CI42" s="270"/>
      <c r="CJ42" s="270"/>
      <c r="CK42" s="270"/>
      <c r="CL42" s="27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  <c r="CZ42" s="270"/>
      <c r="DA42" s="270"/>
      <c r="DB42" s="270"/>
      <c r="DC42" s="270"/>
      <c r="DD42" s="270"/>
      <c r="DE42" s="270"/>
      <c r="DF42" s="270"/>
      <c r="DG42" s="270"/>
      <c r="DH42" s="270"/>
      <c r="DI42" s="270"/>
      <c r="DJ42" s="270"/>
      <c r="DK42" s="270"/>
      <c r="DL42" s="270"/>
      <c r="DM42" s="270"/>
      <c r="DN42" s="270"/>
      <c r="DO42" s="270"/>
      <c r="DP42" s="270"/>
      <c r="DQ42" s="270"/>
      <c r="DR42" s="270"/>
      <c r="DS42" s="270"/>
      <c r="DT42" s="270"/>
      <c r="DU42" s="270"/>
      <c r="DV42" s="270"/>
      <c r="DW42" s="270"/>
      <c r="DX42" s="270"/>
      <c r="DY42" s="270"/>
      <c r="DZ42" s="270"/>
      <c r="EA42" s="270"/>
      <c r="EB42" s="270"/>
      <c r="EC42" s="270"/>
      <c r="ED42" s="270"/>
      <c r="EE42" s="270"/>
      <c r="EF42" s="270"/>
      <c r="EI42" s="253"/>
      <c r="EJ42" s="253"/>
      <c r="EK42" s="265"/>
      <c r="EL42" s="265"/>
      <c r="EM42" s="265"/>
    </row>
    <row r="43" spans="1:143" ht="14.1" customHeight="1" x14ac:dyDescent="0.25">
      <c r="A43" s="280"/>
      <c r="B43" s="281"/>
      <c r="C43" s="217"/>
      <c r="D43" s="89"/>
      <c r="E43" s="268"/>
      <c r="F43" s="89"/>
      <c r="G43" s="83"/>
      <c r="H43" s="83"/>
      <c r="I43" s="277"/>
      <c r="K43" s="416"/>
      <c r="L43" s="86"/>
      <c r="M43" s="233"/>
      <c r="N43" s="282"/>
      <c r="O43" s="282"/>
      <c r="P43" s="282"/>
      <c r="Q43" s="282"/>
      <c r="R43" s="282"/>
      <c r="S43" s="282"/>
      <c r="T43" s="282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282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282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282"/>
      <c r="BV43" s="81"/>
      <c r="BW43" s="233"/>
      <c r="BX43" s="270"/>
      <c r="BY43" s="270"/>
      <c r="BZ43" s="270"/>
      <c r="CA43" s="270"/>
      <c r="CB43" s="270"/>
      <c r="CC43" s="270"/>
      <c r="CD43" s="270"/>
      <c r="CE43" s="270"/>
      <c r="CF43" s="270"/>
      <c r="CG43" s="270"/>
      <c r="CH43" s="270"/>
      <c r="CI43" s="270"/>
      <c r="CJ43" s="270"/>
      <c r="CK43" s="270"/>
      <c r="CL43" s="27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  <c r="CZ43" s="270"/>
      <c r="DA43" s="270"/>
      <c r="DB43" s="270"/>
      <c r="DC43" s="270"/>
      <c r="DD43" s="270"/>
      <c r="DE43" s="270"/>
      <c r="DF43" s="270"/>
      <c r="DG43" s="270"/>
      <c r="DH43" s="270"/>
      <c r="DI43" s="270"/>
      <c r="DJ43" s="270"/>
      <c r="DK43" s="270"/>
      <c r="DL43" s="270"/>
      <c r="DM43" s="270"/>
      <c r="DN43" s="270"/>
      <c r="DO43" s="270"/>
      <c r="DP43" s="270"/>
      <c r="DQ43" s="270"/>
      <c r="DR43" s="270"/>
      <c r="DS43" s="270"/>
      <c r="DT43" s="270"/>
      <c r="DU43" s="270"/>
      <c r="DV43" s="270"/>
      <c r="DW43" s="270"/>
      <c r="DX43" s="270"/>
      <c r="DY43" s="270"/>
      <c r="DZ43" s="270"/>
      <c r="EA43" s="270"/>
      <c r="EB43" s="270"/>
      <c r="EC43" s="270"/>
      <c r="ED43" s="270"/>
      <c r="EE43" s="270"/>
      <c r="EF43" s="270"/>
      <c r="EI43" s="253"/>
      <c r="EJ43" s="253"/>
      <c r="EK43" s="265"/>
      <c r="EL43" s="265"/>
      <c r="EM43" s="265"/>
    </row>
    <row r="44" spans="1:143" ht="14.1" customHeight="1" x14ac:dyDescent="0.25">
      <c r="A44" s="280"/>
      <c r="B44" s="281"/>
      <c r="C44" s="217"/>
      <c r="D44" s="89"/>
      <c r="E44" s="268"/>
      <c r="F44" s="89"/>
      <c r="G44" s="83"/>
      <c r="H44" s="83"/>
      <c r="I44" s="277"/>
      <c r="K44" s="416"/>
      <c r="L44" s="86"/>
      <c r="M44" s="233"/>
      <c r="N44" s="282"/>
      <c r="O44" s="282"/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282"/>
      <c r="AB44" s="282"/>
      <c r="AC44" s="282"/>
      <c r="AD44" s="282"/>
      <c r="AE44" s="282"/>
      <c r="AF44" s="282"/>
      <c r="AG44" s="282"/>
      <c r="AH44" s="282"/>
      <c r="AI44" s="282"/>
      <c r="AJ44" s="282"/>
      <c r="AK44" s="282"/>
      <c r="AL44" s="282"/>
      <c r="AM44" s="282"/>
      <c r="AN44" s="282"/>
      <c r="AO44" s="282"/>
      <c r="AP44" s="282"/>
      <c r="AQ44" s="282"/>
      <c r="AR44" s="282"/>
      <c r="AS44" s="282"/>
      <c r="AT44" s="282"/>
      <c r="AU44" s="282"/>
      <c r="AV44" s="282"/>
      <c r="AW44" s="282"/>
      <c r="AX44" s="282"/>
      <c r="AY44" s="282"/>
      <c r="AZ44" s="282"/>
      <c r="BA44" s="282"/>
      <c r="BB44" s="282"/>
      <c r="BC44" s="282"/>
      <c r="BD44" s="282"/>
      <c r="BE44" s="282"/>
      <c r="BF44" s="282"/>
      <c r="BG44" s="282"/>
      <c r="BH44" s="282"/>
      <c r="BI44" s="282"/>
      <c r="BJ44" s="282"/>
      <c r="BK44" s="282"/>
      <c r="BL44" s="282"/>
      <c r="BM44" s="282"/>
      <c r="BN44" s="282"/>
      <c r="BO44" s="282"/>
      <c r="BP44" s="282"/>
      <c r="BQ44" s="282"/>
      <c r="BR44" s="282"/>
      <c r="BS44" s="282"/>
      <c r="BT44" s="282"/>
      <c r="BU44" s="282"/>
      <c r="BV44" s="81"/>
      <c r="BW44" s="233"/>
      <c r="BX44" s="270"/>
      <c r="BY44" s="270"/>
      <c r="BZ44" s="270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70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  <c r="CZ44" s="270"/>
      <c r="DA44" s="270"/>
      <c r="DB44" s="270"/>
      <c r="DC44" s="270"/>
      <c r="DD44" s="270"/>
      <c r="DE44" s="270"/>
      <c r="DF44" s="270"/>
      <c r="DG44" s="270"/>
      <c r="DH44" s="270"/>
      <c r="DI44" s="270"/>
      <c r="DJ44" s="270"/>
      <c r="DK44" s="270"/>
      <c r="DL44" s="270"/>
      <c r="DM44" s="270"/>
      <c r="DN44" s="270"/>
      <c r="DO44" s="270"/>
      <c r="DP44" s="270"/>
      <c r="DQ44" s="270"/>
      <c r="DR44" s="270"/>
      <c r="DS44" s="270"/>
      <c r="DT44" s="270"/>
      <c r="DU44" s="270"/>
      <c r="DV44" s="270"/>
      <c r="DW44" s="270"/>
      <c r="DX44" s="270"/>
      <c r="DY44" s="270"/>
      <c r="DZ44" s="270"/>
      <c r="EA44" s="270"/>
      <c r="EB44" s="270"/>
      <c r="EC44" s="270"/>
      <c r="ED44" s="270"/>
      <c r="EE44" s="270"/>
      <c r="EF44" s="270"/>
      <c r="EI44" s="253"/>
      <c r="EJ44" s="253"/>
      <c r="EK44" s="265"/>
      <c r="EL44" s="265"/>
      <c r="EM44" s="265"/>
    </row>
    <row r="45" spans="1:143" ht="14.1" customHeight="1" x14ac:dyDescent="0.25">
      <c r="A45" s="280"/>
      <c r="B45" s="281"/>
      <c r="C45" s="217"/>
      <c r="D45" s="89"/>
      <c r="E45" s="268"/>
      <c r="F45" s="89"/>
      <c r="G45" s="83"/>
      <c r="H45" s="83"/>
      <c r="I45" s="277"/>
      <c r="K45" s="416"/>
      <c r="L45" s="86"/>
      <c r="M45" s="233"/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282"/>
      <c r="AA45" s="282"/>
      <c r="AB45" s="282"/>
      <c r="AC45" s="282"/>
      <c r="AD45" s="282"/>
      <c r="AE45" s="282"/>
      <c r="AF45" s="282"/>
      <c r="AG45" s="282"/>
      <c r="AH45" s="282"/>
      <c r="AI45" s="282"/>
      <c r="AJ45" s="282"/>
      <c r="AK45" s="282"/>
      <c r="AL45" s="282"/>
      <c r="AM45" s="282"/>
      <c r="AN45" s="282"/>
      <c r="AO45" s="282"/>
      <c r="AP45" s="282"/>
      <c r="AQ45" s="282"/>
      <c r="AR45" s="282"/>
      <c r="AS45" s="282"/>
      <c r="AT45" s="282"/>
      <c r="AU45" s="282"/>
      <c r="AV45" s="282"/>
      <c r="AW45" s="282"/>
      <c r="AX45" s="282"/>
      <c r="AY45" s="282"/>
      <c r="AZ45" s="282"/>
      <c r="BA45" s="282"/>
      <c r="BB45" s="282"/>
      <c r="BC45" s="282"/>
      <c r="BD45" s="282"/>
      <c r="BE45" s="282"/>
      <c r="BF45" s="282"/>
      <c r="BG45" s="282"/>
      <c r="BH45" s="282"/>
      <c r="BI45" s="282"/>
      <c r="BJ45" s="282"/>
      <c r="BK45" s="282"/>
      <c r="BL45" s="282"/>
      <c r="BM45" s="282"/>
      <c r="BN45" s="282"/>
      <c r="BO45" s="282"/>
      <c r="BP45" s="282"/>
      <c r="BQ45" s="282"/>
      <c r="BR45" s="282"/>
      <c r="BS45" s="282"/>
      <c r="BT45" s="282"/>
      <c r="BU45" s="282"/>
      <c r="BV45" s="81"/>
      <c r="BW45" s="233"/>
      <c r="BX45" s="270"/>
      <c r="BY45" s="270"/>
      <c r="BZ45" s="270"/>
      <c r="CA45" s="270"/>
      <c r="CB45" s="270"/>
      <c r="CC45" s="270"/>
      <c r="CD45" s="270"/>
      <c r="CE45" s="270"/>
      <c r="CF45" s="270"/>
      <c r="CG45" s="270"/>
      <c r="CH45" s="270"/>
      <c r="CI45" s="270"/>
      <c r="CJ45" s="270"/>
      <c r="CK45" s="270"/>
      <c r="CL45" s="27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  <c r="CZ45" s="270"/>
      <c r="DA45" s="270"/>
      <c r="DB45" s="270"/>
      <c r="DC45" s="270"/>
      <c r="DD45" s="270"/>
      <c r="DE45" s="270"/>
      <c r="DF45" s="270"/>
      <c r="DG45" s="270"/>
      <c r="DH45" s="270"/>
      <c r="DI45" s="270"/>
      <c r="DJ45" s="270"/>
      <c r="DK45" s="270"/>
      <c r="DL45" s="270"/>
      <c r="DM45" s="270"/>
      <c r="DN45" s="270"/>
      <c r="DO45" s="270"/>
      <c r="DP45" s="270"/>
      <c r="DQ45" s="270"/>
      <c r="DR45" s="270"/>
      <c r="DS45" s="270"/>
      <c r="DT45" s="270"/>
      <c r="DU45" s="270"/>
      <c r="DV45" s="270"/>
      <c r="DW45" s="270"/>
      <c r="DX45" s="270"/>
      <c r="DY45" s="270"/>
      <c r="DZ45" s="270"/>
      <c r="EA45" s="270"/>
      <c r="EB45" s="270"/>
      <c r="EC45" s="270"/>
      <c r="ED45" s="270"/>
      <c r="EE45" s="270"/>
      <c r="EF45" s="270"/>
      <c r="EI45" s="253"/>
      <c r="EJ45" s="253"/>
      <c r="EK45" s="265"/>
      <c r="EL45" s="265"/>
      <c r="EM45" s="265"/>
    </row>
    <row r="46" spans="1:143" ht="14.1" customHeight="1" x14ac:dyDescent="0.25">
      <c r="A46" s="280"/>
      <c r="B46" s="281"/>
      <c r="C46" s="217"/>
      <c r="D46" s="89"/>
      <c r="E46" s="268"/>
      <c r="F46" s="89"/>
      <c r="G46" s="83"/>
      <c r="H46" s="83"/>
      <c r="I46" s="277"/>
      <c r="K46" s="416"/>
      <c r="L46" s="86"/>
      <c r="M46" s="233"/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2"/>
      <c r="AH46" s="282"/>
      <c r="AI46" s="282"/>
      <c r="AJ46" s="282"/>
      <c r="AK46" s="282"/>
      <c r="AL46" s="282"/>
      <c r="AM46" s="282"/>
      <c r="AN46" s="282"/>
      <c r="AO46" s="282"/>
      <c r="AP46" s="282"/>
      <c r="AQ46" s="282"/>
      <c r="AR46" s="282"/>
      <c r="AS46" s="282"/>
      <c r="AT46" s="282"/>
      <c r="AU46" s="282"/>
      <c r="AV46" s="282"/>
      <c r="AW46" s="282"/>
      <c r="AX46" s="282"/>
      <c r="AY46" s="282"/>
      <c r="AZ46" s="282"/>
      <c r="BA46" s="282"/>
      <c r="BB46" s="282"/>
      <c r="BC46" s="282"/>
      <c r="BD46" s="282"/>
      <c r="BE46" s="282"/>
      <c r="BF46" s="282"/>
      <c r="BG46" s="282"/>
      <c r="BH46" s="282"/>
      <c r="BI46" s="282"/>
      <c r="BJ46" s="282"/>
      <c r="BK46" s="282"/>
      <c r="BL46" s="282"/>
      <c r="BM46" s="282"/>
      <c r="BN46" s="282"/>
      <c r="BO46" s="282"/>
      <c r="BP46" s="282"/>
      <c r="BQ46" s="282"/>
      <c r="BR46" s="282"/>
      <c r="BS46" s="282"/>
      <c r="BT46" s="282"/>
      <c r="BU46" s="282"/>
      <c r="BV46" s="81"/>
      <c r="BW46" s="233"/>
      <c r="BX46" s="270"/>
      <c r="BY46" s="270"/>
      <c r="BZ46" s="270"/>
      <c r="CA46" s="270"/>
      <c r="CB46" s="270"/>
      <c r="CC46" s="270"/>
      <c r="CD46" s="270"/>
      <c r="CE46" s="270"/>
      <c r="CF46" s="270"/>
      <c r="CG46" s="270"/>
      <c r="CH46" s="270"/>
      <c r="CI46" s="270"/>
      <c r="CJ46" s="270"/>
      <c r="CK46" s="270"/>
      <c r="CL46" s="27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  <c r="CZ46" s="270"/>
      <c r="DA46" s="270"/>
      <c r="DB46" s="270"/>
      <c r="DC46" s="270"/>
      <c r="DD46" s="270"/>
      <c r="DE46" s="270"/>
      <c r="DF46" s="270"/>
      <c r="DG46" s="270"/>
      <c r="DH46" s="270"/>
      <c r="DI46" s="270"/>
      <c r="DJ46" s="270"/>
      <c r="DK46" s="270"/>
      <c r="DL46" s="270"/>
      <c r="DM46" s="270"/>
      <c r="DN46" s="270"/>
      <c r="DO46" s="270"/>
      <c r="DP46" s="270"/>
      <c r="DQ46" s="270"/>
      <c r="DR46" s="270"/>
      <c r="DS46" s="270"/>
      <c r="DT46" s="270"/>
      <c r="DU46" s="270"/>
      <c r="DV46" s="270"/>
      <c r="DW46" s="270"/>
      <c r="DX46" s="270"/>
      <c r="DY46" s="270"/>
      <c r="DZ46" s="270"/>
      <c r="EA46" s="270"/>
      <c r="EB46" s="270"/>
      <c r="EC46" s="270"/>
      <c r="ED46" s="270"/>
      <c r="EE46" s="270"/>
      <c r="EF46" s="270"/>
      <c r="EI46" s="253"/>
      <c r="EJ46" s="253"/>
      <c r="EK46" s="265"/>
      <c r="EL46" s="265"/>
      <c r="EM46" s="265"/>
    </row>
    <row r="47" spans="1:143" ht="14.1" customHeight="1" x14ac:dyDescent="0.25">
      <c r="A47" s="280"/>
      <c r="B47" s="281"/>
      <c r="C47" s="217"/>
      <c r="D47" s="89"/>
      <c r="E47" s="268"/>
      <c r="F47" s="89"/>
      <c r="G47" s="83"/>
      <c r="H47" s="83"/>
      <c r="I47" s="277"/>
      <c r="K47" s="416"/>
      <c r="L47" s="86"/>
      <c r="M47" s="233"/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282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282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282"/>
      <c r="BV47" s="81"/>
      <c r="BW47" s="233"/>
      <c r="BX47" s="270"/>
      <c r="BY47" s="270"/>
      <c r="BZ47" s="270"/>
      <c r="CA47" s="270"/>
      <c r="CB47" s="270"/>
      <c r="CC47" s="270"/>
      <c r="CD47" s="270"/>
      <c r="CE47" s="270"/>
      <c r="CF47" s="270"/>
      <c r="CG47" s="270"/>
      <c r="CH47" s="270"/>
      <c r="CI47" s="270"/>
      <c r="CJ47" s="270"/>
      <c r="CK47" s="270"/>
      <c r="CL47" s="27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  <c r="CZ47" s="270"/>
      <c r="DA47" s="270"/>
      <c r="DB47" s="270"/>
      <c r="DC47" s="270"/>
      <c r="DD47" s="270"/>
      <c r="DE47" s="270"/>
      <c r="DF47" s="270"/>
      <c r="DG47" s="270"/>
      <c r="DH47" s="270"/>
      <c r="DI47" s="270"/>
      <c r="DJ47" s="270"/>
      <c r="DK47" s="270"/>
      <c r="DL47" s="270"/>
      <c r="DM47" s="270"/>
      <c r="DN47" s="270"/>
      <c r="DO47" s="270"/>
      <c r="DP47" s="270"/>
      <c r="DQ47" s="270"/>
      <c r="DR47" s="270"/>
      <c r="DS47" s="270"/>
      <c r="DT47" s="270"/>
      <c r="DU47" s="270"/>
      <c r="DV47" s="270"/>
      <c r="DW47" s="270"/>
      <c r="DX47" s="270"/>
      <c r="DY47" s="270"/>
      <c r="DZ47" s="270"/>
      <c r="EA47" s="270"/>
      <c r="EB47" s="270"/>
      <c r="EC47" s="270"/>
      <c r="ED47" s="270"/>
      <c r="EE47" s="270"/>
      <c r="EF47" s="270"/>
      <c r="EI47" s="253"/>
      <c r="EJ47" s="253"/>
      <c r="EK47" s="265"/>
      <c r="EL47" s="265"/>
      <c r="EM47" s="265"/>
    </row>
    <row r="48" spans="1:143" ht="14.1" customHeight="1" x14ac:dyDescent="0.25">
      <c r="A48" s="280"/>
      <c r="B48" s="281"/>
      <c r="C48" s="217"/>
      <c r="D48" s="89"/>
      <c r="E48" s="268"/>
      <c r="F48" s="89"/>
      <c r="G48" s="83"/>
      <c r="H48" s="83"/>
      <c r="I48" s="277"/>
      <c r="K48" s="416"/>
      <c r="L48" s="86"/>
      <c r="M48" s="233"/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/>
      <c r="Z48" s="282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282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282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282"/>
      <c r="BV48" s="81"/>
      <c r="BW48" s="233"/>
      <c r="BX48" s="270"/>
      <c r="BY48" s="270"/>
      <c r="BZ48" s="270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70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  <c r="CZ48" s="270"/>
      <c r="DA48" s="270"/>
      <c r="DB48" s="270"/>
      <c r="DC48" s="270"/>
      <c r="DD48" s="270"/>
      <c r="DE48" s="270"/>
      <c r="DF48" s="270"/>
      <c r="DG48" s="270"/>
      <c r="DH48" s="270"/>
      <c r="DI48" s="270"/>
      <c r="DJ48" s="270"/>
      <c r="DK48" s="270"/>
      <c r="DL48" s="270"/>
      <c r="DM48" s="270"/>
      <c r="DN48" s="270"/>
      <c r="DO48" s="270"/>
      <c r="DP48" s="270"/>
      <c r="DQ48" s="270"/>
      <c r="DR48" s="270"/>
      <c r="DS48" s="270"/>
      <c r="DT48" s="270"/>
      <c r="DU48" s="270"/>
      <c r="DV48" s="270"/>
      <c r="DW48" s="270"/>
      <c r="DX48" s="270"/>
      <c r="DY48" s="270"/>
      <c r="DZ48" s="270"/>
      <c r="EA48" s="270"/>
      <c r="EB48" s="270"/>
      <c r="EC48" s="270"/>
      <c r="ED48" s="270"/>
      <c r="EE48" s="270"/>
      <c r="EF48" s="270"/>
      <c r="EI48" s="253"/>
      <c r="EJ48" s="253"/>
      <c r="EK48" s="265"/>
      <c r="EL48" s="265"/>
      <c r="EM48" s="265"/>
    </row>
    <row r="49" spans="1:143" ht="14.1" customHeight="1" x14ac:dyDescent="0.25">
      <c r="A49" s="280"/>
      <c r="B49" s="281"/>
      <c r="C49" s="217"/>
      <c r="D49" s="89"/>
      <c r="E49" s="268"/>
      <c r="F49" s="89"/>
      <c r="G49" s="83"/>
      <c r="H49" s="83"/>
      <c r="I49" s="277"/>
      <c r="K49" s="416"/>
      <c r="L49" s="86"/>
      <c r="M49" s="233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282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282"/>
      <c r="BV49" s="81"/>
      <c r="BW49" s="233"/>
      <c r="BX49" s="270"/>
      <c r="BY49" s="270"/>
      <c r="BZ49" s="270"/>
      <c r="CA49" s="270"/>
      <c r="CB49" s="270"/>
      <c r="CC49" s="270"/>
      <c r="CD49" s="270"/>
      <c r="CE49" s="270"/>
      <c r="CF49" s="270"/>
      <c r="CG49" s="270"/>
      <c r="CH49" s="270"/>
      <c r="CI49" s="270"/>
      <c r="CJ49" s="270"/>
      <c r="CK49" s="270"/>
      <c r="CL49" s="27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  <c r="CZ49" s="270"/>
      <c r="DA49" s="270"/>
      <c r="DB49" s="270"/>
      <c r="DC49" s="270"/>
      <c r="DD49" s="270"/>
      <c r="DE49" s="270"/>
      <c r="DF49" s="270"/>
      <c r="DG49" s="270"/>
      <c r="DH49" s="270"/>
      <c r="DI49" s="270"/>
      <c r="DJ49" s="270"/>
      <c r="DK49" s="270"/>
      <c r="DL49" s="270"/>
      <c r="DM49" s="270"/>
      <c r="DN49" s="270"/>
      <c r="DO49" s="270"/>
      <c r="DP49" s="270"/>
      <c r="DQ49" s="270"/>
      <c r="DR49" s="270"/>
      <c r="DS49" s="270"/>
      <c r="DT49" s="270"/>
      <c r="DU49" s="270"/>
      <c r="DV49" s="270"/>
      <c r="DW49" s="270"/>
      <c r="DX49" s="270"/>
      <c r="DY49" s="270"/>
      <c r="DZ49" s="270"/>
      <c r="EA49" s="270"/>
      <c r="EB49" s="270"/>
      <c r="EC49" s="270"/>
      <c r="ED49" s="270"/>
      <c r="EE49" s="270"/>
      <c r="EF49" s="270"/>
      <c r="EI49" s="253"/>
      <c r="EJ49" s="253"/>
      <c r="EK49" s="265"/>
      <c r="EL49" s="265"/>
      <c r="EM49" s="265"/>
    </row>
    <row r="50" spans="1:143" ht="14.1" customHeight="1" x14ac:dyDescent="0.25">
      <c r="A50" s="280"/>
      <c r="B50" s="281"/>
      <c r="C50" s="217"/>
      <c r="D50" s="89"/>
      <c r="E50" s="268"/>
      <c r="F50" s="89"/>
      <c r="G50" s="83"/>
      <c r="H50" s="83"/>
      <c r="I50" s="277"/>
      <c r="K50" s="416"/>
      <c r="L50" s="86"/>
      <c r="M50" s="233"/>
      <c r="N50" s="282"/>
      <c r="O50" s="282"/>
      <c r="P50" s="282"/>
      <c r="Q50" s="282"/>
      <c r="R50" s="282"/>
      <c r="S50" s="282"/>
      <c r="T50" s="282"/>
      <c r="U50" s="282"/>
      <c r="V50" s="282"/>
      <c r="W50" s="282"/>
      <c r="X50" s="282"/>
      <c r="Y50" s="282"/>
      <c r="Z50" s="282"/>
      <c r="AA50" s="282"/>
      <c r="AB50" s="282"/>
      <c r="AC50" s="282"/>
      <c r="AD50" s="282"/>
      <c r="AE50" s="282"/>
      <c r="AF50" s="282"/>
      <c r="AG50" s="282"/>
      <c r="AH50" s="282"/>
      <c r="AI50" s="282"/>
      <c r="AJ50" s="282"/>
      <c r="AK50" s="282"/>
      <c r="AL50" s="282"/>
      <c r="AM50" s="282"/>
      <c r="AN50" s="282"/>
      <c r="AO50" s="282"/>
      <c r="AP50" s="282"/>
      <c r="AQ50" s="282"/>
      <c r="AR50" s="282"/>
      <c r="AS50" s="282"/>
      <c r="AT50" s="282"/>
      <c r="AU50" s="282"/>
      <c r="AV50" s="282"/>
      <c r="AW50" s="282"/>
      <c r="AX50" s="282"/>
      <c r="AY50" s="282"/>
      <c r="AZ50" s="282"/>
      <c r="BA50" s="282"/>
      <c r="BB50" s="282"/>
      <c r="BC50" s="282"/>
      <c r="BD50" s="282"/>
      <c r="BE50" s="282"/>
      <c r="BF50" s="282"/>
      <c r="BG50" s="282"/>
      <c r="BH50" s="282"/>
      <c r="BI50" s="282"/>
      <c r="BJ50" s="282"/>
      <c r="BK50" s="282"/>
      <c r="BL50" s="282"/>
      <c r="BM50" s="282"/>
      <c r="BN50" s="282"/>
      <c r="BO50" s="282"/>
      <c r="BP50" s="282"/>
      <c r="BQ50" s="282"/>
      <c r="BR50" s="282"/>
      <c r="BS50" s="282"/>
      <c r="BT50" s="282"/>
      <c r="BU50" s="282"/>
      <c r="BV50" s="81"/>
      <c r="BW50" s="233"/>
      <c r="BX50" s="270"/>
      <c r="BY50" s="270"/>
      <c r="BZ50" s="270"/>
      <c r="CA50" s="270"/>
      <c r="CB50" s="270"/>
      <c r="CC50" s="270"/>
      <c r="CD50" s="270"/>
      <c r="CE50" s="270"/>
      <c r="CF50" s="270"/>
      <c r="CG50" s="270"/>
      <c r="CH50" s="270"/>
      <c r="CI50" s="270"/>
      <c r="CJ50" s="270"/>
      <c r="CK50" s="270"/>
      <c r="CL50" s="27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  <c r="CZ50" s="270"/>
      <c r="DA50" s="270"/>
      <c r="DB50" s="270"/>
      <c r="DC50" s="270"/>
      <c r="DD50" s="270"/>
      <c r="DE50" s="270"/>
      <c r="DF50" s="270"/>
      <c r="DG50" s="270"/>
      <c r="DH50" s="270"/>
      <c r="DI50" s="270"/>
      <c r="DJ50" s="270"/>
      <c r="DK50" s="270"/>
      <c r="DL50" s="270"/>
      <c r="DM50" s="270"/>
      <c r="DN50" s="270"/>
      <c r="DO50" s="270"/>
      <c r="DP50" s="270"/>
      <c r="DQ50" s="270"/>
      <c r="DR50" s="270"/>
      <c r="DS50" s="270"/>
      <c r="DT50" s="270"/>
      <c r="DU50" s="270"/>
      <c r="DV50" s="270"/>
      <c r="DW50" s="270"/>
      <c r="DX50" s="270"/>
      <c r="DY50" s="270"/>
      <c r="DZ50" s="270"/>
      <c r="EA50" s="270"/>
      <c r="EB50" s="270"/>
      <c r="EC50" s="270"/>
      <c r="ED50" s="270"/>
      <c r="EE50" s="270"/>
      <c r="EF50" s="270"/>
      <c r="EI50" s="253"/>
      <c r="EJ50" s="253"/>
      <c r="EK50" s="265"/>
      <c r="EL50" s="265"/>
      <c r="EM50" s="265"/>
    </row>
    <row r="51" spans="1:143" ht="14.1" customHeight="1" x14ac:dyDescent="0.25">
      <c r="A51" s="280"/>
      <c r="B51" s="281"/>
      <c r="C51" s="217"/>
      <c r="D51" s="89"/>
      <c r="E51" s="268"/>
      <c r="F51" s="89"/>
      <c r="G51" s="83"/>
      <c r="H51" s="83"/>
      <c r="I51" s="277"/>
      <c r="K51" s="416"/>
      <c r="L51" s="86"/>
      <c r="M51" s="233"/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/>
      <c r="AC51" s="282"/>
      <c r="AD51" s="282"/>
      <c r="AE51" s="282"/>
      <c r="AF51" s="282"/>
      <c r="AG51" s="282"/>
      <c r="AH51" s="282"/>
      <c r="AI51" s="282"/>
      <c r="AJ51" s="282"/>
      <c r="AK51" s="282"/>
      <c r="AL51" s="282"/>
      <c r="AM51" s="282"/>
      <c r="AN51" s="282"/>
      <c r="AO51" s="282"/>
      <c r="AP51" s="282"/>
      <c r="AQ51" s="282"/>
      <c r="AR51" s="282"/>
      <c r="AS51" s="282"/>
      <c r="AT51" s="282"/>
      <c r="AU51" s="282"/>
      <c r="AV51" s="282"/>
      <c r="AW51" s="282"/>
      <c r="AX51" s="282"/>
      <c r="AY51" s="282"/>
      <c r="AZ51" s="282"/>
      <c r="BA51" s="282"/>
      <c r="BB51" s="282"/>
      <c r="BC51" s="282"/>
      <c r="BD51" s="282"/>
      <c r="BE51" s="282"/>
      <c r="BF51" s="282"/>
      <c r="BG51" s="282"/>
      <c r="BH51" s="282"/>
      <c r="BI51" s="282"/>
      <c r="BJ51" s="282"/>
      <c r="BK51" s="282"/>
      <c r="BL51" s="282"/>
      <c r="BM51" s="282"/>
      <c r="BN51" s="282"/>
      <c r="BO51" s="282"/>
      <c r="BP51" s="282"/>
      <c r="BQ51" s="282"/>
      <c r="BR51" s="282"/>
      <c r="BS51" s="282"/>
      <c r="BT51" s="282"/>
      <c r="BU51" s="282"/>
      <c r="BV51" s="81"/>
      <c r="BW51" s="233"/>
      <c r="BX51" s="270"/>
      <c r="BY51" s="270"/>
      <c r="BZ51" s="270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  <c r="CZ51" s="270"/>
      <c r="DA51" s="270"/>
      <c r="DB51" s="270"/>
      <c r="DC51" s="270"/>
      <c r="DD51" s="270"/>
      <c r="DE51" s="270"/>
      <c r="DF51" s="270"/>
      <c r="DG51" s="270"/>
      <c r="DH51" s="270"/>
      <c r="DI51" s="270"/>
      <c r="DJ51" s="270"/>
      <c r="DK51" s="270"/>
      <c r="DL51" s="270"/>
      <c r="DM51" s="270"/>
      <c r="DN51" s="270"/>
      <c r="DO51" s="270"/>
      <c r="DP51" s="270"/>
      <c r="DQ51" s="270"/>
      <c r="DR51" s="270"/>
      <c r="DS51" s="270"/>
      <c r="DT51" s="270"/>
      <c r="DU51" s="270"/>
      <c r="DV51" s="270"/>
      <c r="DW51" s="270"/>
      <c r="DX51" s="270"/>
      <c r="DY51" s="270"/>
      <c r="DZ51" s="270"/>
      <c r="EA51" s="270"/>
      <c r="EB51" s="270"/>
      <c r="EC51" s="270"/>
      <c r="ED51" s="270"/>
      <c r="EE51" s="270"/>
      <c r="EF51" s="270"/>
      <c r="EI51" s="253"/>
      <c r="EJ51" s="253"/>
      <c r="EK51" s="265"/>
      <c r="EL51" s="265"/>
      <c r="EM51" s="265"/>
    </row>
    <row r="52" spans="1:143" ht="14.1" customHeight="1" x14ac:dyDescent="0.25">
      <c r="A52" s="280"/>
      <c r="B52" s="281"/>
      <c r="C52" s="217"/>
      <c r="D52" s="89"/>
      <c r="E52" s="268"/>
      <c r="F52" s="89"/>
      <c r="G52" s="83"/>
      <c r="H52" s="83"/>
      <c r="I52" s="277"/>
      <c r="K52" s="416"/>
      <c r="L52" s="86"/>
      <c r="M52" s="233"/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282"/>
      <c r="AA52" s="282"/>
      <c r="AB52" s="282"/>
      <c r="AC52" s="282"/>
      <c r="AD52" s="282"/>
      <c r="AE52" s="282"/>
      <c r="AF52" s="282"/>
      <c r="AG52" s="282"/>
      <c r="AH52" s="282"/>
      <c r="AI52" s="282"/>
      <c r="AJ52" s="282"/>
      <c r="AK52" s="282"/>
      <c r="AL52" s="282"/>
      <c r="AM52" s="282"/>
      <c r="AN52" s="282"/>
      <c r="AO52" s="282"/>
      <c r="AP52" s="282"/>
      <c r="AQ52" s="282"/>
      <c r="AR52" s="282"/>
      <c r="AS52" s="282"/>
      <c r="AT52" s="282"/>
      <c r="AU52" s="282"/>
      <c r="AV52" s="282"/>
      <c r="AW52" s="282"/>
      <c r="AX52" s="282"/>
      <c r="AY52" s="282"/>
      <c r="AZ52" s="282"/>
      <c r="BA52" s="282"/>
      <c r="BB52" s="282"/>
      <c r="BC52" s="282"/>
      <c r="BD52" s="282"/>
      <c r="BE52" s="282"/>
      <c r="BF52" s="282"/>
      <c r="BG52" s="282"/>
      <c r="BH52" s="282"/>
      <c r="BI52" s="282"/>
      <c r="BJ52" s="282"/>
      <c r="BK52" s="282"/>
      <c r="BL52" s="282"/>
      <c r="BM52" s="282"/>
      <c r="BN52" s="282"/>
      <c r="BO52" s="282"/>
      <c r="BP52" s="282"/>
      <c r="BQ52" s="282"/>
      <c r="BR52" s="282"/>
      <c r="BS52" s="282"/>
      <c r="BT52" s="282"/>
      <c r="BU52" s="282"/>
      <c r="BV52" s="81"/>
      <c r="BW52" s="233"/>
      <c r="BX52" s="270"/>
      <c r="BY52" s="270"/>
      <c r="BZ52" s="270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  <c r="CZ52" s="270"/>
      <c r="DA52" s="270"/>
      <c r="DB52" s="270"/>
      <c r="DC52" s="270"/>
      <c r="DD52" s="270"/>
      <c r="DE52" s="270"/>
      <c r="DF52" s="270"/>
      <c r="DG52" s="270"/>
      <c r="DH52" s="270"/>
      <c r="DI52" s="270"/>
      <c r="DJ52" s="270"/>
      <c r="DK52" s="270"/>
      <c r="DL52" s="270"/>
      <c r="DM52" s="270"/>
      <c r="DN52" s="270"/>
      <c r="DO52" s="270"/>
      <c r="DP52" s="270"/>
      <c r="DQ52" s="270"/>
      <c r="DR52" s="270"/>
      <c r="DS52" s="270"/>
      <c r="DT52" s="270"/>
      <c r="DU52" s="270"/>
      <c r="DV52" s="270"/>
      <c r="DW52" s="270"/>
      <c r="DX52" s="270"/>
      <c r="DY52" s="270"/>
      <c r="DZ52" s="270"/>
      <c r="EA52" s="270"/>
      <c r="EB52" s="270"/>
      <c r="EC52" s="270"/>
      <c r="ED52" s="270"/>
      <c r="EE52" s="270"/>
      <c r="EF52" s="270"/>
      <c r="EI52" s="253"/>
      <c r="EJ52" s="253"/>
      <c r="EK52" s="265"/>
      <c r="EL52" s="265"/>
      <c r="EM52" s="265"/>
    </row>
    <row r="53" spans="1:143" ht="14.1" customHeight="1" x14ac:dyDescent="0.25">
      <c r="A53" s="280"/>
      <c r="B53" s="281"/>
      <c r="C53" s="217"/>
      <c r="D53" s="89"/>
      <c r="E53" s="268"/>
      <c r="F53" s="89"/>
      <c r="G53" s="83"/>
      <c r="H53" s="83"/>
      <c r="I53" s="277"/>
      <c r="K53" s="416"/>
      <c r="L53" s="86"/>
      <c r="M53" s="233"/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282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282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282"/>
      <c r="BV53" s="81"/>
      <c r="BW53" s="233"/>
      <c r="BX53" s="270"/>
      <c r="BY53" s="270"/>
      <c r="BZ53" s="270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  <c r="CZ53" s="270"/>
      <c r="DA53" s="270"/>
      <c r="DB53" s="270"/>
      <c r="DC53" s="270"/>
      <c r="DD53" s="270"/>
      <c r="DE53" s="270"/>
      <c r="DF53" s="270"/>
      <c r="DG53" s="270"/>
      <c r="DH53" s="270"/>
      <c r="DI53" s="270"/>
      <c r="DJ53" s="270"/>
      <c r="DK53" s="270"/>
      <c r="DL53" s="270"/>
      <c r="DM53" s="270"/>
      <c r="DN53" s="270"/>
      <c r="DO53" s="270"/>
      <c r="DP53" s="270"/>
      <c r="DQ53" s="270"/>
      <c r="DR53" s="270"/>
      <c r="DS53" s="270"/>
      <c r="DT53" s="270"/>
      <c r="DU53" s="270"/>
      <c r="DV53" s="270"/>
      <c r="DW53" s="270"/>
      <c r="DX53" s="270"/>
      <c r="DY53" s="270"/>
      <c r="DZ53" s="270"/>
      <c r="EA53" s="270"/>
      <c r="EB53" s="270"/>
      <c r="EC53" s="270"/>
      <c r="ED53" s="270"/>
      <c r="EE53" s="270"/>
      <c r="EF53" s="270"/>
      <c r="EI53" s="253"/>
      <c r="EJ53" s="253"/>
      <c r="EK53" s="265"/>
      <c r="EL53" s="265"/>
      <c r="EM53" s="265"/>
    </row>
    <row r="54" spans="1:143" ht="14.1" customHeight="1" x14ac:dyDescent="0.25">
      <c r="A54" s="280"/>
      <c r="B54" s="281"/>
      <c r="C54" s="217"/>
      <c r="D54" s="89"/>
      <c r="E54" s="268"/>
      <c r="F54" s="89"/>
      <c r="G54" s="83"/>
      <c r="H54" s="83"/>
      <c r="I54" s="277"/>
      <c r="K54" s="416"/>
      <c r="L54" s="86"/>
      <c r="M54" s="233"/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282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282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282"/>
      <c r="BV54" s="81"/>
      <c r="BW54" s="233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I54" s="253"/>
      <c r="EJ54" s="253"/>
      <c r="EK54" s="265"/>
      <c r="EL54" s="265"/>
      <c r="EM54" s="265"/>
    </row>
    <row r="55" spans="1:143" ht="14.1" customHeight="1" x14ac:dyDescent="0.25">
      <c r="A55" s="280"/>
      <c r="B55" s="281"/>
      <c r="C55" s="217"/>
      <c r="D55" s="89"/>
      <c r="E55" s="268"/>
      <c r="F55" s="89"/>
      <c r="G55" s="83"/>
      <c r="H55" s="83"/>
      <c r="I55" s="277"/>
      <c r="K55" s="416"/>
      <c r="L55" s="86"/>
      <c r="M55" s="233"/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282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282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282"/>
      <c r="BV55" s="81"/>
      <c r="BW55" s="233"/>
      <c r="BX55" s="270"/>
      <c r="BY55" s="270"/>
      <c r="BZ55" s="270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  <c r="CZ55" s="270"/>
      <c r="DA55" s="270"/>
      <c r="DB55" s="270"/>
      <c r="DC55" s="270"/>
      <c r="DD55" s="270"/>
      <c r="DE55" s="270"/>
      <c r="DF55" s="270"/>
      <c r="DG55" s="270"/>
      <c r="DH55" s="270"/>
      <c r="DI55" s="270"/>
      <c r="DJ55" s="270"/>
      <c r="DK55" s="270"/>
      <c r="DL55" s="270"/>
      <c r="DM55" s="270"/>
      <c r="DN55" s="270"/>
      <c r="DO55" s="270"/>
      <c r="DP55" s="270"/>
      <c r="DQ55" s="270"/>
      <c r="DR55" s="270"/>
      <c r="DS55" s="270"/>
      <c r="DT55" s="270"/>
      <c r="DU55" s="270"/>
      <c r="DV55" s="270"/>
      <c r="DW55" s="270"/>
      <c r="DX55" s="270"/>
      <c r="DY55" s="270"/>
      <c r="DZ55" s="270"/>
      <c r="EA55" s="270"/>
      <c r="EB55" s="270"/>
      <c r="EC55" s="270"/>
      <c r="ED55" s="270"/>
      <c r="EE55" s="270"/>
      <c r="EF55" s="270"/>
      <c r="EI55" s="253"/>
      <c r="EJ55" s="253"/>
      <c r="EK55" s="265"/>
      <c r="EL55" s="265"/>
      <c r="EM55" s="265"/>
    </row>
    <row r="56" spans="1:143" ht="25.5" x14ac:dyDescent="0.25">
      <c r="A56" s="278"/>
      <c r="B56" s="279" t="s">
        <v>53</v>
      </c>
      <c r="C56" s="216" t="str">
        <f>VLOOKUP($B56,'Preços Unitários'!$C:$F,2,0)</f>
        <v>Monitoramento de Efluentes Industriais</v>
      </c>
      <c r="D56" s="76" t="str">
        <f>VLOOKUP($B56,'Preços Unitários'!$C:$F,3,0)</f>
        <v>VB</v>
      </c>
      <c r="E56" s="76">
        <f>VLOOKUP($B56,'Preços Unitários'!$C:$F,4,0)</f>
        <v>1</v>
      </c>
      <c r="F56" s="88"/>
      <c r="G56" s="80">
        <f>H56/E56</f>
        <v>3914.215909090909</v>
      </c>
      <c r="H56" s="80">
        <f>SUM(H57:H79)</f>
        <v>3914.215909090909</v>
      </c>
      <c r="I56" s="216"/>
      <c r="K56" s="415" t="str">
        <f>C56</f>
        <v>Monitoramento de Efluentes Industriais</v>
      </c>
      <c r="L56" s="85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  <c r="AT56" s="230"/>
      <c r="AU56" s="230"/>
      <c r="AV56" s="230"/>
      <c r="AW56" s="230"/>
      <c r="AX56" s="230"/>
      <c r="AY56" s="230"/>
      <c r="AZ56" s="230"/>
      <c r="BA56" s="230"/>
      <c r="BB56" s="230"/>
      <c r="BC56" s="230"/>
      <c r="BD56" s="230"/>
      <c r="BE56" s="230"/>
      <c r="BF56" s="230"/>
      <c r="BG56" s="230"/>
      <c r="BH56" s="230"/>
      <c r="BI56" s="230"/>
      <c r="BJ56" s="230"/>
      <c r="BK56" s="230"/>
      <c r="BL56" s="230"/>
      <c r="BM56" s="230"/>
      <c r="BN56" s="230"/>
      <c r="BO56" s="230"/>
      <c r="BP56" s="230"/>
      <c r="BQ56" s="230"/>
      <c r="BR56" s="230"/>
      <c r="BS56" s="230"/>
      <c r="BT56" s="230"/>
      <c r="BU56" s="230"/>
      <c r="BV56" s="81"/>
      <c r="BW56" s="230" t="str">
        <f>C56</f>
        <v>Monitoramento de Efluentes Industriais</v>
      </c>
      <c r="BX56" s="269">
        <f t="shared" ref="BX56:DC56" si="348">SUM(BX57:BX79)</f>
        <v>3914.215909090909</v>
      </c>
      <c r="BY56" s="269">
        <f t="shared" si="348"/>
        <v>3914.215909090909</v>
      </c>
      <c r="BZ56" s="269">
        <f t="shared" si="348"/>
        <v>0</v>
      </c>
      <c r="CA56" s="269">
        <f t="shared" si="348"/>
        <v>0</v>
      </c>
      <c r="CB56" s="269">
        <f t="shared" si="348"/>
        <v>0</v>
      </c>
      <c r="CC56" s="269">
        <f t="shared" si="348"/>
        <v>0</v>
      </c>
      <c r="CD56" s="269">
        <f t="shared" si="348"/>
        <v>0</v>
      </c>
      <c r="CE56" s="269">
        <f t="shared" si="348"/>
        <v>0</v>
      </c>
      <c r="CF56" s="269">
        <f t="shared" si="348"/>
        <v>0</v>
      </c>
      <c r="CG56" s="269">
        <f t="shared" si="348"/>
        <v>0</v>
      </c>
      <c r="CH56" s="269">
        <f t="shared" si="348"/>
        <v>0</v>
      </c>
      <c r="CI56" s="269">
        <f t="shared" si="348"/>
        <v>0</v>
      </c>
      <c r="CJ56" s="269">
        <f t="shared" si="348"/>
        <v>0</v>
      </c>
      <c r="CK56" s="269">
        <f t="shared" si="348"/>
        <v>0</v>
      </c>
      <c r="CL56" s="269">
        <f t="shared" si="348"/>
        <v>0</v>
      </c>
      <c r="CM56" s="269">
        <f t="shared" si="348"/>
        <v>0</v>
      </c>
      <c r="CN56" s="269">
        <f t="shared" si="348"/>
        <v>0</v>
      </c>
      <c r="CO56" s="269">
        <f t="shared" si="348"/>
        <v>0</v>
      </c>
      <c r="CP56" s="269">
        <f t="shared" si="348"/>
        <v>0</v>
      </c>
      <c r="CQ56" s="269">
        <f t="shared" si="348"/>
        <v>0</v>
      </c>
      <c r="CR56" s="269">
        <f t="shared" si="348"/>
        <v>0</v>
      </c>
      <c r="CS56" s="269">
        <f t="shared" si="348"/>
        <v>0</v>
      </c>
      <c r="CT56" s="269">
        <f t="shared" si="348"/>
        <v>0</v>
      </c>
      <c r="CU56" s="269">
        <f t="shared" si="348"/>
        <v>0</v>
      </c>
      <c r="CV56" s="269">
        <f t="shared" si="348"/>
        <v>0</v>
      </c>
      <c r="CW56" s="269">
        <f t="shared" si="348"/>
        <v>0</v>
      </c>
      <c r="CX56" s="269">
        <f t="shared" si="348"/>
        <v>0</v>
      </c>
      <c r="CY56" s="269">
        <f t="shared" si="348"/>
        <v>0</v>
      </c>
      <c r="CZ56" s="269">
        <f t="shared" si="348"/>
        <v>0</v>
      </c>
      <c r="DA56" s="269">
        <f t="shared" si="348"/>
        <v>0</v>
      </c>
      <c r="DB56" s="269">
        <f t="shared" si="348"/>
        <v>0</v>
      </c>
      <c r="DC56" s="269">
        <f t="shared" si="348"/>
        <v>0</v>
      </c>
      <c r="DD56" s="269">
        <f t="shared" ref="DD56:EI56" si="349">SUM(DD57:DD79)</f>
        <v>0</v>
      </c>
      <c r="DE56" s="269">
        <f t="shared" si="349"/>
        <v>0</v>
      </c>
      <c r="DF56" s="269">
        <f t="shared" si="349"/>
        <v>0</v>
      </c>
      <c r="DG56" s="269">
        <f t="shared" si="349"/>
        <v>0</v>
      </c>
      <c r="DH56" s="269">
        <f t="shared" si="349"/>
        <v>0</v>
      </c>
      <c r="DI56" s="269">
        <f t="shared" si="349"/>
        <v>0</v>
      </c>
      <c r="DJ56" s="269">
        <f t="shared" si="349"/>
        <v>0</v>
      </c>
      <c r="DK56" s="269">
        <f t="shared" si="349"/>
        <v>0</v>
      </c>
      <c r="DL56" s="269">
        <f t="shared" si="349"/>
        <v>0</v>
      </c>
      <c r="DM56" s="269">
        <f t="shared" si="349"/>
        <v>0</v>
      </c>
      <c r="DN56" s="269">
        <f t="shared" si="349"/>
        <v>0</v>
      </c>
      <c r="DO56" s="269">
        <f t="shared" si="349"/>
        <v>0</v>
      </c>
      <c r="DP56" s="269">
        <f t="shared" si="349"/>
        <v>0</v>
      </c>
      <c r="DQ56" s="269">
        <f t="shared" si="349"/>
        <v>0</v>
      </c>
      <c r="DR56" s="269">
        <f t="shared" si="349"/>
        <v>0</v>
      </c>
      <c r="DS56" s="269">
        <f t="shared" si="349"/>
        <v>0</v>
      </c>
      <c r="DT56" s="269">
        <f t="shared" si="349"/>
        <v>0</v>
      </c>
      <c r="DU56" s="269">
        <f t="shared" si="349"/>
        <v>0</v>
      </c>
      <c r="DV56" s="269">
        <f t="shared" si="349"/>
        <v>0</v>
      </c>
      <c r="DW56" s="269">
        <f t="shared" si="349"/>
        <v>0</v>
      </c>
      <c r="DX56" s="269">
        <f t="shared" si="349"/>
        <v>0</v>
      </c>
      <c r="DY56" s="269">
        <f t="shared" si="349"/>
        <v>0</v>
      </c>
      <c r="DZ56" s="269">
        <f t="shared" si="349"/>
        <v>0</v>
      </c>
      <c r="EA56" s="269">
        <f t="shared" si="349"/>
        <v>0</v>
      </c>
      <c r="EB56" s="269">
        <f t="shared" si="349"/>
        <v>0</v>
      </c>
      <c r="EC56" s="269">
        <f t="shared" si="349"/>
        <v>0</v>
      </c>
      <c r="ED56" s="269">
        <f t="shared" si="349"/>
        <v>0</v>
      </c>
      <c r="EE56" s="269">
        <f t="shared" si="349"/>
        <v>0</v>
      </c>
      <c r="EF56" s="269">
        <f t="shared" si="349"/>
        <v>0</v>
      </c>
      <c r="EI56" s="252">
        <f>SUM(EI57:EI79)</f>
        <v>0</v>
      </c>
      <c r="EJ56" s="252">
        <f>SUM(EJ57:EJ79)</f>
        <v>3914.215909090909</v>
      </c>
      <c r="EK56" s="252">
        <f>SUM(EK57:EK79)</f>
        <v>0</v>
      </c>
      <c r="EL56" s="252">
        <f>SUM(EL57:EL79)</f>
        <v>0</v>
      </c>
      <c r="EM56" s="80">
        <f>SUM(EM57:EM79)</f>
        <v>0</v>
      </c>
    </row>
    <row r="57" spans="1:143" x14ac:dyDescent="0.25">
      <c r="A57" s="280" t="s">
        <v>97</v>
      </c>
      <c r="B57" s="281">
        <v>2</v>
      </c>
      <c r="C57" s="217" t="str">
        <f>VLOOKUP($A57&amp;$B57,Insumos!$A:$I,4,0)</f>
        <v>análise lab eflu</v>
      </c>
      <c r="D57" s="89" t="str">
        <f>VLOOKUP($A57&amp;$B57,Insumos!$A:$I,6,0)</f>
        <v>VB</v>
      </c>
      <c r="E57" s="268">
        <f>M57</f>
        <v>1</v>
      </c>
      <c r="F57" s="89">
        <v>1</v>
      </c>
      <c r="G57" s="83">
        <f>VLOOKUP($A57&amp;$B57,Insumos!$A:$I,9,0)</f>
        <v>3100</v>
      </c>
      <c r="H57" s="83">
        <f t="shared" ref="H57" si="350">G57*F57*E57</f>
        <v>3100</v>
      </c>
      <c r="I57" s="431" t="s">
        <v>393</v>
      </c>
      <c r="K57" s="416" t="str">
        <f>$C57</f>
        <v>análise lab eflu</v>
      </c>
      <c r="L57" s="86" t="str">
        <f t="shared" ref="L57:L59" si="351">$D57</f>
        <v>VB</v>
      </c>
      <c r="M57" s="233">
        <f t="shared" ref="M57" si="352">SUM(N57:BU57)</f>
        <v>1</v>
      </c>
      <c r="N57" s="282">
        <v>1</v>
      </c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2"/>
      <c r="AA57" s="282"/>
      <c r="AB57" s="282"/>
      <c r="AC57" s="282"/>
      <c r="AD57" s="282"/>
      <c r="AE57" s="282"/>
      <c r="AF57" s="282"/>
      <c r="AG57" s="282"/>
      <c r="AH57" s="282"/>
      <c r="AI57" s="282"/>
      <c r="AJ57" s="282"/>
      <c r="AK57" s="282"/>
      <c r="AL57" s="282"/>
      <c r="AM57" s="282"/>
      <c r="AN57" s="282"/>
      <c r="AO57" s="282"/>
      <c r="AP57" s="282"/>
      <c r="AQ57" s="282"/>
      <c r="AR57" s="282"/>
      <c r="AS57" s="282"/>
      <c r="AT57" s="282"/>
      <c r="AU57" s="282"/>
      <c r="AV57" s="282"/>
      <c r="AW57" s="282"/>
      <c r="AX57" s="282"/>
      <c r="AY57" s="282"/>
      <c r="AZ57" s="282"/>
      <c r="BA57" s="282"/>
      <c r="BB57" s="282"/>
      <c r="BC57" s="282"/>
      <c r="BD57" s="282"/>
      <c r="BE57" s="282"/>
      <c r="BF57" s="282"/>
      <c r="BG57" s="282"/>
      <c r="BH57" s="282"/>
      <c r="BI57" s="282"/>
      <c r="BJ57" s="282"/>
      <c r="BK57" s="282"/>
      <c r="BL57" s="282"/>
      <c r="BM57" s="282"/>
      <c r="BN57" s="282"/>
      <c r="BO57" s="282"/>
      <c r="BP57" s="282"/>
      <c r="BQ57" s="282"/>
      <c r="BR57" s="282"/>
      <c r="BS57" s="282"/>
      <c r="BT57" s="282"/>
      <c r="BU57" s="282"/>
      <c r="BV57" s="81"/>
      <c r="BW57" s="233" t="str">
        <f t="shared" ref="BW57:BW59" si="353">$C57</f>
        <v>análise lab eflu</v>
      </c>
      <c r="BX57" s="270">
        <f t="shared" ref="BX57" si="354">SUM(BY57:EF57)</f>
        <v>3100</v>
      </c>
      <c r="BY57" s="270">
        <f t="shared" ref="BY57" si="355">N57*$G57</f>
        <v>3100</v>
      </c>
      <c r="BZ57" s="270">
        <f t="shared" ref="BZ57" si="356">O57*$G57</f>
        <v>0</v>
      </c>
      <c r="CA57" s="270">
        <f t="shared" ref="CA57" si="357">P57*$G57</f>
        <v>0</v>
      </c>
      <c r="CB57" s="270">
        <f t="shared" ref="CB57" si="358">Q57*$G57</f>
        <v>0</v>
      </c>
      <c r="CC57" s="270">
        <f t="shared" ref="CC57" si="359">R57*$G57</f>
        <v>0</v>
      </c>
      <c r="CD57" s="270">
        <f t="shared" ref="CD57" si="360">S57*$G57</f>
        <v>0</v>
      </c>
      <c r="CE57" s="270">
        <f t="shared" ref="CE57" si="361">T57*$G57</f>
        <v>0</v>
      </c>
      <c r="CF57" s="270">
        <f t="shared" ref="CF57" si="362">U57*$G57</f>
        <v>0</v>
      </c>
      <c r="CG57" s="270">
        <f t="shared" ref="CG57" si="363">V57*$G57</f>
        <v>0</v>
      </c>
      <c r="CH57" s="270">
        <f t="shared" ref="CH57" si="364">W57*$G57</f>
        <v>0</v>
      </c>
      <c r="CI57" s="270">
        <f t="shared" ref="CI57" si="365">X57*$G57</f>
        <v>0</v>
      </c>
      <c r="CJ57" s="270">
        <f t="shared" ref="CJ57" si="366">Y57*$G57</f>
        <v>0</v>
      </c>
      <c r="CK57" s="270">
        <f t="shared" ref="CK57" si="367">Z57*$G57</f>
        <v>0</v>
      </c>
      <c r="CL57" s="270">
        <f t="shared" ref="CL57" si="368">AA57*$G57</f>
        <v>0</v>
      </c>
      <c r="CM57" s="270">
        <f t="shared" ref="CM57" si="369">AB57*$G57</f>
        <v>0</v>
      </c>
      <c r="CN57" s="270">
        <f t="shared" ref="CN57" si="370">AC57*$G57</f>
        <v>0</v>
      </c>
      <c r="CO57" s="270">
        <f t="shared" ref="CO57" si="371">AD57*$G57</f>
        <v>0</v>
      </c>
      <c r="CP57" s="270">
        <f t="shared" ref="CP57" si="372">AE57*$G57</f>
        <v>0</v>
      </c>
      <c r="CQ57" s="270">
        <f t="shared" ref="CQ57" si="373">AF57*$G57</f>
        <v>0</v>
      </c>
      <c r="CR57" s="270">
        <f t="shared" ref="CR57" si="374">AG57*$G57</f>
        <v>0</v>
      </c>
      <c r="CS57" s="270">
        <f t="shared" ref="CS57" si="375">AH57*$G57</f>
        <v>0</v>
      </c>
      <c r="CT57" s="270">
        <f t="shared" ref="CT57" si="376">AI57*$G57</f>
        <v>0</v>
      </c>
      <c r="CU57" s="270">
        <f t="shared" ref="CU57" si="377">AJ57*$G57</f>
        <v>0</v>
      </c>
      <c r="CV57" s="270">
        <f t="shared" ref="CV57" si="378">AK57*$G57</f>
        <v>0</v>
      </c>
      <c r="CW57" s="270">
        <f t="shared" ref="CW57" si="379">AL57*$G57</f>
        <v>0</v>
      </c>
      <c r="CX57" s="270">
        <f t="shared" ref="CX57" si="380">AM57*$G57</f>
        <v>0</v>
      </c>
      <c r="CY57" s="270">
        <f t="shared" ref="CY57" si="381">AN57*$G57</f>
        <v>0</v>
      </c>
      <c r="CZ57" s="270">
        <f t="shared" ref="CZ57" si="382">AO57*$G57</f>
        <v>0</v>
      </c>
      <c r="DA57" s="270">
        <f t="shared" ref="DA57" si="383">AP57*$G57</f>
        <v>0</v>
      </c>
      <c r="DB57" s="270">
        <f t="shared" ref="DB57" si="384">AQ57*$G57</f>
        <v>0</v>
      </c>
      <c r="DC57" s="270">
        <f t="shared" ref="DC57" si="385">AR57*$G57</f>
        <v>0</v>
      </c>
      <c r="DD57" s="270">
        <f t="shared" ref="DD57" si="386">AS57*$G57</f>
        <v>0</v>
      </c>
      <c r="DE57" s="270">
        <f t="shared" ref="DE57" si="387">AT57*$G57</f>
        <v>0</v>
      </c>
      <c r="DF57" s="270">
        <f t="shared" ref="DF57" si="388">AU57*$G57</f>
        <v>0</v>
      </c>
      <c r="DG57" s="270">
        <f t="shared" ref="DG57" si="389">AV57*$G57</f>
        <v>0</v>
      </c>
      <c r="DH57" s="270">
        <f t="shared" ref="DH57" si="390">AW57*$G57</f>
        <v>0</v>
      </c>
      <c r="DI57" s="270">
        <f t="shared" ref="DI57" si="391">AX57*$G57</f>
        <v>0</v>
      </c>
      <c r="DJ57" s="270">
        <f t="shared" ref="DJ57" si="392">AY57*$G57</f>
        <v>0</v>
      </c>
      <c r="DK57" s="270">
        <f t="shared" ref="DK57" si="393">AZ57*$G57</f>
        <v>0</v>
      </c>
      <c r="DL57" s="270">
        <f t="shared" ref="DL57" si="394">BA57*$G57</f>
        <v>0</v>
      </c>
      <c r="DM57" s="270">
        <f t="shared" ref="DM57" si="395">BB57*$G57</f>
        <v>0</v>
      </c>
      <c r="DN57" s="270">
        <f t="shared" ref="DN57" si="396">BC57*$G57</f>
        <v>0</v>
      </c>
      <c r="DO57" s="270">
        <f t="shared" ref="DO57" si="397">BD57*$G57</f>
        <v>0</v>
      </c>
      <c r="DP57" s="270">
        <f t="shared" ref="DP57" si="398">BE57*$G57</f>
        <v>0</v>
      </c>
      <c r="DQ57" s="270">
        <f t="shared" ref="DQ57" si="399">BF57*$G57</f>
        <v>0</v>
      </c>
      <c r="DR57" s="270">
        <f t="shared" ref="DR57" si="400">BG57*$G57</f>
        <v>0</v>
      </c>
      <c r="DS57" s="270">
        <f t="shared" ref="DS57" si="401">BH57*$G57</f>
        <v>0</v>
      </c>
      <c r="DT57" s="270">
        <f t="shared" ref="DT57" si="402">BI57*$G57</f>
        <v>0</v>
      </c>
      <c r="DU57" s="270">
        <f t="shared" ref="DU57" si="403">BJ57*$G57</f>
        <v>0</v>
      </c>
      <c r="DV57" s="270">
        <f t="shared" ref="DV57" si="404">BK57*$G57</f>
        <v>0</v>
      </c>
      <c r="DW57" s="270">
        <f t="shared" ref="DW57" si="405">BL57*$G57</f>
        <v>0</v>
      </c>
      <c r="DX57" s="270">
        <f t="shared" ref="DX57" si="406">BM57*$G57</f>
        <v>0</v>
      </c>
      <c r="DY57" s="270">
        <f t="shared" ref="DY57" si="407">BN57*$G57</f>
        <v>0</v>
      </c>
      <c r="DZ57" s="270">
        <f t="shared" ref="DZ57" si="408">BO57*$G57</f>
        <v>0</v>
      </c>
      <c r="EA57" s="270">
        <f t="shared" ref="EA57" si="409">BP57*$G57</f>
        <v>0</v>
      </c>
      <c r="EB57" s="270">
        <f t="shared" ref="EB57" si="410">BQ57*$G57</f>
        <v>0</v>
      </c>
      <c r="EC57" s="270">
        <f t="shared" ref="EC57" si="411">BR57*$G57</f>
        <v>0</v>
      </c>
      <c r="ED57" s="270">
        <f t="shared" ref="ED57" si="412">BS57*$G57</f>
        <v>0</v>
      </c>
      <c r="EE57" s="270">
        <f t="shared" ref="EE57" si="413">BT57*$G57</f>
        <v>0</v>
      </c>
      <c r="EF57" s="270">
        <f t="shared" ref="EF57" si="414">BU57*$G57</f>
        <v>0</v>
      </c>
      <c r="EI57" s="253">
        <f>SUM(EK57:EM57)</f>
        <v>0</v>
      </c>
      <c r="EJ57" s="253">
        <f t="shared" ref="EJ57" si="415">H57-EI57</f>
        <v>3100</v>
      </c>
      <c r="EK57" s="265">
        <v>0</v>
      </c>
      <c r="EL57" s="265">
        <v>0</v>
      </c>
      <c r="EM57" s="265">
        <v>0</v>
      </c>
    </row>
    <row r="58" spans="1:143" ht="14.1" customHeight="1" x14ac:dyDescent="0.25">
      <c r="A58" s="280" t="s">
        <v>98</v>
      </c>
      <c r="B58" s="281">
        <v>6</v>
      </c>
      <c r="C58" s="217" t="str">
        <f>VLOOKUP($A58&amp;$B58,Insumos!$A:$I,4,0)</f>
        <v>ANALISTA DE PROJETOS PLENO</v>
      </c>
      <c r="D58" s="89" t="str">
        <f>VLOOKUP($A58&amp;$B58,Insumos!$A:$I,6,0)</f>
        <v>HH</v>
      </c>
      <c r="E58" s="268">
        <f>M58</f>
        <v>4</v>
      </c>
      <c r="F58" s="89">
        <v>1</v>
      </c>
      <c r="G58" s="83">
        <f>VLOOKUP($A58&amp;$B58,Insumos!$A:$I,9,0)</f>
        <v>39.772727272727273</v>
      </c>
      <c r="H58" s="83">
        <f t="shared" ref="H58:H59" si="416">G58*F58*E58</f>
        <v>159.09090909090909</v>
      </c>
      <c r="I58" s="277" t="s">
        <v>387</v>
      </c>
      <c r="K58" s="416" t="str">
        <f>$C58</f>
        <v>ANALISTA DE PROJETOS PLENO</v>
      </c>
      <c r="L58" s="86" t="str">
        <f t="shared" ref="L58" si="417">$D58</f>
        <v>HH</v>
      </c>
      <c r="M58" s="233">
        <f t="shared" ref="M58:M59" si="418">SUM(N58:BU58)</f>
        <v>4</v>
      </c>
      <c r="N58" s="282">
        <v>4</v>
      </c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282"/>
      <c r="AA58" s="282"/>
      <c r="AB58" s="282"/>
      <c r="AC58" s="282"/>
      <c r="AD58" s="282"/>
      <c r="AE58" s="282"/>
      <c r="AF58" s="282"/>
      <c r="AG58" s="282"/>
      <c r="AH58" s="282"/>
      <c r="AI58" s="282"/>
      <c r="AJ58" s="282"/>
      <c r="AK58" s="282"/>
      <c r="AL58" s="282"/>
      <c r="AM58" s="282"/>
      <c r="AN58" s="282"/>
      <c r="AO58" s="282"/>
      <c r="AP58" s="282"/>
      <c r="AQ58" s="282"/>
      <c r="AR58" s="282"/>
      <c r="AS58" s="282"/>
      <c r="AT58" s="282"/>
      <c r="AU58" s="282"/>
      <c r="AV58" s="282"/>
      <c r="AW58" s="282"/>
      <c r="AX58" s="282"/>
      <c r="AY58" s="282"/>
      <c r="AZ58" s="282"/>
      <c r="BA58" s="282"/>
      <c r="BB58" s="282"/>
      <c r="BC58" s="282"/>
      <c r="BD58" s="282"/>
      <c r="BE58" s="282"/>
      <c r="BF58" s="282"/>
      <c r="BG58" s="282"/>
      <c r="BH58" s="282"/>
      <c r="BI58" s="282"/>
      <c r="BJ58" s="282"/>
      <c r="BK58" s="282"/>
      <c r="BL58" s="282"/>
      <c r="BM58" s="282"/>
      <c r="BN58" s="282"/>
      <c r="BO58" s="282"/>
      <c r="BP58" s="282"/>
      <c r="BQ58" s="282"/>
      <c r="BR58" s="282"/>
      <c r="BS58" s="282"/>
      <c r="BT58" s="282"/>
      <c r="BU58" s="282"/>
      <c r="BV58" s="81"/>
      <c r="BW58" s="233" t="str">
        <f t="shared" ref="BW58" si="419">$C58</f>
        <v>ANALISTA DE PROJETOS PLENO</v>
      </c>
      <c r="BX58" s="270">
        <f t="shared" ref="BX58:BX59" si="420">SUM(BY58:EF58)</f>
        <v>159.09090909090909</v>
      </c>
      <c r="BY58" s="270">
        <f t="shared" ref="BY58:BY59" si="421">N58*$G58</f>
        <v>159.09090909090909</v>
      </c>
      <c r="BZ58" s="270">
        <f t="shared" ref="BZ58:BZ59" si="422">O58*$G58</f>
        <v>0</v>
      </c>
      <c r="CA58" s="270">
        <f t="shared" ref="CA58:CA59" si="423">P58*$G58</f>
        <v>0</v>
      </c>
      <c r="CB58" s="270">
        <f t="shared" ref="CB58:CB59" si="424">Q58*$G58</f>
        <v>0</v>
      </c>
      <c r="CC58" s="270">
        <f t="shared" ref="CC58:CC59" si="425">R58*$G58</f>
        <v>0</v>
      </c>
      <c r="CD58" s="270">
        <f t="shared" ref="CD58:CD59" si="426">S58*$G58</f>
        <v>0</v>
      </c>
      <c r="CE58" s="270">
        <f t="shared" ref="CE58:CE59" si="427">T58*$G58</f>
        <v>0</v>
      </c>
      <c r="CF58" s="270">
        <f t="shared" ref="CF58:CF59" si="428">U58*$G58</f>
        <v>0</v>
      </c>
      <c r="CG58" s="270">
        <f t="shared" ref="CG58:CG59" si="429">V58*$G58</f>
        <v>0</v>
      </c>
      <c r="CH58" s="270">
        <f t="shared" ref="CH58:CH59" si="430">W58*$G58</f>
        <v>0</v>
      </c>
      <c r="CI58" s="270">
        <f t="shared" ref="CI58:CI59" si="431">X58*$G58</f>
        <v>0</v>
      </c>
      <c r="CJ58" s="270">
        <f t="shared" ref="CJ58:CJ59" si="432">Y58*$G58</f>
        <v>0</v>
      </c>
      <c r="CK58" s="270">
        <f t="shared" ref="CK58:CK59" si="433">Z58*$G58</f>
        <v>0</v>
      </c>
      <c r="CL58" s="270">
        <f t="shared" ref="CL58:CL59" si="434">AA58*$G58</f>
        <v>0</v>
      </c>
      <c r="CM58" s="270">
        <f t="shared" ref="CM58:CM59" si="435">AB58*$G58</f>
        <v>0</v>
      </c>
      <c r="CN58" s="270">
        <f t="shared" ref="CN58:CN59" si="436">AC58*$G58</f>
        <v>0</v>
      </c>
      <c r="CO58" s="270">
        <f t="shared" ref="CO58:CO59" si="437">AD58*$G58</f>
        <v>0</v>
      </c>
      <c r="CP58" s="270">
        <f t="shared" ref="CP58:CP59" si="438">AE58*$G58</f>
        <v>0</v>
      </c>
      <c r="CQ58" s="270">
        <f t="shared" ref="CQ58:CQ59" si="439">AF58*$G58</f>
        <v>0</v>
      </c>
      <c r="CR58" s="270">
        <f t="shared" ref="CR58:CR59" si="440">AG58*$G58</f>
        <v>0</v>
      </c>
      <c r="CS58" s="270">
        <f t="shared" ref="CS58:CS59" si="441">AH58*$G58</f>
        <v>0</v>
      </c>
      <c r="CT58" s="270">
        <f t="shared" ref="CT58:CT59" si="442">AI58*$G58</f>
        <v>0</v>
      </c>
      <c r="CU58" s="270">
        <f t="shared" ref="CU58:CU59" si="443">AJ58*$G58</f>
        <v>0</v>
      </c>
      <c r="CV58" s="270">
        <f t="shared" ref="CV58:CV59" si="444">AK58*$G58</f>
        <v>0</v>
      </c>
      <c r="CW58" s="270">
        <f t="shared" ref="CW58:CW59" si="445">AL58*$G58</f>
        <v>0</v>
      </c>
      <c r="CX58" s="270">
        <f t="shared" ref="CX58:CX59" si="446">AM58*$G58</f>
        <v>0</v>
      </c>
      <c r="CY58" s="270">
        <f t="shared" ref="CY58:CY59" si="447">AN58*$G58</f>
        <v>0</v>
      </c>
      <c r="CZ58" s="270">
        <f t="shared" ref="CZ58:CZ59" si="448">AO58*$G58</f>
        <v>0</v>
      </c>
      <c r="DA58" s="270">
        <f t="shared" ref="DA58:DA59" si="449">AP58*$G58</f>
        <v>0</v>
      </c>
      <c r="DB58" s="270">
        <f t="shared" ref="DB58:DB59" si="450">AQ58*$G58</f>
        <v>0</v>
      </c>
      <c r="DC58" s="270">
        <f t="shared" ref="DC58:DC59" si="451">AR58*$G58</f>
        <v>0</v>
      </c>
      <c r="DD58" s="270">
        <f t="shared" ref="DD58:DD59" si="452">AS58*$G58</f>
        <v>0</v>
      </c>
      <c r="DE58" s="270">
        <f t="shared" ref="DE58:DE59" si="453">AT58*$G58</f>
        <v>0</v>
      </c>
      <c r="DF58" s="270">
        <f t="shared" ref="DF58:DF59" si="454">AU58*$G58</f>
        <v>0</v>
      </c>
      <c r="DG58" s="270">
        <f t="shared" ref="DG58:DG59" si="455">AV58*$G58</f>
        <v>0</v>
      </c>
      <c r="DH58" s="270">
        <f t="shared" ref="DH58:DH59" si="456">AW58*$G58</f>
        <v>0</v>
      </c>
      <c r="DI58" s="270">
        <f t="shared" ref="DI58:DI59" si="457">AX58*$G58</f>
        <v>0</v>
      </c>
      <c r="DJ58" s="270">
        <f t="shared" ref="DJ58:DJ59" si="458">AY58*$G58</f>
        <v>0</v>
      </c>
      <c r="DK58" s="270">
        <f t="shared" ref="DK58:DK59" si="459">AZ58*$G58</f>
        <v>0</v>
      </c>
      <c r="DL58" s="270">
        <f t="shared" ref="DL58:DL59" si="460">BA58*$G58</f>
        <v>0</v>
      </c>
      <c r="DM58" s="270">
        <f t="shared" ref="DM58:DM59" si="461">BB58*$G58</f>
        <v>0</v>
      </c>
      <c r="DN58" s="270">
        <f t="shared" ref="DN58:DN59" si="462">BC58*$G58</f>
        <v>0</v>
      </c>
      <c r="DO58" s="270">
        <f t="shared" ref="DO58:DO59" si="463">BD58*$G58</f>
        <v>0</v>
      </c>
      <c r="DP58" s="270">
        <f t="shared" ref="DP58:DP59" si="464">BE58*$G58</f>
        <v>0</v>
      </c>
      <c r="DQ58" s="270">
        <f t="shared" ref="DQ58:DQ59" si="465">BF58*$G58</f>
        <v>0</v>
      </c>
      <c r="DR58" s="270">
        <f t="shared" ref="DR58:DR59" si="466">BG58*$G58</f>
        <v>0</v>
      </c>
      <c r="DS58" s="270">
        <f t="shared" ref="DS58:DS59" si="467">BH58*$G58</f>
        <v>0</v>
      </c>
      <c r="DT58" s="270">
        <f t="shared" ref="DT58:DT59" si="468">BI58*$G58</f>
        <v>0</v>
      </c>
      <c r="DU58" s="270">
        <f t="shared" ref="DU58:DU59" si="469">BJ58*$G58</f>
        <v>0</v>
      </c>
      <c r="DV58" s="270">
        <f t="shared" ref="DV58:DV59" si="470">BK58*$G58</f>
        <v>0</v>
      </c>
      <c r="DW58" s="270">
        <f t="shared" ref="DW58:DW59" si="471">BL58*$G58</f>
        <v>0</v>
      </c>
      <c r="DX58" s="270">
        <f t="shared" ref="DX58:DX59" si="472">BM58*$G58</f>
        <v>0</v>
      </c>
      <c r="DY58" s="270">
        <f t="shared" ref="DY58:DY59" si="473">BN58*$G58</f>
        <v>0</v>
      </c>
      <c r="DZ58" s="270">
        <f t="shared" ref="DZ58:DZ59" si="474">BO58*$G58</f>
        <v>0</v>
      </c>
      <c r="EA58" s="270">
        <f t="shared" ref="EA58:EA59" si="475">BP58*$G58</f>
        <v>0</v>
      </c>
      <c r="EB58" s="270">
        <f t="shared" ref="EB58:EB59" si="476">BQ58*$G58</f>
        <v>0</v>
      </c>
      <c r="EC58" s="270">
        <f t="shared" ref="EC58:EC59" si="477">BR58*$G58</f>
        <v>0</v>
      </c>
      <c r="ED58" s="270">
        <f t="shared" ref="ED58:ED59" si="478">BS58*$G58</f>
        <v>0</v>
      </c>
      <c r="EE58" s="270">
        <f t="shared" ref="EE58:EE59" si="479">BT58*$G58</f>
        <v>0</v>
      </c>
      <c r="EF58" s="270">
        <f t="shared" ref="EF58:EF59" si="480">BU58*$G58</f>
        <v>0</v>
      </c>
      <c r="EI58" s="253">
        <f>SUM(EK58:EM58)</f>
        <v>0</v>
      </c>
      <c r="EJ58" s="253">
        <f t="shared" ref="EJ58:EJ59" si="481">H58-EI58</f>
        <v>159.09090909090909</v>
      </c>
      <c r="EK58" s="265">
        <v>0</v>
      </c>
      <c r="EL58" s="265">
        <v>0</v>
      </c>
      <c r="EM58" s="265">
        <v>0</v>
      </c>
    </row>
    <row r="59" spans="1:143" x14ac:dyDescent="0.25">
      <c r="A59" s="280" t="s">
        <v>97</v>
      </c>
      <c r="B59" s="281">
        <v>5</v>
      </c>
      <c r="C59" s="217" t="str">
        <f>VLOOKUP($A59&amp;$B59,Insumos!$A:$I,4,0)</f>
        <v>Elaboração de RT Ecotox</v>
      </c>
      <c r="D59" s="89" t="str">
        <f>VLOOKUP($A59&amp;$B59,Insumos!$A:$I,6,0)</f>
        <v>VB</v>
      </c>
      <c r="E59" s="268">
        <f>M59</f>
        <v>1</v>
      </c>
      <c r="F59" s="89">
        <v>1</v>
      </c>
      <c r="G59" s="83">
        <f>VLOOKUP($A59&amp;$B59,Insumos!$A:$I,9,0)</f>
        <v>600</v>
      </c>
      <c r="H59" s="83">
        <f t="shared" si="416"/>
        <v>600</v>
      </c>
      <c r="I59" s="277" t="s">
        <v>407</v>
      </c>
      <c r="K59" s="416" t="str">
        <f>$C59</f>
        <v>Elaboração de RT Ecotox</v>
      </c>
      <c r="L59" s="86" t="str">
        <f t="shared" si="351"/>
        <v>VB</v>
      </c>
      <c r="M59" s="233">
        <f t="shared" si="418"/>
        <v>1</v>
      </c>
      <c r="N59" s="282">
        <v>1</v>
      </c>
      <c r="O59" s="282"/>
      <c r="P59" s="282"/>
      <c r="Q59" s="282"/>
      <c r="R59" s="282"/>
      <c r="S59" s="282"/>
      <c r="T59" s="282"/>
      <c r="U59" s="282"/>
      <c r="V59" s="282"/>
      <c r="W59" s="282"/>
      <c r="X59" s="282"/>
      <c r="Y59" s="282"/>
      <c r="Z59" s="282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282"/>
      <c r="AL59" s="282"/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282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282"/>
      <c r="BV59" s="81"/>
      <c r="BW59" s="233" t="str">
        <f t="shared" si="353"/>
        <v>Elaboração de RT Ecotox</v>
      </c>
      <c r="BX59" s="270">
        <f t="shared" si="420"/>
        <v>600</v>
      </c>
      <c r="BY59" s="270">
        <f t="shared" si="421"/>
        <v>600</v>
      </c>
      <c r="BZ59" s="270">
        <f t="shared" si="422"/>
        <v>0</v>
      </c>
      <c r="CA59" s="270">
        <f t="shared" si="423"/>
        <v>0</v>
      </c>
      <c r="CB59" s="270">
        <f t="shared" si="424"/>
        <v>0</v>
      </c>
      <c r="CC59" s="270">
        <f t="shared" si="425"/>
        <v>0</v>
      </c>
      <c r="CD59" s="270">
        <f t="shared" si="426"/>
        <v>0</v>
      </c>
      <c r="CE59" s="270">
        <f t="shared" si="427"/>
        <v>0</v>
      </c>
      <c r="CF59" s="270">
        <f t="shared" si="428"/>
        <v>0</v>
      </c>
      <c r="CG59" s="270">
        <f t="shared" si="429"/>
        <v>0</v>
      </c>
      <c r="CH59" s="270">
        <f t="shared" si="430"/>
        <v>0</v>
      </c>
      <c r="CI59" s="270">
        <f t="shared" si="431"/>
        <v>0</v>
      </c>
      <c r="CJ59" s="270">
        <f t="shared" si="432"/>
        <v>0</v>
      </c>
      <c r="CK59" s="270">
        <f t="shared" si="433"/>
        <v>0</v>
      </c>
      <c r="CL59" s="270">
        <f t="shared" si="434"/>
        <v>0</v>
      </c>
      <c r="CM59" s="270">
        <f t="shared" si="435"/>
        <v>0</v>
      </c>
      <c r="CN59" s="270">
        <f t="shared" si="436"/>
        <v>0</v>
      </c>
      <c r="CO59" s="270">
        <f t="shared" si="437"/>
        <v>0</v>
      </c>
      <c r="CP59" s="270">
        <f t="shared" si="438"/>
        <v>0</v>
      </c>
      <c r="CQ59" s="270">
        <f t="shared" si="439"/>
        <v>0</v>
      </c>
      <c r="CR59" s="270">
        <f t="shared" si="440"/>
        <v>0</v>
      </c>
      <c r="CS59" s="270">
        <f t="shared" si="441"/>
        <v>0</v>
      </c>
      <c r="CT59" s="270">
        <f t="shared" si="442"/>
        <v>0</v>
      </c>
      <c r="CU59" s="270">
        <f t="shared" si="443"/>
        <v>0</v>
      </c>
      <c r="CV59" s="270">
        <f t="shared" si="444"/>
        <v>0</v>
      </c>
      <c r="CW59" s="270">
        <f t="shared" si="445"/>
        <v>0</v>
      </c>
      <c r="CX59" s="270">
        <f t="shared" si="446"/>
        <v>0</v>
      </c>
      <c r="CY59" s="270">
        <f t="shared" si="447"/>
        <v>0</v>
      </c>
      <c r="CZ59" s="270">
        <f t="shared" si="448"/>
        <v>0</v>
      </c>
      <c r="DA59" s="270">
        <f t="shared" si="449"/>
        <v>0</v>
      </c>
      <c r="DB59" s="270">
        <f t="shared" si="450"/>
        <v>0</v>
      </c>
      <c r="DC59" s="270">
        <f t="shared" si="451"/>
        <v>0</v>
      </c>
      <c r="DD59" s="270">
        <f t="shared" si="452"/>
        <v>0</v>
      </c>
      <c r="DE59" s="270">
        <f t="shared" si="453"/>
        <v>0</v>
      </c>
      <c r="DF59" s="270">
        <f t="shared" si="454"/>
        <v>0</v>
      </c>
      <c r="DG59" s="270">
        <f t="shared" si="455"/>
        <v>0</v>
      </c>
      <c r="DH59" s="270">
        <f t="shared" si="456"/>
        <v>0</v>
      </c>
      <c r="DI59" s="270">
        <f t="shared" si="457"/>
        <v>0</v>
      </c>
      <c r="DJ59" s="270">
        <f t="shared" si="458"/>
        <v>0</v>
      </c>
      <c r="DK59" s="270">
        <f t="shared" si="459"/>
        <v>0</v>
      </c>
      <c r="DL59" s="270">
        <f t="shared" si="460"/>
        <v>0</v>
      </c>
      <c r="DM59" s="270">
        <f t="shared" si="461"/>
        <v>0</v>
      </c>
      <c r="DN59" s="270">
        <f t="shared" si="462"/>
        <v>0</v>
      </c>
      <c r="DO59" s="270">
        <f t="shared" si="463"/>
        <v>0</v>
      </c>
      <c r="DP59" s="270">
        <f t="shared" si="464"/>
        <v>0</v>
      </c>
      <c r="DQ59" s="270">
        <f t="shared" si="465"/>
        <v>0</v>
      </c>
      <c r="DR59" s="270">
        <f t="shared" si="466"/>
        <v>0</v>
      </c>
      <c r="DS59" s="270">
        <f t="shared" si="467"/>
        <v>0</v>
      </c>
      <c r="DT59" s="270">
        <f t="shared" si="468"/>
        <v>0</v>
      </c>
      <c r="DU59" s="270">
        <f t="shared" si="469"/>
        <v>0</v>
      </c>
      <c r="DV59" s="270">
        <f t="shared" si="470"/>
        <v>0</v>
      </c>
      <c r="DW59" s="270">
        <f t="shared" si="471"/>
        <v>0</v>
      </c>
      <c r="DX59" s="270">
        <f t="shared" si="472"/>
        <v>0</v>
      </c>
      <c r="DY59" s="270">
        <f t="shared" si="473"/>
        <v>0</v>
      </c>
      <c r="DZ59" s="270">
        <f t="shared" si="474"/>
        <v>0</v>
      </c>
      <c r="EA59" s="270">
        <f t="shared" si="475"/>
        <v>0</v>
      </c>
      <c r="EB59" s="270">
        <f t="shared" si="476"/>
        <v>0</v>
      </c>
      <c r="EC59" s="270">
        <f t="shared" si="477"/>
        <v>0</v>
      </c>
      <c r="ED59" s="270">
        <f t="shared" si="478"/>
        <v>0</v>
      </c>
      <c r="EE59" s="270">
        <f t="shared" si="479"/>
        <v>0</v>
      </c>
      <c r="EF59" s="270">
        <f t="shared" si="480"/>
        <v>0</v>
      </c>
      <c r="EI59" s="253">
        <f>SUM(EK59:EM59)</f>
        <v>0</v>
      </c>
      <c r="EJ59" s="253">
        <f t="shared" si="481"/>
        <v>600</v>
      </c>
      <c r="EK59" s="265">
        <v>0</v>
      </c>
      <c r="EL59" s="265">
        <v>0</v>
      </c>
      <c r="EM59" s="265">
        <v>0</v>
      </c>
    </row>
    <row r="60" spans="1:143" ht="22.9" customHeight="1" x14ac:dyDescent="0.25">
      <c r="A60" s="280"/>
      <c r="B60" s="281"/>
      <c r="C60" s="217"/>
      <c r="D60" s="89"/>
      <c r="E60" s="268"/>
      <c r="F60" s="89"/>
      <c r="G60" s="83"/>
      <c r="H60" s="83"/>
      <c r="I60" s="277"/>
      <c r="K60" s="416"/>
      <c r="L60" s="86"/>
      <c r="M60" s="233"/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/>
      <c r="Z60" s="282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282"/>
      <c r="AL60" s="282"/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282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282"/>
      <c r="BV60" s="81"/>
      <c r="BW60" s="233"/>
      <c r="BX60" s="270"/>
      <c r="BY60" s="270"/>
      <c r="BZ60" s="270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  <c r="CZ60" s="270"/>
      <c r="DA60" s="270"/>
      <c r="DB60" s="270"/>
      <c r="DC60" s="270"/>
      <c r="DD60" s="270"/>
      <c r="DE60" s="270"/>
      <c r="DF60" s="270"/>
      <c r="DG60" s="270"/>
      <c r="DH60" s="270"/>
      <c r="DI60" s="270"/>
      <c r="DJ60" s="270"/>
      <c r="DK60" s="270"/>
      <c r="DL60" s="270"/>
      <c r="DM60" s="270"/>
      <c r="DN60" s="270"/>
      <c r="DO60" s="270"/>
      <c r="DP60" s="270"/>
      <c r="DQ60" s="270"/>
      <c r="DR60" s="270"/>
      <c r="DS60" s="270"/>
      <c r="DT60" s="270"/>
      <c r="DU60" s="270"/>
      <c r="DV60" s="270"/>
      <c r="DW60" s="270"/>
      <c r="DX60" s="270"/>
      <c r="DY60" s="270"/>
      <c r="DZ60" s="270"/>
      <c r="EA60" s="270"/>
      <c r="EB60" s="270"/>
      <c r="EC60" s="270"/>
      <c r="ED60" s="270"/>
      <c r="EE60" s="270"/>
      <c r="EF60" s="270"/>
      <c r="EI60" s="253"/>
      <c r="EJ60" s="253"/>
      <c r="EK60" s="265"/>
      <c r="EL60" s="265"/>
      <c r="EM60" s="265"/>
    </row>
    <row r="61" spans="1:143" s="407" customFormat="1" ht="27" customHeight="1" x14ac:dyDescent="0.25">
      <c r="A61" s="396"/>
      <c r="B61" s="397"/>
      <c r="C61" s="398"/>
      <c r="D61" s="397"/>
      <c r="E61" s="399"/>
      <c r="F61" s="397"/>
      <c r="G61" s="400"/>
      <c r="H61" s="400"/>
      <c r="I61" s="409" t="s">
        <v>409</v>
      </c>
      <c r="J61" s="401"/>
      <c r="K61" s="417"/>
      <c r="L61" s="403"/>
      <c r="M61" s="402"/>
      <c r="N61" s="402"/>
      <c r="O61" s="402"/>
      <c r="P61" s="402"/>
      <c r="Q61" s="402"/>
      <c r="R61" s="402"/>
      <c r="S61" s="402"/>
      <c r="T61" s="402"/>
      <c r="U61" s="402"/>
      <c r="V61" s="402"/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402"/>
      <c r="AL61" s="402"/>
      <c r="AM61" s="402"/>
      <c r="AN61" s="402"/>
      <c r="AO61" s="402"/>
      <c r="AP61" s="402"/>
      <c r="AQ61" s="402"/>
      <c r="AR61" s="402"/>
      <c r="AS61" s="402"/>
      <c r="AT61" s="402"/>
      <c r="AU61" s="402"/>
      <c r="AV61" s="402"/>
      <c r="AW61" s="402"/>
      <c r="AX61" s="402"/>
      <c r="AY61" s="402"/>
      <c r="AZ61" s="402"/>
      <c r="BA61" s="402"/>
      <c r="BB61" s="402"/>
      <c r="BC61" s="402"/>
      <c r="BD61" s="402"/>
      <c r="BE61" s="402"/>
      <c r="BF61" s="402"/>
      <c r="BG61" s="402"/>
      <c r="BH61" s="402"/>
      <c r="BI61" s="402"/>
      <c r="BJ61" s="402"/>
      <c r="BK61" s="402"/>
      <c r="BL61" s="402"/>
      <c r="BM61" s="402"/>
      <c r="BN61" s="402"/>
      <c r="BO61" s="402"/>
      <c r="BP61" s="402"/>
      <c r="BQ61" s="402"/>
      <c r="BR61" s="402"/>
      <c r="BS61" s="402"/>
      <c r="BT61" s="402"/>
      <c r="BU61" s="402"/>
      <c r="BV61" s="404"/>
      <c r="BW61" s="402"/>
      <c r="BX61" s="405"/>
      <c r="BY61" s="405"/>
      <c r="BZ61" s="405"/>
      <c r="CA61" s="405"/>
      <c r="CB61" s="405"/>
      <c r="CC61" s="405"/>
      <c r="CD61" s="405"/>
      <c r="CE61" s="405"/>
      <c r="CF61" s="405"/>
      <c r="CG61" s="405"/>
      <c r="CH61" s="405"/>
      <c r="CI61" s="405"/>
      <c r="CJ61" s="405"/>
      <c r="CK61" s="405"/>
      <c r="CL61" s="405"/>
      <c r="CM61" s="405"/>
      <c r="CN61" s="405"/>
      <c r="CO61" s="405"/>
      <c r="CP61" s="405"/>
      <c r="CQ61" s="405"/>
      <c r="CR61" s="405"/>
      <c r="CS61" s="405"/>
      <c r="CT61" s="405"/>
      <c r="CU61" s="405"/>
      <c r="CV61" s="405"/>
      <c r="CW61" s="405"/>
      <c r="CX61" s="405"/>
      <c r="CY61" s="405"/>
      <c r="CZ61" s="405"/>
      <c r="DA61" s="405"/>
      <c r="DB61" s="405"/>
      <c r="DC61" s="405"/>
      <c r="DD61" s="405"/>
      <c r="DE61" s="405"/>
      <c r="DF61" s="405"/>
      <c r="DG61" s="405"/>
      <c r="DH61" s="405"/>
      <c r="DI61" s="405"/>
      <c r="DJ61" s="405"/>
      <c r="DK61" s="405"/>
      <c r="DL61" s="405"/>
      <c r="DM61" s="405"/>
      <c r="DN61" s="405"/>
      <c r="DO61" s="405"/>
      <c r="DP61" s="405"/>
      <c r="DQ61" s="405"/>
      <c r="DR61" s="405"/>
      <c r="DS61" s="405"/>
      <c r="DT61" s="405"/>
      <c r="DU61" s="405"/>
      <c r="DV61" s="405"/>
      <c r="DW61" s="405"/>
      <c r="DX61" s="405"/>
      <c r="DY61" s="405"/>
      <c r="DZ61" s="405"/>
      <c r="EA61" s="405"/>
      <c r="EB61" s="405"/>
      <c r="EC61" s="405"/>
      <c r="ED61" s="405"/>
      <c r="EE61" s="405"/>
      <c r="EF61" s="405"/>
      <c r="EG61" s="401"/>
      <c r="EH61" s="401"/>
      <c r="EI61" s="406"/>
      <c r="EJ61" s="406"/>
      <c r="EK61" s="400"/>
      <c r="EL61" s="400"/>
      <c r="EM61" s="400"/>
    </row>
    <row r="62" spans="1:143" x14ac:dyDescent="0.25">
      <c r="A62" s="280" t="s">
        <v>98</v>
      </c>
      <c r="B62" s="281">
        <v>8</v>
      </c>
      <c r="C62" s="217" t="str">
        <f>VLOOKUP($A62&amp;$B62,Insumos!$A:$I,4,0)</f>
        <v>TÉCNICO OPERACIONAL</v>
      </c>
      <c r="D62" s="89" t="str">
        <f>VLOOKUP($A62&amp;$B62,Insumos!$A:$I,6,0)</f>
        <v>HH</v>
      </c>
      <c r="E62" s="268">
        <f t="shared" ref="E62:E63" si="482">M62</f>
        <v>1</v>
      </c>
      <c r="F62" s="89">
        <v>1</v>
      </c>
      <c r="G62" s="83">
        <f>VLOOKUP($A62&amp;$B62,Insumos!$A:$I,9,0)</f>
        <v>23.125</v>
      </c>
      <c r="H62" s="83">
        <f t="shared" ref="H62:H63" si="483">G62*F62*E62</f>
        <v>23.125</v>
      </c>
      <c r="I62" s="277" t="s">
        <v>408</v>
      </c>
      <c r="K62" s="416" t="str">
        <f t="shared" ref="K62:K63" si="484">$C62</f>
        <v>TÉCNICO OPERACIONAL</v>
      </c>
      <c r="L62" s="86" t="str">
        <f t="shared" ref="L62:L63" si="485">$D62</f>
        <v>HH</v>
      </c>
      <c r="M62" s="233">
        <f t="shared" ref="M62:M63" si="486">SUM(N62:BU62)</f>
        <v>1</v>
      </c>
      <c r="N62" s="282">
        <v>1</v>
      </c>
      <c r="O62" s="282"/>
      <c r="P62" s="282"/>
      <c r="Q62" s="282"/>
      <c r="R62" s="282"/>
      <c r="S62" s="282"/>
      <c r="T62" s="282"/>
      <c r="U62" s="282"/>
      <c r="V62" s="282"/>
      <c r="W62" s="282"/>
      <c r="X62" s="282"/>
      <c r="Y62" s="282"/>
      <c r="Z62" s="282"/>
      <c r="AA62" s="282"/>
      <c r="AB62" s="282"/>
      <c r="AC62" s="282"/>
      <c r="AD62" s="282"/>
      <c r="AE62" s="282"/>
      <c r="AF62" s="282"/>
      <c r="AG62" s="282"/>
      <c r="AH62" s="282"/>
      <c r="AI62" s="282"/>
      <c r="AJ62" s="282"/>
      <c r="AK62" s="282"/>
      <c r="AL62" s="282"/>
      <c r="AM62" s="282"/>
      <c r="AN62" s="282"/>
      <c r="AO62" s="282"/>
      <c r="AP62" s="282"/>
      <c r="AQ62" s="282"/>
      <c r="AR62" s="282"/>
      <c r="AS62" s="282"/>
      <c r="AT62" s="282"/>
      <c r="AU62" s="282"/>
      <c r="AV62" s="282"/>
      <c r="AW62" s="282"/>
      <c r="AX62" s="282"/>
      <c r="AY62" s="282"/>
      <c r="AZ62" s="282"/>
      <c r="BA62" s="282"/>
      <c r="BB62" s="282"/>
      <c r="BC62" s="282"/>
      <c r="BD62" s="282"/>
      <c r="BE62" s="282"/>
      <c r="BF62" s="282"/>
      <c r="BG62" s="282"/>
      <c r="BH62" s="282"/>
      <c r="BI62" s="282"/>
      <c r="BJ62" s="282"/>
      <c r="BK62" s="282"/>
      <c r="BL62" s="282"/>
      <c r="BM62" s="282"/>
      <c r="BN62" s="282"/>
      <c r="BO62" s="282"/>
      <c r="BP62" s="282"/>
      <c r="BQ62" s="282"/>
      <c r="BR62" s="282"/>
      <c r="BS62" s="282"/>
      <c r="BT62" s="282"/>
      <c r="BU62" s="282"/>
      <c r="BV62" s="81"/>
      <c r="BW62" s="233" t="str">
        <f t="shared" ref="BW62:BW63" si="487">$C62</f>
        <v>TÉCNICO OPERACIONAL</v>
      </c>
      <c r="BX62" s="270">
        <f t="shared" ref="BX62:BX63" si="488">SUM(BY62:EF62)</f>
        <v>23.125</v>
      </c>
      <c r="BY62" s="270">
        <f t="shared" ref="BY62:BY63" si="489">N62*$G62</f>
        <v>23.125</v>
      </c>
      <c r="BZ62" s="270">
        <f t="shared" ref="BZ62:BZ63" si="490">O62*$G62</f>
        <v>0</v>
      </c>
      <c r="CA62" s="270">
        <f t="shared" ref="CA62:CA63" si="491">P62*$G62</f>
        <v>0</v>
      </c>
      <c r="CB62" s="270">
        <f t="shared" ref="CB62:CB63" si="492">Q62*$G62</f>
        <v>0</v>
      </c>
      <c r="CC62" s="270">
        <f t="shared" ref="CC62:CC63" si="493">R62*$G62</f>
        <v>0</v>
      </c>
      <c r="CD62" s="270">
        <f t="shared" ref="CD62:CD63" si="494">S62*$G62</f>
        <v>0</v>
      </c>
      <c r="CE62" s="270">
        <f t="shared" ref="CE62:CE63" si="495">T62*$G62</f>
        <v>0</v>
      </c>
      <c r="CF62" s="270">
        <f t="shared" ref="CF62:CF63" si="496">U62*$G62</f>
        <v>0</v>
      </c>
      <c r="CG62" s="270">
        <f t="shared" ref="CG62:CG63" si="497">V62*$G62</f>
        <v>0</v>
      </c>
      <c r="CH62" s="270">
        <f t="shared" ref="CH62:CH63" si="498">W62*$G62</f>
        <v>0</v>
      </c>
      <c r="CI62" s="270">
        <f t="shared" ref="CI62:CI63" si="499">X62*$G62</f>
        <v>0</v>
      </c>
      <c r="CJ62" s="270">
        <f t="shared" ref="CJ62:CJ63" si="500">Y62*$G62</f>
        <v>0</v>
      </c>
      <c r="CK62" s="270">
        <f t="shared" ref="CK62:CK63" si="501">Z62*$G62</f>
        <v>0</v>
      </c>
      <c r="CL62" s="270">
        <f t="shared" ref="CL62:CL63" si="502">AA62*$G62</f>
        <v>0</v>
      </c>
      <c r="CM62" s="270">
        <f t="shared" ref="CM62:CM63" si="503">AB62*$G62</f>
        <v>0</v>
      </c>
      <c r="CN62" s="270">
        <f t="shared" ref="CN62:CN63" si="504">AC62*$G62</f>
        <v>0</v>
      </c>
      <c r="CO62" s="270">
        <f t="shared" ref="CO62:CO63" si="505">AD62*$G62</f>
        <v>0</v>
      </c>
      <c r="CP62" s="270">
        <f t="shared" ref="CP62:CP63" si="506">AE62*$G62</f>
        <v>0</v>
      </c>
      <c r="CQ62" s="270">
        <f t="shared" ref="CQ62:CQ63" si="507">AF62*$G62</f>
        <v>0</v>
      </c>
      <c r="CR62" s="270">
        <f t="shared" ref="CR62:CR63" si="508">AG62*$G62</f>
        <v>0</v>
      </c>
      <c r="CS62" s="270">
        <f t="shared" ref="CS62:CS63" si="509">AH62*$G62</f>
        <v>0</v>
      </c>
      <c r="CT62" s="270">
        <f t="shared" ref="CT62:CT63" si="510">AI62*$G62</f>
        <v>0</v>
      </c>
      <c r="CU62" s="270">
        <f t="shared" ref="CU62:CU63" si="511">AJ62*$G62</f>
        <v>0</v>
      </c>
      <c r="CV62" s="270">
        <f t="shared" ref="CV62:CV63" si="512">AK62*$G62</f>
        <v>0</v>
      </c>
      <c r="CW62" s="270">
        <f t="shared" ref="CW62:CW63" si="513">AL62*$G62</f>
        <v>0</v>
      </c>
      <c r="CX62" s="270">
        <f t="shared" ref="CX62:CX63" si="514">AM62*$G62</f>
        <v>0</v>
      </c>
      <c r="CY62" s="270">
        <f t="shared" ref="CY62:CY63" si="515">AN62*$G62</f>
        <v>0</v>
      </c>
      <c r="CZ62" s="270">
        <f t="shared" ref="CZ62:CZ63" si="516">AO62*$G62</f>
        <v>0</v>
      </c>
      <c r="DA62" s="270">
        <f t="shared" ref="DA62:DA63" si="517">AP62*$G62</f>
        <v>0</v>
      </c>
      <c r="DB62" s="270">
        <f t="shared" ref="DB62:DB63" si="518">AQ62*$G62</f>
        <v>0</v>
      </c>
      <c r="DC62" s="270">
        <f t="shared" ref="DC62:DC63" si="519">AR62*$G62</f>
        <v>0</v>
      </c>
      <c r="DD62" s="270">
        <f t="shared" ref="DD62:DD63" si="520">AS62*$G62</f>
        <v>0</v>
      </c>
      <c r="DE62" s="270">
        <f t="shared" ref="DE62:DE63" si="521">AT62*$G62</f>
        <v>0</v>
      </c>
      <c r="DF62" s="270">
        <f t="shared" ref="DF62:DF63" si="522">AU62*$G62</f>
        <v>0</v>
      </c>
      <c r="DG62" s="270">
        <f t="shared" ref="DG62:DG63" si="523">AV62*$G62</f>
        <v>0</v>
      </c>
      <c r="DH62" s="270">
        <f t="shared" ref="DH62:DH63" si="524">AW62*$G62</f>
        <v>0</v>
      </c>
      <c r="DI62" s="270">
        <f t="shared" ref="DI62:DI63" si="525">AX62*$G62</f>
        <v>0</v>
      </c>
      <c r="DJ62" s="270">
        <f t="shared" ref="DJ62:DJ63" si="526">AY62*$G62</f>
        <v>0</v>
      </c>
      <c r="DK62" s="270">
        <f t="shared" ref="DK62:DK63" si="527">AZ62*$G62</f>
        <v>0</v>
      </c>
      <c r="DL62" s="270">
        <f t="shared" ref="DL62:DL63" si="528">BA62*$G62</f>
        <v>0</v>
      </c>
      <c r="DM62" s="270">
        <f t="shared" ref="DM62:DM63" si="529">BB62*$G62</f>
        <v>0</v>
      </c>
      <c r="DN62" s="270">
        <f t="shared" ref="DN62:DN63" si="530">BC62*$G62</f>
        <v>0</v>
      </c>
      <c r="DO62" s="270">
        <f t="shared" ref="DO62:DO63" si="531">BD62*$G62</f>
        <v>0</v>
      </c>
      <c r="DP62" s="270">
        <f t="shared" ref="DP62:DP63" si="532">BE62*$G62</f>
        <v>0</v>
      </c>
      <c r="DQ62" s="270">
        <f t="shared" ref="DQ62:DQ63" si="533">BF62*$G62</f>
        <v>0</v>
      </c>
      <c r="DR62" s="270">
        <f t="shared" ref="DR62:DR63" si="534">BG62*$G62</f>
        <v>0</v>
      </c>
      <c r="DS62" s="270">
        <f t="shared" ref="DS62:DS63" si="535">BH62*$G62</f>
        <v>0</v>
      </c>
      <c r="DT62" s="270">
        <f t="shared" ref="DT62:DT63" si="536">BI62*$G62</f>
        <v>0</v>
      </c>
      <c r="DU62" s="270">
        <f t="shared" ref="DU62:DU63" si="537">BJ62*$G62</f>
        <v>0</v>
      </c>
      <c r="DV62" s="270">
        <f t="shared" ref="DV62:DV63" si="538">BK62*$G62</f>
        <v>0</v>
      </c>
      <c r="DW62" s="270">
        <f t="shared" ref="DW62:DW63" si="539">BL62*$G62</f>
        <v>0</v>
      </c>
      <c r="DX62" s="270">
        <f t="shared" ref="DX62:DX63" si="540">BM62*$G62</f>
        <v>0</v>
      </c>
      <c r="DY62" s="270">
        <f t="shared" ref="DY62:DY63" si="541">BN62*$G62</f>
        <v>0</v>
      </c>
      <c r="DZ62" s="270">
        <f t="shared" ref="DZ62:DZ63" si="542">BO62*$G62</f>
        <v>0</v>
      </c>
      <c r="EA62" s="270">
        <f t="shared" ref="EA62:EA63" si="543">BP62*$G62</f>
        <v>0</v>
      </c>
      <c r="EB62" s="270">
        <f t="shared" ref="EB62:EB63" si="544">BQ62*$G62</f>
        <v>0</v>
      </c>
      <c r="EC62" s="270">
        <f t="shared" ref="EC62:EC63" si="545">BR62*$G62</f>
        <v>0</v>
      </c>
      <c r="ED62" s="270">
        <f t="shared" ref="ED62:ED63" si="546">BS62*$G62</f>
        <v>0</v>
      </c>
      <c r="EE62" s="270">
        <f t="shared" ref="EE62:EE63" si="547">BT62*$G62</f>
        <v>0</v>
      </c>
      <c r="EF62" s="270">
        <f t="shared" ref="EF62:EF63" si="548">BU62*$G62</f>
        <v>0</v>
      </c>
      <c r="EI62" s="253">
        <f t="shared" ref="EI62:EI63" si="549">SUM(EK62:EM62)</f>
        <v>0</v>
      </c>
      <c r="EJ62" s="253">
        <f t="shared" ref="EJ62:EJ63" si="550">H62-EI62</f>
        <v>23.125</v>
      </c>
      <c r="EK62" s="265">
        <v>0</v>
      </c>
      <c r="EL62" s="265">
        <v>0</v>
      </c>
      <c r="EM62" s="265">
        <v>0</v>
      </c>
    </row>
    <row r="63" spans="1:143" ht="22.9" customHeight="1" x14ac:dyDescent="0.25">
      <c r="A63" s="280" t="s">
        <v>99</v>
      </c>
      <c r="B63" s="281">
        <v>13</v>
      </c>
      <c r="C63" s="217" t="str">
        <f>VLOOKUP($A63&amp;$B63,Insumos!$A:$I,4,0)</f>
        <v>COMBUSTÍVEL - GASOLINA</v>
      </c>
      <c r="D63" s="89" t="str">
        <f>VLOOKUP($A63&amp;$B63,Insumos!$A:$I,6,0)</f>
        <v>litros</v>
      </c>
      <c r="E63" s="268">
        <f t="shared" si="482"/>
        <v>4</v>
      </c>
      <c r="F63" s="89">
        <v>1</v>
      </c>
      <c r="G63" s="83">
        <f>VLOOKUP($A63&amp;$B63,Insumos!$A:$I,9,0)</f>
        <v>8</v>
      </c>
      <c r="H63" s="83">
        <f t="shared" si="483"/>
        <v>32</v>
      </c>
      <c r="I63" s="277" t="s">
        <v>408</v>
      </c>
      <c r="K63" s="416" t="str">
        <f t="shared" si="484"/>
        <v>COMBUSTÍVEL - GASOLINA</v>
      </c>
      <c r="L63" s="86" t="str">
        <f t="shared" si="485"/>
        <v>litros</v>
      </c>
      <c r="M63" s="233">
        <f t="shared" si="486"/>
        <v>4</v>
      </c>
      <c r="N63" s="282">
        <f>(20*2)/10</f>
        <v>4</v>
      </c>
      <c r="O63" s="282"/>
      <c r="P63" s="282"/>
      <c r="Q63" s="282"/>
      <c r="R63" s="282"/>
      <c r="S63" s="282"/>
      <c r="T63" s="282"/>
      <c r="U63" s="282"/>
      <c r="V63" s="282"/>
      <c r="W63" s="282"/>
      <c r="X63" s="282"/>
      <c r="Y63" s="282"/>
      <c r="Z63" s="282"/>
      <c r="AA63" s="282"/>
      <c r="AB63" s="282"/>
      <c r="AC63" s="282"/>
      <c r="AD63" s="282"/>
      <c r="AE63" s="282"/>
      <c r="AF63" s="282"/>
      <c r="AG63" s="282"/>
      <c r="AH63" s="282"/>
      <c r="AI63" s="282"/>
      <c r="AJ63" s="282"/>
      <c r="AK63" s="282"/>
      <c r="AL63" s="282"/>
      <c r="AM63" s="282"/>
      <c r="AN63" s="282"/>
      <c r="AO63" s="282"/>
      <c r="AP63" s="282"/>
      <c r="AQ63" s="282"/>
      <c r="AR63" s="282"/>
      <c r="AS63" s="282"/>
      <c r="AT63" s="282"/>
      <c r="AU63" s="282"/>
      <c r="AV63" s="282"/>
      <c r="AW63" s="282"/>
      <c r="AX63" s="282"/>
      <c r="AY63" s="282"/>
      <c r="AZ63" s="282"/>
      <c r="BA63" s="282"/>
      <c r="BB63" s="282"/>
      <c r="BC63" s="282"/>
      <c r="BD63" s="282"/>
      <c r="BE63" s="282"/>
      <c r="BF63" s="282"/>
      <c r="BG63" s="282"/>
      <c r="BH63" s="282"/>
      <c r="BI63" s="282"/>
      <c r="BJ63" s="282"/>
      <c r="BK63" s="282"/>
      <c r="BL63" s="282"/>
      <c r="BM63" s="282"/>
      <c r="BN63" s="282"/>
      <c r="BO63" s="282"/>
      <c r="BP63" s="282"/>
      <c r="BQ63" s="282"/>
      <c r="BR63" s="282"/>
      <c r="BS63" s="282"/>
      <c r="BT63" s="282"/>
      <c r="BU63" s="282"/>
      <c r="BV63" s="81"/>
      <c r="BW63" s="233" t="str">
        <f t="shared" si="487"/>
        <v>COMBUSTÍVEL - GASOLINA</v>
      </c>
      <c r="BX63" s="270">
        <f t="shared" si="488"/>
        <v>32</v>
      </c>
      <c r="BY63" s="270">
        <f t="shared" si="489"/>
        <v>32</v>
      </c>
      <c r="BZ63" s="270">
        <f t="shared" si="490"/>
        <v>0</v>
      </c>
      <c r="CA63" s="270">
        <f t="shared" si="491"/>
        <v>0</v>
      </c>
      <c r="CB63" s="270">
        <f t="shared" si="492"/>
        <v>0</v>
      </c>
      <c r="CC63" s="270">
        <f t="shared" si="493"/>
        <v>0</v>
      </c>
      <c r="CD63" s="270">
        <f t="shared" si="494"/>
        <v>0</v>
      </c>
      <c r="CE63" s="270">
        <f t="shared" si="495"/>
        <v>0</v>
      </c>
      <c r="CF63" s="270">
        <f t="shared" si="496"/>
        <v>0</v>
      </c>
      <c r="CG63" s="270">
        <f t="shared" si="497"/>
        <v>0</v>
      </c>
      <c r="CH63" s="270">
        <f t="shared" si="498"/>
        <v>0</v>
      </c>
      <c r="CI63" s="270">
        <f t="shared" si="499"/>
        <v>0</v>
      </c>
      <c r="CJ63" s="270">
        <f t="shared" si="500"/>
        <v>0</v>
      </c>
      <c r="CK63" s="270">
        <f t="shared" si="501"/>
        <v>0</v>
      </c>
      <c r="CL63" s="270">
        <f t="shared" si="502"/>
        <v>0</v>
      </c>
      <c r="CM63" s="270">
        <f t="shared" si="503"/>
        <v>0</v>
      </c>
      <c r="CN63" s="270">
        <f t="shared" si="504"/>
        <v>0</v>
      </c>
      <c r="CO63" s="270">
        <f t="shared" si="505"/>
        <v>0</v>
      </c>
      <c r="CP63" s="270">
        <f t="shared" si="506"/>
        <v>0</v>
      </c>
      <c r="CQ63" s="270">
        <f t="shared" si="507"/>
        <v>0</v>
      </c>
      <c r="CR63" s="270">
        <f t="shared" si="508"/>
        <v>0</v>
      </c>
      <c r="CS63" s="270">
        <f t="shared" si="509"/>
        <v>0</v>
      </c>
      <c r="CT63" s="270">
        <f t="shared" si="510"/>
        <v>0</v>
      </c>
      <c r="CU63" s="270">
        <f t="shared" si="511"/>
        <v>0</v>
      </c>
      <c r="CV63" s="270">
        <f t="shared" si="512"/>
        <v>0</v>
      </c>
      <c r="CW63" s="270">
        <f t="shared" si="513"/>
        <v>0</v>
      </c>
      <c r="CX63" s="270">
        <f t="shared" si="514"/>
        <v>0</v>
      </c>
      <c r="CY63" s="270">
        <f t="shared" si="515"/>
        <v>0</v>
      </c>
      <c r="CZ63" s="270">
        <f t="shared" si="516"/>
        <v>0</v>
      </c>
      <c r="DA63" s="270">
        <f t="shared" si="517"/>
        <v>0</v>
      </c>
      <c r="DB63" s="270">
        <f t="shared" si="518"/>
        <v>0</v>
      </c>
      <c r="DC63" s="270">
        <f t="shared" si="519"/>
        <v>0</v>
      </c>
      <c r="DD63" s="270">
        <f t="shared" si="520"/>
        <v>0</v>
      </c>
      <c r="DE63" s="270">
        <f t="shared" si="521"/>
        <v>0</v>
      </c>
      <c r="DF63" s="270">
        <f t="shared" si="522"/>
        <v>0</v>
      </c>
      <c r="DG63" s="270">
        <f t="shared" si="523"/>
        <v>0</v>
      </c>
      <c r="DH63" s="270">
        <f t="shared" si="524"/>
        <v>0</v>
      </c>
      <c r="DI63" s="270">
        <f t="shared" si="525"/>
        <v>0</v>
      </c>
      <c r="DJ63" s="270">
        <f t="shared" si="526"/>
        <v>0</v>
      </c>
      <c r="DK63" s="270">
        <f t="shared" si="527"/>
        <v>0</v>
      </c>
      <c r="DL63" s="270">
        <f t="shared" si="528"/>
        <v>0</v>
      </c>
      <c r="DM63" s="270">
        <f t="shared" si="529"/>
        <v>0</v>
      </c>
      <c r="DN63" s="270">
        <f t="shared" si="530"/>
        <v>0</v>
      </c>
      <c r="DO63" s="270">
        <f t="shared" si="531"/>
        <v>0</v>
      </c>
      <c r="DP63" s="270">
        <f t="shared" si="532"/>
        <v>0</v>
      </c>
      <c r="DQ63" s="270">
        <f t="shared" si="533"/>
        <v>0</v>
      </c>
      <c r="DR63" s="270">
        <f t="shared" si="534"/>
        <v>0</v>
      </c>
      <c r="DS63" s="270">
        <f t="shared" si="535"/>
        <v>0</v>
      </c>
      <c r="DT63" s="270">
        <f t="shared" si="536"/>
        <v>0</v>
      </c>
      <c r="DU63" s="270">
        <f t="shared" si="537"/>
        <v>0</v>
      </c>
      <c r="DV63" s="270">
        <f t="shared" si="538"/>
        <v>0</v>
      </c>
      <c r="DW63" s="270">
        <f t="shared" si="539"/>
        <v>0</v>
      </c>
      <c r="DX63" s="270">
        <f t="shared" si="540"/>
        <v>0</v>
      </c>
      <c r="DY63" s="270">
        <f t="shared" si="541"/>
        <v>0</v>
      </c>
      <c r="DZ63" s="270">
        <f t="shared" si="542"/>
        <v>0</v>
      </c>
      <c r="EA63" s="270">
        <f t="shared" si="543"/>
        <v>0</v>
      </c>
      <c r="EB63" s="270">
        <f t="shared" si="544"/>
        <v>0</v>
      </c>
      <c r="EC63" s="270">
        <f t="shared" si="545"/>
        <v>0</v>
      </c>
      <c r="ED63" s="270">
        <f t="shared" si="546"/>
        <v>0</v>
      </c>
      <c r="EE63" s="270">
        <f t="shared" si="547"/>
        <v>0</v>
      </c>
      <c r="EF63" s="270">
        <f t="shared" si="548"/>
        <v>0</v>
      </c>
      <c r="EI63" s="253">
        <f t="shared" si="549"/>
        <v>0</v>
      </c>
      <c r="EJ63" s="253">
        <f t="shared" si="550"/>
        <v>32</v>
      </c>
      <c r="EK63" s="265">
        <v>0</v>
      </c>
      <c r="EL63" s="265">
        <v>0</v>
      </c>
      <c r="EM63" s="265">
        <v>0</v>
      </c>
    </row>
    <row r="64" spans="1:143" ht="14.1" customHeight="1" x14ac:dyDescent="0.25">
      <c r="A64" s="280"/>
      <c r="B64" s="281"/>
      <c r="C64" s="217"/>
      <c r="D64" s="89"/>
      <c r="E64" s="268"/>
      <c r="F64" s="89"/>
      <c r="G64" s="83"/>
      <c r="H64" s="83"/>
      <c r="I64" s="277"/>
      <c r="K64" s="416"/>
      <c r="L64" s="86"/>
      <c r="M64" s="233"/>
      <c r="N64" s="282"/>
      <c r="O64" s="282"/>
      <c r="P64" s="282"/>
      <c r="Q64" s="282"/>
      <c r="R64" s="282"/>
      <c r="S64" s="282"/>
      <c r="T64" s="282"/>
      <c r="U64" s="282"/>
      <c r="V64" s="282"/>
      <c r="W64" s="282"/>
      <c r="X64" s="282"/>
      <c r="Y64" s="282"/>
      <c r="Z64" s="282"/>
      <c r="AA64" s="282"/>
      <c r="AB64" s="282"/>
      <c r="AC64" s="282"/>
      <c r="AD64" s="282"/>
      <c r="AE64" s="282"/>
      <c r="AF64" s="282"/>
      <c r="AG64" s="282"/>
      <c r="AH64" s="282"/>
      <c r="AI64" s="282"/>
      <c r="AJ64" s="282"/>
      <c r="AK64" s="282"/>
      <c r="AL64" s="282"/>
      <c r="AM64" s="282"/>
      <c r="AN64" s="282"/>
      <c r="AO64" s="282"/>
      <c r="AP64" s="282"/>
      <c r="AQ64" s="282"/>
      <c r="AR64" s="282"/>
      <c r="AS64" s="282"/>
      <c r="AT64" s="282"/>
      <c r="AU64" s="282"/>
      <c r="AV64" s="282"/>
      <c r="AW64" s="282"/>
      <c r="AX64" s="282"/>
      <c r="AY64" s="282"/>
      <c r="AZ64" s="282"/>
      <c r="BA64" s="282"/>
      <c r="BB64" s="282"/>
      <c r="BC64" s="282"/>
      <c r="BD64" s="282"/>
      <c r="BE64" s="282"/>
      <c r="BF64" s="282"/>
      <c r="BG64" s="282"/>
      <c r="BH64" s="282"/>
      <c r="BI64" s="282"/>
      <c r="BJ64" s="282"/>
      <c r="BK64" s="282"/>
      <c r="BL64" s="282"/>
      <c r="BM64" s="282"/>
      <c r="BN64" s="282"/>
      <c r="BO64" s="282"/>
      <c r="BP64" s="282"/>
      <c r="BQ64" s="282"/>
      <c r="BR64" s="282"/>
      <c r="BS64" s="282"/>
      <c r="BT64" s="282"/>
      <c r="BU64" s="282"/>
      <c r="BV64" s="81"/>
      <c r="BW64" s="233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  <c r="CZ64" s="270"/>
      <c r="DA64" s="270"/>
      <c r="DB64" s="270"/>
      <c r="DC64" s="270"/>
      <c r="DD64" s="270"/>
      <c r="DE64" s="270"/>
      <c r="DF64" s="270"/>
      <c r="DG64" s="270"/>
      <c r="DH64" s="270"/>
      <c r="DI64" s="270"/>
      <c r="DJ64" s="270"/>
      <c r="DK64" s="270"/>
      <c r="DL64" s="270"/>
      <c r="DM64" s="270"/>
      <c r="DN64" s="270"/>
      <c r="DO64" s="270"/>
      <c r="DP64" s="270"/>
      <c r="DQ64" s="270"/>
      <c r="DR64" s="270"/>
      <c r="DS64" s="270"/>
      <c r="DT64" s="270"/>
      <c r="DU64" s="270"/>
      <c r="DV64" s="270"/>
      <c r="DW64" s="270"/>
      <c r="DX64" s="270"/>
      <c r="DY64" s="270"/>
      <c r="DZ64" s="270"/>
      <c r="EA64" s="270"/>
      <c r="EB64" s="270"/>
      <c r="EC64" s="270"/>
      <c r="ED64" s="270"/>
      <c r="EE64" s="270"/>
      <c r="EF64" s="270"/>
      <c r="EI64" s="253"/>
      <c r="EJ64" s="253"/>
      <c r="EK64" s="265"/>
      <c r="EL64" s="265"/>
      <c r="EM64" s="265"/>
    </row>
    <row r="65" spans="1:143" ht="14.1" customHeight="1" x14ac:dyDescent="0.25">
      <c r="A65" s="280"/>
      <c r="B65" s="281"/>
      <c r="C65" s="217"/>
      <c r="D65" s="89"/>
      <c r="E65" s="268"/>
      <c r="F65" s="89"/>
      <c r="G65" s="83"/>
      <c r="H65" s="83"/>
      <c r="I65" s="277"/>
      <c r="K65" s="416"/>
      <c r="L65" s="86"/>
      <c r="M65" s="233"/>
      <c r="N65" s="282"/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82"/>
      <c r="AA65" s="282"/>
      <c r="AB65" s="282"/>
      <c r="AC65" s="282"/>
      <c r="AD65" s="282"/>
      <c r="AE65" s="282"/>
      <c r="AF65" s="282"/>
      <c r="AG65" s="282"/>
      <c r="AH65" s="282"/>
      <c r="AI65" s="282"/>
      <c r="AJ65" s="282"/>
      <c r="AK65" s="282"/>
      <c r="AL65" s="282"/>
      <c r="AM65" s="282"/>
      <c r="AN65" s="282"/>
      <c r="AO65" s="282"/>
      <c r="AP65" s="282"/>
      <c r="AQ65" s="282"/>
      <c r="AR65" s="282"/>
      <c r="AS65" s="282"/>
      <c r="AT65" s="282"/>
      <c r="AU65" s="282"/>
      <c r="AV65" s="282"/>
      <c r="AW65" s="282"/>
      <c r="AX65" s="282"/>
      <c r="AY65" s="282"/>
      <c r="AZ65" s="282"/>
      <c r="BA65" s="282"/>
      <c r="BB65" s="282"/>
      <c r="BC65" s="282"/>
      <c r="BD65" s="282"/>
      <c r="BE65" s="282"/>
      <c r="BF65" s="282"/>
      <c r="BG65" s="282"/>
      <c r="BH65" s="282"/>
      <c r="BI65" s="282"/>
      <c r="BJ65" s="282"/>
      <c r="BK65" s="282"/>
      <c r="BL65" s="282"/>
      <c r="BM65" s="282"/>
      <c r="BN65" s="282"/>
      <c r="BO65" s="282"/>
      <c r="BP65" s="282"/>
      <c r="BQ65" s="282"/>
      <c r="BR65" s="282"/>
      <c r="BS65" s="282"/>
      <c r="BT65" s="282"/>
      <c r="BU65" s="282"/>
      <c r="BV65" s="81"/>
      <c r="BW65" s="233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  <c r="CZ65" s="270"/>
      <c r="DA65" s="270"/>
      <c r="DB65" s="270"/>
      <c r="DC65" s="270"/>
      <c r="DD65" s="270"/>
      <c r="DE65" s="270"/>
      <c r="DF65" s="270"/>
      <c r="DG65" s="270"/>
      <c r="DH65" s="270"/>
      <c r="DI65" s="270"/>
      <c r="DJ65" s="270"/>
      <c r="DK65" s="270"/>
      <c r="DL65" s="270"/>
      <c r="DM65" s="270"/>
      <c r="DN65" s="270"/>
      <c r="DO65" s="270"/>
      <c r="DP65" s="270"/>
      <c r="DQ65" s="270"/>
      <c r="DR65" s="270"/>
      <c r="DS65" s="270"/>
      <c r="DT65" s="270"/>
      <c r="DU65" s="270"/>
      <c r="DV65" s="270"/>
      <c r="DW65" s="270"/>
      <c r="DX65" s="270"/>
      <c r="DY65" s="270"/>
      <c r="DZ65" s="270"/>
      <c r="EA65" s="270"/>
      <c r="EB65" s="270"/>
      <c r="EC65" s="270"/>
      <c r="ED65" s="270"/>
      <c r="EE65" s="270"/>
      <c r="EF65" s="270"/>
      <c r="EI65" s="253"/>
      <c r="EJ65" s="253"/>
      <c r="EK65" s="265"/>
      <c r="EL65" s="265"/>
      <c r="EM65" s="265"/>
    </row>
    <row r="66" spans="1:143" ht="14.1" customHeight="1" x14ac:dyDescent="0.25">
      <c r="A66" s="280"/>
      <c r="B66" s="281"/>
      <c r="C66" s="217"/>
      <c r="D66" s="89"/>
      <c r="E66" s="268"/>
      <c r="F66" s="89"/>
      <c r="G66" s="83"/>
      <c r="H66" s="83"/>
      <c r="I66" s="277"/>
      <c r="K66" s="416"/>
      <c r="L66" s="86"/>
      <c r="M66" s="233"/>
      <c r="N66" s="282"/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282"/>
      <c r="AB66" s="282"/>
      <c r="AC66" s="282"/>
      <c r="AD66" s="282"/>
      <c r="AE66" s="282"/>
      <c r="AF66" s="282"/>
      <c r="AG66" s="282"/>
      <c r="AH66" s="282"/>
      <c r="AI66" s="282"/>
      <c r="AJ66" s="282"/>
      <c r="AK66" s="282"/>
      <c r="AL66" s="282"/>
      <c r="AM66" s="282"/>
      <c r="AN66" s="282"/>
      <c r="AO66" s="282"/>
      <c r="AP66" s="282"/>
      <c r="AQ66" s="282"/>
      <c r="AR66" s="282"/>
      <c r="AS66" s="282"/>
      <c r="AT66" s="282"/>
      <c r="AU66" s="282"/>
      <c r="AV66" s="282"/>
      <c r="AW66" s="282"/>
      <c r="AX66" s="282"/>
      <c r="AY66" s="282"/>
      <c r="AZ66" s="282"/>
      <c r="BA66" s="282"/>
      <c r="BB66" s="282"/>
      <c r="BC66" s="282"/>
      <c r="BD66" s="282"/>
      <c r="BE66" s="282"/>
      <c r="BF66" s="282"/>
      <c r="BG66" s="282"/>
      <c r="BH66" s="282"/>
      <c r="BI66" s="282"/>
      <c r="BJ66" s="282"/>
      <c r="BK66" s="282"/>
      <c r="BL66" s="282"/>
      <c r="BM66" s="282"/>
      <c r="BN66" s="282"/>
      <c r="BO66" s="282"/>
      <c r="BP66" s="282"/>
      <c r="BQ66" s="282"/>
      <c r="BR66" s="282"/>
      <c r="BS66" s="282"/>
      <c r="BT66" s="282"/>
      <c r="BU66" s="282"/>
      <c r="BV66" s="81"/>
      <c r="BW66" s="233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  <c r="DI66" s="270"/>
      <c r="DJ66" s="270"/>
      <c r="DK66" s="270"/>
      <c r="DL66" s="270"/>
      <c r="DM66" s="270"/>
      <c r="DN66" s="270"/>
      <c r="DO66" s="270"/>
      <c r="DP66" s="270"/>
      <c r="DQ66" s="270"/>
      <c r="DR66" s="270"/>
      <c r="DS66" s="270"/>
      <c r="DT66" s="270"/>
      <c r="DU66" s="270"/>
      <c r="DV66" s="270"/>
      <c r="DW66" s="270"/>
      <c r="DX66" s="270"/>
      <c r="DY66" s="270"/>
      <c r="DZ66" s="270"/>
      <c r="EA66" s="270"/>
      <c r="EB66" s="270"/>
      <c r="EC66" s="270"/>
      <c r="ED66" s="270"/>
      <c r="EE66" s="270"/>
      <c r="EF66" s="270"/>
      <c r="EI66" s="253"/>
      <c r="EJ66" s="253"/>
      <c r="EK66" s="265"/>
      <c r="EL66" s="265"/>
      <c r="EM66" s="265"/>
    </row>
    <row r="67" spans="1:143" ht="14.1" customHeight="1" x14ac:dyDescent="0.25">
      <c r="A67" s="280"/>
      <c r="B67" s="281"/>
      <c r="C67" s="217"/>
      <c r="D67" s="89"/>
      <c r="E67" s="268"/>
      <c r="F67" s="89"/>
      <c r="G67" s="83"/>
      <c r="H67" s="83"/>
      <c r="I67" s="277"/>
      <c r="K67" s="416"/>
      <c r="L67" s="86"/>
      <c r="M67" s="233"/>
      <c r="N67" s="282"/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  <c r="AG67" s="282"/>
      <c r="AH67" s="282"/>
      <c r="AI67" s="282"/>
      <c r="AJ67" s="282"/>
      <c r="AK67" s="282"/>
      <c r="AL67" s="282"/>
      <c r="AM67" s="282"/>
      <c r="AN67" s="282"/>
      <c r="AO67" s="282"/>
      <c r="AP67" s="282"/>
      <c r="AQ67" s="282"/>
      <c r="AR67" s="282"/>
      <c r="AS67" s="282"/>
      <c r="AT67" s="282"/>
      <c r="AU67" s="282"/>
      <c r="AV67" s="282"/>
      <c r="AW67" s="282"/>
      <c r="AX67" s="282"/>
      <c r="AY67" s="282"/>
      <c r="AZ67" s="282"/>
      <c r="BA67" s="282"/>
      <c r="BB67" s="282"/>
      <c r="BC67" s="282"/>
      <c r="BD67" s="282"/>
      <c r="BE67" s="282"/>
      <c r="BF67" s="282"/>
      <c r="BG67" s="282"/>
      <c r="BH67" s="282"/>
      <c r="BI67" s="282"/>
      <c r="BJ67" s="282"/>
      <c r="BK67" s="282"/>
      <c r="BL67" s="282"/>
      <c r="BM67" s="282"/>
      <c r="BN67" s="282"/>
      <c r="BO67" s="282"/>
      <c r="BP67" s="282"/>
      <c r="BQ67" s="282"/>
      <c r="BR67" s="282"/>
      <c r="BS67" s="282"/>
      <c r="BT67" s="282"/>
      <c r="BU67" s="282"/>
      <c r="BV67" s="81"/>
      <c r="BW67" s="233"/>
      <c r="BX67" s="270"/>
      <c r="BY67" s="270"/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  <c r="CR67" s="270"/>
      <c r="CS67" s="270"/>
      <c r="CT67" s="270"/>
      <c r="CU67" s="270"/>
      <c r="CV67" s="270"/>
      <c r="CW67" s="270"/>
      <c r="CX67" s="270"/>
      <c r="CY67" s="270"/>
      <c r="CZ67" s="270"/>
      <c r="DA67" s="270"/>
      <c r="DB67" s="270"/>
      <c r="DC67" s="270"/>
      <c r="DD67" s="270"/>
      <c r="DE67" s="270"/>
      <c r="DF67" s="270"/>
      <c r="DG67" s="270"/>
      <c r="DH67" s="270"/>
      <c r="DI67" s="270"/>
      <c r="DJ67" s="270"/>
      <c r="DK67" s="270"/>
      <c r="DL67" s="270"/>
      <c r="DM67" s="270"/>
      <c r="DN67" s="270"/>
      <c r="DO67" s="270"/>
      <c r="DP67" s="270"/>
      <c r="DQ67" s="270"/>
      <c r="DR67" s="270"/>
      <c r="DS67" s="270"/>
      <c r="DT67" s="270"/>
      <c r="DU67" s="270"/>
      <c r="DV67" s="270"/>
      <c r="DW67" s="270"/>
      <c r="DX67" s="270"/>
      <c r="DY67" s="270"/>
      <c r="DZ67" s="270"/>
      <c r="EA67" s="270"/>
      <c r="EB67" s="270"/>
      <c r="EC67" s="270"/>
      <c r="ED67" s="270"/>
      <c r="EE67" s="270"/>
      <c r="EF67" s="270"/>
      <c r="EI67" s="253"/>
      <c r="EJ67" s="253"/>
      <c r="EK67" s="265"/>
      <c r="EL67" s="265"/>
      <c r="EM67" s="265"/>
    </row>
    <row r="68" spans="1:143" ht="14.1" customHeight="1" x14ac:dyDescent="0.25">
      <c r="A68" s="280"/>
      <c r="B68" s="281"/>
      <c r="C68" s="217"/>
      <c r="D68" s="89"/>
      <c r="E68" s="268"/>
      <c r="F68" s="89"/>
      <c r="G68" s="83"/>
      <c r="H68" s="83"/>
      <c r="I68" s="277"/>
      <c r="K68" s="416"/>
      <c r="L68" s="86"/>
      <c r="M68" s="233"/>
      <c r="N68" s="282"/>
      <c r="O68" s="282"/>
      <c r="P68" s="282"/>
      <c r="Q68" s="282"/>
      <c r="R68" s="282"/>
      <c r="S68" s="282"/>
      <c r="T68" s="282"/>
      <c r="U68" s="282"/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  <c r="AG68" s="282"/>
      <c r="AH68" s="282"/>
      <c r="AI68" s="282"/>
      <c r="AJ68" s="282"/>
      <c r="AK68" s="282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282"/>
      <c r="BA68" s="282"/>
      <c r="BB68" s="282"/>
      <c r="BC68" s="282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282"/>
      <c r="BV68" s="81"/>
      <c r="BW68" s="233"/>
      <c r="BX68" s="270"/>
      <c r="BY68" s="270"/>
      <c r="BZ68" s="270"/>
      <c r="CA68" s="270"/>
      <c r="CB68" s="270"/>
      <c r="CC68" s="270"/>
      <c r="CD68" s="270"/>
      <c r="CE68" s="270"/>
      <c r="CF68" s="270"/>
      <c r="CG68" s="270"/>
      <c r="CH68" s="270"/>
      <c r="CI68" s="270"/>
      <c r="CJ68" s="270"/>
      <c r="CK68" s="270"/>
      <c r="CL68" s="270"/>
      <c r="CM68" s="270"/>
      <c r="CN68" s="270"/>
      <c r="CO68" s="270"/>
      <c r="CP68" s="270"/>
      <c r="CQ68" s="270"/>
      <c r="CR68" s="270"/>
      <c r="CS68" s="270"/>
      <c r="CT68" s="270"/>
      <c r="CU68" s="270"/>
      <c r="CV68" s="270"/>
      <c r="CW68" s="270"/>
      <c r="CX68" s="270"/>
      <c r="CY68" s="270"/>
      <c r="CZ68" s="270"/>
      <c r="DA68" s="270"/>
      <c r="DB68" s="270"/>
      <c r="DC68" s="270"/>
      <c r="DD68" s="270"/>
      <c r="DE68" s="270"/>
      <c r="DF68" s="270"/>
      <c r="DG68" s="270"/>
      <c r="DH68" s="270"/>
      <c r="DI68" s="270"/>
      <c r="DJ68" s="270"/>
      <c r="DK68" s="270"/>
      <c r="DL68" s="270"/>
      <c r="DM68" s="270"/>
      <c r="DN68" s="270"/>
      <c r="DO68" s="270"/>
      <c r="DP68" s="270"/>
      <c r="DQ68" s="270"/>
      <c r="DR68" s="270"/>
      <c r="DS68" s="270"/>
      <c r="DT68" s="270"/>
      <c r="DU68" s="270"/>
      <c r="DV68" s="270"/>
      <c r="DW68" s="270"/>
      <c r="DX68" s="270"/>
      <c r="DY68" s="270"/>
      <c r="DZ68" s="270"/>
      <c r="EA68" s="270"/>
      <c r="EB68" s="270"/>
      <c r="EC68" s="270"/>
      <c r="ED68" s="270"/>
      <c r="EE68" s="270"/>
      <c r="EF68" s="270"/>
      <c r="EI68" s="253"/>
      <c r="EJ68" s="253"/>
      <c r="EK68" s="265"/>
      <c r="EL68" s="265"/>
      <c r="EM68" s="265"/>
    </row>
    <row r="69" spans="1:143" ht="14.1" customHeight="1" x14ac:dyDescent="0.25">
      <c r="A69" s="280"/>
      <c r="B69" s="281"/>
      <c r="C69" s="217"/>
      <c r="D69" s="89"/>
      <c r="E69" s="268"/>
      <c r="F69" s="89"/>
      <c r="G69" s="83"/>
      <c r="H69" s="83"/>
      <c r="I69" s="277"/>
      <c r="K69" s="416"/>
      <c r="L69" s="86"/>
      <c r="M69" s="233"/>
      <c r="N69" s="282"/>
      <c r="O69" s="282"/>
      <c r="P69" s="282"/>
      <c r="Q69" s="282"/>
      <c r="R69" s="282"/>
      <c r="S69" s="282"/>
      <c r="T69" s="282"/>
      <c r="U69" s="282"/>
      <c r="V69" s="282"/>
      <c r="W69" s="282"/>
      <c r="X69" s="282"/>
      <c r="Y69" s="282"/>
      <c r="Z69" s="282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282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282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282"/>
      <c r="BV69" s="81"/>
      <c r="BW69" s="233"/>
      <c r="BX69" s="270"/>
      <c r="BY69" s="270"/>
      <c r="BZ69" s="270"/>
      <c r="CA69" s="270"/>
      <c r="CB69" s="270"/>
      <c r="CC69" s="270"/>
      <c r="CD69" s="270"/>
      <c r="CE69" s="270"/>
      <c r="CF69" s="270"/>
      <c r="CG69" s="270"/>
      <c r="CH69" s="270"/>
      <c r="CI69" s="270"/>
      <c r="CJ69" s="270"/>
      <c r="CK69" s="270"/>
      <c r="CL69" s="270"/>
      <c r="CM69" s="270"/>
      <c r="CN69" s="270"/>
      <c r="CO69" s="270"/>
      <c r="CP69" s="270"/>
      <c r="CQ69" s="270"/>
      <c r="CR69" s="270"/>
      <c r="CS69" s="270"/>
      <c r="CT69" s="270"/>
      <c r="CU69" s="270"/>
      <c r="CV69" s="270"/>
      <c r="CW69" s="270"/>
      <c r="CX69" s="270"/>
      <c r="CY69" s="270"/>
      <c r="CZ69" s="270"/>
      <c r="DA69" s="270"/>
      <c r="DB69" s="270"/>
      <c r="DC69" s="270"/>
      <c r="DD69" s="270"/>
      <c r="DE69" s="270"/>
      <c r="DF69" s="270"/>
      <c r="DG69" s="270"/>
      <c r="DH69" s="270"/>
      <c r="DI69" s="270"/>
      <c r="DJ69" s="270"/>
      <c r="DK69" s="270"/>
      <c r="DL69" s="270"/>
      <c r="DM69" s="270"/>
      <c r="DN69" s="270"/>
      <c r="DO69" s="270"/>
      <c r="DP69" s="270"/>
      <c r="DQ69" s="270"/>
      <c r="DR69" s="270"/>
      <c r="DS69" s="270"/>
      <c r="DT69" s="270"/>
      <c r="DU69" s="270"/>
      <c r="DV69" s="270"/>
      <c r="DW69" s="270"/>
      <c r="DX69" s="270"/>
      <c r="DY69" s="270"/>
      <c r="DZ69" s="270"/>
      <c r="EA69" s="270"/>
      <c r="EB69" s="270"/>
      <c r="EC69" s="270"/>
      <c r="ED69" s="270"/>
      <c r="EE69" s="270"/>
      <c r="EF69" s="270"/>
      <c r="EI69" s="253"/>
      <c r="EJ69" s="253"/>
      <c r="EK69" s="265"/>
      <c r="EL69" s="265"/>
      <c r="EM69" s="265"/>
    </row>
    <row r="70" spans="1:143" ht="14.1" customHeight="1" x14ac:dyDescent="0.25">
      <c r="A70" s="280"/>
      <c r="B70" s="281"/>
      <c r="C70" s="217"/>
      <c r="D70" s="89"/>
      <c r="E70" s="268"/>
      <c r="F70" s="89"/>
      <c r="G70" s="83"/>
      <c r="H70" s="83"/>
      <c r="I70" s="277"/>
      <c r="K70" s="416"/>
      <c r="L70" s="86"/>
      <c r="M70" s="233"/>
      <c r="N70" s="282"/>
      <c r="O70" s="282"/>
      <c r="P70" s="282"/>
      <c r="Q70" s="282"/>
      <c r="R70" s="282"/>
      <c r="S70" s="282"/>
      <c r="T70" s="282"/>
      <c r="U70" s="282"/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282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282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282"/>
      <c r="BV70" s="81"/>
      <c r="BW70" s="233"/>
      <c r="BX70" s="270"/>
      <c r="BY70" s="270"/>
      <c r="BZ70" s="270"/>
      <c r="CA70" s="270"/>
      <c r="CB70" s="270"/>
      <c r="CC70" s="270"/>
      <c r="CD70" s="270"/>
      <c r="CE70" s="270"/>
      <c r="CF70" s="270"/>
      <c r="CG70" s="270"/>
      <c r="CH70" s="270"/>
      <c r="CI70" s="270"/>
      <c r="CJ70" s="270"/>
      <c r="CK70" s="270"/>
      <c r="CL70" s="270"/>
      <c r="CM70" s="270"/>
      <c r="CN70" s="270"/>
      <c r="CO70" s="270"/>
      <c r="CP70" s="270"/>
      <c r="CQ70" s="270"/>
      <c r="CR70" s="270"/>
      <c r="CS70" s="270"/>
      <c r="CT70" s="270"/>
      <c r="CU70" s="270"/>
      <c r="CV70" s="270"/>
      <c r="CW70" s="270"/>
      <c r="CX70" s="270"/>
      <c r="CY70" s="270"/>
      <c r="CZ70" s="270"/>
      <c r="DA70" s="270"/>
      <c r="DB70" s="270"/>
      <c r="DC70" s="270"/>
      <c r="DD70" s="270"/>
      <c r="DE70" s="270"/>
      <c r="DF70" s="270"/>
      <c r="DG70" s="270"/>
      <c r="DH70" s="270"/>
      <c r="DI70" s="270"/>
      <c r="DJ70" s="270"/>
      <c r="DK70" s="270"/>
      <c r="DL70" s="270"/>
      <c r="DM70" s="270"/>
      <c r="DN70" s="270"/>
      <c r="DO70" s="270"/>
      <c r="DP70" s="270"/>
      <c r="DQ70" s="270"/>
      <c r="DR70" s="270"/>
      <c r="DS70" s="270"/>
      <c r="DT70" s="270"/>
      <c r="DU70" s="270"/>
      <c r="DV70" s="270"/>
      <c r="DW70" s="270"/>
      <c r="DX70" s="270"/>
      <c r="DY70" s="270"/>
      <c r="DZ70" s="270"/>
      <c r="EA70" s="270"/>
      <c r="EB70" s="270"/>
      <c r="EC70" s="270"/>
      <c r="ED70" s="270"/>
      <c r="EE70" s="270"/>
      <c r="EF70" s="270"/>
      <c r="EI70" s="253"/>
      <c r="EJ70" s="253"/>
      <c r="EK70" s="265"/>
      <c r="EL70" s="265"/>
      <c r="EM70" s="265"/>
    </row>
    <row r="71" spans="1:143" ht="14.1" customHeight="1" x14ac:dyDescent="0.25">
      <c r="A71" s="280"/>
      <c r="B71" s="281"/>
      <c r="C71" s="217"/>
      <c r="D71" s="89"/>
      <c r="E71" s="268"/>
      <c r="F71" s="89"/>
      <c r="G71" s="83"/>
      <c r="H71" s="83"/>
      <c r="I71" s="277"/>
      <c r="K71" s="416"/>
      <c r="L71" s="86"/>
      <c r="M71" s="233"/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282"/>
      <c r="AA71" s="282"/>
      <c r="AB71" s="282"/>
      <c r="AC71" s="282"/>
      <c r="AD71" s="282"/>
      <c r="AE71" s="282"/>
      <c r="AF71" s="282"/>
      <c r="AG71" s="282"/>
      <c r="AH71" s="282"/>
      <c r="AI71" s="282"/>
      <c r="AJ71" s="282"/>
      <c r="AK71" s="282"/>
      <c r="AL71" s="282"/>
      <c r="AM71" s="282"/>
      <c r="AN71" s="282"/>
      <c r="AO71" s="282"/>
      <c r="AP71" s="282"/>
      <c r="AQ71" s="282"/>
      <c r="AR71" s="282"/>
      <c r="AS71" s="282"/>
      <c r="AT71" s="282"/>
      <c r="AU71" s="282"/>
      <c r="AV71" s="282"/>
      <c r="AW71" s="282"/>
      <c r="AX71" s="282"/>
      <c r="AY71" s="282"/>
      <c r="AZ71" s="282"/>
      <c r="BA71" s="282"/>
      <c r="BB71" s="282"/>
      <c r="BC71" s="282"/>
      <c r="BD71" s="282"/>
      <c r="BE71" s="282"/>
      <c r="BF71" s="282"/>
      <c r="BG71" s="282"/>
      <c r="BH71" s="282"/>
      <c r="BI71" s="282"/>
      <c r="BJ71" s="282"/>
      <c r="BK71" s="282"/>
      <c r="BL71" s="282"/>
      <c r="BM71" s="282"/>
      <c r="BN71" s="282"/>
      <c r="BO71" s="282"/>
      <c r="BP71" s="282"/>
      <c r="BQ71" s="282"/>
      <c r="BR71" s="282"/>
      <c r="BS71" s="282"/>
      <c r="BT71" s="282"/>
      <c r="BU71" s="282"/>
      <c r="BV71" s="81"/>
      <c r="BW71" s="233"/>
      <c r="BX71" s="270"/>
      <c r="BY71" s="270"/>
      <c r="BZ71" s="270"/>
      <c r="CA71" s="270"/>
      <c r="CB71" s="270"/>
      <c r="CC71" s="270"/>
      <c r="CD71" s="270"/>
      <c r="CE71" s="270"/>
      <c r="CF71" s="270"/>
      <c r="CG71" s="270"/>
      <c r="CH71" s="270"/>
      <c r="CI71" s="270"/>
      <c r="CJ71" s="270"/>
      <c r="CK71" s="270"/>
      <c r="CL71" s="270"/>
      <c r="CM71" s="270"/>
      <c r="CN71" s="270"/>
      <c r="CO71" s="270"/>
      <c r="CP71" s="270"/>
      <c r="CQ71" s="270"/>
      <c r="CR71" s="270"/>
      <c r="CS71" s="270"/>
      <c r="CT71" s="270"/>
      <c r="CU71" s="270"/>
      <c r="CV71" s="270"/>
      <c r="CW71" s="270"/>
      <c r="CX71" s="270"/>
      <c r="CY71" s="270"/>
      <c r="CZ71" s="270"/>
      <c r="DA71" s="270"/>
      <c r="DB71" s="270"/>
      <c r="DC71" s="270"/>
      <c r="DD71" s="270"/>
      <c r="DE71" s="270"/>
      <c r="DF71" s="270"/>
      <c r="DG71" s="270"/>
      <c r="DH71" s="270"/>
      <c r="DI71" s="270"/>
      <c r="DJ71" s="270"/>
      <c r="DK71" s="270"/>
      <c r="DL71" s="270"/>
      <c r="DM71" s="270"/>
      <c r="DN71" s="270"/>
      <c r="DO71" s="270"/>
      <c r="DP71" s="270"/>
      <c r="DQ71" s="270"/>
      <c r="DR71" s="270"/>
      <c r="DS71" s="270"/>
      <c r="DT71" s="270"/>
      <c r="DU71" s="270"/>
      <c r="DV71" s="270"/>
      <c r="DW71" s="270"/>
      <c r="DX71" s="270"/>
      <c r="DY71" s="270"/>
      <c r="DZ71" s="270"/>
      <c r="EA71" s="270"/>
      <c r="EB71" s="270"/>
      <c r="EC71" s="270"/>
      <c r="ED71" s="270"/>
      <c r="EE71" s="270"/>
      <c r="EF71" s="270"/>
      <c r="EI71" s="253"/>
      <c r="EJ71" s="253"/>
      <c r="EK71" s="265"/>
      <c r="EL71" s="265"/>
      <c r="EM71" s="265"/>
    </row>
    <row r="72" spans="1:143" ht="14.1" customHeight="1" x14ac:dyDescent="0.25">
      <c r="A72" s="280"/>
      <c r="B72" s="281"/>
      <c r="C72" s="217"/>
      <c r="D72" s="89"/>
      <c r="E72" s="268"/>
      <c r="F72" s="89"/>
      <c r="G72" s="83"/>
      <c r="H72" s="83"/>
      <c r="I72" s="277"/>
      <c r="K72" s="416"/>
      <c r="L72" s="86"/>
      <c r="M72" s="233"/>
      <c r="N72" s="282"/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282"/>
      <c r="AB72" s="282"/>
      <c r="AC72" s="282"/>
      <c r="AD72" s="282"/>
      <c r="AE72" s="282"/>
      <c r="AF72" s="282"/>
      <c r="AG72" s="282"/>
      <c r="AH72" s="282"/>
      <c r="AI72" s="282"/>
      <c r="AJ72" s="282"/>
      <c r="AK72" s="282"/>
      <c r="AL72" s="282"/>
      <c r="AM72" s="282"/>
      <c r="AN72" s="282"/>
      <c r="AO72" s="282"/>
      <c r="AP72" s="282"/>
      <c r="AQ72" s="282"/>
      <c r="AR72" s="282"/>
      <c r="AS72" s="282"/>
      <c r="AT72" s="282"/>
      <c r="AU72" s="282"/>
      <c r="AV72" s="282"/>
      <c r="AW72" s="282"/>
      <c r="AX72" s="282"/>
      <c r="AY72" s="282"/>
      <c r="AZ72" s="282"/>
      <c r="BA72" s="282"/>
      <c r="BB72" s="282"/>
      <c r="BC72" s="282"/>
      <c r="BD72" s="282"/>
      <c r="BE72" s="282"/>
      <c r="BF72" s="282"/>
      <c r="BG72" s="282"/>
      <c r="BH72" s="282"/>
      <c r="BI72" s="282"/>
      <c r="BJ72" s="282"/>
      <c r="BK72" s="282"/>
      <c r="BL72" s="282"/>
      <c r="BM72" s="282"/>
      <c r="BN72" s="282"/>
      <c r="BO72" s="282"/>
      <c r="BP72" s="282"/>
      <c r="BQ72" s="282"/>
      <c r="BR72" s="282"/>
      <c r="BS72" s="282"/>
      <c r="BT72" s="282"/>
      <c r="BU72" s="282"/>
      <c r="BV72" s="81"/>
      <c r="BW72" s="233"/>
      <c r="BX72" s="270"/>
      <c r="BY72" s="270"/>
      <c r="BZ72" s="270"/>
      <c r="CA72" s="270"/>
      <c r="CB72" s="270"/>
      <c r="CC72" s="270"/>
      <c r="CD72" s="270"/>
      <c r="CE72" s="270"/>
      <c r="CF72" s="270"/>
      <c r="CG72" s="270"/>
      <c r="CH72" s="270"/>
      <c r="CI72" s="270"/>
      <c r="CJ72" s="270"/>
      <c r="CK72" s="270"/>
      <c r="CL72" s="270"/>
      <c r="CM72" s="270"/>
      <c r="CN72" s="270"/>
      <c r="CO72" s="270"/>
      <c r="CP72" s="270"/>
      <c r="CQ72" s="270"/>
      <c r="CR72" s="270"/>
      <c r="CS72" s="270"/>
      <c r="CT72" s="270"/>
      <c r="CU72" s="270"/>
      <c r="CV72" s="270"/>
      <c r="CW72" s="270"/>
      <c r="CX72" s="270"/>
      <c r="CY72" s="270"/>
      <c r="CZ72" s="270"/>
      <c r="DA72" s="270"/>
      <c r="DB72" s="270"/>
      <c r="DC72" s="270"/>
      <c r="DD72" s="270"/>
      <c r="DE72" s="270"/>
      <c r="DF72" s="270"/>
      <c r="DG72" s="270"/>
      <c r="DH72" s="270"/>
      <c r="DI72" s="270"/>
      <c r="DJ72" s="270"/>
      <c r="DK72" s="270"/>
      <c r="DL72" s="270"/>
      <c r="DM72" s="270"/>
      <c r="DN72" s="270"/>
      <c r="DO72" s="270"/>
      <c r="DP72" s="270"/>
      <c r="DQ72" s="270"/>
      <c r="DR72" s="270"/>
      <c r="DS72" s="270"/>
      <c r="DT72" s="270"/>
      <c r="DU72" s="270"/>
      <c r="DV72" s="270"/>
      <c r="DW72" s="270"/>
      <c r="DX72" s="270"/>
      <c r="DY72" s="270"/>
      <c r="DZ72" s="270"/>
      <c r="EA72" s="270"/>
      <c r="EB72" s="270"/>
      <c r="EC72" s="270"/>
      <c r="ED72" s="270"/>
      <c r="EE72" s="270"/>
      <c r="EF72" s="270"/>
      <c r="EI72" s="253"/>
      <c r="EJ72" s="253"/>
      <c r="EK72" s="265"/>
      <c r="EL72" s="265"/>
      <c r="EM72" s="265"/>
    </row>
    <row r="73" spans="1:143" ht="14.1" customHeight="1" x14ac:dyDescent="0.25">
      <c r="A73" s="280"/>
      <c r="B73" s="281"/>
      <c r="C73" s="217"/>
      <c r="D73" s="89"/>
      <c r="E73" s="268"/>
      <c r="F73" s="89"/>
      <c r="G73" s="83"/>
      <c r="H73" s="83"/>
      <c r="I73" s="277"/>
      <c r="K73" s="416"/>
      <c r="L73" s="86"/>
      <c r="M73" s="233"/>
      <c r="N73" s="282"/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/>
      <c r="AE73" s="282"/>
      <c r="AF73" s="282"/>
      <c r="AG73" s="282"/>
      <c r="AH73" s="282"/>
      <c r="AI73" s="282"/>
      <c r="AJ73" s="282"/>
      <c r="AK73" s="282"/>
      <c r="AL73" s="282"/>
      <c r="AM73" s="282"/>
      <c r="AN73" s="282"/>
      <c r="AO73" s="282"/>
      <c r="AP73" s="282"/>
      <c r="AQ73" s="282"/>
      <c r="AR73" s="282"/>
      <c r="AS73" s="282"/>
      <c r="AT73" s="282"/>
      <c r="AU73" s="282"/>
      <c r="AV73" s="282"/>
      <c r="AW73" s="282"/>
      <c r="AX73" s="282"/>
      <c r="AY73" s="282"/>
      <c r="AZ73" s="282"/>
      <c r="BA73" s="282"/>
      <c r="BB73" s="282"/>
      <c r="BC73" s="282"/>
      <c r="BD73" s="282"/>
      <c r="BE73" s="282"/>
      <c r="BF73" s="282"/>
      <c r="BG73" s="282"/>
      <c r="BH73" s="282"/>
      <c r="BI73" s="282"/>
      <c r="BJ73" s="282"/>
      <c r="BK73" s="282"/>
      <c r="BL73" s="282"/>
      <c r="BM73" s="282"/>
      <c r="BN73" s="282"/>
      <c r="BO73" s="282"/>
      <c r="BP73" s="282"/>
      <c r="BQ73" s="282"/>
      <c r="BR73" s="282"/>
      <c r="BS73" s="282"/>
      <c r="BT73" s="282"/>
      <c r="BU73" s="282"/>
      <c r="BV73" s="81"/>
      <c r="BW73" s="233"/>
      <c r="BX73" s="270"/>
      <c r="BY73" s="270"/>
      <c r="BZ73" s="270"/>
      <c r="CA73" s="270"/>
      <c r="CB73" s="270"/>
      <c r="CC73" s="270"/>
      <c r="CD73" s="270"/>
      <c r="CE73" s="270"/>
      <c r="CF73" s="270"/>
      <c r="CG73" s="270"/>
      <c r="CH73" s="270"/>
      <c r="CI73" s="270"/>
      <c r="CJ73" s="270"/>
      <c r="CK73" s="270"/>
      <c r="CL73" s="270"/>
      <c r="CM73" s="270"/>
      <c r="CN73" s="270"/>
      <c r="CO73" s="270"/>
      <c r="CP73" s="270"/>
      <c r="CQ73" s="270"/>
      <c r="CR73" s="270"/>
      <c r="CS73" s="270"/>
      <c r="CT73" s="270"/>
      <c r="CU73" s="270"/>
      <c r="CV73" s="270"/>
      <c r="CW73" s="270"/>
      <c r="CX73" s="270"/>
      <c r="CY73" s="270"/>
      <c r="CZ73" s="270"/>
      <c r="DA73" s="270"/>
      <c r="DB73" s="270"/>
      <c r="DC73" s="270"/>
      <c r="DD73" s="270"/>
      <c r="DE73" s="270"/>
      <c r="DF73" s="270"/>
      <c r="DG73" s="270"/>
      <c r="DH73" s="270"/>
      <c r="DI73" s="270"/>
      <c r="DJ73" s="270"/>
      <c r="DK73" s="270"/>
      <c r="DL73" s="270"/>
      <c r="DM73" s="270"/>
      <c r="DN73" s="270"/>
      <c r="DO73" s="270"/>
      <c r="DP73" s="270"/>
      <c r="DQ73" s="270"/>
      <c r="DR73" s="270"/>
      <c r="DS73" s="270"/>
      <c r="DT73" s="270"/>
      <c r="DU73" s="270"/>
      <c r="DV73" s="270"/>
      <c r="DW73" s="270"/>
      <c r="DX73" s="270"/>
      <c r="DY73" s="270"/>
      <c r="DZ73" s="270"/>
      <c r="EA73" s="270"/>
      <c r="EB73" s="270"/>
      <c r="EC73" s="270"/>
      <c r="ED73" s="270"/>
      <c r="EE73" s="270"/>
      <c r="EF73" s="270"/>
      <c r="EI73" s="253"/>
      <c r="EJ73" s="253"/>
      <c r="EK73" s="265"/>
      <c r="EL73" s="265"/>
      <c r="EM73" s="265"/>
    </row>
    <row r="74" spans="1:143" ht="14.1" customHeight="1" x14ac:dyDescent="0.25">
      <c r="A74" s="280"/>
      <c r="B74" s="281"/>
      <c r="C74" s="217"/>
      <c r="D74" s="89"/>
      <c r="E74" s="268"/>
      <c r="F74" s="89"/>
      <c r="G74" s="83"/>
      <c r="H74" s="83"/>
      <c r="I74" s="277"/>
      <c r="K74" s="416"/>
      <c r="L74" s="86"/>
      <c r="M74" s="233"/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282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282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282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282"/>
      <c r="BV74" s="81"/>
      <c r="BW74" s="233"/>
      <c r="BX74" s="270"/>
      <c r="BY74" s="270"/>
      <c r="BZ74" s="270"/>
      <c r="CA74" s="270"/>
      <c r="CB74" s="270"/>
      <c r="CC74" s="270"/>
      <c r="CD74" s="270"/>
      <c r="CE74" s="270"/>
      <c r="CF74" s="270"/>
      <c r="CG74" s="270"/>
      <c r="CH74" s="270"/>
      <c r="CI74" s="270"/>
      <c r="CJ74" s="270"/>
      <c r="CK74" s="270"/>
      <c r="CL74" s="270"/>
      <c r="CM74" s="270"/>
      <c r="CN74" s="270"/>
      <c r="CO74" s="270"/>
      <c r="CP74" s="270"/>
      <c r="CQ74" s="270"/>
      <c r="CR74" s="270"/>
      <c r="CS74" s="270"/>
      <c r="CT74" s="270"/>
      <c r="CU74" s="270"/>
      <c r="CV74" s="270"/>
      <c r="CW74" s="270"/>
      <c r="CX74" s="270"/>
      <c r="CY74" s="270"/>
      <c r="CZ74" s="270"/>
      <c r="DA74" s="270"/>
      <c r="DB74" s="270"/>
      <c r="DC74" s="270"/>
      <c r="DD74" s="270"/>
      <c r="DE74" s="270"/>
      <c r="DF74" s="270"/>
      <c r="DG74" s="270"/>
      <c r="DH74" s="270"/>
      <c r="DI74" s="270"/>
      <c r="DJ74" s="270"/>
      <c r="DK74" s="270"/>
      <c r="DL74" s="270"/>
      <c r="DM74" s="270"/>
      <c r="DN74" s="270"/>
      <c r="DO74" s="270"/>
      <c r="DP74" s="270"/>
      <c r="DQ74" s="270"/>
      <c r="DR74" s="270"/>
      <c r="DS74" s="270"/>
      <c r="DT74" s="270"/>
      <c r="DU74" s="270"/>
      <c r="DV74" s="270"/>
      <c r="DW74" s="270"/>
      <c r="DX74" s="270"/>
      <c r="DY74" s="270"/>
      <c r="DZ74" s="270"/>
      <c r="EA74" s="270"/>
      <c r="EB74" s="270"/>
      <c r="EC74" s="270"/>
      <c r="ED74" s="270"/>
      <c r="EE74" s="270"/>
      <c r="EF74" s="270"/>
      <c r="EI74" s="253"/>
      <c r="EJ74" s="253"/>
      <c r="EK74" s="265"/>
      <c r="EL74" s="265"/>
      <c r="EM74" s="265"/>
    </row>
    <row r="75" spans="1:143" ht="14.1" customHeight="1" x14ac:dyDescent="0.25">
      <c r="A75" s="280"/>
      <c r="B75" s="281"/>
      <c r="C75" s="217"/>
      <c r="D75" s="89"/>
      <c r="E75" s="268"/>
      <c r="F75" s="89"/>
      <c r="G75" s="83"/>
      <c r="H75" s="83"/>
      <c r="I75" s="277"/>
      <c r="K75" s="416"/>
      <c r="L75" s="86"/>
      <c r="M75" s="233"/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/>
      <c r="Z75" s="282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282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282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282"/>
      <c r="BV75" s="81"/>
      <c r="BW75" s="233"/>
      <c r="BX75" s="270"/>
      <c r="BY75" s="270"/>
      <c r="BZ75" s="270"/>
      <c r="CA75" s="270"/>
      <c r="CB75" s="270"/>
      <c r="CC75" s="270"/>
      <c r="CD75" s="270"/>
      <c r="CE75" s="270"/>
      <c r="CF75" s="270"/>
      <c r="CG75" s="270"/>
      <c r="CH75" s="270"/>
      <c r="CI75" s="270"/>
      <c r="CJ75" s="270"/>
      <c r="CK75" s="270"/>
      <c r="CL75" s="270"/>
      <c r="CM75" s="270"/>
      <c r="CN75" s="270"/>
      <c r="CO75" s="270"/>
      <c r="CP75" s="270"/>
      <c r="CQ75" s="270"/>
      <c r="CR75" s="270"/>
      <c r="CS75" s="270"/>
      <c r="CT75" s="270"/>
      <c r="CU75" s="270"/>
      <c r="CV75" s="270"/>
      <c r="CW75" s="270"/>
      <c r="CX75" s="270"/>
      <c r="CY75" s="270"/>
      <c r="CZ75" s="270"/>
      <c r="DA75" s="270"/>
      <c r="DB75" s="270"/>
      <c r="DC75" s="270"/>
      <c r="DD75" s="270"/>
      <c r="DE75" s="270"/>
      <c r="DF75" s="270"/>
      <c r="DG75" s="270"/>
      <c r="DH75" s="270"/>
      <c r="DI75" s="270"/>
      <c r="DJ75" s="270"/>
      <c r="DK75" s="270"/>
      <c r="DL75" s="270"/>
      <c r="DM75" s="270"/>
      <c r="DN75" s="270"/>
      <c r="DO75" s="270"/>
      <c r="DP75" s="270"/>
      <c r="DQ75" s="270"/>
      <c r="DR75" s="270"/>
      <c r="DS75" s="270"/>
      <c r="DT75" s="270"/>
      <c r="DU75" s="270"/>
      <c r="DV75" s="270"/>
      <c r="DW75" s="270"/>
      <c r="DX75" s="270"/>
      <c r="DY75" s="270"/>
      <c r="DZ75" s="270"/>
      <c r="EA75" s="270"/>
      <c r="EB75" s="270"/>
      <c r="EC75" s="270"/>
      <c r="ED75" s="270"/>
      <c r="EE75" s="270"/>
      <c r="EF75" s="270"/>
      <c r="EI75" s="253"/>
      <c r="EJ75" s="253"/>
      <c r="EK75" s="265"/>
      <c r="EL75" s="265"/>
      <c r="EM75" s="265"/>
    </row>
    <row r="76" spans="1:143" ht="14.1" customHeight="1" x14ac:dyDescent="0.25">
      <c r="A76" s="280"/>
      <c r="B76" s="281"/>
      <c r="C76" s="217"/>
      <c r="D76" s="89"/>
      <c r="E76" s="268"/>
      <c r="F76" s="89"/>
      <c r="G76" s="83"/>
      <c r="H76" s="83"/>
      <c r="I76" s="277"/>
      <c r="K76" s="416"/>
      <c r="L76" s="86"/>
      <c r="M76" s="233"/>
      <c r="N76" s="282"/>
      <c r="O76" s="282"/>
      <c r="P76" s="282"/>
      <c r="Q76" s="282"/>
      <c r="R76" s="282"/>
      <c r="S76" s="282"/>
      <c r="T76" s="282"/>
      <c r="U76" s="282"/>
      <c r="V76" s="282"/>
      <c r="W76" s="282"/>
      <c r="X76" s="282"/>
      <c r="Y76" s="282"/>
      <c r="Z76" s="282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282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282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282"/>
      <c r="BV76" s="81"/>
      <c r="BW76" s="233"/>
      <c r="BX76" s="270"/>
      <c r="BY76" s="270"/>
      <c r="BZ76" s="270"/>
      <c r="CA76" s="270"/>
      <c r="CB76" s="270"/>
      <c r="CC76" s="270"/>
      <c r="CD76" s="270"/>
      <c r="CE76" s="270"/>
      <c r="CF76" s="270"/>
      <c r="CG76" s="270"/>
      <c r="CH76" s="270"/>
      <c r="CI76" s="270"/>
      <c r="CJ76" s="270"/>
      <c r="CK76" s="270"/>
      <c r="CL76" s="270"/>
      <c r="CM76" s="270"/>
      <c r="CN76" s="270"/>
      <c r="CO76" s="270"/>
      <c r="CP76" s="270"/>
      <c r="CQ76" s="270"/>
      <c r="CR76" s="270"/>
      <c r="CS76" s="270"/>
      <c r="CT76" s="270"/>
      <c r="CU76" s="270"/>
      <c r="CV76" s="270"/>
      <c r="CW76" s="270"/>
      <c r="CX76" s="270"/>
      <c r="CY76" s="270"/>
      <c r="CZ76" s="270"/>
      <c r="DA76" s="270"/>
      <c r="DB76" s="270"/>
      <c r="DC76" s="270"/>
      <c r="DD76" s="270"/>
      <c r="DE76" s="270"/>
      <c r="DF76" s="270"/>
      <c r="DG76" s="270"/>
      <c r="DH76" s="270"/>
      <c r="DI76" s="270"/>
      <c r="DJ76" s="270"/>
      <c r="DK76" s="270"/>
      <c r="DL76" s="270"/>
      <c r="DM76" s="270"/>
      <c r="DN76" s="270"/>
      <c r="DO76" s="270"/>
      <c r="DP76" s="270"/>
      <c r="DQ76" s="270"/>
      <c r="DR76" s="270"/>
      <c r="DS76" s="270"/>
      <c r="DT76" s="270"/>
      <c r="DU76" s="270"/>
      <c r="DV76" s="270"/>
      <c r="DW76" s="270"/>
      <c r="DX76" s="270"/>
      <c r="DY76" s="270"/>
      <c r="DZ76" s="270"/>
      <c r="EA76" s="270"/>
      <c r="EB76" s="270"/>
      <c r="EC76" s="270"/>
      <c r="ED76" s="270"/>
      <c r="EE76" s="270"/>
      <c r="EF76" s="270"/>
      <c r="EI76" s="253"/>
      <c r="EJ76" s="253"/>
      <c r="EK76" s="265"/>
      <c r="EL76" s="265"/>
      <c r="EM76" s="265"/>
    </row>
    <row r="77" spans="1:143" ht="14.1" customHeight="1" x14ac:dyDescent="0.25">
      <c r="A77" s="280"/>
      <c r="B77" s="281"/>
      <c r="C77" s="217"/>
      <c r="D77" s="89"/>
      <c r="E77" s="268"/>
      <c r="F77" s="89"/>
      <c r="G77" s="83"/>
      <c r="H77" s="83"/>
      <c r="I77" s="277"/>
      <c r="K77" s="416"/>
      <c r="L77" s="86"/>
      <c r="M77" s="233"/>
      <c r="N77" s="282"/>
      <c r="O77" s="282"/>
      <c r="P77" s="282"/>
      <c r="Q77" s="282"/>
      <c r="R77" s="282"/>
      <c r="S77" s="282"/>
      <c r="T77" s="282"/>
      <c r="U77" s="282"/>
      <c r="V77" s="282"/>
      <c r="W77" s="282"/>
      <c r="X77" s="282"/>
      <c r="Y77" s="282"/>
      <c r="Z77" s="282"/>
      <c r="AA77" s="282"/>
      <c r="AB77" s="282"/>
      <c r="AC77" s="282"/>
      <c r="AD77" s="282"/>
      <c r="AE77" s="282"/>
      <c r="AF77" s="282"/>
      <c r="AG77" s="282"/>
      <c r="AH77" s="282"/>
      <c r="AI77" s="282"/>
      <c r="AJ77" s="282"/>
      <c r="AK77" s="282"/>
      <c r="AL77" s="282"/>
      <c r="AM77" s="282"/>
      <c r="AN77" s="282"/>
      <c r="AO77" s="282"/>
      <c r="AP77" s="282"/>
      <c r="AQ77" s="282"/>
      <c r="AR77" s="282"/>
      <c r="AS77" s="282"/>
      <c r="AT77" s="282"/>
      <c r="AU77" s="282"/>
      <c r="AV77" s="282"/>
      <c r="AW77" s="282"/>
      <c r="AX77" s="282"/>
      <c r="AY77" s="282"/>
      <c r="AZ77" s="282"/>
      <c r="BA77" s="282"/>
      <c r="BB77" s="282"/>
      <c r="BC77" s="282"/>
      <c r="BD77" s="282"/>
      <c r="BE77" s="282"/>
      <c r="BF77" s="282"/>
      <c r="BG77" s="282"/>
      <c r="BH77" s="282"/>
      <c r="BI77" s="282"/>
      <c r="BJ77" s="282"/>
      <c r="BK77" s="282"/>
      <c r="BL77" s="282"/>
      <c r="BM77" s="282"/>
      <c r="BN77" s="282"/>
      <c r="BO77" s="282"/>
      <c r="BP77" s="282"/>
      <c r="BQ77" s="282"/>
      <c r="BR77" s="282"/>
      <c r="BS77" s="282"/>
      <c r="BT77" s="282"/>
      <c r="BU77" s="282"/>
      <c r="BV77" s="81"/>
      <c r="BW77" s="233"/>
      <c r="BX77" s="270"/>
      <c r="BY77" s="270"/>
      <c r="BZ77" s="270"/>
      <c r="CA77" s="270"/>
      <c r="CB77" s="270"/>
      <c r="CC77" s="270"/>
      <c r="CD77" s="270"/>
      <c r="CE77" s="270"/>
      <c r="CF77" s="270"/>
      <c r="CG77" s="270"/>
      <c r="CH77" s="270"/>
      <c r="CI77" s="270"/>
      <c r="CJ77" s="270"/>
      <c r="CK77" s="270"/>
      <c r="CL77" s="270"/>
      <c r="CM77" s="270"/>
      <c r="CN77" s="270"/>
      <c r="CO77" s="270"/>
      <c r="CP77" s="270"/>
      <c r="CQ77" s="270"/>
      <c r="CR77" s="270"/>
      <c r="CS77" s="270"/>
      <c r="CT77" s="270"/>
      <c r="CU77" s="270"/>
      <c r="CV77" s="270"/>
      <c r="CW77" s="270"/>
      <c r="CX77" s="270"/>
      <c r="CY77" s="270"/>
      <c r="CZ77" s="270"/>
      <c r="DA77" s="270"/>
      <c r="DB77" s="270"/>
      <c r="DC77" s="270"/>
      <c r="DD77" s="270"/>
      <c r="DE77" s="270"/>
      <c r="DF77" s="270"/>
      <c r="DG77" s="270"/>
      <c r="DH77" s="270"/>
      <c r="DI77" s="270"/>
      <c r="DJ77" s="270"/>
      <c r="DK77" s="270"/>
      <c r="DL77" s="270"/>
      <c r="DM77" s="270"/>
      <c r="DN77" s="270"/>
      <c r="DO77" s="270"/>
      <c r="DP77" s="270"/>
      <c r="DQ77" s="270"/>
      <c r="DR77" s="270"/>
      <c r="DS77" s="270"/>
      <c r="DT77" s="270"/>
      <c r="DU77" s="270"/>
      <c r="DV77" s="270"/>
      <c r="DW77" s="270"/>
      <c r="DX77" s="270"/>
      <c r="DY77" s="270"/>
      <c r="DZ77" s="270"/>
      <c r="EA77" s="270"/>
      <c r="EB77" s="270"/>
      <c r="EC77" s="270"/>
      <c r="ED77" s="270"/>
      <c r="EE77" s="270"/>
      <c r="EF77" s="270"/>
      <c r="EI77" s="253"/>
      <c r="EJ77" s="253"/>
      <c r="EK77" s="265"/>
      <c r="EL77" s="265"/>
      <c r="EM77" s="265"/>
    </row>
    <row r="78" spans="1:143" ht="14.1" customHeight="1" x14ac:dyDescent="0.25">
      <c r="A78" s="280"/>
      <c r="B78" s="281"/>
      <c r="C78" s="217"/>
      <c r="D78" s="89"/>
      <c r="E78" s="268"/>
      <c r="F78" s="89"/>
      <c r="G78" s="83"/>
      <c r="H78" s="83"/>
      <c r="I78" s="277"/>
      <c r="K78" s="416"/>
      <c r="L78" s="86"/>
      <c r="M78" s="233"/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282"/>
      <c r="AA78" s="282"/>
      <c r="AB78" s="282"/>
      <c r="AC78" s="282"/>
      <c r="AD78" s="282"/>
      <c r="AE78" s="282"/>
      <c r="AF78" s="282"/>
      <c r="AG78" s="282"/>
      <c r="AH78" s="282"/>
      <c r="AI78" s="282"/>
      <c r="AJ78" s="282"/>
      <c r="AK78" s="282"/>
      <c r="AL78" s="282"/>
      <c r="AM78" s="282"/>
      <c r="AN78" s="282"/>
      <c r="AO78" s="282"/>
      <c r="AP78" s="282"/>
      <c r="AQ78" s="282"/>
      <c r="AR78" s="282"/>
      <c r="AS78" s="282"/>
      <c r="AT78" s="282"/>
      <c r="AU78" s="282"/>
      <c r="AV78" s="282"/>
      <c r="AW78" s="282"/>
      <c r="AX78" s="282"/>
      <c r="AY78" s="282"/>
      <c r="AZ78" s="282"/>
      <c r="BA78" s="282"/>
      <c r="BB78" s="282"/>
      <c r="BC78" s="282"/>
      <c r="BD78" s="282"/>
      <c r="BE78" s="282"/>
      <c r="BF78" s="282"/>
      <c r="BG78" s="282"/>
      <c r="BH78" s="282"/>
      <c r="BI78" s="282"/>
      <c r="BJ78" s="282"/>
      <c r="BK78" s="282"/>
      <c r="BL78" s="282"/>
      <c r="BM78" s="282"/>
      <c r="BN78" s="282"/>
      <c r="BO78" s="282"/>
      <c r="BP78" s="282"/>
      <c r="BQ78" s="282"/>
      <c r="BR78" s="282"/>
      <c r="BS78" s="282"/>
      <c r="BT78" s="282"/>
      <c r="BU78" s="282"/>
      <c r="BV78" s="81"/>
      <c r="BW78" s="233"/>
      <c r="BX78" s="270"/>
      <c r="BY78" s="270"/>
      <c r="BZ78" s="270"/>
      <c r="CA78" s="270"/>
      <c r="CB78" s="270"/>
      <c r="CC78" s="270"/>
      <c r="CD78" s="270"/>
      <c r="CE78" s="270"/>
      <c r="CF78" s="270"/>
      <c r="CG78" s="270"/>
      <c r="CH78" s="270"/>
      <c r="CI78" s="270"/>
      <c r="CJ78" s="270"/>
      <c r="CK78" s="270"/>
      <c r="CL78" s="270"/>
      <c r="CM78" s="270"/>
      <c r="CN78" s="270"/>
      <c r="CO78" s="270"/>
      <c r="CP78" s="270"/>
      <c r="CQ78" s="270"/>
      <c r="CR78" s="270"/>
      <c r="CS78" s="270"/>
      <c r="CT78" s="270"/>
      <c r="CU78" s="270"/>
      <c r="CV78" s="270"/>
      <c r="CW78" s="270"/>
      <c r="CX78" s="270"/>
      <c r="CY78" s="270"/>
      <c r="CZ78" s="270"/>
      <c r="DA78" s="270"/>
      <c r="DB78" s="270"/>
      <c r="DC78" s="270"/>
      <c r="DD78" s="270"/>
      <c r="DE78" s="270"/>
      <c r="DF78" s="270"/>
      <c r="DG78" s="270"/>
      <c r="DH78" s="270"/>
      <c r="DI78" s="270"/>
      <c r="DJ78" s="270"/>
      <c r="DK78" s="270"/>
      <c r="DL78" s="270"/>
      <c r="DM78" s="270"/>
      <c r="DN78" s="270"/>
      <c r="DO78" s="270"/>
      <c r="DP78" s="270"/>
      <c r="DQ78" s="270"/>
      <c r="DR78" s="270"/>
      <c r="DS78" s="270"/>
      <c r="DT78" s="270"/>
      <c r="DU78" s="270"/>
      <c r="DV78" s="270"/>
      <c r="DW78" s="270"/>
      <c r="DX78" s="270"/>
      <c r="DY78" s="270"/>
      <c r="DZ78" s="270"/>
      <c r="EA78" s="270"/>
      <c r="EB78" s="270"/>
      <c r="EC78" s="270"/>
      <c r="ED78" s="270"/>
      <c r="EE78" s="270"/>
      <c r="EF78" s="270"/>
      <c r="EI78" s="253"/>
      <c r="EJ78" s="253"/>
      <c r="EK78" s="265"/>
      <c r="EL78" s="265"/>
      <c r="EM78" s="265"/>
    </row>
    <row r="79" spans="1:143" ht="14.1" customHeight="1" x14ac:dyDescent="0.25">
      <c r="A79" s="280"/>
      <c r="B79" s="281"/>
      <c r="C79" s="217"/>
      <c r="D79" s="89"/>
      <c r="E79" s="268"/>
      <c r="F79" s="89"/>
      <c r="G79" s="83"/>
      <c r="H79" s="83"/>
      <c r="I79" s="277"/>
      <c r="K79" s="416"/>
      <c r="L79" s="86"/>
      <c r="M79" s="233"/>
      <c r="N79" s="282"/>
      <c r="O79" s="282"/>
      <c r="P79" s="282"/>
      <c r="Q79" s="282"/>
      <c r="R79" s="282"/>
      <c r="S79" s="282"/>
      <c r="T79" s="282"/>
      <c r="U79" s="282"/>
      <c r="V79" s="282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2"/>
      <c r="AJ79" s="282"/>
      <c r="AK79" s="282"/>
      <c r="AL79" s="282"/>
      <c r="AM79" s="282"/>
      <c r="AN79" s="282"/>
      <c r="AO79" s="282"/>
      <c r="AP79" s="282"/>
      <c r="AQ79" s="282"/>
      <c r="AR79" s="282"/>
      <c r="AS79" s="282"/>
      <c r="AT79" s="282"/>
      <c r="AU79" s="282"/>
      <c r="AV79" s="282"/>
      <c r="AW79" s="282"/>
      <c r="AX79" s="282"/>
      <c r="AY79" s="282"/>
      <c r="AZ79" s="282"/>
      <c r="BA79" s="282"/>
      <c r="BB79" s="282"/>
      <c r="BC79" s="282"/>
      <c r="BD79" s="282"/>
      <c r="BE79" s="282"/>
      <c r="BF79" s="282"/>
      <c r="BG79" s="282"/>
      <c r="BH79" s="282"/>
      <c r="BI79" s="282"/>
      <c r="BJ79" s="282"/>
      <c r="BK79" s="282"/>
      <c r="BL79" s="282"/>
      <c r="BM79" s="282"/>
      <c r="BN79" s="282"/>
      <c r="BO79" s="282"/>
      <c r="BP79" s="282"/>
      <c r="BQ79" s="282"/>
      <c r="BR79" s="282"/>
      <c r="BS79" s="282"/>
      <c r="BT79" s="282"/>
      <c r="BU79" s="282"/>
      <c r="BV79" s="81"/>
      <c r="BW79" s="233"/>
      <c r="BX79" s="270"/>
      <c r="BY79" s="270"/>
      <c r="BZ79" s="270"/>
      <c r="CA79" s="270"/>
      <c r="CB79" s="270"/>
      <c r="CC79" s="270"/>
      <c r="CD79" s="270"/>
      <c r="CE79" s="270"/>
      <c r="CF79" s="270"/>
      <c r="CG79" s="270"/>
      <c r="CH79" s="270"/>
      <c r="CI79" s="270"/>
      <c r="CJ79" s="270"/>
      <c r="CK79" s="270"/>
      <c r="CL79" s="270"/>
      <c r="CM79" s="270"/>
      <c r="CN79" s="270"/>
      <c r="CO79" s="270"/>
      <c r="CP79" s="270"/>
      <c r="CQ79" s="270"/>
      <c r="CR79" s="270"/>
      <c r="CS79" s="270"/>
      <c r="CT79" s="270"/>
      <c r="CU79" s="270"/>
      <c r="CV79" s="270"/>
      <c r="CW79" s="270"/>
      <c r="CX79" s="270"/>
      <c r="CY79" s="270"/>
      <c r="CZ79" s="270"/>
      <c r="DA79" s="270"/>
      <c r="DB79" s="270"/>
      <c r="DC79" s="270"/>
      <c r="DD79" s="270"/>
      <c r="DE79" s="270"/>
      <c r="DF79" s="270"/>
      <c r="DG79" s="270"/>
      <c r="DH79" s="270"/>
      <c r="DI79" s="270"/>
      <c r="DJ79" s="270"/>
      <c r="DK79" s="270"/>
      <c r="DL79" s="270"/>
      <c r="DM79" s="270"/>
      <c r="DN79" s="270"/>
      <c r="DO79" s="270"/>
      <c r="DP79" s="270"/>
      <c r="DQ79" s="270"/>
      <c r="DR79" s="270"/>
      <c r="DS79" s="270"/>
      <c r="DT79" s="270"/>
      <c r="DU79" s="270"/>
      <c r="DV79" s="270"/>
      <c r="DW79" s="270"/>
      <c r="DX79" s="270"/>
      <c r="DY79" s="270"/>
      <c r="DZ79" s="270"/>
      <c r="EA79" s="270"/>
      <c r="EB79" s="270"/>
      <c r="EC79" s="270"/>
      <c r="ED79" s="270"/>
      <c r="EE79" s="270"/>
      <c r="EF79" s="270"/>
      <c r="EI79" s="253"/>
      <c r="EJ79" s="253"/>
      <c r="EK79" s="265"/>
      <c r="EL79" s="265"/>
      <c r="EM79" s="265"/>
    </row>
  </sheetData>
  <autoFilter ref="A4:H15" xr:uid="{00000000-0009-0000-0000-000004000000}"/>
  <customSheetViews>
    <customSheetView guid="{CEB2E329-645A-4035-9025-2F628EC18F0C}" scale="85" showGridLines="0">
      <pane ySplit="3" topLeftCell="A65504" activePane="bottomLeft" state="frozen"/>
      <selection pane="bottomLeft" activeCell="C65522" sqref="C65522"/>
      <pageMargins left="0" right="0" top="0" bottom="0" header="0" footer="0"/>
      <pageSetup paperSize="9" orientation="landscape" horizontalDpi="4294967293" verticalDpi="4294967293"/>
    </customSheetView>
  </customSheetViews>
  <mergeCells count="4">
    <mergeCell ref="F5:G5"/>
    <mergeCell ref="EI1:EM1"/>
    <mergeCell ref="EI2:EM2"/>
    <mergeCell ref="I4:I5"/>
  </mergeCells>
  <pageMargins left="0.25" right="0.25" top="0.75" bottom="0.75" header="0.3" footer="0.3"/>
  <pageSetup paperSize="9" orientation="landscape" horizontalDpi="4294967293" verticalDpi="4294967293" r:id="rId1"/>
  <ignoredErrors>
    <ignoredError sqref="EI9:EJ10 EI24:EJ24 EI56:EJ56 A24:H24 L24:M24 A56:J56 L56:M56 O24:BV24 BX24:EF24 O56:BV56 BX56:EF56 J24" 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FC112"/>
  <sheetViews>
    <sheetView showGridLines="0" zoomScale="70" zoomScaleNormal="7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BX7" sqref="BX7:EE7"/>
    </sheetView>
  </sheetViews>
  <sheetFormatPr defaultColWidth="8.85546875" defaultRowHeight="15" x14ac:dyDescent="0.25"/>
  <cols>
    <col min="1" max="2" width="8.85546875" style="11" customWidth="1"/>
    <col min="3" max="3" width="40.7109375" style="11" bestFit="1" customWidth="1"/>
    <col min="4" max="4" width="11.28515625" style="11" customWidth="1"/>
    <col min="5" max="6" width="8.85546875" style="11" customWidth="1"/>
    <col min="7" max="8" width="16.28515625" style="11" customWidth="1"/>
    <col min="9" max="9" width="6.42578125" style="11" customWidth="1"/>
    <col min="10" max="10" width="46.42578125" style="11" customWidth="1"/>
    <col min="11" max="11" width="8" style="11" customWidth="1"/>
    <col min="12" max="12" width="8.85546875" style="11" customWidth="1"/>
    <col min="13" max="72" width="12.85546875" style="11" customWidth="1"/>
    <col min="73" max="73" width="8.85546875" style="11" customWidth="1"/>
    <col min="74" max="74" width="31.42578125" style="11" customWidth="1"/>
    <col min="75" max="75" width="23.42578125" style="74" customWidth="1"/>
    <col min="76" max="135" width="12.7109375" style="11" customWidth="1"/>
    <col min="136" max="16384" width="8.85546875" style="11"/>
  </cols>
  <sheetData>
    <row r="1" spans="1:135" ht="61.5" customHeight="1" x14ac:dyDescent="0.25">
      <c r="A1" s="215"/>
      <c r="B1" s="78"/>
      <c r="C1" s="215"/>
      <c r="D1" s="78"/>
      <c r="E1" s="78"/>
      <c r="F1" s="87"/>
      <c r="G1" s="226"/>
      <c r="H1" s="226"/>
      <c r="I1" s="227"/>
      <c r="J1" s="226"/>
      <c r="K1" s="226"/>
      <c r="BV1" s="226"/>
    </row>
    <row r="2" spans="1:135" ht="14.25" customHeight="1" x14ac:dyDescent="0.25">
      <c r="A2" s="215"/>
      <c r="B2" s="78"/>
      <c r="C2" s="215"/>
      <c r="D2" s="78"/>
      <c r="E2" s="78"/>
      <c r="F2" s="87"/>
      <c r="G2" s="226"/>
      <c r="H2" s="226"/>
      <c r="I2" s="227"/>
      <c r="J2" s="226"/>
      <c r="K2" s="226"/>
      <c r="BV2" s="226"/>
    </row>
    <row r="3" spans="1:135" ht="26.25" customHeight="1" x14ac:dyDescent="0.25">
      <c r="A3" s="254" t="s">
        <v>75</v>
      </c>
      <c r="B3" s="254" t="s">
        <v>76</v>
      </c>
      <c r="C3" s="254" t="s">
        <v>42</v>
      </c>
      <c r="D3" s="254" t="s">
        <v>77</v>
      </c>
      <c r="E3" s="254" t="s">
        <v>78</v>
      </c>
      <c r="F3" s="254" t="s">
        <v>79</v>
      </c>
      <c r="G3" s="255" t="s">
        <v>80</v>
      </c>
      <c r="H3" s="256" t="s">
        <v>81</v>
      </c>
      <c r="I3" s="477" t="s">
        <v>82</v>
      </c>
      <c r="J3" s="478"/>
      <c r="K3" s="226"/>
      <c r="BV3" s="289"/>
      <c r="BW3" s="267"/>
      <c r="BX3" s="267"/>
      <c r="BY3" s="267"/>
      <c r="BZ3" s="267"/>
      <c r="CA3" s="267"/>
      <c r="CB3" s="267"/>
      <c r="CC3" s="267"/>
      <c r="CD3" s="267"/>
      <c r="CE3" s="267"/>
      <c r="CF3" s="267"/>
      <c r="CG3" s="267"/>
      <c r="CH3" s="267"/>
      <c r="CI3" s="267"/>
      <c r="CJ3" s="267"/>
      <c r="CK3" s="267"/>
      <c r="CL3" s="267"/>
      <c r="CM3" s="267"/>
      <c r="CN3" s="267"/>
      <c r="CO3" s="267"/>
      <c r="CP3" s="267"/>
      <c r="CQ3" s="267"/>
      <c r="CR3" s="267"/>
      <c r="CS3" s="267"/>
      <c r="CT3" s="267"/>
      <c r="CU3" s="267"/>
      <c r="CV3" s="267"/>
      <c r="CW3" s="267"/>
      <c r="CX3" s="267"/>
      <c r="CY3" s="267"/>
      <c r="CZ3" s="267"/>
      <c r="DA3" s="267"/>
      <c r="DB3" s="267"/>
      <c r="DC3" s="267"/>
      <c r="DD3" s="267"/>
      <c r="DE3" s="267"/>
      <c r="DF3" s="267"/>
      <c r="DG3" s="267"/>
      <c r="DH3" s="267"/>
      <c r="DI3" s="267"/>
      <c r="DJ3" s="267"/>
      <c r="DK3" s="267"/>
      <c r="DL3" s="267"/>
      <c r="DM3" s="267"/>
      <c r="DN3" s="267"/>
      <c r="DO3" s="267"/>
      <c r="DP3" s="267"/>
      <c r="DQ3" s="267"/>
      <c r="DR3" s="267"/>
      <c r="DS3" s="267"/>
      <c r="DT3" s="267"/>
      <c r="DU3" s="267"/>
      <c r="DV3" s="267"/>
      <c r="DW3" s="267"/>
      <c r="DX3" s="267"/>
      <c r="DY3" s="267"/>
      <c r="DZ3" s="267"/>
      <c r="EA3" s="267"/>
      <c r="EB3" s="267"/>
      <c r="EC3" s="267"/>
      <c r="ED3" s="267"/>
      <c r="EE3" s="267"/>
    </row>
    <row r="4" spans="1:135" ht="26.25" customHeight="1" x14ac:dyDescent="0.25">
      <c r="A4" s="273"/>
      <c r="B4" s="274"/>
      <c r="C4" s="274"/>
      <c r="D4" s="274"/>
      <c r="E4" s="274"/>
      <c r="F4" s="472" t="s">
        <v>101</v>
      </c>
      <c r="G4" s="472"/>
      <c r="H4" s="275">
        <f>SUM(H8:H112)/2</f>
        <v>799.09090909090912</v>
      </c>
      <c r="I4" s="479"/>
      <c r="J4" s="480"/>
      <c r="K4" s="226"/>
      <c r="BV4" s="290"/>
      <c r="BW4" s="287" t="s">
        <v>13</v>
      </c>
      <c r="BX4" s="260">
        <f t="shared" ref="BX4:DC4" si="0">SUM(BX8:BX112)/2</f>
        <v>799.09090909090912</v>
      </c>
      <c r="BY4" s="260">
        <f t="shared" si="0"/>
        <v>0</v>
      </c>
      <c r="BZ4" s="260">
        <f t="shared" si="0"/>
        <v>0</v>
      </c>
      <c r="CA4" s="260">
        <f t="shared" si="0"/>
        <v>0</v>
      </c>
      <c r="CB4" s="260">
        <f t="shared" si="0"/>
        <v>0</v>
      </c>
      <c r="CC4" s="260">
        <f t="shared" si="0"/>
        <v>0</v>
      </c>
      <c r="CD4" s="260">
        <f t="shared" si="0"/>
        <v>0</v>
      </c>
      <c r="CE4" s="260">
        <f t="shared" si="0"/>
        <v>0</v>
      </c>
      <c r="CF4" s="260">
        <f t="shared" si="0"/>
        <v>0</v>
      </c>
      <c r="CG4" s="260">
        <f t="shared" si="0"/>
        <v>0</v>
      </c>
      <c r="CH4" s="260">
        <f t="shared" si="0"/>
        <v>0</v>
      </c>
      <c r="CI4" s="260">
        <f t="shared" si="0"/>
        <v>0</v>
      </c>
      <c r="CJ4" s="260">
        <f t="shared" si="0"/>
        <v>0</v>
      </c>
      <c r="CK4" s="260">
        <f t="shared" si="0"/>
        <v>0</v>
      </c>
      <c r="CL4" s="260">
        <f t="shared" si="0"/>
        <v>0</v>
      </c>
      <c r="CM4" s="260">
        <f t="shared" si="0"/>
        <v>0</v>
      </c>
      <c r="CN4" s="260">
        <f t="shared" si="0"/>
        <v>0</v>
      </c>
      <c r="CO4" s="260">
        <f t="shared" si="0"/>
        <v>0</v>
      </c>
      <c r="CP4" s="260">
        <f t="shared" si="0"/>
        <v>0</v>
      </c>
      <c r="CQ4" s="260">
        <f t="shared" si="0"/>
        <v>0</v>
      </c>
      <c r="CR4" s="260">
        <f t="shared" si="0"/>
        <v>0</v>
      </c>
      <c r="CS4" s="260">
        <f t="shared" si="0"/>
        <v>0</v>
      </c>
      <c r="CT4" s="260">
        <f t="shared" si="0"/>
        <v>0</v>
      </c>
      <c r="CU4" s="260">
        <f t="shared" si="0"/>
        <v>0</v>
      </c>
      <c r="CV4" s="260">
        <f t="shared" si="0"/>
        <v>0</v>
      </c>
      <c r="CW4" s="260">
        <f t="shared" si="0"/>
        <v>0</v>
      </c>
      <c r="CX4" s="260">
        <f t="shared" si="0"/>
        <v>0</v>
      </c>
      <c r="CY4" s="260">
        <f t="shared" si="0"/>
        <v>0</v>
      </c>
      <c r="CZ4" s="260">
        <f t="shared" si="0"/>
        <v>0</v>
      </c>
      <c r="DA4" s="260">
        <f t="shared" si="0"/>
        <v>0</v>
      </c>
      <c r="DB4" s="260">
        <f t="shared" si="0"/>
        <v>0</v>
      </c>
      <c r="DC4" s="260">
        <f t="shared" si="0"/>
        <v>0</v>
      </c>
      <c r="DD4" s="260">
        <f t="shared" ref="DD4:EE4" si="1">SUM(DD8:DD112)/2</f>
        <v>0</v>
      </c>
      <c r="DE4" s="260">
        <f t="shared" si="1"/>
        <v>0</v>
      </c>
      <c r="DF4" s="260">
        <f t="shared" si="1"/>
        <v>0</v>
      </c>
      <c r="DG4" s="260">
        <f t="shared" si="1"/>
        <v>0</v>
      </c>
      <c r="DH4" s="260">
        <f t="shared" si="1"/>
        <v>0</v>
      </c>
      <c r="DI4" s="260">
        <f t="shared" si="1"/>
        <v>0</v>
      </c>
      <c r="DJ4" s="260">
        <f t="shared" si="1"/>
        <v>0</v>
      </c>
      <c r="DK4" s="260">
        <f t="shared" si="1"/>
        <v>0</v>
      </c>
      <c r="DL4" s="260">
        <f t="shared" si="1"/>
        <v>0</v>
      </c>
      <c r="DM4" s="260">
        <f t="shared" si="1"/>
        <v>0</v>
      </c>
      <c r="DN4" s="260">
        <f t="shared" si="1"/>
        <v>0</v>
      </c>
      <c r="DO4" s="260">
        <f t="shared" si="1"/>
        <v>0</v>
      </c>
      <c r="DP4" s="260">
        <f t="shared" si="1"/>
        <v>0</v>
      </c>
      <c r="DQ4" s="260">
        <f t="shared" si="1"/>
        <v>0</v>
      </c>
      <c r="DR4" s="260">
        <f t="shared" si="1"/>
        <v>0</v>
      </c>
      <c r="DS4" s="260">
        <f t="shared" si="1"/>
        <v>0</v>
      </c>
      <c r="DT4" s="260">
        <f t="shared" si="1"/>
        <v>0</v>
      </c>
      <c r="DU4" s="260">
        <f t="shared" si="1"/>
        <v>0</v>
      </c>
      <c r="DV4" s="260">
        <f t="shared" si="1"/>
        <v>0</v>
      </c>
      <c r="DW4" s="260">
        <f t="shared" si="1"/>
        <v>0</v>
      </c>
      <c r="DX4" s="260">
        <f t="shared" si="1"/>
        <v>0</v>
      </c>
      <c r="DY4" s="260">
        <f t="shared" si="1"/>
        <v>0</v>
      </c>
      <c r="DZ4" s="260">
        <f t="shared" si="1"/>
        <v>0</v>
      </c>
      <c r="EA4" s="260">
        <f t="shared" si="1"/>
        <v>0</v>
      </c>
      <c r="EB4" s="260">
        <f t="shared" si="1"/>
        <v>0</v>
      </c>
      <c r="EC4" s="260">
        <f t="shared" si="1"/>
        <v>0</v>
      </c>
      <c r="ED4" s="260">
        <f t="shared" si="1"/>
        <v>0</v>
      </c>
      <c r="EE4" s="260">
        <f t="shared" si="1"/>
        <v>0</v>
      </c>
    </row>
    <row r="5" spans="1:135" ht="26.25" customHeight="1" x14ac:dyDescent="0.25">
      <c r="A5" s="215"/>
      <c r="B5" s="78"/>
      <c r="C5" s="215"/>
      <c r="D5" s="78"/>
      <c r="E5" s="78"/>
      <c r="F5" s="87"/>
      <c r="G5" s="226"/>
      <c r="H5" s="226"/>
      <c r="I5" s="227"/>
      <c r="J5" s="226"/>
      <c r="K5" s="226"/>
      <c r="BV5" s="291"/>
      <c r="BW5" s="288" t="s">
        <v>14</v>
      </c>
      <c r="BX5" s="272">
        <f>BX4</f>
        <v>799.09090909090912</v>
      </c>
      <c r="BY5" s="272">
        <f>BX5+BY4</f>
        <v>799.09090909090912</v>
      </c>
      <c r="BZ5" s="272">
        <f t="shared" ref="BZ5:EE5" si="2">BY5+BZ4</f>
        <v>799.09090909090912</v>
      </c>
      <c r="CA5" s="272">
        <f t="shared" si="2"/>
        <v>799.09090909090912</v>
      </c>
      <c r="CB5" s="272">
        <f t="shared" si="2"/>
        <v>799.09090909090912</v>
      </c>
      <c r="CC5" s="272">
        <f t="shared" si="2"/>
        <v>799.09090909090912</v>
      </c>
      <c r="CD5" s="272">
        <f t="shared" si="2"/>
        <v>799.09090909090912</v>
      </c>
      <c r="CE5" s="272">
        <f t="shared" si="2"/>
        <v>799.09090909090912</v>
      </c>
      <c r="CF5" s="272">
        <f t="shared" si="2"/>
        <v>799.09090909090912</v>
      </c>
      <c r="CG5" s="272">
        <f t="shared" si="2"/>
        <v>799.09090909090912</v>
      </c>
      <c r="CH5" s="272">
        <f t="shared" si="2"/>
        <v>799.09090909090912</v>
      </c>
      <c r="CI5" s="272">
        <f t="shared" si="2"/>
        <v>799.09090909090912</v>
      </c>
      <c r="CJ5" s="272">
        <f t="shared" si="2"/>
        <v>799.09090909090912</v>
      </c>
      <c r="CK5" s="272">
        <f t="shared" si="2"/>
        <v>799.09090909090912</v>
      </c>
      <c r="CL5" s="272">
        <f t="shared" si="2"/>
        <v>799.09090909090912</v>
      </c>
      <c r="CM5" s="272">
        <f t="shared" si="2"/>
        <v>799.09090909090912</v>
      </c>
      <c r="CN5" s="272">
        <f t="shared" si="2"/>
        <v>799.09090909090912</v>
      </c>
      <c r="CO5" s="272">
        <f t="shared" si="2"/>
        <v>799.09090909090912</v>
      </c>
      <c r="CP5" s="272">
        <f t="shared" si="2"/>
        <v>799.09090909090912</v>
      </c>
      <c r="CQ5" s="272">
        <f t="shared" si="2"/>
        <v>799.09090909090912</v>
      </c>
      <c r="CR5" s="272">
        <f t="shared" si="2"/>
        <v>799.09090909090912</v>
      </c>
      <c r="CS5" s="272">
        <f t="shared" si="2"/>
        <v>799.09090909090912</v>
      </c>
      <c r="CT5" s="272">
        <f t="shared" si="2"/>
        <v>799.09090909090912</v>
      </c>
      <c r="CU5" s="272">
        <f t="shared" si="2"/>
        <v>799.09090909090912</v>
      </c>
      <c r="CV5" s="272">
        <f t="shared" si="2"/>
        <v>799.09090909090912</v>
      </c>
      <c r="CW5" s="272">
        <f t="shared" si="2"/>
        <v>799.09090909090912</v>
      </c>
      <c r="CX5" s="272">
        <f t="shared" si="2"/>
        <v>799.09090909090912</v>
      </c>
      <c r="CY5" s="272">
        <f t="shared" si="2"/>
        <v>799.09090909090912</v>
      </c>
      <c r="CZ5" s="272">
        <f t="shared" si="2"/>
        <v>799.09090909090912</v>
      </c>
      <c r="DA5" s="272">
        <f t="shared" si="2"/>
        <v>799.09090909090912</v>
      </c>
      <c r="DB5" s="272">
        <f t="shared" si="2"/>
        <v>799.09090909090912</v>
      </c>
      <c r="DC5" s="272">
        <f t="shared" si="2"/>
        <v>799.09090909090912</v>
      </c>
      <c r="DD5" s="272">
        <f t="shared" si="2"/>
        <v>799.09090909090912</v>
      </c>
      <c r="DE5" s="272">
        <f t="shared" si="2"/>
        <v>799.09090909090912</v>
      </c>
      <c r="DF5" s="272">
        <f t="shared" si="2"/>
        <v>799.09090909090912</v>
      </c>
      <c r="DG5" s="272">
        <f t="shared" si="2"/>
        <v>799.09090909090912</v>
      </c>
      <c r="DH5" s="272">
        <f t="shared" si="2"/>
        <v>799.09090909090912</v>
      </c>
      <c r="DI5" s="272">
        <f t="shared" si="2"/>
        <v>799.09090909090912</v>
      </c>
      <c r="DJ5" s="272">
        <f t="shared" si="2"/>
        <v>799.09090909090912</v>
      </c>
      <c r="DK5" s="272">
        <f t="shared" si="2"/>
        <v>799.09090909090912</v>
      </c>
      <c r="DL5" s="272">
        <f t="shared" si="2"/>
        <v>799.09090909090912</v>
      </c>
      <c r="DM5" s="272">
        <f t="shared" si="2"/>
        <v>799.09090909090912</v>
      </c>
      <c r="DN5" s="272">
        <f t="shared" si="2"/>
        <v>799.09090909090912</v>
      </c>
      <c r="DO5" s="272">
        <f t="shared" si="2"/>
        <v>799.09090909090912</v>
      </c>
      <c r="DP5" s="272">
        <f t="shared" si="2"/>
        <v>799.09090909090912</v>
      </c>
      <c r="DQ5" s="272">
        <f t="shared" si="2"/>
        <v>799.09090909090912</v>
      </c>
      <c r="DR5" s="272">
        <f t="shared" si="2"/>
        <v>799.09090909090912</v>
      </c>
      <c r="DS5" s="272">
        <f t="shared" si="2"/>
        <v>799.09090909090912</v>
      </c>
      <c r="DT5" s="272">
        <f t="shared" si="2"/>
        <v>799.09090909090912</v>
      </c>
      <c r="DU5" s="272">
        <f t="shared" si="2"/>
        <v>799.09090909090912</v>
      </c>
      <c r="DV5" s="272">
        <f t="shared" si="2"/>
        <v>799.09090909090912</v>
      </c>
      <c r="DW5" s="272">
        <f t="shared" si="2"/>
        <v>799.09090909090912</v>
      </c>
      <c r="DX5" s="272">
        <f t="shared" si="2"/>
        <v>799.09090909090912</v>
      </c>
      <c r="DY5" s="272">
        <f t="shared" si="2"/>
        <v>799.09090909090912</v>
      </c>
      <c r="DZ5" s="272">
        <f t="shared" si="2"/>
        <v>799.09090909090912</v>
      </c>
      <c r="EA5" s="272">
        <f t="shared" si="2"/>
        <v>799.09090909090912</v>
      </c>
      <c r="EB5" s="272">
        <f t="shared" si="2"/>
        <v>799.09090909090912</v>
      </c>
      <c r="EC5" s="272">
        <f t="shared" si="2"/>
        <v>799.09090909090912</v>
      </c>
      <c r="ED5" s="272">
        <f t="shared" si="2"/>
        <v>799.09090909090912</v>
      </c>
      <c r="EE5" s="272">
        <f t="shared" si="2"/>
        <v>799.09090909090912</v>
      </c>
    </row>
    <row r="6" spans="1:135" x14ac:dyDescent="0.25">
      <c r="A6" s="127"/>
      <c r="B6" s="78"/>
      <c r="C6" s="215"/>
      <c r="D6" s="78"/>
      <c r="E6" s="78"/>
      <c r="F6" s="87"/>
      <c r="G6" s="226"/>
      <c r="H6" s="226"/>
      <c r="I6" s="227"/>
      <c r="J6" s="226"/>
      <c r="K6" s="226"/>
      <c r="BV6" s="226"/>
      <c r="BX6" s="326" t="s">
        <v>102</v>
      </c>
      <c r="BY6" s="325"/>
      <c r="BZ6" s="325"/>
      <c r="CA6" s="325"/>
      <c r="CB6" s="325"/>
      <c r="CC6" s="325"/>
      <c r="CD6" s="325"/>
      <c r="CE6" s="325"/>
      <c r="CF6" s="325"/>
    </row>
    <row r="7" spans="1:135" x14ac:dyDescent="0.25">
      <c r="A7" s="214" t="s">
        <v>75</v>
      </c>
      <c r="B7" s="214" t="s">
        <v>76</v>
      </c>
      <c r="C7" s="214" t="s">
        <v>42</v>
      </c>
      <c r="D7" s="214" t="s">
        <v>77</v>
      </c>
      <c r="E7" s="214" t="s">
        <v>78</v>
      </c>
      <c r="F7" s="214" t="s">
        <v>87</v>
      </c>
      <c r="G7" s="10" t="s">
        <v>88</v>
      </c>
      <c r="H7" s="10" t="s">
        <v>89</v>
      </c>
      <c r="I7" s="228"/>
      <c r="J7" s="10" t="s">
        <v>42</v>
      </c>
      <c r="K7" s="10"/>
      <c r="L7" s="10" t="s">
        <v>91</v>
      </c>
      <c r="M7" s="316">
        <v>45015</v>
      </c>
      <c r="N7" s="316">
        <v>45046</v>
      </c>
      <c r="O7" s="316">
        <v>45076</v>
      </c>
      <c r="P7" s="316">
        <v>45107</v>
      </c>
      <c r="Q7" s="316">
        <v>45137</v>
      </c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  <c r="AG7" s="316"/>
      <c r="AH7" s="316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6"/>
      <c r="BQ7" s="316"/>
      <c r="BR7" s="316"/>
      <c r="BS7" s="316"/>
      <c r="BT7" s="316"/>
      <c r="BV7" s="10" t="s">
        <v>42</v>
      </c>
      <c r="BW7" s="10" t="s">
        <v>91</v>
      </c>
      <c r="BX7" s="316">
        <v>45015</v>
      </c>
      <c r="BY7" s="316">
        <v>45046</v>
      </c>
      <c r="BZ7" s="316">
        <v>45076</v>
      </c>
      <c r="CA7" s="316">
        <v>45107</v>
      </c>
      <c r="CB7" s="316">
        <v>45137</v>
      </c>
      <c r="CC7" s="316"/>
      <c r="CD7" s="316"/>
      <c r="CE7" s="316"/>
      <c r="CF7" s="316"/>
      <c r="CG7" s="316"/>
      <c r="CH7" s="316"/>
      <c r="CI7" s="316"/>
      <c r="CJ7" s="316"/>
      <c r="CK7" s="316"/>
      <c r="CL7" s="316"/>
      <c r="CM7" s="316"/>
      <c r="CN7" s="316"/>
      <c r="CO7" s="316"/>
      <c r="CP7" s="316"/>
      <c r="CQ7" s="316"/>
      <c r="CR7" s="316"/>
      <c r="CS7" s="316"/>
      <c r="CT7" s="316"/>
      <c r="CU7" s="316"/>
      <c r="CV7" s="316"/>
      <c r="CW7" s="316"/>
      <c r="CX7" s="316"/>
      <c r="CY7" s="316"/>
      <c r="CZ7" s="316"/>
      <c r="DA7" s="316"/>
      <c r="DB7" s="316"/>
      <c r="DC7" s="316"/>
      <c r="DD7" s="316"/>
      <c r="DE7" s="316"/>
      <c r="DF7" s="316"/>
      <c r="DG7" s="316"/>
      <c r="DH7" s="316"/>
      <c r="DI7" s="316"/>
      <c r="DJ7" s="316"/>
      <c r="DK7" s="316"/>
      <c r="DL7" s="316"/>
      <c r="DM7" s="316"/>
      <c r="DN7" s="316"/>
      <c r="DO7" s="316"/>
      <c r="DP7" s="316"/>
      <c r="DQ7" s="316"/>
      <c r="DR7" s="316"/>
      <c r="DS7" s="316"/>
      <c r="DT7" s="316"/>
      <c r="DU7" s="316"/>
      <c r="DV7" s="316"/>
      <c r="DW7" s="316"/>
      <c r="DX7" s="316"/>
      <c r="DY7" s="316"/>
      <c r="DZ7" s="316"/>
      <c r="EA7" s="316"/>
      <c r="EB7" s="316"/>
      <c r="EC7" s="316"/>
      <c r="ED7" s="316"/>
      <c r="EE7" s="316"/>
    </row>
    <row r="8" spans="1:135" ht="27.75" customHeight="1" x14ac:dyDescent="0.25">
      <c r="A8" s="229"/>
      <c r="B8" s="88"/>
      <c r="C8" s="90" t="s">
        <v>309</v>
      </c>
      <c r="D8" s="76" t="s">
        <v>163</v>
      </c>
      <c r="E8" s="76">
        <v>1</v>
      </c>
      <c r="F8" s="88">
        <v>1</v>
      </c>
      <c r="G8" s="230">
        <f>H8/E8</f>
        <v>799.09090909090912</v>
      </c>
      <c r="H8" s="230">
        <f>SUM(H9:H61)</f>
        <v>799.09090909090912</v>
      </c>
      <c r="I8" s="231"/>
      <c r="J8" s="230" t="str">
        <f>$C$8</f>
        <v>GERENCIAMENTO DO PROJETO - UNES</v>
      </c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230"/>
      <c r="BB8" s="230"/>
      <c r="BC8" s="230"/>
      <c r="BD8" s="230"/>
      <c r="BE8" s="230"/>
      <c r="BF8" s="230"/>
      <c r="BG8" s="230"/>
      <c r="BH8" s="230"/>
      <c r="BI8" s="230"/>
      <c r="BJ8" s="230"/>
      <c r="BK8" s="230"/>
      <c r="BL8" s="230"/>
      <c r="BM8" s="230"/>
      <c r="BN8" s="230"/>
      <c r="BO8" s="230"/>
      <c r="BP8" s="230"/>
      <c r="BQ8" s="230"/>
      <c r="BR8" s="230"/>
      <c r="BS8" s="230"/>
      <c r="BT8" s="230"/>
      <c r="BV8" s="230" t="str">
        <f>$C$8</f>
        <v>GERENCIAMENTO DO PROJETO - UNES</v>
      </c>
      <c r="BW8" s="85"/>
      <c r="BX8" s="230">
        <f t="shared" ref="BX8:DC8" si="3">SUM(BX9:BX58)</f>
        <v>799.09090909090912</v>
      </c>
      <c r="BY8" s="230">
        <f t="shared" si="3"/>
        <v>0</v>
      </c>
      <c r="BZ8" s="230">
        <f t="shared" si="3"/>
        <v>0</v>
      </c>
      <c r="CA8" s="230">
        <f t="shared" si="3"/>
        <v>0</v>
      </c>
      <c r="CB8" s="230">
        <f t="shared" si="3"/>
        <v>0</v>
      </c>
      <c r="CC8" s="230">
        <f t="shared" si="3"/>
        <v>0</v>
      </c>
      <c r="CD8" s="230">
        <f t="shared" si="3"/>
        <v>0</v>
      </c>
      <c r="CE8" s="230">
        <f t="shared" si="3"/>
        <v>0</v>
      </c>
      <c r="CF8" s="230">
        <f t="shared" si="3"/>
        <v>0</v>
      </c>
      <c r="CG8" s="230">
        <f t="shared" si="3"/>
        <v>0</v>
      </c>
      <c r="CH8" s="230">
        <f t="shared" si="3"/>
        <v>0</v>
      </c>
      <c r="CI8" s="230">
        <f t="shared" si="3"/>
        <v>0</v>
      </c>
      <c r="CJ8" s="230">
        <f t="shared" si="3"/>
        <v>0</v>
      </c>
      <c r="CK8" s="230">
        <f t="shared" si="3"/>
        <v>0</v>
      </c>
      <c r="CL8" s="230">
        <f t="shared" si="3"/>
        <v>0</v>
      </c>
      <c r="CM8" s="230">
        <f t="shared" si="3"/>
        <v>0</v>
      </c>
      <c r="CN8" s="230">
        <f t="shared" si="3"/>
        <v>0</v>
      </c>
      <c r="CO8" s="230">
        <f t="shared" si="3"/>
        <v>0</v>
      </c>
      <c r="CP8" s="230">
        <f t="shared" si="3"/>
        <v>0</v>
      </c>
      <c r="CQ8" s="230">
        <f t="shared" si="3"/>
        <v>0</v>
      </c>
      <c r="CR8" s="230">
        <f t="shared" si="3"/>
        <v>0</v>
      </c>
      <c r="CS8" s="230">
        <f t="shared" si="3"/>
        <v>0</v>
      </c>
      <c r="CT8" s="230">
        <f t="shared" si="3"/>
        <v>0</v>
      </c>
      <c r="CU8" s="230">
        <f t="shared" si="3"/>
        <v>0</v>
      </c>
      <c r="CV8" s="230">
        <f t="shared" si="3"/>
        <v>0</v>
      </c>
      <c r="CW8" s="230">
        <f t="shared" si="3"/>
        <v>0</v>
      </c>
      <c r="CX8" s="230">
        <f t="shared" si="3"/>
        <v>0</v>
      </c>
      <c r="CY8" s="230">
        <f t="shared" si="3"/>
        <v>0</v>
      </c>
      <c r="CZ8" s="230">
        <f t="shared" si="3"/>
        <v>0</v>
      </c>
      <c r="DA8" s="230">
        <f t="shared" si="3"/>
        <v>0</v>
      </c>
      <c r="DB8" s="230">
        <f t="shared" si="3"/>
        <v>0</v>
      </c>
      <c r="DC8" s="230">
        <f t="shared" si="3"/>
        <v>0</v>
      </c>
      <c r="DD8" s="230">
        <f t="shared" ref="DD8:EE8" si="4">SUM(DD9:DD58)</f>
        <v>0</v>
      </c>
      <c r="DE8" s="230">
        <f t="shared" si="4"/>
        <v>0</v>
      </c>
      <c r="DF8" s="230">
        <f t="shared" si="4"/>
        <v>0</v>
      </c>
      <c r="DG8" s="230">
        <f t="shared" si="4"/>
        <v>0</v>
      </c>
      <c r="DH8" s="230">
        <f t="shared" si="4"/>
        <v>0</v>
      </c>
      <c r="DI8" s="230">
        <f t="shared" si="4"/>
        <v>0</v>
      </c>
      <c r="DJ8" s="230">
        <f t="shared" si="4"/>
        <v>0</v>
      </c>
      <c r="DK8" s="230">
        <f t="shared" si="4"/>
        <v>0</v>
      </c>
      <c r="DL8" s="230">
        <f t="shared" si="4"/>
        <v>0</v>
      </c>
      <c r="DM8" s="230">
        <f t="shared" si="4"/>
        <v>0</v>
      </c>
      <c r="DN8" s="230">
        <f t="shared" si="4"/>
        <v>0</v>
      </c>
      <c r="DO8" s="230">
        <f t="shared" si="4"/>
        <v>0</v>
      </c>
      <c r="DP8" s="230">
        <f t="shared" si="4"/>
        <v>0</v>
      </c>
      <c r="DQ8" s="230">
        <f t="shared" si="4"/>
        <v>0</v>
      </c>
      <c r="DR8" s="230">
        <f t="shared" si="4"/>
        <v>0</v>
      </c>
      <c r="DS8" s="230">
        <f t="shared" si="4"/>
        <v>0</v>
      </c>
      <c r="DT8" s="230">
        <f t="shared" si="4"/>
        <v>0</v>
      </c>
      <c r="DU8" s="230">
        <f t="shared" si="4"/>
        <v>0</v>
      </c>
      <c r="DV8" s="230">
        <f t="shared" si="4"/>
        <v>0</v>
      </c>
      <c r="DW8" s="230">
        <f t="shared" si="4"/>
        <v>0</v>
      </c>
      <c r="DX8" s="230">
        <f t="shared" si="4"/>
        <v>0</v>
      </c>
      <c r="DY8" s="230">
        <f t="shared" si="4"/>
        <v>0</v>
      </c>
      <c r="DZ8" s="230">
        <f t="shared" si="4"/>
        <v>0</v>
      </c>
      <c r="EA8" s="230">
        <f t="shared" si="4"/>
        <v>0</v>
      </c>
      <c r="EB8" s="230">
        <f t="shared" si="4"/>
        <v>0</v>
      </c>
      <c r="EC8" s="230">
        <f t="shared" si="4"/>
        <v>0</v>
      </c>
      <c r="ED8" s="230">
        <f t="shared" si="4"/>
        <v>0</v>
      </c>
      <c r="EE8" s="230">
        <f t="shared" si="4"/>
        <v>0</v>
      </c>
    </row>
    <row r="9" spans="1:135" x14ac:dyDescent="0.25">
      <c r="A9" s="280" t="s">
        <v>98</v>
      </c>
      <c r="B9" s="283">
        <v>1</v>
      </c>
      <c r="C9" s="217" t="str">
        <f>VLOOKUP($A9&amp;$B9,Insumos!$A:$I,4,0)</f>
        <v>DIRETOR TÉCNICO</v>
      </c>
      <c r="D9" s="89" t="str">
        <f>VLOOKUP($A9&amp;$B9,Insumos!$A:$I,6,0)</f>
        <v>HH</v>
      </c>
      <c r="E9" s="232">
        <f>L9</f>
        <v>0</v>
      </c>
      <c r="F9" s="89">
        <v>1</v>
      </c>
      <c r="G9" s="233">
        <f>VLOOKUP($A9&amp;$B9,Insumos!$A:$I,9,0)</f>
        <v>55.234999999999999</v>
      </c>
      <c r="H9" s="233">
        <f>G9*E9</f>
        <v>0</v>
      </c>
      <c r="I9" s="234"/>
      <c r="J9" s="233" t="str">
        <f t="shared" ref="J9:J112" si="5">$C9</f>
        <v>DIRETOR TÉCNICO</v>
      </c>
      <c r="K9" s="233" t="str">
        <f t="shared" ref="K9:K112" si="6">$D9</f>
        <v>HH</v>
      </c>
      <c r="L9" s="233">
        <f t="shared" ref="L9:L22" si="7">SUM(M9:BT9)</f>
        <v>0</v>
      </c>
      <c r="M9" s="282">
        <v>0</v>
      </c>
      <c r="N9" s="282">
        <v>0</v>
      </c>
      <c r="O9" s="282">
        <v>0</v>
      </c>
      <c r="P9" s="282">
        <v>0</v>
      </c>
      <c r="Q9" s="282">
        <v>0</v>
      </c>
      <c r="R9" s="282">
        <v>0</v>
      </c>
      <c r="S9" s="282">
        <v>0</v>
      </c>
      <c r="T9" s="282">
        <v>0</v>
      </c>
      <c r="U9" s="282">
        <v>0</v>
      </c>
      <c r="V9" s="282">
        <v>0</v>
      </c>
      <c r="W9" s="282">
        <v>0</v>
      </c>
      <c r="X9" s="282">
        <v>0</v>
      </c>
      <c r="Y9" s="282">
        <v>0</v>
      </c>
      <c r="Z9" s="282">
        <v>0</v>
      </c>
      <c r="AA9" s="282">
        <v>0</v>
      </c>
      <c r="AB9" s="282">
        <v>0</v>
      </c>
      <c r="AC9" s="282">
        <v>0</v>
      </c>
      <c r="AD9" s="282">
        <v>0</v>
      </c>
      <c r="AE9" s="282">
        <v>0</v>
      </c>
      <c r="AF9" s="282">
        <v>0</v>
      </c>
      <c r="AG9" s="282">
        <v>0</v>
      </c>
      <c r="AH9" s="282">
        <v>0</v>
      </c>
      <c r="AI9" s="282">
        <v>0</v>
      </c>
      <c r="AJ9" s="282">
        <v>0</v>
      </c>
      <c r="AK9" s="282">
        <v>0</v>
      </c>
      <c r="AL9" s="282">
        <v>0</v>
      </c>
      <c r="AM9" s="282">
        <v>0</v>
      </c>
      <c r="AN9" s="282">
        <v>0</v>
      </c>
      <c r="AO9" s="282">
        <v>0</v>
      </c>
      <c r="AP9" s="282">
        <v>0</v>
      </c>
      <c r="AQ9" s="282">
        <v>0</v>
      </c>
      <c r="AR9" s="282">
        <v>0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</v>
      </c>
      <c r="AZ9" s="282">
        <v>0</v>
      </c>
      <c r="BA9" s="282">
        <v>0</v>
      </c>
      <c r="BB9" s="282">
        <v>0</v>
      </c>
      <c r="BC9" s="282">
        <v>0</v>
      </c>
      <c r="BD9" s="282">
        <v>0</v>
      </c>
      <c r="BE9" s="282">
        <v>0</v>
      </c>
      <c r="BF9" s="282">
        <v>0</v>
      </c>
      <c r="BG9" s="282">
        <v>0</v>
      </c>
      <c r="BH9" s="282">
        <v>0</v>
      </c>
      <c r="BI9" s="282">
        <v>0</v>
      </c>
      <c r="BJ9" s="282">
        <v>0</v>
      </c>
      <c r="BK9" s="282">
        <v>0</v>
      </c>
      <c r="BL9" s="282">
        <v>0</v>
      </c>
      <c r="BM9" s="282">
        <v>0</v>
      </c>
      <c r="BN9" s="282">
        <v>0</v>
      </c>
      <c r="BO9" s="282">
        <v>0</v>
      </c>
      <c r="BP9" s="282">
        <v>0</v>
      </c>
      <c r="BQ9" s="282">
        <v>0</v>
      </c>
      <c r="BR9" s="282">
        <v>0</v>
      </c>
      <c r="BS9" s="282">
        <v>0</v>
      </c>
      <c r="BT9" s="282">
        <v>0</v>
      </c>
      <c r="BV9" s="233" t="str">
        <f t="shared" ref="BV9:BV112" si="8">$C9</f>
        <v>DIRETOR TÉCNICO</v>
      </c>
      <c r="BW9" s="86">
        <f t="shared" ref="BW9:BW22" si="9">SUM(BX9:EE9)</f>
        <v>0</v>
      </c>
      <c r="BX9" s="233">
        <f t="shared" ref="BX9:DC9" si="10">M9*$G9</f>
        <v>0</v>
      </c>
      <c r="BY9" s="233">
        <f t="shared" si="10"/>
        <v>0</v>
      </c>
      <c r="BZ9" s="233">
        <f t="shared" si="10"/>
        <v>0</v>
      </c>
      <c r="CA9" s="233">
        <f t="shared" si="10"/>
        <v>0</v>
      </c>
      <c r="CB9" s="233">
        <f t="shared" si="10"/>
        <v>0</v>
      </c>
      <c r="CC9" s="233">
        <f t="shared" si="10"/>
        <v>0</v>
      </c>
      <c r="CD9" s="233">
        <f t="shared" si="10"/>
        <v>0</v>
      </c>
      <c r="CE9" s="233">
        <f t="shared" si="10"/>
        <v>0</v>
      </c>
      <c r="CF9" s="233">
        <f t="shared" si="10"/>
        <v>0</v>
      </c>
      <c r="CG9" s="233">
        <f t="shared" si="10"/>
        <v>0</v>
      </c>
      <c r="CH9" s="233">
        <f t="shared" si="10"/>
        <v>0</v>
      </c>
      <c r="CI9" s="233">
        <f t="shared" si="10"/>
        <v>0</v>
      </c>
      <c r="CJ9" s="233">
        <f t="shared" si="10"/>
        <v>0</v>
      </c>
      <c r="CK9" s="233">
        <f t="shared" si="10"/>
        <v>0</v>
      </c>
      <c r="CL9" s="233">
        <f t="shared" si="10"/>
        <v>0</v>
      </c>
      <c r="CM9" s="233">
        <f t="shared" si="10"/>
        <v>0</v>
      </c>
      <c r="CN9" s="233">
        <f t="shared" si="10"/>
        <v>0</v>
      </c>
      <c r="CO9" s="233">
        <f t="shared" si="10"/>
        <v>0</v>
      </c>
      <c r="CP9" s="233">
        <f t="shared" si="10"/>
        <v>0</v>
      </c>
      <c r="CQ9" s="233">
        <f t="shared" si="10"/>
        <v>0</v>
      </c>
      <c r="CR9" s="233">
        <f t="shared" si="10"/>
        <v>0</v>
      </c>
      <c r="CS9" s="233">
        <f t="shared" si="10"/>
        <v>0</v>
      </c>
      <c r="CT9" s="233">
        <f t="shared" si="10"/>
        <v>0</v>
      </c>
      <c r="CU9" s="233">
        <f t="shared" si="10"/>
        <v>0</v>
      </c>
      <c r="CV9" s="233">
        <f t="shared" si="10"/>
        <v>0</v>
      </c>
      <c r="CW9" s="233">
        <f t="shared" si="10"/>
        <v>0</v>
      </c>
      <c r="CX9" s="233">
        <f t="shared" si="10"/>
        <v>0</v>
      </c>
      <c r="CY9" s="233">
        <f t="shared" si="10"/>
        <v>0</v>
      </c>
      <c r="CZ9" s="233">
        <f t="shared" si="10"/>
        <v>0</v>
      </c>
      <c r="DA9" s="233">
        <f t="shared" si="10"/>
        <v>0</v>
      </c>
      <c r="DB9" s="233">
        <f t="shared" si="10"/>
        <v>0</v>
      </c>
      <c r="DC9" s="233">
        <f t="shared" si="10"/>
        <v>0</v>
      </c>
      <c r="DD9" s="233">
        <f t="shared" ref="DD9:EE9" si="11">AS9*$G9</f>
        <v>0</v>
      </c>
      <c r="DE9" s="233">
        <f t="shared" si="11"/>
        <v>0</v>
      </c>
      <c r="DF9" s="233">
        <f t="shared" si="11"/>
        <v>0</v>
      </c>
      <c r="DG9" s="233">
        <f t="shared" si="11"/>
        <v>0</v>
      </c>
      <c r="DH9" s="233">
        <f t="shared" si="11"/>
        <v>0</v>
      </c>
      <c r="DI9" s="233">
        <f t="shared" si="11"/>
        <v>0</v>
      </c>
      <c r="DJ9" s="233">
        <f t="shared" si="11"/>
        <v>0</v>
      </c>
      <c r="DK9" s="233">
        <f t="shared" si="11"/>
        <v>0</v>
      </c>
      <c r="DL9" s="233">
        <f t="shared" si="11"/>
        <v>0</v>
      </c>
      <c r="DM9" s="233">
        <f t="shared" si="11"/>
        <v>0</v>
      </c>
      <c r="DN9" s="233">
        <f t="shared" si="11"/>
        <v>0</v>
      </c>
      <c r="DO9" s="233">
        <f t="shared" si="11"/>
        <v>0</v>
      </c>
      <c r="DP9" s="233">
        <f t="shared" si="11"/>
        <v>0</v>
      </c>
      <c r="DQ9" s="233">
        <f t="shared" si="11"/>
        <v>0</v>
      </c>
      <c r="DR9" s="233">
        <f t="shared" si="11"/>
        <v>0</v>
      </c>
      <c r="DS9" s="233">
        <f t="shared" si="11"/>
        <v>0</v>
      </c>
      <c r="DT9" s="233">
        <f t="shared" si="11"/>
        <v>0</v>
      </c>
      <c r="DU9" s="233">
        <f t="shared" si="11"/>
        <v>0</v>
      </c>
      <c r="DV9" s="233">
        <f t="shared" si="11"/>
        <v>0</v>
      </c>
      <c r="DW9" s="233">
        <f t="shared" si="11"/>
        <v>0</v>
      </c>
      <c r="DX9" s="233">
        <f t="shared" si="11"/>
        <v>0</v>
      </c>
      <c r="DY9" s="233">
        <f t="shared" si="11"/>
        <v>0</v>
      </c>
      <c r="DZ9" s="233">
        <f t="shared" si="11"/>
        <v>0</v>
      </c>
      <c r="EA9" s="233">
        <f t="shared" si="11"/>
        <v>0</v>
      </c>
      <c r="EB9" s="233">
        <f t="shared" si="11"/>
        <v>0</v>
      </c>
      <c r="EC9" s="233">
        <f t="shared" si="11"/>
        <v>0</v>
      </c>
      <c r="ED9" s="233">
        <f t="shared" si="11"/>
        <v>0</v>
      </c>
      <c r="EE9" s="233">
        <f t="shared" si="11"/>
        <v>0</v>
      </c>
    </row>
    <row r="10" spans="1:135" x14ac:dyDescent="0.25">
      <c r="A10" s="280" t="s">
        <v>98</v>
      </c>
      <c r="B10" s="283">
        <v>2</v>
      </c>
      <c r="C10" s="217" t="str">
        <f>VLOOKUP($A10&amp;$B10,Insumos!$A:$I,4,0)</f>
        <v>GERENTE DE PROJETO</v>
      </c>
      <c r="D10" s="89" t="str">
        <f>VLOOKUP($A10&amp;$B10,Insumos!$A:$I,6,0)</f>
        <v>HH</v>
      </c>
      <c r="E10" s="232">
        <f t="shared" ref="E10:E21" si="12">L10</f>
        <v>1</v>
      </c>
      <c r="F10" s="89">
        <v>1</v>
      </c>
      <c r="G10" s="233">
        <f>VLOOKUP($A10&amp;$B10,Insumos!$A:$I,9,0)</f>
        <v>73.86363636363636</v>
      </c>
      <c r="H10" s="233">
        <f t="shared" ref="H10:H21" si="13">G10*E10</f>
        <v>73.86363636363636</v>
      </c>
      <c r="I10" s="234"/>
      <c r="J10" s="233" t="str">
        <f t="shared" si="5"/>
        <v>GERENTE DE PROJETO</v>
      </c>
      <c r="K10" s="233" t="str">
        <f t="shared" si="6"/>
        <v>HH</v>
      </c>
      <c r="L10" s="233">
        <f t="shared" si="7"/>
        <v>1</v>
      </c>
      <c r="M10" s="282">
        <v>1</v>
      </c>
      <c r="N10" s="282">
        <v>0</v>
      </c>
      <c r="O10" s="282">
        <v>0</v>
      </c>
      <c r="P10" s="282">
        <v>0</v>
      </c>
      <c r="Q10" s="282">
        <v>0</v>
      </c>
      <c r="R10" s="282">
        <v>0</v>
      </c>
      <c r="S10" s="282">
        <v>0</v>
      </c>
      <c r="T10" s="282">
        <v>0</v>
      </c>
      <c r="U10" s="282">
        <v>0</v>
      </c>
      <c r="V10" s="282">
        <v>0</v>
      </c>
      <c r="W10" s="282">
        <v>0</v>
      </c>
      <c r="X10" s="282">
        <v>0</v>
      </c>
      <c r="Y10" s="282">
        <v>0</v>
      </c>
      <c r="Z10" s="282">
        <v>0</v>
      </c>
      <c r="AA10" s="282">
        <v>0</v>
      </c>
      <c r="AB10" s="282">
        <v>0</v>
      </c>
      <c r="AC10" s="282">
        <v>0</v>
      </c>
      <c r="AD10" s="282">
        <v>0</v>
      </c>
      <c r="AE10" s="282">
        <v>0</v>
      </c>
      <c r="AF10" s="282">
        <v>0</v>
      </c>
      <c r="AG10" s="282">
        <v>0</v>
      </c>
      <c r="AH10" s="282">
        <v>0</v>
      </c>
      <c r="AI10" s="282">
        <v>0</v>
      </c>
      <c r="AJ10" s="282">
        <v>0</v>
      </c>
      <c r="AK10" s="282">
        <v>0</v>
      </c>
      <c r="AL10" s="282">
        <v>0</v>
      </c>
      <c r="AM10" s="282">
        <v>0</v>
      </c>
      <c r="AN10" s="282">
        <v>0</v>
      </c>
      <c r="AO10" s="282">
        <v>0</v>
      </c>
      <c r="AP10" s="282">
        <v>0</v>
      </c>
      <c r="AQ10" s="282">
        <v>0</v>
      </c>
      <c r="AR10" s="282">
        <v>0</v>
      </c>
      <c r="AS10" s="282">
        <v>0</v>
      </c>
      <c r="AT10" s="282">
        <v>0</v>
      </c>
      <c r="AU10" s="282">
        <v>0</v>
      </c>
      <c r="AV10" s="282">
        <v>0</v>
      </c>
      <c r="AW10" s="282">
        <v>0</v>
      </c>
      <c r="AX10" s="282">
        <v>0</v>
      </c>
      <c r="AY10" s="282">
        <v>0</v>
      </c>
      <c r="AZ10" s="282">
        <v>0</v>
      </c>
      <c r="BA10" s="282">
        <v>0</v>
      </c>
      <c r="BB10" s="282">
        <v>0</v>
      </c>
      <c r="BC10" s="282">
        <v>0</v>
      </c>
      <c r="BD10" s="282">
        <v>0</v>
      </c>
      <c r="BE10" s="282">
        <v>0</v>
      </c>
      <c r="BF10" s="282">
        <v>0</v>
      </c>
      <c r="BG10" s="282">
        <v>0</v>
      </c>
      <c r="BH10" s="282">
        <v>0</v>
      </c>
      <c r="BI10" s="282">
        <v>0</v>
      </c>
      <c r="BJ10" s="282">
        <v>0</v>
      </c>
      <c r="BK10" s="282">
        <v>0</v>
      </c>
      <c r="BL10" s="282">
        <v>0</v>
      </c>
      <c r="BM10" s="282">
        <v>0</v>
      </c>
      <c r="BN10" s="282">
        <v>0</v>
      </c>
      <c r="BO10" s="282">
        <v>0</v>
      </c>
      <c r="BP10" s="282">
        <v>0</v>
      </c>
      <c r="BQ10" s="282">
        <v>0</v>
      </c>
      <c r="BR10" s="282">
        <v>0</v>
      </c>
      <c r="BS10" s="282">
        <v>0</v>
      </c>
      <c r="BT10" s="282">
        <v>0</v>
      </c>
      <c r="BV10" s="233" t="str">
        <f t="shared" si="8"/>
        <v>GERENTE DE PROJETO</v>
      </c>
      <c r="BW10" s="86">
        <f t="shared" si="9"/>
        <v>73.86363636363636</v>
      </c>
      <c r="BX10" s="233">
        <f t="shared" ref="BX10:BX60" si="14">M10*$G10</f>
        <v>73.86363636363636</v>
      </c>
      <c r="BY10" s="233">
        <f t="shared" ref="BY10:BY22" si="15">N10*$G10</f>
        <v>0</v>
      </c>
      <c r="BZ10" s="233">
        <f t="shared" ref="BZ10:BZ22" si="16">O10*$G10</f>
        <v>0</v>
      </c>
      <c r="CA10" s="233">
        <f t="shared" ref="CA10:CA22" si="17">P10*$G10</f>
        <v>0</v>
      </c>
      <c r="CB10" s="233">
        <f t="shared" ref="CB10:CB22" si="18">Q10*$G10</f>
        <v>0</v>
      </c>
      <c r="CC10" s="233">
        <f t="shared" ref="CC10:CC22" si="19">R10*$G10</f>
        <v>0</v>
      </c>
      <c r="CD10" s="233">
        <f t="shared" ref="CD10:CD22" si="20">S10*$G10</f>
        <v>0</v>
      </c>
      <c r="CE10" s="233">
        <f t="shared" ref="CE10:CE22" si="21">T10*$G10</f>
        <v>0</v>
      </c>
      <c r="CF10" s="233">
        <f t="shared" ref="CF10:CF22" si="22">U10*$G10</f>
        <v>0</v>
      </c>
      <c r="CG10" s="233">
        <f t="shared" ref="CG10:CG22" si="23">V10*$G10</f>
        <v>0</v>
      </c>
      <c r="CH10" s="233">
        <f t="shared" ref="CH10:CH22" si="24">W10*$G10</f>
        <v>0</v>
      </c>
      <c r="CI10" s="233">
        <f t="shared" ref="CI10:CI22" si="25">X10*$G10</f>
        <v>0</v>
      </c>
      <c r="CJ10" s="233">
        <f t="shared" ref="CJ10:CJ22" si="26">Y10*$G10</f>
        <v>0</v>
      </c>
      <c r="CK10" s="233">
        <f t="shared" ref="CK10:CK22" si="27">Z10*$G10</f>
        <v>0</v>
      </c>
      <c r="CL10" s="233">
        <f t="shared" ref="CL10:CL22" si="28">AA10*$G10</f>
        <v>0</v>
      </c>
      <c r="CM10" s="233">
        <f t="shared" ref="CM10:CM22" si="29">AB10*$G10</f>
        <v>0</v>
      </c>
      <c r="CN10" s="233">
        <f t="shared" ref="CN10:CN22" si="30">AC10*$G10</f>
        <v>0</v>
      </c>
      <c r="CO10" s="233">
        <f t="shared" ref="CO10:CO22" si="31">AD10*$G10</f>
        <v>0</v>
      </c>
      <c r="CP10" s="233">
        <f t="shared" ref="CP10:CP22" si="32">AE10*$G10</f>
        <v>0</v>
      </c>
      <c r="CQ10" s="233">
        <f t="shared" ref="CQ10:CQ22" si="33">AF10*$G10</f>
        <v>0</v>
      </c>
      <c r="CR10" s="233">
        <f t="shared" ref="CR10:CR22" si="34">AG10*$G10</f>
        <v>0</v>
      </c>
      <c r="CS10" s="233">
        <f t="shared" ref="CS10:CS22" si="35">AH10*$G10</f>
        <v>0</v>
      </c>
      <c r="CT10" s="233">
        <f t="shared" ref="CT10:CT22" si="36">AI10*$G10</f>
        <v>0</v>
      </c>
      <c r="CU10" s="233">
        <f t="shared" ref="CU10:CU22" si="37">AJ10*$G10</f>
        <v>0</v>
      </c>
      <c r="CV10" s="233">
        <f t="shared" ref="CV10:CV22" si="38">AK10*$G10</f>
        <v>0</v>
      </c>
      <c r="CW10" s="233">
        <f t="shared" ref="CW10:CW22" si="39">AL10*$G10</f>
        <v>0</v>
      </c>
      <c r="CX10" s="233">
        <f t="shared" ref="CX10:CX22" si="40">AM10*$G10</f>
        <v>0</v>
      </c>
      <c r="CY10" s="233">
        <f t="shared" ref="CY10:CY22" si="41">AN10*$G10</f>
        <v>0</v>
      </c>
      <c r="CZ10" s="233">
        <f t="shared" ref="CZ10:CZ22" si="42">AO10*$G10</f>
        <v>0</v>
      </c>
      <c r="DA10" s="233">
        <f t="shared" ref="DA10:DA22" si="43">AP10*$G10</f>
        <v>0</v>
      </c>
      <c r="DB10" s="233">
        <f t="shared" ref="DB10:DB22" si="44">AQ10*$G10</f>
        <v>0</v>
      </c>
      <c r="DC10" s="233">
        <f t="shared" ref="DC10:DC22" si="45">AR10*$G10</f>
        <v>0</v>
      </c>
      <c r="DD10" s="233">
        <f t="shared" ref="DD10:DD22" si="46">AS10*$G10</f>
        <v>0</v>
      </c>
      <c r="DE10" s="233">
        <f t="shared" ref="DE10:DE22" si="47">AT10*$G10</f>
        <v>0</v>
      </c>
      <c r="DF10" s="233">
        <f t="shared" ref="DF10:DF22" si="48">AU10*$G10</f>
        <v>0</v>
      </c>
      <c r="DG10" s="233">
        <f t="shared" ref="DG10:DG22" si="49">AV10*$G10</f>
        <v>0</v>
      </c>
      <c r="DH10" s="233">
        <f t="shared" ref="DH10:DH22" si="50">AW10*$G10</f>
        <v>0</v>
      </c>
      <c r="DI10" s="233">
        <f t="shared" ref="DI10:DI22" si="51">AX10*$G10</f>
        <v>0</v>
      </c>
      <c r="DJ10" s="233">
        <f t="shared" ref="DJ10:DJ22" si="52">AY10*$G10</f>
        <v>0</v>
      </c>
      <c r="DK10" s="233">
        <f t="shared" ref="DK10:DK22" si="53">AZ10*$G10</f>
        <v>0</v>
      </c>
      <c r="DL10" s="233">
        <f t="shared" ref="DL10:DL22" si="54">BA10*$G10</f>
        <v>0</v>
      </c>
      <c r="DM10" s="233">
        <f t="shared" ref="DM10:DM22" si="55">BB10*$G10</f>
        <v>0</v>
      </c>
      <c r="DN10" s="233">
        <f t="shared" ref="DN10:DN22" si="56">BC10*$G10</f>
        <v>0</v>
      </c>
      <c r="DO10" s="233">
        <f t="shared" ref="DO10:DO22" si="57">BD10*$G10</f>
        <v>0</v>
      </c>
      <c r="DP10" s="233">
        <f t="shared" ref="DP10:DP22" si="58">BE10*$G10</f>
        <v>0</v>
      </c>
      <c r="DQ10" s="233">
        <f t="shared" ref="DQ10:DQ22" si="59">BF10*$G10</f>
        <v>0</v>
      </c>
      <c r="DR10" s="233">
        <f t="shared" ref="DR10:DR22" si="60">BG10*$G10</f>
        <v>0</v>
      </c>
      <c r="DS10" s="233">
        <f t="shared" ref="DS10:DS22" si="61">BH10*$G10</f>
        <v>0</v>
      </c>
      <c r="DT10" s="233">
        <f t="shared" ref="DT10:DT22" si="62">BI10*$G10</f>
        <v>0</v>
      </c>
      <c r="DU10" s="233">
        <f t="shared" ref="DU10:DU22" si="63">BJ10*$G10</f>
        <v>0</v>
      </c>
      <c r="DV10" s="233">
        <f t="shared" ref="DV10:DV22" si="64">BK10*$G10</f>
        <v>0</v>
      </c>
      <c r="DW10" s="233">
        <f t="shared" ref="DW10:DW22" si="65">BL10*$G10</f>
        <v>0</v>
      </c>
      <c r="DX10" s="233">
        <f t="shared" ref="DX10:DX22" si="66">BM10*$G10</f>
        <v>0</v>
      </c>
      <c r="DY10" s="233">
        <f t="shared" ref="DY10:DY22" si="67">BN10*$G10</f>
        <v>0</v>
      </c>
      <c r="DZ10" s="233">
        <f t="shared" ref="DZ10:DZ22" si="68">BO10*$G10</f>
        <v>0</v>
      </c>
      <c r="EA10" s="233">
        <f t="shared" ref="EA10:EA22" si="69">BP10*$G10</f>
        <v>0</v>
      </c>
      <c r="EB10" s="233">
        <f t="shared" ref="EB10:EB22" si="70">BQ10*$G10</f>
        <v>0</v>
      </c>
      <c r="EC10" s="233">
        <f t="shared" ref="EC10:EC22" si="71">BR10*$G10</f>
        <v>0</v>
      </c>
      <c r="ED10" s="233">
        <f t="shared" ref="ED10:ED22" si="72">BS10*$G10</f>
        <v>0</v>
      </c>
      <c r="EE10" s="233">
        <f t="shared" ref="EE10:EE22" si="73">BT10*$G10</f>
        <v>0</v>
      </c>
    </row>
    <row r="11" spans="1:135" x14ac:dyDescent="0.25">
      <c r="A11" s="280" t="s">
        <v>98</v>
      </c>
      <c r="B11" s="283">
        <v>3</v>
      </c>
      <c r="C11" s="217" t="str">
        <f>VLOOKUP($A11&amp;$B11,Insumos!$A:$I,4,0)</f>
        <v>COORD. DE PROJETO</v>
      </c>
      <c r="D11" s="89" t="str">
        <f>VLOOKUP($A11&amp;$B11,Insumos!$A:$I,6,0)</f>
        <v>HH</v>
      </c>
      <c r="E11" s="232">
        <f t="shared" si="12"/>
        <v>1</v>
      </c>
      <c r="F11" s="89">
        <v>1</v>
      </c>
      <c r="G11" s="233">
        <f>VLOOKUP($A11&amp;$B11,Insumos!$A:$I,9,0)</f>
        <v>51.136363636363633</v>
      </c>
      <c r="H11" s="233">
        <f t="shared" si="13"/>
        <v>51.136363636363633</v>
      </c>
      <c r="I11" s="234"/>
      <c r="J11" s="233" t="str">
        <f t="shared" si="5"/>
        <v>COORD. DE PROJETO</v>
      </c>
      <c r="K11" s="233" t="str">
        <f t="shared" si="6"/>
        <v>HH</v>
      </c>
      <c r="L11" s="233">
        <f t="shared" si="7"/>
        <v>1</v>
      </c>
      <c r="M11" s="282">
        <v>1</v>
      </c>
      <c r="N11" s="282">
        <v>0</v>
      </c>
      <c r="O11" s="282">
        <v>0</v>
      </c>
      <c r="P11" s="282">
        <v>0</v>
      </c>
      <c r="Q11" s="282">
        <v>0</v>
      </c>
      <c r="R11" s="282">
        <v>0</v>
      </c>
      <c r="S11" s="282">
        <v>0</v>
      </c>
      <c r="T11" s="282">
        <v>0</v>
      </c>
      <c r="U11" s="282">
        <v>0</v>
      </c>
      <c r="V11" s="282">
        <v>0</v>
      </c>
      <c r="W11" s="282">
        <v>0</v>
      </c>
      <c r="X11" s="282">
        <v>0</v>
      </c>
      <c r="Y11" s="282">
        <v>0</v>
      </c>
      <c r="Z11" s="282">
        <v>0</v>
      </c>
      <c r="AA11" s="282">
        <v>0</v>
      </c>
      <c r="AB11" s="282">
        <v>0</v>
      </c>
      <c r="AC11" s="282">
        <v>0</v>
      </c>
      <c r="AD11" s="282">
        <v>0</v>
      </c>
      <c r="AE11" s="282">
        <v>0</v>
      </c>
      <c r="AF11" s="282">
        <v>0</v>
      </c>
      <c r="AG11" s="282">
        <v>0</v>
      </c>
      <c r="AH11" s="282">
        <v>0</v>
      </c>
      <c r="AI11" s="282">
        <v>0</v>
      </c>
      <c r="AJ11" s="282">
        <v>0</v>
      </c>
      <c r="AK11" s="282">
        <v>0</v>
      </c>
      <c r="AL11" s="282">
        <v>0</v>
      </c>
      <c r="AM11" s="282">
        <v>0</v>
      </c>
      <c r="AN11" s="282">
        <v>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>
        <v>0</v>
      </c>
      <c r="AV11" s="282">
        <v>0</v>
      </c>
      <c r="AW11" s="282">
        <v>0</v>
      </c>
      <c r="AX11" s="282">
        <v>0</v>
      </c>
      <c r="AY11" s="282">
        <v>0</v>
      </c>
      <c r="AZ11" s="282">
        <v>0</v>
      </c>
      <c r="BA11" s="282">
        <v>0</v>
      </c>
      <c r="BB11" s="282">
        <v>0</v>
      </c>
      <c r="BC11" s="282">
        <v>0</v>
      </c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>
        <v>0</v>
      </c>
      <c r="BN11" s="282">
        <v>0</v>
      </c>
      <c r="BO11" s="282">
        <v>0</v>
      </c>
      <c r="BP11" s="282">
        <v>0</v>
      </c>
      <c r="BQ11" s="282">
        <v>0</v>
      </c>
      <c r="BR11" s="282">
        <v>0</v>
      </c>
      <c r="BS11" s="282">
        <v>0</v>
      </c>
      <c r="BT11" s="282">
        <v>0</v>
      </c>
      <c r="BV11" s="233" t="str">
        <f t="shared" si="8"/>
        <v>COORD. DE PROJETO</v>
      </c>
      <c r="BW11" s="86">
        <f t="shared" si="9"/>
        <v>51.136363636363633</v>
      </c>
      <c r="BX11" s="233">
        <f t="shared" si="14"/>
        <v>51.136363636363633</v>
      </c>
      <c r="BY11" s="233">
        <f t="shared" si="15"/>
        <v>0</v>
      </c>
      <c r="BZ11" s="233">
        <f t="shared" si="16"/>
        <v>0</v>
      </c>
      <c r="CA11" s="233">
        <f t="shared" si="17"/>
        <v>0</v>
      </c>
      <c r="CB11" s="233">
        <f t="shared" si="18"/>
        <v>0</v>
      </c>
      <c r="CC11" s="233">
        <f t="shared" si="19"/>
        <v>0</v>
      </c>
      <c r="CD11" s="233">
        <f t="shared" si="20"/>
        <v>0</v>
      </c>
      <c r="CE11" s="233">
        <f t="shared" si="21"/>
        <v>0</v>
      </c>
      <c r="CF11" s="233">
        <f t="shared" si="22"/>
        <v>0</v>
      </c>
      <c r="CG11" s="233">
        <f t="shared" si="23"/>
        <v>0</v>
      </c>
      <c r="CH11" s="233">
        <f t="shared" si="24"/>
        <v>0</v>
      </c>
      <c r="CI11" s="233">
        <f t="shared" si="25"/>
        <v>0</v>
      </c>
      <c r="CJ11" s="233">
        <f t="shared" si="26"/>
        <v>0</v>
      </c>
      <c r="CK11" s="233">
        <f t="shared" si="27"/>
        <v>0</v>
      </c>
      <c r="CL11" s="233">
        <f t="shared" si="28"/>
        <v>0</v>
      </c>
      <c r="CM11" s="233">
        <f t="shared" si="29"/>
        <v>0</v>
      </c>
      <c r="CN11" s="233">
        <f t="shared" si="30"/>
        <v>0</v>
      </c>
      <c r="CO11" s="233">
        <f t="shared" si="31"/>
        <v>0</v>
      </c>
      <c r="CP11" s="233">
        <f t="shared" si="32"/>
        <v>0</v>
      </c>
      <c r="CQ11" s="233">
        <f t="shared" si="33"/>
        <v>0</v>
      </c>
      <c r="CR11" s="233">
        <f t="shared" si="34"/>
        <v>0</v>
      </c>
      <c r="CS11" s="233">
        <f t="shared" si="35"/>
        <v>0</v>
      </c>
      <c r="CT11" s="233">
        <f t="shared" si="36"/>
        <v>0</v>
      </c>
      <c r="CU11" s="233">
        <f t="shared" si="37"/>
        <v>0</v>
      </c>
      <c r="CV11" s="233">
        <f t="shared" si="38"/>
        <v>0</v>
      </c>
      <c r="CW11" s="233">
        <f t="shared" si="39"/>
        <v>0</v>
      </c>
      <c r="CX11" s="233">
        <f t="shared" si="40"/>
        <v>0</v>
      </c>
      <c r="CY11" s="233">
        <f t="shared" si="41"/>
        <v>0</v>
      </c>
      <c r="CZ11" s="233">
        <f t="shared" si="42"/>
        <v>0</v>
      </c>
      <c r="DA11" s="233">
        <f t="shared" si="43"/>
        <v>0</v>
      </c>
      <c r="DB11" s="233">
        <f t="shared" si="44"/>
        <v>0</v>
      </c>
      <c r="DC11" s="233">
        <f t="shared" si="45"/>
        <v>0</v>
      </c>
      <c r="DD11" s="233">
        <f t="shared" si="46"/>
        <v>0</v>
      </c>
      <c r="DE11" s="233">
        <f t="shared" si="47"/>
        <v>0</v>
      </c>
      <c r="DF11" s="233">
        <f t="shared" si="48"/>
        <v>0</v>
      </c>
      <c r="DG11" s="233">
        <f t="shared" si="49"/>
        <v>0</v>
      </c>
      <c r="DH11" s="233">
        <f t="shared" si="50"/>
        <v>0</v>
      </c>
      <c r="DI11" s="233">
        <f t="shared" si="51"/>
        <v>0</v>
      </c>
      <c r="DJ11" s="233">
        <f t="shared" si="52"/>
        <v>0</v>
      </c>
      <c r="DK11" s="233">
        <f t="shared" si="53"/>
        <v>0</v>
      </c>
      <c r="DL11" s="233">
        <f t="shared" si="54"/>
        <v>0</v>
      </c>
      <c r="DM11" s="233">
        <f t="shared" si="55"/>
        <v>0</v>
      </c>
      <c r="DN11" s="233">
        <f t="shared" si="56"/>
        <v>0</v>
      </c>
      <c r="DO11" s="233">
        <f t="shared" si="57"/>
        <v>0</v>
      </c>
      <c r="DP11" s="233">
        <f t="shared" si="58"/>
        <v>0</v>
      </c>
      <c r="DQ11" s="233">
        <f t="shared" si="59"/>
        <v>0</v>
      </c>
      <c r="DR11" s="233">
        <f t="shared" si="60"/>
        <v>0</v>
      </c>
      <c r="DS11" s="233">
        <f t="shared" si="61"/>
        <v>0</v>
      </c>
      <c r="DT11" s="233">
        <f t="shared" si="62"/>
        <v>0</v>
      </c>
      <c r="DU11" s="233">
        <f t="shared" si="63"/>
        <v>0</v>
      </c>
      <c r="DV11" s="233">
        <f t="shared" si="64"/>
        <v>0</v>
      </c>
      <c r="DW11" s="233">
        <f t="shared" si="65"/>
        <v>0</v>
      </c>
      <c r="DX11" s="233">
        <f t="shared" si="66"/>
        <v>0</v>
      </c>
      <c r="DY11" s="233">
        <f t="shared" si="67"/>
        <v>0</v>
      </c>
      <c r="DZ11" s="233">
        <f t="shared" si="68"/>
        <v>0</v>
      </c>
      <c r="EA11" s="233">
        <f t="shared" si="69"/>
        <v>0</v>
      </c>
      <c r="EB11" s="233">
        <f t="shared" si="70"/>
        <v>0</v>
      </c>
      <c r="EC11" s="233">
        <f t="shared" si="71"/>
        <v>0</v>
      </c>
      <c r="ED11" s="233">
        <f t="shared" si="72"/>
        <v>0</v>
      </c>
      <c r="EE11" s="233">
        <f t="shared" si="73"/>
        <v>0</v>
      </c>
    </row>
    <row r="12" spans="1:135" x14ac:dyDescent="0.25">
      <c r="A12" s="280" t="s">
        <v>98</v>
      </c>
      <c r="B12" s="283">
        <v>4</v>
      </c>
      <c r="C12" s="217" t="str">
        <f>VLOOKUP($A12&amp;$B12,Insumos!$A:$I,4,0)</f>
        <v>COORD. OPERACIONAL</v>
      </c>
      <c r="D12" s="89" t="str">
        <f>VLOOKUP($A12&amp;$B12,Insumos!$A:$I,6,0)</f>
        <v>HH</v>
      </c>
      <c r="E12" s="232">
        <f t="shared" si="12"/>
        <v>0</v>
      </c>
      <c r="F12" s="89">
        <v>1</v>
      </c>
      <c r="G12" s="233">
        <f>VLOOKUP($A12&amp;$B12,Insumos!$A:$I,9,0)</f>
        <v>51.136363636363633</v>
      </c>
      <c r="H12" s="233">
        <f t="shared" si="13"/>
        <v>0</v>
      </c>
      <c r="I12" s="234"/>
      <c r="J12" s="233" t="str">
        <f t="shared" si="5"/>
        <v>COORD. OPERACIONAL</v>
      </c>
      <c r="K12" s="233" t="str">
        <f t="shared" si="6"/>
        <v>HH</v>
      </c>
      <c r="L12" s="233">
        <f t="shared" si="7"/>
        <v>0</v>
      </c>
      <c r="M12" s="282">
        <v>0</v>
      </c>
      <c r="N12" s="282">
        <v>0</v>
      </c>
      <c r="O12" s="282">
        <v>0</v>
      </c>
      <c r="P12" s="282">
        <v>0</v>
      </c>
      <c r="Q12" s="282">
        <v>0</v>
      </c>
      <c r="R12" s="282">
        <v>0</v>
      </c>
      <c r="S12" s="282">
        <v>0</v>
      </c>
      <c r="T12" s="282">
        <v>0</v>
      </c>
      <c r="U12" s="282">
        <v>0</v>
      </c>
      <c r="V12" s="282">
        <v>0</v>
      </c>
      <c r="W12" s="282">
        <v>0</v>
      </c>
      <c r="X12" s="282">
        <v>0</v>
      </c>
      <c r="Y12" s="282">
        <v>0</v>
      </c>
      <c r="Z12" s="282">
        <v>0</v>
      </c>
      <c r="AA12" s="282">
        <v>0</v>
      </c>
      <c r="AB12" s="282">
        <v>0</v>
      </c>
      <c r="AC12" s="282">
        <v>0</v>
      </c>
      <c r="AD12" s="282">
        <v>0</v>
      </c>
      <c r="AE12" s="282">
        <v>0</v>
      </c>
      <c r="AF12" s="282">
        <v>0</v>
      </c>
      <c r="AG12" s="282">
        <v>0</v>
      </c>
      <c r="AH12" s="282">
        <v>0</v>
      </c>
      <c r="AI12" s="282">
        <v>0</v>
      </c>
      <c r="AJ12" s="282">
        <v>0</v>
      </c>
      <c r="AK12" s="282">
        <v>0</v>
      </c>
      <c r="AL12" s="282">
        <v>0</v>
      </c>
      <c r="AM12" s="282">
        <v>0</v>
      </c>
      <c r="AN12" s="282">
        <v>0</v>
      </c>
      <c r="AO12" s="282">
        <v>0</v>
      </c>
      <c r="AP12" s="282">
        <v>0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2">
        <v>0</v>
      </c>
      <c r="BA12" s="282">
        <v>0</v>
      </c>
      <c r="BB12" s="282">
        <v>0</v>
      </c>
      <c r="BC12" s="282">
        <v>0</v>
      </c>
      <c r="BD12" s="282">
        <v>0</v>
      </c>
      <c r="BE12" s="282">
        <v>0</v>
      </c>
      <c r="BF12" s="282">
        <v>0</v>
      </c>
      <c r="BG12" s="282">
        <v>0</v>
      </c>
      <c r="BH12" s="282">
        <v>0</v>
      </c>
      <c r="BI12" s="282">
        <v>0</v>
      </c>
      <c r="BJ12" s="282">
        <v>0</v>
      </c>
      <c r="BK12" s="282">
        <v>0</v>
      </c>
      <c r="BL12" s="282">
        <v>0</v>
      </c>
      <c r="BM12" s="282">
        <v>0</v>
      </c>
      <c r="BN12" s="282">
        <v>0</v>
      </c>
      <c r="BO12" s="282">
        <v>0</v>
      </c>
      <c r="BP12" s="282">
        <v>0</v>
      </c>
      <c r="BQ12" s="282">
        <v>0</v>
      </c>
      <c r="BR12" s="282">
        <v>0</v>
      </c>
      <c r="BS12" s="282">
        <v>0</v>
      </c>
      <c r="BT12" s="282">
        <v>0</v>
      </c>
      <c r="BV12" s="233" t="str">
        <f t="shared" si="8"/>
        <v>COORD. OPERACIONAL</v>
      </c>
      <c r="BW12" s="86">
        <f t="shared" si="9"/>
        <v>0</v>
      </c>
      <c r="BX12" s="233">
        <f t="shared" si="14"/>
        <v>0</v>
      </c>
      <c r="BY12" s="233">
        <f t="shared" si="15"/>
        <v>0</v>
      </c>
      <c r="BZ12" s="233">
        <f t="shared" si="16"/>
        <v>0</v>
      </c>
      <c r="CA12" s="233">
        <f t="shared" si="17"/>
        <v>0</v>
      </c>
      <c r="CB12" s="233">
        <f t="shared" si="18"/>
        <v>0</v>
      </c>
      <c r="CC12" s="233">
        <f t="shared" si="19"/>
        <v>0</v>
      </c>
      <c r="CD12" s="233">
        <f t="shared" si="20"/>
        <v>0</v>
      </c>
      <c r="CE12" s="233">
        <f t="shared" si="21"/>
        <v>0</v>
      </c>
      <c r="CF12" s="233">
        <f t="shared" si="22"/>
        <v>0</v>
      </c>
      <c r="CG12" s="233">
        <f t="shared" si="23"/>
        <v>0</v>
      </c>
      <c r="CH12" s="233">
        <f t="shared" si="24"/>
        <v>0</v>
      </c>
      <c r="CI12" s="233">
        <f t="shared" si="25"/>
        <v>0</v>
      </c>
      <c r="CJ12" s="233">
        <f t="shared" si="26"/>
        <v>0</v>
      </c>
      <c r="CK12" s="233">
        <f t="shared" si="27"/>
        <v>0</v>
      </c>
      <c r="CL12" s="233">
        <f t="shared" si="28"/>
        <v>0</v>
      </c>
      <c r="CM12" s="233">
        <f t="shared" si="29"/>
        <v>0</v>
      </c>
      <c r="CN12" s="233">
        <f t="shared" si="30"/>
        <v>0</v>
      </c>
      <c r="CO12" s="233">
        <f t="shared" si="31"/>
        <v>0</v>
      </c>
      <c r="CP12" s="233">
        <f t="shared" si="32"/>
        <v>0</v>
      </c>
      <c r="CQ12" s="233">
        <f t="shared" si="33"/>
        <v>0</v>
      </c>
      <c r="CR12" s="233">
        <f t="shared" si="34"/>
        <v>0</v>
      </c>
      <c r="CS12" s="233">
        <f t="shared" si="35"/>
        <v>0</v>
      </c>
      <c r="CT12" s="233">
        <f t="shared" si="36"/>
        <v>0</v>
      </c>
      <c r="CU12" s="233">
        <f t="shared" si="37"/>
        <v>0</v>
      </c>
      <c r="CV12" s="233">
        <f t="shared" si="38"/>
        <v>0</v>
      </c>
      <c r="CW12" s="233">
        <f t="shared" si="39"/>
        <v>0</v>
      </c>
      <c r="CX12" s="233">
        <f t="shared" si="40"/>
        <v>0</v>
      </c>
      <c r="CY12" s="233">
        <f t="shared" si="41"/>
        <v>0</v>
      </c>
      <c r="CZ12" s="233">
        <f t="shared" si="42"/>
        <v>0</v>
      </c>
      <c r="DA12" s="233">
        <f t="shared" si="43"/>
        <v>0</v>
      </c>
      <c r="DB12" s="233">
        <f t="shared" si="44"/>
        <v>0</v>
      </c>
      <c r="DC12" s="233">
        <f t="shared" si="45"/>
        <v>0</v>
      </c>
      <c r="DD12" s="233">
        <f t="shared" si="46"/>
        <v>0</v>
      </c>
      <c r="DE12" s="233">
        <f t="shared" si="47"/>
        <v>0</v>
      </c>
      <c r="DF12" s="233">
        <f t="shared" si="48"/>
        <v>0</v>
      </c>
      <c r="DG12" s="233">
        <f t="shared" si="49"/>
        <v>0</v>
      </c>
      <c r="DH12" s="233">
        <f t="shared" si="50"/>
        <v>0</v>
      </c>
      <c r="DI12" s="233">
        <f t="shared" si="51"/>
        <v>0</v>
      </c>
      <c r="DJ12" s="233">
        <f t="shared" si="52"/>
        <v>0</v>
      </c>
      <c r="DK12" s="233">
        <f t="shared" si="53"/>
        <v>0</v>
      </c>
      <c r="DL12" s="233">
        <f t="shared" si="54"/>
        <v>0</v>
      </c>
      <c r="DM12" s="233">
        <f t="shared" si="55"/>
        <v>0</v>
      </c>
      <c r="DN12" s="233">
        <f t="shared" si="56"/>
        <v>0</v>
      </c>
      <c r="DO12" s="233">
        <f t="shared" si="57"/>
        <v>0</v>
      </c>
      <c r="DP12" s="233">
        <f t="shared" si="58"/>
        <v>0</v>
      </c>
      <c r="DQ12" s="233">
        <f t="shared" si="59"/>
        <v>0</v>
      </c>
      <c r="DR12" s="233">
        <f t="shared" si="60"/>
        <v>0</v>
      </c>
      <c r="DS12" s="233">
        <f t="shared" si="61"/>
        <v>0</v>
      </c>
      <c r="DT12" s="233">
        <f t="shared" si="62"/>
        <v>0</v>
      </c>
      <c r="DU12" s="233">
        <f t="shared" si="63"/>
        <v>0</v>
      </c>
      <c r="DV12" s="233">
        <f t="shared" si="64"/>
        <v>0</v>
      </c>
      <c r="DW12" s="233">
        <f t="shared" si="65"/>
        <v>0</v>
      </c>
      <c r="DX12" s="233">
        <f t="shared" si="66"/>
        <v>0</v>
      </c>
      <c r="DY12" s="233">
        <f t="shared" si="67"/>
        <v>0</v>
      </c>
      <c r="DZ12" s="233">
        <f t="shared" si="68"/>
        <v>0</v>
      </c>
      <c r="EA12" s="233">
        <f t="shared" si="69"/>
        <v>0</v>
      </c>
      <c r="EB12" s="233">
        <f t="shared" si="70"/>
        <v>0</v>
      </c>
      <c r="EC12" s="233">
        <f t="shared" si="71"/>
        <v>0</v>
      </c>
      <c r="ED12" s="233">
        <f t="shared" si="72"/>
        <v>0</v>
      </c>
      <c r="EE12" s="233">
        <f t="shared" si="73"/>
        <v>0</v>
      </c>
    </row>
    <row r="13" spans="1:135" x14ac:dyDescent="0.25">
      <c r="A13" s="280" t="s">
        <v>98</v>
      </c>
      <c r="B13" s="283">
        <v>5</v>
      </c>
      <c r="C13" s="217" t="str">
        <f>VLOOKUP($A13&amp;$B13,Insumos!$A:$I,4,0)</f>
        <v>ANALISTA DE PROJETOS SENIOR</v>
      </c>
      <c r="D13" s="89" t="str">
        <f>VLOOKUP($A13&amp;$B13,Insumos!$A:$I,6,0)</f>
        <v>HH</v>
      </c>
      <c r="E13" s="232">
        <f t="shared" si="12"/>
        <v>0</v>
      </c>
      <c r="F13" s="89">
        <v>1</v>
      </c>
      <c r="G13" s="233">
        <f>VLOOKUP($A13&amp;$B13,Insumos!$A:$I,9,0)</f>
        <v>45.454545454545453</v>
      </c>
      <c r="H13" s="233">
        <f t="shared" si="13"/>
        <v>0</v>
      </c>
      <c r="I13" s="234"/>
      <c r="J13" s="233" t="str">
        <f t="shared" si="5"/>
        <v>ANALISTA DE PROJETOS SENIOR</v>
      </c>
      <c r="K13" s="233" t="str">
        <f t="shared" si="6"/>
        <v>HH</v>
      </c>
      <c r="L13" s="233">
        <f t="shared" si="7"/>
        <v>0</v>
      </c>
      <c r="M13" s="282">
        <v>0</v>
      </c>
      <c r="N13" s="282">
        <v>0</v>
      </c>
      <c r="O13" s="282">
        <v>0</v>
      </c>
      <c r="P13" s="282">
        <v>0</v>
      </c>
      <c r="Q13" s="282">
        <v>0</v>
      </c>
      <c r="R13" s="282">
        <v>0</v>
      </c>
      <c r="S13" s="282">
        <v>0</v>
      </c>
      <c r="T13" s="282">
        <v>0</v>
      </c>
      <c r="U13" s="282">
        <v>0</v>
      </c>
      <c r="V13" s="282">
        <v>0</v>
      </c>
      <c r="W13" s="282">
        <v>0</v>
      </c>
      <c r="X13" s="282">
        <v>0</v>
      </c>
      <c r="Y13" s="282">
        <v>0</v>
      </c>
      <c r="Z13" s="282">
        <v>0</v>
      </c>
      <c r="AA13" s="282">
        <v>0</v>
      </c>
      <c r="AB13" s="282">
        <v>0</v>
      </c>
      <c r="AC13" s="282">
        <v>0</v>
      </c>
      <c r="AD13" s="282">
        <v>0</v>
      </c>
      <c r="AE13" s="282">
        <v>0</v>
      </c>
      <c r="AF13" s="282">
        <v>0</v>
      </c>
      <c r="AG13" s="282">
        <v>0</v>
      </c>
      <c r="AH13" s="282">
        <v>0</v>
      </c>
      <c r="AI13" s="282">
        <v>0</v>
      </c>
      <c r="AJ13" s="282">
        <v>0</v>
      </c>
      <c r="AK13" s="282">
        <v>0</v>
      </c>
      <c r="AL13" s="282">
        <v>0</v>
      </c>
      <c r="AM13" s="282">
        <v>0</v>
      </c>
      <c r="AN13" s="282">
        <v>0</v>
      </c>
      <c r="AO13" s="282">
        <v>0</v>
      </c>
      <c r="AP13" s="282">
        <v>0</v>
      </c>
      <c r="AQ13" s="282">
        <v>0</v>
      </c>
      <c r="AR13" s="282">
        <v>0</v>
      </c>
      <c r="AS13" s="282">
        <v>0</v>
      </c>
      <c r="AT13" s="282">
        <v>0</v>
      </c>
      <c r="AU13" s="282">
        <v>0</v>
      </c>
      <c r="AV13" s="282">
        <v>0</v>
      </c>
      <c r="AW13" s="282"/>
      <c r="AX13" s="282">
        <v>0</v>
      </c>
      <c r="AY13" s="282">
        <v>0</v>
      </c>
      <c r="AZ13" s="282">
        <v>0</v>
      </c>
      <c r="BA13" s="282">
        <v>0</v>
      </c>
      <c r="BB13" s="282">
        <v>0</v>
      </c>
      <c r="BC13" s="282">
        <v>0</v>
      </c>
      <c r="BD13" s="282">
        <v>0</v>
      </c>
      <c r="BE13" s="282">
        <v>0</v>
      </c>
      <c r="BF13" s="282">
        <v>0</v>
      </c>
      <c r="BG13" s="282">
        <v>0</v>
      </c>
      <c r="BH13" s="282">
        <v>0</v>
      </c>
      <c r="BI13" s="282">
        <v>0</v>
      </c>
      <c r="BJ13" s="282">
        <v>0</v>
      </c>
      <c r="BK13" s="282">
        <v>0</v>
      </c>
      <c r="BL13" s="282">
        <v>0</v>
      </c>
      <c r="BM13" s="282">
        <v>0</v>
      </c>
      <c r="BN13" s="282">
        <v>0</v>
      </c>
      <c r="BO13" s="282">
        <v>0</v>
      </c>
      <c r="BP13" s="282">
        <v>0</v>
      </c>
      <c r="BQ13" s="282">
        <v>0</v>
      </c>
      <c r="BR13" s="282">
        <v>0</v>
      </c>
      <c r="BS13" s="282">
        <v>0</v>
      </c>
      <c r="BT13" s="282">
        <v>0</v>
      </c>
      <c r="BV13" s="233" t="str">
        <f t="shared" si="8"/>
        <v>ANALISTA DE PROJETOS SENIOR</v>
      </c>
      <c r="BW13" s="86">
        <f t="shared" si="9"/>
        <v>0</v>
      </c>
      <c r="BX13" s="233">
        <f t="shared" si="14"/>
        <v>0</v>
      </c>
      <c r="BY13" s="233">
        <f t="shared" si="15"/>
        <v>0</v>
      </c>
      <c r="BZ13" s="233">
        <f t="shared" si="16"/>
        <v>0</v>
      </c>
      <c r="CA13" s="233">
        <f t="shared" si="17"/>
        <v>0</v>
      </c>
      <c r="CB13" s="233">
        <f t="shared" si="18"/>
        <v>0</v>
      </c>
      <c r="CC13" s="233">
        <f t="shared" si="19"/>
        <v>0</v>
      </c>
      <c r="CD13" s="233">
        <f t="shared" si="20"/>
        <v>0</v>
      </c>
      <c r="CE13" s="233">
        <f t="shared" si="21"/>
        <v>0</v>
      </c>
      <c r="CF13" s="233">
        <f t="shared" si="22"/>
        <v>0</v>
      </c>
      <c r="CG13" s="233">
        <f t="shared" si="23"/>
        <v>0</v>
      </c>
      <c r="CH13" s="233">
        <f t="shared" si="24"/>
        <v>0</v>
      </c>
      <c r="CI13" s="233">
        <f t="shared" si="25"/>
        <v>0</v>
      </c>
      <c r="CJ13" s="233">
        <f t="shared" si="26"/>
        <v>0</v>
      </c>
      <c r="CK13" s="233">
        <f t="shared" si="27"/>
        <v>0</v>
      </c>
      <c r="CL13" s="233">
        <f t="shared" si="28"/>
        <v>0</v>
      </c>
      <c r="CM13" s="233">
        <f t="shared" si="29"/>
        <v>0</v>
      </c>
      <c r="CN13" s="233">
        <f t="shared" si="30"/>
        <v>0</v>
      </c>
      <c r="CO13" s="233">
        <f t="shared" si="31"/>
        <v>0</v>
      </c>
      <c r="CP13" s="233">
        <f t="shared" si="32"/>
        <v>0</v>
      </c>
      <c r="CQ13" s="233">
        <f t="shared" si="33"/>
        <v>0</v>
      </c>
      <c r="CR13" s="233">
        <f t="shared" si="34"/>
        <v>0</v>
      </c>
      <c r="CS13" s="233">
        <f t="shared" si="35"/>
        <v>0</v>
      </c>
      <c r="CT13" s="233">
        <f t="shared" si="36"/>
        <v>0</v>
      </c>
      <c r="CU13" s="233">
        <f t="shared" si="37"/>
        <v>0</v>
      </c>
      <c r="CV13" s="233">
        <f t="shared" si="38"/>
        <v>0</v>
      </c>
      <c r="CW13" s="233">
        <f t="shared" si="39"/>
        <v>0</v>
      </c>
      <c r="CX13" s="233">
        <f t="shared" si="40"/>
        <v>0</v>
      </c>
      <c r="CY13" s="233">
        <f t="shared" si="41"/>
        <v>0</v>
      </c>
      <c r="CZ13" s="233">
        <f t="shared" si="42"/>
        <v>0</v>
      </c>
      <c r="DA13" s="233">
        <f t="shared" si="43"/>
        <v>0</v>
      </c>
      <c r="DB13" s="233">
        <f t="shared" si="44"/>
        <v>0</v>
      </c>
      <c r="DC13" s="233">
        <f t="shared" si="45"/>
        <v>0</v>
      </c>
      <c r="DD13" s="233">
        <f t="shared" si="46"/>
        <v>0</v>
      </c>
      <c r="DE13" s="233">
        <f t="shared" si="47"/>
        <v>0</v>
      </c>
      <c r="DF13" s="233">
        <f t="shared" si="48"/>
        <v>0</v>
      </c>
      <c r="DG13" s="233">
        <f t="shared" si="49"/>
        <v>0</v>
      </c>
      <c r="DH13" s="233">
        <f t="shared" si="50"/>
        <v>0</v>
      </c>
      <c r="DI13" s="233">
        <f t="shared" si="51"/>
        <v>0</v>
      </c>
      <c r="DJ13" s="233">
        <f t="shared" si="52"/>
        <v>0</v>
      </c>
      <c r="DK13" s="233">
        <f t="shared" si="53"/>
        <v>0</v>
      </c>
      <c r="DL13" s="233">
        <f t="shared" si="54"/>
        <v>0</v>
      </c>
      <c r="DM13" s="233">
        <f t="shared" si="55"/>
        <v>0</v>
      </c>
      <c r="DN13" s="233">
        <f t="shared" si="56"/>
        <v>0</v>
      </c>
      <c r="DO13" s="233">
        <f t="shared" si="57"/>
        <v>0</v>
      </c>
      <c r="DP13" s="233">
        <f t="shared" si="58"/>
        <v>0</v>
      </c>
      <c r="DQ13" s="233">
        <f t="shared" si="59"/>
        <v>0</v>
      </c>
      <c r="DR13" s="233">
        <f t="shared" si="60"/>
        <v>0</v>
      </c>
      <c r="DS13" s="233">
        <f t="shared" si="61"/>
        <v>0</v>
      </c>
      <c r="DT13" s="233">
        <f t="shared" si="62"/>
        <v>0</v>
      </c>
      <c r="DU13" s="233">
        <f t="shared" si="63"/>
        <v>0</v>
      </c>
      <c r="DV13" s="233">
        <f t="shared" si="64"/>
        <v>0</v>
      </c>
      <c r="DW13" s="233">
        <f t="shared" si="65"/>
        <v>0</v>
      </c>
      <c r="DX13" s="233">
        <f t="shared" si="66"/>
        <v>0</v>
      </c>
      <c r="DY13" s="233">
        <f t="shared" si="67"/>
        <v>0</v>
      </c>
      <c r="DZ13" s="233">
        <f t="shared" si="68"/>
        <v>0</v>
      </c>
      <c r="EA13" s="233">
        <f t="shared" si="69"/>
        <v>0</v>
      </c>
      <c r="EB13" s="233">
        <f t="shared" si="70"/>
        <v>0</v>
      </c>
      <c r="EC13" s="233">
        <f t="shared" si="71"/>
        <v>0</v>
      </c>
      <c r="ED13" s="233">
        <f t="shared" si="72"/>
        <v>0</v>
      </c>
      <c r="EE13" s="233">
        <f t="shared" si="73"/>
        <v>0</v>
      </c>
    </row>
    <row r="14" spans="1:135" x14ac:dyDescent="0.25">
      <c r="A14" s="280" t="s">
        <v>98</v>
      </c>
      <c r="B14" s="283">
        <v>6</v>
      </c>
      <c r="C14" s="217" t="str">
        <f>VLOOKUP($A14&amp;$B14,Insumos!$A:$I,4,0)</f>
        <v>ANALISTA DE PROJETOS PLENO</v>
      </c>
      <c r="D14" s="89" t="str">
        <f>VLOOKUP($A14&amp;$B14,Insumos!$A:$I,6,0)</f>
        <v>HH</v>
      </c>
      <c r="E14" s="232">
        <f t="shared" ref="E14:E19" si="74">L14</f>
        <v>4</v>
      </c>
      <c r="F14" s="89">
        <v>1</v>
      </c>
      <c r="G14" s="233">
        <f>VLOOKUP($A14&amp;$B14,Insumos!$A:$I,9,0)</f>
        <v>39.772727272727273</v>
      </c>
      <c r="H14" s="233">
        <f t="shared" ref="H14:H19" si="75">G14*E14</f>
        <v>159.09090909090909</v>
      </c>
      <c r="I14" s="234"/>
      <c r="J14" s="233" t="str">
        <f t="shared" si="5"/>
        <v>ANALISTA DE PROJETOS PLENO</v>
      </c>
      <c r="K14" s="233" t="str">
        <f t="shared" si="6"/>
        <v>HH</v>
      </c>
      <c r="L14" s="233">
        <f t="shared" si="7"/>
        <v>4</v>
      </c>
      <c r="M14" s="282">
        <v>4</v>
      </c>
      <c r="N14" s="282">
        <v>0</v>
      </c>
      <c r="O14" s="282">
        <v>0</v>
      </c>
      <c r="P14" s="282">
        <v>0</v>
      </c>
      <c r="Q14" s="282">
        <v>0</v>
      </c>
      <c r="R14" s="282">
        <v>0</v>
      </c>
      <c r="S14" s="282">
        <v>0</v>
      </c>
      <c r="T14" s="282">
        <v>0</v>
      </c>
      <c r="U14" s="282">
        <v>0</v>
      </c>
      <c r="V14" s="282">
        <v>0</v>
      </c>
      <c r="W14" s="282">
        <v>0</v>
      </c>
      <c r="X14" s="282">
        <v>0</v>
      </c>
      <c r="Y14" s="282">
        <v>0</v>
      </c>
      <c r="Z14" s="282">
        <v>0</v>
      </c>
      <c r="AA14" s="282">
        <v>0</v>
      </c>
      <c r="AB14" s="282">
        <v>0</v>
      </c>
      <c r="AC14" s="282">
        <v>0</v>
      </c>
      <c r="AD14" s="282">
        <v>0</v>
      </c>
      <c r="AE14" s="282">
        <v>0</v>
      </c>
      <c r="AF14" s="282">
        <v>0</v>
      </c>
      <c r="AG14" s="282">
        <v>0</v>
      </c>
      <c r="AH14" s="282">
        <v>0</v>
      </c>
      <c r="AI14" s="282">
        <v>0</v>
      </c>
      <c r="AJ14" s="282">
        <v>0</v>
      </c>
      <c r="AK14" s="282">
        <v>0</v>
      </c>
      <c r="AL14" s="282">
        <v>0</v>
      </c>
      <c r="AM14" s="282">
        <v>0</v>
      </c>
      <c r="AN14" s="282">
        <v>0</v>
      </c>
      <c r="AO14" s="282">
        <v>0</v>
      </c>
      <c r="AP14" s="282">
        <v>0</v>
      </c>
      <c r="AQ14" s="282">
        <v>0</v>
      </c>
      <c r="AR14" s="282">
        <v>0</v>
      </c>
      <c r="AS14" s="282">
        <v>0</v>
      </c>
      <c r="AT14" s="282">
        <v>0</v>
      </c>
      <c r="AU14" s="282">
        <v>0</v>
      </c>
      <c r="AV14" s="282">
        <v>0</v>
      </c>
      <c r="AW14" s="282">
        <v>0</v>
      </c>
      <c r="AX14" s="282">
        <v>0</v>
      </c>
      <c r="AY14" s="282">
        <v>0</v>
      </c>
      <c r="AZ14" s="282">
        <v>0</v>
      </c>
      <c r="BA14" s="282">
        <v>0</v>
      </c>
      <c r="BB14" s="282">
        <v>0</v>
      </c>
      <c r="BC14" s="282">
        <v>0</v>
      </c>
      <c r="BD14" s="282">
        <v>0</v>
      </c>
      <c r="BE14" s="282">
        <v>0</v>
      </c>
      <c r="BF14" s="282">
        <v>0</v>
      </c>
      <c r="BG14" s="282">
        <v>0</v>
      </c>
      <c r="BH14" s="282">
        <v>0</v>
      </c>
      <c r="BI14" s="282">
        <v>0</v>
      </c>
      <c r="BJ14" s="282">
        <v>0</v>
      </c>
      <c r="BK14" s="282">
        <v>0</v>
      </c>
      <c r="BL14" s="282">
        <v>0</v>
      </c>
      <c r="BM14" s="282">
        <v>0</v>
      </c>
      <c r="BN14" s="282">
        <v>0</v>
      </c>
      <c r="BO14" s="282">
        <v>0</v>
      </c>
      <c r="BP14" s="282">
        <v>0</v>
      </c>
      <c r="BQ14" s="282">
        <v>0</v>
      </c>
      <c r="BR14" s="282">
        <v>0</v>
      </c>
      <c r="BS14" s="282">
        <v>0</v>
      </c>
      <c r="BT14" s="282">
        <v>0</v>
      </c>
      <c r="BV14" s="233" t="str">
        <f t="shared" si="8"/>
        <v>ANALISTA DE PROJETOS PLENO</v>
      </c>
      <c r="BW14" s="86">
        <f t="shared" si="9"/>
        <v>159.09090909090909</v>
      </c>
      <c r="BX14" s="233">
        <f t="shared" si="14"/>
        <v>159.09090909090909</v>
      </c>
      <c r="BY14" s="233">
        <f t="shared" si="15"/>
        <v>0</v>
      </c>
      <c r="BZ14" s="233">
        <f t="shared" si="16"/>
        <v>0</v>
      </c>
      <c r="CA14" s="233">
        <f t="shared" si="17"/>
        <v>0</v>
      </c>
      <c r="CB14" s="233">
        <f t="shared" si="18"/>
        <v>0</v>
      </c>
      <c r="CC14" s="233">
        <f t="shared" si="19"/>
        <v>0</v>
      </c>
      <c r="CD14" s="233">
        <f t="shared" si="20"/>
        <v>0</v>
      </c>
      <c r="CE14" s="233">
        <f t="shared" si="21"/>
        <v>0</v>
      </c>
      <c r="CF14" s="233">
        <f t="shared" si="22"/>
        <v>0</v>
      </c>
      <c r="CG14" s="233">
        <f t="shared" si="23"/>
        <v>0</v>
      </c>
      <c r="CH14" s="233">
        <f t="shared" si="24"/>
        <v>0</v>
      </c>
      <c r="CI14" s="233">
        <f t="shared" si="25"/>
        <v>0</v>
      </c>
      <c r="CJ14" s="233">
        <f t="shared" si="26"/>
        <v>0</v>
      </c>
      <c r="CK14" s="233">
        <f t="shared" si="27"/>
        <v>0</v>
      </c>
      <c r="CL14" s="233">
        <f t="shared" si="28"/>
        <v>0</v>
      </c>
      <c r="CM14" s="233">
        <f t="shared" si="29"/>
        <v>0</v>
      </c>
      <c r="CN14" s="233">
        <f t="shared" si="30"/>
        <v>0</v>
      </c>
      <c r="CO14" s="233">
        <f t="shared" si="31"/>
        <v>0</v>
      </c>
      <c r="CP14" s="233">
        <f t="shared" si="32"/>
        <v>0</v>
      </c>
      <c r="CQ14" s="233">
        <f t="shared" si="33"/>
        <v>0</v>
      </c>
      <c r="CR14" s="233">
        <f t="shared" si="34"/>
        <v>0</v>
      </c>
      <c r="CS14" s="233">
        <f t="shared" si="35"/>
        <v>0</v>
      </c>
      <c r="CT14" s="233">
        <f t="shared" si="36"/>
        <v>0</v>
      </c>
      <c r="CU14" s="233">
        <f t="shared" si="37"/>
        <v>0</v>
      </c>
      <c r="CV14" s="233">
        <f t="shared" si="38"/>
        <v>0</v>
      </c>
      <c r="CW14" s="233">
        <f t="shared" si="39"/>
        <v>0</v>
      </c>
      <c r="CX14" s="233">
        <f t="shared" si="40"/>
        <v>0</v>
      </c>
      <c r="CY14" s="233">
        <f t="shared" si="41"/>
        <v>0</v>
      </c>
      <c r="CZ14" s="233">
        <f t="shared" si="42"/>
        <v>0</v>
      </c>
      <c r="DA14" s="233">
        <f t="shared" si="43"/>
        <v>0</v>
      </c>
      <c r="DB14" s="233">
        <f t="shared" si="44"/>
        <v>0</v>
      </c>
      <c r="DC14" s="233">
        <f t="shared" si="45"/>
        <v>0</v>
      </c>
      <c r="DD14" s="233">
        <f t="shared" si="46"/>
        <v>0</v>
      </c>
      <c r="DE14" s="233">
        <f t="shared" si="47"/>
        <v>0</v>
      </c>
      <c r="DF14" s="233">
        <f t="shared" si="48"/>
        <v>0</v>
      </c>
      <c r="DG14" s="233">
        <f t="shared" si="49"/>
        <v>0</v>
      </c>
      <c r="DH14" s="233">
        <f t="shared" si="50"/>
        <v>0</v>
      </c>
      <c r="DI14" s="233">
        <f t="shared" si="51"/>
        <v>0</v>
      </c>
      <c r="DJ14" s="233">
        <f t="shared" si="52"/>
        <v>0</v>
      </c>
      <c r="DK14" s="233">
        <f t="shared" si="53"/>
        <v>0</v>
      </c>
      <c r="DL14" s="233">
        <f t="shared" si="54"/>
        <v>0</v>
      </c>
      <c r="DM14" s="233">
        <f t="shared" si="55"/>
        <v>0</v>
      </c>
      <c r="DN14" s="233">
        <f t="shared" si="56"/>
        <v>0</v>
      </c>
      <c r="DO14" s="233">
        <f t="shared" si="57"/>
        <v>0</v>
      </c>
      <c r="DP14" s="233">
        <f t="shared" si="58"/>
        <v>0</v>
      </c>
      <c r="DQ14" s="233">
        <f t="shared" si="59"/>
        <v>0</v>
      </c>
      <c r="DR14" s="233">
        <f t="shared" si="60"/>
        <v>0</v>
      </c>
      <c r="DS14" s="233">
        <f t="shared" si="61"/>
        <v>0</v>
      </c>
      <c r="DT14" s="233">
        <f t="shared" si="62"/>
        <v>0</v>
      </c>
      <c r="DU14" s="233">
        <f t="shared" si="63"/>
        <v>0</v>
      </c>
      <c r="DV14" s="233">
        <f t="shared" si="64"/>
        <v>0</v>
      </c>
      <c r="DW14" s="233">
        <f t="shared" si="65"/>
        <v>0</v>
      </c>
      <c r="DX14" s="233">
        <f t="shared" si="66"/>
        <v>0</v>
      </c>
      <c r="DY14" s="233">
        <f t="shared" si="67"/>
        <v>0</v>
      </c>
      <c r="DZ14" s="233">
        <f t="shared" si="68"/>
        <v>0</v>
      </c>
      <c r="EA14" s="233">
        <f t="shared" si="69"/>
        <v>0</v>
      </c>
      <c r="EB14" s="233">
        <f t="shared" si="70"/>
        <v>0</v>
      </c>
      <c r="EC14" s="233">
        <f t="shared" si="71"/>
        <v>0</v>
      </c>
      <c r="ED14" s="233">
        <f t="shared" si="72"/>
        <v>0</v>
      </c>
      <c r="EE14" s="233">
        <f t="shared" si="73"/>
        <v>0</v>
      </c>
    </row>
    <row r="15" spans="1:135" x14ac:dyDescent="0.25">
      <c r="A15" s="280" t="s">
        <v>98</v>
      </c>
      <c r="B15" s="283">
        <v>7</v>
      </c>
      <c r="C15" s="217" t="str">
        <f>VLOOKUP($A15&amp;$B15,Insumos!$A:$I,4,0)</f>
        <v>ANALISTA DE PROJETOS JUNIOR</v>
      </c>
      <c r="D15" s="89" t="str">
        <f>VLOOKUP($A15&amp;$B15,Insumos!$A:$I,6,0)</f>
        <v>HH</v>
      </c>
      <c r="E15" s="232">
        <f t="shared" si="74"/>
        <v>0</v>
      </c>
      <c r="F15" s="89">
        <v>1</v>
      </c>
      <c r="G15" s="233">
        <f>VLOOKUP($A15&amp;$B15,Insumos!$A:$I,9,0)</f>
        <v>34.090909090909093</v>
      </c>
      <c r="H15" s="233">
        <f t="shared" si="75"/>
        <v>0</v>
      </c>
      <c r="I15" s="234"/>
      <c r="J15" s="233" t="str">
        <f t="shared" si="5"/>
        <v>ANALISTA DE PROJETOS JUNIOR</v>
      </c>
      <c r="K15" s="233" t="str">
        <f t="shared" si="6"/>
        <v>HH</v>
      </c>
      <c r="L15" s="233">
        <f t="shared" si="7"/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  <c r="BB15" s="282">
        <v>0</v>
      </c>
      <c r="BC15" s="282">
        <v>0</v>
      </c>
      <c r="BD15" s="282">
        <v>0</v>
      </c>
      <c r="BE15" s="282">
        <v>0</v>
      </c>
      <c r="BF15" s="282">
        <v>0</v>
      </c>
      <c r="BG15" s="282">
        <v>0</v>
      </c>
      <c r="BH15" s="282">
        <v>0</v>
      </c>
      <c r="BI15" s="282">
        <v>0</v>
      </c>
      <c r="BJ15" s="282">
        <v>0</v>
      </c>
      <c r="BK15" s="282">
        <v>0</v>
      </c>
      <c r="BL15" s="282">
        <v>0</v>
      </c>
      <c r="BM15" s="282">
        <v>0</v>
      </c>
      <c r="BN15" s="282">
        <v>0</v>
      </c>
      <c r="BO15" s="282">
        <v>0</v>
      </c>
      <c r="BP15" s="282">
        <v>0</v>
      </c>
      <c r="BQ15" s="282">
        <v>0</v>
      </c>
      <c r="BR15" s="282">
        <v>0</v>
      </c>
      <c r="BS15" s="282">
        <v>0</v>
      </c>
      <c r="BT15" s="282">
        <v>0</v>
      </c>
      <c r="BV15" s="233" t="str">
        <f t="shared" si="8"/>
        <v>ANALISTA DE PROJETOS JUNIOR</v>
      </c>
      <c r="BW15" s="86">
        <f t="shared" si="9"/>
        <v>0</v>
      </c>
      <c r="BX15" s="233">
        <f t="shared" si="14"/>
        <v>0</v>
      </c>
      <c r="BY15" s="233">
        <f t="shared" si="15"/>
        <v>0</v>
      </c>
      <c r="BZ15" s="233">
        <f t="shared" si="16"/>
        <v>0</v>
      </c>
      <c r="CA15" s="233">
        <f t="shared" si="17"/>
        <v>0</v>
      </c>
      <c r="CB15" s="233">
        <f t="shared" si="18"/>
        <v>0</v>
      </c>
      <c r="CC15" s="233">
        <f t="shared" si="19"/>
        <v>0</v>
      </c>
      <c r="CD15" s="233">
        <f t="shared" si="20"/>
        <v>0</v>
      </c>
      <c r="CE15" s="233">
        <f t="shared" si="21"/>
        <v>0</v>
      </c>
      <c r="CF15" s="233">
        <f t="shared" si="22"/>
        <v>0</v>
      </c>
      <c r="CG15" s="233">
        <f t="shared" si="23"/>
        <v>0</v>
      </c>
      <c r="CH15" s="233">
        <f t="shared" si="24"/>
        <v>0</v>
      </c>
      <c r="CI15" s="233">
        <f t="shared" si="25"/>
        <v>0</v>
      </c>
      <c r="CJ15" s="233">
        <f t="shared" si="26"/>
        <v>0</v>
      </c>
      <c r="CK15" s="233">
        <f t="shared" si="27"/>
        <v>0</v>
      </c>
      <c r="CL15" s="233">
        <f t="shared" si="28"/>
        <v>0</v>
      </c>
      <c r="CM15" s="233">
        <f t="shared" si="29"/>
        <v>0</v>
      </c>
      <c r="CN15" s="233">
        <f t="shared" si="30"/>
        <v>0</v>
      </c>
      <c r="CO15" s="233">
        <f t="shared" si="31"/>
        <v>0</v>
      </c>
      <c r="CP15" s="233">
        <f t="shared" si="32"/>
        <v>0</v>
      </c>
      <c r="CQ15" s="233">
        <f t="shared" si="33"/>
        <v>0</v>
      </c>
      <c r="CR15" s="233">
        <f t="shared" si="34"/>
        <v>0</v>
      </c>
      <c r="CS15" s="233">
        <f t="shared" si="35"/>
        <v>0</v>
      </c>
      <c r="CT15" s="233">
        <f t="shared" si="36"/>
        <v>0</v>
      </c>
      <c r="CU15" s="233">
        <f t="shared" si="37"/>
        <v>0</v>
      </c>
      <c r="CV15" s="233">
        <f t="shared" si="38"/>
        <v>0</v>
      </c>
      <c r="CW15" s="233">
        <f t="shared" si="39"/>
        <v>0</v>
      </c>
      <c r="CX15" s="233">
        <f t="shared" si="40"/>
        <v>0</v>
      </c>
      <c r="CY15" s="233">
        <f t="shared" si="41"/>
        <v>0</v>
      </c>
      <c r="CZ15" s="233">
        <f t="shared" si="42"/>
        <v>0</v>
      </c>
      <c r="DA15" s="233">
        <f t="shared" si="43"/>
        <v>0</v>
      </c>
      <c r="DB15" s="233">
        <f t="shared" si="44"/>
        <v>0</v>
      </c>
      <c r="DC15" s="233">
        <f t="shared" si="45"/>
        <v>0</v>
      </c>
      <c r="DD15" s="233">
        <f t="shared" si="46"/>
        <v>0</v>
      </c>
      <c r="DE15" s="233">
        <f t="shared" si="47"/>
        <v>0</v>
      </c>
      <c r="DF15" s="233">
        <f t="shared" si="48"/>
        <v>0</v>
      </c>
      <c r="DG15" s="233">
        <f t="shared" si="49"/>
        <v>0</v>
      </c>
      <c r="DH15" s="233">
        <f t="shared" si="50"/>
        <v>0</v>
      </c>
      <c r="DI15" s="233">
        <f t="shared" si="51"/>
        <v>0</v>
      </c>
      <c r="DJ15" s="233">
        <f t="shared" si="52"/>
        <v>0</v>
      </c>
      <c r="DK15" s="233">
        <f t="shared" si="53"/>
        <v>0</v>
      </c>
      <c r="DL15" s="233">
        <f t="shared" si="54"/>
        <v>0</v>
      </c>
      <c r="DM15" s="233">
        <f t="shared" si="55"/>
        <v>0</v>
      </c>
      <c r="DN15" s="233">
        <f t="shared" si="56"/>
        <v>0</v>
      </c>
      <c r="DO15" s="233">
        <f t="shared" si="57"/>
        <v>0</v>
      </c>
      <c r="DP15" s="233">
        <f t="shared" si="58"/>
        <v>0</v>
      </c>
      <c r="DQ15" s="233">
        <f t="shared" si="59"/>
        <v>0</v>
      </c>
      <c r="DR15" s="233">
        <f t="shared" si="60"/>
        <v>0</v>
      </c>
      <c r="DS15" s="233">
        <f t="shared" si="61"/>
        <v>0</v>
      </c>
      <c r="DT15" s="233">
        <f t="shared" si="62"/>
        <v>0</v>
      </c>
      <c r="DU15" s="233">
        <f t="shared" si="63"/>
        <v>0</v>
      </c>
      <c r="DV15" s="233">
        <f t="shared" si="64"/>
        <v>0</v>
      </c>
      <c r="DW15" s="233">
        <f t="shared" si="65"/>
        <v>0</v>
      </c>
      <c r="DX15" s="233">
        <f t="shared" si="66"/>
        <v>0</v>
      </c>
      <c r="DY15" s="233">
        <f t="shared" si="67"/>
        <v>0</v>
      </c>
      <c r="DZ15" s="233">
        <f t="shared" si="68"/>
        <v>0</v>
      </c>
      <c r="EA15" s="233">
        <f t="shared" si="69"/>
        <v>0</v>
      </c>
      <c r="EB15" s="233">
        <f t="shared" si="70"/>
        <v>0</v>
      </c>
      <c r="EC15" s="233">
        <f t="shared" si="71"/>
        <v>0</v>
      </c>
      <c r="ED15" s="233">
        <f t="shared" si="72"/>
        <v>0</v>
      </c>
      <c r="EE15" s="233">
        <f t="shared" si="73"/>
        <v>0</v>
      </c>
    </row>
    <row r="16" spans="1:135" x14ac:dyDescent="0.25">
      <c r="A16" s="280" t="s">
        <v>98</v>
      </c>
      <c r="B16" s="283">
        <v>8</v>
      </c>
      <c r="C16" s="217" t="str">
        <f>VLOOKUP($A16&amp;$B16,Insumos!$A:$I,4,0)</f>
        <v>TÉCNICO OPERACIONAL</v>
      </c>
      <c r="D16" s="89" t="str">
        <f>VLOOKUP($A16&amp;$B16,Insumos!$A:$I,6,0)</f>
        <v>HH</v>
      </c>
      <c r="E16" s="232">
        <f t="shared" si="74"/>
        <v>0</v>
      </c>
      <c r="F16" s="89">
        <v>1</v>
      </c>
      <c r="G16" s="233">
        <f>VLOOKUP($A16&amp;$B16,Insumos!$A:$I,9,0)</f>
        <v>23.125</v>
      </c>
      <c r="H16" s="233">
        <f t="shared" si="75"/>
        <v>0</v>
      </c>
      <c r="I16" s="234"/>
      <c r="J16" s="233" t="str">
        <f t="shared" si="5"/>
        <v>TÉCNICO OPERACIONAL</v>
      </c>
      <c r="K16" s="233" t="str">
        <f t="shared" si="6"/>
        <v>HH</v>
      </c>
      <c r="L16" s="233">
        <f t="shared" si="7"/>
        <v>0</v>
      </c>
      <c r="M16" s="282">
        <v>0</v>
      </c>
      <c r="N16" s="282">
        <v>0</v>
      </c>
      <c r="O16" s="282">
        <v>0</v>
      </c>
      <c r="P16" s="282">
        <v>0</v>
      </c>
      <c r="Q16" s="282">
        <v>0</v>
      </c>
      <c r="R16" s="282">
        <v>0</v>
      </c>
      <c r="S16" s="282">
        <v>0</v>
      </c>
      <c r="T16" s="282">
        <v>0</v>
      </c>
      <c r="U16" s="282">
        <v>0</v>
      </c>
      <c r="V16" s="282">
        <v>0</v>
      </c>
      <c r="W16" s="282">
        <v>0</v>
      </c>
      <c r="X16" s="282">
        <v>0</v>
      </c>
      <c r="Y16" s="282">
        <v>0</v>
      </c>
      <c r="Z16" s="282">
        <v>0</v>
      </c>
      <c r="AA16" s="282">
        <v>0</v>
      </c>
      <c r="AB16" s="282">
        <v>0</v>
      </c>
      <c r="AC16" s="282">
        <v>0</v>
      </c>
      <c r="AD16" s="282">
        <v>0</v>
      </c>
      <c r="AE16" s="282">
        <v>0</v>
      </c>
      <c r="AF16" s="282">
        <v>0</v>
      </c>
      <c r="AG16" s="282">
        <v>0</v>
      </c>
      <c r="AH16" s="282">
        <v>0</v>
      </c>
      <c r="AI16" s="282">
        <v>0</v>
      </c>
      <c r="AJ16" s="282">
        <v>0</v>
      </c>
      <c r="AK16" s="282">
        <v>0</v>
      </c>
      <c r="AL16" s="282">
        <v>0</v>
      </c>
      <c r="AM16" s="282">
        <v>0</v>
      </c>
      <c r="AN16" s="282">
        <v>0</v>
      </c>
      <c r="AO16" s="282">
        <v>0</v>
      </c>
      <c r="AP16" s="282">
        <v>0</v>
      </c>
      <c r="AQ16" s="282">
        <v>0</v>
      </c>
      <c r="AR16" s="282">
        <v>0</v>
      </c>
      <c r="AS16" s="282">
        <v>0</v>
      </c>
      <c r="AT16" s="282">
        <v>0</v>
      </c>
      <c r="AU16" s="282">
        <v>0</v>
      </c>
      <c r="AV16" s="282">
        <v>0</v>
      </c>
      <c r="AW16" s="282">
        <v>0</v>
      </c>
      <c r="AX16" s="282">
        <v>0</v>
      </c>
      <c r="AY16" s="282">
        <v>0</v>
      </c>
      <c r="AZ16" s="282">
        <v>0</v>
      </c>
      <c r="BA16" s="282">
        <v>0</v>
      </c>
      <c r="BB16" s="282">
        <v>0</v>
      </c>
      <c r="BC16" s="282">
        <v>0</v>
      </c>
      <c r="BD16" s="282">
        <v>0</v>
      </c>
      <c r="BE16" s="282">
        <v>0</v>
      </c>
      <c r="BF16" s="282">
        <v>0</v>
      </c>
      <c r="BG16" s="282">
        <v>0</v>
      </c>
      <c r="BH16" s="282">
        <v>0</v>
      </c>
      <c r="BI16" s="282">
        <v>0</v>
      </c>
      <c r="BJ16" s="282">
        <v>0</v>
      </c>
      <c r="BK16" s="282">
        <v>0</v>
      </c>
      <c r="BL16" s="282">
        <v>0</v>
      </c>
      <c r="BM16" s="282">
        <v>0</v>
      </c>
      <c r="BN16" s="282">
        <v>0</v>
      </c>
      <c r="BO16" s="282">
        <v>0</v>
      </c>
      <c r="BP16" s="282">
        <v>0</v>
      </c>
      <c r="BQ16" s="282">
        <v>0</v>
      </c>
      <c r="BR16" s="282">
        <v>0</v>
      </c>
      <c r="BS16" s="282">
        <v>0</v>
      </c>
      <c r="BT16" s="282">
        <v>0</v>
      </c>
      <c r="BV16" s="233" t="str">
        <f t="shared" si="8"/>
        <v>TÉCNICO OPERACIONAL</v>
      </c>
      <c r="BW16" s="86">
        <f t="shared" si="9"/>
        <v>0</v>
      </c>
      <c r="BX16" s="233">
        <f t="shared" si="14"/>
        <v>0</v>
      </c>
      <c r="BY16" s="233">
        <f t="shared" si="15"/>
        <v>0</v>
      </c>
      <c r="BZ16" s="233">
        <f t="shared" si="16"/>
        <v>0</v>
      </c>
      <c r="CA16" s="233">
        <f t="shared" si="17"/>
        <v>0</v>
      </c>
      <c r="CB16" s="233">
        <f t="shared" si="18"/>
        <v>0</v>
      </c>
      <c r="CC16" s="233">
        <f t="shared" si="19"/>
        <v>0</v>
      </c>
      <c r="CD16" s="233">
        <f t="shared" si="20"/>
        <v>0</v>
      </c>
      <c r="CE16" s="233">
        <f t="shared" si="21"/>
        <v>0</v>
      </c>
      <c r="CF16" s="233">
        <f t="shared" si="22"/>
        <v>0</v>
      </c>
      <c r="CG16" s="233">
        <f t="shared" si="23"/>
        <v>0</v>
      </c>
      <c r="CH16" s="233">
        <f t="shared" si="24"/>
        <v>0</v>
      </c>
      <c r="CI16" s="233">
        <f t="shared" si="25"/>
        <v>0</v>
      </c>
      <c r="CJ16" s="233">
        <f t="shared" si="26"/>
        <v>0</v>
      </c>
      <c r="CK16" s="233">
        <f t="shared" si="27"/>
        <v>0</v>
      </c>
      <c r="CL16" s="233">
        <f t="shared" si="28"/>
        <v>0</v>
      </c>
      <c r="CM16" s="233">
        <f t="shared" si="29"/>
        <v>0</v>
      </c>
      <c r="CN16" s="233">
        <f t="shared" si="30"/>
        <v>0</v>
      </c>
      <c r="CO16" s="233">
        <f t="shared" si="31"/>
        <v>0</v>
      </c>
      <c r="CP16" s="233">
        <f t="shared" si="32"/>
        <v>0</v>
      </c>
      <c r="CQ16" s="233">
        <f t="shared" si="33"/>
        <v>0</v>
      </c>
      <c r="CR16" s="233">
        <f t="shared" si="34"/>
        <v>0</v>
      </c>
      <c r="CS16" s="233">
        <f t="shared" si="35"/>
        <v>0</v>
      </c>
      <c r="CT16" s="233">
        <f t="shared" si="36"/>
        <v>0</v>
      </c>
      <c r="CU16" s="233">
        <f t="shared" si="37"/>
        <v>0</v>
      </c>
      <c r="CV16" s="233">
        <f t="shared" si="38"/>
        <v>0</v>
      </c>
      <c r="CW16" s="233">
        <f t="shared" si="39"/>
        <v>0</v>
      </c>
      <c r="CX16" s="233">
        <f t="shared" si="40"/>
        <v>0</v>
      </c>
      <c r="CY16" s="233">
        <f t="shared" si="41"/>
        <v>0</v>
      </c>
      <c r="CZ16" s="233">
        <f t="shared" si="42"/>
        <v>0</v>
      </c>
      <c r="DA16" s="233">
        <f t="shared" si="43"/>
        <v>0</v>
      </c>
      <c r="DB16" s="233">
        <f t="shared" si="44"/>
        <v>0</v>
      </c>
      <c r="DC16" s="233">
        <f t="shared" si="45"/>
        <v>0</v>
      </c>
      <c r="DD16" s="233">
        <f t="shared" si="46"/>
        <v>0</v>
      </c>
      <c r="DE16" s="233">
        <f t="shared" si="47"/>
        <v>0</v>
      </c>
      <c r="DF16" s="233">
        <f t="shared" si="48"/>
        <v>0</v>
      </c>
      <c r="DG16" s="233">
        <f t="shared" si="49"/>
        <v>0</v>
      </c>
      <c r="DH16" s="233">
        <f t="shared" si="50"/>
        <v>0</v>
      </c>
      <c r="DI16" s="233">
        <f t="shared" si="51"/>
        <v>0</v>
      </c>
      <c r="DJ16" s="233">
        <f t="shared" si="52"/>
        <v>0</v>
      </c>
      <c r="DK16" s="233">
        <f t="shared" si="53"/>
        <v>0</v>
      </c>
      <c r="DL16" s="233">
        <f t="shared" si="54"/>
        <v>0</v>
      </c>
      <c r="DM16" s="233">
        <f t="shared" si="55"/>
        <v>0</v>
      </c>
      <c r="DN16" s="233">
        <f t="shared" si="56"/>
        <v>0</v>
      </c>
      <c r="DO16" s="233">
        <f t="shared" si="57"/>
        <v>0</v>
      </c>
      <c r="DP16" s="233">
        <f t="shared" si="58"/>
        <v>0</v>
      </c>
      <c r="DQ16" s="233">
        <f t="shared" si="59"/>
        <v>0</v>
      </c>
      <c r="DR16" s="233">
        <f t="shared" si="60"/>
        <v>0</v>
      </c>
      <c r="DS16" s="233">
        <f t="shared" si="61"/>
        <v>0</v>
      </c>
      <c r="DT16" s="233">
        <f t="shared" si="62"/>
        <v>0</v>
      </c>
      <c r="DU16" s="233">
        <f t="shared" si="63"/>
        <v>0</v>
      </c>
      <c r="DV16" s="233">
        <f t="shared" si="64"/>
        <v>0</v>
      </c>
      <c r="DW16" s="233">
        <f t="shared" si="65"/>
        <v>0</v>
      </c>
      <c r="DX16" s="233">
        <f t="shared" si="66"/>
        <v>0</v>
      </c>
      <c r="DY16" s="233">
        <f t="shared" si="67"/>
        <v>0</v>
      </c>
      <c r="DZ16" s="233">
        <f t="shared" si="68"/>
        <v>0</v>
      </c>
      <c r="EA16" s="233">
        <f t="shared" si="69"/>
        <v>0</v>
      </c>
      <c r="EB16" s="233">
        <f t="shared" si="70"/>
        <v>0</v>
      </c>
      <c r="EC16" s="233">
        <f t="shared" si="71"/>
        <v>0</v>
      </c>
      <c r="ED16" s="233">
        <f t="shared" si="72"/>
        <v>0</v>
      </c>
      <c r="EE16" s="233">
        <f t="shared" si="73"/>
        <v>0</v>
      </c>
    </row>
    <row r="17" spans="1:135" ht="25.5" x14ac:dyDescent="0.25">
      <c r="A17" s="280" t="s">
        <v>98</v>
      </c>
      <c r="B17" s="283">
        <v>9</v>
      </c>
      <c r="C17" s="217" t="str">
        <f>VLOOKUP($A17&amp;$B17,Insumos!$A:$I,4,0)</f>
        <v>TÉCNICO OPERACIONAL - C/ PERICULOSIDADE</v>
      </c>
      <c r="D17" s="89" t="str">
        <f>VLOOKUP($A17&amp;$B17,Insumos!$A:$I,6,0)</f>
        <v>HH</v>
      </c>
      <c r="E17" s="232">
        <f t="shared" si="74"/>
        <v>0</v>
      </c>
      <c r="F17" s="89">
        <v>1</v>
      </c>
      <c r="G17" s="233">
        <f>VLOOKUP($A17&amp;$B17,Insumos!$A:$I,9,0)</f>
        <v>26</v>
      </c>
      <c r="H17" s="233">
        <f t="shared" si="75"/>
        <v>0</v>
      </c>
      <c r="I17" s="234"/>
      <c r="J17" s="233" t="str">
        <f t="shared" si="5"/>
        <v>TÉCNICO OPERACIONAL - C/ PERICULOSIDADE</v>
      </c>
      <c r="K17" s="233" t="str">
        <f t="shared" si="6"/>
        <v>HH</v>
      </c>
      <c r="L17" s="233">
        <f t="shared" si="7"/>
        <v>0</v>
      </c>
      <c r="M17" s="282">
        <v>0</v>
      </c>
      <c r="N17" s="282">
        <v>0</v>
      </c>
      <c r="O17" s="282">
        <v>0</v>
      </c>
      <c r="P17" s="282">
        <v>0</v>
      </c>
      <c r="Q17" s="282">
        <v>0</v>
      </c>
      <c r="R17" s="282">
        <v>0</v>
      </c>
      <c r="S17" s="282">
        <v>0</v>
      </c>
      <c r="T17" s="282">
        <v>0</v>
      </c>
      <c r="U17" s="282">
        <v>0</v>
      </c>
      <c r="V17" s="282">
        <v>0</v>
      </c>
      <c r="W17" s="282">
        <v>0</v>
      </c>
      <c r="X17" s="282">
        <v>0</v>
      </c>
      <c r="Y17" s="282">
        <v>0</v>
      </c>
      <c r="Z17" s="282">
        <v>0</v>
      </c>
      <c r="AA17" s="282">
        <v>0</v>
      </c>
      <c r="AB17" s="282">
        <v>0</v>
      </c>
      <c r="AC17" s="282">
        <v>0</v>
      </c>
      <c r="AD17" s="282">
        <v>0</v>
      </c>
      <c r="AE17" s="282">
        <v>0</v>
      </c>
      <c r="AF17" s="282">
        <v>0</v>
      </c>
      <c r="AG17" s="282">
        <v>0</v>
      </c>
      <c r="AH17" s="282">
        <v>0</v>
      </c>
      <c r="AI17" s="282">
        <v>0</v>
      </c>
      <c r="AJ17" s="282">
        <v>0</v>
      </c>
      <c r="AK17" s="282">
        <v>0</v>
      </c>
      <c r="AL17" s="282">
        <v>0</v>
      </c>
      <c r="AM17" s="282">
        <v>0</v>
      </c>
      <c r="AN17" s="282">
        <v>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>
        <v>0</v>
      </c>
      <c r="AV17" s="282">
        <v>0</v>
      </c>
      <c r="AW17" s="282">
        <v>0</v>
      </c>
      <c r="AX17" s="282">
        <v>0</v>
      </c>
      <c r="AY17" s="282">
        <v>0</v>
      </c>
      <c r="AZ17" s="282">
        <v>0</v>
      </c>
      <c r="BA17" s="282">
        <v>0</v>
      </c>
      <c r="BB17" s="282">
        <v>0</v>
      </c>
      <c r="BC17" s="282">
        <v>0</v>
      </c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>
        <v>0</v>
      </c>
      <c r="BN17" s="282">
        <v>0</v>
      </c>
      <c r="BO17" s="282">
        <v>0</v>
      </c>
      <c r="BP17" s="282">
        <v>0</v>
      </c>
      <c r="BQ17" s="282">
        <v>0</v>
      </c>
      <c r="BR17" s="282">
        <v>0</v>
      </c>
      <c r="BS17" s="282">
        <v>0</v>
      </c>
      <c r="BT17" s="282">
        <v>0</v>
      </c>
      <c r="BV17" s="233" t="str">
        <f t="shared" si="8"/>
        <v>TÉCNICO OPERACIONAL - C/ PERICULOSIDADE</v>
      </c>
      <c r="BW17" s="86">
        <f t="shared" si="9"/>
        <v>0</v>
      </c>
      <c r="BX17" s="233">
        <f t="shared" si="14"/>
        <v>0</v>
      </c>
      <c r="BY17" s="233">
        <f t="shared" si="15"/>
        <v>0</v>
      </c>
      <c r="BZ17" s="233">
        <f t="shared" si="16"/>
        <v>0</v>
      </c>
      <c r="CA17" s="233">
        <f t="shared" si="17"/>
        <v>0</v>
      </c>
      <c r="CB17" s="233">
        <f t="shared" si="18"/>
        <v>0</v>
      </c>
      <c r="CC17" s="233">
        <f t="shared" si="19"/>
        <v>0</v>
      </c>
      <c r="CD17" s="233">
        <f t="shared" si="20"/>
        <v>0</v>
      </c>
      <c r="CE17" s="233">
        <f t="shared" si="21"/>
        <v>0</v>
      </c>
      <c r="CF17" s="233">
        <f t="shared" si="22"/>
        <v>0</v>
      </c>
      <c r="CG17" s="233">
        <f t="shared" si="23"/>
        <v>0</v>
      </c>
      <c r="CH17" s="233">
        <f t="shared" si="24"/>
        <v>0</v>
      </c>
      <c r="CI17" s="233">
        <f t="shared" si="25"/>
        <v>0</v>
      </c>
      <c r="CJ17" s="233">
        <f t="shared" si="26"/>
        <v>0</v>
      </c>
      <c r="CK17" s="233">
        <f t="shared" si="27"/>
        <v>0</v>
      </c>
      <c r="CL17" s="233">
        <f t="shared" si="28"/>
        <v>0</v>
      </c>
      <c r="CM17" s="233">
        <f t="shared" si="29"/>
        <v>0</v>
      </c>
      <c r="CN17" s="233">
        <f t="shared" si="30"/>
        <v>0</v>
      </c>
      <c r="CO17" s="233">
        <f t="shared" si="31"/>
        <v>0</v>
      </c>
      <c r="CP17" s="233">
        <f t="shared" si="32"/>
        <v>0</v>
      </c>
      <c r="CQ17" s="233">
        <f t="shared" si="33"/>
        <v>0</v>
      </c>
      <c r="CR17" s="233">
        <f t="shared" si="34"/>
        <v>0</v>
      </c>
      <c r="CS17" s="233">
        <f t="shared" si="35"/>
        <v>0</v>
      </c>
      <c r="CT17" s="233">
        <f t="shared" si="36"/>
        <v>0</v>
      </c>
      <c r="CU17" s="233">
        <f t="shared" si="37"/>
        <v>0</v>
      </c>
      <c r="CV17" s="233">
        <f t="shared" si="38"/>
        <v>0</v>
      </c>
      <c r="CW17" s="233">
        <f t="shared" si="39"/>
        <v>0</v>
      </c>
      <c r="CX17" s="233">
        <f t="shared" si="40"/>
        <v>0</v>
      </c>
      <c r="CY17" s="233">
        <f t="shared" si="41"/>
        <v>0</v>
      </c>
      <c r="CZ17" s="233">
        <f t="shared" si="42"/>
        <v>0</v>
      </c>
      <c r="DA17" s="233">
        <f t="shared" si="43"/>
        <v>0</v>
      </c>
      <c r="DB17" s="233">
        <f t="shared" si="44"/>
        <v>0</v>
      </c>
      <c r="DC17" s="233">
        <f t="shared" si="45"/>
        <v>0</v>
      </c>
      <c r="DD17" s="233">
        <f t="shared" si="46"/>
        <v>0</v>
      </c>
      <c r="DE17" s="233">
        <f t="shared" si="47"/>
        <v>0</v>
      </c>
      <c r="DF17" s="233">
        <f t="shared" si="48"/>
        <v>0</v>
      </c>
      <c r="DG17" s="233">
        <f t="shared" si="49"/>
        <v>0</v>
      </c>
      <c r="DH17" s="233">
        <f t="shared" si="50"/>
        <v>0</v>
      </c>
      <c r="DI17" s="233">
        <f t="shared" si="51"/>
        <v>0</v>
      </c>
      <c r="DJ17" s="233">
        <f t="shared" si="52"/>
        <v>0</v>
      </c>
      <c r="DK17" s="233">
        <f t="shared" si="53"/>
        <v>0</v>
      </c>
      <c r="DL17" s="233">
        <f t="shared" si="54"/>
        <v>0</v>
      </c>
      <c r="DM17" s="233">
        <f t="shared" si="55"/>
        <v>0</v>
      </c>
      <c r="DN17" s="233">
        <f t="shared" si="56"/>
        <v>0</v>
      </c>
      <c r="DO17" s="233">
        <f t="shared" si="57"/>
        <v>0</v>
      </c>
      <c r="DP17" s="233">
        <f t="shared" si="58"/>
        <v>0</v>
      </c>
      <c r="DQ17" s="233">
        <f t="shared" si="59"/>
        <v>0</v>
      </c>
      <c r="DR17" s="233">
        <f t="shared" si="60"/>
        <v>0</v>
      </c>
      <c r="DS17" s="233">
        <f t="shared" si="61"/>
        <v>0</v>
      </c>
      <c r="DT17" s="233">
        <f t="shared" si="62"/>
        <v>0</v>
      </c>
      <c r="DU17" s="233">
        <f t="shared" si="63"/>
        <v>0</v>
      </c>
      <c r="DV17" s="233">
        <f t="shared" si="64"/>
        <v>0</v>
      </c>
      <c r="DW17" s="233">
        <f t="shared" si="65"/>
        <v>0</v>
      </c>
      <c r="DX17" s="233">
        <f t="shared" si="66"/>
        <v>0</v>
      </c>
      <c r="DY17" s="233">
        <f t="shared" si="67"/>
        <v>0</v>
      </c>
      <c r="DZ17" s="233">
        <f t="shared" si="68"/>
        <v>0</v>
      </c>
      <c r="EA17" s="233">
        <f t="shared" si="69"/>
        <v>0</v>
      </c>
      <c r="EB17" s="233">
        <f t="shared" si="70"/>
        <v>0</v>
      </c>
      <c r="EC17" s="233">
        <f t="shared" si="71"/>
        <v>0</v>
      </c>
      <c r="ED17" s="233">
        <f t="shared" si="72"/>
        <v>0</v>
      </c>
      <c r="EE17" s="233">
        <f t="shared" si="73"/>
        <v>0</v>
      </c>
    </row>
    <row r="18" spans="1:135" x14ac:dyDescent="0.25">
      <c r="A18" s="280" t="s">
        <v>98</v>
      </c>
      <c r="B18" s="283">
        <v>10</v>
      </c>
      <c r="C18" s="217" t="str">
        <f>VLOOKUP($A18&amp;$B18,Insumos!$A:$I,4,0)</f>
        <v>ANALISTA DE GEOPROCESSAMENTO</v>
      </c>
      <c r="D18" s="89" t="str">
        <f>VLOOKUP($A18&amp;$B18,Insumos!$A:$I,6,0)</f>
        <v>HH</v>
      </c>
      <c r="E18" s="232">
        <f t="shared" si="74"/>
        <v>0</v>
      </c>
      <c r="F18" s="89">
        <v>1</v>
      </c>
      <c r="G18" s="233">
        <f>VLOOKUP($A18&amp;$B18,Insumos!$A:$I,9,0)</f>
        <v>31.25</v>
      </c>
      <c r="H18" s="233">
        <f t="shared" si="75"/>
        <v>0</v>
      </c>
      <c r="I18" s="234"/>
      <c r="J18" s="233" t="str">
        <f t="shared" si="5"/>
        <v>ANALISTA DE GEOPROCESSAMENTO</v>
      </c>
      <c r="K18" s="233" t="str">
        <f t="shared" si="6"/>
        <v>HH</v>
      </c>
      <c r="L18" s="233">
        <f t="shared" si="7"/>
        <v>0</v>
      </c>
      <c r="M18" s="282"/>
      <c r="N18" s="282">
        <v>0</v>
      </c>
      <c r="O18" s="282">
        <v>0</v>
      </c>
      <c r="P18" s="282">
        <v>0</v>
      </c>
      <c r="Q18" s="282">
        <v>0</v>
      </c>
      <c r="R18" s="282">
        <v>0</v>
      </c>
      <c r="S18" s="282">
        <v>0</v>
      </c>
      <c r="T18" s="282">
        <v>0</v>
      </c>
      <c r="U18" s="282">
        <v>0</v>
      </c>
      <c r="V18" s="282">
        <v>0</v>
      </c>
      <c r="W18" s="282">
        <v>0</v>
      </c>
      <c r="X18" s="282">
        <v>0</v>
      </c>
      <c r="Y18" s="282">
        <v>0</v>
      </c>
      <c r="Z18" s="282">
        <v>0</v>
      </c>
      <c r="AA18" s="282">
        <v>0</v>
      </c>
      <c r="AB18" s="282">
        <v>0</v>
      </c>
      <c r="AC18" s="282">
        <v>0</v>
      </c>
      <c r="AD18" s="282">
        <v>0</v>
      </c>
      <c r="AE18" s="282">
        <v>0</v>
      </c>
      <c r="AF18" s="282">
        <v>0</v>
      </c>
      <c r="AG18" s="282">
        <v>0</v>
      </c>
      <c r="AH18" s="282">
        <v>0</v>
      </c>
      <c r="AI18" s="282">
        <v>0</v>
      </c>
      <c r="AJ18" s="282">
        <v>0</v>
      </c>
      <c r="AK18" s="282">
        <v>0</v>
      </c>
      <c r="AL18" s="282">
        <v>0</v>
      </c>
      <c r="AM18" s="282">
        <v>0</v>
      </c>
      <c r="AN18" s="282">
        <v>0</v>
      </c>
      <c r="AO18" s="282">
        <v>0</v>
      </c>
      <c r="AP18" s="282">
        <v>0</v>
      </c>
      <c r="AQ18" s="282">
        <v>0</v>
      </c>
      <c r="AR18" s="282">
        <v>0</v>
      </c>
      <c r="AS18" s="282">
        <v>0</v>
      </c>
      <c r="AT18" s="282">
        <v>0</v>
      </c>
      <c r="AU18" s="282">
        <v>0</v>
      </c>
      <c r="AV18" s="282">
        <v>0</v>
      </c>
      <c r="AW18" s="282">
        <v>0</v>
      </c>
      <c r="AX18" s="282">
        <v>0</v>
      </c>
      <c r="AY18" s="282">
        <v>0</v>
      </c>
      <c r="AZ18" s="282">
        <v>0</v>
      </c>
      <c r="BA18" s="282">
        <v>0</v>
      </c>
      <c r="BB18" s="282">
        <v>0</v>
      </c>
      <c r="BC18" s="282">
        <v>0</v>
      </c>
      <c r="BD18" s="282">
        <v>0</v>
      </c>
      <c r="BE18" s="282">
        <v>0</v>
      </c>
      <c r="BF18" s="282">
        <v>0</v>
      </c>
      <c r="BG18" s="282">
        <v>0</v>
      </c>
      <c r="BH18" s="282">
        <v>0</v>
      </c>
      <c r="BI18" s="282">
        <v>0</v>
      </c>
      <c r="BJ18" s="282">
        <v>0</v>
      </c>
      <c r="BK18" s="282">
        <v>0</v>
      </c>
      <c r="BL18" s="282">
        <v>0</v>
      </c>
      <c r="BM18" s="282">
        <v>0</v>
      </c>
      <c r="BN18" s="282">
        <v>0</v>
      </c>
      <c r="BO18" s="282">
        <v>0</v>
      </c>
      <c r="BP18" s="282">
        <v>0</v>
      </c>
      <c r="BQ18" s="282">
        <v>0</v>
      </c>
      <c r="BR18" s="282">
        <v>0</v>
      </c>
      <c r="BS18" s="282">
        <v>0</v>
      </c>
      <c r="BT18" s="282">
        <v>0</v>
      </c>
      <c r="BV18" s="233" t="str">
        <f t="shared" si="8"/>
        <v>ANALISTA DE GEOPROCESSAMENTO</v>
      </c>
      <c r="BW18" s="86">
        <f t="shared" si="9"/>
        <v>0</v>
      </c>
      <c r="BX18" s="233">
        <f t="shared" si="14"/>
        <v>0</v>
      </c>
      <c r="BY18" s="233">
        <f t="shared" si="15"/>
        <v>0</v>
      </c>
      <c r="BZ18" s="233">
        <f t="shared" si="16"/>
        <v>0</v>
      </c>
      <c r="CA18" s="233">
        <f t="shared" si="17"/>
        <v>0</v>
      </c>
      <c r="CB18" s="233">
        <f t="shared" si="18"/>
        <v>0</v>
      </c>
      <c r="CC18" s="233">
        <f t="shared" si="19"/>
        <v>0</v>
      </c>
      <c r="CD18" s="233">
        <f t="shared" si="20"/>
        <v>0</v>
      </c>
      <c r="CE18" s="233">
        <f t="shared" si="21"/>
        <v>0</v>
      </c>
      <c r="CF18" s="233">
        <f t="shared" si="22"/>
        <v>0</v>
      </c>
      <c r="CG18" s="233">
        <f t="shared" si="23"/>
        <v>0</v>
      </c>
      <c r="CH18" s="233">
        <f t="shared" si="24"/>
        <v>0</v>
      </c>
      <c r="CI18" s="233">
        <f t="shared" si="25"/>
        <v>0</v>
      </c>
      <c r="CJ18" s="233">
        <f t="shared" si="26"/>
        <v>0</v>
      </c>
      <c r="CK18" s="233">
        <f t="shared" si="27"/>
        <v>0</v>
      </c>
      <c r="CL18" s="233">
        <f t="shared" si="28"/>
        <v>0</v>
      </c>
      <c r="CM18" s="233">
        <f t="shared" si="29"/>
        <v>0</v>
      </c>
      <c r="CN18" s="233">
        <f t="shared" si="30"/>
        <v>0</v>
      </c>
      <c r="CO18" s="233">
        <f t="shared" si="31"/>
        <v>0</v>
      </c>
      <c r="CP18" s="233">
        <f t="shared" si="32"/>
        <v>0</v>
      </c>
      <c r="CQ18" s="233">
        <f t="shared" si="33"/>
        <v>0</v>
      </c>
      <c r="CR18" s="233">
        <f t="shared" si="34"/>
        <v>0</v>
      </c>
      <c r="CS18" s="233">
        <f t="shared" si="35"/>
        <v>0</v>
      </c>
      <c r="CT18" s="233">
        <f t="shared" si="36"/>
        <v>0</v>
      </c>
      <c r="CU18" s="233">
        <f t="shared" si="37"/>
        <v>0</v>
      </c>
      <c r="CV18" s="233">
        <f t="shared" si="38"/>
        <v>0</v>
      </c>
      <c r="CW18" s="233">
        <f t="shared" si="39"/>
        <v>0</v>
      </c>
      <c r="CX18" s="233">
        <f t="shared" si="40"/>
        <v>0</v>
      </c>
      <c r="CY18" s="233">
        <f t="shared" si="41"/>
        <v>0</v>
      </c>
      <c r="CZ18" s="233">
        <f t="shared" si="42"/>
        <v>0</v>
      </c>
      <c r="DA18" s="233">
        <f t="shared" si="43"/>
        <v>0</v>
      </c>
      <c r="DB18" s="233">
        <f t="shared" si="44"/>
        <v>0</v>
      </c>
      <c r="DC18" s="233">
        <f t="shared" si="45"/>
        <v>0</v>
      </c>
      <c r="DD18" s="233">
        <f t="shared" si="46"/>
        <v>0</v>
      </c>
      <c r="DE18" s="233">
        <f t="shared" si="47"/>
        <v>0</v>
      </c>
      <c r="DF18" s="233">
        <f t="shared" si="48"/>
        <v>0</v>
      </c>
      <c r="DG18" s="233">
        <f t="shared" si="49"/>
        <v>0</v>
      </c>
      <c r="DH18" s="233">
        <f t="shared" si="50"/>
        <v>0</v>
      </c>
      <c r="DI18" s="233">
        <f t="shared" si="51"/>
        <v>0</v>
      </c>
      <c r="DJ18" s="233">
        <f t="shared" si="52"/>
        <v>0</v>
      </c>
      <c r="DK18" s="233">
        <f t="shared" si="53"/>
        <v>0</v>
      </c>
      <c r="DL18" s="233">
        <f t="shared" si="54"/>
        <v>0</v>
      </c>
      <c r="DM18" s="233">
        <f t="shared" si="55"/>
        <v>0</v>
      </c>
      <c r="DN18" s="233">
        <f t="shared" si="56"/>
        <v>0</v>
      </c>
      <c r="DO18" s="233">
        <f t="shared" si="57"/>
        <v>0</v>
      </c>
      <c r="DP18" s="233">
        <f t="shared" si="58"/>
        <v>0</v>
      </c>
      <c r="DQ18" s="233">
        <f t="shared" si="59"/>
        <v>0</v>
      </c>
      <c r="DR18" s="233">
        <f t="shared" si="60"/>
        <v>0</v>
      </c>
      <c r="DS18" s="233">
        <f t="shared" si="61"/>
        <v>0</v>
      </c>
      <c r="DT18" s="233">
        <f t="shared" si="62"/>
        <v>0</v>
      </c>
      <c r="DU18" s="233">
        <f t="shared" si="63"/>
        <v>0</v>
      </c>
      <c r="DV18" s="233">
        <f t="shared" si="64"/>
        <v>0</v>
      </c>
      <c r="DW18" s="233">
        <f t="shared" si="65"/>
        <v>0</v>
      </c>
      <c r="DX18" s="233">
        <f t="shared" si="66"/>
        <v>0</v>
      </c>
      <c r="DY18" s="233">
        <f t="shared" si="67"/>
        <v>0</v>
      </c>
      <c r="DZ18" s="233">
        <f t="shared" si="68"/>
        <v>0</v>
      </c>
      <c r="EA18" s="233">
        <f t="shared" si="69"/>
        <v>0</v>
      </c>
      <c r="EB18" s="233">
        <f t="shared" si="70"/>
        <v>0</v>
      </c>
      <c r="EC18" s="233">
        <f t="shared" si="71"/>
        <v>0</v>
      </c>
      <c r="ED18" s="233">
        <f t="shared" si="72"/>
        <v>0</v>
      </c>
      <c r="EE18" s="233">
        <f t="shared" si="73"/>
        <v>0</v>
      </c>
    </row>
    <row r="19" spans="1:135" x14ac:dyDescent="0.25">
      <c r="A19" s="280" t="s">
        <v>98</v>
      </c>
      <c r="B19" s="283">
        <v>11</v>
      </c>
      <c r="C19" s="217" t="str">
        <f>VLOOKUP($A19&amp;$B19,Insumos!$A:$I,4,0)</f>
        <v>ASSISTENTE DE PROJETOS</v>
      </c>
      <c r="D19" s="89" t="str">
        <f>VLOOKUP($A19&amp;$B19,Insumos!$A:$I,6,0)</f>
        <v>HH</v>
      </c>
      <c r="E19" s="232">
        <f t="shared" si="74"/>
        <v>0</v>
      </c>
      <c r="F19" s="89">
        <v>1</v>
      </c>
      <c r="G19" s="233">
        <f>VLOOKUP($A19&amp;$B19,Insumos!$A:$I,9,0)</f>
        <v>18.125</v>
      </c>
      <c r="H19" s="233">
        <f t="shared" si="75"/>
        <v>0</v>
      </c>
      <c r="I19" s="234"/>
      <c r="J19" s="233" t="str">
        <f t="shared" si="5"/>
        <v>ASSISTENTE DE PROJETOS</v>
      </c>
      <c r="K19" s="233" t="str">
        <f t="shared" si="6"/>
        <v>HH</v>
      </c>
      <c r="L19" s="233">
        <f t="shared" si="7"/>
        <v>0</v>
      </c>
      <c r="M19" s="282">
        <v>0</v>
      </c>
      <c r="N19" s="282">
        <v>0</v>
      </c>
      <c r="O19" s="282">
        <v>0</v>
      </c>
      <c r="P19" s="282">
        <v>0</v>
      </c>
      <c r="Q19" s="282">
        <v>0</v>
      </c>
      <c r="R19" s="282">
        <v>0</v>
      </c>
      <c r="S19" s="282">
        <v>0</v>
      </c>
      <c r="T19" s="282">
        <v>0</v>
      </c>
      <c r="U19" s="282">
        <v>0</v>
      </c>
      <c r="V19" s="282">
        <v>0</v>
      </c>
      <c r="W19" s="282">
        <v>0</v>
      </c>
      <c r="X19" s="282">
        <v>0</v>
      </c>
      <c r="Y19" s="282">
        <v>0</v>
      </c>
      <c r="Z19" s="282">
        <v>0</v>
      </c>
      <c r="AA19" s="282">
        <v>0</v>
      </c>
      <c r="AB19" s="282">
        <v>0</v>
      </c>
      <c r="AC19" s="282">
        <v>0</v>
      </c>
      <c r="AD19" s="282">
        <v>0</v>
      </c>
      <c r="AE19" s="282">
        <v>0</v>
      </c>
      <c r="AF19" s="282">
        <v>0</v>
      </c>
      <c r="AG19" s="282">
        <v>0</v>
      </c>
      <c r="AH19" s="282">
        <v>0</v>
      </c>
      <c r="AI19" s="282">
        <v>0</v>
      </c>
      <c r="AJ19" s="282">
        <v>0</v>
      </c>
      <c r="AK19" s="282">
        <v>0</v>
      </c>
      <c r="AL19" s="282">
        <v>0</v>
      </c>
      <c r="AM19" s="282">
        <v>0</v>
      </c>
      <c r="AN19" s="282">
        <v>0</v>
      </c>
      <c r="AO19" s="282">
        <v>0</v>
      </c>
      <c r="AP19" s="282">
        <v>0</v>
      </c>
      <c r="AQ19" s="282">
        <v>0</v>
      </c>
      <c r="AR19" s="282">
        <v>0</v>
      </c>
      <c r="AS19" s="282">
        <v>0</v>
      </c>
      <c r="AT19" s="282">
        <v>0</v>
      </c>
      <c r="AU19" s="282">
        <v>0</v>
      </c>
      <c r="AV19" s="282">
        <v>0</v>
      </c>
      <c r="AW19" s="282">
        <v>0</v>
      </c>
      <c r="AX19" s="282">
        <v>0</v>
      </c>
      <c r="AY19" s="282">
        <v>0</v>
      </c>
      <c r="AZ19" s="282">
        <v>0</v>
      </c>
      <c r="BA19" s="282">
        <v>0</v>
      </c>
      <c r="BB19" s="282">
        <v>0</v>
      </c>
      <c r="BC19" s="282">
        <v>0</v>
      </c>
      <c r="BD19" s="282">
        <v>0</v>
      </c>
      <c r="BE19" s="282">
        <v>0</v>
      </c>
      <c r="BF19" s="282">
        <v>0</v>
      </c>
      <c r="BG19" s="282">
        <v>0</v>
      </c>
      <c r="BH19" s="282">
        <v>0</v>
      </c>
      <c r="BI19" s="282">
        <v>0</v>
      </c>
      <c r="BJ19" s="282">
        <v>0</v>
      </c>
      <c r="BK19" s="282">
        <v>0</v>
      </c>
      <c r="BL19" s="282">
        <v>0</v>
      </c>
      <c r="BM19" s="282">
        <v>0</v>
      </c>
      <c r="BN19" s="282">
        <v>0</v>
      </c>
      <c r="BO19" s="282">
        <v>0</v>
      </c>
      <c r="BP19" s="282">
        <v>0</v>
      </c>
      <c r="BQ19" s="282">
        <v>0</v>
      </c>
      <c r="BR19" s="282">
        <v>0</v>
      </c>
      <c r="BS19" s="282">
        <v>0</v>
      </c>
      <c r="BT19" s="282">
        <v>0</v>
      </c>
      <c r="BV19" s="233" t="str">
        <f t="shared" si="8"/>
        <v>ASSISTENTE DE PROJETOS</v>
      </c>
      <c r="BW19" s="86">
        <f t="shared" si="9"/>
        <v>0</v>
      </c>
      <c r="BX19" s="233">
        <f t="shared" si="14"/>
        <v>0</v>
      </c>
      <c r="BY19" s="233">
        <f t="shared" si="15"/>
        <v>0</v>
      </c>
      <c r="BZ19" s="233">
        <f t="shared" si="16"/>
        <v>0</v>
      </c>
      <c r="CA19" s="233">
        <f t="shared" si="17"/>
        <v>0</v>
      </c>
      <c r="CB19" s="233">
        <f t="shared" si="18"/>
        <v>0</v>
      </c>
      <c r="CC19" s="233">
        <f t="shared" si="19"/>
        <v>0</v>
      </c>
      <c r="CD19" s="233">
        <f t="shared" si="20"/>
        <v>0</v>
      </c>
      <c r="CE19" s="233">
        <f t="shared" si="21"/>
        <v>0</v>
      </c>
      <c r="CF19" s="233">
        <f t="shared" si="22"/>
        <v>0</v>
      </c>
      <c r="CG19" s="233">
        <f t="shared" si="23"/>
        <v>0</v>
      </c>
      <c r="CH19" s="233">
        <f t="shared" si="24"/>
        <v>0</v>
      </c>
      <c r="CI19" s="233">
        <f t="shared" si="25"/>
        <v>0</v>
      </c>
      <c r="CJ19" s="233">
        <f t="shared" si="26"/>
        <v>0</v>
      </c>
      <c r="CK19" s="233">
        <f t="shared" si="27"/>
        <v>0</v>
      </c>
      <c r="CL19" s="233">
        <f t="shared" si="28"/>
        <v>0</v>
      </c>
      <c r="CM19" s="233">
        <f t="shared" si="29"/>
        <v>0</v>
      </c>
      <c r="CN19" s="233">
        <f t="shared" si="30"/>
        <v>0</v>
      </c>
      <c r="CO19" s="233">
        <f t="shared" si="31"/>
        <v>0</v>
      </c>
      <c r="CP19" s="233">
        <f t="shared" si="32"/>
        <v>0</v>
      </c>
      <c r="CQ19" s="233">
        <f t="shared" si="33"/>
        <v>0</v>
      </c>
      <c r="CR19" s="233">
        <f t="shared" si="34"/>
        <v>0</v>
      </c>
      <c r="CS19" s="233">
        <f t="shared" si="35"/>
        <v>0</v>
      </c>
      <c r="CT19" s="233">
        <f t="shared" si="36"/>
        <v>0</v>
      </c>
      <c r="CU19" s="233">
        <f t="shared" si="37"/>
        <v>0</v>
      </c>
      <c r="CV19" s="233">
        <f t="shared" si="38"/>
        <v>0</v>
      </c>
      <c r="CW19" s="233">
        <f t="shared" si="39"/>
        <v>0</v>
      </c>
      <c r="CX19" s="233">
        <f t="shared" si="40"/>
        <v>0</v>
      </c>
      <c r="CY19" s="233">
        <f t="shared" si="41"/>
        <v>0</v>
      </c>
      <c r="CZ19" s="233">
        <f t="shared" si="42"/>
        <v>0</v>
      </c>
      <c r="DA19" s="233">
        <f t="shared" si="43"/>
        <v>0</v>
      </c>
      <c r="DB19" s="233">
        <f t="shared" si="44"/>
        <v>0</v>
      </c>
      <c r="DC19" s="233">
        <f t="shared" si="45"/>
        <v>0</v>
      </c>
      <c r="DD19" s="233">
        <f t="shared" si="46"/>
        <v>0</v>
      </c>
      <c r="DE19" s="233">
        <f t="shared" si="47"/>
        <v>0</v>
      </c>
      <c r="DF19" s="233">
        <f t="shared" si="48"/>
        <v>0</v>
      </c>
      <c r="DG19" s="233">
        <f t="shared" si="49"/>
        <v>0</v>
      </c>
      <c r="DH19" s="233">
        <f t="shared" si="50"/>
        <v>0</v>
      </c>
      <c r="DI19" s="233">
        <f t="shared" si="51"/>
        <v>0</v>
      </c>
      <c r="DJ19" s="233">
        <f t="shared" si="52"/>
        <v>0</v>
      </c>
      <c r="DK19" s="233">
        <f t="shared" si="53"/>
        <v>0</v>
      </c>
      <c r="DL19" s="233">
        <f t="shared" si="54"/>
        <v>0</v>
      </c>
      <c r="DM19" s="233">
        <f t="shared" si="55"/>
        <v>0</v>
      </c>
      <c r="DN19" s="233">
        <f t="shared" si="56"/>
        <v>0</v>
      </c>
      <c r="DO19" s="233">
        <f t="shared" si="57"/>
        <v>0</v>
      </c>
      <c r="DP19" s="233">
        <f t="shared" si="58"/>
        <v>0</v>
      </c>
      <c r="DQ19" s="233">
        <f t="shared" si="59"/>
        <v>0</v>
      </c>
      <c r="DR19" s="233">
        <f t="shared" si="60"/>
        <v>0</v>
      </c>
      <c r="DS19" s="233">
        <f t="shared" si="61"/>
        <v>0</v>
      </c>
      <c r="DT19" s="233">
        <f t="shared" si="62"/>
        <v>0</v>
      </c>
      <c r="DU19" s="233">
        <f t="shared" si="63"/>
        <v>0</v>
      </c>
      <c r="DV19" s="233">
        <f t="shared" si="64"/>
        <v>0</v>
      </c>
      <c r="DW19" s="233">
        <f t="shared" si="65"/>
        <v>0</v>
      </c>
      <c r="DX19" s="233">
        <f t="shared" si="66"/>
        <v>0</v>
      </c>
      <c r="DY19" s="233">
        <f t="shared" si="67"/>
        <v>0</v>
      </c>
      <c r="DZ19" s="233">
        <f t="shared" si="68"/>
        <v>0</v>
      </c>
      <c r="EA19" s="233">
        <f t="shared" si="69"/>
        <v>0</v>
      </c>
      <c r="EB19" s="233">
        <f t="shared" si="70"/>
        <v>0</v>
      </c>
      <c r="EC19" s="233">
        <f t="shared" si="71"/>
        <v>0</v>
      </c>
      <c r="ED19" s="233">
        <f t="shared" si="72"/>
        <v>0</v>
      </c>
      <c r="EE19" s="233">
        <f t="shared" si="73"/>
        <v>0</v>
      </c>
    </row>
    <row r="20" spans="1:135" x14ac:dyDescent="0.25">
      <c r="A20" s="280" t="s">
        <v>98</v>
      </c>
      <c r="B20" s="283">
        <v>12</v>
      </c>
      <c r="C20" s="217" t="str">
        <f>VLOOKUP($A20&amp;$B20,Insumos!$A:$I,4,0)</f>
        <v>AUXILIAR TÉCNICO</v>
      </c>
      <c r="D20" s="89" t="str">
        <f>VLOOKUP($A20&amp;$B20,Insumos!$A:$I,6,0)</f>
        <v>HH</v>
      </c>
      <c r="E20" s="232">
        <f t="shared" si="12"/>
        <v>0</v>
      </c>
      <c r="F20" s="89">
        <v>1</v>
      </c>
      <c r="G20" s="233">
        <f>VLOOKUP($A20&amp;$B20,Insumos!$A:$I,9,0)</f>
        <v>18.125</v>
      </c>
      <c r="H20" s="233">
        <f t="shared" si="13"/>
        <v>0</v>
      </c>
      <c r="I20" s="234"/>
      <c r="J20" s="233" t="str">
        <f t="shared" si="5"/>
        <v>AUXILIAR TÉCNICO</v>
      </c>
      <c r="K20" s="233" t="str">
        <f t="shared" si="6"/>
        <v>HH</v>
      </c>
      <c r="L20" s="233">
        <f t="shared" si="7"/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  <c r="BC20" s="282">
        <v>0</v>
      </c>
      <c r="BD20" s="282">
        <v>0</v>
      </c>
      <c r="BE20" s="282">
        <v>0</v>
      </c>
      <c r="BF20" s="282">
        <v>0</v>
      </c>
      <c r="BG20" s="282">
        <v>0</v>
      </c>
      <c r="BH20" s="282">
        <v>0</v>
      </c>
      <c r="BI20" s="282">
        <v>0</v>
      </c>
      <c r="BJ20" s="282">
        <v>0</v>
      </c>
      <c r="BK20" s="282">
        <v>0</v>
      </c>
      <c r="BL20" s="282">
        <v>0</v>
      </c>
      <c r="BM20" s="282">
        <v>0</v>
      </c>
      <c r="BN20" s="282">
        <v>0</v>
      </c>
      <c r="BO20" s="282">
        <v>0</v>
      </c>
      <c r="BP20" s="282">
        <v>0</v>
      </c>
      <c r="BQ20" s="282">
        <v>0</v>
      </c>
      <c r="BR20" s="282">
        <v>0</v>
      </c>
      <c r="BS20" s="282">
        <v>0</v>
      </c>
      <c r="BT20" s="282">
        <v>0</v>
      </c>
      <c r="BV20" s="233" t="str">
        <f t="shared" si="8"/>
        <v>AUXILIAR TÉCNICO</v>
      </c>
      <c r="BW20" s="86">
        <f t="shared" si="9"/>
        <v>0</v>
      </c>
      <c r="BX20" s="233">
        <f t="shared" si="14"/>
        <v>0</v>
      </c>
      <c r="BY20" s="233">
        <f t="shared" si="15"/>
        <v>0</v>
      </c>
      <c r="BZ20" s="233">
        <f t="shared" si="16"/>
        <v>0</v>
      </c>
      <c r="CA20" s="233">
        <f t="shared" si="17"/>
        <v>0</v>
      </c>
      <c r="CB20" s="233">
        <f t="shared" si="18"/>
        <v>0</v>
      </c>
      <c r="CC20" s="233">
        <f t="shared" si="19"/>
        <v>0</v>
      </c>
      <c r="CD20" s="233">
        <f t="shared" si="20"/>
        <v>0</v>
      </c>
      <c r="CE20" s="233">
        <f t="shared" si="21"/>
        <v>0</v>
      </c>
      <c r="CF20" s="233">
        <f t="shared" si="22"/>
        <v>0</v>
      </c>
      <c r="CG20" s="233">
        <f t="shared" si="23"/>
        <v>0</v>
      </c>
      <c r="CH20" s="233">
        <f t="shared" si="24"/>
        <v>0</v>
      </c>
      <c r="CI20" s="233">
        <f t="shared" si="25"/>
        <v>0</v>
      </c>
      <c r="CJ20" s="233">
        <f t="shared" si="26"/>
        <v>0</v>
      </c>
      <c r="CK20" s="233">
        <f t="shared" si="27"/>
        <v>0</v>
      </c>
      <c r="CL20" s="233">
        <f t="shared" si="28"/>
        <v>0</v>
      </c>
      <c r="CM20" s="233">
        <f t="shared" si="29"/>
        <v>0</v>
      </c>
      <c r="CN20" s="233">
        <f t="shared" si="30"/>
        <v>0</v>
      </c>
      <c r="CO20" s="233">
        <f t="shared" si="31"/>
        <v>0</v>
      </c>
      <c r="CP20" s="233">
        <f t="shared" si="32"/>
        <v>0</v>
      </c>
      <c r="CQ20" s="233">
        <f t="shared" si="33"/>
        <v>0</v>
      </c>
      <c r="CR20" s="233">
        <f t="shared" si="34"/>
        <v>0</v>
      </c>
      <c r="CS20" s="233">
        <f t="shared" si="35"/>
        <v>0</v>
      </c>
      <c r="CT20" s="233">
        <f t="shared" si="36"/>
        <v>0</v>
      </c>
      <c r="CU20" s="233">
        <f t="shared" si="37"/>
        <v>0</v>
      </c>
      <c r="CV20" s="233">
        <f t="shared" si="38"/>
        <v>0</v>
      </c>
      <c r="CW20" s="233">
        <f t="shared" si="39"/>
        <v>0</v>
      </c>
      <c r="CX20" s="233">
        <f t="shared" si="40"/>
        <v>0</v>
      </c>
      <c r="CY20" s="233">
        <f t="shared" si="41"/>
        <v>0</v>
      </c>
      <c r="CZ20" s="233">
        <f t="shared" si="42"/>
        <v>0</v>
      </c>
      <c r="DA20" s="233">
        <f t="shared" si="43"/>
        <v>0</v>
      </c>
      <c r="DB20" s="233">
        <f t="shared" si="44"/>
        <v>0</v>
      </c>
      <c r="DC20" s="233">
        <f t="shared" si="45"/>
        <v>0</v>
      </c>
      <c r="DD20" s="233">
        <f t="shared" si="46"/>
        <v>0</v>
      </c>
      <c r="DE20" s="233">
        <f t="shared" si="47"/>
        <v>0</v>
      </c>
      <c r="DF20" s="233">
        <f t="shared" si="48"/>
        <v>0</v>
      </c>
      <c r="DG20" s="233">
        <f t="shared" si="49"/>
        <v>0</v>
      </c>
      <c r="DH20" s="233">
        <f t="shared" si="50"/>
        <v>0</v>
      </c>
      <c r="DI20" s="233">
        <f t="shared" si="51"/>
        <v>0</v>
      </c>
      <c r="DJ20" s="233">
        <f t="shared" si="52"/>
        <v>0</v>
      </c>
      <c r="DK20" s="233">
        <f t="shared" si="53"/>
        <v>0</v>
      </c>
      <c r="DL20" s="233">
        <f t="shared" si="54"/>
        <v>0</v>
      </c>
      <c r="DM20" s="233">
        <f t="shared" si="55"/>
        <v>0</v>
      </c>
      <c r="DN20" s="233">
        <f t="shared" si="56"/>
        <v>0</v>
      </c>
      <c r="DO20" s="233">
        <f t="shared" si="57"/>
        <v>0</v>
      </c>
      <c r="DP20" s="233">
        <f t="shared" si="58"/>
        <v>0</v>
      </c>
      <c r="DQ20" s="233">
        <f t="shared" si="59"/>
        <v>0</v>
      </c>
      <c r="DR20" s="233">
        <f t="shared" si="60"/>
        <v>0</v>
      </c>
      <c r="DS20" s="233">
        <f t="shared" si="61"/>
        <v>0</v>
      </c>
      <c r="DT20" s="233">
        <f t="shared" si="62"/>
        <v>0</v>
      </c>
      <c r="DU20" s="233">
        <f t="shared" si="63"/>
        <v>0</v>
      </c>
      <c r="DV20" s="233">
        <f t="shared" si="64"/>
        <v>0</v>
      </c>
      <c r="DW20" s="233">
        <f t="shared" si="65"/>
        <v>0</v>
      </c>
      <c r="DX20" s="233">
        <f t="shared" si="66"/>
        <v>0</v>
      </c>
      <c r="DY20" s="233">
        <f t="shared" si="67"/>
        <v>0</v>
      </c>
      <c r="DZ20" s="233">
        <f t="shared" si="68"/>
        <v>0</v>
      </c>
      <c r="EA20" s="233">
        <f t="shared" si="69"/>
        <v>0</v>
      </c>
      <c r="EB20" s="233">
        <f t="shared" si="70"/>
        <v>0</v>
      </c>
      <c r="EC20" s="233">
        <f t="shared" si="71"/>
        <v>0</v>
      </c>
      <c r="ED20" s="233">
        <f t="shared" si="72"/>
        <v>0</v>
      </c>
      <c r="EE20" s="233">
        <f t="shared" si="73"/>
        <v>0</v>
      </c>
    </row>
    <row r="21" spans="1:135" x14ac:dyDescent="0.25">
      <c r="A21" s="280" t="s">
        <v>98</v>
      </c>
      <c r="B21" s="283">
        <v>13</v>
      </c>
      <c r="C21" s="217" t="str">
        <f>VLOOKUP($A21&amp;$B21,Insumos!$A:$I,4,0)</f>
        <v>ESTAGIÁRIO TÉCNICO</v>
      </c>
      <c r="D21" s="89" t="str">
        <f>VLOOKUP($A21&amp;$B21,Insumos!$A:$I,6,0)</f>
        <v>HH</v>
      </c>
      <c r="E21" s="232">
        <f t="shared" si="12"/>
        <v>0</v>
      </c>
      <c r="F21" s="89">
        <v>1</v>
      </c>
      <c r="G21" s="233">
        <f>VLOOKUP($A21&amp;$B21,Insumos!$A:$I,9,0)</f>
        <v>8.2852499999999996</v>
      </c>
      <c r="H21" s="233">
        <f t="shared" si="13"/>
        <v>0</v>
      </c>
      <c r="I21" s="234"/>
      <c r="J21" s="233" t="str">
        <f t="shared" si="5"/>
        <v>ESTAGIÁRIO TÉCNICO</v>
      </c>
      <c r="K21" s="233" t="str">
        <f t="shared" si="6"/>
        <v>HH</v>
      </c>
      <c r="L21" s="233">
        <f t="shared" si="7"/>
        <v>0</v>
      </c>
      <c r="M21" s="282">
        <v>0</v>
      </c>
      <c r="N21" s="282">
        <v>0</v>
      </c>
      <c r="O21" s="282">
        <v>0</v>
      </c>
      <c r="P21" s="282">
        <v>0</v>
      </c>
      <c r="Q21" s="282">
        <v>0</v>
      </c>
      <c r="R21" s="282">
        <v>0</v>
      </c>
      <c r="S21" s="282">
        <v>0</v>
      </c>
      <c r="T21" s="282">
        <v>0</v>
      </c>
      <c r="U21" s="282">
        <v>0</v>
      </c>
      <c r="V21" s="282">
        <v>0</v>
      </c>
      <c r="W21" s="282">
        <v>0</v>
      </c>
      <c r="X21" s="282">
        <v>0</v>
      </c>
      <c r="Y21" s="282">
        <v>0</v>
      </c>
      <c r="Z21" s="282">
        <v>0</v>
      </c>
      <c r="AA21" s="282">
        <v>0</v>
      </c>
      <c r="AB21" s="282">
        <v>0</v>
      </c>
      <c r="AC21" s="282">
        <v>0</v>
      </c>
      <c r="AD21" s="282">
        <v>0</v>
      </c>
      <c r="AE21" s="282">
        <v>0</v>
      </c>
      <c r="AF21" s="282">
        <v>0</v>
      </c>
      <c r="AG21" s="282">
        <v>0</v>
      </c>
      <c r="AH21" s="282">
        <v>0</v>
      </c>
      <c r="AI21" s="282">
        <v>0</v>
      </c>
      <c r="AJ21" s="282">
        <v>0</v>
      </c>
      <c r="AK21" s="282">
        <v>0</v>
      </c>
      <c r="AL21" s="282">
        <v>0</v>
      </c>
      <c r="AM21" s="282">
        <v>0</v>
      </c>
      <c r="AN21" s="282">
        <v>0</v>
      </c>
      <c r="AO21" s="282">
        <v>0</v>
      </c>
      <c r="AP21" s="282">
        <v>0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0</v>
      </c>
      <c r="AX21" s="282">
        <v>0</v>
      </c>
      <c r="AY21" s="282">
        <v>0</v>
      </c>
      <c r="AZ21" s="282">
        <v>0</v>
      </c>
      <c r="BA21" s="282">
        <v>0</v>
      </c>
      <c r="BB21" s="282">
        <v>0</v>
      </c>
      <c r="BC21" s="282">
        <v>0</v>
      </c>
      <c r="BD21" s="282">
        <v>0</v>
      </c>
      <c r="BE21" s="282">
        <v>0</v>
      </c>
      <c r="BF21" s="282">
        <v>0</v>
      </c>
      <c r="BG21" s="282">
        <v>0</v>
      </c>
      <c r="BH21" s="282">
        <v>0</v>
      </c>
      <c r="BI21" s="282">
        <v>0</v>
      </c>
      <c r="BJ21" s="282">
        <v>0</v>
      </c>
      <c r="BK21" s="282">
        <v>0</v>
      </c>
      <c r="BL21" s="282">
        <v>0</v>
      </c>
      <c r="BM21" s="282">
        <v>0</v>
      </c>
      <c r="BN21" s="282">
        <v>0</v>
      </c>
      <c r="BO21" s="282">
        <v>0</v>
      </c>
      <c r="BP21" s="282">
        <v>0</v>
      </c>
      <c r="BQ21" s="282">
        <v>0</v>
      </c>
      <c r="BR21" s="282">
        <v>0</v>
      </c>
      <c r="BS21" s="282">
        <v>0</v>
      </c>
      <c r="BT21" s="282">
        <v>0</v>
      </c>
      <c r="BV21" s="233" t="str">
        <f t="shared" si="8"/>
        <v>ESTAGIÁRIO TÉCNICO</v>
      </c>
      <c r="BW21" s="86">
        <f t="shared" si="9"/>
        <v>0</v>
      </c>
      <c r="BX21" s="233">
        <f t="shared" si="14"/>
        <v>0</v>
      </c>
      <c r="BY21" s="233">
        <f t="shared" si="15"/>
        <v>0</v>
      </c>
      <c r="BZ21" s="233">
        <f t="shared" si="16"/>
        <v>0</v>
      </c>
      <c r="CA21" s="233">
        <f t="shared" si="17"/>
        <v>0</v>
      </c>
      <c r="CB21" s="233">
        <f t="shared" si="18"/>
        <v>0</v>
      </c>
      <c r="CC21" s="233">
        <f t="shared" si="19"/>
        <v>0</v>
      </c>
      <c r="CD21" s="233">
        <f t="shared" si="20"/>
        <v>0</v>
      </c>
      <c r="CE21" s="233">
        <f t="shared" si="21"/>
        <v>0</v>
      </c>
      <c r="CF21" s="233">
        <f t="shared" si="22"/>
        <v>0</v>
      </c>
      <c r="CG21" s="233">
        <f t="shared" si="23"/>
        <v>0</v>
      </c>
      <c r="CH21" s="233">
        <f t="shared" si="24"/>
        <v>0</v>
      </c>
      <c r="CI21" s="233">
        <f t="shared" si="25"/>
        <v>0</v>
      </c>
      <c r="CJ21" s="233">
        <f t="shared" si="26"/>
        <v>0</v>
      </c>
      <c r="CK21" s="233">
        <f t="shared" si="27"/>
        <v>0</v>
      </c>
      <c r="CL21" s="233">
        <f t="shared" si="28"/>
        <v>0</v>
      </c>
      <c r="CM21" s="233">
        <f t="shared" si="29"/>
        <v>0</v>
      </c>
      <c r="CN21" s="233">
        <f t="shared" si="30"/>
        <v>0</v>
      </c>
      <c r="CO21" s="233">
        <f t="shared" si="31"/>
        <v>0</v>
      </c>
      <c r="CP21" s="233">
        <f t="shared" si="32"/>
        <v>0</v>
      </c>
      <c r="CQ21" s="233">
        <f t="shared" si="33"/>
        <v>0</v>
      </c>
      <c r="CR21" s="233">
        <f t="shared" si="34"/>
        <v>0</v>
      </c>
      <c r="CS21" s="233">
        <f t="shared" si="35"/>
        <v>0</v>
      </c>
      <c r="CT21" s="233">
        <f t="shared" si="36"/>
        <v>0</v>
      </c>
      <c r="CU21" s="233">
        <f t="shared" si="37"/>
        <v>0</v>
      </c>
      <c r="CV21" s="233">
        <f t="shared" si="38"/>
        <v>0</v>
      </c>
      <c r="CW21" s="233">
        <f t="shared" si="39"/>
        <v>0</v>
      </c>
      <c r="CX21" s="233">
        <f t="shared" si="40"/>
        <v>0</v>
      </c>
      <c r="CY21" s="233">
        <f t="shared" si="41"/>
        <v>0</v>
      </c>
      <c r="CZ21" s="233">
        <f t="shared" si="42"/>
        <v>0</v>
      </c>
      <c r="DA21" s="233">
        <f t="shared" si="43"/>
        <v>0</v>
      </c>
      <c r="DB21" s="233">
        <f t="shared" si="44"/>
        <v>0</v>
      </c>
      <c r="DC21" s="233">
        <f t="shared" si="45"/>
        <v>0</v>
      </c>
      <c r="DD21" s="233">
        <f t="shared" si="46"/>
        <v>0</v>
      </c>
      <c r="DE21" s="233">
        <f t="shared" si="47"/>
        <v>0</v>
      </c>
      <c r="DF21" s="233">
        <f t="shared" si="48"/>
        <v>0</v>
      </c>
      <c r="DG21" s="233">
        <f t="shared" si="49"/>
        <v>0</v>
      </c>
      <c r="DH21" s="233">
        <f t="shared" si="50"/>
        <v>0</v>
      </c>
      <c r="DI21" s="233">
        <f t="shared" si="51"/>
        <v>0</v>
      </c>
      <c r="DJ21" s="233">
        <f t="shared" si="52"/>
        <v>0</v>
      </c>
      <c r="DK21" s="233">
        <f t="shared" si="53"/>
        <v>0</v>
      </c>
      <c r="DL21" s="233">
        <f t="shared" si="54"/>
        <v>0</v>
      </c>
      <c r="DM21" s="233">
        <f t="shared" si="55"/>
        <v>0</v>
      </c>
      <c r="DN21" s="233">
        <f t="shared" si="56"/>
        <v>0</v>
      </c>
      <c r="DO21" s="233">
        <f t="shared" si="57"/>
        <v>0</v>
      </c>
      <c r="DP21" s="233">
        <f t="shared" si="58"/>
        <v>0</v>
      </c>
      <c r="DQ21" s="233">
        <f t="shared" si="59"/>
        <v>0</v>
      </c>
      <c r="DR21" s="233">
        <f t="shared" si="60"/>
        <v>0</v>
      </c>
      <c r="DS21" s="233">
        <f t="shared" si="61"/>
        <v>0</v>
      </c>
      <c r="DT21" s="233">
        <f t="shared" si="62"/>
        <v>0</v>
      </c>
      <c r="DU21" s="233">
        <f t="shared" si="63"/>
        <v>0</v>
      </c>
      <c r="DV21" s="233">
        <f t="shared" si="64"/>
        <v>0</v>
      </c>
      <c r="DW21" s="233">
        <f t="shared" si="65"/>
        <v>0</v>
      </c>
      <c r="DX21" s="233">
        <f t="shared" si="66"/>
        <v>0</v>
      </c>
      <c r="DY21" s="233">
        <f t="shared" si="67"/>
        <v>0</v>
      </c>
      <c r="DZ21" s="233">
        <f t="shared" si="68"/>
        <v>0</v>
      </c>
      <c r="EA21" s="233">
        <f t="shared" si="69"/>
        <v>0</v>
      </c>
      <c r="EB21" s="233">
        <f t="shared" si="70"/>
        <v>0</v>
      </c>
      <c r="EC21" s="233">
        <f t="shared" si="71"/>
        <v>0</v>
      </c>
      <c r="ED21" s="233">
        <f t="shared" si="72"/>
        <v>0</v>
      </c>
      <c r="EE21" s="233">
        <f t="shared" si="73"/>
        <v>0</v>
      </c>
    </row>
    <row r="22" spans="1:135" x14ac:dyDescent="0.25">
      <c r="A22" s="280" t="s">
        <v>98</v>
      </c>
      <c r="B22" s="283">
        <v>14</v>
      </c>
      <c r="C22" s="217" t="str">
        <f>VLOOKUP($A22&amp;$B22,Insumos!$A:$I,4,0)</f>
        <v>ANALISTA FINANCEIRO</v>
      </c>
      <c r="D22" s="89" t="str">
        <f>VLOOKUP($A22&amp;$B22,Insumos!$A:$I,6,0)</f>
        <v>HH</v>
      </c>
      <c r="E22" s="232">
        <f t="shared" ref="E22" si="76">L22</f>
        <v>0</v>
      </c>
      <c r="F22" s="89">
        <v>1</v>
      </c>
      <c r="G22" s="233">
        <f>VLOOKUP($A22&amp;$B22,Insumos!$A:$I,9,0)</f>
        <v>27.5</v>
      </c>
      <c r="H22" s="233">
        <f t="shared" ref="H22" si="77">G22*E22</f>
        <v>0</v>
      </c>
      <c r="I22" s="234"/>
      <c r="J22" s="233" t="str">
        <f t="shared" si="5"/>
        <v>ANALISTA FINANCEIRO</v>
      </c>
      <c r="K22" s="233" t="str">
        <f t="shared" si="6"/>
        <v>HH</v>
      </c>
      <c r="L22" s="233">
        <f t="shared" si="7"/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  <c r="BC22" s="282">
        <v>0</v>
      </c>
      <c r="BD22" s="282">
        <v>0</v>
      </c>
      <c r="BE22" s="282">
        <v>0</v>
      </c>
      <c r="BF22" s="282">
        <v>0</v>
      </c>
      <c r="BG22" s="282">
        <v>0</v>
      </c>
      <c r="BH22" s="282">
        <v>0</v>
      </c>
      <c r="BI22" s="282">
        <v>0</v>
      </c>
      <c r="BJ22" s="282">
        <v>0</v>
      </c>
      <c r="BK22" s="282">
        <v>0</v>
      </c>
      <c r="BL22" s="282">
        <v>0</v>
      </c>
      <c r="BM22" s="282">
        <v>0</v>
      </c>
      <c r="BN22" s="282">
        <v>0</v>
      </c>
      <c r="BO22" s="282">
        <v>0</v>
      </c>
      <c r="BP22" s="282">
        <v>0</v>
      </c>
      <c r="BQ22" s="282">
        <v>0</v>
      </c>
      <c r="BR22" s="282">
        <v>0</v>
      </c>
      <c r="BS22" s="282">
        <v>0</v>
      </c>
      <c r="BT22" s="282">
        <v>0</v>
      </c>
      <c r="BV22" s="233" t="str">
        <f t="shared" si="8"/>
        <v>ANALISTA FINANCEIRO</v>
      </c>
      <c r="BW22" s="86">
        <f t="shared" si="9"/>
        <v>0</v>
      </c>
      <c r="BX22" s="233">
        <f t="shared" si="14"/>
        <v>0</v>
      </c>
      <c r="BY22" s="233">
        <f t="shared" si="15"/>
        <v>0</v>
      </c>
      <c r="BZ22" s="233">
        <f t="shared" si="16"/>
        <v>0</v>
      </c>
      <c r="CA22" s="233">
        <f t="shared" si="17"/>
        <v>0</v>
      </c>
      <c r="CB22" s="233">
        <f t="shared" si="18"/>
        <v>0</v>
      </c>
      <c r="CC22" s="233">
        <f t="shared" si="19"/>
        <v>0</v>
      </c>
      <c r="CD22" s="233">
        <f t="shared" si="20"/>
        <v>0</v>
      </c>
      <c r="CE22" s="233">
        <f t="shared" si="21"/>
        <v>0</v>
      </c>
      <c r="CF22" s="233">
        <f t="shared" si="22"/>
        <v>0</v>
      </c>
      <c r="CG22" s="233">
        <f t="shared" si="23"/>
        <v>0</v>
      </c>
      <c r="CH22" s="233">
        <f t="shared" si="24"/>
        <v>0</v>
      </c>
      <c r="CI22" s="233">
        <f t="shared" si="25"/>
        <v>0</v>
      </c>
      <c r="CJ22" s="233">
        <f t="shared" si="26"/>
        <v>0</v>
      </c>
      <c r="CK22" s="233">
        <f t="shared" si="27"/>
        <v>0</v>
      </c>
      <c r="CL22" s="233">
        <f t="shared" si="28"/>
        <v>0</v>
      </c>
      <c r="CM22" s="233">
        <f t="shared" si="29"/>
        <v>0</v>
      </c>
      <c r="CN22" s="233">
        <f t="shared" si="30"/>
        <v>0</v>
      </c>
      <c r="CO22" s="233">
        <f t="shared" si="31"/>
        <v>0</v>
      </c>
      <c r="CP22" s="233">
        <f t="shared" si="32"/>
        <v>0</v>
      </c>
      <c r="CQ22" s="233">
        <f t="shared" si="33"/>
        <v>0</v>
      </c>
      <c r="CR22" s="233">
        <f t="shared" si="34"/>
        <v>0</v>
      </c>
      <c r="CS22" s="233">
        <f t="shared" si="35"/>
        <v>0</v>
      </c>
      <c r="CT22" s="233">
        <f t="shared" si="36"/>
        <v>0</v>
      </c>
      <c r="CU22" s="233">
        <f t="shared" si="37"/>
        <v>0</v>
      </c>
      <c r="CV22" s="233">
        <f t="shared" si="38"/>
        <v>0</v>
      </c>
      <c r="CW22" s="233">
        <f t="shared" si="39"/>
        <v>0</v>
      </c>
      <c r="CX22" s="233">
        <f t="shared" si="40"/>
        <v>0</v>
      </c>
      <c r="CY22" s="233">
        <f t="shared" si="41"/>
        <v>0</v>
      </c>
      <c r="CZ22" s="233">
        <f t="shared" si="42"/>
        <v>0</v>
      </c>
      <c r="DA22" s="233">
        <f t="shared" si="43"/>
        <v>0</v>
      </c>
      <c r="DB22" s="233">
        <f t="shared" si="44"/>
        <v>0</v>
      </c>
      <c r="DC22" s="233">
        <f t="shared" si="45"/>
        <v>0</v>
      </c>
      <c r="DD22" s="233">
        <f t="shared" si="46"/>
        <v>0</v>
      </c>
      <c r="DE22" s="233">
        <f t="shared" si="47"/>
        <v>0</v>
      </c>
      <c r="DF22" s="233">
        <f t="shared" si="48"/>
        <v>0</v>
      </c>
      <c r="DG22" s="233">
        <f t="shared" si="49"/>
        <v>0</v>
      </c>
      <c r="DH22" s="233">
        <f t="shared" si="50"/>
        <v>0</v>
      </c>
      <c r="DI22" s="233">
        <f t="shared" si="51"/>
        <v>0</v>
      </c>
      <c r="DJ22" s="233">
        <f t="shared" si="52"/>
        <v>0</v>
      </c>
      <c r="DK22" s="233">
        <f t="shared" si="53"/>
        <v>0</v>
      </c>
      <c r="DL22" s="233">
        <f t="shared" si="54"/>
        <v>0</v>
      </c>
      <c r="DM22" s="233">
        <f t="shared" si="55"/>
        <v>0</v>
      </c>
      <c r="DN22" s="233">
        <f t="shared" si="56"/>
        <v>0</v>
      </c>
      <c r="DO22" s="233">
        <f t="shared" si="57"/>
        <v>0</v>
      </c>
      <c r="DP22" s="233">
        <f t="shared" si="58"/>
        <v>0</v>
      </c>
      <c r="DQ22" s="233">
        <f t="shared" si="59"/>
        <v>0</v>
      </c>
      <c r="DR22" s="233">
        <f t="shared" si="60"/>
        <v>0</v>
      </c>
      <c r="DS22" s="233">
        <f t="shared" si="61"/>
        <v>0</v>
      </c>
      <c r="DT22" s="233">
        <f t="shared" si="62"/>
        <v>0</v>
      </c>
      <c r="DU22" s="233">
        <f t="shared" si="63"/>
        <v>0</v>
      </c>
      <c r="DV22" s="233">
        <f t="shared" si="64"/>
        <v>0</v>
      </c>
      <c r="DW22" s="233">
        <f t="shared" si="65"/>
        <v>0</v>
      </c>
      <c r="DX22" s="233">
        <f t="shared" si="66"/>
        <v>0</v>
      </c>
      <c r="DY22" s="233">
        <f t="shared" si="67"/>
        <v>0</v>
      </c>
      <c r="DZ22" s="233">
        <f t="shared" si="68"/>
        <v>0</v>
      </c>
      <c r="EA22" s="233">
        <f t="shared" si="69"/>
        <v>0</v>
      </c>
      <c r="EB22" s="233">
        <f t="shared" si="70"/>
        <v>0</v>
      </c>
      <c r="EC22" s="233">
        <f t="shared" si="71"/>
        <v>0</v>
      </c>
      <c r="ED22" s="233">
        <f t="shared" si="72"/>
        <v>0</v>
      </c>
      <c r="EE22" s="233">
        <f t="shared" si="73"/>
        <v>0</v>
      </c>
    </row>
    <row r="23" spans="1:135" x14ac:dyDescent="0.25">
      <c r="A23" s="280" t="s">
        <v>98</v>
      </c>
      <c r="B23" s="283">
        <v>15</v>
      </c>
      <c r="C23" s="217" t="str">
        <f>VLOOKUP($A23&amp;$B23,Insumos!$A:$I,4,0)</f>
        <v>ANALISTA DE SUPRIMENTOS</v>
      </c>
      <c r="D23" s="89" t="str">
        <f>VLOOKUP($A23&amp;$B23,Insumos!$A:$I,6,0)</f>
        <v>HH</v>
      </c>
      <c r="E23" s="232">
        <f t="shared" ref="E23" si="78">L23</f>
        <v>0</v>
      </c>
      <c r="F23" s="89">
        <v>1</v>
      </c>
      <c r="G23" s="233">
        <f>VLOOKUP($A23&amp;$B23,Insumos!$A:$I,9,0)</f>
        <v>31.25</v>
      </c>
      <c r="H23" s="233">
        <f t="shared" ref="H23" si="79">G23*E23</f>
        <v>0</v>
      </c>
      <c r="I23" s="234"/>
      <c r="J23" s="233" t="str">
        <f t="shared" si="5"/>
        <v>ANALISTA DE SUPRIMENTOS</v>
      </c>
      <c r="K23" s="233" t="str">
        <f t="shared" si="6"/>
        <v>HH</v>
      </c>
      <c r="L23" s="233">
        <f t="shared" ref="L23" si="80">SUM(M23:BT23)</f>
        <v>0</v>
      </c>
      <c r="M23" s="282"/>
      <c r="N23" s="282">
        <v>0</v>
      </c>
      <c r="O23" s="282">
        <v>0</v>
      </c>
      <c r="P23" s="282">
        <v>0</v>
      </c>
      <c r="Q23" s="282">
        <v>0</v>
      </c>
      <c r="R23" s="282">
        <v>0</v>
      </c>
      <c r="S23" s="282">
        <v>0</v>
      </c>
      <c r="T23" s="282">
        <v>0</v>
      </c>
      <c r="U23" s="282">
        <v>0</v>
      </c>
      <c r="V23" s="282">
        <v>0</v>
      </c>
      <c r="W23" s="282">
        <v>0</v>
      </c>
      <c r="X23" s="282">
        <v>0</v>
      </c>
      <c r="Y23" s="282">
        <v>0</v>
      </c>
      <c r="Z23" s="282">
        <v>0</v>
      </c>
      <c r="AA23" s="282">
        <v>0</v>
      </c>
      <c r="AB23" s="282">
        <v>0</v>
      </c>
      <c r="AC23" s="282">
        <v>0</v>
      </c>
      <c r="AD23" s="282">
        <v>0</v>
      </c>
      <c r="AE23" s="282">
        <v>0</v>
      </c>
      <c r="AF23" s="282">
        <v>0</v>
      </c>
      <c r="AG23" s="282">
        <v>0</v>
      </c>
      <c r="AH23" s="282">
        <v>0</v>
      </c>
      <c r="AI23" s="282">
        <v>0</v>
      </c>
      <c r="AJ23" s="282">
        <v>0</v>
      </c>
      <c r="AK23" s="282">
        <v>0</v>
      </c>
      <c r="AL23" s="282">
        <v>0</v>
      </c>
      <c r="AM23" s="282">
        <v>0</v>
      </c>
      <c r="AN23" s="282">
        <v>0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>
        <v>0</v>
      </c>
      <c r="AV23" s="282">
        <v>0</v>
      </c>
      <c r="AW23" s="282">
        <v>0</v>
      </c>
      <c r="AX23" s="282">
        <v>0</v>
      </c>
      <c r="AY23" s="282">
        <v>0</v>
      </c>
      <c r="AZ23" s="282">
        <v>0</v>
      </c>
      <c r="BA23" s="282">
        <v>0</v>
      </c>
      <c r="BB23" s="282">
        <v>0</v>
      </c>
      <c r="BC23" s="282">
        <v>0</v>
      </c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>
        <v>0</v>
      </c>
      <c r="BN23" s="282">
        <v>0</v>
      </c>
      <c r="BO23" s="282">
        <v>0</v>
      </c>
      <c r="BP23" s="282">
        <v>0</v>
      </c>
      <c r="BQ23" s="282">
        <v>0</v>
      </c>
      <c r="BR23" s="282">
        <v>0</v>
      </c>
      <c r="BS23" s="282">
        <v>0</v>
      </c>
      <c r="BT23" s="282">
        <v>0</v>
      </c>
      <c r="BV23" s="233" t="str">
        <f t="shared" si="8"/>
        <v>ANALISTA DE SUPRIMENTOS</v>
      </c>
      <c r="BW23" s="86">
        <f t="shared" ref="BW23" si="81">SUM(BX23:EE23)</f>
        <v>0</v>
      </c>
      <c r="BX23" s="233">
        <f t="shared" ref="BX23" si="82">M23*$G23</f>
        <v>0</v>
      </c>
      <c r="BY23" s="233">
        <f t="shared" ref="BY23" si="83">N23*$G23</f>
        <v>0</v>
      </c>
      <c r="BZ23" s="233">
        <f t="shared" ref="BZ23" si="84">O23*$G23</f>
        <v>0</v>
      </c>
      <c r="CA23" s="233">
        <f t="shared" ref="CA23" si="85">P23*$G23</f>
        <v>0</v>
      </c>
      <c r="CB23" s="233">
        <f t="shared" ref="CB23" si="86">Q23*$G23</f>
        <v>0</v>
      </c>
      <c r="CC23" s="233">
        <f t="shared" ref="CC23" si="87">R23*$G23</f>
        <v>0</v>
      </c>
      <c r="CD23" s="233">
        <f t="shared" ref="CD23" si="88">S23*$G23</f>
        <v>0</v>
      </c>
      <c r="CE23" s="233">
        <f t="shared" ref="CE23" si="89">T23*$G23</f>
        <v>0</v>
      </c>
      <c r="CF23" s="233">
        <f t="shared" ref="CF23" si="90">U23*$G23</f>
        <v>0</v>
      </c>
      <c r="CG23" s="233">
        <f t="shared" ref="CG23" si="91">V23*$G23</f>
        <v>0</v>
      </c>
      <c r="CH23" s="233">
        <f t="shared" ref="CH23" si="92">W23*$G23</f>
        <v>0</v>
      </c>
      <c r="CI23" s="233">
        <f t="shared" ref="CI23" si="93">X23*$G23</f>
        <v>0</v>
      </c>
      <c r="CJ23" s="233">
        <f t="shared" ref="CJ23" si="94">Y23*$G23</f>
        <v>0</v>
      </c>
      <c r="CK23" s="233">
        <f t="shared" ref="CK23" si="95">Z23*$G23</f>
        <v>0</v>
      </c>
      <c r="CL23" s="233">
        <f t="shared" ref="CL23" si="96">AA23*$G23</f>
        <v>0</v>
      </c>
      <c r="CM23" s="233">
        <f t="shared" ref="CM23" si="97">AB23*$G23</f>
        <v>0</v>
      </c>
      <c r="CN23" s="233">
        <f t="shared" ref="CN23" si="98">AC23*$G23</f>
        <v>0</v>
      </c>
      <c r="CO23" s="233">
        <f t="shared" ref="CO23" si="99">AD23*$G23</f>
        <v>0</v>
      </c>
      <c r="CP23" s="233">
        <f t="shared" ref="CP23" si="100">AE23*$G23</f>
        <v>0</v>
      </c>
      <c r="CQ23" s="233">
        <f t="shared" ref="CQ23" si="101">AF23*$G23</f>
        <v>0</v>
      </c>
      <c r="CR23" s="233">
        <f t="shared" ref="CR23" si="102">AG23*$G23</f>
        <v>0</v>
      </c>
      <c r="CS23" s="233">
        <f t="shared" ref="CS23" si="103">AH23*$G23</f>
        <v>0</v>
      </c>
      <c r="CT23" s="233">
        <f t="shared" ref="CT23" si="104">AI23*$G23</f>
        <v>0</v>
      </c>
      <c r="CU23" s="233">
        <f t="shared" ref="CU23" si="105">AJ23*$G23</f>
        <v>0</v>
      </c>
      <c r="CV23" s="233">
        <f t="shared" ref="CV23" si="106">AK23*$G23</f>
        <v>0</v>
      </c>
      <c r="CW23" s="233">
        <f t="shared" ref="CW23" si="107">AL23*$G23</f>
        <v>0</v>
      </c>
      <c r="CX23" s="233">
        <f t="shared" ref="CX23" si="108">AM23*$G23</f>
        <v>0</v>
      </c>
      <c r="CY23" s="233">
        <f t="shared" ref="CY23" si="109">AN23*$G23</f>
        <v>0</v>
      </c>
      <c r="CZ23" s="233">
        <f t="shared" ref="CZ23" si="110">AO23*$G23</f>
        <v>0</v>
      </c>
      <c r="DA23" s="233">
        <f t="shared" ref="DA23" si="111">AP23*$G23</f>
        <v>0</v>
      </c>
      <c r="DB23" s="233">
        <f t="shared" ref="DB23" si="112">AQ23*$G23</f>
        <v>0</v>
      </c>
      <c r="DC23" s="233">
        <f t="shared" ref="DC23" si="113">AR23*$G23</f>
        <v>0</v>
      </c>
      <c r="DD23" s="233">
        <f t="shared" ref="DD23" si="114">AS23*$G23</f>
        <v>0</v>
      </c>
      <c r="DE23" s="233">
        <f t="shared" ref="DE23" si="115">AT23*$G23</f>
        <v>0</v>
      </c>
      <c r="DF23" s="233">
        <f t="shared" ref="DF23" si="116">AU23*$G23</f>
        <v>0</v>
      </c>
      <c r="DG23" s="233">
        <f t="shared" ref="DG23" si="117">AV23*$G23</f>
        <v>0</v>
      </c>
      <c r="DH23" s="233">
        <f t="shared" ref="DH23" si="118">AW23*$G23</f>
        <v>0</v>
      </c>
      <c r="DI23" s="233">
        <f t="shared" ref="DI23" si="119">AX23*$G23</f>
        <v>0</v>
      </c>
      <c r="DJ23" s="233">
        <f t="shared" ref="DJ23" si="120">AY23*$G23</f>
        <v>0</v>
      </c>
      <c r="DK23" s="233">
        <f t="shared" ref="DK23" si="121">AZ23*$G23</f>
        <v>0</v>
      </c>
      <c r="DL23" s="233">
        <f t="shared" ref="DL23" si="122">BA23*$G23</f>
        <v>0</v>
      </c>
      <c r="DM23" s="233">
        <f t="shared" ref="DM23" si="123">BB23*$G23</f>
        <v>0</v>
      </c>
      <c r="DN23" s="233">
        <f t="shared" ref="DN23" si="124">BC23*$G23</f>
        <v>0</v>
      </c>
      <c r="DO23" s="233">
        <f t="shared" ref="DO23" si="125">BD23*$G23</f>
        <v>0</v>
      </c>
      <c r="DP23" s="233">
        <f t="shared" ref="DP23" si="126">BE23*$G23</f>
        <v>0</v>
      </c>
      <c r="DQ23" s="233">
        <f t="shared" ref="DQ23" si="127">BF23*$G23</f>
        <v>0</v>
      </c>
      <c r="DR23" s="233">
        <f t="shared" ref="DR23" si="128">BG23*$G23</f>
        <v>0</v>
      </c>
      <c r="DS23" s="233">
        <f t="shared" ref="DS23" si="129">BH23*$G23</f>
        <v>0</v>
      </c>
      <c r="DT23" s="233">
        <f t="shared" ref="DT23" si="130">BI23*$G23</f>
        <v>0</v>
      </c>
      <c r="DU23" s="233">
        <f t="shared" ref="DU23" si="131">BJ23*$G23</f>
        <v>0</v>
      </c>
      <c r="DV23" s="233">
        <f t="shared" ref="DV23" si="132">BK23*$G23</f>
        <v>0</v>
      </c>
      <c r="DW23" s="233">
        <f t="shared" ref="DW23" si="133">BL23*$G23</f>
        <v>0</v>
      </c>
      <c r="DX23" s="233">
        <f t="shared" ref="DX23" si="134">BM23*$G23</f>
        <v>0</v>
      </c>
      <c r="DY23" s="233">
        <f t="shared" ref="DY23" si="135">BN23*$G23</f>
        <v>0</v>
      </c>
      <c r="DZ23" s="233">
        <f t="shared" ref="DZ23" si="136">BO23*$G23</f>
        <v>0</v>
      </c>
      <c r="EA23" s="233">
        <f t="shared" ref="EA23" si="137">BP23*$G23</f>
        <v>0</v>
      </c>
      <c r="EB23" s="233">
        <f t="shared" ref="EB23" si="138">BQ23*$G23</f>
        <v>0</v>
      </c>
      <c r="EC23" s="233">
        <f t="shared" ref="EC23" si="139">BR23*$G23</f>
        <v>0</v>
      </c>
      <c r="ED23" s="233">
        <f t="shared" ref="ED23" si="140">BS23*$G23</f>
        <v>0</v>
      </c>
      <c r="EE23" s="233">
        <f t="shared" ref="EE23" si="141">BT23*$G23</f>
        <v>0</v>
      </c>
    </row>
    <row r="24" spans="1:135" x14ac:dyDescent="0.25">
      <c r="A24" s="280" t="s">
        <v>99</v>
      </c>
      <c r="B24" s="283">
        <v>1</v>
      </c>
      <c r="C24" s="217" t="str">
        <f>VLOOKUP($A24&amp;$B24,Insumos!$A:$I,4,0)</f>
        <v>HOSPEDAGEM - NIVEL 1</v>
      </c>
      <c r="D24" s="89" t="str">
        <f>VLOOKUP($A24&amp;$B24,Insumos!$A:$I,6,0)</f>
        <v>DIA</v>
      </c>
      <c r="E24" s="232">
        <f t="shared" ref="E24" si="142">L24</f>
        <v>0</v>
      </c>
      <c r="F24" s="89">
        <v>1</v>
      </c>
      <c r="G24" s="233">
        <f>VLOOKUP($A24&amp;$B24,Insumos!$A:$I,9,0)</f>
        <v>150</v>
      </c>
      <c r="H24" s="233">
        <f t="shared" ref="H24" si="143">G24*E24</f>
        <v>0</v>
      </c>
      <c r="I24" s="234"/>
      <c r="J24" s="233" t="str">
        <f t="shared" si="5"/>
        <v>HOSPEDAGEM - NIVEL 1</v>
      </c>
      <c r="K24" s="233" t="str">
        <f t="shared" si="6"/>
        <v>DIA</v>
      </c>
      <c r="L24" s="233">
        <f t="shared" ref="L24:L60" si="144">SUM(M24:BT24)</f>
        <v>0</v>
      </c>
      <c r="M24" s="282">
        <v>0</v>
      </c>
      <c r="N24" s="282">
        <v>0</v>
      </c>
      <c r="O24" s="282">
        <v>0</v>
      </c>
      <c r="P24" s="282">
        <v>0</v>
      </c>
      <c r="Q24" s="282">
        <v>0</v>
      </c>
      <c r="R24" s="282">
        <v>0</v>
      </c>
      <c r="S24" s="282">
        <v>0</v>
      </c>
      <c r="T24" s="282">
        <v>0</v>
      </c>
      <c r="U24" s="282">
        <v>0</v>
      </c>
      <c r="V24" s="282">
        <v>0</v>
      </c>
      <c r="W24" s="282">
        <v>0</v>
      </c>
      <c r="X24" s="282">
        <v>0</v>
      </c>
      <c r="Y24" s="282">
        <v>0</v>
      </c>
      <c r="Z24" s="282">
        <v>0</v>
      </c>
      <c r="AA24" s="282">
        <v>0</v>
      </c>
      <c r="AB24" s="282">
        <v>0</v>
      </c>
      <c r="AC24" s="282">
        <v>0</v>
      </c>
      <c r="AD24" s="282">
        <v>0</v>
      </c>
      <c r="AE24" s="282">
        <v>0</v>
      </c>
      <c r="AF24" s="282">
        <v>0</v>
      </c>
      <c r="AG24" s="282">
        <v>0</v>
      </c>
      <c r="AH24" s="282">
        <v>0</v>
      </c>
      <c r="AI24" s="282">
        <v>0</v>
      </c>
      <c r="AJ24" s="282">
        <v>0</v>
      </c>
      <c r="AK24" s="282">
        <v>0</v>
      </c>
      <c r="AL24" s="282">
        <v>0</v>
      </c>
      <c r="AM24" s="282">
        <v>0</v>
      </c>
      <c r="AN24" s="282">
        <v>0</v>
      </c>
      <c r="AO24" s="282">
        <v>0</v>
      </c>
      <c r="AP24" s="282">
        <v>0</v>
      </c>
      <c r="AQ24" s="282">
        <v>0</v>
      </c>
      <c r="AR24" s="282">
        <v>0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0</v>
      </c>
      <c r="AZ24" s="282">
        <v>0</v>
      </c>
      <c r="BA24" s="282">
        <v>0</v>
      </c>
      <c r="BB24" s="282">
        <v>0</v>
      </c>
      <c r="BC24" s="282">
        <v>0</v>
      </c>
      <c r="BD24" s="282">
        <v>0</v>
      </c>
      <c r="BE24" s="282">
        <v>0</v>
      </c>
      <c r="BF24" s="282">
        <v>0</v>
      </c>
      <c r="BG24" s="282">
        <v>0</v>
      </c>
      <c r="BH24" s="282">
        <v>0</v>
      </c>
      <c r="BI24" s="282">
        <v>0</v>
      </c>
      <c r="BJ24" s="282">
        <v>0</v>
      </c>
      <c r="BK24" s="282">
        <v>0</v>
      </c>
      <c r="BL24" s="282">
        <v>0</v>
      </c>
      <c r="BM24" s="282">
        <v>0</v>
      </c>
      <c r="BN24" s="282">
        <v>0</v>
      </c>
      <c r="BO24" s="282">
        <v>0</v>
      </c>
      <c r="BP24" s="282">
        <v>0</v>
      </c>
      <c r="BQ24" s="282">
        <v>0</v>
      </c>
      <c r="BR24" s="282">
        <v>0</v>
      </c>
      <c r="BS24" s="282">
        <v>0</v>
      </c>
      <c r="BT24" s="282">
        <v>0</v>
      </c>
      <c r="BV24" s="233" t="str">
        <f t="shared" si="8"/>
        <v>HOSPEDAGEM - NIVEL 1</v>
      </c>
      <c r="BW24" s="86">
        <f t="shared" ref="BW24:BW60" si="145">SUM(BX24:EE24)</f>
        <v>0</v>
      </c>
      <c r="BX24" s="233">
        <f t="shared" si="14"/>
        <v>0</v>
      </c>
      <c r="BY24" s="233">
        <f t="shared" ref="BY24:BY60" si="146">N24*$G24</f>
        <v>0</v>
      </c>
      <c r="BZ24" s="233">
        <f t="shared" ref="BZ24:BZ60" si="147">O24*$G24</f>
        <v>0</v>
      </c>
      <c r="CA24" s="233">
        <f t="shared" ref="CA24:CA60" si="148">P24*$G24</f>
        <v>0</v>
      </c>
      <c r="CB24" s="233">
        <f t="shared" ref="CB24:CB60" si="149">Q24*$G24</f>
        <v>0</v>
      </c>
      <c r="CC24" s="233">
        <f t="shared" ref="CC24:CC60" si="150">R24*$G24</f>
        <v>0</v>
      </c>
      <c r="CD24" s="233">
        <f t="shared" ref="CD24:CD60" si="151">S24*$G24</f>
        <v>0</v>
      </c>
      <c r="CE24" s="233">
        <f t="shared" ref="CE24:CE60" si="152">T24*$G24</f>
        <v>0</v>
      </c>
      <c r="CF24" s="233">
        <f t="shared" ref="CF24:CF60" si="153">U24*$G24</f>
        <v>0</v>
      </c>
      <c r="CG24" s="233">
        <f t="shared" ref="CG24:CG60" si="154">V24*$G24</f>
        <v>0</v>
      </c>
      <c r="CH24" s="233">
        <f t="shared" ref="CH24:CH60" si="155">W24*$G24</f>
        <v>0</v>
      </c>
      <c r="CI24" s="233">
        <f t="shared" ref="CI24:CI60" si="156">X24*$G24</f>
        <v>0</v>
      </c>
      <c r="CJ24" s="233">
        <f t="shared" ref="CJ24:CJ60" si="157">Y24*$G24</f>
        <v>0</v>
      </c>
      <c r="CK24" s="233">
        <f t="shared" ref="CK24:CK60" si="158">Z24*$G24</f>
        <v>0</v>
      </c>
      <c r="CL24" s="233">
        <f t="shared" ref="CL24:CL60" si="159">AA24*$G24</f>
        <v>0</v>
      </c>
      <c r="CM24" s="233">
        <f t="shared" ref="CM24:CM60" si="160">AB24*$G24</f>
        <v>0</v>
      </c>
      <c r="CN24" s="233">
        <f t="shared" ref="CN24:CN60" si="161">AC24*$G24</f>
        <v>0</v>
      </c>
      <c r="CO24" s="233">
        <f t="shared" ref="CO24:CO60" si="162">AD24*$G24</f>
        <v>0</v>
      </c>
      <c r="CP24" s="233">
        <f t="shared" ref="CP24:CP60" si="163">AE24*$G24</f>
        <v>0</v>
      </c>
      <c r="CQ24" s="233">
        <f t="shared" ref="CQ24:CQ60" si="164">AF24*$G24</f>
        <v>0</v>
      </c>
      <c r="CR24" s="233">
        <f t="shared" ref="CR24:CR60" si="165">AG24*$G24</f>
        <v>0</v>
      </c>
      <c r="CS24" s="233">
        <f t="shared" ref="CS24:CS60" si="166">AH24*$G24</f>
        <v>0</v>
      </c>
      <c r="CT24" s="233">
        <f t="shared" ref="CT24:CT60" si="167">AI24*$G24</f>
        <v>0</v>
      </c>
      <c r="CU24" s="233">
        <f t="shared" ref="CU24:CU60" si="168">AJ24*$G24</f>
        <v>0</v>
      </c>
      <c r="CV24" s="233">
        <f t="shared" ref="CV24:CV60" si="169">AK24*$G24</f>
        <v>0</v>
      </c>
      <c r="CW24" s="233">
        <f t="shared" ref="CW24:CW60" si="170">AL24*$G24</f>
        <v>0</v>
      </c>
      <c r="CX24" s="233">
        <f t="shared" ref="CX24:CX60" si="171">AM24*$G24</f>
        <v>0</v>
      </c>
      <c r="CY24" s="233">
        <f t="shared" ref="CY24:CY60" si="172">AN24*$G24</f>
        <v>0</v>
      </c>
      <c r="CZ24" s="233">
        <f t="shared" ref="CZ24:CZ60" si="173">AO24*$G24</f>
        <v>0</v>
      </c>
      <c r="DA24" s="233">
        <f t="shared" ref="DA24:DA60" si="174">AP24*$G24</f>
        <v>0</v>
      </c>
      <c r="DB24" s="233">
        <f t="shared" ref="DB24:DB60" si="175">AQ24*$G24</f>
        <v>0</v>
      </c>
      <c r="DC24" s="233">
        <f t="shared" ref="DC24:DC60" si="176">AR24*$G24</f>
        <v>0</v>
      </c>
      <c r="DD24" s="233">
        <f t="shared" ref="DD24:DD60" si="177">AS24*$G24</f>
        <v>0</v>
      </c>
      <c r="DE24" s="233">
        <f t="shared" ref="DE24:DE60" si="178">AT24*$G24</f>
        <v>0</v>
      </c>
      <c r="DF24" s="233">
        <f t="shared" ref="DF24:DF60" si="179">AU24*$G24</f>
        <v>0</v>
      </c>
      <c r="DG24" s="233">
        <f t="shared" ref="DG24:DG60" si="180">AV24*$G24</f>
        <v>0</v>
      </c>
      <c r="DH24" s="233">
        <f t="shared" ref="DH24:DH60" si="181">AW24*$G24</f>
        <v>0</v>
      </c>
      <c r="DI24" s="233">
        <f t="shared" ref="DI24:DI60" si="182">AX24*$G24</f>
        <v>0</v>
      </c>
      <c r="DJ24" s="233">
        <f t="shared" ref="DJ24:DJ60" si="183">AY24*$G24</f>
        <v>0</v>
      </c>
      <c r="DK24" s="233">
        <f t="shared" ref="DK24:DK60" si="184">AZ24*$G24</f>
        <v>0</v>
      </c>
      <c r="DL24" s="233">
        <f t="shared" ref="DL24:DL60" si="185">BA24*$G24</f>
        <v>0</v>
      </c>
      <c r="DM24" s="233">
        <f t="shared" ref="DM24:DM60" si="186">BB24*$G24</f>
        <v>0</v>
      </c>
      <c r="DN24" s="233">
        <f t="shared" ref="DN24:DN60" si="187">BC24*$G24</f>
        <v>0</v>
      </c>
      <c r="DO24" s="233">
        <f t="shared" ref="DO24:DO60" si="188">BD24*$G24</f>
        <v>0</v>
      </c>
      <c r="DP24" s="233">
        <f t="shared" ref="DP24:DP60" si="189">BE24*$G24</f>
        <v>0</v>
      </c>
      <c r="DQ24" s="233">
        <f t="shared" ref="DQ24:DQ60" si="190">BF24*$G24</f>
        <v>0</v>
      </c>
      <c r="DR24" s="233">
        <f t="shared" ref="DR24:DR60" si="191">BG24*$G24</f>
        <v>0</v>
      </c>
      <c r="DS24" s="233">
        <f t="shared" ref="DS24:DS60" si="192">BH24*$G24</f>
        <v>0</v>
      </c>
      <c r="DT24" s="233">
        <f t="shared" ref="DT24:DT60" si="193">BI24*$G24</f>
        <v>0</v>
      </c>
      <c r="DU24" s="233">
        <f t="shared" ref="DU24:DU60" si="194">BJ24*$G24</f>
        <v>0</v>
      </c>
      <c r="DV24" s="233">
        <f t="shared" ref="DV24:DV60" si="195">BK24*$G24</f>
        <v>0</v>
      </c>
      <c r="DW24" s="233">
        <f t="shared" ref="DW24:DW60" si="196">BL24*$G24</f>
        <v>0</v>
      </c>
      <c r="DX24" s="233">
        <f t="shared" ref="DX24:DX60" si="197">BM24*$G24</f>
        <v>0</v>
      </c>
      <c r="DY24" s="233">
        <f t="shared" ref="DY24:DY60" si="198">BN24*$G24</f>
        <v>0</v>
      </c>
      <c r="DZ24" s="233">
        <f t="shared" ref="DZ24:DZ60" si="199">BO24*$G24</f>
        <v>0</v>
      </c>
      <c r="EA24" s="233">
        <f t="shared" ref="EA24:EA60" si="200">BP24*$G24</f>
        <v>0</v>
      </c>
      <c r="EB24" s="233">
        <f t="shared" ref="EB24:EB60" si="201">BQ24*$G24</f>
        <v>0</v>
      </c>
      <c r="EC24" s="233">
        <f t="shared" ref="EC24:EC60" si="202">BR24*$G24</f>
        <v>0</v>
      </c>
      <c r="ED24" s="233">
        <f t="shared" ref="ED24:ED60" si="203">BS24*$G24</f>
        <v>0</v>
      </c>
      <c r="EE24" s="233">
        <f t="shared" ref="EE24:EE60" si="204">BT24*$G24</f>
        <v>0</v>
      </c>
    </row>
    <row r="25" spans="1:135" x14ac:dyDescent="0.25">
      <c r="A25" s="280" t="s">
        <v>99</v>
      </c>
      <c r="B25" s="283">
        <v>2</v>
      </c>
      <c r="C25" s="217" t="str">
        <f>VLOOKUP($A25&amp;$B25,Insumos!$A:$I,4,0)</f>
        <v>HOSPEDAGEM - NIVEL 2</v>
      </c>
      <c r="D25" s="89" t="str">
        <f>VLOOKUP($A25&amp;$B25,Insumos!$A:$I,6,0)</f>
        <v>DIA</v>
      </c>
      <c r="E25" s="232">
        <f>L25</f>
        <v>0</v>
      </c>
      <c r="F25" s="89">
        <v>1</v>
      </c>
      <c r="G25" s="233">
        <f>VLOOKUP($A25&amp;$B25,Insumos!$A:$I,9,0)</f>
        <v>200</v>
      </c>
      <c r="H25" s="233">
        <f>G25*E25</f>
        <v>0</v>
      </c>
      <c r="I25" s="234"/>
      <c r="J25" s="233" t="str">
        <f t="shared" si="5"/>
        <v>HOSPEDAGEM - NIVEL 2</v>
      </c>
      <c r="K25" s="233" t="str">
        <f t="shared" si="6"/>
        <v>DIA</v>
      </c>
      <c r="L25" s="233">
        <f t="shared" si="144"/>
        <v>0</v>
      </c>
      <c r="M25" s="282">
        <v>0</v>
      </c>
      <c r="N25" s="282">
        <v>0</v>
      </c>
      <c r="O25" s="282">
        <v>0</v>
      </c>
      <c r="P25" s="282">
        <v>0</v>
      </c>
      <c r="Q25" s="282">
        <v>0</v>
      </c>
      <c r="R25" s="282">
        <v>0</v>
      </c>
      <c r="S25" s="282">
        <v>0</v>
      </c>
      <c r="T25" s="282">
        <v>0</v>
      </c>
      <c r="U25" s="282">
        <v>0</v>
      </c>
      <c r="V25" s="282">
        <v>0</v>
      </c>
      <c r="W25" s="282">
        <v>0</v>
      </c>
      <c r="X25" s="282">
        <v>0</v>
      </c>
      <c r="Y25" s="282">
        <v>0</v>
      </c>
      <c r="Z25" s="282">
        <v>0</v>
      </c>
      <c r="AA25" s="282">
        <v>0</v>
      </c>
      <c r="AB25" s="282">
        <v>0</v>
      </c>
      <c r="AC25" s="282">
        <v>0</v>
      </c>
      <c r="AD25" s="282">
        <v>0</v>
      </c>
      <c r="AE25" s="282">
        <v>0</v>
      </c>
      <c r="AF25" s="282">
        <v>0</v>
      </c>
      <c r="AG25" s="282">
        <v>0</v>
      </c>
      <c r="AH25" s="282">
        <v>0</v>
      </c>
      <c r="AI25" s="282">
        <v>0</v>
      </c>
      <c r="AJ25" s="282">
        <v>0</v>
      </c>
      <c r="AK25" s="282">
        <v>0</v>
      </c>
      <c r="AL25" s="282">
        <v>0</v>
      </c>
      <c r="AM25" s="282">
        <v>0</v>
      </c>
      <c r="AN25" s="282">
        <v>0</v>
      </c>
      <c r="AO25" s="282">
        <v>0</v>
      </c>
      <c r="AP25" s="282">
        <v>0</v>
      </c>
      <c r="AQ25" s="282">
        <v>0</v>
      </c>
      <c r="AR25" s="282">
        <v>0</v>
      </c>
      <c r="AS25" s="282">
        <v>0</v>
      </c>
      <c r="AT25" s="282">
        <v>0</v>
      </c>
      <c r="AU25" s="282">
        <v>0</v>
      </c>
      <c r="AV25" s="282">
        <v>0</v>
      </c>
      <c r="AW25" s="282">
        <v>0</v>
      </c>
      <c r="AX25" s="282">
        <v>0</v>
      </c>
      <c r="AY25" s="282">
        <v>0</v>
      </c>
      <c r="AZ25" s="282">
        <v>0</v>
      </c>
      <c r="BA25" s="282">
        <v>0</v>
      </c>
      <c r="BB25" s="282">
        <v>0</v>
      </c>
      <c r="BC25" s="282">
        <v>0</v>
      </c>
      <c r="BD25" s="282">
        <v>0</v>
      </c>
      <c r="BE25" s="282">
        <v>0</v>
      </c>
      <c r="BF25" s="282">
        <v>0</v>
      </c>
      <c r="BG25" s="282">
        <v>0</v>
      </c>
      <c r="BH25" s="282">
        <v>0</v>
      </c>
      <c r="BI25" s="282">
        <v>0</v>
      </c>
      <c r="BJ25" s="282">
        <v>0</v>
      </c>
      <c r="BK25" s="282">
        <v>0</v>
      </c>
      <c r="BL25" s="282">
        <v>0</v>
      </c>
      <c r="BM25" s="282">
        <v>0</v>
      </c>
      <c r="BN25" s="282">
        <v>0</v>
      </c>
      <c r="BO25" s="282">
        <v>0</v>
      </c>
      <c r="BP25" s="282">
        <v>0</v>
      </c>
      <c r="BQ25" s="282">
        <v>0</v>
      </c>
      <c r="BR25" s="282">
        <v>0</v>
      </c>
      <c r="BS25" s="282">
        <v>0</v>
      </c>
      <c r="BT25" s="282">
        <v>0</v>
      </c>
      <c r="BV25" s="233" t="str">
        <f t="shared" si="8"/>
        <v>HOSPEDAGEM - NIVEL 2</v>
      </c>
      <c r="BW25" s="86">
        <f t="shared" si="145"/>
        <v>0</v>
      </c>
      <c r="BX25" s="233">
        <f t="shared" si="14"/>
        <v>0</v>
      </c>
      <c r="BY25" s="233">
        <f t="shared" si="146"/>
        <v>0</v>
      </c>
      <c r="BZ25" s="233">
        <f t="shared" si="147"/>
        <v>0</v>
      </c>
      <c r="CA25" s="233">
        <f t="shared" si="148"/>
        <v>0</v>
      </c>
      <c r="CB25" s="233">
        <f t="shared" si="149"/>
        <v>0</v>
      </c>
      <c r="CC25" s="233">
        <f t="shared" si="150"/>
        <v>0</v>
      </c>
      <c r="CD25" s="233">
        <f t="shared" si="151"/>
        <v>0</v>
      </c>
      <c r="CE25" s="233">
        <f t="shared" si="152"/>
        <v>0</v>
      </c>
      <c r="CF25" s="233">
        <f t="shared" si="153"/>
        <v>0</v>
      </c>
      <c r="CG25" s="233">
        <f t="shared" si="154"/>
        <v>0</v>
      </c>
      <c r="CH25" s="233">
        <f t="shared" si="155"/>
        <v>0</v>
      </c>
      <c r="CI25" s="233">
        <f t="shared" si="156"/>
        <v>0</v>
      </c>
      <c r="CJ25" s="233">
        <f t="shared" si="157"/>
        <v>0</v>
      </c>
      <c r="CK25" s="233">
        <f t="shared" si="158"/>
        <v>0</v>
      </c>
      <c r="CL25" s="233">
        <f t="shared" si="159"/>
        <v>0</v>
      </c>
      <c r="CM25" s="233">
        <f t="shared" si="160"/>
        <v>0</v>
      </c>
      <c r="CN25" s="233">
        <f t="shared" si="161"/>
        <v>0</v>
      </c>
      <c r="CO25" s="233">
        <f t="shared" si="162"/>
        <v>0</v>
      </c>
      <c r="CP25" s="233">
        <f t="shared" si="163"/>
        <v>0</v>
      </c>
      <c r="CQ25" s="233">
        <f t="shared" si="164"/>
        <v>0</v>
      </c>
      <c r="CR25" s="233">
        <f t="shared" si="165"/>
        <v>0</v>
      </c>
      <c r="CS25" s="233">
        <f t="shared" si="166"/>
        <v>0</v>
      </c>
      <c r="CT25" s="233">
        <f t="shared" si="167"/>
        <v>0</v>
      </c>
      <c r="CU25" s="233">
        <f t="shared" si="168"/>
        <v>0</v>
      </c>
      <c r="CV25" s="233">
        <f t="shared" si="169"/>
        <v>0</v>
      </c>
      <c r="CW25" s="233">
        <f t="shared" si="170"/>
        <v>0</v>
      </c>
      <c r="CX25" s="233">
        <f t="shared" si="171"/>
        <v>0</v>
      </c>
      <c r="CY25" s="233">
        <f t="shared" si="172"/>
        <v>0</v>
      </c>
      <c r="CZ25" s="233">
        <f t="shared" si="173"/>
        <v>0</v>
      </c>
      <c r="DA25" s="233">
        <f t="shared" si="174"/>
        <v>0</v>
      </c>
      <c r="DB25" s="233">
        <f t="shared" si="175"/>
        <v>0</v>
      </c>
      <c r="DC25" s="233">
        <f t="shared" si="176"/>
        <v>0</v>
      </c>
      <c r="DD25" s="233">
        <f t="shared" si="177"/>
        <v>0</v>
      </c>
      <c r="DE25" s="233">
        <f t="shared" si="178"/>
        <v>0</v>
      </c>
      <c r="DF25" s="233">
        <f t="shared" si="179"/>
        <v>0</v>
      </c>
      <c r="DG25" s="233">
        <f t="shared" si="180"/>
        <v>0</v>
      </c>
      <c r="DH25" s="233">
        <f t="shared" si="181"/>
        <v>0</v>
      </c>
      <c r="DI25" s="233">
        <f t="shared" si="182"/>
        <v>0</v>
      </c>
      <c r="DJ25" s="233">
        <f t="shared" si="183"/>
        <v>0</v>
      </c>
      <c r="DK25" s="233">
        <f t="shared" si="184"/>
        <v>0</v>
      </c>
      <c r="DL25" s="233">
        <f t="shared" si="185"/>
        <v>0</v>
      </c>
      <c r="DM25" s="233">
        <f t="shared" si="186"/>
        <v>0</v>
      </c>
      <c r="DN25" s="233">
        <f t="shared" si="187"/>
        <v>0</v>
      </c>
      <c r="DO25" s="233">
        <f t="shared" si="188"/>
        <v>0</v>
      </c>
      <c r="DP25" s="233">
        <f t="shared" si="189"/>
        <v>0</v>
      </c>
      <c r="DQ25" s="233">
        <f t="shared" si="190"/>
        <v>0</v>
      </c>
      <c r="DR25" s="233">
        <f t="shared" si="191"/>
        <v>0</v>
      </c>
      <c r="DS25" s="233">
        <f t="shared" si="192"/>
        <v>0</v>
      </c>
      <c r="DT25" s="233">
        <f t="shared" si="193"/>
        <v>0</v>
      </c>
      <c r="DU25" s="233">
        <f t="shared" si="194"/>
        <v>0</v>
      </c>
      <c r="DV25" s="233">
        <f t="shared" si="195"/>
        <v>0</v>
      </c>
      <c r="DW25" s="233">
        <f t="shared" si="196"/>
        <v>0</v>
      </c>
      <c r="DX25" s="233">
        <f t="shared" si="197"/>
        <v>0</v>
      </c>
      <c r="DY25" s="233">
        <f t="shared" si="198"/>
        <v>0</v>
      </c>
      <c r="DZ25" s="233">
        <f t="shared" si="199"/>
        <v>0</v>
      </c>
      <c r="EA25" s="233">
        <f t="shared" si="200"/>
        <v>0</v>
      </c>
      <c r="EB25" s="233">
        <f t="shared" si="201"/>
        <v>0</v>
      </c>
      <c r="EC25" s="233">
        <f t="shared" si="202"/>
        <v>0</v>
      </c>
      <c r="ED25" s="233">
        <f t="shared" si="203"/>
        <v>0</v>
      </c>
      <c r="EE25" s="233">
        <f t="shared" si="204"/>
        <v>0</v>
      </c>
    </row>
    <row r="26" spans="1:135" x14ac:dyDescent="0.25">
      <c r="A26" s="280" t="s">
        <v>99</v>
      </c>
      <c r="B26" s="283">
        <v>3</v>
      </c>
      <c r="C26" s="217" t="str">
        <f>VLOOKUP($A26&amp;$B26,Insumos!$A:$I,4,0)</f>
        <v>HOSPEDAGEM - NIVEL 3</v>
      </c>
      <c r="D26" s="89" t="str">
        <f>VLOOKUP($A26&amp;$B26,Insumos!$A:$I,6,0)</f>
        <v>DIA</v>
      </c>
      <c r="E26" s="232">
        <f t="shared" ref="E26" si="205">L26</f>
        <v>0</v>
      </c>
      <c r="F26" s="89">
        <v>1</v>
      </c>
      <c r="G26" s="233">
        <f>VLOOKUP($A26&amp;$B26,Insumos!$A:$I,9,0)</f>
        <v>250</v>
      </c>
      <c r="H26" s="233">
        <f t="shared" ref="H26" si="206">G26*E26</f>
        <v>0</v>
      </c>
      <c r="I26" s="234"/>
      <c r="J26" s="233" t="str">
        <f t="shared" si="5"/>
        <v>HOSPEDAGEM - NIVEL 3</v>
      </c>
      <c r="K26" s="233" t="str">
        <f t="shared" si="6"/>
        <v>DIA</v>
      </c>
      <c r="L26" s="233">
        <f t="shared" si="144"/>
        <v>0</v>
      </c>
      <c r="M26" s="282">
        <v>0</v>
      </c>
      <c r="N26" s="282">
        <v>0</v>
      </c>
      <c r="O26" s="282">
        <v>0</v>
      </c>
      <c r="P26" s="282">
        <v>0</v>
      </c>
      <c r="Q26" s="282">
        <v>0</v>
      </c>
      <c r="R26" s="282">
        <v>0</v>
      </c>
      <c r="S26" s="282">
        <v>0</v>
      </c>
      <c r="T26" s="282">
        <v>0</v>
      </c>
      <c r="U26" s="282">
        <v>0</v>
      </c>
      <c r="V26" s="282">
        <v>0</v>
      </c>
      <c r="W26" s="282">
        <v>0</v>
      </c>
      <c r="X26" s="282">
        <v>0</v>
      </c>
      <c r="Y26" s="282">
        <v>0</v>
      </c>
      <c r="Z26" s="282">
        <v>0</v>
      </c>
      <c r="AA26" s="282">
        <v>0</v>
      </c>
      <c r="AB26" s="282">
        <v>0</v>
      </c>
      <c r="AC26" s="282">
        <v>0</v>
      </c>
      <c r="AD26" s="282">
        <v>0</v>
      </c>
      <c r="AE26" s="282">
        <v>0</v>
      </c>
      <c r="AF26" s="282">
        <v>0</v>
      </c>
      <c r="AG26" s="282">
        <v>0</v>
      </c>
      <c r="AH26" s="282">
        <v>0</v>
      </c>
      <c r="AI26" s="282">
        <v>0</v>
      </c>
      <c r="AJ26" s="282">
        <v>0</v>
      </c>
      <c r="AK26" s="282">
        <v>0</v>
      </c>
      <c r="AL26" s="282">
        <v>0</v>
      </c>
      <c r="AM26" s="282">
        <v>0</v>
      </c>
      <c r="AN26" s="282">
        <v>0</v>
      </c>
      <c r="AO26" s="282">
        <v>0</v>
      </c>
      <c r="AP26" s="282">
        <v>0</v>
      </c>
      <c r="AQ26" s="282">
        <v>0</v>
      </c>
      <c r="AR26" s="282">
        <v>0</v>
      </c>
      <c r="AS26" s="282">
        <v>0</v>
      </c>
      <c r="AT26" s="282">
        <v>0</v>
      </c>
      <c r="AU26" s="282">
        <v>0</v>
      </c>
      <c r="AV26" s="282">
        <v>0</v>
      </c>
      <c r="AW26" s="282">
        <v>0</v>
      </c>
      <c r="AX26" s="282">
        <v>0</v>
      </c>
      <c r="AY26" s="282">
        <v>0</v>
      </c>
      <c r="AZ26" s="282">
        <v>0</v>
      </c>
      <c r="BA26" s="282">
        <v>0</v>
      </c>
      <c r="BB26" s="282">
        <v>0</v>
      </c>
      <c r="BC26" s="282">
        <v>0</v>
      </c>
      <c r="BD26" s="282">
        <v>0</v>
      </c>
      <c r="BE26" s="282">
        <v>0</v>
      </c>
      <c r="BF26" s="282">
        <v>0</v>
      </c>
      <c r="BG26" s="282">
        <v>0</v>
      </c>
      <c r="BH26" s="282">
        <v>0</v>
      </c>
      <c r="BI26" s="282">
        <v>0</v>
      </c>
      <c r="BJ26" s="282">
        <v>0</v>
      </c>
      <c r="BK26" s="282">
        <v>0</v>
      </c>
      <c r="BL26" s="282">
        <v>0</v>
      </c>
      <c r="BM26" s="282">
        <v>0</v>
      </c>
      <c r="BN26" s="282">
        <v>0</v>
      </c>
      <c r="BO26" s="282">
        <v>0</v>
      </c>
      <c r="BP26" s="282">
        <v>0</v>
      </c>
      <c r="BQ26" s="282">
        <v>0</v>
      </c>
      <c r="BR26" s="282">
        <v>0</v>
      </c>
      <c r="BS26" s="282">
        <v>0</v>
      </c>
      <c r="BT26" s="282">
        <v>0</v>
      </c>
      <c r="BV26" s="233" t="str">
        <f t="shared" si="8"/>
        <v>HOSPEDAGEM - NIVEL 3</v>
      </c>
      <c r="BW26" s="86">
        <f t="shared" si="145"/>
        <v>0</v>
      </c>
      <c r="BX26" s="233">
        <f t="shared" si="14"/>
        <v>0</v>
      </c>
      <c r="BY26" s="233">
        <f t="shared" si="146"/>
        <v>0</v>
      </c>
      <c r="BZ26" s="233">
        <f t="shared" si="147"/>
        <v>0</v>
      </c>
      <c r="CA26" s="233">
        <f t="shared" si="148"/>
        <v>0</v>
      </c>
      <c r="CB26" s="233">
        <f t="shared" si="149"/>
        <v>0</v>
      </c>
      <c r="CC26" s="233">
        <f t="shared" si="150"/>
        <v>0</v>
      </c>
      <c r="CD26" s="233">
        <f t="shared" si="151"/>
        <v>0</v>
      </c>
      <c r="CE26" s="233">
        <f t="shared" si="152"/>
        <v>0</v>
      </c>
      <c r="CF26" s="233">
        <f t="shared" si="153"/>
        <v>0</v>
      </c>
      <c r="CG26" s="233">
        <f t="shared" si="154"/>
        <v>0</v>
      </c>
      <c r="CH26" s="233">
        <f t="shared" si="155"/>
        <v>0</v>
      </c>
      <c r="CI26" s="233">
        <f t="shared" si="156"/>
        <v>0</v>
      </c>
      <c r="CJ26" s="233">
        <f t="shared" si="157"/>
        <v>0</v>
      </c>
      <c r="CK26" s="233">
        <f t="shared" si="158"/>
        <v>0</v>
      </c>
      <c r="CL26" s="233">
        <f t="shared" si="159"/>
        <v>0</v>
      </c>
      <c r="CM26" s="233">
        <f t="shared" si="160"/>
        <v>0</v>
      </c>
      <c r="CN26" s="233">
        <f t="shared" si="161"/>
        <v>0</v>
      </c>
      <c r="CO26" s="233">
        <f t="shared" si="162"/>
        <v>0</v>
      </c>
      <c r="CP26" s="233">
        <f t="shared" si="163"/>
        <v>0</v>
      </c>
      <c r="CQ26" s="233">
        <f t="shared" si="164"/>
        <v>0</v>
      </c>
      <c r="CR26" s="233">
        <f t="shared" si="165"/>
        <v>0</v>
      </c>
      <c r="CS26" s="233">
        <f t="shared" si="166"/>
        <v>0</v>
      </c>
      <c r="CT26" s="233">
        <f t="shared" si="167"/>
        <v>0</v>
      </c>
      <c r="CU26" s="233">
        <f t="shared" si="168"/>
        <v>0</v>
      </c>
      <c r="CV26" s="233">
        <f t="shared" si="169"/>
        <v>0</v>
      </c>
      <c r="CW26" s="233">
        <f t="shared" si="170"/>
        <v>0</v>
      </c>
      <c r="CX26" s="233">
        <f t="shared" si="171"/>
        <v>0</v>
      </c>
      <c r="CY26" s="233">
        <f t="shared" si="172"/>
        <v>0</v>
      </c>
      <c r="CZ26" s="233">
        <f t="shared" si="173"/>
        <v>0</v>
      </c>
      <c r="DA26" s="233">
        <f t="shared" si="174"/>
        <v>0</v>
      </c>
      <c r="DB26" s="233">
        <f t="shared" si="175"/>
        <v>0</v>
      </c>
      <c r="DC26" s="233">
        <f t="shared" si="176"/>
        <v>0</v>
      </c>
      <c r="DD26" s="233">
        <f t="shared" si="177"/>
        <v>0</v>
      </c>
      <c r="DE26" s="233">
        <f t="shared" si="178"/>
        <v>0</v>
      </c>
      <c r="DF26" s="233">
        <f t="shared" si="179"/>
        <v>0</v>
      </c>
      <c r="DG26" s="233">
        <f t="shared" si="180"/>
        <v>0</v>
      </c>
      <c r="DH26" s="233">
        <f t="shared" si="181"/>
        <v>0</v>
      </c>
      <c r="DI26" s="233">
        <f t="shared" si="182"/>
        <v>0</v>
      </c>
      <c r="DJ26" s="233">
        <f t="shared" si="183"/>
        <v>0</v>
      </c>
      <c r="DK26" s="233">
        <f t="shared" si="184"/>
        <v>0</v>
      </c>
      <c r="DL26" s="233">
        <f t="shared" si="185"/>
        <v>0</v>
      </c>
      <c r="DM26" s="233">
        <f t="shared" si="186"/>
        <v>0</v>
      </c>
      <c r="DN26" s="233">
        <f t="shared" si="187"/>
        <v>0</v>
      </c>
      <c r="DO26" s="233">
        <f t="shared" si="188"/>
        <v>0</v>
      </c>
      <c r="DP26" s="233">
        <f t="shared" si="189"/>
        <v>0</v>
      </c>
      <c r="DQ26" s="233">
        <f t="shared" si="190"/>
        <v>0</v>
      </c>
      <c r="DR26" s="233">
        <f t="shared" si="191"/>
        <v>0</v>
      </c>
      <c r="DS26" s="233">
        <f t="shared" si="192"/>
        <v>0</v>
      </c>
      <c r="DT26" s="233">
        <f t="shared" si="193"/>
        <v>0</v>
      </c>
      <c r="DU26" s="233">
        <f t="shared" si="194"/>
        <v>0</v>
      </c>
      <c r="DV26" s="233">
        <f t="shared" si="195"/>
        <v>0</v>
      </c>
      <c r="DW26" s="233">
        <f t="shared" si="196"/>
        <v>0</v>
      </c>
      <c r="DX26" s="233">
        <f t="shared" si="197"/>
        <v>0</v>
      </c>
      <c r="DY26" s="233">
        <f t="shared" si="198"/>
        <v>0</v>
      </c>
      <c r="DZ26" s="233">
        <f t="shared" si="199"/>
        <v>0</v>
      </c>
      <c r="EA26" s="233">
        <f t="shared" si="200"/>
        <v>0</v>
      </c>
      <c r="EB26" s="233">
        <f t="shared" si="201"/>
        <v>0</v>
      </c>
      <c r="EC26" s="233">
        <f t="shared" si="202"/>
        <v>0</v>
      </c>
      <c r="ED26" s="233">
        <f t="shared" si="203"/>
        <v>0</v>
      </c>
      <c r="EE26" s="233">
        <f t="shared" si="204"/>
        <v>0</v>
      </c>
    </row>
    <row r="27" spans="1:135" x14ac:dyDescent="0.25">
      <c r="A27" s="280" t="s">
        <v>99</v>
      </c>
      <c r="B27" s="283">
        <v>4</v>
      </c>
      <c r="C27" s="217" t="str">
        <f>VLOOKUP($A27&amp;$B27,Insumos!$A:$I,4,0)</f>
        <v>LOCAÇÃO DE BASE OPERACIONAL</v>
      </c>
      <c r="D27" s="89" t="str">
        <f>VLOOKUP($A27&amp;$B27,Insumos!$A:$I,6,0)</f>
        <v>DIA</v>
      </c>
      <c r="E27" s="232">
        <f>L27</f>
        <v>0</v>
      </c>
      <c r="F27" s="89">
        <v>1</v>
      </c>
      <c r="G27" s="233">
        <f>VLOOKUP($A27&amp;$B27,Insumos!$A:$I,9,0)</f>
        <v>150</v>
      </c>
      <c r="H27" s="233">
        <f>G27*E27</f>
        <v>0</v>
      </c>
      <c r="I27" s="234"/>
      <c r="J27" s="233" t="str">
        <f t="shared" si="5"/>
        <v>LOCAÇÃO DE BASE OPERACIONAL</v>
      </c>
      <c r="K27" s="233" t="str">
        <f t="shared" si="6"/>
        <v>DIA</v>
      </c>
      <c r="L27" s="233">
        <f t="shared" si="144"/>
        <v>0</v>
      </c>
      <c r="M27" s="282">
        <v>0</v>
      </c>
      <c r="N27" s="282">
        <v>0</v>
      </c>
      <c r="O27" s="282">
        <v>0</v>
      </c>
      <c r="P27" s="282">
        <v>0</v>
      </c>
      <c r="Q27" s="282">
        <v>0</v>
      </c>
      <c r="R27" s="282">
        <v>0</v>
      </c>
      <c r="S27" s="282">
        <v>0</v>
      </c>
      <c r="T27" s="282">
        <v>0</v>
      </c>
      <c r="U27" s="282">
        <v>0</v>
      </c>
      <c r="V27" s="282">
        <v>0</v>
      </c>
      <c r="W27" s="282">
        <v>0</v>
      </c>
      <c r="X27" s="282">
        <v>0</v>
      </c>
      <c r="Y27" s="282">
        <v>0</v>
      </c>
      <c r="Z27" s="282">
        <v>0</v>
      </c>
      <c r="AA27" s="282">
        <v>0</v>
      </c>
      <c r="AB27" s="282">
        <v>0</v>
      </c>
      <c r="AC27" s="282">
        <v>0</v>
      </c>
      <c r="AD27" s="282">
        <v>0</v>
      </c>
      <c r="AE27" s="282">
        <v>0</v>
      </c>
      <c r="AF27" s="282">
        <v>0</v>
      </c>
      <c r="AG27" s="282">
        <v>0</v>
      </c>
      <c r="AH27" s="282">
        <v>0</v>
      </c>
      <c r="AI27" s="282">
        <v>0</v>
      </c>
      <c r="AJ27" s="282">
        <v>0</v>
      </c>
      <c r="AK27" s="282">
        <v>0</v>
      </c>
      <c r="AL27" s="282">
        <v>0</v>
      </c>
      <c r="AM27" s="282">
        <v>0</v>
      </c>
      <c r="AN27" s="282">
        <v>0</v>
      </c>
      <c r="AO27" s="282">
        <v>0</v>
      </c>
      <c r="AP27" s="282">
        <v>0</v>
      </c>
      <c r="AQ27" s="282">
        <v>0</v>
      </c>
      <c r="AR27" s="282">
        <v>0</v>
      </c>
      <c r="AS27" s="282">
        <v>0</v>
      </c>
      <c r="AT27" s="282">
        <v>0</v>
      </c>
      <c r="AU27" s="282">
        <v>0</v>
      </c>
      <c r="AV27" s="282">
        <v>0</v>
      </c>
      <c r="AW27" s="282">
        <v>0</v>
      </c>
      <c r="AX27" s="282">
        <v>0</v>
      </c>
      <c r="AY27" s="282">
        <v>0</v>
      </c>
      <c r="AZ27" s="282">
        <v>0</v>
      </c>
      <c r="BA27" s="282">
        <v>0</v>
      </c>
      <c r="BB27" s="282">
        <v>0</v>
      </c>
      <c r="BC27" s="282">
        <v>0</v>
      </c>
      <c r="BD27" s="282">
        <v>0</v>
      </c>
      <c r="BE27" s="282">
        <v>0</v>
      </c>
      <c r="BF27" s="282">
        <v>0</v>
      </c>
      <c r="BG27" s="282">
        <v>0</v>
      </c>
      <c r="BH27" s="282">
        <v>0</v>
      </c>
      <c r="BI27" s="282">
        <v>0</v>
      </c>
      <c r="BJ27" s="282">
        <v>0</v>
      </c>
      <c r="BK27" s="282">
        <v>0</v>
      </c>
      <c r="BL27" s="282">
        <v>0</v>
      </c>
      <c r="BM27" s="282">
        <v>0</v>
      </c>
      <c r="BN27" s="282">
        <v>0</v>
      </c>
      <c r="BO27" s="282">
        <v>0</v>
      </c>
      <c r="BP27" s="282">
        <v>0</v>
      </c>
      <c r="BQ27" s="282">
        <v>0</v>
      </c>
      <c r="BR27" s="282">
        <v>0</v>
      </c>
      <c r="BS27" s="282">
        <v>0</v>
      </c>
      <c r="BT27" s="282">
        <v>0</v>
      </c>
      <c r="BV27" s="233" t="str">
        <f t="shared" si="8"/>
        <v>LOCAÇÃO DE BASE OPERACIONAL</v>
      </c>
      <c r="BW27" s="86">
        <f t="shared" si="145"/>
        <v>0</v>
      </c>
      <c r="BX27" s="233">
        <f t="shared" si="14"/>
        <v>0</v>
      </c>
      <c r="BY27" s="233">
        <f t="shared" si="146"/>
        <v>0</v>
      </c>
      <c r="BZ27" s="233">
        <f t="shared" si="147"/>
        <v>0</v>
      </c>
      <c r="CA27" s="233">
        <f t="shared" si="148"/>
        <v>0</v>
      </c>
      <c r="CB27" s="233">
        <f t="shared" si="149"/>
        <v>0</v>
      </c>
      <c r="CC27" s="233">
        <f t="shared" si="150"/>
        <v>0</v>
      </c>
      <c r="CD27" s="233">
        <f t="shared" si="151"/>
        <v>0</v>
      </c>
      <c r="CE27" s="233">
        <f t="shared" si="152"/>
        <v>0</v>
      </c>
      <c r="CF27" s="233">
        <f t="shared" si="153"/>
        <v>0</v>
      </c>
      <c r="CG27" s="233">
        <f t="shared" si="154"/>
        <v>0</v>
      </c>
      <c r="CH27" s="233">
        <f t="shared" si="155"/>
        <v>0</v>
      </c>
      <c r="CI27" s="233">
        <f t="shared" si="156"/>
        <v>0</v>
      </c>
      <c r="CJ27" s="233">
        <f t="shared" si="157"/>
        <v>0</v>
      </c>
      <c r="CK27" s="233">
        <f t="shared" si="158"/>
        <v>0</v>
      </c>
      <c r="CL27" s="233">
        <f t="shared" si="159"/>
        <v>0</v>
      </c>
      <c r="CM27" s="233">
        <f t="shared" si="160"/>
        <v>0</v>
      </c>
      <c r="CN27" s="233">
        <f t="shared" si="161"/>
        <v>0</v>
      </c>
      <c r="CO27" s="233">
        <f t="shared" si="162"/>
        <v>0</v>
      </c>
      <c r="CP27" s="233">
        <f t="shared" si="163"/>
        <v>0</v>
      </c>
      <c r="CQ27" s="233">
        <f t="shared" si="164"/>
        <v>0</v>
      </c>
      <c r="CR27" s="233">
        <f t="shared" si="165"/>
        <v>0</v>
      </c>
      <c r="CS27" s="233">
        <f t="shared" si="166"/>
        <v>0</v>
      </c>
      <c r="CT27" s="233">
        <f t="shared" si="167"/>
        <v>0</v>
      </c>
      <c r="CU27" s="233">
        <f t="shared" si="168"/>
        <v>0</v>
      </c>
      <c r="CV27" s="233">
        <f t="shared" si="169"/>
        <v>0</v>
      </c>
      <c r="CW27" s="233">
        <f t="shared" si="170"/>
        <v>0</v>
      </c>
      <c r="CX27" s="233">
        <f t="shared" si="171"/>
        <v>0</v>
      </c>
      <c r="CY27" s="233">
        <f t="shared" si="172"/>
        <v>0</v>
      </c>
      <c r="CZ27" s="233">
        <f t="shared" si="173"/>
        <v>0</v>
      </c>
      <c r="DA27" s="233">
        <f t="shared" si="174"/>
        <v>0</v>
      </c>
      <c r="DB27" s="233">
        <f t="shared" si="175"/>
        <v>0</v>
      </c>
      <c r="DC27" s="233">
        <f t="shared" si="176"/>
        <v>0</v>
      </c>
      <c r="DD27" s="233">
        <f t="shared" si="177"/>
        <v>0</v>
      </c>
      <c r="DE27" s="233">
        <f t="shared" si="178"/>
        <v>0</v>
      </c>
      <c r="DF27" s="233">
        <f t="shared" si="179"/>
        <v>0</v>
      </c>
      <c r="DG27" s="233">
        <f t="shared" si="180"/>
        <v>0</v>
      </c>
      <c r="DH27" s="233">
        <f t="shared" si="181"/>
        <v>0</v>
      </c>
      <c r="DI27" s="233">
        <f t="shared" si="182"/>
        <v>0</v>
      </c>
      <c r="DJ27" s="233">
        <f t="shared" si="183"/>
        <v>0</v>
      </c>
      <c r="DK27" s="233">
        <f t="shared" si="184"/>
        <v>0</v>
      </c>
      <c r="DL27" s="233">
        <f t="shared" si="185"/>
        <v>0</v>
      </c>
      <c r="DM27" s="233">
        <f t="shared" si="186"/>
        <v>0</v>
      </c>
      <c r="DN27" s="233">
        <f t="shared" si="187"/>
        <v>0</v>
      </c>
      <c r="DO27" s="233">
        <f t="shared" si="188"/>
        <v>0</v>
      </c>
      <c r="DP27" s="233">
        <f t="shared" si="189"/>
        <v>0</v>
      </c>
      <c r="DQ27" s="233">
        <f t="shared" si="190"/>
        <v>0</v>
      </c>
      <c r="DR27" s="233">
        <f t="shared" si="191"/>
        <v>0</v>
      </c>
      <c r="DS27" s="233">
        <f t="shared" si="192"/>
        <v>0</v>
      </c>
      <c r="DT27" s="233">
        <f t="shared" si="193"/>
        <v>0</v>
      </c>
      <c r="DU27" s="233">
        <f t="shared" si="194"/>
        <v>0</v>
      </c>
      <c r="DV27" s="233">
        <f t="shared" si="195"/>
        <v>0</v>
      </c>
      <c r="DW27" s="233">
        <f t="shared" si="196"/>
        <v>0</v>
      </c>
      <c r="DX27" s="233">
        <f t="shared" si="197"/>
        <v>0</v>
      </c>
      <c r="DY27" s="233">
        <f t="shared" si="198"/>
        <v>0</v>
      </c>
      <c r="DZ27" s="233">
        <f t="shared" si="199"/>
        <v>0</v>
      </c>
      <c r="EA27" s="233">
        <f t="shared" si="200"/>
        <v>0</v>
      </c>
      <c r="EB27" s="233">
        <f t="shared" si="201"/>
        <v>0</v>
      </c>
      <c r="EC27" s="233">
        <f t="shared" si="202"/>
        <v>0</v>
      </c>
      <c r="ED27" s="233">
        <f t="shared" si="203"/>
        <v>0</v>
      </c>
      <c r="EE27" s="233">
        <f t="shared" si="204"/>
        <v>0</v>
      </c>
    </row>
    <row r="28" spans="1:135" x14ac:dyDescent="0.25">
      <c r="A28" s="280" t="s">
        <v>99</v>
      </c>
      <c r="B28" s="283">
        <v>5</v>
      </c>
      <c r="C28" s="217" t="str">
        <f>VLOOKUP($A28&amp;$B28,Insumos!$A:$I,4,0)</f>
        <v>ALIMENTAÇÃO - NIVEL 1</v>
      </c>
      <c r="D28" s="89" t="str">
        <f>VLOOKUP($A28&amp;$B28,Insumos!$A:$I,6,0)</f>
        <v>VB</v>
      </c>
      <c r="E28" s="232">
        <f t="shared" ref="E28" si="207">L28</f>
        <v>0</v>
      </c>
      <c r="F28" s="89">
        <v>1</v>
      </c>
      <c r="G28" s="233">
        <f>VLOOKUP($A28&amp;$B28,Insumos!$A:$I,9,0)</f>
        <v>30</v>
      </c>
      <c r="H28" s="233">
        <f t="shared" ref="H28" si="208">G28*E28</f>
        <v>0</v>
      </c>
      <c r="I28" s="234"/>
      <c r="J28" s="233" t="str">
        <f t="shared" si="5"/>
        <v>ALIMENTAÇÃO - NIVEL 1</v>
      </c>
      <c r="K28" s="233" t="str">
        <f t="shared" si="6"/>
        <v>VB</v>
      </c>
      <c r="L28" s="233">
        <f t="shared" si="144"/>
        <v>0</v>
      </c>
      <c r="M28" s="282">
        <v>0</v>
      </c>
      <c r="N28" s="282">
        <v>0</v>
      </c>
      <c r="O28" s="282">
        <v>0</v>
      </c>
      <c r="P28" s="282">
        <v>0</v>
      </c>
      <c r="Q28" s="282">
        <v>0</v>
      </c>
      <c r="R28" s="282">
        <v>0</v>
      </c>
      <c r="S28" s="282">
        <v>0</v>
      </c>
      <c r="T28" s="282">
        <v>0</v>
      </c>
      <c r="U28" s="282">
        <v>0</v>
      </c>
      <c r="V28" s="282">
        <v>0</v>
      </c>
      <c r="W28" s="282">
        <v>0</v>
      </c>
      <c r="X28" s="282">
        <v>0</v>
      </c>
      <c r="Y28" s="282">
        <v>0</v>
      </c>
      <c r="Z28" s="282">
        <v>0</v>
      </c>
      <c r="AA28" s="282">
        <v>0</v>
      </c>
      <c r="AB28" s="282">
        <v>0</v>
      </c>
      <c r="AC28" s="282">
        <v>0</v>
      </c>
      <c r="AD28" s="282">
        <v>0</v>
      </c>
      <c r="AE28" s="282">
        <v>0</v>
      </c>
      <c r="AF28" s="282">
        <v>0</v>
      </c>
      <c r="AG28" s="282">
        <v>0</v>
      </c>
      <c r="AH28" s="282">
        <v>0</v>
      </c>
      <c r="AI28" s="282">
        <v>0</v>
      </c>
      <c r="AJ28" s="282">
        <v>0</v>
      </c>
      <c r="AK28" s="282">
        <v>0</v>
      </c>
      <c r="AL28" s="282">
        <v>0</v>
      </c>
      <c r="AM28" s="282">
        <v>0</v>
      </c>
      <c r="AN28" s="282">
        <v>0</v>
      </c>
      <c r="AO28" s="282">
        <v>0</v>
      </c>
      <c r="AP28" s="282">
        <v>0</v>
      </c>
      <c r="AQ28" s="282">
        <v>0</v>
      </c>
      <c r="AR28" s="282">
        <v>0</v>
      </c>
      <c r="AS28" s="282">
        <v>0</v>
      </c>
      <c r="AT28" s="282">
        <v>0</v>
      </c>
      <c r="AU28" s="282">
        <v>0</v>
      </c>
      <c r="AV28" s="282">
        <v>0</v>
      </c>
      <c r="AW28" s="282">
        <v>0</v>
      </c>
      <c r="AX28" s="282">
        <v>0</v>
      </c>
      <c r="AY28" s="282">
        <v>0</v>
      </c>
      <c r="AZ28" s="282">
        <v>0</v>
      </c>
      <c r="BA28" s="282">
        <v>0</v>
      </c>
      <c r="BB28" s="282">
        <v>0</v>
      </c>
      <c r="BC28" s="282">
        <v>0</v>
      </c>
      <c r="BD28" s="282">
        <v>0</v>
      </c>
      <c r="BE28" s="282">
        <v>0</v>
      </c>
      <c r="BF28" s="282">
        <v>0</v>
      </c>
      <c r="BG28" s="282">
        <v>0</v>
      </c>
      <c r="BH28" s="282">
        <v>0</v>
      </c>
      <c r="BI28" s="282">
        <v>0</v>
      </c>
      <c r="BJ28" s="282">
        <v>0</v>
      </c>
      <c r="BK28" s="282">
        <v>0</v>
      </c>
      <c r="BL28" s="282">
        <v>0</v>
      </c>
      <c r="BM28" s="282">
        <v>0</v>
      </c>
      <c r="BN28" s="282">
        <v>0</v>
      </c>
      <c r="BO28" s="282">
        <v>0</v>
      </c>
      <c r="BP28" s="282">
        <v>0</v>
      </c>
      <c r="BQ28" s="282">
        <v>0</v>
      </c>
      <c r="BR28" s="282">
        <v>0</v>
      </c>
      <c r="BS28" s="282">
        <v>0</v>
      </c>
      <c r="BT28" s="282">
        <v>0</v>
      </c>
      <c r="BV28" s="233" t="str">
        <f t="shared" si="8"/>
        <v>ALIMENTAÇÃO - NIVEL 1</v>
      </c>
      <c r="BW28" s="86">
        <f t="shared" si="145"/>
        <v>0</v>
      </c>
      <c r="BX28" s="233">
        <f t="shared" si="14"/>
        <v>0</v>
      </c>
      <c r="BY28" s="233">
        <f t="shared" si="146"/>
        <v>0</v>
      </c>
      <c r="BZ28" s="233">
        <f t="shared" si="147"/>
        <v>0</v>
      </c>
      <c r="CA28" s="233">
        <f t="shared" si="148"/>
        <v>0</v>
      </c>
      <c r="CB28" s="233">
        <f t="shared" si="149"/>
        <v>0</v>
      </c>
      <c r="CC28" s="233">
        <f t="shared" si="150"/>
        <v>0</v>
      </c>
      <c r="CD28" s="233">
        <f t="shared" si="151"/>
        <v>0</v>
      </c>
      <c r="CE28" s="233">
        <f t="shared" si="152"/>
        <v>0</v>
      </c>
      <c r="CF28" s="233">
        <f t="shared" si="153"/>
        <v>0</v>
      </c>
      <c r="CG28" s="233">
        <f t="shared" si="154"/>
        <v>0</v>
      </c>
      <c r="CH28" s="233">
        <f t="shared" si="155"/>
        <v>0</v>
      </c>
      <c r="CI28" s="233">
        <f t="shared" si="156"/>
        <v>0</v>
      </c>
      <c r="CJ28" s="233">
        <f t="shared" si="157"/>
        <v>0</v>
      </c>
      <c r="CK28" s="233">
        <f t="shared" si="158"/>
        <v>0</v>
      </c>
      <c r="CL28" s="233">
        <f t="shared" si="159"/>
        <v>0</v>
      </c>
      <c r="CM28" s="233">
        <f t="shared" si="160"/>
        <v>0</v>
      </c>
      <c r="CN28" s="233">
        <f t="shared" si="161"/>
        <v>0</v>
      </c>
      <c r="CO28" s="233">
        <f t="shared" si="162"/>
        <v>0</v>
      </c>
      <c r="CP28" s="233">
        <f t="shared" si="163"/>
        <v>0</v>
      </c>
      <c r="CQ28" s="233">
        <f t="shared" si="164"/>
        <v>0</v>
      </c>
      <c r="CR28" s="233">
        <f t="shared" si="165"/>
        <v>0</v>
      </c>
      <c r="CS28" s="233">
        <f t="shared" si="166"/>
        <v>0</v>
      </c>
      <c r="CT28" s="233">
        <f t="shared" si="167"/>
        <v>0</v>
      </c>
      <c r="CU28" s="233">
        <f t="shared" si="168"/>
        <v>0</v>
      </c>
      <c r="CV28" s="233">
        <f t="shared" si="169"/>
        <v>0</v>
      </c>
      <c r="CW28" s="233">
        <f t="shared" si="170"/>
        <v>0</v>
      </c>
      <c r="CX28" s="233">
        <f t="shared" si="171"/>
        <v>0</v>
      </c>
      <c r="CY28" s="233">
        <f t="shared" si="172"/>
        <v>0</v>
      </c>
      <c r="CZ28" s="233">
        <f t="shared" si="173"/>
        <v>0</v>
      </c>
      <c r="DA28" s="233">
        <f t="shared" si="174"/>
        <v>0</v>
      </c>
      <c r="DB28" s="233">
        <f t="shared" si="175"/>
        <v>0</v>
      </c>
      <c r="DC28" s="233">
        <f t="shared" si="176"/>
        <v>0</v>
      </c>
      <c r="DD28" s="233">
        <f t="shared" si="177"/>
        <v>0</v>
      </c>
      <c r="DE28" s="233">
        <f t="shared" si="178"/>
        <v>0</v>
      </c>
      <c r="DF28" s="233">
        <f t="shared" si="179"/>
        <v>0</v>
      </c>
      <c r="DG28" s="233">
        <f t="shared" si="180"/>
        <v>0</v>
      </c>
      <c r="DH28" s="233">
        <f t="shared" si="181"/>
        <v>0</v>
      </c>
      <c r="DI28" s="233">
        <f t="shared" si="182"/>
        <v>0</v>
      </c>
      <c r="DJ28" s="233">
        <f t="shared" si="183"/>
        <v>0</v>
      </c>
      <c r="DK28" s="233">
        <f t="shared" si="184"/>
        <v>0</v>
      </c>
      <c r="DL28" s="233">
        <f t="shared" si="185"/>
        <v>0</v>
      </c>
      <c r="DM28" s="233">
        <f t="shared" si="186"/>
        <v>0</v>
      </c>
      <c r="DN28" s="233">
        <f t="shared" si="187"/>
        <v>0</v>
      </c>
      <c r="DO28" s="233">
        <f t="shared" si="188"/>
        <v>0</v>
      </c>
      <c r="DP28" s="233">
        <f t="shared" si="189"/>
        <v>0</v>
      </c>
      <c r="DQ28" s="233">
        <f t="shared" si="190"/>
        <v>0</v>
      </c>
      <c r="DR28" s="233">
        <f t="shared" si="191"/>
        <v>0</v>
      </c>
      <c r="DS28" s="233">
        <f t="shared" si="192"/>
        <v>0</v>
      </c>
      <c r="DT28" s="233">
        <f t="shared" si="193"/>
        <v>0</v>
      </c>
      <c r="DU28" s="233">
        <f t="shared" si="194"/>
        <v>0</v>
      </c>
      <c r="DV28" s="233">
        <f t="shared" si="195"/>
        <v>0</v>
      </c>
      <c r="DW28" s="233">
        <f t="shared" si="196"/>
        <v>0</v>
      </c>
      <c r="DX28" s="233">
        <f t="shared" si="197"/>
        <v>0</v>
      </c>
      <c r="DY28" s="233">
        <f t="shared" si="198"/>
        <v>0</v>
      </c>
      <c r="DZ28" s="233">
        <f t="shared" si="199"/>
        <v>0</v>
      </c>
      <c r="EA28" s="233">
        <f t="shared" si="200"/>
        <v>0</v>
      </c>
      <c r="EB28" s="233">
        <f t="shared" si="201"/>
        <v>0</v>
      </c>
      <c r="EC28" s="233">
        <f t="shared" si="202"/>
        <v>0</v>
      </c>
      <c r="ED28" s="233">
        <f t="shared" si="203"/>
        <v>0</v>
      </c>
      <c r="EE28" s="233">
        <f t="shared" si="204"/>
        <v>0</v>
      </c>
    </row>
    <row r="29" spans="1:135" x14ac:dyDescent="0.25">
      <c r="A29" s="280" t="s">
        <v>99</v>
      </c>
      <c r="B29" s="283">
        <v>6</v>
      </c>
      <c r="C29" s="217" t="str">
        <f>VLOOKUP($A29&amp;$B29,Insumos!$A:$I,4,0)</f>
        <v>ALIMENTAÇÃO - NIVEL 2</v>
      </c>
      <c r="D29" s="89" t="str">
        <f>VLOOKUP($A29&amp;$B29,Insumos!$A:$I,6,0)</f>
        <v>VB</v>
      </c>
      <c r="E29" s="232">
        <f>L29</f>
        <v>0</v>
      </c>
      <c r="F29" s="89">
        <v>1</v>
      </c>
      <c r="G29" s="233">
        <f>VLOOKUP($A29&amp;$B29,Insumos!$A:$I,9,0)</f>
        <v>40</v>
      </c>
      <c r="H29" s="233">
        <f>G29*E29</f>
        <v>0</v>
      </c>
      <c r="I29" s="234"/>
      <c r="J29" s="233" t="str">
        <f t="shared" si="5"/>
        <v>ALIMENTAÇÃO - NIVEL 2</v>
      </c>
      <c r="K29" s="233" t="str">
        <f t="shared" si="6"/>
        <v>VB</v>
      </c>
      <c r="L29" s="233">
        <f t="shared" si="144"/>
        <v>0</v>
      </c>
      <c r="M29" s="282">
        <v>0</v>
      </c>
      <c r="N29" s="282">
        <v>0</v>
      </c>
      <c r="O29" s="282">
        <v>0</v>
      </c>
      <c r="P29" s="282">
        <v>0</v>
      </c>
      <c r="Q29" s="282">
        <v>0</v>
      </c>
      <c r="R29" s="282">
        <v>0</v>
      </c>
      <c r="S29" s="282">
        <v>0</v>
      </c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282">
        <v>0</v>
      </c>
      <c r="AA29" s="282">
        <v>0</v>
      </c>
      <c r="AB29" s="282">
        <v>0</v>
      </c>
      <c r="AC29" s="282">
        <v>0</v>
      </c>
      <c r="AD29" s="282">
        <v>0</v>
      </c>
      <c r="AE29" s="282">
        <v>0</v>
      </c>
      <c r="AF29" s="282">
        <v>0</v>
      </c>
      <c r="AG29" s="282">
        <v>0</v>
      </c>
      <c r="AH29" s="282">
        <v>0</v>
      </c>
      <c r="AI29" s="282">
        <v>0</v>
      </c>
      <c r="AJ29" s="282">
        <v>0</v>
      </c>
      <c r="AK29" s="282">
        <v>0</v>
      </c>
      <c r="AL29" s="282">
        <v>0</v>
      </c>
      <c r="AM29" s="282">
        <v>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>
        <v>0</v>
      </c>
      <c r="AV29" s="282">
        <v>0</v>
      </c>
      <c r="AW29" s="282">
        <v>0</v>
      </c>
      <c r="AX29" s="282">
        <v>0</v>
      </c>
      <c r="AY29" s="282">
        <v>0</v>
      </c>
      <c r="AZ29" s="282">
        <v>0</v>
      </c>
      <c r="BA29" s="282">
        <v>0</v>
      </c>
      <c r="BB29" s="282">
        <v>0</v>
      </c>
      <c r="BC29" s="282">
        <v>0</v>
      </c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>
        <v>0</v>
      </c>
      <c r="BN29" s="282">
        <v>0</v>
      </c>
      <c r="BO29" s="282">
        <v>0</v>
      </c>
      <c r="BP29" s="282">
        <v>0</v>
      </c>
      <c r="BQ29" s="282">
        <v>0</v>
      </c>
      <c r="BR29" s="282">
        <v>0</v>
      </c>
      <c r="BS29" s="282">
        <v>0</v>
      </c>
      <c r="BT29" s="282">
        <v>0</v>
      </c>
      <c r="BV29" s="233" t="str">
        <f t="shared" si="8"/>
        <v>ALIMENTAÇÃO - NIVEL 2</v>
      </c>
      <c r="BW29" s="86">
        <f t="shared" si="145"/>
        <v>0</v>
      </c>
      <c r="BX29" s="233">
        <f t="shared" si="14"/>
        <v>0</v>
      </c>
      <c r="BY29" s="233">
        <f t="shared" si="146"/>
        <v>0</v>
      </c>
      <c r="BZ29" s="233">
        <f t="shared" si="147"/>
        <v>0</v>
      </c>
      <c r="CA29" s="233">
        <f t="shared" si="148"/>
        <v>0</v>
      </c>
      <c r="CB29" s="233">
        <f t="shared" si="149"/>
        <v>0</v>
      </c>
      <c r="CC29" s="233">
        <f t="shared" si="150"/>
        <v>0</v>
      </c>
      <c r="CD29" s="233">
        <f t="shared" si="151"/>
        <v>0</v>
      </c>
      <c r="CE29" s="233">
        <f t="shared" si="152"/>
        <v>0</v>
      </c>
      <c r="CF29" s="233">
        <f t="shared" si="153"/>
        <v>0</v>
      </c>
      <c r="CG29" s="233">
        <f t="shared" si="154"/>
        <v>0</v>
      </c>
      <c r="CH29" s="233">
        <f t="shared" si="155"/>
        <v>0</v>
      </c>
      <c r="CI29" s="233">
        <f t="shared" si="156"/>
        <v>0</v>
      </c>
      <c r="CJ29" s="233">
        <f t="shared" si="157"/>
        <v>0</v>
      </c>
      <c r="CK29" s="233">
        <f t="shared" si="158"/>
        <v>0</v>
      </c>
      <c r="CL29" s="233">
        <f t="shared" si="159"/>
        <v>0</v>
      </c>
      <c r="CM29" s="233">
        <f t="shared" si="160"/>
        <v>0</v>
      </c>
      <c r="CN29" s="233">
        <f t="shared" si="161"/>
        <v>0</v>
      </c>
      <c r="CO29" s="233">
        <f t="shared" si="162"/>
        <v>0</v>
      </c>
      <c r="CP29" s="233">
        <f t="shared" si="163"/>
        <v>0</v>
      </c>
      <c r="CQ29" s="233">
        <f t="shared" si="164"/>
        <v>0</v>
      </c>
      <c r="CR29" s="233">
        <f t="shared" si="165"/>
        <v>0</v>
      </c>
      <c r="CS29" s="233">
        <f t="shared" si="166"/>
        <v>0</v>
      </c>
      <c r="CT29" s="233">
        <f t="shared" si="167"/>
        <v>0</v>
      </c>
      <c r="CU29" s="233">
        <f t="shared" si="168"/>
        <v>0</v>
      </c>
      <c r="CV29" s="233">
        <f t="shared" si="169"/>
        <v>0</v>
      </c>
      <c r="CW29" s="233">
        <f t="shared" si="170"/>
        <v>0</v>
      </c>
      <c r="CX29" s="233">
        <f t="shared" si="171"/>
        <v>0</v>
      </c>
      <c r="CY29" s="233">
        <f t="shared" si="172"/>
        <v>0</v>
      </c>
      <c r="CZ29" s="233">
        <f t="shared" si="173"/>
        <v>0</v>
      </c>
      <c r="DA29" s="233">
        <f t="shared" si="174"/>
        <v>0</v>
      </c>
      <c r="DB29" s="233">
        <f t="shared" si="175"/>
        <v>0</v>
      </c>
      <c r="DC29" s="233">
        <f t="shared" si="176"/>
        <v>0</v>
      </c>
      <c r="DD29" s="233">
        <f t="shared" si="177"/>
        <v>0</v>
      </c>
      <c r="DE29" s="233">
        <f t="shared" si="178"/>
        <v>0</v>
      </c>
      <c r="DF29" s="233">
        <f t="shared" si="179"/>
        <v>0</v>
      </c>
      <c r="DG29" s="233">
        <f t="shared" si="180"/>
        <v>0</v>
      </c>
      <c r="DH29" s="233">
        <f t="shared" si="181"/>
        <v>0</v>
      </c>
      <c r="DI29" s="233">
        <f t="shared" si="182"/>
        <v>0</v>
      </c>
      <c r="DJ29" s="233">
        <f t="shared" si="183"/>
        <v>0</v>
      </c>
      <c r="DK29" s="233">
        <f t="shared" si="184"/>
        <v>0</v>
      </c>
      <c r="DL29" s="233">
        <f t="shared" si="185"/>
        <v>0</v>
      </c>
      <c r="DM29" s="233">
        <f t="shared" si="186"/>
        <v>0</v>
      </c>
      <c r="DN29" s="233">
        <f t="shared" si="187"/>
        <v>0</v>
      </c>
      <c r="DO29" s="233">
        <f t="shared" si="188"/>
        <v>0</v>
      </c>
      <c r="DP29" s="233">
        <f t="shared" si="189"/>
        <v>0</v>
      </c>
      <c r="DQ29" s="233">
        <f t="shared" si="190"/>
        <v>0</v>
      </c>
      <c r="DR29" s="233">
        <f t="shared" si="191"/>
        <v>0</v>
      </c>
      <c r="DS29" s="233">
        <f t="shared" si="192"/>
        <v>0</v>
      </c>
      <c r="DT29" s="233">
        <f t="shared" si="193"/>
        <v>0</v>
      </c>
      <c r="DU29" s="233">
        <f t="shared" si="194"/>
        <v>0</v>
      </c>
      <c r="DV29" s="233">
        <f t="shared" si="195"/>
        <v>0</v>
      </c>
      <c r="DW29" s="233">
        <f t="shared" si="196"/>
        <v>0</v>
      </c>
      <c r="DX29" s="233">
        <f t="shared" si="197"/>
        <v>0</v>
      </c>
      <c r="DY29" s="233">
        <f t="shared" si="198"/>
        <v>0</v>
      </c>
      <c r="DZ29" s="233">
        <f t="shared" si="199"/>
        <v>0</v>
      </c>
      <c r="EA29" s="233">
        <f t="shared" si="200"/>
        <v>0</v>
      </c>
      <c r="EB29" s="233">
        <f t="shared" si="201"/>
        <v>0</v>
      </c>
      <c r="EC29" s="233">
        <f t="shared" si="202"/>
        <v>0</v>
      </c>
      <c r="ED29" s="233">
        <f t="shared" si="203"/>
        <v>0</v>
      </c>
      <c r="EE29" s="233">
        <f t="shared" si="204"/>
        <v>0</v>
      </c>
    </row>
    <row r="30" spans="1:135" x14ac:dyDescent="0.25">
      <c r="A30" s="280" t="s">
        <v>99</v>
      </c>
      <c r="B30" s="283">
        <v>7</v>
      </c>
      <c r="C30" s="217" t="str">
        <f>VLOOKUP($A30&amp;$B30,Insumos!$A:$I,4,0)</f>
        <v>ALIMENTAÇÃO - NIVEL 3</v>
      </c>
      <c r="D30" s="89" t="str">
        <f>VLOOKUP($A30&amp;$B30,Insumos!$A:$I,6,0)</f>
        <v>VB</v>
      </c>
      <c r="E30" s="232">
        <f t="shared" ref="E30:E34" si="209">L30</f>
        <v>0</v>
      </c>
      <c r="F30" s="89">
        <v>1</v>
      </c>
      <c r="G30" s="233">
        <f>VLOOKUP($A30&amp;$B30,Insumos!$A:$I,9,0)</f>
        <v>50</v>
      </c>
      <c r="H30" s="233">
        <f t="shared" ref="H30:H34" si="210">G30*E30</f>
        <v>0</v>
      </c>
      <c r="I30" s="234"/>
      <c r="J30" s="233" t="str">
        <f t="shared" si="5"/>
        <v>ALIMENTAÇÃO - NIVEL 3</v>
      </c>
      <c r="K30" s="233" t="str">
        <f t="shared" si="6"/>
        <v>VB</v>
      </c>
      <c r="L30" s="233">
        <f t="shared" si="144"/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  <c r="BB30" s="282">
        <v>0</v>
      </c>
      <c r="BC30" s="282">
        <v>0</v>
      </c>
      <c r="BD30" s="282">
        <v>0</v>
      </c>
      <c r="BE30" s="282">
        <v>0</v>
      </c>
      <c r="BF30" s="282">
        <v>0</v>
      </c>
      <c r="BG30" s="282">
        <v>0</v>
      </c>
      <c r="BH30" s="282">
        <v>0</v>
      </c>
      <c r="BI30" s="282">
        <v>0</v>
      </c>
      <c r="BJ30" s="282">
        <v>0</v>
      </c>
      <c r="BK30" s="282">
        <v>0</v>
      </c>
      <c r="BL30" s="282">
        <v>0</v>
      </c>
      <c r="BM30" s="282">
        <v>0</v>
      </c>
      <c r="BN30" s="282">
        <v>0</v>
      </c>
      <c r="BO30" s="282">
        <v>0</v>
      </c>
      <c r="BP30" s="282">
        <v>0</v>
      </c>
      <c r="BQ30" s="282">
        <v>0</v>
      </c>
      <c r="BR30" s="282">
        <v>0</v>
      </c>
      <c r="BS30" s="282">
        <v>0</v>
      </c>
      <c r="BT30" s="282">
        <v>0</v>
      </c>
      <c r="BV30" s="233" t="str">
        <f t="shared" si="8"/>
        <v>ALIMENTAÇÃO - NIVEL 3</v>
      </c>
      <c r="BW30" s="86">
        <f t="shared" si="145"/>
        <v>0</v>
      </c>
      <c r="BX30" s="233">
        <f t="shared" si="14"/>
        <v>0</v>
      </c>
      <c r="BY30" s="233">
        <f t="shared" si="146"/>
        <v>0</v>
      </c>
      <c r="BZ30" s="233">
        <f t="shared" si="147"/>
        <v>0</v>
      </c>
      <c r="CA30" s="233">
        <f t="shared" si="148"/>
        <v>0</v>
      </c>
      <c r="CB30" s="233">
        <f t="shared" si="149"/>
        <v>0</v>
      </c>
      <c r="CC30" s="233">
        <f t="shared" si="150"/>
        <v>0</v>
      </c>
      <c r="CD30" s="233">
        <f t="shared" si="151"/>
        <v>0</v>
      </c>
      <c r="CE30" s="233">
        <f t="shared" si="152"/>
        <v>0</v>
      </c>
      <c r="CF30" s="233">
        <f t="shared" si="153"/>
        <v>0</v>
      </c>
      <c r="CG30" s="233">
        <f t="shared" si="154"/>
        <v>0</v>
      </c>
      <c r="CH30" s="233">
        <f t="shared" si="155"/>
        <v>0</v>
      </c>
      <c r="CI30" s="233">
        <f t="shared" si="156"/>
        <v>0</v>
      </c>
      <c r="CJ30" s="233">
        <f t="shared" si="157"/>
        <v>0</v>
      </c>
      <c r="CK30" s="233">
        <f t="shared" si="158"/>
        <v>0</v>
      </c>
      <c r="CL30" s="233">
        <f t="shared" si="159"/>
        <v>0</v>
      </c>
      <c r="CM30" s="233">
        <f t="shared" si="160"/>
        <v>0</v>
      </c>
      <c r="CN30" s="233">
        <f t="shared" si="161"/>
        <v>0</v>
      </c>
      <c r="CO30" s="233">
        <f t="shared" si="162"/>
        <v>0</v>
      </c>
      <c r="CP30" s="233">
        <f t="shared" si="163"/>
        <v>0</v>
      </c>
      <c r="CQ30" s="233">
        <f t="shared" si="164"/>
        <v>0</v>
      </c>
      <c r="CR30" s="233">
        <f t="shared" si="165"/>
        <v>0</v>
      </c>
      <c r="CS30" s="233">
        <f t="shared" si="166"/>
        <v>0</v>
      </c>
      <c r="CT30" s="233">
        <f t="shared" si="167"/>
        <v>0</v>
      </c>
      <c r="CU30" s="233">
        <f t="shared" si="168"/>
        <v>0</v>
      </c>
      <c r="CV30" s="233">
        <f t="shared" si="169"/>
        <v>0</v>
      </c>
      <c r="CW30" s="233">
        <f t="shared" si="170"/>
        <v>0</v>
      </c>
      <c r="CX30" s="233">
        <f t="shared" si="171"/>
        <v>0</v>
      </c>
      <c r="CY30" s="233">
        <f t="shared" si="172"/>
        <v>0</v>
      </c>
      <c r="CZ30" s="233">
        <f t="shared" si="173"/>
        <v>0</v>
      </c>
      <c r="DA30" s="233">
        <f t="shared" si="174"/>
        <v>0</v>
      </c>
      <c r="DB30" s="233">
        <f t="shared" si="175"/>
        <v>0</v>
      </c>
      <c r="DC30" s="233">
        <f t="shared" si="176"/>
        <v>0</v>
      </c>
      <c r="DD30" s="233">
        <f t="shared" si="177"/>
        <v>0</v>
      </c>
      <c r="DE30" s="233">
        <f t="shared" si="178"/>
        <v>0</v>
      </c>
      <c r="DF30" s="233">
        <f t="shared" si="179"/>
        <v>0</v>
      </c>
      <c r="DG30" s="233">
        <f t="shared" si="180"/>
        <v>0</v>
      </c>
      <c r="DH30" s="233">
        <f t="shared" si="181"/>
        <v>0</v>
      </c>
      <c r="DI30" s="233">
        <f t="shared" si="182"/>
        <v>0</v>
      </c>
      <c r="DJ30" s="233">
        <f t="shared" si="183"/>
        <v>0</v>
      </c>
      <c r="DK30" s="233">
        <f t="shared" si="184"/>
        <v>0</v>
      </c>
      <c r="DL30" s="233">
        <f t="shared" si="185"/>
        <v>0</v>
      </c>
      <c r="DM30" s="233">
        <f t="shared" si="186"/>
        <v>0</v>
      </c>
      <c r="DN30" s="233">
        <f t="shared" si="187"/>
        <v>0</v>
      </c>
      <c r="DO30" s="233">
        <f t="shared" si="188"/>
        <v>0</v>
      </c>
      <c r="DP30" s="233">
        <f t="shared" si="189"/>
        <v>0</v>
      </c>
      <c r="DQ30" s="233">
        <f t="shared" si="190"/>
        <v>0</v>
      </c>
      <c r="DR30" s="233">
        <f t="shared" si="191"/>
        <v>0</v>
      </c>
      <c r="DS30" s="233">
        <f t="shared" si="192"/>
        <v>0</v>
      </c>
      <c r="DT30" s="233">
        <f t="shared" si="193"/>
        <v>0</v>
      </c>
      <c r="DU30" s="233">
        <f t="shared" si="194"/>
        <v>0</v>
      </c>
      <c r="DV30" s="233">
        <f t="shared" si="195"/>
        <v>0</v>
      </c>
      <c r="DW30" s="233">
        <f t="shared" si="196"/>
        <v>0</v>
      </c>
      <c r="DX30" s="233">
        <f t="shared" si="197"/>
        <v>0</v>
      </c>
      <c r="DY30" s="233">
        <f t="shared" si="198"/>
        <v>0</v>
      </c>
      <c r="DZ30" s="233">
        <f t="shared" si="199"/>
        <v>0</v>
      </c>
      <c r="EA30" s="233">
        <f t="shared" si="200"/>
        <v>0</v>
      </c>
      <c r="EB30" s="233">
        <f t="shared" si="201"/>
        <v>0</v>
      </c>
      <c r="EC30" s="233">
        <f t="shared" si="202"/>
        <v>0</v>
      </c>
      <c r="ED30" s="233">
        <f t="shared" si="203"/>
        <v>0</v>
      </c>
      <c r="EE30" s="233">
        <f t="shared" si="204"/>
        <v>0</v>
      </c>
    </row>
    <row r="31" spans="1:135" x14ac:dyDescent="0.25">
      <c r="A31" s="280" t="s">
        <v>99</v>
      </c>
      <c r="B31" s="283">
        <v>8</v>
      </c>
      <c r="C31" s="217" t="str">
        <f>VLOOKUP($A31&amp;$B31,Insumos!$A:$I,4,0)</f>
        <v>TELEFONIA</v>
      </c>
      <c r="D31" s="89" t="str">
        <f>VLOOKUP($A31&amp;$B31,Insumos!$A:$I,6,0)</f>
        <v>VB</v>
      </c>
      <c r="E31" s="232">
        <f t="shared" si="209"/>
        <v>0</v>
      </c>
      <c r="F31" s="89">
        <v>1</v>
      </c>
      <c r="G31" s="233">
        <f>VLOOKUP($A31&amp;$B31,Insumos!$A:$I,9,0)</f>
        <v>35</v>
      </c>
      <c r="H31" s="233">
        <f t="shared" si="210"/>
        <v>0</v>
      </c>
      <c r="I31" s="234"/>
      <c r="J31" s="233" t="str">
        <f t="shared" si="5"/>
        <v>TELEFONIA</v>
      </c>
      <c r="K31" s="233" t="str">
        <f t="shared" si="6"/>
        <v>VB</v>
      </c>
      <c r="L31" s="233">
        <f t="shared" si="144"/>
        <v>0</v>
      </c>
      <c r="M31" s="282">
        <v>0</v>
      </c>
      <c r="N31" s="282">
        <v>0</v>
      </c>
      <c r="O31" s="282">
        <v>0</v>
      </c>
      <c r="P31" s="282">
        <v>0</v>
      </c>
      <c r="Q31" s="282">
        <v>0</v>
      </c>
      <c r="R31" s="282">
        <v>0</v>
      </c>
      <c r="S31" s="282">
        <v>0</v>
      </c>
      <c r="T31" s="282">
        <v>0</v>
      </c>
      <c r="U31" s="282">
        <v>0</v>
      </c>
      <c r="V31" s="282">
        <v>0</v>
      </c>
      <c r="W31" s="282">
        <v>0</v>
      </c>
      <c r="X31" s="282">
        <v>0</v>
      </c>
      <c r="Y31" s="282">
        <v>0</v>
      </c>
      <c r="Z31" s="282">
        <v>0</v>
      </c>
      <c r="AA31" s="282">
        <v>0</v>
      </c>
      <c r="AB31" s="282">
        <v>0</v>
      </c>
      <c r="AC31" s="282">
        <v>0</v>
      </c>
      <c r="AD31" s="282">
        <v>0</v>
      </c>
      <c r="AE31" s="282">
        <v>0</v>
      </c>
      <c r="AF31" s="282">
        <v>0</v>
      </c>
      <c r="AG31" s="282">
        <v>0</v>
      </c>
      <c r="AH31" s="282">
        <v>0</v>
      </c>
      <c r="AI31" s="282">
        <v>0</v>
      </c>
      <c r="AJ31" s="282">
        <v>0</v>
      </c>
      <c r="AK31" s="282">
        <v>0</v>
      </c>
      <c r="AL31" s="282">
        <v>0</v>
      </c>
      <c r="AM31" s="282">
        <v>0</v>
      </c>
      <c r="AN31" s="282">
        <v>0</v>
      </c>
      <c r="AO31" s="282">
        <v>0</v>
      </c>
      <c r="AP31" s="282">
        <v>0</v>
      </c>
      <c r="AQ31" s="282">
        <v>0</v>
      </c>
      <c r="AR31" s="282">
        <v>0</v>
      </c>
      <c r="AS31" s="282">
        <v>0</v>
      </c>
      <c r="AT31" s="282">
        <v>0</v>
      </c>
      <c r="AU31" s="282">
        <v>0</v>
      </c>
      <c r="AV31" s="282">
        <v>0</v>
      </c>
      <c r="AW31" s="282">
        <v>0</v>
      </c>
      <c r="AX31" s="282">
        <v>0</v>
      </c>
      <c r="AY31" s="282">
        <v>0</v>
      </c>
      <c r="AZ31" s="282">
        <v>0</v>
      </c>
      <c r="BA31" s="282">
        <v>0</v>
      </c>
      <c r="BB31" s="282">
        <v>0</v>
      </c>
      <c r="BC31" s="282">
        <v>0</v>
      </c>
      <c r="BD31" s="282">
        <v>0</v>
      </c>
      <c r="BE31" s="282">
        <v>0</v>
      </c>
      <c r="BF31" s="282">
        <v>0</v>
      </c>
      <c r="BG31" s="282">
        <v>0</v>
      </c>
      <c r="BH31" s="282">
        <v>0</v>
      </c>
      <c r="BI31" s="282">
        <v>0</v>
      </c>
      <c r="BJ31" s="282">
        <v>0</v>
      </c>
      <c r="BK31" s="282">
        <v>0</v>
      </c>
      <c r="BL31" s="282">
        <v>0</v>
      </c>
      <c r="BM31" s="282">
        <v>0</v>
      </c>
      <c r="BN31" s="282">
        <v>0</v>
      </c>
      <c r="BO31" s="282">
        <v>0</v>
      </c>
      <c r="BP31" s="282">
        <v>0</v>
      </c>
      <c r="BQ31" s="282">
        <v>0</v>
      </c>
      <c r="BR31" s="282">
        <v>0</v>
      </c>
      <c r="BS31" s="282">
        <v>0</v>
      </c>
      <c r="BT31" s="282">
        <v>0</v>
      </c>
      <c r="BV31" s="233" t="str">
        <f t="shared" si="8"/>
        <v>TELEFONIA</v>
      </c>
      <c r="BW31" s="86">
        <f t="shared" si="145"/>
        <v>0</v>
      </c>
      <c r="BX31" s="233">
        <f t="shared" si="14"/>
        <v>0</v>
      </c>
      <c r="BY31" s="233">
        <f t="shared" si="146"/>
        <v>0</v>
      </c>
      <c r="BZ31" s="233">
        <f t="shared" si="147"/>
        <v>0</v>
      </c>
      <c r="CA31" s="233">
        <f t="shared" si="148"/>
        <v>0</v>
      </c>
      <c r="CB31" s="233">
        <f t="shared" si="149"/>
        <v>0</v>
      </c>
      <c r="CC31" s="233">
        <f t="shared" si="150"/>
        <v>0</v>
      </c>
      <c r="CD31" s="233">
        <f t="shared" si="151"/>
        <v>0</v>
      </c>
      <c r="CE31" s="233">
        <f t="shared" si="152"/>
        <v>0</v>
      </c>
      <c r="CF31" s="233">
        <f t="shared" si="153"/>
        <v>0</v>
      </c>
      <c r="CG31" s="233">
        <f t="shared" si="154"/>
        <v>0</v>
      </c>
      <c r="CH31" s="233">
        <f t="shared" si="155"/>
        <v>0</v>
      </c>
      <c r="CI31" s="233">
        <f t="shared" si="156"/>
        <v>0</v>
      </c>
      <c r="CJ31" s="233">
        <f t="shared" si="157"/>
        <v>0</v>
      </c>
      <c r="CK31" s="233">
        <f t="shared" si="158"/>
        <v>0</v>
      </c>
      <c r="CL31" s="233">
        <f t="shared" si="159"/>
        <v>0</v>
      </c>
      <c r="CM31" s="233">
        <f t="shared" si="160"/>
        <v>0</v>
      </c>
      <c r="CN31" s="233">
        <f t="shared" si="161"/>
        <v>0</v>
      </c>
      <c r="CO31" s="233">
        <f t="shared" si="162"/>
        <v>0</v>
      </c>
      <c r="CP31" s="233">
        <f t="shared" si="163"/>
        <v>0</v>
      </c>
      <c r="CQ31" s="233">
        <f t="shared" si="164"/>
        <v>0</v>
      </c>
      <c r="CR31" s="233">
        <f t="shared" si="165"/>
        <v>0</v>
      </c>
      <c r="CS31" s="233">
        <f t="shared" si="166"/>
        <v>0</v>
      </c>
      <c r="CT31" s="233">
        <f t="shared" si="167"/>
        <v>0</v>
      </c>
      <c r="CU31" s="233">
        <f t="shared" si="168"/>
        <v>0</v>
      </c>
      <c r="CV31" s="233">
        <f t="shared" si="169"/>
        <v>0</v>
      </c>
      <c r="CW31" s="233">
        <f t="shared" si="170"/>
        <v>0</v>
      </c>
      <c r="CX31" s="233">
        <f t="shared" si="171"/>
        <v>0</v>
      </c>
      <c r="CY31" s="233">
        <f t="shared" si="172"/>
        <v>0</v>
      </c>
      <c r="CZ31" s="233">
        <f t="shared" si="173"/>
        <v>0</v>
      </c>
      <c r="DA31" s="233">
        <f t="shared" si="174"/>
        <v>0</v>
      </c>
      <c r="DB31" s="233">
        <f t="shared" si="175"/>
        <v>0</v>
      </c>
      <c r="DC31" s="233">
        <f t="shared" si="176"/>
        <v>0</v>
      </c>
      <c r="DD31" s="233">
        <f t="shared" si="177"/>
        <v>0</v>
      </c>
      <c r="DE31" s="233">
        <f t="shared" si="178"/>
        <v>0</v>
      </c>
      <c r="DF31" s="233">
        <f t="shared" si="179"/>
        <v>0</v>
      </c>
      <c r="DG31" s="233">
        <f t="shared" si="180"/>
        <v>0</v>
      </c>
      <c r="DH31" s="233">
        <f t="shared" si="181"/>
        <v>0</v>
      </c>
      <c r="DI31" s="233">
        <f t="shared" si="182"/>
        <v>0</v>
      </c>
      <c r="DJ31" s="233">
        <f t="shared" si="183"/>
        <v>0</v>
      </c>
      <c r="DK31" s="233">
        <f t="shared" si="184"/>
        <v>0</v>
      </c>
      <c r="DL31" s="233">
        <f t="shared" si="185"/>
        <v>0</v>
      </c>
      <c r="DM31" s="233">
        <f t="shared" si="186"/>
        <v>0</v>
      </c>
      <c r="DN31" s="233">
        <f t="shared" si="187"/>
        <v>0</v>
      </c>
      <c r="DO31" s="233">
        <f t="shared" si="188"/>
        <v>0</v>
      </c>
      <c r="DP31" s="233">
        <f t="shared" si="189"/>
        <v>0</v>
      </c>
      <c r="DQ31" s="233">
        <f t="shared" si="190"/>
        <v>0</v>
      </c>
      <c r="DR31" s="233">
        <f t="shared" si="191"/>
        <v>0</v>
      </c>
      <c r="DS31" s="233">
        <f t="shared" si="192"/>
        <v>0</v>
      </c>
      <c r="DT31" s="233">
        <f t="shared" si="193"/>
        <v>0</v>
      </c>
      <c r="DU31" s="233">
        <f t="shared" si="194"/>
        <v>0</v>
      </c>
      <c r="DV31" s="233">
        <f t="shared" si="195"/>
        <v>0</v>
      </c>
      <c r="DW31" s="233">
        <f t="shared" si="196"/>
        <v>0</v>
      </c>
      <c r="DX31" s="233">
        <f t="shared" si="197"/>
        <v>0</v>
      </c>
      <c r="DY31" s="233">
        <f t="shared" si="198"/>
        <v>0</v>
      </c>
      <c r="DZ31" s="233">
        <f t="shared" si="199"/>
        <v>0</v>
      </c>
      <c r="EA31" s="233">
        <f t="shared" si="200"/>
        <v>0</v>
      </c>
      <c r="EB31" s="233">
        <f t="shared" si="201"/>
        <v>0</v>
      </c>
      <c r="EC31" s="233">
        <f t="shared" si="202"/>
        <v>0</v>
      </c>
      <c r="ED31" s="233">
        <f t="shared" si="203"/>
        <v>0</v>
      </c>
      <c r="EE31" s="233">
        <f t="shared" si="204"/>
        <v>0</v>
      </c>
    </row>
    <row r="32" spans="1:135" x14ac:dyDescent="0.25">
      <c r="A32" s="280" t="s">
        <v>99</v>
      </c>
      <c r="B32" s="283">
        <v>9</v>
      </c>
      <c r="C32" s="217" t="str">
        <f>VLOOKUP($A32&amp;$B32,Insumos!$A:$I,4,0)</f>
        <v>ALUGUEL DE VEÍCULO LEVE MENSAL</v>
      </c>
      <c r="D32" s="89" t="str">
        <f>VLOOKUP($A32&amp;$B32,Insumos!$A:$I,6,0)</f>
        <v>MÊS</v>
      </c>
      <c r="E32" s="232">
        <f t="shared" si="209"/>
        <v>0</v>
      </c>
      <c r="F32" s="89">
        <v>1</v>
      </c>
      <c r="G32" s="233">
        <f>VLOOKUP($A32&amp;$B32,Insumos!$A:$I,9,0)</f>
        <v>3600</v>
      </c>
      <c r="H32" s="233">
        <f t="shared" si="210"/>
        <v>0</v>
      </c>
      <c r="I32" s="234"/>
      <c r="J32" s="233" t="str">
        <f t="shared" si="5"/>
        <v>ALUGUEL DE VEÍCULO LEVE MENSAL</v>
      </c>
      <c r="K32" s="233" t="str">
        <f t="shared" si="6"/>
        <v>MÊS</v>
      </c>
      <c r="L32" s="233">
        <f t="shared" si="144"/>
        <v>0</v>
      </c>
      <c r="M32" s="282">
        <v>0</v>
      </c>
      <c r="N32" s="282">
        <v>0</v>
      </c>
      <c r="O32" s="282">
        <v>0</v>
      </c>
      <c r="P32" s="282">
        <v>0</v>
      </c>
      <c r="Q32" s="282">
        <v>0</v>
      </c>
      <c r="R32" s="282">
        <v>0</v>
      </c>
      <c r="S32" s="282">
        <v>0</v>
      </c>
      <c r="T32" s="282">
        <v>0</v>
      </c>
      <c r="U32" s="282">
        <v>0</v>
      </c>
      <c r="V32" s="282">
        <v>0</v>
      </c>
      <c r="W32" s="282">
        <v>0</v>
      </c>
      <c r="X32" s="282">
        <v>0</v>
      </c>
      <c r="Y32" s="282">
        <v>0</v>
      </c>
      <c r="Z32" s="282">
        <v>0</v>
      </c>
      <c r="AA32" s="282">
        <v>0</v>
      </c>
      <c r="AB32" s="282">
        <v>0</v>
      </c>
      <c r="AC32" s="282">
        <v>0</v>
      </c>
      <c r="AD32" s="282">
        <v>0</v>
      </c>
      <c r="AE32" s="282">
        <v>0</v>
      </c>
      <c r="AF32" s="282">
        <v>0</v>
      </c>
      <c r="AG32" s="282">
        <v>0</v>
      </c>
      <c r="AH32" s="282">
        <v>0</v>
      </c>
      <c r="AI32" s="282">
        <v>0</v>
      </c>
      <c r="AJ32" s="282">
        <v>0</v>
      </c>
      <c r="AK32" s="282">
        <v>0</v>
      </c>
      <c r="AL32" s="282">
        <v>0</v>
      </c>
      <c r="AM32" s="282">
        <v>0</v>
      </c>
      <c r="AN32" s="282">
        <v>0</v>
      </c>
      <c r="AO32" s="282">
        <v>0</v>
      </c>
      <c r="AP32" s="282">
        <v>0</v>
      </c>
      <c r="AQ32" s="282">
        <v>0</v>
      </c>
      <c r="AR32" s="282">
        <v>0</v>
      </c>
      <c r="AS32" s="282">
        <v>0</v>
      </c>
      <c r="AT32" s="282">
        <v>0</v>
      </c>
      <c r="AU32" s="282">
        <v>0</v>
      </c>
      <c r="AV32" s="282">
        <v>0</v>
      </c>
      <c r="AW32" s="282">
        <v>0</v>
      </c>
      <c r="AX32" s="282">
        <v>0</v>
      </c>
      <c r="AY32" s="282">
        <v>0</v>
      </c>
      <c r="AZ32" s="282">
        <v>0</v>
      </c>
      <c r="BA32" s="282">
        <v>0</v>
      </c>
      <c r="BB32" s="282">
        <v>0</v>
      </c>
      <c r="BC32" s="282">
        <v>0</v>
      </c>
      <c r="BD32" s="282">
        <v>0</v>
      </c>
      <c r="BE32" s="282">
        <v>0</v>
      </c>
      <c r="BF32" s="282">
        <v>0</v>
      </c>
      <c r="BG32" s="282">
        <v>0</v>
      </c>
      <c r="BH32" s="282">
        <v>0</v>
      </c>
      <c r="BI32" s="282">
        <v>0</v>
      </c>
      <c r="BJ32" s="282">
        <v>0</v>
      </c>
      <c r="BK32" s="282">
        <v>0</v>
      </c>
      <c r="BL32" s="282">
        <v>0</v>
      </c>
      <c r="BM32" s="282">
        <v>0</v>
      </c>
      <c r="BN32" s="282">
        <v>0</v>
      </c>
      <c r="BO32" s="282">
        <v>0</v>
      </c>
      <c r="BP32" s="282">
        <v>0</v>
      </c>
      <c r="BQ32" s="282">
        <v>0</v>
      </c>
      <c r="BR32" s="282">
        <v>0</v>
      </c>
      <c r="BS32" s="282">
        <v>0</v>
      </c>
      <c r="BT32" s="282">
        <v>0</v>
      </c>
      <c r="BV32" s="233" t="str">
        <f t="shared" si="8"/>
        <v>ALUGUEL DE VEÍCULO LEVE MENSAL</v>
      </c>
      <c r="BW32" s="86">
        <f t="shared" si="145"/>
        <v>0</v>
      </c>
      <c r="BX32" s="233">
        <f t="shared" si="14"/>
        <v>0</v>
      </c>
      <c r="BY32" s="233">
        <f t="shared" si="146"/>
        <v>0</v>
      </c>
      <c r="BZ32" s="233">
        <f t="shared" si="147"/>
        <v>0</v>
      </c>
      <c r="CA32" s="233">
        <f t="shared" si="148"/>
        <v>0</v>
      </c>
      <c r="CB32" s="233">
        <f t="shared" si="149"/>
        <v>0</v>
      </c>
      <c r="CC32" s="233">
        <f t="shared" si="150"/>
        <v>0</v>
      </c>
      <c r="CD32" s="233">
        <f t="shared" si="151"/>
        <v>0</v>
      </c>
      <c r="CE32" s="233">
        <f t="shared" si="152"/>
        <v>0</v>
      </c>
      <c r="CF32" s="233">
        <f t="shared" si="153"/>
        <v>0</v>
      </c>
      <c r="CG32" s="233">
        <f t="shared" si="154"/>
        <v>0</v>
      </c>
      <c r="CH32" s="233">
        <f t="shared" si="155"/>
        <v>0</v>
      </c>
      <c r="CI32" s="233">
        <f t="shared" si="156"/>
        <v>0</v>
      </c>
      <c r="CJ32" s="233">
        <f t="shared" si="157"/>
        <v>0</v>
      </c>
      <c r="CK32" s="233">
        <f t="shared" si="158"/>
        <v>0</v>
      </c>
      <c r="CL32" s="233">
        <f t="shared" si="159"/>
        <v>0</v>
      </c>
      <c r="CM32" s="233">
        <f t="shared" si="160"/>
        <v>0</v>
      </c>
      <c r="CN32" s="233">
        <f t="shared" si="161"/>
        <v>0</v>
      </c>
      <c r="CO32" s="233">
        <f t="shared" si="162"/>
        <v>0</v>
      </c>
      <c r="CP32" s="233">
        <f t="shared" si="163"/>
        <v>0</v>
      </c>
      <c r="CQ32" s="233">
        <f t="shared" si="164"/>
        <v>0</v>
      </c>
      <c r="CR32" s="233">
        <f t="shared" si="165"/>
        <v>0</v>
      </c>
      <c r="CS32" s="233">
        <f t="shared" si="166"/>
        <v>0</v>
      </c>
      <c r="CT32" s="233">
        <f t="shared" si="167"/>
        <v>0</v>
      </c>
      <c r="CU32" s="233">
        <f t="shared" si="168"/>
        <v>0</v>
      </c>
      <c r="CV32" s="233">
        <f t="shared" si="169"/>
        <v>0</v>
      </c>
      <c r="CW32" s="233">
        <f t="shared" si="170"/>
        <v>0</v>
      </c>
      <c r="CX32" s="233">
        <f t="shared" si="171"/>
        <v>0</v>
      </c>
      <c r="CY32" s="233">
        <f t="shared" si="172"/>
        <v>0</v>
      </c>
      <c r="CZ32" s="233">
        <f t="shared" si="173"/>
        <v>0</v>
      </c>
      <c r="DA32" s="233">
        <f t="shared" si="174"/>
        <v>0</v>
      </c>
      <c r="DB32" s="233">
        <f t="shared" si="175"/>
        <v>0</v>
      </c>
      <c r="DC32" s="233">
        <f t="shared" si="176"/>
        <v>0</v>
      </c>
      <c r="DD32" s="233">
        <f t="shared" si="177"/>
        <v>0</v>
      </c>
      <c r="DE32" s="233">
        <f t="shared" si="178"/>
        <v>0</v>
      </c>
      <c r="DF32" s="233">
        <f t="shared" si="179"/>
        <v>0</v>
      </c>
      <c r="DG32" s="233">
        <f t="shared" si="180"/>
        <v>0</v>
      </c>
      <c r="DH32" s="233">
        <f t="shared" si="181"/>
        <v>0</v>
      </c>
      <c r="DI32" s="233">
        <f t="shared" si="182"/>
        <v>0</v>
      </c>
      <c r="DJ32" s="233">
        <f t="shared" si="183"/>
        <v>0</v>
      </c>
      <c r="DK32" s="233">
        <f t="shared" si="184"/>
        <v>0</v>
      </c>
      <c r="DL32" s="233">
        <f t="shared" si="185"/>
        <v>0</v>
      </c>
      <c r="DM32" s="233">
        <f t="shared" si="186"/>
        <v>0</v>
      </c>
      <c r="DN32" s="233">
        <f t="shared" si="187"/>
        <v>0</v>
      </c>
      <c r="DO32" s="233">
        <f t="shared" si="188"/>
        <v>0</v>
      </c>
      <c r="DP32" s="233">
        <f t="shared" si="189"/>
        <v>0</v>
      </c>
      <c r="DQ32" s="233">
        <f t="shared" si="190"/>
        <v>0</v>
      </c>
      <c r="DR32" s="233">
        <f t="shared" si="191"/>
        <v>0</v>
      </c>
      <c r="DS32" s="233">
        <f t="shared" si="192"/>
        <v>0</v>
      </c>
      <c r="DT32" s="233">
        <f t="shared" si="193"/>
        <v>0</v>
      </c>
      <c r="DU32" s="233">
        <f t="shared" si="194"/>
        <v>0</v>
      </c>
      <c r="DV32" s="233">
        <f t="shared" si="195"/>
        <v>0</v>
      </c>
      <c r="DW32" s="233">
        <f t="shared" si="196"/>
        <v>0</v>
      </c>
      <c r="DX32" s="233">
        <f t="shared" si="197"/>
        <v>0</v>
      </c>
      <c r="DY32" s="233">
        <f t="shared" si="198"/>
        <v>0</v>
      </c>
      <c r="DZ32" s="233">
        <f t="shared" si="199"/>
        <v>0</v>
      </c>
      <c r="EA32" s="233">
        <f t="shared" si="200"/>
        <v>0</v>
      </c>
      <c r="EB32" s="233">
        <f t="shared" si="201"/>
        <v>0</v>
      </c>
      <c r="EC32" s="233">
        <f t="shared" si="202"/>
        <v>0</v>
      </c>
      <c r="ED32" s="233">
        <f t="shared" si="203"/>
        <v>0</v>
      </c>
      <c r="EE32" s="233">
        <f t="shared" si="204"/>
        <v>0</v>
      </c>
    </row>
    <row r="33" spans="1:135" x14ac:dyDescent="0.25">
      <c r="A33" s="280" t="s">
        <v>99</v>
      </c>
      <c r="B33" s="283">
        <v>10</v>
      </c>
      <c r="C33" s="217" t="str">
        <f>VLOOKUP($A33&amp;$B33,Insumos!$A:$I,4,0)</f>
        <v>ALUGUEL DE VEICULO LEVE</v>
      </c>
      <c r="D33" s="89" t="str">
        <f>VLOOKUP($A33&amp;$B33,Insumos!$A:$I,6,0)</f>
        <v>DIA</v>
      </c>
      <c r="E33" s="232">
        <f t="shared" si="209"/>
        <v>0</v>
      </c>
      <c r="F33" s="89">
        <v>1</v>
      </c>
      <c r="G33" s="233">
        <f>VLOOKUP($A33&amp;$B33,Insumos!$A:$I,9,0)</f>
        <v>150</v>
      </c>
      <c r="H33" s="233">
        <f t="shared" si="210"/>
        <v>0</v>
      </c>
      <c r="I33" s="234"/>
      <c r="J33" s="233" t="str">
        <f t="shared" si="5"/>
        <v>ALUGUEL DE VEICULO LEVE</v>
      </c>
      <c r="K33" s="233" t="str">
        <f t="shared" si="6"/>
        <v>DIA</v>
      </c>
      <c r="L33" s="233">
        <f t="shared" si="144"/>
        <v>0</v>
      </c>
      <c r="M33" s="282"/>
      <c r="N33" s="282">
        <v>0</v>
      </c>
      <c r="O33" s="282">
        <v>0</v>
      </c>
      <c r="P33" s="282">
        <v>0</v>
      </c>
      <c r="Q33" s="282">
        <v>0</v>
      </c>
      <c r="R33" s="282">
        <v>0</v>
      </c>
      <c r="S33" s="282">
        <v>0</v>
      </c>
      <c r="T33" s="282">
        <v>0</v>
      </c>
      <c r="U33" s="282">
        <v>0</v>
      </c>
      <c r="V33" s="282">
        <v>0</v>
      </c>
      <c r="W33" s="282">
        <v>0</v>
      </c>
      <c r="X33" s="282">
        <v>0</v>
      </c>
      <c r="Y33" s="282">
        <v>0</v>
      </c>
      <c r="Z33" s="282">
        <v>0</v>
      </c>
      <c r="AA33" s="282">
        <v>0</v>
      </c>
      <c r="AB33" s="282">
        <v>0</v>
      </c>
      <c r="AC33" s="282">
        <v>0</v>
      </c>
      <c r="AD33" s="282">
        <v>0</v>
      </c>
      <c r="AE33" s="282">
        <v>0</v>
      </c>
      <c r="AF33" s="282">
        <v>0</v>
      </c>
      <c r="AG33" s="282">
        <v>0</v>
      </c>
      <c r="AH33" s="282">
        <v>0</v>
      </c>
      <c r="AI33" s="282">
        <v>0</v>
      </c>
      <c r="AJ33" s="282">
        <v>0</v>
      </c>
      <c r="AK33" s="282">
        <v>0</v>
      </c>
      <c r="AL33" s="282">
        <v>0</v>
      </c>
      <c r="AM33" s="282">
        <v>0</v>
      </c>
      <c r="AN33" s="282">
        <v>0</v>
      </c>
      <c r="AO33" s="282">
        <v>0</v>
      </c>
      <c r="AP33" s="282">
        <v>0</v>
      </c>
      <c r="AQ33" s="282">
        <v>0</v>
      </c>
      <c r="AR33" s="282">
        <v>0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0</v>
      </c>
      <c r="AZ33" s="282">
        <v>0</v>
      </c>
      <c r="BA33" s="282">
        <v>0</v>
      </c>
      <c r="BB33" s="282">
        <v>0</v>
      </c>
      <c r="BC33" s="282">
        <v>0</v>
      </c>
      <c r="BD33" s="282">
        <v>0</v>
      </c>
      <c r="BE33" s="282">
        <v>0</v>
      </c>
      <c r="BF33" s="282">
        <v>0</v>
      </c>
      <c r="BG33" s="282">
        <v>0</v>
      </c>
      <c r="BH33" s="282">
        <v>0</v>
      </c>
      <c r="BI33" s="282">
        <v>0</v>
      </c>
      <c r="BJ33" s="282">
        <v>0</v>
      </c>
      <c r="BK33" s="282">
        <v>0</v>
      </c>
      <c r="BL33" s="282">
        <v>0</v>
      </c>
      <c r="BM33" s="282">
        <v>0</v>
      </c>
      <c r="BN33" s="282">
        <v>0</v>
      </c>
      <c r="BO33" s="282">
        <v>0</v>
      </c>
      <c r="BP33" s="282">
        <v>0</v>
      </c>
      <c r="BQ33" s="282">
        <v>0</v>
      </c>
      <c r="BR33" s="282">
        <v>0</v>
      </c>
      <c r="BS33" s="282">
        <v>0</v>
      </c>
      <c r="BT33" s="282">
        <v>0</v>
      </c>
      <c r="BV33" s="233" t="str">
        <f t="shared" si="8"/>
        <v>ALUGUEL DE VEICULO LEVE</v>
      </c>
      <c r="BW33" s="86">
        <f t="shared" si="145"/>
        <v>0</v>
      </c>
      <c r="BX33" s="233">
        <f t="shared" si="14"/>
        <v>0</v>
      </c>
      <c r="BY33" s="233">
        <f t="shared" si="146"/>
        <v>0</v>
      </c>
      <c r="BZ33" s="233">
        <f t="shared" si="147"/>
        <v>0</v>
      </c>
      <c r="CA33" s="233">
        <f t="shared" si="148"/>
        <v>0</v>
      </c>
      <c r="CB33" s="233">
        <f t="shared" si="149"/>
        <v>0</v>
      </c>
      <c r="CC33" s="233">
        <f t="shared" si="150"/>
        <v>0</v>
      </c>
      <c r="CD33" s="233">
        <f t="shared" si="151"/>
        <v>0</v>
      </c>
      <c r="CE33" s="233">
        <f t="shared" si="152"/>
        <v>0</v>
      </c>
      <c r="CF33" s="233">
        <f t="shared" si="153"/>
        <v>0</v>
      </c>
      <c r="CG33" s="233">
        <f t="shared" si="154"/>
        <v>0</v>
      </c>
      <c r="CH33" s="233">
        <f t="shared" si="155"/>
        <v>0</v>
      </c>
      <c r="CI33" s="233">
        <f t="shared" si="156"/>
        <v>0</v>
      </c>
      <c r="CJ33" s="233">
        <f t="shared" si="157"/>
        <v>0</v>
      </c>
      <c r="CK33" s="233">
        <f t="shared" si="158"/>
        <v>0</v>
      </c>
      <c r="CL33" s="233">
        <f t="shared" si="159"/>
        <v>0</v>
      </c>
      <c r="CM33" s="233">
        <f t="shared" si="160"/>
        <v>0</v>
      </c>
      <c r="CN33" s="233">
        <f t="shared" si="161"/>
        <v>0</v>
      </c>
      <c r="CO33" s="233">
        <f t="shared" si="162"/>
        <v>0</v>
      </c>
      <c r="CP33" s="233">
        <f t="shared" si="163"/>
        <v>0</v>
      </c>
      <c r="CQ33" s="233">
        <f t="shared" si="164"/>
        <v>0</v>
      </c>
      <c r="CR33" s="233">
        <f t="shared" si="165"/>
        <v>0</v>
      </c>
      <c r="CS33" s="233">
        <f t="shared" si="166"/>
        <v>0</v>
      </c>
      <c r="CT33" s="233">
        <f t="shared" si="167"/>
        <v>0</v>
      </c>
      <c r="CU33" s="233">
        <f t="shared" si="168"/>
        <v>0</v>
      </c>
      <c r="CV33" s="233">
        <f t="shared" si="169"/>
        <v>0</v>
      </c>
      <c r="CW33" s="233">
        <f t="shared" si="170"/>
        <v>0</v>
      </c>
      <c r="CX33" s="233">
        <f t="shared" si="171"/>
        <v>0</v>
      </c>
      <c r="CY33" s="233">
        <f t="shared" si="172"/>
        <v>0</v>
      </c>
      <c r="CZ33" s="233">
        <f t="shared" si="173"/>
        <v>0</v>
      </c>
      <c r="DA33" s="233">
        <f t="shared" si="174"/>
        <v>0</v>
      </c>
      <c r="DB33" s="233">
        <f t="shared" si="175"/>
        <v>0</v>
      </c>
      <c r="DC33" s="233">
        <f t="shared" si="176"/>
        <v>0</v>
      </c>
      <c r="DD33" s="233">
        <f t="shared" si="177"/>
        <v>0</v>
      </c>
      <c r="DE33" s="233">
        <f t="shared" si="178"/>
        <v>0</v>
      </c>
      <c r="DF33" s="233">
        <f t="shared" si="179"/>
        <v>0</v>
      </c>
      <c r="DG33" s="233">
        <f t="shared" si="180"/>
        <v>0</v>
      </c>
      <c r="DH33" s="233">
        <f t="shared" si="181"/>
        <v>0</v>
      </c>
      <c r="DI33" s="233">
        <f t="shared" si="182"/>
        <v>0</v>
      </c>
      <c r="DJ33" s="233">
        <f t="shared" si="183"/>
        <v>0</v>
      </c>
      <c r="DK33" s="233">
        <f t="shared" si="184"/>
        <v>0</v>
      </c>
      <c r="DL33" s="233">
        <f t="shared" si="185"/>
        <v>0</v>
      </c>
      <c r="DM33" s="233">
        <f t="shared" si="186"/>
        <v>0</v>
      </c>
      <c r="DN33" s="233">
        <f t="shared" si="187"/>
        <v>0</v>
      </c>
      <c r="DO33" s="233">
        <f t="shared" si="188"/>
        <v>0</v>
      </c>
      <c r="DP33" s="233">
        <f t="shared" si="189"/>
        <v>0</v>
      </c>
      <c r="DQ33" s="233">
        <f t="shared" si="190"/>
        <v>0</v>
      </c>
      <c r="DR33" s="233">
        <f t="shared" si="191"/>
        <v>0</v>
      </c>
      <c r="DS33" s="233">
        <f t="shared" si="192"/>
        <v>0</v>
      </c>
      <c r="DT33" s="233">
        <f t="shared" si="193"/>
        <v>0</v>
      </c>
      <c r="DU33" s="233">
        <f t="shared" si="194"/>
        <v>0</v>
      </c>
      <c r="DV33" s="233">
        <f t="shared" si="195"/>
        <v>0</v>
      </c>
      <c r="DW33" s="233">
        <f t="shared" si="196"/>
        <v>0</v>
      </c>
      <c r="DX33" s="233">
        <f t="shared" si="197"/>
        <v>0</v>
      </c>
      <c r="DY33" s="233">
        <f t="shared" si="198"/>
        <v>0</v>
      </c>
      <c r="DZ33" s="233">
        <f t="shared" si="199"/>
        <v>0</v>
      </c>
      <c r="EA33" s="233">
        <f t="shared" si="200"/>
        <v>0</v>
      </c>
      <c r="EB33" s="233">
        <f t="shared" si="201"/>
        <v>0</v>
      </c>
      <c r="EC33" s="233">
        <f t="shared" si="202"/>
        <v>0</v>
      </c>
      <c r="ED33" s="233">
        <f t="shared" si="203"/>
        <v>0</v>
      </c>
      <c r="EE33" s="233">
        <f t="shared" si="204"/>
        <v>0</v>
      </c>
    </row>
    <row r="34" spans="1:135" x14ac:dyDescent="0.25">
      <c r="A34" s="280" t="s">
        <v>99</v>
      </c>
      <c r="B34" s="283">
        <v>11</v>
      </c>
      <c r="C34" s="217" t="str">
        <f>VLOOKUP($A34&amp;$B34,Insumos!$A:$I,4,0)</f>
        <v>ALUGUEL CAMINHONTE</v>
      </c>
      <c r="D34" s="89" t="str">
        <f>VLOOKUP($A34&amp;$B34,Insumos!$A:$I,6,0)</f>
        <v>VB/mês</v>
      </c>
      <c r="E34" s="232">
        <f t="shared" si="209"/>
        <v>0</v>
      </c>
      <c r="F34" s="89">
        <v>1</v>
      </c>
      <c r="G34" s="233">
        <f>VLOOKUP($A34&amp;$B34,Insumos!$A:$I,9,0)</f>
        <v>5000</v>
      </c>
      <c r="H34" s="233">
        <f t="shared" si="210"/>
        <v>0</v>
      </c>
      <c r="I34" s="234"/>
      <c r="J34" s="233" t="str">
        <f t="shared" si="5"/>
        <v>ALUGUEL CAMINHONTE</v>
      </c>
      <c r="K34" s="233" t="str">
        <f t="shared" si="6"/>
        <v>VB/mês</v>
      </c>
      <c r="L34" s="233">
        <f t="shared" si="144"/>
        <v>0</v>
      </c>
      <c r="M34" s="282">
        <v>0</v>
      </c>
      <c r="N34" s="282">
        <v>0</v>
      </c>
      <c r="O34" s="282">
        <v>0</v>
      </c>
      <c r="P34" s="282">
        <v>0</v>
      </c>
      <c r="Q34" s="282">
        <v>0</v>
      </c>
      <c r="R34" s="282">
        <v>0</v>
      </c>
      <c r="S34" s="282">
        <v>0</v>
      </c>
      <c r="T34" s="282">
        <v>0</v>
      </c>
      <c r="U34" s="282">
        <v>0</v>
      </c>
      <c r="V34" s="282">
        <v>0</v>
      </c>
      <c r="W34" s="282">
        <v>0</v>
      </c>
      <c r="X34" s="282">
        <v>0</v>
      </c>
      <c r="Y34" s="282">
        <v>0</v>
      </c>
      <c r="Z34" s="282">
        <v>0</v>
      </c>
      <c r="AA34" s="282">
        <v>0</v>
      </c>
      <c r="AB34" s="282">
        <v>0</v>
      </c>
      <c r="AC34" s="282">
        <v>0</v>
      </c>
      <c r="AD34" s="282">
        <v>0</v>
      </c>
      <c r="AE34" s="282">
        <v>0</v>
      </c>
      <c r="AF34" s="282">
        <v>0</v>
      </c>
      <c r="AG34" s="282">
        <v>0</v>
      </c>
      <c r="AH34" s="282">
        <v>0</v>
      </c>
      <c r="AI34" s="282">
        <v>0</v>
      </c>
      <c r="AJ34" s="282">
        <v>0</v>
      </c>
      <c r="AK34" s="282">
        <v>0</v>
      </c>
      <c r="AL34" s="282">
        <v>0</v>
      </c>
      <c r="AM34" s="282">
        <v>0</v>
      </c>
      <c r="AN34" s="282">
        <v>0</v>
      </c>
      <c r="AO34" s="282">
        <v>0</v>
      </c>
      <c r="AP34" s="282">
        <v>0</v>
      </c>
      <c r="AQ34" s="282">
        <v>0</v>
      </c>
      <c r="AR34" s="282">
        <v>0</v>
      </c>
      <c r="AS34" s="282">
        <v>0</v>
      </c>
      <c r="AT34" s="282">
        <v>0</v>
      </c>
      <c r="AU34" s="282">
        <v>0</v>
      </c>
      <c r="AV34" s="282">
        <v>0</v>
      </c>
      <c r="AW34" s="282">
        <v>0</v>
      </c>
      <c r="AX34" s="282">
        <v>0</v>
      </c>
      <c r="AY34" s="282">
        <v>0</v>
      </c>
      <c r="AZ34" s="282">
        <v>0</v>
      </c>
      <c r="BA34" s="282">
        <v>0</v>
      </c>
      <c r="BB34" s="282">
        <v>0</v>
      </c>
      <c r="BC34" s="282">
        <v>0</v>
      </c>
      <c r="BD34" s="282">
        <v>0</v>
      </c>
      <c r="BE34" s="282">
        <v>0</v>
      </c>
      <c r="BF34" s="282">
        <v>0</v>
      </c>
      <c r="BG34" s="282">
        <v>0</v>
      </c>
      <c r="BH34" s="282">
        <v>0</v>
      </c>
      <c r="BI34" s="282">
        <v>0</v>
      </c>
      <c r="BJ34" s="282">
        <v>0</v>
      </c>
      <c r="BK34" s="282">
        <v>0</v>
      </c>
      <c r="BL34" s="282">
        <v>0</v>
      </c>
      <c r="BM34" s="282">
        <v>0</v>
      </c>
      <c r="BN34" s="282">
        <v>0</v>
      </c>
      <c r="BO34" s="282">
        <v>0</v>
      </c>
      <c r="BP34" s="282">
        <v>0</v>
      </c>
      <c r="BQ34" s="282">
        <v>0</v>
      </c>
      <c r="BR34" s="282">
        <v>0</v>
      </c>
      <c r="BS34" s="282">
        <v>0</v>
      </c>
      <c r="BT34" s="282">
        <v>0</v>
      </c>
      <c r="BV34" s="233" t="str">
        <f t="shared" si="8"/>
        <v>ALUGUEL CAMINHONTE</v>
      </c>
      <c r="BW34" s="86">
        <f t="shared" si="145"/>
        <v>0</v>
      </c>
      <c r="BX34" s="233">
        <f t="shared" si="14"/>
        <v>0</v>
      </c>
      <c r="BY34" s="233">
        <f t="shared" si="146"/>
        <v>0</v>
      </c>
      <c r="BZ34" s="233">
        <f t="shared" si="147"/>
        <v>0</v>
      </c>
      <c r="CA34" s="233">
        <f t="shared" si="148"/>
        <v>0</v>
      </c>
      <c r="CB34" s="233">
        <f t="shared" si="149"/>
        <v>0</v>
      </c>
      <c r="CC34" s="233">
        <f t="shared" si="150"/>
        <v>0</v>
      </c>
      <c r="CD34" s="233">
        <f t="shared" si="151"/>
        <v>0</v>
      </c>
      <c r="CE34" s="233">
        <f t="shared" si="152"/>
        <v>0</v>
      </c>
      <c r="CF34" s="233">
        <f t="shared" si="153"/>
        <v>0</v>
      </c>
      <c r="CG34" s="233">
        <f t="shared" si="154"/>
        <v>0</v>
      </c>
      <c r="CH34" s="233">
        <f t="shared" si="155"/>
        <v>0</v>
      </c>
      <c r="CI34" s="233">
        <f t="shared" si="156"/>
        <v>0</v>
      </c>
      <c r="CJ34" s="233">
        <f t="shared" si="157"/>
        <v>0</v>
      </c>
      <c r="CK34" s="233">
        <f t="shared" si="158"/>
        <v>0</v>
      </c>
      <c r="CL34" s="233">
        <f t="shared" si="159"/>
        <v>0</v>
      </c>
      <c r="CM34" s="233">
        <f t="shared" si="160"/>
        <v>0</v>
      </c>
      <c r="CN34" s="233">
        <f t="shared" si="161"/>
        <v>0</v>
      </c>
      <c r="CO34" s="233">
        <f t="shared" si="162"/>
        <v>0</v>
      </c>
      <c r="CP34" s="233">
        <f t="shared" si="163"/>
        <v>0</v>
      </c>
      <c r="CQ34" s="233">
        <f t="shared" si="164"/>
        <v>0</v>
      </c>
      <c r="CR34" s="233">
        <f t="shared" si="165"/>
        <v>0</v>
      </c>
      <c r="CS34" s="233">
        <f t="shared" si="166"/>
        <v>0</v>
      </c>
      <c r="CT34" s="233">
        <f t="shared" si="167"/>
        <v>0</v>
      </c>
      <c r="CU34" s="233">
        <f t="shared" si="168"/>
        <v>0</v>
      </c>
      <c r="CV34" s="233">
        <f t="shared" si="169"/>
        <v>0</v>
      </c>
      <c r="CW34" s="233">
        <f t="shared" si="170"/>
        <v>0</v>
      </c>
      <c r="CX34" s="233">
        <f t="shared" si="171"/>
        <v>0</v>
      </c>
      <c r="CY34" s="233">
        <f t="shared" si="172"/>
        <v>0</v>
      </c>
      <c r="CZ34" s="233">
        <f t="shared" si="173"/>
        <v>0</v>
      </c>
      <c r="DA34" s="233">
        <f t="shared" si="174"/>
        <v>0</v>
      </c>
      <c r="DB34" s="233">
        <f t="shared" si="175"/>
        <v>0</v>
      </c>
      <c r="DC34" s="233">
        <f t="shared" si="176"/>
        <v>0</v>
      </c>
      <c r="DD34" s="233">
        <f t="shared" si="177"/>
        <v>0</v>
      </c>
      <c r="DE34" s="233">
        <f t="shared" si="178"/>
        <v>0</v>
      </c>
      <c r="DF34" s="233">
        <f t="shared" si="179"/>
        <v>0</v>
      </c>
      <c r="DG34" s="233">
        <f t="shared" si="180"/>
        <v>0</v>
      </c>
      <c r="DH34" s="233">
        <f t="shared" si="181"/>
        <v>0</v>
      </c>
      <c r="DI34" s="233">
        <f t="shared" si="182"/>
        <v>0</v>
      </c>
      <c r="DJ34" s="233">
        <f t="shared" si="183"/>
        <v>0</v>
      </c>
      <c r="DK34" s="233">
        <f t="shared" si="184"/>
        <v>0</v>
      </c>
      <c r="DL34" s="233">
        <f t="shared" si="185"/>
        <v>0</v>
      </c>
      <c r="DM34" s="233">
        <f t="shared" si="186"/>
        <v>0</v>
      </c>
      <c r="DN34" s="233">
        <f t="shared" si="187"/>
        <v>0</v>
      </c>
      <c r="DO34" s="233">
        <f t="shared" si="188"/>
        <v>0</v>
      </c>
      <c r="DP34" s="233">
        <f t="shared" si="189"/>
        <v>0</v>
      </c>
      <c r="DQ34" s="233">
        <f t="shared" si="190"/>
        <v>0</v>
      </c>
      <c r="DR34" s="233">
        <f t="shared" si="191"/>
        <v>0</v>
      </c>
      <c r="DS34" s="233">
        <f t="shared" si="192"/>
        <v>0</v>
      </c>
      <c r="DT34" s="233">
        <f t="shared" si="193"/>
        <v>0</v>
      </c>
      <c r="DU34" s="233">
        <f t="shared" si="194"/>
        <v>0</v>
      </c>
      <c r="DV34" s="233">
        <f t="shared" si="195"/>
        <v>0</v>
      </c>
      <c r="DW34" s="233">
        <f t="shared" si="196"/>
        <v>0</v>
      </c>
      <c r="DX34" s="233">
        <f t="shared" si="197"/>
        <v>0</v>
      </c>
      <c r="DY34" s="233">
        <f t="shared" si="198"/>
        <v>0</v>
      </c>
      <c r="DZ34" s="233">
        <f t="shared" si="199"/>
        <v>0</v>
      </c>
      <c r="EA34" s="233">
        <f t="shared" si="200"/>
        <v>0</v>
      </c>
      <c r="EB34" s="233">
        <f t="shared" si="201"/>
        <v>0</v>
      </c>
      <c r="EC34" s="233">
        <f t="shared" si="202"/>
        <v>0</v>
      </c>
      <c r="ED34" s="233">
        <f t="shared" si="203"/>
        <v>0</v>
      </c>
      <c r="EE34" s="233">
        <f t="shared" si="204"/>
        <v>0</v>
      </c>
    </row>
    <row r="35" spans="1:135" x14ac:dyDescent="0.25">
      <c r="A35" s="280" t="s">
        <v>99</v>
      </c>
      <c r="B35" s="283">
        <v>12</v>
      </c>
      <c r="C35" s="217" t="str">
        <f>VLOOKUP($A35&amp;$B35,Insumos!$A:$I,4,0)</f>
        <v>AQUISIÇÃO DE VEICULO</v>
      </c>
      <c r="D35" s="89" t="str">
        <f>VLOOKUP($A35&amp;$B35,Insumos!$A:$I,6,0)</f>
        <v>VB</v>
      </c>
      <c r="E35" s="232">
        <f>L35</f>
        <v>0</v>
      </c>
      <c r="F35" s="89">
        <v>1</v>
      </c>
      <c r="G35" s="233">
        <f>VLOOKUP($A35&amp;$B35,Insumos!$A:$I,9,0)</f>
        <v>50000</v>
      </c>
      <c r="H35" s="233">
        <f>G35*E35</f>
        <v>0</v>
      </c>
      <c r="I35" s="234"/>
      <c r="J35" s="233" t="str">
        <f t="shared" si="5"/>
        <v>AQUISIÇÃO DE VEICULO</v>
      </c>
      <c r="K35" s="233" t="str">
        <f t="shared" si="6"/>
        <v>VB</v>
      </c>
      <c r="L35" s="233">
        <f t="shared" si="144"/>
        <v>0</v>
      </c>
      <c r="M35" s="282">
        <v>0</v>
      </c>
      <c r="N35" s="282">
        <v>0</v>
      </c>
      <c r="O35" s="282">
        <v>0</v>
      </c>
      <c r="P35" s="282">
        <v>0</v>
      </c>
      <c r="Q35" s="282">
        <v>0</v>
      </c>
      <c r="R35" s="282">
        <v>0</v>
      </c>
      <c r="S35" s="282">
        <v>0</v>
      </c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282">
        <v>0</v>
      </c>
      <c r="AA35" s="282">
        <v>0</v>
      </c>
      <c r="AB35" s="282">
        <v>0</v>
      </c>
      <c r="AC35" s="282">
        <v>0</v>
      </c>
      <c r="AD35" s="282">
        <v>0</v>
      </c>
      <c r="AE35" s="282">
        <v>0</v>
      </c>
      <c r="AF35" s="282">
        <v>0</v>
      </c>
      <c r="AG35" s="282">
        <v>0</v>
      </c>
      <c r="AH35" s="282">
        <v>0</v>
      </c>
      <c r="AI35" s="282">
        <v>0</v>
      </c>
      <c r="AJ35" s="282">
        <v>0</v>
      </c>
      <c r="AK35" s="282">
        <v>0</v>
      </c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>
        <v>0</v>
      </c>
      <c r="AV35" s="282">
        <v>0</v>
      </c>
      <c r="AW35" s="282">
        <v>0</v>
      </c>
      <c r="AX35" s="282">
        <v>0</v>
      </c>
      <c r="AY35" s="282">
        <v>0</v>
      </c>
      <c r="AZ35" s="282">
        <v>0</v>
      </c>
      <c r="BA35" s="282">
        <v>0</v>
      </c>
      <c r="BB35" s="282">
        <v>0</v>
      </c>
      <c r="BC35" s="282">
        <v>0</v>
      </c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>
        <v>0</v>
      </c>
      <c r="BN35" s="282">
        <v>0</v>
      </c>
      <c r="BO35" s="282">
        <v>0</v>
      </c>
      <c r="BP35" s="282">
        <v>0</v>
      </c>
      <c r="BQ35" s="282">
        <v>0</v>
      </c>
      <c r="BR35" s="282">
        <v>0</v>
      </c>
      <c r="BS35" s="282">
        <v>0</v>
      </c>
      <c r="BT35" s="282">
        <v>0</v>
      </c>
      <c r="BV35" s="233" t="str">
        <f t="shared" si="8"/>
        <v>AQUISIÇÃO DE VEICULO</v>
      </c>
      <c r="BW35" s="86">
        <f t="shared" si="145"/>
        <v>0</v>
      </c>
      <c r="BX35" s="233">
        <f t="shared" si="14"/>
        <v>0</v>
      </c>
      <c r="BY35" s="233">
        <f t="shared" si="146"/>
        <v>0</v>
      </c>
      <c r="BZ35" s="233">
        <f t="shared" si="147"/>
        <v>0</v>
      </c>
      <c r="CA35" s="233">
        <f t="shared" si="148"/>
        <v>0</v>
      </c>
      <c r="CB35" s="233">
        <f t="shared" si="149"/>
        <v>0</v>
      </c>
      <c r="CC35" s="233">
        <f t="shared" si="150"/>
        <v>0</v>
      </c>
      <c r="CD35" s="233">
        <f t="shared" si="151"/>
        <v>0</v>
      </c>
      <c r="CE35" s="233">
        <f t="shared" si="152"/>
        <v>0</v>
      </c>
      <c r="CF35" s="233">
        <f t="shared" si="153"/>
        <v>0</v>
      </c>
      <c r="CG35" s="233">
        <f t="shared" si="154"/>
        <v>0</v>
      </c>
      <c r="CH35" s="233">
        <f t="shared" si="155"/>
        <v>0</v>
      </c>
      <c r="CI35" s="233">
        <f t="shared" si="156"/>
        <v>0</v>
      </c>
      <c r="CJ35" s="233">
        <f t="shared" si="157"/>
        <v>0</v>
      </c>
      <c r="CK35" s="233">
        <f t="shared" si="158"/>
        <v>0</v>
      </c>
      <c r="CL35" s="233">
        <f t="shared" si="159"/>
        <v>0</v>
      </c>
      <c r="CM35" s="233">
        <f t="shared" si="160"/>
        <v>0</v>
      </c>
      <c r="CN35" s="233">
        <f t="shared" si="161"/>
        <v>0</v>
      </c>
      <c r="CO35" s="233">
        <f t="shared" si="162"/>
        <v>0</v>
      </c>
      <c r="CP35" s="233">
        <f t="shared" si="163"/>
        <v>0</v>
      </c>
      <c r="CQ35" s="233">
        <f t="shared" si="164"/>
        <v>0</v>
      </c>
      <c r="CR35" s="233">
        <f t="shared" si="165"/>
        <v>0</v>
      </c>
      <c r="CS35" s="233">
        <f t="shared" si="166"/>
        <v>0</v>
      </c>
      <c r="CT35" s="233">
        <f t="shared" si="167"/>
        <v>0</v>
      </c>
      <c r="CU35" s="233">
        <f t="shared" si="168"/>
        <v>0</v>
      </c>
      <c r="CV35" s="233">
        <f t="shared" si="169"/>
        <v>0</v>
      </c>
      <c r="CW35" s="233">
        <f t="shared" si="170"/>
        <v>0</v>
      </c>
      <c r="CX35" s="233">
        <f t="shared" si="171"/>
        <v>0</v>
      </c>
      <c r="CY35" s="233">
        <f t="shared" si="172"/>
        <v>0</v>
      </c>
      <c r="CZ35" s="233">
        <f t="shared" si="173"/>
        <v>0</v>
      </c>
      <c r="DA35" s="233">
        <f t="shared" si="174"/>
        <v>0</v>
      </c>
      <c r="DB35" s="233">
        <f t="shared" si="175"/>
        <v>0</v>
      </c>
      <c r="DC35" s="233">
        <f t="shared" si="176"/>
        <v>0</v>
      </c>
      <c r="DD35" s="233">
        <f t="shared" si="177"/>
        <v>0</v>
      </c>
      <c r="DE35" s="233">
        <f t="shared" si="178"/>
        <v>0</v>
      </c>
      <c r="DF35" s="233">
        <f t="shared" si="179"/>
        <v>0</v>
      </c>
      <c r="DG35" s="233">
        <f t="shared" si="180"/>
        <v>0</v>
      </c>
      <c r="DH35" s="233">
        <f t="shared" si="181"/>
        <v>0</v>
      </c>
      <c r="DI35" s="233">
        <f t="shared" si="182"/>
        <v>0</v>
      </c>
      <c r="DJ35" s="233">
        <f t="shared" si="183"/>
        <v>0</v>
      </c>
      <c r="DK35" s="233">
        <f t="shared" si="184"/>
        <v>0</v>
      </c>
      <c r="DL35" s="233">
        <f t="shared" si="185"/>
        <v>0</v>
      </c>
      <c r="DM35" s="233">
        <f t="shared" si="186"/>
        <v>0</v>
      </c>
      <c r="DN35" s="233">
        <f t="shared" si="187"/>
        <v>0</v>
      </c>
      <c r="DO35" s="233">
        <f t="shared" si="188"/>
        <v>0</v>
      </c>
      <c r="DP35" s="233">
        <f t="shared" si="189"/>
        <v>0</v>
      </c>
      <c r="DQ35" s="233">
        <f t="shared" si="190"/>
        <v>0</v>
      </c>
      <c r="DR35" s="233">
        <f t="shared" si="191"/>
        <v>0</v>
      </c>
      <c r="DS35" s="233">
        <f t="shared" si="192"/>
        <v>0</v>
      </c>
      <c r="DT35" s="233">
        <f t="shared" si="193"/>
        <v>0</v>
      </c>
      <c r="DU35" s="233">
        <f t="shared" si="194"/>
        <v>0</v>
      </c>
      <c r="DV35" s="233">
        <f t="shared" si="195"/>
        <v>0</v>
      </c>
      <c r="DW35" s="233">
        <f t="shared" si="196"/>
        <v>0</v>
      </c>
      <c r="DX35" s="233">
        <f t="shared" si="197"/>
        <v>0</v>
      </c>
      <c r="DY35" s="233">
        <f t="shared" si="198"/>
        <v>0</v>
      </c>
      <c r="DZ35" s="233">
        <f t="shared" si="199"/>
        <v>0</v>
      </c>
      <c r="EA35" s="233">
        <f t="shared" si="200"/>
        <v>0</v>
      </c>
      <c r="EB35" s="233">
        <f t="shared" si="201"/>
        <v>0</v>
      </c>
      <c r="EC35" s="233">
        <f t="shared" si="202"/>
        <v>0</v>
      </c>
      <c r="ED35" s="233">
        <f t="shared" si="203"/>
        <v>0</v>
      </c>
      <c r="EE35" s="233">
        <f t="shared" si="204"/>
        <v>0</v>
      </c>
    </row>
    <row r="36" spans="1:135" x14ac:dyDescent="0.25">
      <c r="A36" s="280" t="s">
        <v>99</v>
      </c>
      <c r="B36" s="283">
        <v>13</v>
      </c>
      <c r="C36" s="217" t="str">
        <f>VLOOKUP($A36&amp;$B36,Insumos!$A:$I,4,0)</f>
        <v>COMBUSTÍVEL - GASOLINA</v>
      </c>
      <c r="D36" s="89" t="str">
        <f>VLOOKUP($A36&amp;$B36,Insumos!$A:$I,6,0)</f>
        <v>litros</v>
      </c>
      <c r="E36" s="232">
        <f>L36</f>
        <v>0</v>
      </c>
      <c r="F36" s="89">
        <v>1</v>
      </c>
      <c r="G36" s="233">
        <f>VLOOKUP($A36&amp;$B36,Insumos!$A:$I,9,0)</f>
        <v>8</v>
      </c>
      <c r="H36" s="233">
        <f>G36*E36</f>
        <v>0</v>
      </c>
      <c r="I36" s="234"/>
      <c r="J36" s="233" t="str">
        <f t="shared" si="5"/>
        <v>COMBUSTÍVEL - GASOLINA</v>
      </c>
      <c r="K36" s="233" t="str">
        <f t="shared" si="6"/>
        <v>litros</v>
      </c>
      <c r="L36" s="233">
        <f t="shared" si="144"/>
        <v>0</v>
      </c>
      <c r="M36" s="282"/>
      <c r="N36" s="282">
        <v>0</v>
      </c>
      <c r="O36" s="282">
        <v>0</v>
      </c>
      <c r="P36" s="282">
        <v>0</v>
      </c>
      <c r="Q36" s="282">
        <v>0</v>
      </c>
      <c r="R36" s="282">
        <v>0</v>
      </c>
      <c r="S36" s="282">
        <v>0</v>
      </c>
      <c r="T36" s="282">
        <v>0</v>
      </c>
      <c r="U36" s="282">
        <v>0</v>
      </c>
      <c r="V36" s="282">
        <v>0</v>
      </c>
      <c r="W36" s="282">
        <v>0</v>
      </c>
      <c r="X36" s="282">
        <v>0</v>
      </c>
      <c r="Y36" s="282">
        <v>0</v>
      </c>
      <c r="Z36" s="282">
        <v>0</v>
      </c>
      <c r="AA36" s="282">
        <v>0</v>
      </c>
      <c r="AB36" s="282">
        <v>0</v>
      </c>
      <c r="AC36" s="282">
        <v>0</v>
      </c>
      <c r="AD36" s="282">
        <v>0</v>
      </c>
      <c r="AE36" s="282">
        <v>0</v>
      </c>
      <c r="AF36" s="282">
        <v>0</v>
      </c>
      <c r="AG36" s="282">
        <v>0</v>
      </c>
      <c r="AH36" s="282">
        <v>0</v>
      </c>
      <c r="AI36" s="282">
        <v>0</v>
      </c>
      <c r="AJ36" s="282">
        <v>0</v>
      </c>
      <c r="AK36" s="282">
        <v>0</v>
      </c>
      <c r="AL36" s="282">
        <v>0</v>
      </c>
      <c r="AM36" s="282">
        <v>0</v>
      </c>
      <c r="AN36" s="282">
        <v>0</v>
      </c>
      <c r="AO36" s="282">
        <v>0</v>
      </c>
      <c r="AP36" s="282">
        <v>0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2">
        <v>0</v>
      </c>
      <c r="BA36" s="282">
        <v>0</v>
      </c>
      <c r="BB36" s="282">
        <v>0</v>
      </c>
      <c r="BC36" s="282">
        <v>0</v>
      </c>
      <c r="BD36" s="282">
        <v>0</v>
      </c>
      <c r="BE36" s="282">
        <v>0</v>
      </c>
      <c r="BF36" s="282">
        <v>0</v>
      </c>
      <c r="BG36" s="282">
        <v>0</v>
      </c>
      <c r="BH36" s="282">
        <v>0</v>
      </c>
      <c r="BI36" s="282">
        <v>0</v>
      </c>
      <c r="BJ36" s="282">
        <v>0</v>
      </c>
      <c r="BK36" s="282">
        <v>0</v>
      </c>
      <c r="BL36" s="282">
        <v>0</v>
      </c>
      <c r="BM36" s="282">
        <v>0</v>
      </c>
      <c r="BN36" s="282">
        <v>0</v>
      </c>
      <c r="BO36" s="282">
        <v>0</v>
      </c>
      <c r="BP36" s="282">
        <v>0</v>
      </c>
      <c r="BQ36" s="282">
        <v>0</v>
      </c>
      <c r="BR36" s="282">
        <v>0</v>
      </c>
      <c r="BS36" s="282">
        <v>0</v>
      </c>
      <c r="BT36" s="282">
        <v>0</v>
      </c>
      <c r="BV36" s="233" t="str">
        <f t="shared" si="8"/>
        <v>COMBUSTÍVEL - GASOLINA</v>
      </c>
      <c r="BW36" s="86">
        <f t="shared" si="145"/>
        <v>0</v>
      </c>
      <c r="BX36" s="233">
        <f t="shared" si="14"/>
        <v>0</v>
      </c>
      <c r="BY36" s="233">
        <f t="shared" si="146"/>
        <v>0</v>
      </c>
      <c r="BZ36" s="233">
        <f t="shared" si="147"/>
        <v>0</v>
      </c>
      <c r="CA36" s="233">
        <f t="shared" si="148"/>
        <v>0</v>
      </c>
      <c r="CB36" s="233">
        <f t="shared" si="149"/>
        <v>0</v>
      </c>
      <c r="CC36" s="233">
        <f t="shared" si="150"/>
        <v>0</v>
      </c>
      <c r="CD36" s="233">
        <f t="shared" si="151"/>
        <v>0</v>
      </c>
      <c r="CE36" s="233">
        <f t="shared" si="152"/>
        <v>0</v>
      </c>
      <c r="CF36" s="233">
        <f t="shared" si="153"/>
        <v>0</v>
      </c>
      <c r="CG36" s="233">
        <f t="shared" si="154"/>
        <v>0</v>
      </c>
      <c r="CH36" s="233">
        <f t="shared" si="155"/>
        <v>0</v>
      </c>
      <c r="CI36" s="233">
        <f t="shared" si="156"/>
        <v>0</v>
      </c>
      <c r="CJ36" s="233">
        <f t="shared" si="157"/>
        <v>0</v>
      </c>
      <c r="CK36" s="233">
        <f t="shared" si="158"/>
        <v>0</v>
      </c>
      <c r="CL36" s="233">
        <f t="shared" si="159"/>
        <v>0</v>
      </c>
      <c r="CM36" s="233">
        <f t="shared" si="160"/>
        <v>0</v>
      </c>
      <c r="CN36" s="233">
        <f t="shared" si="161"/>
        <v>0</v>
      </c>
      <c r="CO36" s="233">
        <f t="shared" si="162"/>
        <v>0</v>
      </c>
      <c r="CP36" s="233">
        <f t="shared" si="163"/>
        <v>0</v>
      </c>
      <c r="CQ36" s="233">
        <f t="shared" si="164"/>
        <v>0</v>
      </c>
      <c r="CR36" s="233">
        <f t="shared" si="165"/>
        <v>0</v>
      </c>
      <c r="CS36" s="233">
        <f t="shared" si="166"/>
        <v>0</v>
      </c>
      <c r="CT36" s="233">
        <f t="shared" si="167"/>
        <v>0</v>
      </c>
      <c r="CU36" s="233">
        <f t="shared" si="168"/>
        <v>0</v>
      </c>
      <c r="CV36" s="233">
        <f t="shared" si="169"/>
        <v>0</v>
      </c>
      <c r="CW36" s="233">
        <f t="shared" si="170"/>
        <v>0</v>
      </c>
      <c r="CX36" s="233">
        <f t="shared" si="171"/>
        <v>0</v>
      </c>
      <c r="CY36" s="233">
        <f t="shared" si="172"/>
        <v>0</v>
      </c>
      <c r="CZ36" s="233">
        <f t="shared" si="173"/>
        <v>0</v>
      </c>
      <c r="DA36" s="233">
        <f t="shared" si="174"/>
        <v>0</v>
      </c>
      <c r="DB36" s="233">
        <f t="shared" si="175"/>
        <v>0</v>
      </c>
      <c r="DC36" s="233">
        <f t="shared" si="176"/>
        <v>0</v>
      </c>
      <c r="DD36" s="233">
        <f t="shared" si="177"/>
        <v>0</v>
      </c>
      <c r="DE36" s="233">
        <f t="shared" si="178"/>
        <v>0</v>
      </c>
      <c r="DF36" s="233">
        <f t="shared" si="179"/>
        <v>0</v>
      </c>
      <c r="DG36" s="233">
        <f t="shared" si="180"/>
        <v>0</v>
      </c>
      <c r="DH36" s="233">
        <f t="shared" si="181"/>
        <v>0</v>
      </c>
      <c r="DI36" s="233">
        <f t="shared" si="182"/>
        <v>0</v>
      </c>
      <c r="DJ36" s="233">
        <f t="shared" si="183"/>
        <v>0</v>
      </c>
      <c r="DK36" s="233">
        <f t="shared" si="184"/>
        <v>0</v>
      </c>
      <c r="DL36" s="233">
        <f t="shared" si="185"/>
        <v>0</v>
      </c>
      <c r="DM36" s="233">
        <f t="shared" si="186"/>
        <v>0</v>
      </c>
      <c r="DN36" s="233">
        <f t="shared" si="187"/>
        <v>0</v>
      </c>
      <c r="DO36" s="233">
        <f t="shared" si="188"/>
        <v>0</v>
      </c>
      <c r="DP36" s="233">
        <f t="shared" si="189"/>
        <v>0</v>
      </c>
      <c r="DQ36" s="233">
        <f t="shared" si="190"/>
        <v>0</v>
      </c>
      <c r="DR36" s="233">
        <f t="shared" si="191"/>
        <v>0</v>
      </c>
      <c r="DS36" s="233">
        <f t="shared" si="192"/>
        <v>0</v>
      </c>
      <c r="DT36" s="233">
        <f t="shared" si="193"/>
        <v>0</v>
      </c>
      <c r="DU36" s="233">
        <f t="shared" si="194"/>
        <v>0</v>
      </c>
      <c r="DV36" s="233">
        <f t="shared" si="195"/>
        <v>0</v>
      </c>
      <c r="DW36" s="233">
        <f t="shared" si="196"/>
        <v>0</v>
      </c>
      <c r="DX36" s="233">
        <f t="shared" si="197"/>
        <v>0</v>
      </c>
      <c r="DY36" s="233">
        <f t="shared" si="198"/>
        <v>0</v>
      </c>
      <c r="DZ36" s="233">
        <f t="shared" si="199"/>
        <v>0</v>
      </c>
      <c r="EA36" s="233">
        <f t="shared" si="200"/>
        <v>0</v>
      </c>
      <c r="EB36" s="233">
        <f t="shared" si="201"/>
        <v>0</v>
      </c>
      <c r="EC36" s="233">
        <f t="shared" si="202"/>
        <v>0</v>
      </c>
      <c r="ED36" s="233">
        <f t="shared" si="203"/>
        <v>0</v>
      </c>
      <c r="EE36" s="233">
        <f t="shared" si="204"/>
        <v>0</v>
      </c>
    </row>
    <row r="37" spans="1:135" x14ac:dyDescent="0.25">
      <c r="A37" s="280" t="s">
        <v>99</v>
      </c>
      <c r="B37" s="283">
        <v>14</v>
      </c>
      <c r="C37" s="217" t="str">
        <f>VLOOKUP($A37&amp;$B37,Insumos!$A:$I,4,0)</f>
        <v>COMBUSTÍVEL - DIESEL</v>
      </c>
      <c r="D37" s="89" t="str">
        <f>VLOOKUP($A37&amp;$B37,Insumos!$A:$I,6,0)</f>
        <v>litros</v>
      </c>
      <c r="E37" s="232">
        <f>L37</f>
        <v>0</v>
      </c>
      <c r="F37" s="89">
        <v>1</v>
      </c>
      <c r="G37" s="233">
        <f>VLOOKUP($A37&amp;$B37,Insumos!$A:$I,9,0)</f>
        <v>8</v>
      </c>
      <c r="H37" s="233">
        <f>G37*E37</f>
        <v>0</v>
      </c>
      <c r="I37" s="234"/>
      <c r="J37" s="233" t="str">
        <f t="shared" si="5"/>
        <v>COMBUSTÍVEL - DIESEL</v>
      </c>
      <c r="K37" s="233" t="str">
        <f t="shared" si="6"/>
        <v>litros</v>
      </c>
      <c r="L37" s="233">
        <f t="shared" si="144"/>
        <v>0</v>
      </c>
      <c r="M37" s="282">
        <v>0</v>
      </c>
      <c r="N37" s="282">
        <v>0</v>
      </c>
      <c r="O37" s="282">
        <v>0</v>
      </c>
      <c r="P37" s="282">
        <v>0</v>
      </c>
      <c r="Q37" s="282">
        <v>0</v>
      </c>
      <c r="R37" s="282">
        <v>0</v>
      </c>
      <c r="S37" s="282">
        <v>0</v>
      </c>
      <c r="T37" s="282">
        <v>0</v>
      </c>
      <c r="U37" s="282">
        <v>0</v>
      </c>
      <c r="V37" s="282">
        <v>0</v>
      </c>
      <c r="W37" s="282">
        <v>0</v>
      </c>
      <c r="X37" s="282">
        <v>0</v>
      </c>
      <c r="Y37" s="282">
        <v>0</v>
      </c>
      <c r="Z37" s="282">
        <v>0</v>
      </c>
      <c r="AA37" s="282">
        <v>0</v>
      </c>
      <c r="AB37" s="282">
        <v>0</v>
      </c>
      <c r="AC37" s="282">
        <v>0</v>
      </c>
      <c r="AD37" s="282">
        <v>0</v>
      </c>
      <c r="AE37" s="282">
        <v>0</v>
      </c>
      <c r="AF37" s="282">
        <v>0</v>
      </c>
      <c r="AG37" s="282">
        <v>0</v>
      </c>
      <c r="AH37" s="282">
        <v>0</v>
      </c>
      <c r="AI37" s="282">
        <v>0</v>
      </c>
      <c r="AJ37" s="282">
        <v>0</v>
      </c>
      <c r="AK37" s="282">
        <v>0</v>
      </c>
      <c r="AL37" s="282">
        <v>0</v>
      </c>
      <c r="AM37" s="282">
        <v>0</v>
      </c>
      <c r="AN37" s="282">
        <v>0</v>
      </c>
      <c r="AO37" s="282">
        <v>0</v>
      </c>
      <c r="AP37" s="282">
        <v>0</v>
      </c>
      <c r="AQ37" s="282">
        <v>0</v>
      </c>
      <c r="AR37" s="282">
        <v>0</v>
      </c>
      <c r="AS37" s="282">
        <v>0</v>
      </c>
      <c r="AT37" s="282">
        <v>0</v>
      </c>
      <c r="AU37" s="282">
        <v>0</v>
      </c>
      <c r="AV37" s="282">
        <v>0</v>
      </c>
      <c r="AW37" s="282">
        <v>0</v>
      </c>
      <c r="AX37" s="282">
        <v>0</v>
      </c>
      <c r="AY37" s="282">
        <v>0</v>
      </c>
      <c r="AZ37" s="282">
        <v>0</v>
      </c>
      <c r="BA37" s="282">
        <v>0</v>
      </c>
      <c r="BB37" s="282">
        <v>0</v>
      </c>
      <c r="BC37" s="282">
        <v>0</v>
      </c>
      <c r="BD37" s="282">
        <v>0</v>
      </c>
      <c r="BE37" s="282">
        <v>0</v>
      </c>
      <c r="BF37" s="282">
        <v>0</v>
      </c>
      <c r="BG37" s="282">
        <v>0</v>
      </c>
      <c r="BH37" s="282">
        <v>0</v>
      </c>
      <c r="BI37" s="282">
        <v>0</v>
      </c>
      <c r="BJ37" s="282">
        <v>0</v>
      </c>
      <c r="BK37" s="282">
        <v>0</v>
      </c>
      <c r="BL37" s="282">
        <v>0</v>
      </c>
      <c r="BM37" s="282">
        <v>0</v>
      </c>
      <c r="BN37" s="282">
        <v>0</v>
      </c>
      <c r="BO37" s="282">
        <v>0</v>
      </c>
      <c r="BP37" s="282">
        <v>0</v>
      </c>
      <c r="BQ37" s="282">
        <v>0</v>
      </c>
      <c r="BR37" s="282">
        <v>0</v>
      </c>
      <c r="BS37" s="282">
        <v>0</v>
      </c>
      <c r="BT37" s="282">
        <v>0</v>
      </c>
      <c r="BV37" s="233" t="str">
        <f t="shared" si="8"/>
        <v>COMBUSTÍVEL - DIESEL</v>
      </c>
      <c r="BW37" s="86">
        <f t="shared" si="145"/>
        <v>0</v>
      </c>
      <c r="BX37" s="233">
        <f t="shared" si="14"/>
        <v>0</v>
      </c>
      <c r="BY37" s="233">
        <f t="shared" si="146"/>
        <v>0</v>
      </c>
      <c r="BZ37" s="233">
        <f t="shared" si="147"/>
        <v>0</v>
      </c>
      <c r="CA37" s="233">
        <f t="shared" si="148"/>
        <v>0</v>
      </c>
      <c r="CB37" s="233">
        <f t="shared" si="149"/>
        <v>0</v>
      </c>
      <c r="CC37" s="233">
        <f t="shared" si="150"/>
        <v>0</v>
      </c>
      <c r="CD37" s="233">
        <f t="shared" si="151"/>
        <v>0</v>
      </c>
      <c r="CE37" s="233">
        <f t="shared" si="152"/>
        <v>0</v>
      </c>
      <c r="CF37" s="233">
        <f t="shared" si="153"/>
        <v>0</v>
      </c>
      <c r="CG37" s="233">
        <f t="shared" si="154"/>
        <v>0</v>
      </c>
      <c r="CH37" s="233">
        <f t="shared" si="155"/>
        <v>0</v>
      </c>
      <c r="CI37" s="233">
        <f t="shared" si="156"/>
        <v>0</v>
      </c>
      <c r="CJ37" s="233">
        <f t="shared" si="157"/>
        <v>0</v>
      </c>
      <c r="CK37" s="233">
        <f t="shared" si="158"/>
        <v>0</v>
      </c>
      <c r="CL37" s="233">
        <f t="shared" si="159"/>
        <v>0</v>
      </c>
      <c r="CM37" s="233">
        <f t="shared" si="160"/>
        <v>0</v>
      </c>
      <c r="CN37" s="233">
        <f t="shared" si="161"/>
        <v>0</v>
      </c>
      <c r="CO37" s="233">
        <f t="shared" si="162"/>
        <v>0</v>
      </c>
      <c r="CP37" s="233">
        <f t="shared" si="163"/>
        <v>0</v>
      </c>
      <c r="CQ37" s="233">
        <f t="shared" si="164"/>
        <v>0</v>
      </c>
      <c r="CR37" s="233">
        <f t="shared" si="165"/>
        <v>0</v>
      </c>
      <c r="CS37" s="233">
        <f t="shared" si="166"/>
        <v>0</v>
      </c>
      <c r="CT37" s="233">
        <f t="shared" si="167"/>
        <v>0</v>
      </c>
      <c r="CU37" s="233">
        <f t="shared" si="168"/>
        <v>0</v>
      </c>
      <c r="CV37" s="233">
        <f t="shared" si="169"/>
        <v>0</v>
      </c>
      <c r="CW37" s="233">
        <f t="shared" si="170"/>
        <v>0</v>
      </c>
      <c r="CX37" s="233">
        <f t="shared" si="171"/>
        <v>0</v>
      </c>
      <c r="CY37" s="233">
        <f t="shared" si="172"/>
        <v>0</v>
      </c>
      <c r="CZ37" s="233">
        <f t="shared" si="173"/>
        <v>0</v>
      </c>
      <c r="DA37" s="233">
        <f t="shared" si="174"/>
        <v>0</v>
      </c>
      <c r="DB37" s="233">
        <f t="shared" si="175"/>
        <v>0</v>
      </c>
      <c r="DC37" s="233">
        <f t="shared" si="176"/>
        <v>0</v>
      </c>
      <c r="DD37" s="233">
        <f t="shared" si="177"/>
        <v>0</v>
      </c>
      <c r="DE37" s="233">
        <f t="shared" si="178"/>
        <v>0</v>
      </c>
      <c r="DF37" s="233">
        <f t="shared" si="179"/>
        <v>0</v>
      </c>
      <c r="DG37" s="233">
        <f t="shared" si="180"/>
        <v>0</v>
      </c>
      <c r="DH37" s="233">
        <f t="shared" si="181"/>
        <v>0</v>
      </c>
      <c r="DI37" s="233">
        <f t="shared" si="182"/>
        <v>0</v>
      </c>
      <c r="DJ37" s="233">
        <f t="shared" si="183"/>
        <v>0</v>
      </c>
      <c r="DK37" s="233">
        <f t="shared" si="184"/>
        <v>0</v>
      </c>
      <c r="DL37" s="233">
        <f t="shared" si="185"/>
        <v>0</v>
      </c>
      <c r="DM37" s="233">
        <f t="shared" si="186"/>
        <v>0</v>
      </c>
      <c r="DN37" s="233">
        <f t="shared" si="187"/>
        <v>0</v>
      </c>
      <c r="DO37" s="233">
        <f t="shared" si="188"/>
        <v>0</v>
      </c>
      <c r="DP37" s="233">
        <f t="shared" si="189"/>
        <v>0</v>
      </c>
      <c r="DQ37" s="233">
        <f t="shared" si="190"/>
        <v>0</v>
      </c>
      <c r="DR37" s="233">
        <f t="shared" si="191"/>
        <v>0</v>
      </c>
      <c r="DS37" s="233">
        <f t="shared" si="192"/>
        <v>0</v>
      </c>
      <c r="DT37" s="233">
        <f t="shared" si="193"/>
        <v>0</v>
      </c>
      <c r="DU37" s="233">
        <f t="shared" si="194"/>
        <v>0</v>
      </c>
      <c r="DV37" s="233">
        <f t="shared" si="195"/>
        <v>0</v>
      </c>
      <c r="DW37" s="233">
        <f t="shared" si="196"/>
        <v>0</v>
      </c>
      <c r="DX37" s="233">
        <f t="shared" si="197"/>
        <v>0</v>
      </c>
      <c r="DY37" s="233">
        <f t="shared" si="198"/>
        <v>0</v>
      </c>
      <c r="DZ37" s="233">
        <f t="shared" si="199"/>
        <v>0</v>
      </c>
      <c r="EA37" s="233">
        <f t="shared" si="200"/>
        <v>0</v>
      </c>
      <c r="EB37" s="233">
        <f t="shared" si="201"/>
        <v>0</v>
      </c>
      <c r="EC37" s="233">
        <f t="shared" si="202"/>
        <v>0</v>
      </c>
      <c r="ED37" s="233">
        <f t="shared" si="203"/>
        <v>0</v>
      </c>
      <c r="EE37" s="233">
        <f t="shared" si="204"/>
        <v>0</v>
      </c>
    </row>
    <row r="38" spans="1:135" x14ac:dyDescent="0.25">
      <c r="A38" s="280" t="s">
        <v>99</v>
      </c>
      <c r="B38" s="283">
        <v>15</v>
      </c>
      <c r="C38" s="217" t="str">
        <f>VLOOKUP($A38&amp;$B38,Insumos!$A:$I,4,0)</f>
        <v>PASSAGEM AÉREA</v>
      </c>
      <c r="D38" s="89" t="str">
        <f>VLOOKUP($A38&amp;$B38,Insumos!$A:$I,6,0)</f>
        <v>VB</v>
      </c>
      <c r="E38" s="232">
        <f>L38</f>
        <v>0</v>
      </c>
      <c r="F38" s="89">
        <v>1</v>
      </c>
      <c r="G38" s="233">
        <f>VLOOKUP($A38&amp;$B38,Insumos!$A:$I,9,0)</f>
        <v>800</v>
      </c>
      <c r="H38" s="233">
        <f>G38*E38</f>
        <v>0</v>
      </c>
      <c r="I38" s="234"/>
      <c r="J38" s="233" t="str">
        <f t="shared" si="5"/>
        <v>PASSAGEM AÉREA</v>
      </c>
      <c r="K38" s="233" t="str">
        <f t="shared" si="6"/>
        <v>VB</v>
      </c>
      <c r="L38" s="233">
        <f t="shared" si="144"/>
        <v>0</v>
      </c>
      <c r="M38" s="282">
        <v>0</v>
      </c>
      <c r="N38" s="282">
        <v>0</v>
      </c>
      <c r="O38" s="282">
        <v>0</v>
      </c>
      <c r="P38" s="282">
        <v>0</v>
      </c>
      <c r="Q38" s="282">
        <v>0</v>
      </c>
      <c r="R38" s="282">
        <v>0</v>
      </c>
      <c r="S38" s="282">
        <v>0</v>
      </c>
      <c r="T38" s="282">
        <v>0</v>
      </c>
      <c r="U38" s="282">
        <v>0</v>
      </c>
      <c r="V38" s="282">
        <v>0</v>
      </c>
      <c r="W38" s="282">
        <v>0</v>
      </c>
      <c r="X38" s="282">
        <v>0</v>
      </c>
      <c r="Y38" s="282">
        <v>0</v>
      </c>
      <c r="Z38" s="282">
        <v>0</v>
      </c>
      <c r="AA38" s="282">
        <v>0</v>
      </c>
      <c r="AB38" s="282">
        <v>0</v>
      </c>
      <c r="AC38" s="282">
        <v>0</v>
      </c>
      <c r="AD38" s="282">
        <v>0</v>
      </c>
      <c r="AE38" s="282">
        <v>0</v>
      </c>
      <c r="AF38" s="282">
        <v>0</v>
      </c>
      <c r="AG38" s="282">
        <v>0</v>
      </c>
      <c r="AH38" s="282">
        <v>0</v>
      </c>
      <c r="AI38" s="282">
        <v>0</v>
      </c>
      <c r="AJ38" s="282">
        <v>0</v>
      </c>
      <c r="AK38" s="282">
        <v>0</v>
      </c>
      <c r="AL38" s="282">
        <v>0</v>
      </c>
      <c r="AM38" s="282">
        <v>0</v>
      </c>
      <c r="AN38" s="282">
        <v>0</v>
      </c>
      <c r="AO38" s="282">
        <v>0</v>
      </c>
      <c r="AP38" s="282">
        <v>0</v>
      </c>
      <c r="AQ38" s="282">
        <v>0</v>
      </c>
      <c r="AR38" s="282">
        <v>0</v>
      </c>
      <c r="AS38" s="282">
        <v>0</v>
      </c>
      <c r="AT38" s="282">
        <v>0</v>
      </c>
      <c r="AU38" s="282">
        <v>0</v>
      </c>
      <c r="AV38" s="282">
        <v>0</v>
      </c>
      <c r="AW38" s="282">
        <v>0</v>
      </c>
      <c r="AX38" s="282">
        <v>0</v>
      </c>
      <c r="AY38" s="282">
        <v>0</v>
      </c>
      <c r="AZ38" s="282">
        <v>0</v>
      </c>
      <c r="BA38" s="282">
        <v>0</v>
      </c>
      <c r="BB38" s="282">
        <v>0</v>
      </c>
      <c r="BC38" s="282">
        <v>0</v>
      </c>
      <c r="BD38" s="282">
        <v>0</v>
      </c>
      <c r="BE38" s="282">
        <v>0</v>
      </c>
      <c r="BF38" s="282">
        <v>0</v>
      </c>
      <c r="BG38" s="282">
        <v>0</v>
      </c>
      <c r="BH38" s="282">
        <v>0</v>
      </c>
      <c r="BI38" s="282">
        <v>0</v>
      </c>
      <c r="BJ38" s="282">
        <v>0</v>
      </c>
      <c r="BK38" s="282">
        <v>0</v>
      </c>
      <c r="BL38" s="282">
        <v>0</v>
      </c>
      <c r="BM38" s="282">
        <v>0</v>
      </c>
      <c r="BN38" s="282">
        <v>0</v>
      </c>
      <c r="BO38" s="282">
        <v>0</v>
      </c>
      <c r="BP38" s="282">
        <v>0</v>
      </c>
      <c r="BQ38" s="282">
        <v>0</v>
      </c>
      <c r="BR38" s="282">
        <v>0</v>
      </c>
      <c r="BS38" s="282">
        <v>0</v>
      </c>
      <c r="BT38" s="282">
        <v>0</v>
      </c>
      <c r="BV38" s="233" t="str">
        <f t="shared" si="8"/>
        <v>PASSAGEM AÉREA</v>
      </c>
      <c r="BW38" s="86">
        <f t="shared" si="145"/>
        <v>0</v>
      </c>
      <c r="BX38" s="233">
        <f t="shared" si="14"/>
        <v>0</v>
      </c>
      <c r="BY38" s="233">
        <f t="shared" si="146"/>
        <v>0</v>
      </c>
      <c r="BZ38" s="233">
        <f t="shared" si="147"/>
        <v>0</v>
      </c>
      <c r="CA38" s="233">
        <f t="shared" si="148"/>
        <v>0</v>
      </c>
      <c r="CB38" s="233">
        <f t="shared" si="149"/>
        <v>0</v>
      </c>
      <c r="CC38" s="233">
        <f t="shared" si="150"/>
        <v>0</v>
      </c>
      <c r="CD38" s="233">
        <f t="shared" si="151"/>
        <v>0</v>
      </c>
      <c r="CE38" s="233">
        <f t="shared" si="152"/>
        <v>0</v>
      </c>
      <c r="CF38" s="233">
        <f t="shared" si="153"/>
        <v>0</v>
      </c>
      <c r="CG38" s="233">
        <f t="shared" si="154"/>
        <v>0</v>
      </c>
      <c r="CH38" s="233">
        <f t="shared" si="155"/>
        <v>0</v>
      </c>
      <c r="CI38" s="233">
        <f t="shared" si="156"/>
        <v>0</v>
      </c>
      <c r="CJ38" s="233">
        <f t="shared" si="157"/>
        <v>0</v>
      </c>
      <c r="CK38" s="233">
        <f t="shared" si="158"/>
        <v>0</v>
      </c>
      <c r="CL38" s="233">
        <f t="shared" si="159"/>
        <v>0</v>
      </c>
      <c r="CM38" s="233">
        <f t="shared" si="160"/>
        <v>0</v>
      </c>
      <c r="CN38" s="233">
        <f t="shared" si="161"/>
        <v>0</v>
      </c>
      <c r="CO38" s="233">
        <f t="shared" si="162"/>
        <v>0</v>
      </c>
      <c r="CP38" s="233">
        <f t="shared" si="163"/>
        <v>0</v>
      </c>
      <c r="CQ38" s="233">
        <f t="shared" si="164"/>
        <v>0</v>
      </c>
      <c r="CR38" s="233">
        <f t="shared" si="165"/>
        <v>0</v>
      </c>
      <c r="CS38" s="233">
        <f t="shared" si="166"/>
        <v>0</v>
      </c>
      <c r="CT38" s="233">
        <f t="shared" si="167"/>
        <v>0</v>
      </c>
      <c r="CU38" s="233">
        <f t="shared" si="168"/>
        <v>0</v>
      </c>
      <c r="CV38" s="233">
        <f t="shared" si="169"/>
        <v>0</v>
      </c>
      <c r="CW38" s="233">
        <f t="shared" si="170"/>
        <v>0</v>
      </c>
      <c r="CX38" s="233">
        <f t="shared" si="171"/>
        <v>0</v>
      </c>
      <c r="CY38" s="233">
        <f t="shared" si="172"/>
        <v>0</v>
      </c>
      <c r="CZ38" s="233">
        <f t="shared" si="173"/>
        <v>0</v>
      </c>
      <c r="DA38" s="233">
        <f t="shared" si="174"/>
        <v>0</v>
      </c>
      <c r="DB38" s="233">
        <f t="shared" si="175"/>
        <v>0</v>
      </c>
      <c r="DC38" s="233">
        <f t="shared" si="176"/>
        <v>0</v>
      </c>
      <c r="DD38" s="233">
        <f t="shared" si="177"/>
        <v>0</v>
      </c>
      <c r="DE38" s="233">
        <f t="shared" si="178"/>
        <v>0</v>
      </c>
      <c r="DF38" s="233">
        <f t="shared" si="179"/>
        <v>0</v>
      </c>
      <c r="DG38" s="233">
        <f t="shared" si="180"/>
        <v>0</v>
      </c>
      <c r="DH38" s="233">
        <f t="shared" si="181"/>
        <v>0</v>
      </c>
      <c r="DI38" s="233">
        <f t="shared" si="182"/>
        <v>0</v>
      </c>
      <c r="DJ38" s="233">
        <f t="shared" si="183"/>
        <v>0</v>
      </c>
      <c r="DK38" s="233">
        <f t="shared" si="184"/>
        <v>0</v>
      </c>
      <c r="DL38" s="233">
        <f t="shared" si="185"/>
        <v>0</v>
      </c>
      <c r="DM38" s="233">
        <f t="shared" si="186"/>
        <v>0</v>
      </c>
      <c r="DN38" s="233">
        <f t="shared" si="187"/>
        <v>0</v>
      </c>
      <c r="DO38" s="233">
        <f t="shared" si="188"/>
        <v>0</v>
      </c>
      <c r="DP38" s="233">
        <f t="shared" si="189"/>
        <v>0</v>
      </c>
      <c r="DQ38" s="233">
        <f t="shared" si="190"/>
        <v>0</v>
      </c>
      <c r="DR38" s="233">
        <f t="shared" si="191"/>
        <v>0</v>
      </c>
      <c r="DS38" s="233">
        <f t="shared" si="192"/>
        <v>0</v>
      </c>
      <c r="DT38" s="233">
        <f t="shared" si="193"/>
        <v>0</v>
      </c>
      <c r="DU38" s="233">
        <f t="shared" si="194"/>
        <v>0</v>
      </c>
      <c r="DV38" s="233">
        <f t="shared" si="195"/>
        <v>0</v>
      </c>
      <c r="DW38" s="233">
        <f t="shared" si="196"/>
        <v>0</v>
      </c>
      <c r="DX38" s="233">
        <f t="shared" si="197"/>
        <v>0</v>
      </c>
      <c r="DY38" s="233">
        <f t="shared" si="198"/>
        <v>0</v>
      </c>
      <c r="DZ38" s="233">
        <f t="shared" si="199"/>
        <v>0</v>
      </c>
      <c r="EA38" s="233">
        <f t="shared" si="200"/>
        <v>0</v>
      </c>
      <c r="EB38" s="233">
        <f t="shared" si="201"/>
        <v>0</v>
      </c>
      <c r="EC38" s="233">
        <f t="shared" si="202"/>
        <v>0</v>
      </c>
      <c r="ED38" s="233">
        <f t="shared" si="203"/>
        <v>0</v>
      </c>
      <c r="EE38" s="233">
        <f t="shared" si="204"/>
        <v>0</v>
      </c>
    </row>
    <row r="39" spans="1:135" x14ac:dyDescent="0.25">
      <c r="A39" s="280" t="s">
        <v>164</v>
      </c>
      <c r="B39" s="283">
        <v>1</v>
      </c>
      <c r="C39" s="217" t="str">
        <f>VLOOKUP($A39&amp;$B39,Insumos!$A:$I,4,0)</f>
        <v>ART CREA - Nível 1</v>
      </c>
      <c r="D39" s="89" t="str">
        <f>VLOOKUP($A39&amp;$B39,Insumos!$A:$I,6,0)</f>
        <v>VB</v>
      </c>
      <c r="E39" s="232">
        <f>L39</f>
        <v>3</v>
      </c>
      <c r="F39" s="89">
        <v>1</v>
      </c>
      <c r="G39" s="233">
        <f>VLOOKUP($A39&amp;$B39,Insumos!$A:$I,9,0)</f>
        <v>85</v>
      </c>
      <c r="H39" s="233">
        <f>G39*E39</f>
        <v>255</v>
      </c>
      <c r="I39" s="234"/>
      <c r="J39" s="233" t="str">
        <f t="shared" si="5"/>
        <v>ART CREA - Nível 1</v>
      </c>
      <c r="K39" s="233" t="str">
        <f t="shared" si="6"/>
        <v>VB</v>
      </c>
      <c r="L39" s="233">
        <f t="shared" si="144"/>
        <v>3</v>
      </c>
      <c r="M39" s="282">
        <v>3</v>
      </c>
      <c r="N39" s="282">
        <v>0</v>
      </c>
      <c r="O39" s="282">
        <v>0</v>
      </c>
      <c r="P39" s="282">
        <v>0</v>
      </c>
      <c r="Q39" s="282">
        <v>0</v>
      </c>
      <c r="R39" s="282">
        <v>0</v>
      </c>
      <c r="S39" s="282">
        <v>0</v>
      </c>
      <c r="T39" s="282">
        <v>0</v>
      </c>
      <c r="U39" s="282">
        <v>0</v>
      </c>
      <c r="V39" s="282">
        <v>0</v>
      </c>
      <c r="W39" s="282">
        <v>0</v>
      </c>
      <c r="X39" s="282">
        <v>0</v>
      </c>
      <c r="Y39" s="282">
        <v>0</v>
      </c>
      <c r="Z39" s="282">
        <v>0</v>
      </c>
      <c r="AA39" s="282">
        <v>0</v>
      </c>
      <c r="AB39" s="282">
        <v>0</v>
      </c>
      <c r="AC39" s="282">
        <v>0</v>
      </c>
      <c r="AD39" s="282">
        <v>0</v>
      </c>
      <c r="AE39" s="282">
        <v>0</v>
      </c>
      <c r="AF39" s="282">
        <v>0</v>
      </c>
      <c r="AG39" s="282">
        <v>0</v>
      </c>
      <c r="AH39" s="282">
        <v>0</v>
      </c>
      <c r="AI39" s="282">
        <v>0</v>
      </c>
      <c r="AJ39" s="282">
        <v>0</v>
      </c>
      <c r="AK39" s="282">
        <v>0</v>
      </c>
      <c r="AL39" s="282">
        <v>0</v>
      </c>
      <c r="AM39" s="282">
        <v>0</v>
      </c>
      <c r="AN39" s="282">
        <v>0</v>
      </c>
      <c r="AO39" s="282">
        <v>0</v>
      </c>
      <c r="AP39" s="282">
        <v>0</v>
      </c>
      <c r="AQ39" s="282">
        <v>0</v>
      </c>
      <c r="AR39" s="282">
        <v>0</v>
      </c>
      <c r="AS39" s="282">
        <v>0</v>
      </c>
      <c r="AT39" s="282">
        <v>0</v>
      </c>
      <c r="AU39" s="282">
        <v>0</v>
      </c>
      <c r="AV39" s="282">
        <v>0</v>
      </c>
      <c r="AW39" s="282">
        <v>0</v>
      </c>
      <c r="AX39" s="282">
        <v>0</v>
      </c>
      <c r="AY39" s="282">
        <v>0</v>
      </c>
      <c r="AZ39" s="282">
        <v>0</v>
      </c>
      <c r="BA39" s="282">
        <v>0</v>
      </c>
      <c r="BB39" s="282">
        <v>0</v>
      </c>
      <c r="BC39" s="282">
        <v>0</v>
      </c>
      <c r="BD39" s="282">
        <v>0</v>
      </c>
      <c r="BE39" s="282">
        <v>0</v>
      </c>
      <c r="BF39" s="282">
        <v>0</v>
      </c>
      <c r="BG39" s="282">
        <v>0</v>
      </c>
      <c r="BH39" s="282">
        <v>0</v>
      </c>
      <c r="BI39" s="282">
        <v>0</v>
      </c>
      <c r="BJ39" s="282">
        <v>0</v>
      </c>
      <c r="BK39" s="282">
        <v>0</v>
      </c>
      <c r="BL39" s="282">
        <v>0</v>
      </c>
      <c r="BM39" s="282">
        <v>0</v>
      </c>
      <c r="BN39" s="282">
        <v>0</v>
      </c>
      <c r="BO39" s="282">
        <v>0</v>
      </c>
      <c r="BP39" s="282">
        <v>0</v>
      </c>
      <c r="BQ39" s="282">
        <v>0</v>
      </c>
      <c r="BR39" s="282">
        <v>0</v>
      </c>
      <c r="BS39" s="282">
        <v>0</v>
      </c>
      <c r="BT39" s="282">
        <v>0</v>
      </c>
      <c r="BV39" s="233" t="str">
        <f t="shared" si="8"/>
        <v>ART CREA - Nível 1</v>
      </c>
      <c r="BW39" s="86">
        <f t="shared" si="145"/>
        <v>255</v>
      </c>
      <c r="BX39" s="233">
        <f t="shared" si="14"/>
        <v>255</v>
      </c>
      <c r="BY39" s="233">
        <f t="shared" si="146"/>
        <v>0</v>
      </c>
      <c r="BZ39" s="233">
        <f t="shared" si="147"/>
        <v>0</v>
      </c>
      <c r="CA39" s="233">
        <f t="shared" si="148"/>
        <v>0</v>
      </c>
      <c r="CB39" s="233">
        <f t="shared" si="149"/>
        <v>0</v>
      </c>
      <c r="CC39" s="233">
        <f t="shared" si="150"/>
        <v>0</v>
      </c>
      <c r="CD39" s="233">
        <f t="shared" si="151"/>
        <v>0</v>
      </c>
      <c r="CE39" s="233">
        <f t="shared" si="152"/>
        <v>0</v>
      </c>
      <c r="CF39" s="233">
        <f t="shared" si="153"/>
        <v>0</v>
      </c>
      <c r="CG39" s="233">
        <f t="shared" si="154"/>
        <v>0</v>
      </c>
      <c r="CH39" s="233">
        <f t="shared" si="155"/>
        <v>0</v>
      </c>
      <c r="CI39" s="233">
        <f t="shared" si="156"/>
        <v>0</v>
      </c>
      <c r="CJ39" s="233">
        <f t="shared" si="157"/>
        <v>0</v>
      </c>
      <c r="CK39" s="233">
        <f t="shared" si="158"/>
        <v>0</v>
      </c>
      <c r="CL39" s="233">
        <f t="shared" si="159"/>
        <v>0</v>
      </c>
      <c r="CM39" s="233">
        <f t="shared" si="160"/>
        <v>0</v>
      </c>
      <c r="CN39" s="233">
        <f t="shared" si="161"/>
        <v>0</v>
      </c>
      <c r="CO39" s="233">
        <f t="shared" si="162"/>
        <v>0</v>
      </c>
      <c r="CP39" s="233">
        <f t="shared" si="163"/>
        <v>0</v>
      </c>
      <c r="CQ39" s="233">
        <f t="shared" si="164"/>
        <v>0</v>
      </c>
      <c r="CR39" s="233">
        <f t="shared" si="165"/>
        <v>0</v>
      </c>
      <c r="CS39" s="233">
        <f t="shared" si="166"/>
        <v>0</v>
      </c>
      <c r="CT39" s="233">
        <f t="shared" si="167"/>
        <v>0</v>
      </c>
      <c r="CU39" s="233">
        <f t="shared" si="168"/>
        <v>0</v>
      </c>
      <c r="CV39" s="233">
        <f t="shared" si="169"/>
        <v>0</v>
      </c>
      <c r="CW39" s="233">
        <f t="shared" si="170"/>
        <v>0</v>
      </c>
      <c r="CX39" s="233">
        <f t="shared" si="171"/>
        <v>0</v>
      </c>
      <c r="CY39" s="233">
        <f t="shared" si="172"/>
        <v>0</v>
      </c>
      <c r="CZ39" s="233">
        <f t="shared" si="173"/>
        <v>0</v>
      </c>
      <c r="DA39" s="233">
        <f t="shared" si="174"/>
        <v>0</v>
      </c>
      <c r="DB39" s="233">
        <f t="shared" si="175"/>
        <v>0</v>
      </c>
      <c r="DC39" s="233">
        <f t="shared" si="176"/>
        <v>0</v>
      </c>
      <c r="DD39" s="233">
        <f t="shared" si="177"/>
        <v>0</v>
      </c>
      <c r="DE39" s="233">
        <f t="shared" si="178"/>
        <v>0</v>
      </c>
      <c r="DF39" s="233">
        <f t="shared" si="179"/>
        <v>0</v>
      </c>
      <c r="DG39" s="233">
        <f t="shared" si="180"/>
        <v>0</v>
      </c>
      <c r="DH39" s="233">
        <f t="shared" si="181"/>
        <v>0</v>
      </c>
      <c r="DI39" s="233">
        <f t="shared" si="182"/>
        <v>0</v>
      </c>
      <c r="DJ39" s="233">
        <f t="shared" si="183"/>
        <v>0</v>
      </c>
      <c r="DK39" s="233">
        <f t="shared" si="184"/>
        <v>0</v>
      </c>
      <c r="DL39" s="233">
        <f t="shared" si="185"/>
        <v>0</v>
      </c>
      <c r="DM39" s="233">
        <f t="shared" si="186"/>
        <v>0</v>
      </c>
      <c r="DN39" s="233">
        <f t="shared" si="187"/>
        <v>0</v>
      </c>
      <c r="DO39" s="233">
        <f t="shared" si="188"/>
        <v>0</v>
      </c>
      <c r="DP39" s="233">
        <f t="shared" si="189"/>
        <v>0</v>
      </c>
      <c r="DQ39" s="233">
        <f t="shared" si="190"/>
        <v>0</v>
      </c>
      <c r="DR39" s="233">
        <f t="shared" si="191"/>
        <v>0</v>
      </c>
      <c r="DS39" s="233">
        <f t="shared" si="192"/>
        <v>0</v>
      </c>
      <c r="DT39" s="233">
        <f t="shared" si="193"/>
        <v>0</v>
      </c>
      <c r="DU39" s="233">
        <f t="shared" si="194"/>
        <v>0</v>
      </c>
      <c r="DV39" s="233">
        <f t="shared" si="195"/>
        <v>0</v>
      </c>
      <c r="DW39" s="233">
        <f t="shared" si="196"/>
        <v>0</v>
      </c>
      <c r="DX39" s="233">
        <f t="shared" si="197"/>
        <v>0</v>
      </c>
      <c r="DY39" s="233">
        <f t="shared" si="198"/>
        <v>0</v>
      </c>
      <c r="DZ39" s="233">
        <f t="shared" si="199"/>
        <v>0</v>
      </c>
      <c r="EA39" s="233">
        <f t="shared" si="200"/>
        <v>0</v>
      </c>
      <c r="EB39" s="233">
        <f t="shared" si="201"/>
        <v>0</v>
      </c>
      <c r="EC39" s="233">
        <f t="shared" si="202"/>
        <v>0</v>
      </c>
      <c r="ED39" s="233">
        <f t="shared" si="203"/>
        <v>0</v>
      </c>
      <c r="EE39" s="233">
        <f t="shared" si="204"/>
        <v>0</v>
      </c>
    </row>
    <row r="40" spans="1:135" x14ac:dyDescent="0.25">
      <c r="A40" s="280" t="s">
        <v>164</v>
      </c>
      <c r="B40" s="283">
        <v>2</v>
      </c>
      <c r="C40" s="217" t="str">
        <f>VLOOKUP($A40&amp;$B40,Insumos!$A:$I,4,0)</f>
        <v>ART CREA - Nível 2</v>
      </c>
      <c r="D40" s="89" t="str">
        <f>VLOOKUP($A40&amp;$B40,Insumos!$A:$I,6,0)</f>
        <v>VB</v>
      </c>
      <c r="E40" s="232">
        <f t="shared" ref="E40:E49" si="211">L40</f>
        <v>1</v>
      </c>
      <c r="F40" s="89">
        <v>1</v>
      </c>
      <c r="G40" s="233">
        <f>VLOOKUP($A40&amp;$B40,Insumos!$A:$I,9,0)</f>
        <v>175</v>
      </c>
      <c r="H40" s="233">
        <f t="shared" ref="H40:H49" si="212">G40*E40</f>
        <v>175</v>
      </c>
      <c r="I40" s="234"/>
      <c r="J40" s="233" t="str">
        <f t="shared" si="5"/>
        <v>ART CREA - Nível 2</v>
      </c>
      <c r="K40" s="233" t="str">
        <f t="shared" si="6"/>
        <v>VB</v>
      </c>
      <c r="L40" s="233">
        <f t="shared" si="144"/>
        <v>1</v>
      </c>
      <c r="M40" s="282">
        <v>1</v>
      </c>
      <c r="N40" s="282">
        <v>0</v>
      </c>
      <c r="O40" s="282">
        <v>0</v>
      </c>
      <c r="P40" s="282">
        <v>0</v>
      </c>
      <c r="Q40" s="282">
        <v>0</v>
      </c>
      <c r="R40" s="282">
        <v>0</v>
      </c>
      <c r="S40" s="282">
        <v>0</v>
      </c>
      <c r="T40" s="282">
        <v>0</v>
      </c>
      <c r="U40" s="282">
        <v>0</v>
      </c>
      <c r="V40" s="282">
        <v>0</v>
      </c>
      <c r="W40" s="282">
        <v>0</v>
      </c>
      <c r="X40" s="282">
        <v>0</v>
      </c>
      <c r="Y40" s="282">
        <v>0</v>
      </c>
      <c r="Z40" s="282">
        <v>0</v>
      </c>
      <c r="AA40" s="282">
        <v>0</v>
      </c>
      <c r="AB40" s="282">
        <v>0</v>
      </c>
      <c r="AC40" s="282">
        <v>0</v>
      </c>
      <c r="AD40" s="282">
        <v>0</v>
      </c>
      <c r="AE40" s="282">
        <v>0</v>
      </c>
      <c r="AF40" s="282">
        <v>0</v>
      </c>
      <c r="AG40" s="282">
        <v>0</v>
      </c>
      <c r="AH40" s="282">
        <v>0</v>
      </c>
      <c r="AI40" s="282">
        <v>0</v>
      </c>
      <c r="AJ40" s="282">
        <v>0</v>
      </c>
      <c r="AK40" s="282">
        <v>0</v>
      </c>
      <c r="AL40" s="282">
        <v>0</v>
      </c>
      <c r="AM40" s="282">
        <v>0</v>
      </c>
      <c r="AN40" s="282">
        <v>0</v>
      </c>
      <c r="AO40" s="282">
        <v>0</v>
      </c>
      <c r="AP40" s="282">
        <v>0</v>
      </c>
      <c r="AQ40" s="282">
        <v>0</v>
      </c>
      <c r="AR40" s="282">
        <v>0</v>
      </c>
      <c r="AS40" s="282">
        <v>0</v>
      </c>
      <c r="AT40" s="282">
        <v>0</v>
      </c>
      <c r="AU40" s="282">
        <v>0</v>
      </c>
      <c r="AV40" s="282">
        <v>0</v>
      </c>
      <c r="AW40" s="282">
        <v>0</v>
      </c>
      <c r="AX40" s="282">
        <v>0</v>
      </c>
      <c r="AY40" s="282">
        <v>0</v>
      </c>
      <c r="AZ40" s="282">
        <v>0</v>
      </c>
      <c r="BA40" s="282">
        <v>0</v>
      </c>
      <c r="BB40" s="282">
        <v>0</v>
      </c>
      <c r="BC40" s="282">
        <v>0</v>
      </c>
      <c r="BD40" s="282">
        <v>0</v>
      </c>
      <c r="BE40" s="282">
        <v>0</v>
      </c>
      <c r="BF40" s="282">
        <v>0</v>
      </c>
      <c r="BG40" s="282">
        <v>0</v>
      </c>
      <c r="BH40" s="282">
        <v>0</v>
      </c>
      <c r="BI40" s="282">
        <v>0</v>
      </c>
      <c r="BJ40" s="282">
        <v>0</v>
      </c>
      <c r="BK40" s="282">
        <v>0</v>
      </c>
      <c r="BL40" s="282">
        <v>0</v>
      </c>
      <c r="BM40" s="282">
        <v>0</v>
      </c>
      <c r="BN40" s="282">
        <v>0</v>
      </c>
      <c r="BO40" s="282">
        <v>0</v>
      </c>
      <c r="BP40" s="282">
        <v>0</v>
      </c>
      <c r="BQ40" s="282">
        <v>0</v>
      </c>
      <c r="BR40" s="282">
        <v>0</v>
      </c>
      <c r="BS40" s="282">
        <v>0</v>
      </c>
      <c r="BT40" s="282">
        <v>0</v>
      </c>
      <c r="BV40" s="233" t="str">
        <f t="shared" si="8"/>
        <v>ART CREA - Nível 2</v>
      </c>
      <c r="BW40" s="86">
        <f t="shared" si="145"/>
        <v>175</v>
      </c>
      <c r="BX40" s="233">
        <f t="shared" si="14"/>
        <v>175</v>
      </c>
      <c r="BY40" s="233">
        <f t="shared" si="146"/>
        <v>0</v>
      </c>
      <c r="BZ40" s="233">
        <f t="shared" si="147"/>
        <v>0</v>
      </c>
      <c r="CA40" s="233">
        <f t="shared" si="148"/>
        <v>0</v>
      </c>
      <c r="CB40" s="233">
        <f t="shared" si="149"/>
        <v>0</v>
      </c>
      <c r="CC40" s="233">
        <f t="shared" si="150"/>
        <v>0</v>
      </c>
      <c r="CD40" s="233">
        <f t="shared" si="151"/>
        <v>0</v>
      </c>
      <c r="CE40" s="233">
        <f t="shared" si="152"/>
        <v>0</v>
      </c>
      <c r="CF40" s="233">
        <f t="shared" si="153"/>
        <v>0</v>
      </c>
      <c r="CG40" s="233">
        <f t="shared" si="154"/>
        <v>0</v>
      </c>
      <c r="CH40" s="233">
        <f t="shared" si="155"/>
        <v>0</v>
      </c>
      <c r="CI40" s="233">
        <f t="shared" si="156"/>
        <v>0</v>
      </c>
      <c r="CJ40" s="233">
        <f t="shared" si="157"/>
        <v>0</v>
      </c>
      <c r="CK40" s="233">
        <f t="shared" si="158"/>
        <v>0</v>
      </c>
      <c r="CL40" s="233">
        <f t="shared" si="159"/>
        <v>0</v>
      </c>
      <c r="CM40" s="233">
        <f t="shared" si="160"/>
        <v>0</v>
      </c>
      <c r="CN40" s="233">
        <f t="shared" si="161"/>
        <v>0</v>
      </c>
      <c r="CO40" s="233">
        <f t="shared" si="162"/>
        <v>0</v>
      </c>
      <c r="CP40" s="233">
        <f t="shared" si="163"/>
        <v>0</v>
      </c>
      <c r="CQ40" s="233">
        <f t="shared" si="164"/>
        <v>0</v>
      </c>
      <c r="CR40" s="233">
        <f t="shared" si="165"/>
        <v>0</v>
      </c>
      <c r="CS40" s="233">
        <f t="shared" si="166"/>
        <v>0</v>
      </c>
      <c r="CT40" s="233">
        <f t="shared" si="167"/>
        <v>0</v>
      </c>
      <c r="CU40" s="233">
        <f t="shared" si="168"/>
        <v>0</v>
      </c>
      <c r="CV40" s="233">
        <f t="shared" si="169"/>
        <v>0</v>
      </c>
      <c r="CW40" s="233">
        <f t="shared" si="170"/>
        <v>0</v>
      </c>
      <c r="CX40" s="233">
        <f t="shared" si="171"/>
        <v>0</v>
      </c>
      <c r="CY40" s="233">
        <f t="shared" si="172"/>
        <v>0</v>
      </c>
      <c r="CZ40" s="233">
        <f t="shared" si="173"/>
        <v>0</v>
      </c>
      <c r="DA40" s="233">
        <f t="shared" si="174"/>
        <v>0</v>
      </c>
      <c r="DB40" s="233">
        <f t="shared" si="175"/>
        <v>0</v>
      </c>
      <c r="DC40" s="233">
        <f t="shared" si="176"/>
        <v>0</v>
      </c>
      <c r="DD40" s="233">
        <f t="shared" si="177"/>
        <v>0</v>
      </c>
      <c r="DE40" s="233">
        <f t="shared" si="178"/>
        <v>0</v>
      </c>
      <c r="DF40" s="233">
        <f t="shared" si="179"/>
        <v>0</v>
      </c>
      <c r="DG40" s="233">
        <f t="shared" si="180"/>
        <v>0</v>
      </c>
      <c r="DH40" s="233">
        <f t="shared" si="181"/>
        <v>0</v>
      </c>
      <c r="DI40" s="233">
        <f t="shared" si="182"/>
        <v>0</v>
      </c>
      <c r="DJ40" s="233">
        <f t="shared" si="183"/>
        <v>0</v>
      </c>
      <c r="DK40" s="233">
        <f t="shared" si="184"/>
        <v>0</v>
      </c>
      <c r="DL40" s="233">
        <f t="shared" si="185"/>
        <v>0</v>
      </c>
      <c r="DM40" s="233">
        <f t="shared" si="186"/>
        <v>0</v>
      </c>
      <c r="DN40" s="233">
        <f t="shared" si="187"/>
        <v>0</v>
      </c>
      <c r="DO40" s="233">
        <f t="shared" si="188"/>
        <v>0</v>
      </c>
      <c r="DP40" s="233">
        <f t="shared" si="189"/>
        <v>0</v>
      </c>
      <c r="DQ40" s="233">
        <f t="shared" si="190"/>
        <v>0</v>
      </c>
      <c r="DR40" s="233">
        <f t="shared" si="191"/>
        <v>0</v>
      </c>
      <c r="DS40" s="233">
        <f t="shared" si="192"/>
        <v>0</v>
      </c>
      <c r="DT40" s="233">
        <f t="shared" si="193"/>
        <v>0</v>
      </c>
      <c r="DU40" s="233">
        <f t="shared" si="194"/>
        <v>0</v>
      </c>
      <c r="DV40" s="233">
        <f t="shared" si="195"/>
        <v>0</v>
      </c>
      <c r="DW40" s="233">
        <f t="shared" si="196"/>
        <v>0</v>
      </c>
      <c r="DX40" s="233">
        <f t="shared" si="197"/>
        <v>0</v>
      </c>
      <c r="DY40" s="233">
        <f t="shared" si="198"/>
        <v>0</v>
      </c>
      <c r="DZ40" s="233">
        <f t="shared" si="199"/>
        <v>0</v>
      </c>
      <c r="EA40" s="233">
        <f t="shared" si="200"/>
        <v>0</v>
      </c>
      <c r="EB40" s="233">
        <f t="shared" si="201"/>
        <v>0</v>
      </c>
      <c r="EC40" s="233">
        <f t="shared" si="202"/>
        <v>0</v>
      </c>
      <c r="ED40" s="233">
        <f t="shared" si="203"/>
        <v>0</v>
      </c>
      <c r="EE40" s="233">
        <f t="shared" si="204"/>
        <v>0</v>
      </c>
    </row>
    <row r="41" spans="1:135" x14ac:dyDescent="0.25">
      <c r="A41" s="280" t="s">
        <v>164</v>
      </c>
      <c r="B41" s="283">
        <v>3</v>
      </c>
      <c r="C41" s="217" t="str">
        <f>VLOOKUP($A41&amp;$B41,Insumos!$A:$I,4,0)</f>
        <v>ART CREA - Nível 3</v>
      </c>
      <c r="D41" s="89" t="str">
        <f>VLOOKUP($A41&amp;$B41,Insumos!$A:$I,6,0)</f>
        <v>VB</v>
      </c>
      <c r="E41" s="232">
        <f t="shared" si="211"/>
        <v>0</v>
      </c>
      <c r="F41" s="89">
        <v>1</v>
      </c>
      <c r="G41" s="233">
        <f>VLOOKUP($A41&amp;$B41,Insumos!$A:$I,9,0)</f>
        <v>230</v>
      </c>
      <c r="H41" s="233">
        <f t="shared" si="212"/>
        <v>0</v>
      </c>
      <c r="I41" s="234"/>
      <c r="J41" s="233" t="str">
        <f t="shared" si="5"/>
        <v>ART CREA - Nível 3</v>
      </c>
      <c r="K41" s="233" t="str">
        <f t="shared" si="6"/>
        <v>VB</v>
      </c>
      <c r="L41" s="233">
        <f t="shared" si="144"/>
        <v>0</v>
      </c>
      <c r="M41" s="282">
        <v>0</v>
      </c>
      <c r="N41" s="282">
        <v>0</v>
      </c>
      <c r="O41" s="282">
        <v>0</v>
      </c>
      <c r="P41" s="282">
        <v>0</v>
      </c>
      <c r="Q41" s="282">
        <v>0</v>
      </c>
      <c r="R41" s="282">
        <v>0</v>
      </c>
      <c r="S41" s="282">
        <v>0</v>
      </c>
      <c r="T41" s="282">
        <v>0</v>
      </c>
      <c r="U41" s="282">
        <v>0</v>
      </c>
      <c r="V41" s="282">
        <v>0</v>
      </c>
      <c r="W41" s="282">
        <v>0</v>
      </c>
      <c r="X41" s="282">
        <v>0</v>
      </c>
      <c r="Y41" s="282">
        <v>0</v>
      </c>
      <c r="Z41" s="282">
        <v>0</v>
      </c>
      <c r="AA41" s="282">
        <v>0</v>
      </c>
      <c r="AB41" s="282">
        <v>0</v>
      </c>
      <c r="AC41" s="282">
        <v>0</v>
      </c>
      <c r="AD41" s="282">
        <v>0</v>
      </c>
      <c r="AE41" s="282">
        <v>0</v>
      </c>
      <c r="AF41" s="282">
        <v>0</v>
      </c>
      <c r="AG41" s="282">
        <v>0</v>
      </c>
      <c r="AH41" s="282">
        <v>0</v>
      </c>
      <c r="AI41" s="282">
        <v>0</v>
      </c>
      <c r="AJ41" s="282">
        <v>0</v>
      </c>
      <c r="AK41" s="282">
        <v>0</v>
      </c>
      <c r="AL41" s="282">
        <v>0</v>
      </c>
      <c r="AM41" s="282">
        <v>0</v>
      </c>
      <c r="AN41" s="282">
        <v>0</v>
      </c>
      <c r="AO41" s="282">
        <v>0</v>
      </c>
      <c r="AP41" s="282">
        <v>0</v>
      </c>
      <c r="AQ41" s="282">
        <v>0</v>
      </c>
      <c r="AR41" s="282">
        <v>0</v>
      </c>
      <c r="AS41" s="282">
        <v>0</v>
      </c>
      <c r="AT41" s="282">
        <v>0</v>
      </c>
      <c r="AU41" s="282">
        <v>0</v>
      </c>
      <c r="AV41" s="282">
        <v>0</v>
      </c>
      <c r="AW41" s="282">
        <v>0</v>
      </c>
      <c r="AX41" s="282">
        <v>0</v>
      </c>
      <c r="AY41" s="282">
        <v>0</v>
      </c>
      <c r="AZ41" s="282">
        <v>0</v>
      </c>
      <c r="BA41" s="282">
        <v>0</v>
      </c>
      <c r="BB41" s="282">
        <v>0</v>
      </c>
      <c r="BC41" s="282">
        <v>0</v>
      </c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>
        <v>0</v>
      </c>
      <c r="BN41" s="282">
        <v>0</v>
      </c>
      <c r="BO41" s="282">
        <v>0</v>
      </c>
      <c r="BP41" s="282">
        <v>0</v>
      </c>
      <c r="BQ41" s="282">
        <v>0</v>
      </c>
      <c r="BR41" s="282">
        <v>0</v>
      </c>
      <c r="BS41" s="282">
        <v>0</v>
      </c>
      <c r="BT41" s="282">
        <v>0</v>
      </c>
      <c r="BV41" s="233" t="str">
        <f t="shared" si="8"/>
        <v>ART CREA - Nível 3</v>
      </c>
      <c r="BW41" s="86">
        <f t="shared" si="145"/>
        <v>0</v>
      </c>
      <c r="BX41" s="233">
        <f t="shared" si="14"/>
        <v>0</v>
      </c>
      <c r="BY41" s="233">
        <f t="shared" si="146"/>
        <v>0</v>
      </c>
      <c r="BZ41" s="233">
        <f t="shared" si="147"/>
        <v>0</v>
      </c>
      <c r="CA41" s="233">
        <f t="shared" si="148"/>
        <v>0</v>
      </c>
      <c r="CB41" s="233">
        <f t="shared" si="149"/>
        <v>0</v>
      </c>
      <c r="CC41" s="233">
        <f t="shared" si="150"/>
        <v>0</v>
      </c>
      <c r="CD41" s="233">
        <f t="shared" si="151"/>
        <v>0</v>
      </c>
      <c r="CE41" s="233">
        <f t="shared" si="152"/>
        <v>0</v>
      </c>
      <c r="CF41" s="233">
        <f t="shared" si="153"/>
        <v>0</v>
      </c>
      <c r="CG41" s="233">
        <f t="shared" si="154"/>
        <v>0</v>
      </c>
      <c r="CH41" s="233">
        <f t="shared" si="155"/>
        <v>0</v>
      </c>
      <c r="CI41" s="233">
        <f t="shared" si="156"/>
        <v>0</v>
      </c>
      <c r="CJ41" s="233">
        <f t="shared" si="157"/>
        <v>0</v>
      </c>
      <c r="CK41" s="233">
        <f t="shared" si="158"/>
        <v>0</v>
      </c>
      <c r="CL41" s="233">
        <f t="shared" si="159"/>
        <v>0</v>
      </c>
      <c r="CM41" s="233">
        <f t="shared" si="160"/>
        <v>0</v>
      </c>
      <c r="CN41" s="233">
        <f t="shared" si="161"/>
        <v>0</v>
      </c>
      <c r="CO41" s="233">
        <f t="shared" si="162"/>
        <v>0</v>
      </c>
      <c r="CP41" s="233">
        <f t="shared" si="163"/>
        <v>0</v>
      </c>
      <c r="CQ41" s="233">
        <f t="shared" si="164"/>
        <v>0</v>
      </c>
      <c r="CR41" s="233">
        <f t="shared" si="165"/>
        <v>0</v>
      </c>
      <c r="CS41" s="233">
        <f t="shared" si="166"/>
        <v>0</v>
      </c>
      <c r="CT41" s="233">
        <f t="shared" si="167"/>
        <v>0</v>
      </c>
      <c r="CU41" s="233">
        <f t="shared" si="168"/>
        <v>0</v>
      </c>
      <c r="CV41" s="233">
        <f t="shared" si="169"/>
        <v>0</v>
      </c>
      <c r="CW41" s="233">
        <f t="shared" si="170"/>
        <v>0</v>
      </c>
      <c r="CX41" s="233">
        <f t="shared" si="171"/>
        <v>0</v>
      </c>
      <c r="CY41" s="233">
        <f t="shared" si="172"/>
        <v>0</v>
      </c>
      <c r="CZ41" s="233">
        <f t="shared" si="173"/>
        <v>0</v>
      </c>
      <c r="DA41" s="233">
        <f t="shared" si="174"/>
        <v>0</v>
      </c>
      <c r="DB41" s="233">
        <f t="shared" si="175"/>
        <v>0</v>
      </c>
      <c r="DC41" s="233">
        <f t="shared" si="176"/>
        <v>0</v>
      </c>
      <c r="DD41" s="233">
        <f t="shared" si="177"/>
        <v>0</v>
      </c>
      <c r="DE41" s="233">
        <f t="shared" si="178"/>
        <v>0</v>
      </c>
      <c r="DF41" s="233">
        <f t="shared" si="179"/>
        <v>0</v>
      </c>
      <c r="DG41" s="233">
        <f t="shared" si="180"/>
        <v>0</v>
      </c>
      <c r="DH41" s="233">
        <f t="shared" si="181"/>
        <v>0</v>
      </c>
      <c r="DI41" s="233">
        <f t="shared" si="182"/>
        <v>0</v>
      </c>
      <c r="DJ41" s="233">
        <f t="shared" si="183"/>
        <v>0</v>
      </c>
      <c r="DK41" s="233">
        <f t="shared" si="184"/>
        <v>0</v>
      </c>
      <c r="DL41" s="233">
        <f t="shared" si="185"/>
        <v>0</v>
      </c>
      <c r="DM41" s="233">
        <f t="shared" si="186"/>
        <v>0</v>
      </c>
      <c r="DN41" s="233">
        <f t="shared" si="187"/>
        <v>0</v>
      </c>
      <c r="DO41" s="233">
        <f t="shared" si="188"/>
        <v>0</v>
      </c>
      <c r="DP41" s="233">
        <f t="shared" si="189"/>
        <v>0</v>
      </c>
      <c r="DQ41" s="233">
        <f t="shared" si="190"/>
        <v>0</v>
      </c>
      <c r="DR41" s="233">
        <f t="shared" si="191"/>
        <v>0</v>
      </c>
      <c r="DS41" s="233">
        <f t="shared" si="192"/>
        <v>0</v>
      </c>
      <c r="DT41" s="233">
        <f t="shared" si="193"/>
        <v>0</v>
      </c>
      <c r="DU41" s="233">
        <f t="shared" si="194"/>
        <v>0</v>
      </c>
      <c r="DV41" s="233">
        <f t="shared" si="195"/>
        <v>0</v>
      </c>
      <c r="DW41" s="233">
        <f t="shared" si="196"/>
        <v>0</v>
      </c>
      <c r="DX41" s="233">
        <f t="shared" si="197"/>
        <v>0</v>
      </c>
      <c r="DY41" s="233">
        <f t="shared" si="198"/>
        <v>0</v>
      </c>
      <c r="DZ41" s="233">
        <f t="shared" si="199"/>
        <v>0</v>
      </c>
      <c r="EA41" s="233">
        <f t="shared" si="200"/>
        <v>0</v>
      </c>
      <c r="EB41" s="233">
        <f t="shared" si="201"/>
        <v>0</v>
      </c>
      <c r="EC41" s="233">
        <f t="shared" si="202"/>
        <v>0</v>
      </c>
      <c r="ED41" s="233">
        <f t="shared" si="203"/>
        <v>0</v>
      </c>
      <c r="EE41" s="233">
        <f t="shared" si="204"/>
        <v>0</v>
      </c>
    </row>
    <row r="42" spans="1:135" x14ac:dyDescent="0.25">
      <c r="A42" s="280" t="s">
        <v>164</v>
      </c>
      <c r="B42" s="283">
        <v>4</v>
      </c>
      <c r="C42" s="217" t="str">
        <f>VLOOKUP($A42&amp;$B42,Insumos!$A:$I,4,0)</f>
        <v>ACERVO CREA</v>
      </c>
      <c r="D42" s="89" t="str">
        <f>VLOOKUP($A42&amp;$B42,Insumos!$A:$I,6,0)</f>
        <v>VB</v>
      </c>
      <c r="E42" s="232">
        <f t="shared" si="211"/>
        <v>1</v>
      </c>
      <c r="F42" s="89">
        <v>1</v>
      </c>
      <c r="G42" s="233">
        <f>VLOOKUP($A42&amp;$B42,Insumos!$A:$I,9,0)</f>
        <v>85</v>
      </c>
      <c r="H42" s="233">
        <f t="shared" si="212"/>
        <v>85</v>
      </c>
      <c r="I42" s="234"/>
      <c r="J42" s="233" t="str">
        <f t="shared" si="5"/>
        <v>ACERVO CREA</v>
      </c>
      <c r="K42" s="233" t="str">
        <f t="shared" si="6"/>
        <v>VB</v>
      </c>
      <c r="L42" s="233">
        <f t="shared" si="144"/>
        <v>1</v>
      </c>
      <c r="M42" s="282">
        <v>1</v>
      </c>
      <c r="N42" s="282">
        <v>0</v>
      </c>
      <c r="O42" s="282">
        <v>0</v>
      </c>
      <c r="P42" s="282">
        <v>0</v>
      </c>
      <c r="Q42" s="282">
        <v>0</v>
      </c>
      <c r="R42" s="282">
        <v>0</v>
      </c>
      <c r="S42" s="282">
        <v>0</v>
      </c>
      <c r="T42" s="282">
        <v>0</v>
      </c>
      <c r="U42" s="282">
        <v>0</v>
      </c>
      <c r="V42" s="282">
        <v>0</v>
      </c>
      <c r="W42" s="282">
        <v>0</v>
      </c>
      <c r="X42" s="282">
        <v>0</v>
      </c>
      <c r="Y42" s="282">
        <v>0</v>
      </c>
      <c r="Z42" s="282">
        <v>0</v>
      </c>
      <c r="AA42" s="282">
        <v>0</v>
      </c>
      <c r="AB42" s="282">
        <v>0</v>
      </c>
      <c r="AC42" s="282">
        <v>0</v>
      </c>
      <c r="AD42" s="282">
        <v>0</v>
      </c>
      <c r="AE42" s="282">
        <v>0</v>
      </c>
      <c r="AF42" s="282">
        <v>0</v>
      </c>
      <c r="AG42" s="282">
        <v>0</v>
      </c>
      <c r="AH42" s="282">
        <v>0</v>
      </c>
      <c r="AI42" s="282">
        <v>0</v>
      </c>
      <c r="AJ42" s="282">
        <v>0</v>
      </c>
      <c r="AK42" s="282">
        <v>0</v>
      </c>
      <c r="AL42" s="282">
        <v>0</v>
      </c>
      <c r="AM42" s="282">
        <v>0</v>
      </c>
      <c r="AN42" s="282">
        <v>0</v>
      </c>
      <c r="AO42" s="282">
        <v>0</v>
      </c>
      <c r="AP42" s="282">
        <v>0</v>
      </c>
      <c r="AQ42" s="282">
        <v>0</v>
      </c>
      <c r="AR42" s="282">
        <v>0</v>
      </c>
      <c r="AS42" s="282">
        <v>0</v>
      </c>
      <c r="AT42" s="282">
        <v>0</v>
      </c>
      <c r="AU42" s="282">
        <v>0</v>
      </c>
      <c r="AV42" s="282">
        <v>0</v>
      </c>
      <c r="AW42" s="282">
        <v>0</v>
      </c>
      <c r="AX42" s="282">
        <v>0</v>
      </c>
      <c r="AY42" s="282">
        <v>0</v>
      </c>
      <c r="AZ42" s="282">
        <v>0</v>
      </c>
      <c r="BA42" s="282">
        <v>0</v>
      </c>
      <c r="BB42" s="282">
        <v>0</v>
      </c>
      <c r="BC42" s="282">
        <v>0</v>
      </c>
      <c r="BD42" s="282">
        <v>0</v>
      </c>
      <c r="BE42" s="282">
        <v>0</v>
      </c>
      <c r="BF42" s="282">
        <v>0</v>
      </c>
      <c r="BG42" s="282">
        <v>0</v>
      </c>
      <c r="BH42" s="282">
        <v>0</v>
      </c>
      <c r="BI42" s="282">
        <v>0</v>
      </c>
      <c r="BJ42" s="282">
        <v>0</v>
      </c>
      <c r="BK42" s="282">
        <v>0</v>
      </c>
      <c r="BL42" s="282">
        <v>0</v>
      </c>
      <c r="BM42" s="282">
        <v>0</v>
      </c>
      <c r="BN42" s="282">
        <v>0</v>
      </c>
      <c r="BO42" s="282">
        <v>0</v>
      </c>
      <c r="BP42" s="282">
        <v>0</v>
      </c>
      <c r="BQ42" s="282">
        <v>0</v>
      </c>
      <c r="BR42" s="282">
        <v>0</v>
      </c>
      <c r="BS42" s="282">
        <v>0</v>
      </c>
      <c r="BT42" s="282">
        <v>0</v>
      </c>
      <c r="BV42" s="233" t="str">
        <f t="shared" si="8"/>
        <v>ACERVO CREA</v>
      </c>
      <c r="BW42" s="86">
        <f t="shared" si="145"/>
        <v>85</v>
      </c>
      <c r="BX42" s="233">
        <f t="shared" si="14"/>
        <v>85</v>
      </c>
      <c r="BY42" s="233">
        <f t="shared" si="146"/>
        <v>0</v>
      </c>
      <c r="BZ42" s="233">
        <f t="shared" si="147"/>
        <v>0</v>
      </c>
      <c r="CA42" s="233">
        <f t="shared" si="148"/>
        <v>0</v>
      </c>
      <c r="CB42" s="233">
        <f t="shared" si="149"/>
        <v>0</v>
      </c>
      <c r="CC42" s="233">
        <f t="shared" si="150"/>
        <v>0</v>
      </c>
      <c r="CD42" s="233">
        <f t="shared" si="151"/>
        <v>0</v>
      </c>
      <c r="CE42" s="233">
        <f t="shared" si="152"/>
        <v>0</v>
      </c>
      <c r="CF42" s="233">
        <f t="shared" si="153"/>
        <v>0</v>
      </c>
      <c r="CG42" s="233">
        <f t="shared" si="154"/>
        <v>0</v>
      </c>
      <c r="CH42" s="233">
        <f t="shared" si="155"/>
        <v>0</v>
      </c>
      <c r="CI42" s="233">
        <f t="shared" si="156"/>
        <v>0</v>
      </c>
      <c r="CJ42" s="233">
        <f t="shared" si="157"/>
        <v>0</v>
      </c>
      <c r="CK42" s="233">
        <f t="shared" si="158"/>
        <v>0</v>
      </c>
      <c r="CL42" s="233">
        <f t="shared" si="159"/>
        <v>0</v>
      </c>
      <c r="CM42" s="233">
        <f t="shared" si="160"/>
        <v>0</v>
      </c>
      <c r="CN42" s="233">
        <f t="shared" si="161"/>
        <v>0</v>
      </c>
      <c r="CO42" s="233">
        <f t="shared" si="162"/>
        <v>0</v>
      </c>
      <c r="CP42" s="233">
        <f t="shared" si="163"/>
        <v>0</v>
      </c>
      <c r="CQ42" s="233">
        <f t="shared" si="164"/>
        <v>0</v>
      </c>
      <c r="CR42" s="233">
        <f t="shared" si="165"/>
        <v>0</v>
      </c>
      <c r="CS42" s="233">
        <f t="shared" si="166"/>
        <v>0</v>
      </c>
      <c r="CT42" s="233">
        <f t="shared" si="167"/>
        <v>0</v>
      </c>
      <c r="CU42" s="233">
        <f t="shared" si="168"/>
        <v>0</v>
      </c>
      <c r="CV42" s="233">
        <f t="shared" si="169"/>
        <v>0</v>
      </c>
      <c r="CW42" s="233">
        <f t="shared" si="170"/>
        <v>0</v>
      </c>
      <c r="CX42" s="233">
        <f t="shared" si="171"/>
        <v>0</v>
      </c>
      <c r="CY42" s="233">
        <f t="shared" si="172"/>
        <v>0</v>
      </c>
      <c r="CZ42" s="233">
        <f t="shared" si="173"/>
        <v>0</v>
      </c>
      <c r="DA42" s="233">
        <f t="shared" si="174"/>
        <v>0</v>
      </c>
      <c r="DB42" s="233">
        <f t="shared" si="175"/>
        <v>0</v>
      </c>
      <c r="DC42" s="233">
        <f t="shared" si="176"/>
        <v>0</v>
      </c>
      <c r="DD42" s="233">
        <f t="shared" si="177"/>
        <v>0</v>
      </c>
      <c r="DE42" s="233">
        <f t="shared" si="178"/>
        <v>0</v>
      </c>
      <c r="DF42" s="233">
        <f t="shared" si="179"/>
        <v>0</v>
      </c>
      <c r="DG42" s="233">
        <f t="shared" si="180"/>
        <v>0</v>
      </c>
      <c r="DH42" s="233">
        <f t="shared" si="181"/>
        <v>0</v>
      </c>
      <c r="DI42" s="233">
        <f t="shared" si="182"/>
        <v>0</v>
      </c>
      <c r="DJ42" s="233">
        <f t="shared" si="183"/>
        <v>0</v>
      </c>
      <c r="DK42" s="233">
        <f t="shared" si="184"/>
        <v>0</v>
      </c>
      <c r="DL42" s="233">
        <f t="shared" si="185"/>
        <v>0</v>
      </c>
      <c r="DM42" s="233">
        <f t="shared" si="186"/>
        <v>0</v>
      </c>
      <c r="DN42" s="233">
        <f t="shared" si="187"/>
        <v>0</v>
      </c>
      <c r="DO42" s="233">
        <f t="shared" si="188"/>
        <v>0</v>
      </c>
      <c r="DP42" s="233">
        <f t="shared" si="189"/>
        <v>0</v>
      </c>
      <c r="DQ42" s="233">
        <f t="shared" si="190"/>
        <v>0</v>
      </c>
      <c r="DR42" s="233">
        <f t="shared" si="191"/>
        <v>0</v>
      </c>
      <c r="DS42" s="233">
        <f t="shared" si="192"/>
        <v>0</v>
      </c>
      <c r="DT42" s="233">
        <f t="shared" si="193"/>
        <v>0</v>
      </c>
      <c r="DU42" s="233">
        <f t="shared" si="194"/>
        <v>0</v>
      </c>
      <c r="DV42" s="233">
        <f t="shared" si="195"/>
        <v>0</v>
      </c>
      <c r="DW42" s="233">
        <f t="shared" si="196"/>
        <v>0</v>
      </c>
      <c r="DX42" s="233">
        <f t="shared" si="197"/>
        <v>0</v>
      </c>
      <c r="DY42" s="233">
        <f t="shared" si="198"/>
        <v>0</v>
      </c>
      <c r="DZ42" s="233">
        <f t="shared" si="199"/>
        <v>0</v>
      </c>
      <c r="EA42" s="233">
        <f t="shared" si="200"/>
        <v>0</v>
      </c>
      <c r="EB42" s="233">
        <f t="shared" si="201"/>
        <v>0</v>
      </c>
      <c r="EC42" s="233">
        <f t="shared" si="202"/>
        <v>0</v>
      </c>
      <c r="ED42" s="233">
        <f t="shared" si="203"/>
        <v>0</v>
      </c>
      <c r="EE42" s="233">
        <f t="shared" si="204"/>
        <v>0</v>
      </c>
    </row>
    <row r="43" spans="1:135" x14ac:dyDescent="0.25">
      <c r="A43" s="280" t="s">
        <v>164</v>
      </c>
      <c r="B43" s="283">
        <v>5</v>
      </c>
      <c r="C43" s="217" t="str">
        <f>VLOOKUP($A43&amp;$B43,Insumos!$A:$I,4,0)</f>
        <v>ART CRBio</v>
      </c>
      <c r="D43" s="89" t="str">
        <f>VLOOKUP($A43&amp;$B43,Insumos!$A:$I,6,0)</f>
        <v>VB</v>
      </c>
      <c r="E43" s="232">
        <f t="shared" si="211"/>
        <v>0</v>
      </c>
      <c r="F43" s="89">
        <v>1</v>
      </c>
      <c r="G43" s="233">
        <f>VLOOKUP($A43&amp;$B43,Insumos!$A:$I,9,0)</f>
        <v>150</v>
      </c>
      <c r="H43" s="233">
        <f t="shared" si="212"/>
        <v>0</v>
      </c>
      <c r="I43" s="234"/>
      <c r="J43" s="233" t="str">
        <f t="shared" si="5"/>
        <v>ART CRBio</v>
      </c>
      <c r="K43" s="233" t="str">
        <f t="shared" si="6"/>
        <v>VB</v>
      </c>
      <c r="L43" s="233">
        <f t="shared" si="144"/>
        <v>0</v>
      </c>
      <c r="M43" s="282">
        <v>0</v>
      </c>
      <c r="N43" s="282">
        <v>0</v>
      </c>
      <c r="O43" s="282">
        <v>0</v>
      </c>
      <c r="P43" s="282">
        <v>0</v>
      </c>
      <c r="Q43" s="282">
        <v>0</v>
      </c>
      <c r="R43" s="282">
        <v>0</v>
      </c>
      <c r="S43" s="282">
        <v>0</v>
      </c>
      <c r="T43" s="282">
        <v>0</v>
      </c>
      <c r="U43" s="282">
        <v>0</v>
      </c>
      <c r="V43" s="282">
        <v>0</v>
      </c>
      <c r="W43" s="282">
        <v>0</v>
      </c>
      <c r="X43" s="282">
        <v>0</v>
      </c>
      <c r="Y43" s="282">
        <v>0</v>
      </c>
      <c r="Z43" s="282">
        <v>0</v>
      </c>
      <c r="AA43" s="282">
        <v>0</v>
      </c>
      <c r="AB43" s="282">
        <v>0</v>
      </c>
      <c r="AC43" s="282">
        <v>0</v>
      </c>
      <c r="AD43" s="282">
        <v>0</v>
      </c>
      <c r="AE43" s="282">
        <v>0</v>
      </c>
      <c r="AF43" s="282">
        <v>0</v>
      </c>
      <c r="AG43" s="282">
        <v>0</v>
      </c>
      <c r="AH43" s="282">
        <v>0</v>
      </c>
      <c r="AI43" s="282">
        <v>0</v>
      </c>
      <c r="AJ43" s="282">
        <v>0</v>
      </c>
      <c r="AK43" s="282">
        <v>0</v>
      </c>
      <c r="AL43" s="282">
        <v>0</v>
      </c>
      <c r="AM43" s="282">
        <v>0</v>
      </c>
      <c r="AN43" s="282">
        <v>0</v>
      </c>
      <c r="AO43" s="282">
        <v>0</v>
      </c>
      <c r="AP43" s="282">
        <v>0</v>
      </c>
      <c r="AQ43" s="282">
        <v>0</v>
      </c>
      <c r="AR43" s="282">
        <v>0</v>
      </c>
      <c r="AS43" s="282">
        <v>0</v>
      </c>
      <c r="AT43" s="282">
        <v>0</v>
      </c>
      <c r="AU43" s="282">
        <v>0</v>
      </c>
      <c r="AV43" s="282">
        <v>0</v>
      </c>
      <c r="AW43" s="282">
        <v>0</v>
      </c>
      <c r="AX43" s="282">
        <v>0</v>
      </c>
      <c r="AY43" s="282">
        <v>0</v>
      </c>
      <c r="AZ43" s="282">
        <v>0</v>
      </c>
      <c r="BA43" s="282">
        <v>0</v>
      </c>
      <c r="BB43" s="282">
        <v>0</v>
      </c>
      <c r="BC43" s="282">
        <v>0</v>
      </c>
      <c r="BD43" s="282">
        <v>0</v>
      </c>
      <c r="BE43" s="282">
        <v>0</v>
      </c>
      <c r="BF43" s="282">
        <v>0</v>
      </c>
      <c r="BG43" s="282">
        <v>0</v>
      </c>
      <c r="BH43" s="282">
        <v>0</v>
      </c>
      <c r="BI43" s="282">
        <v>0</v>
      </c>
      <c r="BJ43" s="282">
        <v>0</v>
      </c>
      <c r="BK43" s="282">
        <v>0</v>
      </c>
      <c r="BL43" s="282">
        <v>0</v>
      </c>
      <c r="BM43" s="282">
        <v>0</v>
      </c>
      <c r="BN43" s="282">
        <v>0</v>
      </c>
      <c r="BO43" s="282">
        <v>0</v>
      </c>
      <c r="BP43" s="282">
        <v>0</v>
      </c>
      <c r="BQ43" s="282">
        <v>0</v>
      </c>
      <c r="BR43" s="282">
        <v>0</v>
      </c>
      <c r="BS43" s="282">
        <v>0</v>
      </c>
      <c r="BT43" s="282">
        <v>0</v>
      </c>
      <c r="BV43" s="233" t="str">
        <f t="shared" si="8"/>
        <v>ART CRBio</v>
      </c>
      <c r="BW43" s="86">
        <f t="shared" si="145"/>
        <v>0</v>
      </c>
      <c r="BX43" s="233">
        <f t="shared" si="14"/>
        <v>0</v>
      </c>
      <c r="BY43" s="233">
        <f t="shared" si="146"/>
        <v>0</v>
      </c>
      <c r="BZ43" s="233">
        <f t="shared" si="147"/>
        <v>0</v>
      </c>
      <c r="CA43" s="233">
        <f t="shared" si="148"/>
        <v>0</v>
      </c>
      <c r="CB43" s="233">
        <f t="shared" si="149"/>
        <v>0</v>
      </c>
      <c r="CC43" s="233">
        <f t="shared" si="150"/>
        <v>0</v>
      </c>
      <c r="CD43" s="233">
        <f t="shared" si="151"/>
        <v>0</v>
      </c>
      <c r="CE43" s="233">
        <f t="shared" si="152"/>
        <v>0</v>
      </c>
      <c r="CF43" s="233">
        <f t="shared" si="153"/>
        <v>0</v>
      </c>
      <c r="CG43" s="233">
        <f t="shared" si="154"/>
        <v>0</v>
      </c>
      <c r="CH43" s="233">
        <f t="shared" si="155"/>
        <v>0</v>
      </c>
      <c r="CI43" s="233">
        <f t="shared" si="156"/>
        <v>0</v>
      </c>
      <c r="CJ43" s="233">
        <f t="shared" si="157"/>
        <v>0</v>
      </c>
      <c r="CK43" s="233">
        <f t="shared" si="158"/>
        <v>0</v>
      </c>
      <c r="CL43" s="233">
        <f t="shared" si="159"/>
        <v>0</v>
      </c>
      <c r="CM43" s="233">
        <f t="shared" si="160"/>
        <v>0</v>
      </c>
      <c r="CN43" s="233">
        <f t="shared" si="161"/>
        <v>0</v>
      </c>
      <c r="CO43" s="233">
        <f t="shared" si="162"/>
        <v>0</v>
      </c>
      <c r="CP43" s="233">
        <f t="shared" si="163"/>
        <v>0</v>
      </c>
      <c r="CQ43" s="233">
        <f t="shared" si="164"/>
        <v>0</v>
      </c>
      <c r="CR43" s="233">
        <f t="shared" si="165"/>
        <v>0</v>
      </c>
      <c r="CS43" s="233">
        <f t="shared" si="166"/>
        <v>0</v>
      </c>
      <c r="CT43" s="233">
        <f t="shared" si="167"/>
        <v>0</v>
      </c>
      <c r="CU43" s="233">
        <f t="shared" si="168"/>
        <v>0</v>
      </c>
      <c r="CV43" s="233">
        <f t="shared" si="169"/>
        <v>0</v>
      </c>
      <c r="CW43" s="233">
        <f t="shared" si="170"/>
        <v>0</v>
      </c>
      <c r="CX43" s="233">
        <f t="shared" si="171"/>
        <v>0</v>
      </c>
      <c r="CY43" s="233">
        <f t="shared" si="172"/>
        <v>0</v>
      </c>
      <c r="CZ43" s="233">
        <f t="shared" si="173"/>
        <v>0</v>
      </c>
      <c r="DA43" s="233">
        <f t="shared" si="174"/>
        <v>0</v>
      </c>
      <c r="DB43" s="233">
        <f t="shared" si="175"/>
        <v>0</v>
      </c>
      <c r="DC43" s="233">
        <f t="shared" si="176"/>
        <v>0</v>
      </c>
      <c r="DD43" s="233">
        <f t="shared" si="177"/>
        <v>0</v>
      </c>
      <c r="DE43" s="233">
        <f t="shared" si="178"/>
        <v>0</v>
      </c>
      <c r="DF43" s="233">
        <f t="shared" si="179"/>
        <v>0</v>
      </c>
      <c r="DG43" s="233">
        <f t="shared" si="180"/>
        <v>0</v>
      </c>
      <c r="DH43" s="233">
        <f t="shared" si="181"/>
        <v>0</v>
      </c>
      <c r="DI43" s="233">
        <f t="shared" si="182"/>
        <v>0</v>
      </c>
      <c r="DJ43" s="233">
        <f t="shared" si="183"/>
        <v>0</v>
      </c>
      <c r="DK43" s="233">
        <f t="shared" si="184"/>
        <v>0</v>
      </c>
      <c r="DL43" s="233">
        <f t="shared" si="185"/>
        <v>0</v>
      </c>
      <c r="DM43" s="233">
        <f t="shared" si="186"/>
        <v>0</v>
      </c>
      <c r="DN43" s="233">
        <f t="shared" si="187"/>
        <v>0</v>
      </c>
      <c r="DO43" s="233">
        <f t="shared" si="188"/>
        <v>0</v>
      </c>
      <c r="DP43" s="233">
        <f t="shared" si="189"/>
        <v>0</v>
      </c>
      <c r="DQ43" s="233">
        <f t="shared" si="190"/>
        <v>0</v>
      </c>
      <c r="DR43" s="233">
        <f t="shared" si="191"/>
        <v>0</v>
      </c>
      <c r="DS43" s="233">
        <f t="shared" si="192"/>
        <v>0</v>
      </c>
      <c r="DT43" s="233">
        <f t="shared" si="193"/>
        <v>0</v>
      </c>
      <c r="DU43" s="233">
        <f t="shared" si="194"/>
        <v>0</v>
      </c>
      <c r="DV43" s="233">
        <f t="shared" si="195"/>
        <v>0</v>
      </c>
      <c r="DW43" s="233">
        <f t="shared" si="196"/>
        <v>0</v>
      </c>
      <c r="DX43" s="233">
        <f t="shared" si="197"/>
        <v>0</v>
      </c>
      <c r="DY43" s="233">
        <f t="shared" si="198"/>
        <v>0</v>
      </c>
      <c r="DZ43" s="233">
        <f t="shared" si="199"/>
        <v>0</v>
      </c>
      <c r="EA43" s="233">
        <f t="shared" si="200"/>
        <v>0</v>
      </c>
      <c r="EB43" s="233">
        <f t="shared" si="201"/>
        <v>0</v>
      </c>
      <c r="EC43" s="233">
        <f t="shared" si="202"/>
        <v>0</v>
      </c>
      <c r="ED43" s="233">
        <f t="shared" si="203"/>
        <v>0</v>
      </c>
      <c r="EE43" s="233">
        <f t="shared" si="204"/>
        <v>0</v>
      </c>
    </row>
    <row r="44" spans="1:135" x14ac:dyDescent="0.25">
      <c r="A44" s="280" t="s">
        <v>164</v>
      </c>
      <c r="B44" s="283">
        <v>6</v>
      </c>
      <c r="C44" s="217" t="str">
        <f>VLOOKUP($A44&amp;$B44,Insumos!$A:$I,4,0)</f>
        <v>ACERVO CRBio</v>
      </c>
      <c r="D44" s="89" t="str">
        <f>VLOOKUP($A44&amp;$B44,Insumos!$A:$I,6,0)</f>
        <v>VB</v>
      </c>
      <c r="E44" s="232">
        <f t="shared" si="211"/>
        <v>0</v>
      </c>
      <c r="F44" s="89">
        <v>1</v>
      </c>
      <c r="G44" s="233">
        <f>VLOOKUP($A44&amp;$B44,Insumos!$A:$I,9,0)</f>
        <v>45</v>
      </c>
      <c r="H44" s="233">
        <f t="shared" si="212"/>
        <v>0</v>
      </c>
      <c r="I44" s="234"/>
      <c r="J44" s="233" t="str">
        <f t="shared" si="5"/>
        <v>ACERVO CRBio</v>
      </c>
      <c r="K44" s="233" t="str">
        <f t="shared" si="6"/>
        <v>VB</v>
      </c>
      <c r="L44" s="233">
        <f t="shared" si="144"/>
        <v>0</v>
      </c>
      <c r="M44" s="282">
        <v>0</v>
      </c>
      <c r="N44" s="282">
        <v>0</v>
      </c>
      <c r="O44" s="282">
        <v>0</v>
      </c>
      <c r="P44" s="282">
        <v>0</v>
      </c>
      <c r="Q44" s="282">
        <v>0</v>
      </c>
      <c r="R44" s="282">
        <v>0</v>
      </c>
      <c r="S44" s="282">
        <v>0</v>
      </c>
      <c r="T44" s="282">
        <v>0</v>
      </c>
      <c r="U44" s="282">
        <v>0</v>
      </c>
      <c r="V44" s="282">
        <v>0</v>
      </c>
      <c r="W44" s="282">
        <v>0</v>
      </c>
      <c r="X44" s="282">
        <v>0</v>
      </c>
      <c r="Y44" s="282">
        <v>0</v>
      </c>
      <c r="Z44" s="282">
        <v>0</v>
      </c>
      <c r="AA44" s="282">
        <v>0</v>
      </c>
      <c r="AB44" s="282">
        <v>0</v>
      </c>
      <c r="AC44" s="282">
        <v>0</v>
      </c>
      <c r="AD44" s="282">
        <v>0</v>
      </c>
      <c r="AE44" s="282">
        <v>0</v>
      </c>
      <c r="AF44" s="282">
        <v>0</v>
      </c>
      <c r="AG44" s="282">
        <v>0</v>
      </c>
      <c r="AH44" s="282">
        <v>0</v>
      </c>
      <c r="AI44" s="282">
        <v>0</v>
      </c>
      <c r="AJ44" s="282">
        <v>0</v>
      </c>
      <c r="AK44" s="282">
        <v>0</v>
      </c>
      <c r="AL44" s="282">
        <v>0</v>
      </c>
      <c r="AM44" s="282">
        <v>0</v>
      </c>
      <c r="AN44" s="282">
        <v>0</v>
      </c>
      <c r="AO44" s="282">
        <v>0</v>
      </c>
      <c r="AP44" s="282">
        <v>0</v>
      </c>
      <c r="AQ44" s="282">
        <v>0</v>
      </c>
      <c r="AR44" s="282">
        <v>0</v>
      </c>
      <c r="AS44" s="282">
        <v>0</v>
      </c>
      <c r="AT44" s="282">
        <v>0</v>
      </c>
      <c r="AU44" s="282">
        <v>0</v>
      </c>
      <c r="AV44" s="282">
        <v>0</v>
      </c>
      <c r="AW44" s="282">
        <v>0</v>
      </c>
      <c r="AX44" s="282">
        <v>0</v>
      </c>
      <c r="AY44" s="282">
        <v>0</v>
      </c>
      <c r="AZ44" s="282">
        <v>0</v>
      </c>
      <c r="BA44" s="282">
        <v>0</v>
      </c>
      <c r="BB44" s="282">
        <v>0</v>
      </c>
      <c r="BC44" s="282">
        <v>0</v>
      </c>
      <c r="BD44" s="282">
        <v>0</v>
      </c>
      <c r="BE44" s="282">
        <v>0</v>
      </c>
      <c r="BF44" s="282">
        <v>0</v>
      </c>
      <c r="BG44" s="282">
        <v>0</v>
      </c>
      <c r="BH44" s="282">
        <v>0</v>
      </c>
      <c r="BI44" s="282">
        <v>0</v>
      </c>
      <c r="BJ44" s="282">
        <v>0</v>
      </c>
      <c r="BK44" s="282">
        <v>0</v>
      </c>
      <c r="BL44" s="282">
        <v>0</v>
      </c>
      <c r="BM44" s="282">
        <v>0</v>
      </c>
      <c r="BN44" s="282">
        <v>0</v>
      </c>
      <c r="BO44" s="282">
        <v>0</v>
      </c>
      <c r="BP44" s="282">
        <v>0</v>
      </c>
      <c r="BQ44" s="282">
        <v>0</v>
      </c>
      <c r="BR44" s="282">
        <v>0</v>
      </c>
      <c r="BS44" s="282">
        <v>0</v>
      </c>
      <c r="BT44" s="282">
        <v>0</v>
      </c>
      <c r="BV44" s="233" t="str">
        <f t="shared" si="8"/>
        <v>ACERVO CRBio</v>
      </c>
      <c r="BW44" s="86">
        <f t="shared" si="145"/>
        <v>0</v>
      </c>
      <c r="BX44" s="233">
        <f t="shared" si="14"/>
        <v>0</v>
      </c>
      <c r="BY44" s="233">
        <f t="shared" si="146"/>
        <v>0</v>
      </c>
      <c r="BZ44" s="233">
        <f t="shared" si="147"/>
        <v>0</v>
      </c>
      <c r="CA44" s="233">
        <f t="shared" si="148"/>
        <v>0</v>
      </c>
      <c r="CB44" s="233">
        <f t="shared" si="149"/>
        <v>0</v>
      </c>
      <c r="CC44" s="233">
        <f t="shared" si="150"/>
        <v>0</v>
      </c>
      <c r="CD44" s="233">
        <f t="shared" si="151"/>
        <v>0</v>
      </c>
      <c r="CE44" s="233">
        <f t="shared" si="152"/>
        <v>0</v>
      </c>
      <c r="CF44" s="233">
        <f t="shared" si="153"/>
        <v>0</v>
      </c>
      <c r="CG44" s="233">
        <f t="shared" si="154"/>
        <v>0</v>
      </c>
      <c r="CH44" s="233">
        <f t="shared" si="155"/>
        <v>0</v>
      </c>
      <c r="CI44" s="233">
        <f t="shared" si="156"/>
        <v>0</v>
      </c>
      <c r="CJ44" s="233">
        <f t="shared" si="157"/>
        <v>0</v>
      </c>
      <c r="CK44" s="233">
        <f t="shared" si="158"/>
        <v>0</v>
      </c>
      <c r="CL44" s="233">
        <f t="shared" si="159"/>
        <v>0</v>
      </c>
      <c r="CM44" s="233">
        <f t="shared" si="160"/>
        <v>0</v>
      </c>
      <c r="CN44" s="233">
        <f t="shared" si="161"/>
        <v>0</v>
      </c>
      <c r="CO44" s="233">
        <f t="shared" si="162"/>
        <v>0</v>
      </c>
      <c r="CP44" s="233">
        <f t="shared" si="163"/>
        <v>0</v>
      </c>
      <c r="CQ44" s="233">
        <f t="shared" si="164"/>
        <v>0</v>
      </c>
      <c r="CR44" s="233">
        <f t="shared" si="165"/>
        <v>0</v>
      </c>
      <c r="CS44" s="233">
        <f t="shared" si="166"/>
        <v>0</v>
      </c>
      <c r="CT44" s="233">
        <f t="shared" si="167"/>
        <v>0</v>
      </c>
      <c r="CU44" s="233">
        <f t="shared" si="168"/>
        <v>0</v>
      </c>
      <c r="CV44" s="233">
        <f t="shared" si="169"/>
        <v>0</v>
      </c>
      <c r="CW44" s="233">
        <f t="shared" si="170"/>
        <v>0</v>
      </c>
      <c r="CX44" s="233">
        <f t="shared" si="171"/>
        <v>0</v>
      </c>
      <c r="CY44" s="233">
        <f t="shared" si="172"/>
        <v>0</v>
      </c>
      <c r="CZ44" s="233">
        <f t="shared" si="173"/>
        <v>0</v>
      </c>
      <c r="DA44" s="233">
        <f t="shared" si="174"/>
        <v>0</v>
      </c>
      <c r="DB44" s="233">
        <f t="shared" si="175"/>
        <v>0</v>
      </c>
      <c r="DC44" s="233">
        <f t="shared" si="176"/>
        <v>0</v>
      </c>
      <c r="DD44" s="233">
        <f t="shared" si="177"/>
        <v>0</v>
      </c>
      <c r="DE44" s="233">
        <f t="shared" si="178"/>
        <v>0</v>
      </c>
      <c r="DF44" s="233">
        <f t="shared" si="179"/>
        <v>0</v>
      </c>
      <c r="DG44" s="233">
        <f t="shared" si="180"/>
        <v>0</v>
      </c>
      <c r="DH44" s="233">
        <f t="shared" si="181"/>
        <v>0</v>
      </c>
      <c r="DI44" s="233">
        <f t="shared" si="182"/>
        <v>0</v>
      </c>
      <c r="DJ44" s="233">
        <f t="shared" si="183"/>
        <v>0</v>
      </c>
      <c r="DK44" s="233">
        <f t="shared" si="184"/>
        <v>0</v>
      </c>
      <c r="DL44" s="233">
        <f t="shared" si="185"/>
        <v>0</v>
      </c>
      <c r="DM44" s="233">
        <f t="shared" si="186"/>
        <v>0</v>
      </c>
      <c r="DN44" s="233">
        <f t="shared" si="187"/>
        <v>0</v>
      </c>
      <c r="DO44" s="233">
        <f t="shared" si="188"/>
        <v>0</v>
      </c>
      <c r="DP44" s="233">
        <f t="shared" si="189"/>
        <v>0</v>
      </c>
      <c r="DQ44" s="233">
        <f t="shared" si="190"/>
        <v>0</v>
      </c>
      <c r="DR44" s="233">
        <f t="shared" si="191"/>
        <v>0</v>
      </c>
      <c r="DS44" s="233">
        <f t="shared" si="192"/>
        <v>0</v>
      </c>
      <c r="DT44" s="233">
        <f t="shared" si="193"/>
        <v>0</v>
      </c>
      <c r="DU44" s="233">
        <f t="shared" si="194"/>
        <v>0</v>
      </c>
      <c r="DV44" s="233">
        <f t="shared" si="195"/>
        <v>0</v>
      </c>
      <c r="DW44" s="233">
        <f t="shared" si="196"/>
        <v>0</v>
      </c>
      <c r="DX44" s="233">
        <f t="shared" si="197"/>
        <v>0</v>
      </c>
      <c r="DY44" s="233">
        <f t="shared" si="198"/>
        <v>0</v>
      </c>
      <c r="DZ44" s="233">
        <f t="shared" si="199"/>
        <v>0</v>
      </c>
      <c r="EA44" s="233">
        <f t="shared" si="200"/>
        <v>0</v>
      </c>
      <c r="EB44" s="233">
        <f t="shared" si="201"/>
        <v>0</v>
      </c>
      <c r="EC44" s="233">
        <f t="shared" si="202"/>
        <v>0</v>
      </c>
      <c r="ED44" s="233">
        <f t="shared" si="203"/>
        <v>0</v>
      </c>
      <c r="EE44" s="233">
        <f t="shared" si="204"/>
        <v>0</v>
      </c>
    </row>
    <row r="45" spans="1:135" x14ac:dyDescent="0.25">
      <c r="A45" s="280" t="s">
        <v>164</v>
      </c>
      <c r="B45" s="283">
        <v>7</v>
      </c>
      <c r="C45" s="217" t="str">
        <f>VLOOKUP($A45&amp;$B45,Insumos!$A:$I,4,0)</f>
        <v>VISTO CREA PF</v>
      </c>
      <c r="D45" s="89" t="str">
        <f>VLOOKUP($A45&amp;$B45,Insumos!$A:$I,6,0)</f>
        <v>VB</v>
      </c>
      <c r="E45" s="232">
        <f t="shared" si="211"/>
        <v>0</v>
      </c>
      <c r="F45" s="89">
        <v>1</v>
      </c>
      <c r="G45" s="233">
        <f>VLOOKUP($A45&amp;$B45,Insumos!$A:$I,9,0)</f>
        <v>250</v>
      </c>
      <c r="H45" s="233">
        <f t="shared" si="212"/>
        <v>0</v>
      </c>
      <c r="I45" s="234"/>
      <c r="J45" s="233" t="str">
        <f t="shared" si="5"/>
        <v>VISTO CREA PF</v>
      </c>
      <c r="K45" s="233" t="str">
        <f t="shared" si="6"/>
        <v>VB</v>
      </c>
      <c r="L45" s="233">
        <f t="shared" si="144"/>
        <v>0</v>
      </c>
      <c r="M45" s="282">
        <v>0</v>
      </c>
      <c r="N45" s="282">
        <v>0</v>
      </c>
      <c r="O45" s="282">
        <v>0</v>
      </c>
      <c r="P45" s="282">
        <v>0</v>
      </c>
      <c r="Q45" s="282">
        <v>0</v>
      </c>
      <c r="R45" s="282">
        <v>0</v>
      </c>
      <c r="S45" s="282">
        <v>0</v>
      </c>
      <c r="T45" s="282">
        <v>0</v>
      </c>
      <c r="U45" s="282">
        <v>0</v>
      </c>
      <c r="V45" s="282">
        <v>0</v>
      </c>
      <c r="W45" s="282">
        <v>0</v>
      </c>
      <c r="X45" s="282">
        <v>0</v>
      </c>
      <c r="Y45" s="282">
        <v>0</v>
      </c>
      <c r="Z45" s="282">
        <v>0</v>
      </c>
      <c r="AA45" s="282">
        <v>0</v>
      </c>
      <c r="AB45" s="282">
        <v>0</v>
      </c>
      <c r="AC45" s="282">
        <v>0</v>
      </c>
      <c r="AD45" s="282">
        <v>0</v>
      </c>
      <c r="AE45" s="282">
        <v>0</v>
      </c>
      <c r="AF45" s="282">
        <v>0</v>
      </c>
      <c r="AG45" s="282">
        <v>0</v>
      </c>
      <c r="AH45" s="282">
        <v>0</v>
      </c>
      <c r="AI45" s="282">
        <v>0</v>
      </c>
      <c r="AJ45" s="282">
        <v>0</v>
      </c>
      <c r="AK45" s="282">
        <v>0</v>
      </c>
      <c r="AL45" s="282">
        <v>0</v>
      </c>
      <c r="AM45" s="282">
        <v>0</v>
      </c>
      <c r="AN45" s="282">
        <v>0</v>
      </c>
      <c r="AO45" s="282">
        <v>0</v>
      </c>
      <c r="AP45" s="282">
        <v>0</v>
      </c>
      <c r="AQ45" s="282">
        <v>0</v>
      </c>
      <c r="AR45" s="282">
        <v>0</v>
      </c>
      <c r="AS45" s="282">
        <v>0</v>
      </c>
      <c r="AT45" s="282">
        <v>0</v>
      </c>
      <c r="AU45" s="282">
        <v>0</v>
      </c>
      <c r="AV45" s="282">
        <v>0</v>
      </c>
      <c r="AW45" s="282">
        <v>0</v>
      </c>
      <c r="AX45" s="282">
        <v>0</v>
      </c>
      <c r="AY45" s="282">
        <v>0</v>
      </c>
      <c r="AZ45" s="282">
        <v>0</v>
      </c>
      <c r="BA45" s="282">
        <v>0</v>
      </c>
      <c r="BB45" s="282">
        <v>0</v>
      </c>
      <c r="BC45" s="282">
        <v>0</v>
      </c>
      <c r="BD45" s="282">
        <v>0</v>
      </c>
      <c r="BE45" s="282">
        <v>0</v>
      </c>
      <c r="BF45" s="282">
        <v>0</v>
      </c>
      <c r="BG45" s="282">
        <v>0</v>
      </c>
      <c r="BH45" s="282">
        <v>0</v>
      </c>
      <c r="BI45" s="282">
        <v>0</v>
      </c>
      <c r="BJ45" s="282">
        <v>0</v>
      </c>
      <c r="BK45" s="282">
        <v>0</v>
      </c>
      <c r="BL45" s="282">
        <v>0</v>
      </c>
      <c r="BM45" s="282">
        <v>0</v>
      </c>
      <c r="BN45" s="282">
        <v>0</v>
      </c>
      <c r="BO45" s="282">
        <v>0</v>
      </c>
      <c r="BP45" s="282">
        <v>0</v>
      </c>
      <c r="BQ45" s="282">
        <v>0</v>
      </c>
      <c r="BR45" s="282">
        <v>0</v>
      </c>
      <c r="BS45" s="282">
        <v>0</v>
      </c>
      <c r="BT45" s="282">
        <v>0</v>
      </c>
      <c r="BV45" s="233" t="str">
        <f t="shared" si="8"/>
        <v>VISTO CREA PF</v>
      </c>
      <c r="BW45" s="86">
        <f t="shared" si="145"/>
        <v>0</v>
      </c>
      <c r="BX45" s="233">
        <f t="shared" si="14"/>
        <v>0</v>
      </c>
      <c r="BY45" s="233">
        <f t="shared" si="146"/>
        <v>0</v>
      </c>
      <c r="BZ45" s="233">
        <f t="shared" si="147"/>
        <v>0</v>
      </c>
      <c r="CA45" s="233">
        <f t="shared" si="148"/>
        <v>0</v>
      </c>
      <c r="CB45" s="233">
        <f t="shared" si="149"/>
        <v>0</v>
      </c>
      <c r="CC45" s="233">
        <f t="shared" si="150"/>
        <v>0</v>
      </c>
      <c r="CD45" s="233">
        <f t="shared" si="151"/>
        <v>0</v>
      </c>
      <c r="CE45" s="233">
        <f t="shared" si="152"/>
        <v>0</v>
      </c>
      <c r="CF45" s="233">
        <f t="shared" si="153"/>
        <v>0</v>
      </c>
      <c r="CG45" s="233">
        <f t="shared" si="154"/>
        <v>0</v>
      </c>
      <c r="CH45" s="233">
        <f t="shared" si="155"/>
        <v>0</v>
      </c>
      <c r="CI45" s="233">
        <f t="shared" si="156"/>
        <v>0</v>
      </c>
      <c r="CJ45" s="233">
        <f t="shared" si="157"/>
        <v>0</v>
      </c>
      <c r="CK45" s="233">
        <f t="shared" si="158"/>
        <v>0</v>
      </c>
      <c r="CL45" s="233">
        <f t="shared" si="159"/>
        <v>0</v>
      </c>
      <c r="CM45" s="233">
        <f t="shared" si="160"/>
        <v>0</v>
      </c>
      <c r="CN45" s="233">
        <f t="shared" si="161"/>
        <v>0</v>
      </c>
      <c r="CO45" s="233">
        <f t="shared" si="162"/>
        <v>0</v>
      </c>
      <c r="CP45" s="233">
        <f t="shared" si="163"/>
        <v>0</v>
      </c>
      <c r="CQ45" s="233">
        <f t="shared" si="164"/>
        <v>0</v>
      </c>
      <c r="CR45" s="233">
        <f t="shared" si="165"/>
        <v>0</v>
      </c>
      <c r="CS45" s="233">
        <f t="shared" si="166"/>
        <v>0</v>
      </c>
      <c r="CT45" s="233">
        <f t="shared" si="167"/>
        <v>0</v>
      </c>
      <c r="CU45" s="233">
        <f t="shared" si="168"/>
        <v>0</v>
      </c>
      <c r="CV45" s="233">
        <f t="shared" si="169"/>
        <v>0</v>
      </c>
      <c r="CW45" s="233">
        <f t="shared" si="170"/>
        <v>0</v>
      </c>
      <c r="CX45" s="233">
        <f t="shared" si="171"/>
        <v>0</v>
      </c>
      <c r="CY45" s="233">
        <f t="shared" si="172"/>
        <v>0</v>
      </c>
      <c r="CZ45" s="233">
        <f t="shared" si="173"/>
        <v>0</v>
      </c>
      <c r="DA45" s="233">
        <f t="shared" si="174"/>
        <v>0</v>
      </c>
      <c r="DB45" s="233">
        <f t="shared" si="175"/>
        <v>0</v>
      </c>
      <c r="DC45" s="233">
        <f t="shared" si="176"/>
        <v>0</v>
      </c>
      <c r="DD45" s="233">
        <f t="shared" si="177"/>
        <v>0</v>
      </c>
      <c r="DE45" s="233">
        <f t="shared" si="178"/>
        <v>0</v>
      </c>
      <c r="DF45" s="233">
        <f t="shared" si="179"/>
        <v>0</v>
      </c>
      <c r="DG45" s="233">
        <f t="shared" si="180"/>
        <v>0</v>
      </c>
      <c r="DH45" s="233">
        <f t="shared" si="181"/>
        <v>0</v>
      </c>
      <c r="DI45" s="233">
        <f t="shared" si="182"/>
        <v>0</v>
      </c>
      <c r="DJ45" s="233">
        <f t="shared" si="183"/>
        <v>0</v>
      </c>
      <c r="DK45" s="233">
        <f t="shared" si="184"/>
        <v>0</v>
      </c>
      <c r="DL45" s="233">
        <f t="shared" si="185"/>
        <v>0</v>
      </c>
      <c r="DM45" s="233">
        <f t="shared" si="186"/>
        <v>0</v>
      </c>
      <c r="DN45" s="233">
        <f t="shared" si="187"/>
        <v>0</v>
      </c>
      <c r="DO45" s="233">
        <f t="shared" si="188"/>
        <v>0</v>
      </c>
      <c r="DP45" s="233">
        <f t="shared" si="189"/>
        <v>0</v>
      </c>
      <c r="DQ45" s="233">
        <f t="shared" si="190"/>
        <v>0</v>
      </c>
      <c r="DR45" s="233">
        <f t="shared" si="191"/>
        <v>0</v>
      </c>
      <c r="DS45" s="233">
        <f t="shared" si="192"/>
        <v>0</v>
      </c>
      <c r="DT45" s="233">
        <f t="shared" si="193"/>
        <v>0</v>
      </c>
      <c r="DU45" s="233">
        <f t="shared" si="194"/>
        <v>0</v>
      </c>
      <c r="DV45" s="233">
        <f t="shared" si="195"/>
        <v>0</v>
      </c>
      <c r="DW45" s="233">
        <f t="shared" si="196"/>
        <v>0</v>
      </c>
      <c r="DX45" s="233">
        <f t="shared" si="197"/>
        <v>0</v>
      </c>
      <c r="DY45" s="233">
        <f t="shared" si="198"/>
        <v>0</v>
      </c>
      <c r="DZ45" s="233">
        <f t="shared" si="199"/>
        <v>0</v>
      </c>
      <c r="EA45" s="233">
        <f t="shared" si="200"/>
        <v>0</v>
      </c>
      <c r="EB45" s="233">
        <f t="shared" si="201"/>
        <v>0</v>
      </c>
      <c r="EC45" s="233">
        <f t="shared" si="202"/>
        <v>0</v>
      </c>
      <c r="ED45" s="233">
        <f t="shared" si="203"/>
        <v>0</v>
      </c>
      <c r="EE45" s="233">
        <f t="shared" si="204"/>
        <v>0</v>
      </c>
    </row>
    <row r="46" spans="1:135" x14ac:dyDescent="0.25">
      <c r="A46" s="280" t="s">
        <v>164</v>
      </c>
      <c r="B46" s="283">
        <v>8</v>
      </c>
      <c r="C46" s="217" t="str">
        <f>VLOOKUP($A46&amp;$B46,Insumos!$A:$I,4,0)</f>
        <v>VISTO CREA PJ</v>
      </c>
      <c r="D46" s="89" t="str">
        <f>VLOOKUP($A46&amp;$B46,Insumos!$A:$I,6,0)</f>
        <v>VB</v>
      </c>
      <c r="E46" s="232">
        <f t="shared" si="211"/>
        <v>0</v>
      </c>
      <c r="F46" s="89">
        <v>1</v>
      </c>
      <c r="G46" s="233">
        <f>VLOOKUP($A46&amp;$B46,Insumos!$A:$I,9,0)</f>
        <v>250</v>
      </c>
      <c r="H46" s="233">
        <f t="shared" si="212"/>
        <v>0</v>
      </c>
      <c r="I46" s="234"/>
      <c r="J46" s="233" t="str">
        <f t="shared" si="5"/>
        <v>VISTO CREA PJ</v>
      </c>
      <c r="K46" s="233" t="str">
        <f t="shared" si="6"/>
        <v>VB</v>
      </c>
      <c r="L46" s="233">
        <f t="shared" si="144"/>
        <v>0</v>
      </c>
      <c r="M46" s="282">
        <v>0</v>
      </c>
      <c r="N46" s="282">
        <v>0</v>
      </c>
      <c r="O46" s="282">
        <v>0</v>
      </c>
      <c r="P46" s="282">
        <v>0</v>
      </c>
      <c r="Q46" s="282">
        <v>0</v>
      </c>
      <c r="R46" s="282">
        <v>0</v>
      </c>
      <c r="S46" s="282">
        <v>0</v>
      </c>
      <c r="T46" s="282">
        <v>0</v>
      </c>
      <c r="U46" s="282">
        <v>0</v>
      </c>
      <c r="V46" s="282">
        <v>0</v>
      </c>
      <c r="W46" s="282">
        <v>0</v>
      </c>
      <c r="X46" s="282">
        <v>0</v>
      </c>
      <c r="Y46" s="282">
        <v>0</v>
      </c>
      <c r="Z46" s="282">
        <v>0</v>
      </c>
      <c r="AA46" s="282">
        <v>0</v>
      </c>
      <c r="AB46" s="282">
        <v>0</v>
      </c>
      <c r="AC46" s="282">
        <v>0</v>
      </c>
      <c r="AD46" s="282">
        <v>0</v>
      </c>
      <c r="AE46" s="282">
        <v>0</v>
      </c>
      <c r="AF46" s="282">
        <v>0</v>
      </c>
      <c r="AG46" s="282">
        <v>0</v>
      </c>
      <c r="AH46" s="282">
        <v>0</v>
      </c>
      <c r="AI46" s="282">
        <v>0</v>
      </c>
      <c r="AJ46" s="282">
        <v>0</v>
      </c>
      <c r="AK46" s="282">
        <v>0</v>
      </c>
      <c r="AL46" s="282">
        <v>0</v>
      </c>
      <c r="AM46" s="282">
        <v>0</v>
      </c>
      <c r="AN46" s="282">
        <v>0</v>
      </c>
      <c r="AO46" s="282">
        <v>0</v>
      </c>
      <c r="AP46" s="282">
        <v>0</v>
      </c>
      <c r="AQ46" s="282">
        <v>0</v>
      </c>
      <c r="AR46" s="282">
        <v>0</v>
      </c>
      <c r="AS46" s="282">
        <v>0</v>
      </c>
      <c r="AT46" s="282">
        <v>0</v>
      </c>
      <c r="AU46" s="282">
        <v>0</v>
      </c>
      <c r="AV46" s="282">
        <v>0</v>
      </c>
      <c r="AW46" s="282">
        <v>0</v>
      </c>
      <c r="AX46" s="282">
        <v>0</v>
      </c>
      <c r="AY46" s="282">
        <v>0</v>
      </c>
      <c r="AZ46" s="282">
        <v>0</v>
      </c>
      <c r="BA46" s="282">
        <v>0</v>
      </c>
      <c r="BB46" s="282">
        <v>0</v>
      </c>
      <c r="BC46" s="282">
        <v>0</v>
      </c>
      <c r="BD46" s="282">
        <v>0</v>
      </c>
      <c r="BE46" s="282">
        <v>0</v>
      </c>
      <c r="BF46" s="282">
        <v>0</v>
      </c>
      <c r="BG46" s="282">
        <v>0</v>
      </c>
      <c r="BH46" s="282">
        <v>0</v>
      </c>
      <c r="BI46" s="282">
        <v>0</v>
      </c>
      <c r="BJ46" s="282">
        <v>0</v>
      </c>
      <c r="BK46" s="282">
        <v>0</v>
      </c>
      <c r="BL46" s="282">
        <v>0</v>
      </c>
      <c r="BM46" s="282">
        <v>0</v>
      </c>
      <c r="BN46" s="282">
        <v>0</v>
      </c>
      <c r="BO46" s="282">
        <v>0</v>
      </c>
      <c r="BP46" s="282">
        <v>0</v>
      </c>
      <c r="BQ46" s="282">
        <v>0</v>
      </c>
      <c r="BR46" s="282">
        <v>0</v>
      </c>
      <c r="BS46" s="282">
        <v>0</v>
      </c>
      <c r="BT46" s="282">
        <v>0</v>
      </c>
      <c r="BV46" s="233" t="str">
        <f t="shared" si="8"/>
        <v>VISTO CREA PJ</v>
      </c>
      <c r="BW46" s="86">
        <f t="shared" si="145"/>
        <v>0</v>
      </c>
      <c r="BX46" s="233">
        <f t="shared" si="14"/>
        <v>0</v>
      </c>
      <c r="BY46" s="233">
        <f t="shared" si="146"/>
        <v>0</v>
      </c>
      <c r="BZ46" s="233">
        <f t="shared" si="147"/>
        <v>0</v>
      </c>
      <c r="CA46" s="233">
        <f t="shared" si="148"/>
        <v>0</v>
      </c>
      <c r="CB46" s="233">
        <f t="shared" si="149"/>
        <v>0</v>
      </c>
      <c r="CC46" s="233">
        <f t="shared" si="150"/>
        <v>0</v>
      </c>
      <c r="CD46" s="233">
        <f t="shared" si="151"/>
        <v>0</v>
      </c>
      <c r="CE46" s="233">
        <f t="shared" si="152"/>
        <v>0</v>
      </c>
      <c r="CF46" s="233">
        <f t="shared" si="153"/>
        <v>0</v>
      </c>
      <c r="CG46" s="233">
        <f t="shared" si="154"/>
        <v>0</v>
      </c>
      <c r="CH46" s="233">
        <f t="shared" si="155"/>
        <v>0</v>
      </c>
      <c r="CI46" s="233">
        <f t="shared" si="156"/>
        <v>0</v>
      </c>
      <c r="CJ46" s="233">
        <f t="shared" si="157"/>
        <v>0</v>
      </c>
      <c r="CK46" s="233">
        <f t="shared" si="158"/>
        <v>0</v>
      </c>
      <c r="CL46" s="233">
        <f t="shared" si="159"/>
        <v>0</v>
      </c>
      <c r="CM46" s="233">
        <f t="shared" si="160"/>
        <v>0</v>
      </c>
      <c r="CN46" s="233">
        <f t="shared" si="161"/>
        <v>0</v>
      </c>
      <c r="CO46" s="233">
        <f t="shared" si="162"/>
        <v>0</v>
      </c>
      <c r="CP46" s="233">
        <f t="shared" si="163"/>
        <v>0</v>
      </c>
      <c r="CQ46" s="233">
        <f t="shared" si="164"/>
        <v>0</v>
      </c>
      <c r="CR46" s="233">
        <f t="shared" si="165"/>
        <v>0</v>
      </c>
      <c r="CS46" s="233">
        <f t="shared" si="166"/>
        <v>0</v>
      </c>
      <c r="CT46" s="233">
        <f t="shared" si="167"/>
        <v>0</v>
      </c>
      <c r="CU46" s="233">
        <f t="shared" si="168"/>
        <v>0</v>
      </c>
      <c r="CV46" s="233">
        <f t="shared" si="169"/>
        <v>0</v>
      </c>
      <c r="CW46" s="233">
        <f t="shared" si="170"/>
        <v>0</v>
      </c>
      <c r="CX46" s="233">
        <f t="shared" si="171"/>
        <v>0</v>
      </c>
      <c r="CY46" s="233">
        <f t="shared" si="172"/>
        <v>0</v>
      </c>
      <c r="CZ46" s="233">
        <f t="shared" si="173"/>
        <v>0</v>
      </c>
      <c r="DA46" s="233">
        <f t="shared" si="174"/>
        <v>0</v>
      </c>
      <c r="DB46" s="233">
        <f t="shared" si="175"/>
        <v>0</v>
      </c>
      <c r="DC46" s="233">
        <f t="shared" si="176"/>
        <v>0</v>
      </c>
      <c r="DD46" s="233">
        <f t="shared" si="177"/>
        <v>0</v>
      </c>
      <c r="DE46" s="233">
        <f t="shared" si="178"/>
        <v>0</v>
      </c>
      <c r="DF46" s="233">
        <f t="shared" si="179"/>
        <v>0</v>
      </c>
      <c r="DG46" s="233">
        <f t="shared" si="180"/>
        <v>0</v>
      </c>
      <c r="DH46" s="233">
        <f t="shared" si="181"/>
        <v>0</v>
      </c>
      <c r="DI46" s="233">
        <f t="shared" si="182"/>
        <v>0</v>
      </c>
      <c r="DJ46" s="233">
        <f t="shared" si="183"/>
        <v>0</v>
      </c>
      <c r="DK46" s="233">
        <f t="shared" si="184"/>
        <v>0</v>
      </c>
      <c r="DL46" s="233">
        <f t="shared" si="185"/>
        <v>0</v>
      </c>
      <c r="DM46" s="233">
        <f t="shared" si="186"/>
        <v>0</v>
      </c>
      <c r="DN46" s="233">
        <f t="shared" si="187"/>
        <v>0</v>
      </c>
      <c r="DO46" s="233">
        <f t="shared" si="188"/>
        <v>0</v>
      </c>
      <c r="DP46" s="233">
        <f t="shared" si="189"/>
        <v>0</v>
      </c>
      <c r="DQ46" s="233">
        <f t="shared" si="190"/>
        <v>0</v>
      </c>
      <c r="DR46" s="233">
        <f t="shared" si="191"/>
        <v>0</v>
      </c>
      <c r="DS46" s="233">
        <f t="shared" si="192"/>
        <v>0</v>
      </c>
      <c r="DT46" s="233">
        <f t="shared" si="193"/>
        <v>0</v>
      </c>
      <c r="DU46" s="233">
        <f t="shared" si="194"/>
        <v>0</v>
      </c>
      <c r="DV46" s="233">
        <f t="shared" si="195"/>
        <v>0</v>
      </c>
      <c r="DW46" s="233">
        <f t="shared" si="196"/>
        <v>0</v>
      </c>
      <c r="DX46" s="233">
        <f t="shared" si="197"/>
        <v>0</v>
      </c>
      <c r="DY46" s="233">
        <f t="shared" si="198"/>
        <v>0</v>
      </c>
      <c r="DZ46" s="233">
        <f t="shared" si="199"/>
        <v>0</v>
      </c>
      <c r="EA46" s="233">
        <f t="shared" si="200"/>
        <v>0</v>
      </c>
      <c r="EB46" s="233">
        <f t="shared" si="201"/>
        <v>0</v>
      </c>
      <c r="EC46" s="233">
        <f t="shared" si="202"/>
        <v>0</v>
      </c>
      <c r="ED46" s="233">
        <f t="shared" si="203"/>
        <v>0</v>
      </c>
      <c r="EE46" s="233">
        <f t="shared" si="204"/>
        <v>0</v>
      </c>
    </row>
    <row r="47" spans="1:135" x14ac:dyDescent="0.25">
      <c r="A47" s="280" t="s">
        <v>164</v>
      </c>
      <c r="B47" s="283">
        <v>9</v>
      </c>
      <c r="C47" s="217" t="str">
        <f>VLOOKUP($A47&amp;$B47,Insumos!$A:$I,4,0)</f>
        <v>ANUIDADE CREA PF</v>
      </c>
      <c r="D47" s="89" t="str">
        <f>VLOOKUP($A47&amp;$B47,Insumos!$A:$I,6,0)</f>
        <v>VB</v>
      </c>
      <c r="E47" s="232">
        <f t="shared" si="211"/>
        <v>0</v>
      </c>
      <c r="F47" s="89">
        <v>1</v>
      </c>
      <c r="G47" s="233">
        <f>VLOOKUP($A47&amp;$B47,Insumos!$A:$I,9,0)</f>
        <v>600</v>
      </c>
      <c r="H47" s="233">
        <f t="shared" si="212"/>
        <v>0</v>
      </c>
      <c r="I47" s="234"/>
      <c r="J47" s="233" t="str">
        <f t="shared" si="5"/>
        <v>ANUIDADE CREA PF</v>
      </c>
      <c r="K47" s="233" t="str">
        <f t="shared" si="6"/>
        <v>VB</v>
      </c>
      <c r="L47" s="233">
        <f t="shared" si="144"/>
        <v>0</v>
      </c>
      <c r="M47" s="282">
        <v>0</v>
      </c>
      <c r="N47" s="282">
        <v>0</v>
      </c>
      <c r="O47" s="282">
        <v>0</v>
      </c>
      <c r="P47" s="282">
        <v>0</v>
      </c>
      <c r="Q47" s="282">
        <v>0</v>
      </c>
      <c r="R47" s="282">
        <v>0</v>
      </c>
      <c r="S47" s="282">
        <v>0</v>
      </c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282">
        <v>0</v>
      </c>
      <c r="AA47" s="282">
        <v>0</v>
      </c>
      <c r="AB47" s="282">
        <v>0</v>
      </c>
      <c r="AC47" s="282">
        <v>0</v>
      </c>
      <c r="AD47" s="282">
        <v>0</v>
      </c>
      <c r="AE47" s="282">
        <v>0</v>
      </c>
      <c r="AF47" s="282">
        <v>0</v>
      </c>
      <c r="AG47" s="282">
        <v>0</v>
      </c>
      <c r="AH47" s="282">
        <v>0</v>
      </c>
      <c r="AI47" s="282">
        <v>0</v>
      </c>
      <c r="AJ47" s="282">
        <v>0</v>
      </c>
      <c r="AK47" s="282">
        <v>0</v>
      </c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>
        <v>0</v>
      </c>
      <c r="AV47" s="282">
        <v>0</v>
      </c>
      <c r="AW47" s="282">
        <v>0</v>
      </c>
      <c r="AX47" s="282">
        <v>0</v>
      </c>
      <c r="AY47" s="282">
        <v>0</v>
      </c>
      <c r="AZ47" s="282">
        <v>0</v>
      </c>
      <c r="BA47" s="282">
        <v>0</v>
      </c>
      <c r="BB47" s="282">
        <v>0</v>
      </c>
      <c r="BC47" s="282">
        <v>0</v>
      </c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>
        <v>0</v>
      </c>
      <c r="BN47" s="282">
        <v>0</v>
      </c>
      <c r="BO47" s="282">
        <v>0</v>
      </c>
      <c r="BP47" s="282">
        <v>0</v>
      </c>
      <c r="BQ47" s="282">
        <v>0</v>
      </c>
      <c r="BR47" s="282">
        <v>0</v>
      </c>
      <c r="BS47" s="282">
        <v>0</v>
      </c>
      <c r="BT47" s="282">
        <v>0</v>
      </c>
      <c r="BV47" s="233" t="str">
        <f t="shared" si="8"/>
        <v>ANUIDADE CREA PF</v>
      </c>
      <c r="BW47" s="86">
        <f t="shared" si="145"/>
        <v>0</v>
      </c>
      <c r="BX47" s="233">
        <f t="shared" si="14"/>
        <v>0</v>
      </c>
      <c r="BY47" s="233">
        <f t="shared" si="146"/>
        <v>0</v>
      </c>
      <c r="BZ47" s="233">
        <f t="shared" si="147"/>
        <v>0</v>
      </c>
      <c r="CA47" s="233">
        <f t="shared" si="148"/>
        <v>0</v>
      </c>
      <c r="CB47" s="233">
        <f t="shared" si="149"/>
        <v>0</v>
      </c>
      <c r="CC47" s="233">
        <f t="shared" si="150"/>
        <v>0</v>
      </c>
      <c r="CD47" s="233">
        <f t="shared" si="151"/>
        <v>0</v>
      </c>
      <c r="CE47" s="233">
        <f t="shared" si="152"/>
        <v>0</v>
      </c>
      <c r="CF47" s="233">
        <f t="shared" si="153"/>
        <v>0</v>
      </c>
      <c r="CG47" s="233">
        <f t="shared" si="154"/>
        <v>0</v>
      </c>
      <c r="CH47" s="233">
        <f t="shared" si="155"/>
        <v>0</v>
      </c>
      <c r="CI47" s="233">
        <f t="shared" si="156"/>
        <v>0</v>
      </c>
      <c r="CJ47" s="233">
        <f t="shared" si="157"/>
        <v>0</v>
      </c>
      <c r="CK47" s="233">
        <f t="shared" si="158"/>
        <v>0</v>
      </c>
      <c r="CL47" s="233">
        <f t="shared" si="159"/>
        <v>0</v>
      </c>
      <c r="CM47" s="233">
        <f t="shared" si="160"/>
        <v>0</v>
      </c>
      <c r="CN47" s="233">
        <f t="shared" si="161"/>
        <v>0</v>
      </c>
      <c r="CO47" s="233">
        <f t="shared" si="162"/>
        <v>0</v>
      </c>
      <c r="CP47" s="233">
        <f t="shared" si="163"/>
        <v>0</v>
      </c>
      <c r="CQ47" s="233">
        <f t="shared" si="164"/>
        <v>0</v>
      </c>
      <c r="CR47" s="233">
        <f t="shared" si="165"/>
        <v>0</v>
      </c>
      <c r="CS47" s="233">
        <f t="shared" si="166"/>
        <v>0</v>
      </c>
      <c r="CT47" s="233">
        <f t="shared" si="167"/>
        <v>0</v>
      </c>
      <c r="CU47" s="233">
        <f t="shared" si="168"/>
        <v>0</v>
      </c>
      <c r="CV47" s="233">
        <f t="shared" si="169"/>
        <v>0</v>
      </c>
      <c r="CW47" s="233">
        <f t="shared" si="170"/>
        <v>0</v>
      </c>
      <c r="CX47" s="233">
        <f t="shared" si="171"/>
        <v>0</v>
      </c>
      <c r="CY47" s="233">
        <f t="shared" si="172"/>
        <v>0</v>
      </c>
      <c r="CZ47" s="233">
        <f t="shared" si="173"/>
        <v>0</v>
      </c>
      <c r="DA47" s="233">
        <f t="shared" si="174"/>
        <v>0</v>
      </c>
      <c r="DB47" s="233">
        <f t="shared" si="175"/>
        <v>0</v>
      </c>
      <c r="DC47" s="233">
        <f t="shared" si="176"/>
        <v>0</v>
      </c>
      <c r="DD47" s="233">
        <f t="shared" si="177"/>
        <v>0</v>
      </c>
      <c r="DE47" s="233">
        <f t="shared" si="178"/>
        <v>0</v>
      </c>
      <c r="DF47" s="233">
        <f t="shared" si="179"/>
        <v>0</v>
      </c>
      <c r="DG47" s="233">
        <f t="shared" si="180"/>
        <v>0</v>
      </c>
      <c r="DH47" s="233">
        <f t="shared" si="181"/>
        <v>0</v>
      </c>
      <c r="DI47" s="233">
        <f t="shared" si="182"/>
        <v>0</v>
      </c>
      <c r="DJ47" s="233">
        <f t="shared" si="183"/>
        <v>0</v>
      </c>
      <c r="DK47" s="233">
        <f t="shared" si="184"/>
        <v>0</v>
      </c>
      <c r="DL47" s="233">
        <f t="shared" si="185"/>
        <v>0</v>
      </c>
      <c r="DM47" s="233">
        <f t="shared" si="186"/>
        <v>0</v>
      </c>
      <c r="DN47" s="233">
        <f t="shared" si="187"/>
        <v>0</v>
      </c>
      <c r="DO47" s="233">
        <f t="shared" si="188"/>
        <v>0</v>
      </c>
      <c r="DP47" s="233">
        <f t="shared" si="189"/>
        <v>0</v>
      </c>
      <c r="DQ47" s="233">
        <f t="shared" si="190"/>
        <v>0</v>
      </c>
      <c r="DR47" s="233">
        <f t="shared" si="191"/>
        <v>0</v>
      </c>
      <c r="DS47" s="233">
        <f t="shared" si="192"/>
        <v>0</v>
      </c>
      <c r="DT47" s="233">
        <f t="shared" si="193"/>
        <v>0</v>
      </c>
      <c r="DU47" s="233">
        <f t="shared" si="194"/>
        <v>0</v>
      </c>
      <c r="DV47" s="233">
        <f t="shared" si="195"/>
        <v>0</v>
      </c>
      <c r="DW47" s="233">
        <f t="shared" si="196"/>
        <v>0</v>
      </c>
      <c r="DX47" s="233">
        <f t="shared" si="197"/>
        <v>0</v>
      </c>
      <c r="DY47" s="233">
        <f t="shared" si="198"/>
        <v>0</v>
      </c>
      <c r="DZ47" s="233">
        <f t="shared" si="199"/>
        <v>0</v>
      </c>
      <c r="EA47" s="233">
        <f t="shared" si="200"/>
        <v>0</v>
      </c>
      <c r="EB47" s="233">
        <f t="shared" si="201"/>
        <v>0</v>
      </c>
      <c r="EC47" s="233">
        <f t="shared" si="202"/>
        <v>0</v>
      </c>
      <c r="ED47" s="233">
        <f t="shared" si="203"/>
        <v>0</v>
      </c>
      <c r="EE47" s="233">
        <f t="shared" si="204"/>
        <v>0</v>
      </c>
    </row>
    <row r="48" spans="1:135" x14ac:dyDescent="0.25">
      <c r="A48" s="280" t="s">
        <v>164</v>
      </c>
      <c r="B48" s="283">
        <v>10</v>
      </c>
      <c r="C48" s="217" t="str">
        <f>VLOOKUP($A48&amp;$B48,Insumos!$A:$I,4,0)</f>
        <v>ANUIDADE CREA PJ</v>
      </c>
      <c r="D48" s="89" t="str">
        <f>VLOOKUP($A48&amp;$B48,Insumos!$A:$I,6,0)</f>
        <v>VB</v>
      </c>
      <c r="E48" s="232">
        <f t="shared" si="211"/>
        <v>0</v>
      </c>
      <c r="F48" s="89">
        <v>1</v>
      </c>
      <c r="G48" s="233">
        <f>VLOOKUP($A48&amp;$B48,Insumos!$A:$I,9,0)</f>
        <v>600</v>
      </c>
      <c r="H48" s="233">
        <f t="shared" si="212"/>
        <v>0</v>
      </c>
      <c r="I48" s="234"/>
      <c r="J48" s="233" t="str">
        <f t="shared" si="5"/>
        <v>ANUIDADE CREA PJ</v>
      </c>
      <c r="K48" s="233" t="str">
        <f t="shared" si="6"/>
        <v>VB</v>
      </c>
      <c r="L48" s="233">
        <f t="shared" si="144"/>
        <v>0</v>
      </c>
      <c r="M48" s="282">
        <v>0</v>
      </c>
      <c r="N48" s="282">
        <v>0</v>
      </c>
      <c r="O48" s="282">
        <v>0</v>
      </c>
      <c r="P48" s="282">
        <v>0</v>
      </c>
      <c r="Q48" s="282">
        <v>0</v>
      </c>
      <c r="R48" s="282">
        <v>0</v>
      </c>
      <c r="S48" s="282">
        <v>0</v>
      </c>
      <c r="T48" s="282">
        <v>0</v>
      </c>
      <c r="U48" s="282">
        <v>0</v>
      </c>
      <c r="V48" s="282">
        <v>0</v>
      </c>
      <c r="W48" s="282">
        <v>0</v>
      </c>
      <c r="X48" s="282">
        <v>0</v>
      </c>
      <c r="Y48" s="282">
        <v>0</v>
      </c>
      <c r="Z48" s="282">
        <v>0</v>
      </c>
      <c r="AA48" s="282">
        <v>0</v>
      </c>
      <c r="AB48" s="282">
        <v>0</v>
      </c>
      <c r="AC48" s="282">
        <v>0</v>
      </c>
      <c r="AD48" s="282">
        <v>0</v>
      </c>
      <c r="AE48" s="282">
        <v>0</v>
      </c>
      <c r="AF48" s="282">
        <v>0</v>
      </c>
      <c r="AG48" s="282">
        <v>0</v>
      </c>
      <c r="AH48" s="282">
        <v>0</v>
      </c>
      <c r="AI48" s="282">
        <v>0</v>
      </c>
      <c r="AJ48" s="282">
        <v>0</v>
      </c>
      <c r="AK48" s="282">
        <v>0</v>
      </c>
      <c r="AL48" s="282">
        <v>0</v>
      </c>
      <c r="AM48" s="282">
        <v>0</v>
      </c>
      <c r="AN48" s="282">
        <v>0</v>
      </c>
      <c r="AO48" s="282">
        <v>0</v>
      </c>
      <c r="AP48" s="282">
        <v>0</v>
      </c>
      <c r="AQ48" s="282">
        <v>0</v>
      </c>
      <c r="AR48" s="282">
        <v>0</v>
      </c>
      <c r="AS48" s="282">
        <v>0</v>
      </c>
      <c r="AT48" s="282">
        <v>0</v>
      </c>
      <c r="AU48" s="282">
        <v>0</v>
      </c>
      <c r="AV48" s="282">
        <v>0</v>
      </c>
      <c r="AW48" s="282">
        <v>0</v>
      </c>
      <c r="AX48" s="282">
        <v>0</v>
      </c>
      <c r="AY48" s="282">
        <v>0</v>
      </c>
      <c r="AZ48" s="282">
        <v>0</v>
      </c>
      <c r="BA48" s="282">
        <v>0</v>
      </c>
      <c r="BB48" s="282">
        <v>0</v>
      </c>
      <c r="BC48" s="282">
        <v>0</v>
      </c>
      <c r="BD48" s="282">
        <v>0</v>
      </c>
      <c r="BE48" s="282">
        <v>0</v>
      </c>
      <c r="BF48" s="282">
        <v>0</v>
      </c>
      <c r="BG48" s="282">
        <v>0</v>
      </c>
      <c r="BH48" s="282">
        <v>0</v>
      </c>
      <c r="BI48" s="282">
        <v>0</v>
      </c>
      <c r="BJ48" s="282">
        <v>0</v>
      </c>
      <c r="BK48" s="282">
        <v>0</v>
      </c>
      <c r="BL48" s="282">
        <v>0</v>
      </c>
      <c r="BM48" s="282">
        <v>0</v>
      </c>
      <c r="BN48" s="282">
        <v>0</v>
      </c>
      <c r="BO48" s="282">
        <v>0</v>
      </c>
      <c r="BP48" s="282">
        <v>0</v>
      </c>
      <c r="BQ48" s="282">
        <v>0</v>
      </c>
      <c r="BR48" s="282">
        <v>0</v>
      </c>
      <c r="BS48" s="282">
        <v>0</v>
      </c>
      <c r="BT48" s="282">
        <v>0</v>
      </c>
      <c r="BV48" s="233" t="str">
        <f t="shared" si="8"/>
        <v>ANUIDADE CREA PJ</v>
      </c>
      <c r="BW48" s="86">
        <f t="shared" si="145"/>
        <v>0</v>
      </c>
      <c r="BX48" s="233">
        <f t="shared" si="14"/>
        <v>0</v>
      </c>
      <c r="BY48" s="233">
        <f t="shared" si="146"/>
        <v>0</v>
      </c>
      <c r="BZ48" s="233">
        <f t="shared" si="147"/>
        <v>0</v>
      </c>
      <c r="CA48" s="233">
        <f t="shared" si="148"/>
        <v>0</v>
      </c>
      <c r="CB48" s="233">
        <f t="shared" si="149"/>
        <v>0</v>
      </c>
      <c r="CC48" s="233">
        <f t="shared" si="150"/>
        <v>0</v>
      </c>
      <c r="CD48" s="233">
        <f t="shared" si="151"/>
        <v>0</v>
      </c>
      <c r="CE48" s="233">
        <f t="shared" si="152"/>
        <v>0</v>
      </c>
      <c r="CF48" s="233">
        <f t="shared" si="153"/>
        <v>0</v>
      </c>
      <c r="CG48" s="233">
        <f t="shared" si="154"/>
        <v>0</v>
      </c>
      <c r="CH48" s="233">
        <f t="shared" si="155"/>
        <v>0</v>
      </c>
      <c r="CI48" s="233">
        <f t="shared" si="156"/>
        <v>0</v>
      </c>
      <c r="CJ48" s="233">
        <f t="shared" si="157"/>
        <v>0</v>
      </c>
      <c r="CK48" s="233">
        <f t="shared" si="158"/>
        <v>0</v>
      </c>
      <c r="CL48" s="233">
        <f t="shared" si="159"/>
        <v>0</v>
      </c>
      <c r="CM48" s="233">
        <f t="shared" si="160"/>
        <v>0</v>
      </c>
      <c r="CN48" s="233">
        <f t="shared" si="161"/>
        <v>0</v>
      </c>
      <c r="CO48" s="233">
        <f t="shared" si="162"/>
        <v>0</v>
      </c>
      <c r="CP48" s="233">
        <f t="shared" si="163"/>
        <v>0</v>
      </c>
      <c r="CQ48" s="233">
        <f t="shared" si="164"/>
        <v>0</v>
      </c>
      <c r="CR48" s="233">
        <f t="shared" si="165"/>
        <v>0</v>
      </c>
      <c r="CS48" s="233">
        <f t="shared" si="166"/>
        <v>0</v>
      </c>
      <c r="CT48" s="233">
        <f t="shared" si="167"/>
        <v>0</v>
      </c>
      <c r="CU48" s="233">
        <f t="shared" si="168"/>
        <v>0</v>
      </c>
      <c r="CV48" s="233">
        <f t="shared" si="169"/>
        <v>0</v>
      </c>
      <c r="CW48" s="233">
        <f t="shared" si="170"/>
        <v>0</v>
      </c>
      <c r="CX48" s="233">
        <f t="shared" si="171"/>
        <v>0</v>
      </c>
      <c r="CY48" s="233">
        <f t="shared" si="172"/>
        <v>0</v>
      </c>
      <c r="CZ48" s="233">
        <f t="shared" si="173"/>
        <v>0</v>
      </c>
      <c r="DA48" s="233">
        <f t="shared" si="174"/>
        <v>0</v>
      </c>
      <c r="DB48" s="233">
        <f t="shared" si="175"/>
        <v>0</v>
      </c>
      <c r="DC48" s="233">
        <f t="shared" si="176"/>
        <v>0</v>
      </c>
      <c r="DD48" s="233">
        <f t="shared" si="177"/>
        <v>0</v>
      </c>
      <c r="DE48" s="233">
        <f t="shared" si="178"/>
        <v>0</v>
      </c>
      <c r="DF48" s="233">
        <f t="shared" si="179"/>
        <v>0</v>
      </c>
      <c r="DG48" s="233">
        <f t="shared" si="180"/>
        <v>0</v>
      </c>
      <c r="DH48" s="233">
        <f t="shared" si="181"/>
        <v>0</v>
      </c>
      <c r="DI48" s="233">
        <f t="shared" si="182"/>
        <v>0</v>
      </c>
      <c r="DJ48" s="233">
        <f t="shared" si="183"/>
        <v>0</v>
      </c>
      <c r="DK48" s="233">
        <f t="shared" si="184"/>
        <v>0</v>
      </c>
      <c r="DL48" s="233">
        <f t="shared" si="185"/>
        <v>0</v>
      </c>
      <c r="DM48" s="233">
        <f t="shared" si="186"/>
        <v>0</v>
      </c>
      <c r="DN48" s="233">
        <f t="shared" si="187"/>
        <v>0</v>
      </c>
      <c r="DO48" s="233">
        <f t="shared" si="188"/>
        <v>0</v>
      </c>
      <c r="DP48" s="233">
        <f t="shared" si="189"/>
        <v>0</v>
      </c>
      <c r="DQ48" s="233">
        <f t="shared" si="190"/>
        <v>0</v>
      </c>
      <c r="DR48" s="233">
        <f t="shared" si="191"/>
        <v>0</v>
      </c>
      <c r="DS48" s="233">
        <f t="shared" si="192"/>
        <v>0</v>
      </c>
      <c r="DT48" s="233">
        <f t="shared" si="193"/>
        <v>0</v>
      </c>
      <c r="DU48" s="233">
        <f t="shared" si="194"/>
        <v>0</v>
      </c>
      <c r="DV48" s="233">
        <f t="shared" si="195"/>
        <v>0</v>
      </c>
      <c r="DW48" s="233">
        <f t="shared" si="196"/>
        <v>0</v>
      </c>
      <c r="DX48" s="233">
        <f t="shared" si="197"/>
        <v>0</v>
      </c>
      <c r="DY48" s="233">
        <f t="shared" si="198"/>
        <v>0</v>
      </c>
      <c r="DZ48" s="233">
        <f t="shared" si="199"/>
        <v>0</v>
      </c>
      <c r="EA48" s="233">
        <f t="shared" si="200"/>
        <v>0</v>
      </c>
      <c r="EB48" s="233">
        <f t="shared" si="201"/>
        <v>0</v>
      </c>
      <c r="EC48" s="233">
        <f t="shared" si="202"/>
        <v>0</v>
      </c>
      <c r="ED48" s="233">
        <f t="shared" si="203"/>
        <v>0</v>
      </c>
      <c r="EE48" s="233">
        <f t="shared" si="204"/>
        <v>0</v>
      </c>
    </row>
    <row r="49" spans="1:159" x14ac:dyDescent="0.25">
      <c r="A49" s="280" t="s">
        <v>164</v>
      </c>
      <c r="B49" s="283">
        <v>11</v>
      </c>
      <c r="C49" s="217" t="str">
        <f>VLOOKUP($A49&amp;$B49,Insumos!$A:$I,4,0)</f>
        <v>VISTO CRBio PF</v>
      </c>
      <c r="D49" s="89" t="str">
        <f>VLOOKUP($A49&amp;$B49,Insumos!$A:$I,6,0)</f>
        <v>VB</v>
      </c>
      <c r="E49" s="232">
        <f t="shared" si="211"/>
        <v>0</v>
      </c>
      <c r="F49" s="89">
        <v>1</v>
      </c>
      <c r="G49" s="233">
        <f>VLOOKUP($A49&amp;$B49,Insumos!$A:$I,9,0)</f>
        <v>100</v>
      </c>
      <c r="H49" s="233">
        <f t="shared" si="212"/>
        <v>0</v>
      </c>
      <c r="I49" s="234"/>
      <c r="J49" s="233" t="str">
        <f t="shared" si="5"/>
        <v>VISTO CRBio PF</v>
      </c>
      <c r="K49" s="233" t="str">
        <f t="shared" si="6"/>
        <v>VB</v>
      </c>
      <c r="L49" s="233">
        <f t="shared" si="144"/>
        <v>0</v>
      </c>
      <c r="M49" s="282">
        <v>0</v>
      </c>
      <c r="N49" s="282">
        <v>0</v>
      </c>
      <c r="O49" s="282">
        <v>0</v>
      </c>
      <c r="P49" s="282">
        <v>0</v>
      </c>
      <c r="Q49" s="282">
        <v>0</v>
      </c>
      <c r="R49" s="282">
        <v>0</v>
      </c>
      <c r="S49" s="282">
        <v>0</v>
      </c>
      <c r="T49" s="282">
        <v>0</v>
      </c>
      <c r="U49" s="282">
        <v>0</v>
      </c>
      <c r="V49" s="282">
        <v>0</v>
      </c>
      <c r="W49" s="282">
        <v>0</v>
      </c>
      <c r="X49" s="282">
        <v>0</v>
      </c>
      <c r="Y49" s="282">
        <v>0</v>
      </c>
      <c r="Z49" s="282">
        <v>0</v>
      </c>
      <c r="AA49" s="282">
        <v>0</v>
      </c>
      <c r="AB49" s="282">
        <v>0</v>
      </c>
      <c r="AC49" s="282">
        <v>0</v>
      </c>
      <c r="AD49" s="282">
        <v>0</v>
      </c>
      <c r="AE49" s="282">
        <v>0</v>
      </c>
      <c r="AF49" s="282">
        <v>0</v>
      </c>
      <c r="AG49" s="282">
        <v>0</v>
      </c>
      <c r="AH49" s="282">
        <v>0</v>
      </c>
      <c r="AI49" s="282">
        <v>0</v>
      </c>
      <c r="AJ49" s="282">
        <v>0</v>
      </c>
      <c r="AK49" s="282">
        <v>0</v>
      </c>
      <c r="AL49" s="282">
        <v>0</v>
      </c>
      <c r="AM49" s="282">
        <v>0</v>
      </c>
      <c r="AN49" s="282">
        <v>0</v>
      </c>
      <c r="AO49" s="282">
        <v>0</v>
      </c>
      <c r="AP49" s="282">
        <v>0</v>
      </c>
      <c r="AQ49" s="282">
        <v>0</v>
      </c>
      <c r="AR49" s="282">
        <v>0</v>
      </c>
      <c r="AS49" s="282">
        <v>0</v>
      </c>
      <c r="AT49" s="282">
        <v>0</v>
      </c>
      <c r="AU49" s="282">
        <v>0</v>
      </c>
      <c r="AV49" s="282">
        <v>0</v>
      </c>
      <c r="AW49" s="282">
        <v>0</v>
      </c>
      <c r="AX49" s="282">
        <v>0</v>
      </c>
      <c r="AY49" s="282">
        <v>0</v>
      </c>
      <c r="AZ49" s="282">
        <v>0</v>
      </c>
      <c r="BA49" s="282">
        <v>0</v>
      </c>
      <c r="BB49" s="282">
        <v>0</v>
      </c>
      <c r="BC49" s="282">
        <v>0</v>
      </c>
      <c r="BD49" s="282">
        <v>0</v>
      </c>
      <c r="BE49" s="282">
        <v>0</v>
      </c>
      <c r="BF49" s="282">
        <v>0</v>
      </c>
      <c r="BG49" s="282">
        <v>0</v>
      </c>
      <c r="BH49" s="282">
        <v>0</v>
      </c>
      <c r="BI49" s="282">
        <v>0</v>
      </c>
      <c r="BJ49" s="282">
        <v>0</v>
      </c>
      <c r="BK49" s="282">
        <v>0</v>
      </c>
      <c r="BL49" s="282">
        <v>0</v>
      </c>
      <c r="BM49" s="282">
        <v>0</v>
      </c>
      <c r="BN49" s="282">
        <v>0</v>
      </c>
      <c r="BO49" s="282">
        <v>0</v>
      </c>
      <c r="BP49" s="282">
        <v>0</v>
      </c>
      <c r="BQ49" s="282">
        <v>0</v>
      </c>
      <c r="BR49" s="282">
        <v>0</v>
      </c>
      <c r="BS49" s="282">
        <v>0</v>
      </c>
      <c r="BT49" s="282">
        <v>0</v>
      </c>
      <c r="BV49" s="233" t="str">
        <f t="shared" si="8"/>
        <v>VISTO CRBio PF</v>
      </c>
      <c r="BW49" s="86">
        <f t="shared" si="145"/>
        <v>0</v>
      </c>
      <c r="BX49" s="233">
        <f t="shared" si="14"/>
        <v>0</v>
      </c>
      <c r="BY49" s="233">
        <f t="shared" si="146"/>
        <v>0</v>
      </c>
      <c r="BZ49" s="233">
        <f t="shared" si="147"/>
        <v>0</v>
      </c>
      <c r="CA49" s="233">
        <f t="shared" si="148"/>
        <v>0</v>
      </c>
      <c r="CB49" s="233">
        <f t="shared" si="149"/>
        <v>0</v>
      </c>
      <c r="CC49" s="233">
        <f t="shared" si="150"/>
        <v>0</v>
      </c>
      <c r="CD49" s="233">
        <f t="shared" si="151"/>
        <v>0</v>
      </c>
      <c r="CE49" s="233">
        <f t="shared" si="152"/>
        <v>0</v>
      </c>
      <c r="CF49" s="233">
        <f t="shared" si="153"/>
        <v>0</v>
      </c>
      <c r="CG49" s="233">
        <f t="shared" si="154"/>
        <v>0</v>
      </c>
      <c r="CH49" s="233">
        <f t="shared" si="155"/>
        <v>0</v>
      </c>
      <c r="CI49" s="233">
        <f t="shared" si="156"/>
        <v>0</v>
      </c>
      <c r="CJ49" s="233">
        <f t="shared" si="157"/>
        <v>0</v>
      </c>
      <c r="CK49" s="233">
        <f t="shared" si="158"/>
        <v>0</v>
      </c>
      <c r="CL49" s="233">
        <f t="shared" si="159"/>
        <v>0</v>
      </c>
      <c r="CM49" s="233">
        <f t="shared" si="160"/>
        <v>0</v>
      </c>
      <c r="CN49" s="233">
        <f t="shared" si="161"/>
        <v>0</v>
      </c>
      <c r="CO49" s="233">
        <f t="shared" si="162"/>
        <v>0</v>
      </c>
      <c r="CP49" s="233">
        <f t="shared" si="163"/>
        <v>0</v>
      </c>
      <c r="CQ49" s="233">
        <f t="shared" si="164"/>
        <v>0</v>
      </c>
      <c r="CR49" s="233">
        <f t="shared" si="165"/>
        <v>0</v>
      </c>
      <c r="CS49" s="233">
        <f t="shared" si="166"/>
        <v>0</v>
      </c>
      <c r="CT49" s="233">
        <f t="shared" si="167"/>
        <v>0</v>
      </c>
      <c r="CU49" s="233">
        <f t="shared" si="168"/>
        <v>0</v>
      </c>
      <c r="CV49" s="233">
        <f t="shared" si="169"/>
        <v>0</v>
      </c>
      <c r="CW49" s="233">
        <f t="shared" si="170"/>
        <v>0</v>
      </c>
      <c r="CX49" s="233">
        <f t="shared" si="171"/>
        <v>0</v>
      </c>
      <c r="CY49" s="233">
        <f t="shared" si="172"/>
        <v>0</v>
      </c>
      <c r="CZ49" s="233">
        <f t="shared" si="173"/>
        <v>0</v>
      </c>
      <c r="DA49" s="233">
        <f t="shared" si="174"/>
        <v>0</v>
      </c>
      <c r="DB49" s="233">
        <f t="shared" si="175"/>
        <v>0</v>
      </c>
      <c r="DC49" s="233">
        <f t="shared" si="176"/>
        <v>0</v>
      </c>
      <c r="DD49" s="233">
        <f t="shared" si="177"/>
        <v>0</v>
      </c>
      <c r="DE49" s="233">
        <f t="shared" si="178"/>
        <v>0</v>
      </c>
      <c r="DF49" s="233">
        <f t="shared" si="179"/>
        <v>0</v>
      </c>
      <c r="DG49" s="233">
        <f t="shared" si="180"/>
        <v>0</v>
      </c>
      <c r="DH49" s="233">
        <f t="shared" si="181"/>
        <v>0</v>
      </c>
      <c r="DI49" s="233">
        <f t="shared" si="182"/>
        <v>0</v>
      </c>
      <c r="DJ49" s="233">
        <f t="shared" si="183"/>
        <v>0</v>
      </c>
      <c r="DK49" s="233">
        <f t="shared" si="184"/>
        <v>0</v>
      </c>
      <c r="DL49" s="233">
        <f t="shared" si="185"/>
        <v>0</v>
      </c>
      <c r="DM49" s="233">
        <f t="shared" si="186"/>
        <v>0</v>
      </c>
      <c r="DN49" s="233">
        <f t="shared" si="187"/>
        <v>0</v>
      </c>
      <c r="DO49" s="233">
        <f t="shared" si="188"/>
        <v>0</v>
      </c>
      <c r="DP49" s="233">
        <f t="shared" si="189"/>
        <v>0</v>
      </c>
      <c r="DQ49" s="233">
        <f t="shared" si="190"/>
        <v>0</v>
      </c>
      <c r="DR49" s="233">
        <f t="shared" si="191"/>
        <v>0</v>
      </c>
      <c r="DS49" s="233">
        <f t="shared" si="192"/>
        <v>0</v>
      </c>
      <c r="DT49" s="233">
        <f t="shared" si="193"/>
        <v>0</v>
      </c>
      <c r="DU49" s="233">
        <f t="shared" si="194"/>
        <v>0</v>
      </c>
      <c r="DV49" s="233">
        <f t="shared" si="195"/>
        <v>0</v>
      </c>
      <c r="DW49" s="233">
        <f t="shared" si="196"/>
        <v>0</v>
      </c>
      <c r="DX49" s="233">
        <f t="shared" si="197"/>
        <v>0</v>
      </c>
      <c r="DY49" s="233">
        <f t="shared" si="198"/>
        <v>0</v>
      </c>
      <c r="DZ49" s="233">
        <f t="shared" si="199"/>
        <v>0</v>
      </c>
      <c r="EA49" s="233">
        <f t="shared" si="200"/>
        <v>0</v>
      </c>
      <c r="EB49" s="233">
        <f t="shared" si="201"/>
        <v>0</v>
      </c>
      <c r="EC49" s="233">
        <f t="shared" si="202"/>
        <v>0</v>
      </c>
      <c r="ED49" s="233">
        <f t="shared" si="203"/>
        <v>0</v>
      </c>
      <c r="EE49" s="233">
        <f t="shared" si="204"/>
        <v>0</v>
      </c>
    </row>
    <row r="50" spans="1:159" x14ac:dyDescent="0.25">
      <c r="A50" s="280" t="s">
        <v>164</v>
      </c>
      <c r="B50" s="283">
        <v>12</v>
      </c>
      <c r="C50" s="217" t="str">
        <f>VLOOKUP($A50&amp;$B50,Insumos!$A:$I,4,0)</f>
        <v>VISTO CRBio PJ</v>
      </c>
      <c r="D50" s="89" t="str">
        <f>VLOOKUP($A50&amp;$B50,Insumos!$A:$I,6,0)</f>
        <v>VB</v>
      </c>
      <c r="E50" s="232">
        <f>L50</f>
        <v>0</v>
      </c>
      <c r="F50" s="89">
        <v>1</v>
      </c>
      <c r="G50" s="233">
        <f>VLOOKUP($A50&amp;$B50,Insumos!$A:$I,9,0)</f>
        <v>100</v>
      </c>
      <c r="H50" s="233">
        <f>G50*E50</f>
        <v>0</v>
      </c>
      <c r="I50" s="234"/>
      <c r="J50" s="233" t="str">
        <f t="shared" si="5"/>
        <v>VISTO CRBio PJ</v>
      </c>
      <c r="K50" s="233" t="str">
        <f t="shared" si="6"/>
        <v>VB</v>
      </c>
      <c r="L50" s="233">
        <f t="shared" si="144"/>
        <v>0</v>
      </c>
      <c r="M50" s="282">
        <v>0</v>
      </c>
      <c r="N50" s="282">
        <v>0</v>
      </c>
      <c r="O50" s="282">
        <v>0</v>
      </c>
      <c r="P50" s="282">
        <v>0</v>
      </c>
      <c r="Q50" s="282">
        <v>0</v>
      </c>
      <c r="R50" s="282">
        <v>0</v>
      </c>
      <c r="S50" s="282">
        <v>0</v>
      </c>
      <c r="T50" s="282">
        <v>0</v>
      </c>
      <c r="U50" s="282">
        <v>0</v>
      </c>
      <c r="V50" s="282">
        <v>0</v>
      </c>
      <c r="W50" s="282">
        <v>0</v>
      </c>
      <c r="X50" s="282">
        <v>0</v>
      </c>
      <c r="Y50" s="282">
        <v>0</v>
      </c>
      <c r="Z50" s="282">
        <v>0</v>
      </c>
      <c r="AA50" s="282">
        <v>0</v>
      </c>
      <c r="AB50" s="282">
        <v>0</v>
      </c>
      <c r="AC50" s="282">
        <v>0</v>
      </c>
      <c r="AD50" s="282">
        <v>0</v>
      </c>
      <c r="AE50" s="282">
        <v>0</v>
      </c>
      <c r="AF50" s="282">
        <v>0</v>
      </c>
      <c r="AG50" s="282">
        <v>0</v>
      </c>
      <c r="AH50" s="282">
        <v>0</v>
      </c>
      <c r="AI50" s="282">
        <v>0</v>
      </c>
      <c r="AJ50" s="282">
        <v>0</v>
      </c>
      <c r="AK50" s="282">
        <v>0</v>
      </c>
      <c r="AL50" s="282">
        <v>0</v>
      </c>
      <c r="AM50" s="282">
        <v>0</v>
      </c>
      <c r="AN50" s="282">
        <v>0</v>
      </c>
      <c r="AO50" s="282">
        <v>0</v>
      </c>
      <c r="AP50" s="282">
        <v>0</v>
      </c>
      <c r="AQ50" s="282">
        <v>0</v>
      </c>
      <c r="AR50" s="282">
        <v>0</v>
      </c>
      <c r="AS50" s="282">
        <v>0</v>
      </c>
      <c r="AT50" s="282">
        <v>0</v>
      </c>
      <c r="AU50" s="282">
        <v>0</v>
      </c>
      <c r="AV50" s="282">
        <v>0</v>
      </c>
      <c r="AW50" s="282">
        <v>0</v>
      </c>
      <c r="AX50" s="282">
        <v>0</v>
      </c>
      <c r="AY50" s="282">
        <v>0</v>
      </c>
      <c r="AZ50" s="282">
        <v>0</v>
      </c>
      <c r="BA50" s="282">
        <v>0</v>
      </c>
      <c r="BB50" s="282">
        <v>0</v>
      </c>
      <c r="BC50" s="282">
        <v>0</v>
      </c>
      <c r="BD50" s="282">
        <v>0</v>
      </c>
      <c r="BE50" s="282">
        <v>0</v>
      </c>
      <c r="BF50" s="282">
        <v>0</v>
      </c>
      <c r="BG50" s="282">
        <v>0</v>
      </c>
      <c r="BH50" s="282">
        <v>0</v>
      </c>
      <c r="BI50" s="282">
        <v>0</v>
      </c>
      <c r="BJ50" s="282">
        <v>0</v>
      </c>
      <c r="BK50" s="282">
        <v>0</v>
      </c>
      <c r="BL50" s="282">
        <v>0</v>
      </c>
      <c r="BM50" s="282">
        <v>0</v>
      </c>
      <c r="BN50" s="282">
        <v>0</v>
      </c>
      <c r="BO50" s="282">
        <v>0</v>
      </c>
      <c r="BP50" s="282">
        <v>0</v>
      </c>
      <c r="BQ50" s="282">
        <v>0</v>
      </c>
      <c r="BR50" s="282">
        <v>0</v>
      </c>
      <c r="BS50" s="282">
        <v>0</v>
      </c>
      <c r="BT50" s="282">
        <v>0</v>
      </c>
      <c r="BV50" s="233" t="str">
        <f t="shared" si="8"/>
        <v>VISTO CRBio PJ</v>
      </c>
      <c r="BW50" s="86">
        <f t="shared" si="145"/>
        <v>0</v>
      </c>
      <c r="BX50" s="233">
        <f t="shared" si="14"/>
        <v>0</v>
      </c>
      <c r="BY50" s="233">
        <f t="shared" si="146"/>
        <v>0</v>
      </c>
      <c r="BZ50" s="233">
        <f t="shared" si="147"/>
        <v>0</v>
      </c>
      <c r="CA50" s="233">
        <f t="shared" si="148"/>
        <v>0</v>
      </c>
      <c r="CB50" s="233">
        <f t="shared" si="149"/>
        <v>0</v>
      </c>
      <c r="CC50" s="233">
        <f t="shared" si="150"/>
        <v>0</v>
      </c>
      <c r="CD50" s="233">
        <f t="shared" si="151"/>
        <v>0</v>
      </c>
      <c r="CE50" s="233">
        <f t="shared" si="152"/>
        <v>0</v>
      </c>
      <c r="CF50" s="233">
        <f t="shared" si="153"/>
        <v>0</v>
      </c>
      <c r="CG50" s="233">
        <f t="shared" si="154"/>
        <v>0</v>
      </c>
      <c r="CH50" s="233">
        <f t="shared" si="155"/>
        <v>0</v>
      </c>
      <c r="CI50" s="233">
        <f t="shared" si="156"/>
        <v>0</v>
      </c>
      <c r="CJ50" s="233">
        <f t="shared" si="157"/>
        <v>0</v>
      </c>
      <c r="CK50" s="233">
        <f t="shared" si="158"/>
        <v>0</v>
      </c>
      <c r="CL50" s="233">
        <f t="shared" si="159"/>
        <v>0</v>
      </c>
      <c r="CM50" s="233">
        <f t="shared" si="160"/>
        <v>0</v>
      </c>
      <c r="CN50" s="233">
        <f t="shared" si="161"/>
        <v>0</v>
      </c>
      <c r="CO50" s="233">
        <f t="shared" si="162"/>
        <v>0</v>
      </c>
      <c r="CP50" s="233">
        <f t="shared" si="163"/>
        <v>0</v>
      </c>
      <c r="CQ50" s="233">
        <f t="shared" si="164"/>
        <v>0</v>
      </c>
      <c r="CR50" s="233">
        <f t="shared" si="165"/>
        <v>0</v>
      </c>
      <c r="CS50" s="233">
        <f t="shared" si="166"/>
        <v>0</v>
      </c>
      <c r="CT50" s="233">
        <f t="shared" si="167"/>
        <v>0</v>
      </c>
      <c r="CU50" s="233">
        <f t="shared" si="168"/>
        <v>0</v>
      </c>
      <c r="CV50" s="233">
        <f t="shared" si="169"/>
        <v>0</v>
      </c>
      <c r="CW50" s="233">
        <f t="shared" si="170"/>
        <v>0</v>
      </c>
      <c r="CX50" s="233">
        <f t="shared" si="171"/>
        <v>0</v>
      </c>
      <c r="CY50" s="233">
        <f t="shared" si="172"/>
        <v>0</v>
      </c>
      <c r="CZ50" s="233">
        <f t="shared" si="173"/>
        <v>0</v>
      </c>
      <c r="DA50" s="233">
        <f t="shared" si="174"/>
        <v>0</v>
      </c>
      <c r="DB50" s="233">
        <f t="shared" si="175"/>
        <v>0</v>
      </c>
      <c r="DC50" s="233">
        <f t="shared" si="176"/>
        <v>0</v>
      </c>
      <c r="DD50" s="233">
        <f t="shared" si="177"/>
        <v>0</v>
      </c>
      <c r="DE50" s="233">
        <f t="shared" si="178"/>
        <v>0</v>
      </c>
      <c r="DF50" s="233">
        <f t="shared" si="179"/>
        <v>0</v>
      </c>
      <c r="DG50" s="233">
        <f t="shared" si="180"/>
        <v>0</v>
      </c>
      <c r="DH50" s="233">
        <f t="shared" si="181"/>
        <v>0</v>
      </c>
      <c r="DI50" s="233">
        <f t="shared" si="182"/>
        <v>0</v>
      </c>
      <c r="DJ50" s="233">
        <f t="shared" si="183"/>
        <v>0</v>
      </c>
      <c r="DK50" s="233">
        <f t="shared" si="184"/>
        <v>0</v>
      </c>
      <c r="DL50" s="233">
        <f t="shared" si="185"/>
        <v>0</v>
      </c>
      <c r="DM50" s="233">
        <f t="shared" si="186"/>
        <v>0</v>
      </c>
      <c r="DN50" s="233">
        <f t="shared" si="187"/>
        <v>0</v>
      </c>
      <c r="DO50" s="233">
        <f t="shared" si="188"/>
        <v>0</v>
      </c>
      <c r="DP50" s="233">
        <f t="shared" si="189"/>
        <v>0</v>
      </c>
      <c r="DQ50" s="233">
        <f t="shared" si="190"/>
        <v>0</v>
      </c>
      <c r="DR50" s="233">
        <f t="shared" si="191"/>
        <v>0</v>
      </c>
      <c r="DS50" s="233">
        <f t="shared" si="192"/>
        <v>0</v>
      </c>
      <c r="DT50" s="233">
        <f t="shared" si="193"/>
        <v>0</v>
      </c>
      <c r="DU50" s="233">
        <f t="shared" si="194"/>
        <v>0</v>
      </c>
      <c r="DV50" s="233">
        <f t="shared" si="195"/>
        <v>0</v>
      </c>
      <c r="DW50" s="233">
        <f t="shared" si="196"/>
        <v>0</v>
      </c>
      <c r="DX50" s="233">
        <f t="shared" si="197"/>
        <v>0</v>
      </c>
      <c r="DY50" s="233">
        <f t="shared" si="198"/>
        <v>0</v>
      </c>
      <c r="DZ50" s="233">
        <f t="shared" si="199"/>
        <v>0</v>
      </c>
      <c r="EA50" s="233">
        <f t="shared" si="200"/>
        <v>0</v>
      </c>
      <c r="EB50" s="233">
        <f t="shared" si="201"/>
        <v>0</v>
      </c>
      <c r="EC50" s="233">
        <f t="shared" si="202"/>
        <v>0</v>
      </c>
      <c r="ED50" s="233">
        <f t="shared" si="203"/>
        <v>0</v>
      </c>
      <c r="EE50" s="233">
        <f t="shared" si="204"/>
        <v>0</v>
      </c>
    </row>
    <row r="51" spans="1:159" x14ac:dyDescent="0.25">
      <c r="A51" s="280" t="s">
        <v>165</v>
      </c>
      <c r="B51" s="283">
        <v>1</v>
      </c>
      <c r="C51" s="217" t="str">
        <f>VLOOKUP($A51&amp;$B51,Insumos!$A:$I,4,0)</f>
        <v>PPRA</v>
      </c>
      <c r="D51" s="89" t="str">
        <f>VLOOKUP($A51&amp;$B51,Insumos!$A:$I,6,0)</f>
        <v>VB</v>
      </c>
      <c r="E51" s="232">
        <f t="shared" ref="E51:E56" si="213">L51</f>
        <v>0</v>
      </c>
      <c r="F51" s="89">
        <v>1</v>
      </c>
      <c r="G51" s="233">
        <f>VLOOKUP($A51&amp;$B51,Insumos!$A:$I,9,0)</f>
        <v>750</v>
      </c>
      <c r="H51" s="233">
        <f t="shared" ref="H51:H56" si="214">G51*E51</f>
        <v>0</v>
      </c>
      <c r="I51" s="234"/>
      <c r="J51" s="233" t="str">
        <f t="shared" si="5"/>
        <v>PPRA</v>
      </c>
      <c r="K51" s="233" t="str">
        <f t="shared" si="6"/>
        <v>VB</v>
      </c>
      <c r="L51" s="233">
        <f t="shared" si="144"/>
        <v>0</v>
      </c>
      <c r="M51" s="282">
        <v>0</v>
      </c>
      <c r="N51" s="282">
        <v>0</v>
      </c>
      <c r="O51" s="282">
        <v>0</v>
      </c>
      <c r="P51" s="282">
        <v>0</v>
      </c>
      <c r="Q51" s="282">
        <v>0</v>
      </c>
      <c r="R51" s="282">
        <v>0</v>
      </c>
      <c r="S51" s="282">
        <v>0</v>
      </c>
      <c r="T51" s="282">
        <v>0</v>
      </c>
      <c r="U51" s="282">
        <v>0</v>
      </c>
      <c r="V51" s="282">
        <v>0</v>
      </c>
      <c r="W51" s="282">
        <v>0</v>
      </c>
      <c r="X51" s="282">
        <v>0</v>
      </c>
      <c r="Y51" s="282">
        <v>0</v>
      </c>
      <c r="Z51" s="282">
        <v>0</v>
      </c>
      <c r="AA51" s="282">
        <v>0</v>
      </c>
      <c r="AB51" s="282">
        <v>0</v>
      </c>
      <c r="AC51" s="282">
        <v>0</v>
      </c>
      <c r="AD51" s="282">
        <v>0</v>
      </c>
      <c r="AE51" s="282">
        <v>0</v>
      </c>
      <c r="AF51" s="282">
        <v>0</v>
      </c>
      <c r="AG51" s="282">
        <v>0</v>
      </c>
      <c r="AH51" s="282">
        <v>0</v>
      </c>
      <c r="AI51" s="282">
        <v>0</v>
      </c>
      <c r="AJ51" s="282">
        <v>0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V51" s="233" t="str">
        <f t="shared" si="8"/>
        <v>PPRA</v>
      </c>
      <c r="BW51" s="86">
        <f t="shared" si="145"/>
        <v>0</v>
      </c>
      <c r="BX51" s="233">
        <f t="shared" si="14"/>
        <v>0</v>
      </c>
      <c r="BY51" s="233">
        <f t="shared" si="146"/>
        <v>0</v>
      </c>
      <c r="BZ51" s="233">
        <f t="shared" si="147"/>
        <v>0</v>
      </c>
      <c r="CA51" s="233">
        <f t="shared" si="148"/>
        <v>0</v>
      </c>
      <c r="CB51" s="233">
        <f t="shared" si="149"/>
        <v>0</v>
      </c>
      <c r="CC51" s="233">
        <f t="shared" si="150"/>
        <v>0</v>
      </c>
      <c r="CD51" s="233">
        <f t="shared" si="151"/>
        <v>0</v>
      </c>
      <c r="CE51" s="233">
        <f t="shared" si="152"/>
        <v>0</v>
      </c>
      <c r="CF51" s="233">
        <f t="shared" si="153"/>
        <v>0</v>
      </c>
      <c r="CG51" s="233">
        <f t="shared" si="154"/>
        <v>0</v>
      </c>
      <c r="CH51" s="233">
        <f t="shared" si="155"/>
        <v>0</v>
      </c>
      <c r="CI51" s="233">
        <f t="shared" si="156"/>
        <v>0</v>
      </c>
      <c r="CJ51" s="233">
        <f t="shared" si="157"/>
        <v>0</v>
      </c>
      <c r="CK51" s="233">
        <f t="shared" si="158"/>
        <v>0</v>
      </c>
      <c r="CL51" s="233">
        <f t="shared" si="159"/>
        <v>0</v>
      </c>
      <c r="CM51" s="233">
        <f t="shared" si="160"/>
        <v>0</v>
      </c>
      <c r="CN51" s="233">
        <f t="shared" si="161"/>
        <v>0</v>
      </c>
      <c r="CO51" s="233">
        <f t="shared" si="162"/>
        <v>0</v>
      </c>
      <c r="CP51" s="233">
        <f t="shared" si="163"/>
        <v>0</v>
      </c>
      <c r="CQ51" s="233">
        <f t="shared" si="164"/>
        <v>0</v>
      </c>
      <c r="CR51" s="233">
        <f t="shared" si="165"/>
        <v>0</v>
      </c>
      <c r="CS51" s="233">
        <f t="shared" si="166"/>
        <v>0</v>
      </c>
      <c r="CT51" s="233">
        <f t="shared" si="167"/>
        <v>0</v>
      </c>
      <c r="CU51" s="233">
        <f t="shared" si="168"/>
        <v>0</v>
      </c>
      <c r="CV51" s="233">
        <f t="shared" si="169"/>
        <v>0</v>
      </c>
      <c r="CW51" s="233">
        <f t="shared" si="170"/>
        <v>0</v>
      </c>
      <c r="CX51" s="233">
        <f t="shared" si="171"/>
        <v>0</v>
      </c>
      <c r="CY51" s="233">
        <f t="shared" si="172"/>
        <v>0</v>
      </c>
      <c r="CZ51" s="233">
        <f t="shared" si="173"/>
        <v>0</v>
      </c>
      <c r="DA51" s="233">
        <f t="shared" si="174"/>
        <v>0</v>
      </c>
      <c r="DB51" s="233">
        <f t="shared" si="175"/>
        <v>0</v>
      </c>
      <c r="DC51" s="233">
        <f t="shared" si="176"/>
        <v>0</v>
      </c>
      <c r="DD51" s="233">
        <f t="shared" si="177"/>
        <v>0</v>
      </c>
      <c r="DE51" s="233">
        <f t="shared" si="178"/>
        <v>0</v>
      </c>
      <c r="DF51" s="233">
        <f t="shared" si="179"/>
        <v>0</v>
      </c>
      <c r="DG51" s="233">
        <f t="shared" si="180"/>
        <v>0</v>
      </c>
      <c r="DH51" s="233">
        <f t="shared" si="181"/>
        <v>0</v>
      </c>
      <c r="DI51" s="233">
        <f t="shared" si="182"/>
        <v>0</v>
      </c>
      <c r="DJ51" s="233">
        <f t="shared" si="183"/>
        <v>0</v>
      </c>
      <c r="DK51" s="233">
        <f t="shared" si="184"/>
        <v>0</v>
      </c>
      <c r="DL51" s="233">
        <f t="shared" si="185"/>
        <v>0</v>
      </c>
      <c r="DM51" s="233">
        <f t="shared" si="186"/>
        <v>0</v>
      </c>
      <c r="DN51" s="233">
        <f t="shared" si="187"/>
        <v>0</v>
      </c>
      <c r="DO51" s="233">
        <f t="shared" si="188"/>
        <v>0</v>
      </c>
      <c r="DP51" s="233">
        <f t="shared" si="189"/>
        <v>0</v>
      </c>
      <c r="DQ51" s="233">
        <f t="shared" si="190"/>
        <v>0</v>
      </c>
      <c r="DR51" s="233">
        <f t="shared" si="191"/>
        <v>0</v>
      </c>
      <c r="DS51" s="233">
        <f t="shared" si="192"/>
        <v>0</v>
      </c>
      <c r="DT51" s="233">
        <f t="shared" si="193"/>
        <v>0</v>
      </c>
      <c r="DU51" s="233">
        <f t="shared" si="194"/>
        <v>0</v>
      </c>
      <c r="DV51" s="233">
        <f t="shared" si="195"/>
        <v>0</v>
      </c>
      <c r="DW51" s="233">
        <f t="shared" si="196"/>
        <v>0</v>
      </c>
      <c r="DX51" s="233">
        <f t="shared" si="197"/>
        <v>0</v>
      </c>
      <c r="DY51" s="233">
        <f t="shared" si="198"/>
        <v>0</v>
      </c>
      <c r="DZ51" s="233">
        <f t="shared" si="199"/>
        <v>0</v>
      </c>
      <c r="EA51" s="233">
        <f t="shared" si="200"/>
        <v>0</v>
      </c>
      <c r="EB51" s="233">
        <f t="shared" si="201"/>
        <v>0</v>
      </c>
      <c r="EC51" s="233">
        <f t="shared" si="202"/>
        <v>0</v>
      </c>
      <c r="ED51" s="233">
        <f t="shared" si="203"/>
        <v>0</v>
      </c>
      <c r="EE51" s="233">
        <f t="shared" si="204"/>
        <v>0</v>
      </c>
    </row>
    <row r="52" spans="1:159" x14ac:dyDescent="0.25">
      <c r="A52" s="280" t="s">
        <v>165</v>
      </c>
      <c r="B52" s="283">
        <v>2</v>
      </c>
      <c r="C52" s="217" t="str">
        <f>VLOOKUP($A52&amp;$B52,Insumos!$A:$I,4,0)</f>
        <v>PCMSO</v>
      </c>
      <c r="D52" s="89" t="str">
        <f>VLOOKUP($A52&amp;$B52,Insumos!$A:$I,6,0)</f>
        <v>VB</v>
      </c>
      <c r="E52" s="232">
        <f t="shared" si="213"/>
        <v>0</v>
      </c>
      <c r="F52" s="89">
        <v>1</v>
      </c>
      <c r="G52" s="233">
        <f>VLOOKUP($A52&amp;$B52,Insumos!$A:$I,9,0)</f>
        <v>750</v>
      </c>
      <c r="H52" s="233">
        <f t="shared" si="214"/>
        <v>0</v>
      </c>
      <c r="I52" s="234"/>
      <c r="J52" s="233" t="str">
        <f t="shared" si="5"/>
        <v>PCMSO</v>
      </c>
      <c r="K52" s="233" t="str">
        <f t="shared" si="6"/>
        <v>VB</v>
      </c>
      <c r="L52" s="233">
        <f t="shared" si="144"/>
        <v>0</v>
      </c>
      <c r="M52" s="282">
        <v>0</v>
      </c>
      <c r="N52" s="282">
        <v>0</v>
      </c>
      <c r="O52" s="282">
        <v>0</v>
      </c>
      <c r="P52" s="282">
        <v>0</v>
      </c>
      <c r="Q52" s="282">
        <v>0</v>
      </c>
      <c r="R52" s="282">
        <v>0</v>
      </c>
      <c r="S52" s="282">
        <v>0</v>
      </c>
      <c r="T52" s="282">
        <v>0</v>
      </c>
      <c r="U52" s="282">
        <v>0</v>
      </c>
      <c r="V52" s="282">
        <v>0</v>
      </c>
      <c r="W52" s="282">
        <v>0</v>
      </c>
      <c r="X52" s="282">
        <v>0</v>
      </c>
      <c r="Y52" s="282">
        <v>0</v>
      </c>
      <c r="Z52" s="282">
        <v>0</v>
      </c>
      <c r="AA52" s="282">
        <v>0</v>
      </c>
      <c r="AB52" s="282">
        <v>0</v>
      </c>
      <c r="AC52" s="282">
        <v>0</v>
      </c>
      <c r="AD52" s="282">
        <v>0</v>
      </c>
      <c r="AE52" s="282">
        <v>0</v>
      </c>
      <c r="AF52" s="282">
        <v>0</v>
      </c>
      <c r="AG52" s="282">
        <v>0</v>
      </c>
      <c r="AH52" s="282">
        <v>0</v>
      </c>
      <c r="AI52" s="282">
        <v>0</v>
      </c>
      <c r="AJ52" s="282">
        <v>0</v>
      </c>
      <c r="AK52" s="282">
        <v>0</v>
      </c>
      <c r="AL52" s="282">
        <v>0</v>
      </c>
      <c r="AM52" s="282">
        <v>0</v>
      </c>
      <c r="AN52" s="282">
        <v>0</v>
      </c>
      <c r="AO52" s="282">
        <v>0</v>
      </c>
      <c r="AP52" s="282">
        <v>0</v>
      </c>
      <c r="AQ52" s="282">
        <v>0</v>
      </c>
      <c r="AR52" s="282">
        <v>0</v>
      </c>
      <c r="AS52" s="282">
        <v>0</v>
      </c>
      <c r="AT52" s="282">
        <v>0</v>
      </c>
      <c r="AU52" s="282">
        <v>0</v>
      </c>
      <c r="AV52" s="282">
        <v>0</v>
      </c>
      <c r="AW52" s="282">
        <v>0</v>
      </c>
      <c r="AX52" s="282">
        <v>0</v>
      </c>
      <c r="AY52" s="282">
        <v>0</v>
      </c>
      <c r="AZ52" s="282">
        <v>0</v>
      </c>
      <c r="BA52" s="282">
        <v>0</v>
      </c>
      <c r="BB52" s="282">
        <v>0</v>
      </c>
      <c r="BC52" s="282">
        <v>0</v>
      </c>
      <c r="BD52" s="282">
        <v>0</v>
      </c>
      <c r="BE52" s="282">
        <v>0</v>
      </c>
      <c r="BF52" s="282">
        <v>0</v>
      </c>
      <c r="BG52" s="282">
        <v>0</v>
      </c>
      <c r="BH52" s="282">
        <v>0</v>
      </c>
      <c r="BI52" s="282">
        <v>0</v>
      </c>
      <c r="BJ52" s="282">
        <v>0</v>
      </c>
      <c r="BK52" s="282">
        <v>0</v>
      </c>
      <c r="BL52" s="282">
        <v>0</v>
      </c>
      <c r="BM52" s="282">
        <v>0</v>
      </c>
      <c r="BN52" s="282">
        <v>0</v>
      </c>
      <c r="BO52" s="282">
        <v>0</v>
      </c>
      <c r="BP52" s="282">
        <v>0</v>
      </c>
      <c r="BQ52" s="282">
        <v>0</v>
      </c>
      <c r="BR52" s="282">
        <v>0</v>
      </c>
      <c r="BS52" s="282">
        <v>0</v>
      </c>
      <c r="BT52" s="282">
        <v>0</v>
      </c>
      <c r="BV52" s="233" t="str">
        <f t="shared" si="8"/>
        <v>PCMSO</v>
      </c>
      <c r="BW52" s="86">
        <f t="shared" si="145"/>
        <v>0</v>
      </c>
      <c r="BX52" s="233">
        <f t="shared" si="14"/>
        <v>0</v>
      </c>
      <c r="BY52" s="233">
        <f t="shared" si="146"/>
        <v>0</v>
      </c>
      <c r="BZ52" s="233">
        <f t="shared" si="147"/>
        <v>0</v>
      </c>
      <c r="CA52" s="233">
        <f t="shared" si="148"/>
        <v>0</v>
      </c>
      <c r="CB52" s="233">
        <f t="shared" si="149"/>
        <v>0</v>
      </c>
      <c r="CC52" s="233">
        <f t="shared" si="150"/>
        <v>0</v>
      </c>
      <c r="CD52" s="233">
        <f t="shared" si="151"/>
        <v>0</v>
      </c>
      <c r="CE52" s="233">
        <f t="shared" si="152"/>
        <v>0</v>
      </c>
      <c r="CF52" s="233">
        <f t="shared" si="153"/>
        <v>0</v>
      </c>
      <c r="CG52" s="233">
        <f t="shared" si="154"/>
        <v>0</v>
      </c>
      <c r="CH52" s="233">
        <f t="shared" si="155"/>
        <v>0</v>
      </c>
      <c r="CI52" s="233">
        <f t="shared" si="156"/>
        <v>0</v>
      </c>
      <c r="CJ52" s="233">
        <f t="shared" si="157"/>
        <v>0</v>
      </c>
      <c r="CK52" s="233">
        <f t="shared" si="158"/>
        <v>0</v>
      </c>
      <c r="CL52" s="233">
        <f t="shared" si="159"/>
        <v>0</v>
      </c>
      <c r="CM52" s="233">
        <f t="shared" si="160"/>
        <v>0</v>
      </c>
      <c r="CN52" s="233">
        <f t="shared" si="161"/>
        <v>0</v>
      </c>
      <c r="CO52" s="233">
        <f t="shared" si="162"/>
        <v>0</v>
      </c>
      <c r="CP52" s="233">
        <f t="shared" si="163"/>
        <v>0</v>
      </c>
      <c r="CQ52" s="233">
        <f t="shared" si="164"/>
        <v>0</v>
      </c>
      <c r="CR52" s="233">
        <f t="shared" si="165"/>
        <v>0</v>
      </c>
      <c r="CS52" s="233">
        <f t="shared" si="166"/>
        <v>0</v>
      </c>
      <c r="CT52" s="233">
        <f t="shared" si="167"/>
        <v>0</v>
      </c>
      <c r="CU52" s="233">
        <f t="shared" si="168"/>
        <v>0</v>
      </c>
      <c r="CV52" s="233">
        <f t="shared" si="169"/>
        <v>0</v>
      </c>
      <c r="CW52" s="233">
        <f t="shared" si="170"/>
        <v>0</v>
      </c>
      <c r="CX52" s="233">
        <f t="shared" si="171"/>
        <v>0</v>
      </c>
      <c r="CY52" s="233">
        <f t="shared" si="172"/>
        <v>0</v>
      </c>
      <c r="CZ52" s="233">
        <f t="shared" si="173"/>
        <v>0</v>
      </c>
      <c r="DA52" s="233">
        <f t="shared" si="174"/>
        <v>0</v>
      </c>
      <c r="DB52" s="233">
        <f t="shared" si="175"/>
        <v>0</v>
      </c>
      <c r="DC52" s="233">
        <f t="shared" si="176"/>
        <v>0</v>
      </c>
      <c r="DD52" s="233">
        <f t="shared" si="177"/>
        <v>0</v>
      </c>
      <c r="DE52" s="233">
        <f t="shared" si="178"/>
        <v>0</v>
      </c>
      <c r="DF52" s="233">
        <f t="shared" si="179"/>
        <v>0</v>
      </c>
      <c r="DG52" s="233">
        <f t="shared" si="180"/>
        <v>0</v>
      </c>
      <c r="DH52" s="233">
        <f t="shared" si="181"/>
        <v>0</v>
      </c>
      <c r="DI52" s="233">
        <f t="shared" si="182"/>
        <v>0</v>
      </c>
      <c r="DJ52" s="233">
        <f t="shared" si="183"/>
        <v>0</v>
      </c>
      <c r="DK52" s="233">
        <f t="shared" si="184"/>
        <v>0</v>
      </c>
      <c r="DL52" s="233">
        <f t="shared" si="185"/>
        <v>0</v>
      </c>
      <c r="DM52" s="233">
        <f t="shared" si="186"/>
        <v>0</v>
      </c>
      <c r="DN52" s="233">
        <f t="shared" si="187"/>
        <v>0</v>
      </c>
      <c r="DO52" s="233">
        <f t="shared" si="188"/>
        <v>0</v>
      </c>
      <c r="DP52" s="233">
        <f t="shared" si="189"/>
        <v>0</v>
      </c>
      <c r="DQ52" s="233">
        <f t="shared" si="190"/>
        <v>0</v>
      </c>
      <c r="DR52" s="233">
        <f t="shared" si="191"/>
        <v>0</v>
      </c>
      <c r="DS52" s="233">
        <f t="shared" si="192"/>
        <v>0</v>
      </c>
      <c r="DT52" s="233">
        <f t="shared" si="193"/>
        <v>0</v>
      </c>
      <c r="DU52" s="233">
        <f t="shared" si="194"/>
        <v>0</v>
      </c>
      <c r="DV52" s="233">
        <f t="shared" si="195"/>
        <v>0</v>
      </c>
      <c r="DW52" s="233">
        <f t="shared" si="196"/>
        <v>0</v>
      </c>
      <c r="DX52" s="233">
        <f t="shared" si="197"/>
        <v>0</v>
      </c>
      <c r="DY52" s="233">
        <f t="shared" si="198"/>
        <v>0</v>
      </c>
      <c r="DZ52" s="233">
        <f t="shared" si="199"/>
        <v>0</v>
      </c>
      <c r="EA52" s="233">
        <f t="shared" si="200"/>
        <v>0</v>
      </c>
      <c r="EB52" s="233">
        <f t="shared" si="201"/>
        <v>0</v>
      </c>
      <c r="EC52" s="233">
        <f t="shared" si="202"/>
        <v>0</v>
      </c>
      <c r="ED52" s="233">
        <f t="shared" si="203"/>
        <v>0</v>
      </c>
      <c r="EE52" s="233">
        <f t="shared" si="204"/>
        <v>0</v>
      </c>
    </row>
    <row r="53" spans="1:159" x14ac:dyDescent="0.25">
      <c r="A53" s="280" t="s">
        <v>165</v>
      </c>
      <c r="B53" s="283">
        <v>3</v>
      </c>
      <c r="C53" s="217" t="str">
        <f>VLOOKUP($A53&amp;$B53,Insumos!$A:$I,4,0)</f>
        <v>APR</v>
      </c>
      <c r="D53" s="89" t="str">
        <f>VLOOKUP($A53&amp;$B53,Insumos!$A:$I,6,0)</f>
        <v>VB</v>
      </c>
      <c r="E53" s="232">
        <f t="shared" si="213"/>
        <v>0</v>
      </c>
      <c r="F53" s="89">
        <v>1</v>
      </c>
      <c r="G53" s="233">
        <f>VLOOKUP($A53&amp;$B53,Insumos!$A:$I,9,0)</f>
        <v>350</v>
      </c>
      <c r="H53" s="233">
        <f t="shared" si="214"/>
        <v>0</v>
      </c>
      <c r="I53" s="234"/>
      <c r="J53" s="233" t="str">
        <f t="shared" si="5"/>
        <v>APR</v>
      </c>
      <c r="K53" s="233" t="str">
        <f t="shared" si="6"/>
        <v>VB</v>
      </c>
      <c r="L53" s="233">
        <f t="shared" si="144"/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  <c r="BB53" s="282">
        <v>0</v>
      </c>
      <c r="BC53" s="282">
        <v>0</v>
      </c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>
        <v>0</v>
      </c>
      <c r="BN53" s="282">
        <v>0</v>
      </c>
      <c r="BO53" s="282">
        <v>0</v>
      </c>
      <c r="BP53" s="282">
        <v>0</v>
      </c>
      <c r="BQ53" s="282">
        <v>0</v>
      </c>
      <c r="BR53" s="282">
        <v>0</v>
      </c>
      <c r="BS53" s="282">
        <v>0</v>
      </c>
      <c r="BT53" s="282">
        <v>0</v>
      </c>
      <c r="BV53" s="233" t="str">
        <f t="shared" si="8"/>
        <v>APR</v>
      </c>
      <c r="BW53" s="86">
        <f t="shared" si="145"/>
        <v>0</v>
      </c>
      <c r="BX53" s="233">
        <f t="shared" si="14"/>
        <v>0</v>
      </c>
      <c r="BY53" s="233">
        <f t="shared" si="146"/>
        <v>0</v>
      </c>
      <c r="BZ53" s="233">
        <f t="shared" si="147"/>
        <v>0</v>
      </c>
      <c r="CA53" s="233">
        <f t="shared" si="148"/>
        <v>0</v>
      </c>
      <c r="CB53" s="233">
        <f t="shared" si="149"/>
        <v>0</v>
      </c>
      <c r="CC53" s="233">
        <f t="shared" si="150"/>
        <v>0</v>
      </c>
      <c r="CD53" s="233">
        <f t="shared" si="151"/>
        <v>0</v>
      </c>
      <c r="CE53" s="233">
        <f t="shared" si="152"/>
        <v>0</v>
      </c>
      <c r="CF53" s="233">
        <f t="shared" si="153"/>
        <v>0</v>
      </c>
      <c r="CG53" s="233">
        <f t="shared" si="154"/>
        <v>0</v>
      </c>
      <c r="CH53" s="233">
        <f t="shared" si="155"/>
        <v>0</v>
      </c>
      <c r="CI53" s="233">
        <f t="shared" si="156"/>
        <v>0</v>
      </c>
      <c r="CJ53" s="233">
        <f t="shared" si="157"/>
        <v>0</v>
      </c>
      <c r="CK53" s="233">
        <f t="shared" si="158"/>
        <v>0</v>
      </c>
      <c r="CL53" s="233">
        <f t="shared" si="159"/>
        <v>0</v>
      </c>
      <c r="CM53" s="233">
        <f t="shared" si="160"/>
        <v>0</v>
      </c>
      <c r="CN53" s="233">
        <f t="shared" si="161"/>
        <v>0</v>
      </c>
      <c r="CO53" s="233">
        <f t="shared" si="162"/>
        <v>0</v>
      </c>
      <c r="CP53" s="233">
        <f t="shared" si="163"/>
        <v>0</v>
      </c>
      <c r="CQ53" s="233">
        <f t="shared" si="164"/>
        <v>0</v>
      </c>
      <c r="CR53" s="233">
        <f t="shared" si="165"/>
        <v>0</v>
      </c>
      <c r="CS53" s="233">
        <f t="shared" si="166"/>
        <v>0</v>
      </c>
      <c r="CT53" s="233">
        <f t="shared" si="167"/>
        <v>0</v>
      </c>
      <c r="CU53" s="233">
        <f t="shared" si="168"/>
        <v>0</v>
      </c>
      <c r="CV53" s="233">
        <f t="shared" si="169"/>
        <v>0</v>
      </c>
      <c r="CW53" s="233">
        <f t="shared" si="170"/>
        <v>0</v>
      </c>
      <c r="CX53" s="233">
        <f t="shared" si="171"/>
        <v>0</v>
      </c>
      <c r="CY53" s="233">
        <f t="shared" si="172"/>
        <v>0</v>
      </c>
      <c r="CZ53" s="233">
        <f t="shared" si="173"/>
        <v>0</v>
      </c>
      <c r="DA53" s="233">
        <f t="shared" si="174"/>
        <v>0</v>
      </c>
      <c r="DB53" s="233">
        <f t="shared" si="175"/>
        <v>0</v>
      </c>
      <c r="DC53" s="233">
        <f t="shared" si="176"/>
        <v>0</v>
      </c>
      <c r="DD53" s="233">
        <f t="shared" si="177"/>
        <v>0</v>
      </c>
      <c r="DE53" s="233">
        <f t="shared" si="178"/>
        <v>0</v>
      </c>
      <c r="DF53" s="233">
        <f t="shared" si="179"/>
        <v>0</v>
      </c>
      <c r="DG53" s="233">
        <f t="shared" si="180"/>
        <v>0</v>
      </c>
      <c r="DH53" s="233">
        <f t="shared" si="181"/>
        <v>0</v>
      </c>
      <c r="DI53" s="233">
        <f t="shared" si="182"/>
        <v>0</v>
      </c>
      <c r="DJ53" s="233">
        <f t="shared" si="183"/>
        <v>0</v>
      </c>
      <c r="DK53" s="233">
        <f t="shared" si="184"/>
        <v>0</v>
      </c>
      <c r="DL53" s="233">
        <f t="shared" si="185"/>
        <v>0</v>
      </c>
      <c r="DM53" s="233">
        <f t="shared" si="186"/>
        <v>0</v>
      </c>
      <c r="DN53" s="233">
        <f t="shared" si="187"/>
        <v>0</v>
      </c>
      <c r="DO53" s="233">
        <f t="shared" si="188"/>
        <v>0</v>
      </c>
      <c r="DP53" s="233">
        <f t="shared" si="189"/>
        <v>0</v>
      </c>
      <c r="DQ53" s="233">
        <f t="shared" si="190"/>
        <v>0</v>
      </c>
      <c r="DR53" s="233">
        <f t="shared" si="191"/>
        <v>0</v>
      </c>
      <c r="DS53" s="233">
        <f t="shared" si="192"/>
        <v>0</v>
      </c>
      <c r="DT53" s="233">
        <f t="shared" si="193"/>
        <v>0</v>
      </c>
      <c r="DU53" s="233">
        <f t="shared" si="194"/>
        <v>0</v>
      </c>
      <c r="DV53" s="233">
        <f t="shared" si="195"/>
        <v>0</v>
      </c>
      <c r="DW53" s="233">
        <f t="shared" si="196"/>
        <v>0</v>
      </c>
      <c r="DX53" s="233">
        <f t="shared" si="197"/>
        <v>0</v>
      </c>
      <c r="DY53" s="233">
        <f t="shared" si="198"/>
        <v>0</v>
      </c>
      <c r="DZ53" s="233">
        <f t="shared" si="199"/>
        <v>0</v>
      </c>
      <c r="EA53" s="233">
        <f t="shared" si="200"/>
        <v>0</v>
      </c>
      <c r="EB53" s="233">
        <f t="shared" si="201"/>
        <v>0</v>
      </c>
      <c r="EC53" s="233">
        <f t="shared" si="202"/>
        <v>0</v>
      </c>
      <c r="ED53" s="233">
        <f t="shared" si="203"/>
        <v>0</v>
      </c>
      <c r="EE53" s="233">
        <f t="shared" si="204"/>
        <v>0</v>
      </c>
    </row>
    <row r="54" spans="1:159" x14ac:dyDescent="0.25">
      <c r="A54" s="280" t="s">
        <v>165</v>
      </c>
      <c r="B54" s="283">
        <v>4</v>
      </c>
      <c r="C54" s="217" t="str">
        <f>VLOOKUP($A54&amp;$B54,Insumos!$A:$I,4,0)</f>
        <v>PAE</v>
      </c>
      <c r="D54" s="89" t="str">
        <f>VLOOKUP($A54&amp;$B54,Insumos!$A:$I,6,0)</f>
        <v>VB</v>
      </c>
      <c r="E54" s="232">
        <f t="shared" si="213"/>
        <v>0</v>
      </c>
      <c r="F54" s="89">
        <v>1</v>
      </c>
      <c r="G54" s="233">
        <f>VLOOKUP($A54&amp;$B54,Insumos!$A:$I,9,0)</f>
        <v>350</v>
      </c>
      <c r="H54" s="233">
        <f t="shared" si="214"/>
        <v>0</v>
      </c>
      <c r="I54" s="234"/>
      <c r="J54" s="233" t="str">
        <f t="shared" si="5"/>
        <v>PAE</v>
      </c>
      <c r="K54" s="233" t="str">
        <f t="shared" si="6"/>
        <v>VB</v>
      </c>
      <c r="L54" s="233">
        <f t="shared" si="144"/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  <c r="BB54" s="282">
        <v>0</v>
      </c>
      <c r="BC54" s="282">
        <v>0</v>
      </c>
      <c r="BD54" s="282">
        <v>0</v>
      </c>
      <c r="BE54" s="282">
        <v>0</v>
      </c>
      <c r="BF54" s="282">
        <v>0</v>
      </c>
      <c r="BG54" s="282">
        <v>0</v>
      </c>
      <c r="BH54" s="282">
        <v>0</v>
      </c>
      <c r="BI54" s="282">
        <v>0</v>
      </c>
      <c r="BJ54" s="282">
        <v>0</v>
      </c>
      <c r="BK54" s="282">
        <v>0</v>
      </c>
      <c r="BL54" s="282">
        <v>0</v>
      </c>
      <c r="BM54" s="282">
        <v>0</v>
      </c>
      <c r="BN54" s="282">
        <v>0</v>
      </c>
      <c r="BO54" s="282">
        <v>0</v>
      </c>
      <c r="BP54" s="282">
        <v>0</v>
      </c>
      <c r="BQ54" s="282">
        <v>0</v>
      </c>
      <c r="BR54" s="282">
        <v>0</v>
      </c>
      <c r="BS54" s="282">
        <v>0</v>
      </c>
      <c r="BT54" s="282">
        <v>0</v>
      </c>
      <c r="BV54" s="233" t="str">
        <f t="shared" si="8"/>
        <v>PAE</v>
      </c>
      <c r="BW54" s="86">
        <f t="shared" si="145"/>
        <v>0</v>
      </c>
      <c r="BX54" s="233">
        <f t="shared" si="14"/>
        <v>0</v>
      </c>
      <c r="BY54" s="233">
        <f t="shared" si="146"/>
        <v>0</v>
      </c>
      <c r="BZ54" s="233">
        <f t="shared" si="147"/>
        <v>0</v>
      </c>
      <c r="CA54" s="233">
        <f t="shared" si="148"/>
        <v>0</v>
      </c>
      <c r="CB54" s="233">
        <f t="shared" si="149"/>
        <v>0</v>
      </c>
      <c r="CC54" s="233">
        <f t="shared" si="150"/>
        <v>0</v>
      </c>
      <c r="CD54" s="233">
        <f t="shared" si="151"/>
        <v>0</v>
      </c>
      <c r="CE54" s="233">
        <f t="shared" si="152"/>
        <v>0</v>
      </c>
      <c r="CF54" s="233">
        <f t="shared" si="153"/>
        <v>0</v>
      </c>
      <c r="CG54" s="233">
        <f t="shared" si="154"/>
        <v>0</v>
      </c>
      <c r="CH54" s="233">
        <f t="shared" si="155"/>
        <v>0</v>
      </c>
      <c r="CI54" s="233">
        <f t="shared" si="156"/>
        <v>0</v>
      </c>
      <c r="CJ54" s="233">
        <f t="shared" si="157"/>
        <v>0</v>
      </c>
      <c r="CK54" s="233">
        <f t="shared" si="158"/>
        <v>0</v>
      </c>
      <c r="CL54" s="233">
        <f t="shared" si="159"/>
        <v>0</v>
      </c>
      <c r="CM54" s="233">
        <f t="shared" si="160"/>
        <v>0</v>
      </c>
      <c r="CN54" s="233">
        <f t="shared" si="161"/>
        <v>0</v>
      </c>
      <c r="CO54" s="233">
        <f t="shared" si="162"/>
        <v>0</v>
      </c>
      <c r="CP54" s="233">
        <f t="shared" si="163"/>
        <v>0</v>
      </c>
      <c r="CQ54" s="233">
        <f t="shared" si="164"/>
        <v>0</v>
      </c>
      <c r="CR54" s="233">
        <f t="shared" si="165"/>
        <v>0</v>
      </c>
      <c r="CS54" s="233">
        <f t="shared" si="166"/>
        <v>0</v>
      </c>
      <c r="CT54" s="233">
        <f t="shared" si="167"/>
        <v>0</v>
      </c>
      <c r="CU54" s="233">
        <f t="shared" si="168"/>
        <v>0</v>
      </c>
      <c r="CV54" s="233">
        <f t="shared" si="169"/>
        <v>0</v>
      </c>
      <c r="CW54" s="233">
        <f t="shared" si="170"/>
        <v>0</v>
      </c>
      <c r="CX54" s="233">
        <f t="shared" si="171"/>
        <v>0</v>
      </c>
      <c r="CY54" s="233">
        <f t="shared" si="172"/>
        <v>0</v>
      </c>
      <c r="CZ54" s="233">
        <f t="shared" si="173"/>
        <v>0</v>
      </c>
      <c r="DA54" s="233">
        <f t="shared" si="174"/>
        <v>0</v>
      </c>
      <c r="DB54" s="233">
        <f t="shared" si="175"/>
        <v>0</v>
      </c>
      <c r="DC54" s="233">
        <f t="shared" si="176"/>
        <v>0</v>
      </c>
      <c r="DD54" s="233">
        <f t="shared" si="177"/>
        <v>0</v>
      </c>
      <c r="DE54" s="233">
        <f t="shared" si="178"/>
        <v>0</v>
      </c>
      <c r="DF54" s="233">
        <f t="shared" si="179"/>
        <v>0</v>
      </c>
      <c r="DG54" s="233">
        <f t="shared" si="180"/>
        <v>0</v>
      </c>
      <c r="DH54" s="233">
        <f t="shared" si="181"/>
        <v>0</v>
      </c>
      <c r="DI54" s="233">
        <f t="shared" si="182"/>
        <v>0</v>
      </c>
      <c r="DJ54" s="233">
        <f t="shared" si="183"/>
        <v>0</v>
      </c>
      <c r="DK54" s="233">
        <f t="shared" si="184"/>
        <v>0</v>
      </c>
      <c r="DL54" s="233">
        <f t="shared" si="185"/>
        <v>0</v>
      </c>
      <c r="DM54" s="233">
        <f t="shared" si="186"/>
        <v>0</v>
      </c>
      <c r="DN54" s="233">
        <f t="shared" si="187"/>
        <v>0</v>
      </c>
      <c r="DO54" s="233">
        <f t="shared" si="188"/>
        <v>0</v>
      </c>
      <c r="DP54" s="233">
        <f t="shared" si="189"/>
        <v>0</v>
      </c>
      <c r="DQ54" s="233">
        <f t="shared" si="190"/>
        <v>0</v>
      </c>
      <c r="DR54" s="233">
        <f t="shared" si="191"/>
        <v>0</v>
      </c>
      <c r="DS54" s="233">
        <f t="shared" si="192"/>
        <v>0</v>
      </c>
      <c r="DT54" s="233">
        <f t="shared" si="193"/>
        <v>0</v>
      </c>
      <c r="DU54" s="233">
        <f t="shared" si="194"/>
        <v>0</v>
      </c>
      <c r="DV54" s="233">
        <f t="shared" si="195"/>
        <v>0</v>
      </c>
      <c r="DW54" s="233">
        <f t="shared" si="196"/>
        <v>0</v>
      </c>
      <c r="DX54" s="233">
        <f t="shared" si="197"/>
        <v>0</v>
      </c>
      <c r="DY54" s="233">
        <f t="shared" si="198"/>
        <v>0</v>
      </c>
      <c r="DZ54" s="233">
        <f t="shared" si="199"/>
        <v>0</v>
      </c>
      <c r="EA54" s="233">
        <f t="shared" si="200"/>
        <v>0</v>
      </c>
      <c r="EB54" s="233">
        <f t="shared" si="201"/>
        <v>0</v>
      </c>
      <c r="EC54" s="233">
        <f t="shared" si="202"/>
        <v>0</v>
      </c>
      <c r="ED54" s="233">
        <f t="shared" si="203"/>
        <v>0</v>
      </c>
      <c r="EE54" s="233">
        <f t="shared" si="204"/>
        <v>0</v>
      </c>
    </row>
    <row r="55" spans="1:159" x14ac:dyDescent="0.25">
      <c r="A55" s="280" t="s">
        <v>165</v>
      </c>
      <c r="B55" s="283">
        <v>5</v>
      </c>
      <c r="C55" s="217" t="str">
        <f>VLOOKUP($A55&amp;$B55,Insumos!$A:$I,4,0)</f>
        <v>TREINAMENTO</v>
      </c>
      <c r="D55" s="89" t="str">
        <f>VLOOKUP($A55&amp;$B55,Insumos!$A:$I,6,0)</f>
        <v>VB</v>
      </c>
      <c r="E55" s="232">
        <f t="shared" si="213"/>
        <v>0</v>
      </c>
      <c r="F55" s="89">
        <v>1</v>
      </c>
      <c r="G55" s="233">
        <f>VLOOKUP($A55&amp;$B55,Insumos!$A:$I,9,0)</f>
        <v>500</v>
      </c>
      <c r="H55" s="233">
        <f t="shared" si="214"/>
        <v>0</v>
      </c>
      <c r="I55" s="234"/>
      <c r="J55" s="233" t="str">
        <f t="shared" si="5"/>
        <v>TREINAMENTO</v>
      </c>
      <c r="K55" s="233" t="str">
        <f t="shared" si="6"/>
        <v>VB</v>
      </c>
      <c r="L55" s="233">
        <f t="shared" si="144"/>
        <v>0</v>
      </c>
      <c r="M55" s="282">
        <v>0</v>
      </c>
      <c r="N55" s="282">
        <v>0</v>
      </c>
      <c r="O55" s="282">
        <v>0</v>
      </c>
      <c r="P55" s="282">
        <v>0</v>
      </c>
      <c r="Q55" s="282">
        <v>0</v>
      </c>
      <c r="R55" s="282">
        <v>0</v>
      </c>
      <c r="S55" s="282">
        <v>0</v>
      </c>
      <c r="T55" s="282">
        <v>0</v>
      </c>
      <c r="U55" s="282">
        <v>0</v>
      </c>
      <c r="V55" s="282">
        <v>0</v>
      </c>
      <c r="W55" s="282">
        <v>0</v>
      </c>
      <c r="X55" s="282">
        <v>0</v>
      </c>
      <c r="Y55" s="282">
        <v>0</v>
      </c>
      <c r="Z55" s="282">
        <v>0</v>
      </c>
      <c r="AA55" s="282">
        <v>0</v>
      </c>
      <c r="AB55" s="282">
        <v>0</v>
      </c>
      <c r="AC55" s="282">
        <v>0</v>
      </c>
      <c r="AD55" s="282">
        <v>0</v>
      </c>
      <c r="AE55" s="282">
        <v>0</v>
      </c>
      <c r="AF55" s="282">
        <v>0</v>
      </c>
      <c r="AG55" s="282">
        <v>0</v>
      </c>
      <c r="AH55" s="282">
        <v>0</v>
      </c>
      <c r="AI55" s="282">
        <v>0</v>
      </c>
      <c r="AJ55" s="282">
        <v>0</v>
      </c>
      <c r="AK55" s="282">
        <v>0</v>
      </c>
      <c r="AL55" s="282">
        <v>0</v>
      </c>
      <c r="AM55" s="282">
        <v>0</v>
      </c>
      <c r="AN55" s="282">
        <v>0</v>
      </c>
      <c r="AO55" s="282">
        <v>0</v>
      </c>
      <c r="AP55" s="282">
        <v>0</v>
      </c>
      <c r="AQ55" s="282">
        <v>0</v>
      </c>
      <c r="AR55" s="282">
        <v>0</v>
      </c>
      <c r="AS55" s="282">
        <v>0</v>
      </c>
      <c r="AT55" s="282">
        <v>0</v>
      </c>
      <c r="AU55" s="282">
        <v>0</v>
      </c>
      <c r="AV55" s="282">
        <v>0</v>
      </c>
      <c r="AW55" s="282">
        <v>0</v>
      </c>
      <c r="AX55" s="282">
        <v>0</v>
      </c>
      <c r="AY55" s="282">
        <v>0</v>
      </c>
      <c r="AZ55" s="282">
        <v>0</v>
      </c>
      <c r="BA55" s="282">
        <v>0</v>
      </c>
      <c r="BB55" s="282">
        <v>0</v>
      </c>
      <c r="BC55" s="282">
        <v>0</v>
      </c>
      <c r="BD55" s="282">
        <v>0</v>
      </c>
      <c r="BE55" s="282">
        <v>0</v>
      </c>
      <c r="BF55" s="282">
        <v>0</v>
      </c>
      <c r="BG55" s="282">
        <v>0</v>
      </c>
      <c r="BH55" s="282">
        <v>0</v>
      </c>
      <c r="BI55" s="282">
        <v>0</v>
      </c>
      <c r="BJ55" s="282">
        <v>0</v>
      </c>
      <c r="BK55" s="282">
        <v>0</v>
      </c>
      <c r="BL55" s="282">
        <v>0</v>
      </c>
      <c r="BM55" s="282">
        <v>0</v>
      </c>
      <c r="BN55" s="282">
        <v>0</v>
      </c>
      <c r="BO55" s="282">
        <v>0</v>
      </c>
      <c r="BP55" s="282">
        <v>0</v>
      </c>
      <c r="BQ55" s="282">
        <v>0</v>
      </c>
      <c r="BR55" s="282">
        <v>0</v>
      </c>
      <c r="BS55" s="282">
        <v>0</v>
      </c>
      <c r="BT55" s="282">
        <v>0</v>
      </c>
      <c r="BV55" s="233" t="str">
        <f t="shared" si="8"/>
        <v>TREINAMENTO</v>
      </c>
      <c r="BW55" s="86">
        <f t="shared" si="145"/>
        <v>0</v>
      </c>
      <c r="BX55" s="233">
        <f t="shared" si="14"/>
        <v>0</v>
      </c>
      <c r="BY55" s="233">
        <f t="shared" si="146"/>
        <v>0</v>
      </c>
      <c r="BZ55" s="233">
        <f t="shared" si="147"/>
        <v>0</v>
      </c>
      <c r="CA55" s="233">
        <f t="shared" si="148"/>
        <v>0</v>
      </c>
      <c r="CB55" s="233">
        <f t="shared" si="149"/>
        <v>0</v>
      </c>
      <c r="CC55" s="233">
        <f t="shared" si="150"/>
        <v>0</v>
      </c>
      <c r="CD55" s="233">
        <f t="shared" si="151"/>
        <v>0</v>
      </c>
      <c r="CE55" s="233">
        <f t="shared" si="152"/>
        <v>0</v>
      </c>
      <c r="CF55" s="233">
        <f t="shared" si="153"/>
        <v>0</v>
      </c>
      <c r="CG55" s="233">
        <f t="shared" si="154"/>
        <v>0</v>
      </c>
      <c r="CH55" s="233">
        <f t="shared" si="155"/>
        <v>0</v>
      </c>
      <c r="CI55" s="233">
        <f t="shared" si="156"/>
        <v>0</v>
      </c>
      <c r="CJ55" s="233">
        <f t="shared" si="157"/>
        <v>0</v>
      </c>
      <c r="CK55" s="233">
        <f t="shared" si="158"/>
        <v>0</v>
      </c>
      <c r="CL55" s="233">
        <f t="shared" si="159"/>
        <v>0</v>
      </c>
      <c r="CM55" s="233">
        <f t="shared" si="160"/>
        <v>0</v>
      </c>
      <c r="CN55" s="233">
        <f t="shared" si="161"/>
        <v>0</v>
      </c>
      <c r="CO55" s="233">
        <f t="shared" si="162"/>
        <v>0</v>
      </c>
      <c r="CP55" s="233">
        <f t="shared" si="163"/>
        <v>0</v>
      </c>
      <c r="CQ55" s="233">
        <f t="shared" si="164"/>
        <v>0</v>
      </c>
      <c r="CR55" s="233">
        <f t="shared" si="165"/>
        <v>0</v>
      </c>
      <c r="CS55" s="233">
        <f t="shared" si="166"/>
        <v>0</v>
      </c>
      <c r="CT55" s="233">
        <f t="shared" si="167"/>
        <v>0</v>
      </c>
      <c r="CU55" s="233">
        <f t="shared" si="168"/>
        <v>0</v>
      </c>
      <c r="CV55" s="233">
        <f t="shared" si="169"/>
        <v>0</v>
      </c>
      <c r="CW55" s="233">
        <f t="shared" si="170"/>
        <v>0</v>
      </c>
      <c r="CX55" s="233">
        <f t="shared" si="171"/>
        <v>0</v>
      </c>
      <c r="CY55" s="233">
        <f t="shared" si="172"/>
        <v>0</v>
      </c>
      <c r="CZ55" s="233">
        <f t="shared" si="173"/>
        <v>0</v>
      </c>
      <c r="DA55" s="233">
        <f t="shared" si="174"/>
        <v>0</v>
      </c>
      <c r="DB55" s="233">
        <f t="shared" si="175"/>
        <v>0</v>
      </c>
      <c r="DC55" s="233">
        <f t="shared" si="176"/>
        <v>0</v>
      </c>
      <c r="DD55" s="233">
        <f t="shared" si="177"/>
        <v>0</v>
      </c>
      <c r="DE55" s="233">
        <f t="shared" si="178"/>
        <v>0</v>
      </c>
      <c r="DF55" s="233">
        <f t="shared" si="179"/>
        <v>0</v>
      </c>
      <c r="DG55" s="233">
        <f t="shared" si="180"/>
        <v>0</v>
      </c>
      <c r="DH55" s="233">
        <f t="shared" si="181"/>
        <v>0</v>
      </c>
      <c r="DI55" s="233">
        <f t="shared" si="182"/>
        <v>0</v>
      </c>
      <c r="DJ55" s="233">
        <f t="shared" si="183"/>
        <v>0</v>
      </c>
      <c r="DK55" s="233">
        <f t="shared" si="184"/>
        <v>0</v>
      </c>
      <c r="DL55" s="233">
        <f t="shared" si="185"/>
        <v>0</v>
      </c>
      <c r="DM55" s="233">
        <f t="shared" si="186"/>
        <v>0</v>
      </c>
      <c r="DN55" s="233">
        <f t="shared" si="187"/>
        <v>0</v>
      </c>
      <c r="DO55" s="233">
        <f t="shared" si="188"/>
        <v>0</v>
      </c>
      <c r="DP55" s="233">
        <f t="shared" si="189"/>
        <v>0</v>
      </c>
      <c r="DQ55" s="233">
        <f t="shared" si="190"/>
        <v>0</v>
      </c>
      <c r="DR55" s="233">
        <f t="shared" si="191"/>
        <v>0</v>
      </c>
      <c r="DS55" s="233">
        <f t="shared" si="192"/>
        <v>0</v>
      </c>
      <c r="DT55" s="233">
        <f t="shared" si="193"/>
        <v>0</v>
      </c>
      <c r="DU55" s="233">
        <f t="shared" si="194"/>
        <v>0</v>
      </c>
      <c r="DV55" s="233">
        <f t="shared" si="195"/>
        <v>0</v>
      </c>
      <c r="DW55" s="233">
        <f t="shared" si="196"/>
        <v>0</v>
      </c>
      <c r="DX55" s="233">
        <f t="shared" si="197"/>
        <v>0</v>
      </c>
      <c r="DY55" s="233">
        <f t="shared" si="198"/>
        <v>0</v>
      </c>
      <c r="DZ55" s="233">
        <f t="shared" si="199"/>
        <v>0</v>
      </c>
      <c r="EA55" s="233">
        <f t="shared" si="200"/>
        <v>0</v>
      </c>
      <c r="EB55" s="233">
        <f t="shared" si="201"/>
        <v>0</v>
      </c>
      <c r="EC55" s="233">
        <f t="shared" si="202"/>
        <v>0</v>
      </c>
      <c r="ED55" s="233">
        <f t="shared" si="203"/>
        <v>0</v>
      </c>
      <c r="EE55" s="233">
        <f t="shared" si="204"/>
        <v>0</v>
      </c>
    </row>
    <row r="56" spans="1:159" x14ac:dyDescent="0.25">
      <c r="A56" s="280" t="s">
        <v>165</v>
      </c>
      <c r="B56" s="283">
        <v>6</v>
      </c>
      <c r="C56" s="217" t="str">
        <f>VLOOKUP($A56&amp;$B56,Insumos!$A:$I,4,0)</f>
        <v>ASO</v>
      </c>
      <c r="D56" s="89" t="str">
        <f>VLOOKUP($A56&amp;$B56,Insumos!$A:$I,6,0)</f>
        <v>VB</v>
      </c>
      <c r="E56" s="232">
        <f t="shared" si="213"/>
        <v>0</v>
      </c>
      <c r="F56" s="89">
        <v>1</v>
      </c>
      <c r="G56" s="233">
        <f>VLOOKUP($A56&amp;$B56,Insumos!$A:$I,9,0)</f>
        <v>80</v>
      </c>
      <c r="H56" s="233">
        <f t="shared" si="214"/>
        <v>0</v>
      </c>
      <c r="I56" s="234"/>
      <c r="J56" s="233" t="str">
        <f t="shared" si="5"/>
        <v>ASO</v>
      </c>
      <c r="K56" s="233" t="str">
        <f t="shared" si="6"/>
        <v>VB</v>
      </c>
      <c r="L56" s="233">
        <f t="shared" si="144"/>
        <v>0</v>
      </c>
      <c r="M56" s="282">
        <v>0</v>
      </c>
      <c r="N56" s="282">
        <v>0</v>
      </c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>
        <v>0</v>
      </c>
      <c r="AE56" s="282">
        <v>0</v>
      </c>
      <c r="AF56" s="282">
        <v>0</v>
      </c>
      <c r="AG56" s="282">
        <v>0</v>
      </c>
      <c r="AH56" s="282">
        <v>0</v>
      </c>
      <c r="AI56" s="282">
        <v>0</v>
      </c>
      <c r="AJ56" s="282">
        <v>0</v>
      </c>
      <c r="AK56" s="282">
        <v>0</v>
      </c>
      <c r="AL56" s="282">
        <v>0</v>
      </c>
      <c r="AM56" s="282">
        <v>0</v>
      </c>
      <c r="AN56" s="282">
        <v>0</v>
      </c>
      <c r="AO56" s="282">
        <v>0</v>
      </c>
      <c r="AP56" s="282">
        <v>0</v>
      </c>
      <c r="AQ56" s="282">
        <v>0</v>
      </c>
      <c r="AR56" s="282">
        <v>0</v>
      </c>
      <c r="AS56" s="282">
        <v>0</v>
      </c>
      <c r="AT56" s="282">
        <v>0</v>
      </c>
      <c r="AU56" s="282">
        <v>0</v>
      </c>
      <c r="AV56" s="282">
        <v>0</v>
      </c>
      <c r="AW56" s="282">
        <v>0</v>
      </c>
      <c r="AX56" s="282"/>
      <c r="AY56" s="282"/>
      <c r="AZ56" s="282"/>
      <c r="BA56" s="282"/>
      <c r="BB56" s="282"/>
      <c r="BC56" s="282"/>
      <c r="BD56" s="282"/>
      <c r="BE56" s="282"/>
      <c r="BF56" s="282"/>
      <c r="BG56" s="282"/>
      <c r="BH56" s="282"/>
      <c r="BI56" s="282"/>
      <c r="BJ56" s="282"/>
      <c r="BK56" s="282"/>
      <c r="BL56" s="282"/>
      <c r="BM56" s="282">
        <v>0</v>
      </c>
      <c r="BN56" s="282">
        <v>0</v>
      </c>
      <c r="BO56" s="282">
        <v>0</v>
      </c>
      <c r="BP56" s="282">
        <v>0</v>
      </c>
      <c r="BQ56" s="282">
        <v>0</v>
      </c>
      <c r="BR56" s="282">
        <v>0</v>
      </c>
      <c r="BS56" s="282">
        <v>0</v>
      </c>
      <c r="BT56" s="282">
        <v>0</v>
      </c>
      <c r="BV56" s="233" t="str">
        <f t="shared" si="8"/>
        <v>ASO</v>
      </c>
      <c r="BW56" s="86">
        <f t="shared" si="145"/>
        <v>0</v>
      </c>
      <c r="BX56" s="233">
        <f t="shared" si="14"/>
        <v>0</v>
      </c>
      <c r="BY56" s="233">
        <f t="shared" si="146"/>
        <v>0</v>
      </c>
      <c r="BZ56" s="233">
        <f t="shared" si="147"/>
        <v>0</v>
      </c>
      <c r="CA56" s="233">
        <f t="shared" si="148"/>
        <v>0</v>
      </c>
      <c r="CB56" s="233">
        <f t="shared" si="149"/>
        <v>0</v>
      </c>
      <c r="CC56" s="233">
        <f t="shared" si="150"/>
        <v>0</v>
      </c>
      <c r="CD56" s="233">
        <f t="shared" si="151"/>
        <v>0</v>
      </c>
      <c r="CE56" s="233">
        <f t="shared" si="152"/>
        <v>0</v>
      </c>
      <c r="CF56" s="233">
        <f t="shared" si="153"/>
        <v>0</v>
      </c>
      <c r="CG56" s="233">
        <f t="shared" si="154"/>
        <v>0</v>
      </c>
      <c r="CH56" s="233">
        <f t="shared" si="155"/>
        <v>0</v>
      </c>
      <c r="CI56" s="233">
        <f t="shared" si="156"/>
        <v>0</v>
      </c>
      <c r="CJ56" s="233">
        <f t="shared" si="157"/>
        <v>0</v>
      </c>
      <c r="CK56" s="233">
        <f t="shared" si="158"/>
        <v>0</v>
      </c>
      <c r="CL56" s="233">
        <f t="shared" si="159"/>
        <v>0</v>
      </c>
      <c r="CM56" s="233">
        <f t="shared" si="160"/>
        <v>0</v>
      </c>
      <c r="CN56" s="233">
        <f t="shared" si="161"/>
        <v>0</v>
      </c>
      <c r="CO56" s="233">
        <f t="shared" si="162"/>
        <v>0</v>
      </c>
      <c r="CP56" s="233">
        <f t="shared" si="163"/>
        <v>0</v>
      </c>
      <c r="CQ56" s="233">
        <f t="shared" si="164"/>
        <v>0</v>
      </c>
      <c r="CR56" s="233">
        <f t="shared" si="165"/>
        <v>0</v>
      </c>
      <c r="CS56" s="233">
        <f t="shared" si="166"/>
        <v>0</v>
      </c>
      <c r="CT56" s="233">
        <f t="shared" si="167"/>
        <v>0</v>
      </c>
      <c r="CU56" s="233">
        <f t="shared" si="168"/>
        <v>0</v>
      </c>
      <c r="CV56" s="233">
        <f t="shared" si="169"/>
        <v>0</v>
      </c>
      <c r="CW56" s="233">
        <f t="shared" si="170"/>
        <v>0</v>
      </c>
      <c r="CX56" s="233">
        <f t="shared" si="171"/>
        <v>0</v>
      </c>
      <c r="CY56" s="233">
        <f t="shared" si="172"/>
        <v>0</v>
      </c>
      <c r="CZ56" s="233">
        <f t="shared" si="173"/>
        <v>0</v>
      </c>
      <c r="DA56" s="233">
        <f t="shared" si="174"/>
        <v>0</v>
      </c>
      <c r="DB56" s="233">
        <f t="shared" si="175"/>
        <v>0</v>
      </c>
      <c r="DC56" s="233">
        <f t="shared" si="176"/>
        <v>0</v>
      </c>
      <c r="DD56" s="233">
        <f t="shared" si="177"/>
        <v>0</v>
      </c>
      <c r="DE56" s="233">
        <f t="shared" si="178"/>
        <v>0</v>
      </c>
      <c r="DF56" s="233">
        <f t="shared" si="179"/>
        <v>0</v>
      </c>
      <c r="DG56" s="233">
        <f t="shared" si="180"/>
        <v>0</v>
      </c>
      <c r="DH56" s="233">
        <f t="shared" si="181"/>
        <v>0</v>
      </c>
      <c r="DI56" s="233">
        <f t="shared" si="182"/>
        <v>0</v>
      </c>
      <c r="DJ56" s="233">
        <f t="shared" si="183"/>
        <v>0</v>
      </c>
      <c r="DK56" s="233">
        <f t="shared" si="184"/>
        <v>0</v>
      </c>
      <c r="DL56" s="233">
        <f t="shared" si="185"/>
        <v>0</v>
      </c>
      <c r="DM56" s="233">
        <f t="shared" si="186"/>
        <v>0</v>
      </c>
      <c r="DN56" s="233">
        <f t="shared" si="187"/>
        <v>0</v>
      </c>
      <c r="DO56" s="233">
        <f t="shared" si="188"/>
        <v>0</v>
      </c>
      <c r="DP56" s="233">
        <f t="shared" si="189"/>
        <v>0</v>
      </c>
      <c r="DQ56" s="233">
        <f t="shared" si="190"/>
        <v>0</v>
      </c>
      <c r="DR56" s="233">
        <f t="shared" si="191"/>
        <v>0</v>
      </c>
      <c r="DS56" s="233">
        <f t="shared" si="192"/>
        <v>0</v>
      </c>
      <c r="DT56" s="233">
        <f t="shared" si="193"/>
        <v>0</v>
      </c>
      <c r="DU56" s="233">
        <f t="shared" si="194"/>
        <v>0</v>
      </c>
      <c r="DV56" s="233">
        <f t="shared" si="195"/>
        <v>0</v>
      </c>
      <c r="DW56" s="233">
        <f t="shared" si="196"/>
        <v>0</v>
      </c>
      <c r="DX56" s="233">
        <f t="shared" si="197"/>
        <v>0</v>
      </c>
      <c r="DY56" s="233">
        <f t="shared" si="198"/>
        <v>0</v>
      </c>
      <c r="DZ56" s="233">
        <f t="shared" si="199"/>
        <v>0</v>
      </c>
      <c r="EA56" s="233">
        <f t="shared" si="200"/>
        <v>0</v>
      </c>
      <c r="EB56" s="233">
        <f t="shared" si="201"/>
        <v>0</v>
      </c>
      <c r="EC56" s="233">
        <f t="shared" si="202"/>
        <v>0</v>
      </c>
      <c r="ED56" s="233">
        <f t="shared" si="203"/>
        <v>0</v>
      </c>
      <c r="EE56" s="233">
        <f t="shared" si="204"/>
        <v>0</v>
      </c>
    </row>
    <row r="57" spans="1:159" x14ac:dyDescent="0.25">
      <c r="A57" s="280"/>
      <c r="B57" s="283"/>
      <c r="C57" s="217" t="str">
        <f>_xlfn.IFNA("",VLOOKUP($A57&amp;$B57,Insumos!$A:$I,4,0))</f>
        <v/>
      </c>
      <c r="D57" s="89" t="str">
        <f>_xlfn.IFNA("",VLOOKUP($A57&amp;$B57,Insumos!$A:$I,6,0))</f>
        <v/>
      </c>
      <c r="E57" s="89"/>
      <c r="F57" s="89"/>
      <c r="G57" s="233"/>
      <c r="H57" s="233"/>
      <c r="I57" s="234"/>
      <c r="J57" s="233" t="str">
        <f t="shared" si="5"/>
        <v/>
      </c>
      <c r="K57" s="233" t="str">
        <f t="shared" si="6"/>
        <v/>
      </c>
      <c r="L57" s="233">
        <f t="shared" si="144"/>
        <v>0</v>
      </c>
      <c r="M57" s="282">
        <v>0</v>
      </c>
      <c r="N57" s="282">
        <v>0</v>
      </c>
      <c r="O57" s="282">
        <v>0</v>
      </c>
      <c r="P57" s="282">
        <v>0</v>
      </c>
      <c r="Q57" s="282">
        <v>0</v>
      </c>
      <c r="R57" s="282">
        <v>0</v>
      </c>
      <c r="S57" s="282">
        <v>0</v>
      </c>
      <c r="T57" s="282">
        <v>0</v>
      </c>
      <c r="U57" s="282">
        <v>0</v>
      </c>
      <c r="V57" s="282">
        <v>0</v>
      </c>
      <c r="W57" s="282">
        <v>0</v>
      </c>
      <c r="X57" s="282">
        <v>0</v>
      </c>
      <c r="Y57" s="282">
        <v>0</v>
      </c>
      <c r="Z57" s="282">
        <v>0</v>
      </c>
      <c r="AA57" s="282">
        <v>0</v>
      </c>
      <c r="AB57" s="282">
        <v>0</v>
      </c>
      <c r="AC57" s="282">
        <v>0</v>
      </c>
      <c r="AD57" s="282">
        <v>0</v>
      </c>
      <c r="AE57" s="282">
        <v>0</v>
      </c>
      <c r="AF57" s="282">
        <v>0</v>
      </c>
      <c r="AG57" s="282">
        <v>0</v>
      </c>
      <c r="AH57" s="282">
        <v>0</v>
      </c>
      <c r="AI57" s="282">
        <v>0</v>
      </c>
      <c r="AJ57" s="282">
        <v>0</v>
      </c>
      <c r="AK57" s="282">
        <v>0</v>
      </c>
      <c r="AL57" s="282">
        <v>0</v>
      </c>
      <c r="AM57" s="282">
        <v>0</v>
      </c>
      <c r="AN57" s="282">
        <v>0</v>
      </c>
      <c r="AO57" s="282">
        <v>0</v>
      </c>
      <c r="AP57" s="282">
        <v>0</v>
      </c>
      <c r="AQ57" s="282">
        <v>0</v>
      </c>
      <c r="AR57" s="282">
        <v>0</v>
      </c>
      <c r="AS57" s="282">
        <v>0</v>
      </c>
      <c r="AT57" s="282">
        <v>0</v>
      </c>
      <c r="AU57" s="282">
        <v>0</v>
      </c>
      <c r="AV57" s="282">
        <v>0</v>
      </c>
      <c r="AW57" s="282">
        <v>0</v>
      </c>
      <c r="AX57" s="282">
        <v>0</v>
      </c>
      <c r="AY57" s="282">
        <v>0</v>
      </c>
      <c r="AZ57" s="282">
        <v>0</v>
      </c>
      <c r="BA57" s="282">
        <v>0</v>
      </c>
      <c r="BB57" s="282">
        <v>0</v>
      </c>
      <c r="BC57" s="282">
        <v>0</v>
      </c>
      <c r="BD57" s="282">
        <v>0</v>
      </c>
      <c r="BE57" s="282">
        <v>0</v>
      </c>
      <c r="BF57" s="282">
        <v>0</v>
      </c>
      <c r="BG57" s="282">
        <v>0</v>
      </c>
      <c r="BH57" s="282">
        <v>0</v>
      </c>
      <c r="BI57" s="282">
        <v>0</v>
      </c>
      <c r="BJ57" s="282">
        <v>0</v>
      </c>
      <c r="BK57" s="282">
        <v>0</v>
      </c>
      <c r="BL57" s="282">
        <v>0</v>
      </c>
      <c r="BM57" s="282">
        <v>0</v>
      </c>
      <c r="BN57" s="282">
        <v>0</v>
      </c>
      <c r="BO57" s="282">
        <v>0</v>
      </c>
      <c r="BP57" s="282">
        <v>0</v>
      </c>
      <c r="BQ57" s="282">
        <v>0</v>
      </c>
      <c r="BR57" s="282">
        <v>0</v>
      </c>
      <c r="BS57" s="282">
        <v>0</v>
      </c>
      <c r="BT57" s="282">
        <v>0</v>
      </c>
      <c r="BV57" s="233" t="str">
        <f t="shared" si="8"/>
        <v/>
      </c>
      <c r="BW57" s="86">
        <f t="shared" si="145"/>
        <v>0</v>
      </c>
      <c r="BX57" s="233">
        <f t="shared" si="14"/>
        <v>0</v>
      </c>
      <c r="BY57" s="233">
        <f t="shared" si="146"/>
        <v>0</v>
      </c>
      <c r="BZ57" s="233">
        <f t="shared" si="147"/>
        <v>0</v>
      </c>
      <c r="CA57" s="233">
        <f t="shared" si="148"/>
        <v>0</v>
      </c>
      <c r="CB57" s="233">
        <f t="shared" si="149"/>
        <v>0</v>
      </c>
      <c r="CC57" s="233">
        <f t="shared" si="150"/>
        <v>0</v>
      </c>
      <c r="CD57" s="233">
        <f t="shared" si="151"/>
        <v>0</v>
      </c>
      <c r="CE57" s="233">
        <f t="shared" si="152"/>
        <v>0</v>
      </c>
      <c r="CF57" s="233">
        <f t="shared" si="153"/>
        <v>0</v>
      </c>
      <c r="CG57" s="233">
        <f t="shared" si="154"/>
        <v>0</v>
      </c>
      <c r="CH57" s="233">
        <f t="shared" si="155"/>
        <v>0</v>
      </c>
      <c r="CI57" s="233">
        <f t="shared" si="156"/>
        <v>0</v>
      </c>
      <c r="CJ57" s="233">
        <f t="shared" si="157"/>
        <v>0</v>
      </c>
      <c r="CK57" s="233">
        <f t="shared" si="158"/>
        <v>0</v>
      </c>
      <c r="CL57" s="233">
        <f t="shared" si="159"/>
        <v>0</v>
      </c>
      <c r="CM57" s="233">
        <f t="shared" si="160"/>
        <v>0</v>
      </c>
      <c r="CN57" s="233">
        <f t="shared" si="161"/>
        <v>0</v>
      </c>
      <c r="CO57" s="233">
        <f t="shared" si="162"/>
        <v>0</v>
      </c>
      <c r="CP57" s="233">
        <f t="shared" si="163"/>
        <v>0</v>
      </c>
      <c r="CQ57" s="233">
        <f t="shared" si="164"/>
        <v>0</v>
      </c>
      <c r="CR57" s="233">
        <f t="shared" si="165"/>
        <v>0</v>
      </c>
      <c r="CS57" s="233">
        <f t="shared" si="166"/>
        <v>0</v>
      </c>
      <c r="CT57" s="233">
        <f t="shared" si="167"/>
        <v>0</v>
      </c>
      <c r="CU57" s="233">
        <f t="shared" si="168"/>
        <v>0</v>
      </c>
      <c r="CV57" s="233">
        <f t="shared" si="169"/>
        <v>0</v>
      </c>
      <c r="CW57" s="233">
        <f t="shared" si="170"/>
        <v>0</v>
      </c>
      <c r="CX57" s="233">
        <f t="shared" si="171"/>
        <v>0</v>
      </c>
      <c r="CY57" s="233">
        <f t="shared" si="172"/>
        <v>0</v>
      </c>
      <c r="CZ57" s="233">
        <f t="shared" si="173"/>
        <v>0</v>
      </c>
      <c r="DA57" s="233">
        <f t="shared" si="174"/>
        <v>0</v>
      </c>
      <c r="DB57" s="233">
        <f t="shared" si="175"/>
        <v>0</v>
      </c>
      <c r="DC57" s="233">
        <f t="shared" si="176"/>
        <v>0</v>
      </c>
      <c r="DD57" s="233">
        <f t="shared" si="177"/>
        <v>0</v>
      </c>
      <c r="DE57" s="233">
        <f t="shared" si="178"/>
        <v>0</v>
      </c>
      <c r="DF57" s="233">
        <f t="shared" si="179"/>
        <v>0</v>
      </c>
      <c r="DG57" s="233">
        <f t="shared" si="180"/>
        <v>0</v>
      </c>
      <c r="DH57" s="233">
        <f t="shared" si="181"/>
        <v>0</v>
      </c>
      <c r="DI57" s="233">
        <f t="shared" si="182"/>
        <v>0</v>
      </c>
      <c r="DJ57" s="233">
        <f t="shared" si="183"/>
        <v>0</v>
      </c>
      <c r="DK57" s="233">
        <f t="shared" si="184"/>
        <v>0</v>
      </c>
      <c r="DL57" s="233">
        <f t="shared" si="185"/>
        <v>0</v>
      </c>
      <c r="DM57" s="233">
        <f t="shared" si="186"/>
        <v>0</v>
      </c>
      <c r="DN57" s="233">
        <f t="shared" si="187"/>
        <v>0</v>
      </c>
      <c r="DO57" s="233">
        <f t="shared" si="188"/>
        <v>0</v>
      </c>
      <c r="DP57" s="233">
        <f t="shared" si="189"/>
        <v>0</v>
      </c>
      <c r="DQ57" s="233">
        <f t="shared" si="190"/>
        <v>0</v>
      </c>
      <c r="DR57" s="233">
        <f t="shared" si="191"/>
        <v>0</v>
      </c>
      <c r="DS57" s="233">
        <f t="shared" si="192"/>
        <v>0</v>
      </c>
      <c r="DT57" s="233">
        <f t="shared" si="193"/>
        <v>0</v>
      </c>
      <c r="DU57" s="233">
        <f t="shared" si="194"/>
        <v>0</v>
      </c>
      <c r="DV57" s="233">
        <f t="shared" si="195"/>
        <v>0</v>
      </c>
      <c r="DW57" s="233">
        <f t="shared" si="196"/>
        <v>0</v>
      </c>
      <c r="DX57" s="233">
        <f t="shared" si="197"/>
        <v>0</v>
      </c>
      <c r="DY57" s="233">
        <f t="shared" si="198"/>
        <v>0</v>
      </c>
      <c r="DZ57" s="233">
        <f t="shared" si="199"/>
        <v>0</v>
      </c>
      <c r="EA57" s="233">
        <f t="shared" si="200"/>
        <v>0</v>
      </c>
      <c r="EB57" s="233">
        <f t="shared" si="201"/>
        <v>0</v>
      </c>
      <c r="EC57" s="233">
        <f t="shared" si="202"/>
        <v>0</v>
      </c>
      <c r="ED57" s="233">
        <f t="shared" si="203"/>
        <v>0</v>
      </c>
      <c r="EE57" s="233">
        <f t="shared" si="204"/>
        <v>0</v>
      </c>
    </row>
    <row r="58" spans="1:159" x14ac:dyDescent="0.25">
      <c r="A58" s="280"/>
      <c r="B58" s="283"/>
      <c r="C58" s="217" t="str">
        <f>_xlfn.IFNA("",VLOOKUP($A58&amp;$B58,Insumos!$A:$I,4,0))</f>
        <v/>
      </c>
      <c r="D58" s="89" t="str">
        <f>_xlfn.IFNA("",VLOOKUP($A58&amp;$B58,Insumos!$A:$I,6,0))</f>
        <v/>
      </c>
      <c r="E58" s="89"/>
      <c r="F58" s="89"/>
      <c r="G58" s="233"/>
      <c r="H58" s="233"/>
      <c r="I58" s="234"/>
      <c r="J58" s="233" t="str">
        <f t="shared" si="5"/>
        <v/>
      </c>
      <c r="K58" s="233" t="str">
        <f t="shared" si="6"/>
        <v/>
      </c>
      <c r="L58" s="233">
        <f t="shared" si="144"/>
        <v>0</v>
      </c>
      <c r="M58" s="282">
        <v>0</v>
      </c>
      <c r="N58" s="282">
        <v>0</v>
      </c>
      <c r="O58" s="282">
        <v>0</v>
      </c>
      <c r="P58" s="282">
        <v>0</v>
      </c>
      <c r="Q58" s="282">
        <v>0</v>
      </c>
      <c r="R58" s="282">
        <v>0</v>
      </c>
      <c r="S58" s="282">
        <v>0</v>
      </c>
      <c r="T58" s="282">
        <v>0</v>
      </c>
      <c r="U58" s="282">
        <v>0</v>
      </c>
      <c r="V58" s="282">
        <v>0</v>
      </c>
      <c r="W58" s="282">
        <v>0</v>
      </c>
      <c r="X58" s="282">
        <v>0</v>
      </c>
      <c r="Y58" s="282">
        <v>0</v>
      </c>
      <c r="Z58" s="282">
        <v>0</v>
      </c>
      <c r="AA58" s="282">
        <v>0</v>
      </c>
      <c r="AB58" s="282">
        <v>0</v>
      </c>
      <c r="AC58" s="282">
        <v>0</v>
      </c>
      <c r="AD58" s="282">
        <v>0</v>
      </c>
      <c r="AE58" s="282">
        <v>0</v>
      </c>
      <c r="AF58" s="282">
        <v>0</v>
      </c>
      <c r="AG58" s="282">
        <v>0</v>
      </c>
      <c r="AH58" s="282">
        <v>0</v>
      </c>
      <c r="AI58" s="282">
        <v>0</v>
      </c>
      <c r="AJ58" s="282">
        <v>0</v>
      </c>
      <c r="AK58" s="282">
        <v>0</v>
      </c>
      <c r="AL58" s="282">
        <v>0</v>
      </c>
      <c r="AM58" s="282">
        <v>0</v>
      </c>
      <c r="AN58" s="282">
        <v>0</v>
      </c>
      <c r="AO58" s="282">
        <v>0</v>
      </c>
      <c r="AP58" s="282">
        <v>0</v>
      </c>
      <c r="AQ58" s="282">
        <v>0</v>
      </c>
      <c r="AR58" s="282">
        <v>0</v>
      </c>
      <c r="AS58" s="282">
        <v>0</v>
      </c>
      <c r="AT58" s="282">
        <v>0</v>
      </c>
      <c r="AU58" s="282">
        <v>0</v>
      </c>
      <c r="AV58" s="282">
        <v>0</v>
      </c>
      <c r="AW58" s="282">
        <v>0</v>
      </c>
      <c r="AX58" s="282">
        <v>0</v>
      </c>
      <c r="AY58" s="282">
        <v>0</v>
      </c>
      <c r="AZ58" s="282">
        <v>0</v>
      </c>
      <c r="BA58" s="282">
        <v>0</v>
      </c>
      <c r="BB58" s="282">
        <v>0</v>
      </c>
      <c r="BC58" s="282">
        <v>0</v>
      </c>
      <c r="BD58" s="282">
        <v>0</v>
      </c>
      <c r="BE58" s="282">
        <v>0</v>
      </c>
      <c r="BF58" s="282">
        <v>0</v>
      </c>
      <c r="BG58" s="282">
        <v>0</v>
      </c>
      <c r="BH58" s="282">
        <v>0</v>
      </c>
      <c r="BI58" s="282">
        <v>0</v>
      </c>
      <c r="BJ58" s="282">
        <v>0</v>
      </c>
      <c r="BK58" s="282">
        <v>0</v>
      </c>
      <c r="BL58" s="282">
        <v>0</v>
      </c>
      <c r="BM58" s="282">
        <v>0</v>
      </c>
      <c r="BN58" s="282">
        <v>0</v>
      </c>
      <c r="BO58" s="282">
        <v>0</v>
      </c>
      <c r="BP58" s="282">
        <v>0</v>
      </c>
      <c r="BQ58" s="282">
        <v>0</v>
      </c>
      <c r="BR58" s="282">
        <v>0</v>
      </c>
      <c r="BS58" s="282">
        <v>0</v>
      </c>
      <c r="BT58" s="282">
        <v>0</v>
      </c>
      <c r="BV58" s="233" t="str">
        <f t="shared" si="8"/>
        <v/>
      </c>
      <c r="BW58" s="86">
        <f t="shared" si="145"/>
        <v>0</v>
      </c>
      <c r="BX58" s="233">
        <f t="shared" si="14"/>
        <v>0</v>
      </c>
      <c r="BY58" s="233">
        <f t="shared" si="146"/>
        <v>0</v>
      </c>
      <c r="BZ58" s="233">
        <f t="shared" si="147"/>
        <v>0</v>
      </c>
      <c r="CA58" s="233">
        <f t="shared" si="148"/>
        <v>0</v>
      </c>
      <c r="CB58" s="233">
        <f t="shared" si="149"/>
        <v>0</v>
      </c>
      <c r="CC58" s="233">
        <f t="shared" si="150"/>
        <v>0</v>
      </c>
      <c r="CD58" s="233">
        <f t="shared" si="151"/>
        <v>0</v>
      </c>
      <c r="CE58" s="233">
        <f t="shared" si="152"/>
        <v>0</v>
      </c>
      <c r="CF58" s="233">
        <f t="shared" si="153"/>
        <v>0</v>
      </c>
      <c r="CG58" s="233">
        <f t="shared" si="154"/>
        <v>0</v>
      </c>
      <c r="CH58" s="233">
        <f t="shared" si="155"/>
        <v>0</v>
      </c>
      <c r="CI58" s="233">
        <f t="shared" si="156"/>
        <v>0</v>
      </c>
      <c r="CJ58" s="233">
        <f t="shared" si="157"/>
        <v>0</v>
      </c>
      <c r="CK58" s="233">
        <f t="shared" si="158"/>
        <v>0</v>
      </c>
      <c r="CL58" s="233">
        <f t="shared" si="159"/>
        <v>0</v>
      </c>
      <c r="CM58" s="233">
        <f t="shared" si="160"/>
        <v>0</v>
      </c>
      <c r="CN58" s="233">
        <f t="shared" si="161"/>
        <v>0</v>
      </c>
      <c r="CO58" s="233">
        <f t="shared" si="162"/>
        <v>0</v>
      </c>
      <c r="CP58" s="233">
        <f t="shared" si="163"/>
        <v>0</v>
      </c>
      <c r="CQ58" s="233">
        <f t="shared" si="164"/>
        <v>0</v>
      </c>
      <c r="CR58" s="233">
        <f t="shared" si="165"/>
        <v>0</v>
      </c>
      <c r="CS58" s="233">
        <f t="shared" si="166"/>
        <v>0</v>
      </c>
      <c r="CT58" s="233">
        <f t="shared" si="167"/>
        <v>0</v>
      </c>
      <c r="CU58" s="233">
        <f t="shared" si="168"/>
        <v>0</v>
      </c>
      <c r="CV58" s="233">
        <f t="shared" si="169"/>
        <v>0</v>
      </c>
      <c r="CW58" s="233">
        <f t="shared" si="170"/>
        <v>0</v>
      </c>
      <c r="CX58" s="233">
        <f t="shared" si="171"/>
        <v>0</v>
      </c>
      <c r="CY58" s="233">
        <f t="shared" si="172"/>
        <v>0</v>
      </c>
      <c r="CZ58" s="233">
        <f t="shared" si="173"/>
        <v>0</v>
      </c>
      <c r="DA58" s="233">
        <f t="shared" si="174"/>
        <v>0</v>
      </c>
      <c r="DB58" s="233">
        <f t="shared" si="175"/>
        <v>0</v>
      </c>
      <c r="DC58" s="233">
        <f t="shared" si="176"/>
        <v>0</v>
      </c>
      <c r="DD58" s="233">
        <f t="shared" si="177"/>
        <v>0</v>
      </c>
      <c r="DE58" s="233">
        <f t="shared" si="178"/>
        <v>0</v>
      </c>
      <c r="DF58" s="233">
        <f t="shared" si="179"/>
        <v>0</v>
      </c>
      <c r="DG58" s="233">
        <f t="shared" si="180"/>
        <v>0</v>
      </c>
      <c r="DH58" s="233">
        <f t="shared" si="181"/>
        <v>0</v>
      </c>
      <c r="DI58" s="233">
        <f t="shared" si="182"/>
        <v>0</v>
      </c>
      <c r="DJ58" s="233">
        <f t="shared" si="183"/>
        <v>0</v>
      </c>
      <c r="DK58" s="233">
        <f t="shared" si="184"/>
        <v>0</v>
      </c>
      <c r="DL58" s="233">
        <f t="shared" si="185"/>
        <v>0</v>
      </c>
      <c r="DM58" s="233">
        <f t="shared" si="186"/>
        <v>0</v>
      </c>
      <c r="DN58" s="233">
        <f t="shared" si="187"/>
        <v>0</v>
      </c>
      <c r="DO58" s="233">
        <f t="shared" si="188"/>
        <v>0</v>
      </c>
      <c r="DP58" s="233">
        <f t="shared" si="189"/>
        <v>0</v>
      </c>
      <c r="DQ58" s="233">
        <f t="shared" si="190"/>
        <v>0</v>
      </c>
      <c r="DR58" s="233">
        <f t="shared" si="191"/>
        <v>0</v>
      </c>
      <c r="DS58" s="233">
        <f t="shared" si="192"/>
        <v>0</v>
      </c>
      <c r="DT58" s="233">
        <f t="shared" si="193"/>
        <v>0</v>
      </c>
      <c r="DU58" s="233">
        <f t="shared" si="194"/>
        <v>0</v>
      </c>
      <c r="DV58" s="233">
        <f t="shared" si="195"/>
        <v>0</v>
      </c>
      <c r="DW58" s="233">
        <f t="shared" si="196"/>
        <v>0</v>
      </c>
      <c r="DX58" s="233">
        <f t="shared" si="197"/>
        <v>0</v>
      </c>
      <c r="DY58" s="233">
        <f t="shared" si="198"/>
        <v>0</v>
      </c>
      <c r="DZ58" s="233">
        <f t="shared" si="199"/>
        <v>0</v>
      </c>
      <c r="EA58" s="233">
        <f t="shared" si="200"/>
        <v>0</v>
      </c>
      <c r="EB58" s="233">
        <f t="shared" si="201"/>
        <v>0</v>
      </c>
      <c r="EC58" s="233">
        <f t="shared" si="202"/>
        <v>0</v>
      </c>
      <c r="ED58" s="233">
        <f t="shared" si="203"/>
        <v>0</v>
      </c>
      <c r="EE58" s="233">
        <f t="shared" si="204"/>
        <v>0</v>
      </c>
    </row>
    <row r="59" spans="1:159" x14ac:dyDescent="0.25">
      <c r="A59" s="280"/>
      <c r="B59" s="283"/>
      <c r="C59" s="217" t="str">
        <f>_xlfn.IFNA("",VLOOKUP($A59&amp;$B59,Insumos!$A:$I,4,0))</f>
        <v/>
      </c>
      <c r="D59" s="89" t="str">
        <f>_xlfn.IFNA("",VLOOKUP($A59&amp;$B59,Insumos!$A:$I,6,0))</f>
        <v/>
      </c>
      <c r="E59" s="89"/>
      <c r="F59" s="89"/>
      <c r="G59" s="233"/>
      <c r="H59" s="233"/>
      <c r="I59" s="234"/>
      <c r="J59" s="233" t="str">
        <f t="shared" si="5"/>
        <v/>
      </c>
      <c r="K59" s="233" t="str">
        <f t="shared" si="6"/>
        <v/>
      </c>
      <c r="L59" s="233">
        <f t="shared" si="144"/>
        <v>0</v>
      </c>
      <c r="M59" s="282">
        <v>0</v>
      </c>
      <c r="N59" s="282">
        <v>0</v>
      </c>
      <c r="O59" s="282">
        <v>0</v>
      </c>
      <c r="P59" s="282">
        <v>0</v>
      </c>
      <c r="Q59" s="282">
        <v>0</v>
      </c>
      <c r="R59" s="282">
        <v>0</v>
      </c>
      <c r="S59" s="282">
        <v>0</v>
      </c>
      <c r="T59" s="282">
        <v>0</v>
      </c>
      <c r="U59" s="282">
        <v>0</v>
      </c>
      <c r="V59" s="282">
        <v>0</v>
      </c>
      <c r="W59" s="282">
        <v>0</v>
      </c>
      <c r="X59" s="282">
        <v>0</v>
      </c>
      <c r="Y59" s="282">
        <v>0</v>
      </c>
      <c r="Z59" s="282">
        <v>0</v>
      </c>
      <c r="AA59" s="282">
        <v>0</v>
      </c>
      <c r="AB59" s="282">
        <v>0</v>
      </c>
      <c r="AC59" s="282">
        <v>0</v>
      </c>
      <c r="AD59" s="282">
        <v>0</v>
      </c>
      <c r="AE59" s="282">
        <v>0</v>
      </c>
      <c r="AF59" s="282">
        <v>0</v>
      </c>
      <c r="AG59" s="282">
        <v>0</v>
      </c>
      <c r="AH59" s="282">
        <v>0</v>
      </c>
      <c r="AI59" s="282">
        <v>0</v>
      </c>
      <c r="AJ59" s="282">
        <v>0</v>
      </c>
      <c r="AK59" s="282">
        <v>0</v>
      </c>
      <c r="AL59" s="282">
        <v>0</v>
      </c>
      <c r="AM59" s="282">
        <v>0</v>
      </c>
      <c r="AN59" s="282">
        <v>0</v>
      </c>
      <c r="AO59" s="282">
        <v>0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>
        <v>0</v>
      </c>
      <c r="AV59" s="282">
        <v>0</v>
      </c>
      <c r="AW59" s="282">
        <v>0</v>
      </c>
      <c r="AX59" s="282">
        <v>0</v>
      </c>
      <c r="AY59" s="282">
        <v>0</v>
      </c>
      <c r="AZ59" s="282">
        <v>0</v>
      </c>
      <c r="BA59" s="282">
        <v>0</v>
      </c>
      <c r="BB59" s="282">
        <v>0</v>
      </c>
      <c r="BC59" s="282">
        <v>0</v>
      </c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>
        <v>0</v>
      </c>
      <c r="BN59" s="282">
        <v>0</v>
      </c>
      <c r="BO59" s="282">
        <v>0</v>
      </c>
      <c r="BP59" s="282">
        <v>0</v>
      </c>
      <c r="BQ59" s="282">
        <v>0</v>
      </c>
      <c r="BR59" s="282">
        <v>0</v>
      </c>
      <c r="BS59" s="282">
        <v>0</v>
      </c>
      <c r="BT59" s="282">
        <v>0</v>
      </c>
      <c r="BV59" s="233" t="str">
        <f t="shared" si="8"/>
        <v/>
      </c>
      <c r="BW59" s="86">
        <f t="shared" si="145"/>
        <v>0</v>
      </c>
      <c r="BX59" s="233">
        <f t="shared" si="14"/>
        <v>0</v>
      </c>
      <c r="BY59" s="233">
        <f t="shared" si="146"/>
        <v>0</v>
      </c>
      <c r="BZ59" s="233">
        <f t="shared" si="147"/>
        <v>0</v>
      </c>
      <c r="CA59" s="233">
        <f t="shared" si="148"/>
        <v>0</v>
      </c>
      <c r="CB59" s="233">
        <f t="shared" si="149"/>
        <v>0</v>
      </c>
      <c r="CC59" s="233">
        <f t="shared" si="150"/>
        <v>0</v>
      </c>
      <c r="CD59" s="233">
        <f t="shared" si="151"/>
        <v>0</v>
      </c>
      <c r="CE59" s="233">
        <f t="shared" si="152"/>
        <v>0</v>
      </c>
      <c r="CF59" s="233">
        <f t="shared" si="153"/>
        <v>0</v>
      </c>
      <c r="CG59" s="233">
        <f t="shared" si="154"/>
        <v>0</v>
      </c>
      <c r="CH59" s="233">
        <f t="shared" si="155"/>
        <v>0</v>
      </c>
      <c r="CI59" s="233">
        <f t="shared" si="156"/>
        <v>0</v>
      </c>
      <c r="CJ59" s="233">
        <f t="shared" si="157"/>
        <v>0</v>
      </c>
      <c r="CK59" s="233">
        <f t="shared" si="158"/>
        <v>0</v>
      </c>
      <c r="CL59" s="233">
        <f t="shared" si="159"/>
        <v>0</v>
      </c>
      <c r="CM59" s="233">
        <f t="shared" si="160"/>
        <v>0</v>
      </c>
      <c r="CN59" s="233">
        <f t="shared" si="161"/>
        <v>0</v>
      </c>
      <c r="CO59" s="233">
        <f t="shared" si="162"/>
        <v>0</v>
      </c>
      <c r="CP59" s="233">
        <f t="shared" si="163"/>
        <v>0</v>
      </c>
      <c r="CQ59" s="233">
        <f t="shared" si="164"/>
        <v>0</v>
      </c>
      <c r="CR59" s="233">
        <f t="shared" si="165"/>
        <v>0</v>
      </c>
      <c r="CS59" s="233">
        <f t="shared" si="166"/>
        <v>0</v>
      </c>
      <c r="CT59" s="233">
        <f t="shared" si="167"/>
        <v>0</v>
      </c>
      <c r="CU59" s="233">
        <f t="shared" si="168"/>
        <v>0</v>
      </c>
      <c r="CV59" s="233">
        <f t="shared" si="169"/>
        <v>0</v>
      </c>
      <c r="CW59" s="233">
        <f t="shared" si="170"/>
        <v>0</v>
      </c>
      <c r="CX59" s="233">
        <f t="shared" si="171"/>
        <v>0</v>
      </c>
      <c r="CY59" s="233">
        <f t="shared" si="172"/>
        <v>0</v>
      </c>
      <c r="CZ59" s="233">
        <f t="shared" si="173"/>
        <v>0</v>
      </c>
      <c r="DA59" s="233">
        <f t="shared" si="174"/>
        <v>0</v>
      </c>
      <c r="DB59" s="233">
        <f t="shared" si="175"/>
        <v>0</v>
      </c>
      <c r="DC59" s="233">
        <f t="shared" si="176"/>
        <v>0</v>
      </c>
      <c r="DD59" s="233">
        <f t="shared" si="177"/>
        <v>0</v>
      </c>
      <c r="DE59" s="233">
        <f t="shared" si="178"/>
        <v>0</v>
      </c>
      <c r="DF59" s="233">
        <f t="shared" si="179"/>
        <v>0</v>
      </c>
      <c r="DG59" s="233">
        <f t="shared" si="180"/>
        <v>0</v>
      </c>
      <c r="DH59" s="233">
        <f t="shared" si="181"/>
        <v>0</v>
      </c>
      <c r="DI59" s="233">
        <f t="shared" si="182"/>
        <v>0</v>
      </c>
      <c r="DJ59" s="233">
        <f t="shared" si="183"/>
        <v>0</v>
      </c>
      <c r="DK59" s="233">
        <f t="shared" si="184"/>
        <v>0</v>
      </c>
      <c r="DL59" s="233">
        <f t="shared" si="185"/>
        <v>0</v>
      </c>
      <c r="DM59" s="233">
        <f t="shared" si="186"/>
        <v>0</v>
      </c>
      <c r="DN59" s="233">
        <f t="shared" si="187"/>
        <v>0</v>
      </c>
      <c r="DO59" s="233">
        <f t="shared" si="188"/>
        <v>0</v>
      </c>
      <c r="DP59" s="233">
        <f t="shared" si="189"/>
        <v>0</v>
      </c>
      <c r="DQ59" s="233">
        <f t="shared" si="190"/>
        <v>0</v>
      </c>
      <c r="DR59" s="233">
        <f t="shared" si="191"/>
        <v>0</v>
      </c>
      <c r="DS59" s="233">
        <f t="shared" si="192"/>
        <v>0</v>
      </c>
      <c r="DT59" s="233">
        <f t="shared" si="193"/>
        <v>0</v>
      </c>
      <c r="DU59" s="233">
        <f t="shared" si="194"/>
        <v>0</v>
      </c>
      <c r="DV59" s="233">
        <f t="shared" si="195"/>
        <v>0</v>
      </c>
      <c r="DW59" s="233">
        <f t="shared" si="196"/>
        <v>0</v>
      </c>
      <c r="DX59" s="233">
        <f t="shared" si="197"/>
        <v>0</v>
      </c>
      <c r="DY59" s="233">
        <f t="shared" si="198"/>
        <v>0</v>
      </c>
      <c r="DZ59" s="233">
        <f t="shared" si="199"/>
        <v>0</v>
      </c>
      <c r="EA59" s="233">
        <f t="shared" si="200"/>
        <v>0</v>
      </c>
      <c r="EB59" s="233">
        <f t="shared" si="201"/>
        <v>0</v>
      </c>
      <c r="EC59" s="233">
        <f t="shared" si="202"/>
        <v>0</v>
      </c>
      <c r="ED59" s="233">
        <f t="shared" si="203"/>
        <v>0</v>
      </c>
      <c r="EE59" s="233">
        <f t="shared" si="204"/>
        <v>0</v>
      </c>
    </row>
    <row r="60" spans="1:159" x14ac:dyDescent="0.25">
      <c r="A60" s="280"/>
      <c r="B60" s="283"/>
      <c r="C60" s="217" t="str">
        <f>_xlfn.IFNA("",VLOOKUP($A60&amp;$B60,Insumos!$A:$I,4,0))</f>
        <v/>
      </c>
      <c r="D60" s="89" t="str">
        <f>_xlfn.IFNA("",VLOOKUP($A60&amp;$B60,Insumos!$A:$I,6,0))</f>
        <v/>
      </c>
      <c r="E60" s="89"/>
      <c r="F60" s="89"/>
      <c r="G60" s="233"/>
      <c r="H60" s="233"/>
      <c r="I60" s="234"/>
      <c r="J60" s="233" t="str">
        <f t="shared" si="5"/>
        <v/>
      </c>
      <c r="K60" s="233" t="str">
        <f t="shared" si="6"/>
        <v/>
      </c>
      <c r="L60" s="233">
        <f t="shared" si="144"/>
        <v>0</v>
      </c>
      <c r="M60" s="282">
        <v>0</v>
      </c>
      <c r="N60" s="282">
        <v>0</v>
      </c>
      <c r="O60" s="282">
        <v>0</v>
      </c>
      <c r="P60" s="282">
        <v>0</v>
      </c>
      <c r="Q60" s="282">
        <v>0</v>
      </c>
      <c r="R60" s="282">
        <v>0</v>
      </c>
      <c r="S60" s="282">
        <v>0</v>
      </c>
      <c r="T60" s="282">
        <v>0</v>
      </c>
      <c r="U60" s="282">
        <v>0</v>
      </c>
      <c r="V60" s="282">
        <v>0</v>
      </c>
      <c r="W60" s="282">
        <v>0</v>
      </c>
      <c r="X60" s="282">
        <v>0</v>
      </c>
      <c r="Y60" s="282">
        <v>0</v>
      </c>
      <c r="Z60" s="282">
        <v>0</v>
      </c>
      <c r="AA60" s="282">
        <v>0</v>
      </c>
      <c r="AB60" s="282">
        <v>0</v>
      </c>
      <c r="AC60" s="282">
        <v>0</v>
      </c>
      <c r="AD60" s="282">
        <v>0</v>
      </c>
      <c r="AE60" s="282">
        <v>0</v>
      </c>
      <c r="AF60" s="282">
        <v>0</v>
      </c>
      <c r="AG60" s="282">
        <v>0</v>
      </c>
      <c r="AH60" s="282">
        <v>0</v>
      </c>
      <c r="AI60" s="282">
        <v>0</v>
      </c>
      <c r="AJ60" s="282">
        <v>0</v>
      </c>
      <c r="AK60" s="282">
        <v>0</v>
      </c>
      <c r="AL60" s="282">
        <v>0</v>
      </c>
      <c r="AM60" s="282">
        <v>0</v>
      </c>
      <c r="AN60" s="282">
        <v>0</v>
      </c>
      <c r="AO60" s="282">
        <v>0</v>
      </c>
      <c r="AP60" s="282">
        <v>0</v>
      </c>
      <c r="AQ60" s="282">
        <v>0</v>
      </c>
      <c r="AR60" s="282">
        <v>0</v>
      </c>
      <c r="AS60" s="282">
        <v>0</v>
      </c>
      <c r="AT60" s="282">
        <v>0</v>
      </c>
      <c r="AU60" s="282">
        <v>0</v>
      </c>
      <c r="AV60" s="282">
        <v>0</v>
      </c>
      <c r="AW60" s="282">
        <v>0</v>
      </c>
      <c r="AX60" s="282">
        <v>0</v>
      </c>
      <c r="AY60" s="282">
        <v>0</v>
      </c>
      <c r="AZ60" s="282">
        <v>0</v>
      </c>
      <c r="BA60" s="282">
        <v>0</v>
      </c>
      <c r="BB60" s="282">
        <v>0</v>
      </c>
      <c r="BC60" s="282">
        <v>0</v>
      </c>
      <c r="BD60" s="282">
        <v>0</v>
      </c>
      <c r="BE60" s="282">
        <v>0</v>
      </c>
      <c r="BF60" s="282">
        <v>0</v>
      </c>
      <c r="BG60" s="282">
        <v>0</v>
      </c>
      <c r="BH60" s="282">
        <v>0</v>
      </c>
      <c r="BI60" s="282">
        <v>0</v>
      </c>
      <c r="BJ60" s="282">
        <v>0</v>
      </c>
      <c r="BK60" s="282">
        <v>0</v>
      </c>
      <c r="BL60" s="282">
        <v>0</v>
      </c>
      <c r="BM60" s="282">
        <v>0</v>
      </c>
      <c r="BN60" s="282">
        <v>0</v>
      </c>
      <c r="BO60" s="282">
        <v>0</v>
      </c>
      <c r="BP60" s="282">
        <v>0</v>
      </c>
      <c r="BQ60" s="282">
        <v>0</v>
      </c>
      <c r="BR60" s="282">
        <v>0</v>
      </c>
      <c r="BS60" s="282">
        <v>0</v>
      </c>
      <c r="BT60" s="282">
        <v>0</v>
      </c>
      <c r="BV60" s="233" t="str">
        <f t="shared" si="8"/>
        <v/>
      </c>
      <c r="BW60" s="86">
        <f t="shared" si="145"/>
        <v>0</v>
      </c>
      <c r="BX60" s="233">
        <f t="shared" si="14"/>
        <v>0</v>
      </c>
      <c r="BY60" s="233">
        <f t="shared" si="146"/>
        <v>0</v>
      </c>
      <c r="BZ60" s="233">
        <f t="shared" si="147"/>
        <v>0</v>
      </c>
      <c r="CA60" s="233">
        <f t="shared" si="148"/>
        <v>0</v>
      </c>
      <c r="CB60" s="233">
        <f t="shared" si="149"/>
        <v>0</v>
      </c>
      <c r="CC60" s="233">
        <f t="shared" si="150"/>
        <v>0</v>
      </c>
      <c r="CD60" s="233">
        <f t="shared" si="151"/>
        <v>0</v>
      </c>
      <c r="CE60" s="233">
        <f t="shared" si="152"/>
        <v>0</v>
      </c>
      <c r="CF60" s="233">
        <f t="shared" si="153"/>
        <v>0</v>
      </c>
      <c r="CG60" s="233">
        <f t="shared" si="154"/>
        <v>0</v>
      </c>
      <c r="CH60" s="233">
        <f t="shared" si="155"/>
        <v>0</v>
      </c>
      <c r="CI60" s="233">
        <f t="shared" si="156"/>
        <v>0</v>
      </c>
      <c r="CJ60" s="233">
        <f t="shared" si="157"/>
        <v>0</v>
      </c>
      <c r="CK60" s="233">
        <f t="shared" si="158"/>
        <v>0</v>
      </c>
      <c r="CL60" s="233">
        <f t="shared" si="159"/>
        <v>0</v>
      </c>
      <c r="CM60" s="233">
        <f t="shared" si="160"/>
        <v>0</v>
      </c>
      <c r="CN60" s="233">
        <f t="shared" si="161"/>
        <v>0</v>
      </c>
      <c r="CO60" s="233">
        <f t="shared" si="162"/>
        <v>0</v>
      </c>
      <c r="CP60" s="233">
        <f t="shared" si="163"/>
        <v>0</v>
      </c>
      <c r="CQ60" s="233">
        <f t="shared" si="164"/>
        <v>0</v>
      </c>
      <c r="CR60" s="233">
        <f t="shared" si="165"/>
        <v>0</v>
      </c>
      <c r="CS60" s="233">
        <f t="shared" si="166"/>
        <v>0</v>
      </c>
      <c r="CT60" s="233">
        <f t="shared" si="167"/>
        <v>0</v>
      </c>
      <c r="CU60" s="233">
        <f t="shared" si="168"/>
        <v>0</v>
      </c>
      <c r="CV60" s="233">
        <f t="shared" si="169"/>
        <v>0</v>
      </c>
      <c r="CW60" s="233">
        <f t="shared" si="170"/>
        <v>0</v>
      </c>
      <c r="CX60" s="233">
        <f t="shared" si="171"/>
        <v>0</v>
      </c>
      <c r="CY60" s="233">
        <f t="shared" si="172"/>
        <v>0</v>
      </c>
      <c r="CZ60" s="233">
        <f t="shared" si="173"/>
        <v>0</v>
      </c>
      <c r="DA60" s="233">
        <f t="shared" si="174"/>
        <v>0</v>
      </c>
      <c r="DB60" s="233">
        <f t="shared" si="175"/>
        <v>0</v>
      </c>
      <c r="DC60" s="233">
        <f t="shared" si="176"/>
        <v>0</v>
      </c>
      <c r="DD60" s="233">
        <f t="shared" si="177"/>
        <v>0</v>
      </c>
      <c r="DE60" s="233">
        <f t="shared" si="178"/>
        <v>0</v>
      </c>
      <c r="DF60" s="233">
        <f t="shared" si="179"/>
        <v>0</v>
      </c>
      <c r="DG60" s="233">
        <f t="shared" si="180"/>
        <v>0</v>
      </c>
      <c r="DH60" s="233">
        <f t="shared" si="181"/>
        <v>0</v>
      </c>
      <c r="DI60" s="233">
        <f t="shared" si="182"/>
        <v>0</v>
      </c>
      <c r="DJ60" s="233">
        <f t="shared" si="183"/>
        <v>0</v>
      </c>
      <c r="DK60" s="233">
        <f t="shared" si="184"/>
        <v>0</v>
      </c>
      <c r="DL60" s="233">
        <f t="shared" si="185"/>
        <v>0</v>
      </c>
      <c r="DM60" s="233">
        <f t="shared" si="186"/>
        <v>0</v>
      </c>
      <c r="DN60" s="233">
        <f t="shared" si="187"/>
        <v>0</v>
      </c>
      <c r="DO60" s="233">
        <f t="shared" si="188"/>
        <v>0</v>
      </c>
      <c r="DP60" s="233">
        <f t="shared" si="189"/>
        <v>0</v>
      </c>
      <c r="DQ60" s="233">
        <f t="shared" si="190"/>
        <v>0</v>
      </c>
      <c r="DR60" s="233">
        <f t="shared" si="191"/>
        <v>0</v>
      </c>
      <c r="DS60" s="233">
        <f t="shared" si="192"/>
        <v>0</v>
      </c>
      <c r="DT60" s="233">
        <f t="shared" si="193"/>
        <v>0</v>
      </c>
      <c r="DU60" s="233">
        <f t="shared" si="194"/>
        <v>0</v>
      </c>
      <c r="DV60" s="233">
        <f t="shared" si="195"/>
        <v>0</v>
      </c>
      <c r="DW60" s="233">
        <f t="shared" si="196"/>
        <v>0</v>
      </c>
      <c r="DX60" s="233">
        <f t="shared" si="197"/>
        <v>0</v>
      </c>
      <c r="DY60" s="233">
        <f t="shared" si="198"/>
        <v>0</v>
      </c>
      <c r="DZ60" s="233">
        <f t="shared" si="199"/>
        <v>0</v>
      </c>
      <c r="EA60" s="233">
        <f t="shared" si="200"/>
        <v>0</v>
      </c>
      <c r="EB60" s="233">
        <f t="shared" si="201"/>
        <v>0</v>
      </c>
      <c r="EC60" s="233">
        <f t="shared" si="202"/>
        <v>0</v>
      </c>
      <c r="ED60" s="233">
        <f t="shared" si="203"/>
        <v>0</v>
      </c>
      <c r="EE60" s="233">
        <f t="shared" si="204"/>
        <v>0</v>
      </c>
    </row>
    <row r="61" spans="1:159" s="240" customFormat="1" x14ac:dyDescent="0.25">
      <c r="A61" s="235"/>
      <c r="B61" s="236"/>
      <c r="C61" s="237"/>
      <c r="D61" s="238"/>
      <c r="E61" s="238"/>
      <c r="F61" s="238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  <c r="R61" s="239"/>
      <c r="S61" s="239"/>
      <c r="T61" s="239"/>
      <c r="U61" s="239"/>
      <c r="V61" s="239"/>
      <c r="W61" s="239"/>
      <c r="X61" s="239"/>
      <c r="Y61" s="239"/>
      <c r="Z61" s="239"/>
      <c r="AA61" s="239"/>
      <c r="AB61" s="239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239"/>
      <c r="AQ61" s="239"/>
      <c r="AR61" s="239"/>
      <c r="AS61" s="239"/>
      <c r="AT61" s="239"/>
      <c r="AU61" s="239"/>
      <c r="AV61" s="239"/>
      <c r="AW61" s="239"/>
      <c r="AX61" s="239"/>
      <c r="AY61" s="239"/>
      <c r="AZ61" s="239"/>
      <c r="BA61" s="239"/>
      <c r="BB61" s="239"/>
      <c r="BC61" s="239"/>
      <c r="BD61" s="239"/>
      <c r="BE61" s="239"/>
      <c r="BF61" s="239"/>
      <c r="BG61" s="239"/>
      <c r="BH61" s="239"/>
      <c r="BI61" s="239"/>
      <c r="BJ61" s="239"/>
      <c r="BK61" s="239"/>
      <c r="BL61" s="239"/>
      <c r="BM61" s="239"/>
      <c r="BN61" s="239"/>
      <c r="BO61" s="239"/>
      <c r="BP61" s="239"/>
      <c r="BQ61" s="239"/>
      <c r="BR61" s="239"/>
      <c r="BS61" s="239"/>
      <c r="BT61" s="239"/>
      <c r="BU61" s="239"/>
      <c r="BV61" s="239"/>
      <c r="BW61" s="286"/>
      <c r="BX61" s="239"/>
      <c r="BY61" s="239"/>
      <c r="BZ61" s="239"/>
      <c r="CA61" s="239"/>
      <c r="CB61" s="239"/>
      <c r="CC61" s="239"/>
      <c r="CD61" s="239"/>
      <c r="CE61" s="239"/>
      <c r="CF61" s="239"/>
      <c r="CG61" s="239"/>
      <c r="CH61" s="239"/>
      <c r="CI61" s="239"/>
      <c r="CJ61" s="239"/>
      <c r="CK61" s="239"/>
      <c r="CL61" s="239"/>
      <c r="CM61" s="239"/>
      <c r="CN61" s="239"/>
      <c r="CO61" s="239"/>
      <c r="CP61" s="239"/>
      <c r="CQ61" s="239"/>
      <c r="CR61" s="239"/>
      <c r="CS61" s="239"/>
      <c r="CT61" s="239"/>
      <c r="CU61" s="239"/>
      <c r="CV61" s="239"/>
      <c r="CW61" s="239"/>
      <c r="CX61" s="239"/>
      <c r="CY61" s="239"/>
      <c r="CZ61" s="239"/>
      <c r="DA61" s="239"/>
      <c r="DB61" s="239"/>
      <c r="DC61" s="239"/>
      <c r="DD61" s="239"/>
      <c r="DF61" s="239"/>
      <c r="DG61" s="239"/>
      <c r="DH61" s="239"/>
      <c r="DI61" s="239"/>
      <c r="DJ61" s="239"/>
      <c r="DK61" s="239"/>
      <c r="DL61" s="239"/>
      <c r="DM61" s="239"/>
      <c r="DN61" s="239"/>
      <c r="DO61" s="239"/>
      <c r="DP61" s="239"/>
      <c r="DQ61" s="239"/>
      <c r="DR61" s="239"/>
      <c r="DS61" s="239"/>
      <c r="DT61" s="239"/>
      <c r="DU61" s="239"/>
      <c r="DV61" s="239"/>
      <c r="DW61" s="239"/>
      <c r="DX61" s="239"/>
      <c r="DY61" s="239"/>
      <c r="DZ61" s="239"/>
      <c r="EA61" s="239"/>
      <c r="EB61" s="239"/>
      <c r="ED61" s="239"/>
      <c r="EE61" s="239"/>
      <c r="EF61" s="239"/>
      <c r="EG61" s="239"/>
      <c r="EH61" s="239"/>
      <c r="EI61" s="239"/>
      <c r="EJ61" s="239"/>
      <c r="EK61" s="239"/>
      <c r="EL61" s="239"/>
      <c r="EM61" s="239"/>
      <c r="EN61" s="239"/>
      <c r="EO61" s="239"/>
      <c r="EP61" s="239"/>
      <c r="EQ61" s="239"/>
      <c r="ER61" s="239"/>
      <c r="ES61" s="239"/>
      <c r="ET61" s="239"/>
      <c r="EU61" s="239"/>
      <c r="EV61" s="239"/>
      <c r="EW61" s="239"/>
      <c r="EX61" s="239"/>
      <c r="EY61" s="239"/>
      <c r="EZ61" s="239"/>
      <c r="FA61" s="239"/>
      <c r="FB61" s="239"/>
      <c r="FC61" s="239"/>
    </row>
    <row r="62" spans="1:159" ht="37.5" customHeight="1" x14ac:dyDescent="0.25">
      <c r="A62" s="241"/>
      <c r="B62" s="242"/>
      <c r="C62" s="243" t="s">
        <v>166</v>
      </c>
      <c r="D62" s="76" t="s">
        <v>163</v>
      </c>
      <c r="E62" s="76">
        <v>1</v>
      </c>
      <c r="F62" s="88">
        <v>1</v>
      </c>
      <c r="G62" s="230">
        <f>H62/E62</f>
        <v>0</v>
      </c>
      <c r="H62" s="230">
        <f>SUM(H63:H112)</f>
        <v>0</v>
      </c>
      <c r="I62" s="244"/>
      <c r="J62" s="245" t="str">
        <f>C62</f>
        <v>GERENCIAMENTO DO PROJETO - UOXX</v>
      </c>
      <c r="K62" s="246"/>
      <c r="L62" s="246"/>
      <c r="M62" s="246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  <c r="AF62" s="246"/>
      <c r="AG62" s="246"/>
      <c r="AH62" s="246"/>
      <c r="AI62" s="246"/>
      <c r="AJ62" s="246"/>
      <c r="AK62" s="246"/>
      <c r="AL62" s="246"/>
      <c r="AM62" s="247"/>
      <c r="AN62" s="246"/>
      <c r="AO62" s="246"/>
      <c r="AP62" s="246"/>
      <c r="AQ62" s="246"/>
      <c r="AR62" s="246"/>
      <c r="AS62" s="246"/>
      <c r="AT62" s="246"/>
      <c r="AU62" s="246"/>
      <c r="AV62" s="246"/>
      <c r="AW62" s="246"/>
      <c r="AX62" s="246"/>
      <c r="AY62" s="246"/>
      <c r="AZ62" s="246"/>
      <c r="BA62" s="246"/>
      <c r="BB62" s="246"/>
      <c r="BC62" s="246"/>
      <c r="BD62" s="246"/>
      <c r="BE62" s="246"/>
      <c r="BF62" s="246"/>
      <c r="BG62" s="246"/>
      <c r="BH62" s="246"/>
      <c r="BI62" s="246"/>
      <c r="BJ62" s="246"/>
      <c r="BK62" s="246"/>
      <c r="BL62" s="246"/>
      <c r="BM62" s="246"/>
      <c r="BN62" s="246"/>
      <c r="BO62" s="246"/>
      <c r="BP62" s="246"/>
      <c r="BQ62" s="246"/>
      <c r="BR62" s="246"/>
      <c r="BS62" s="246"/>
      <c r="BT62" s="246"/>
      <c r="BV62" s="230" t="str">
        <f>$C$8</f>
        <v>GERENCIAMENTO DO PROJETO - UNES</v>
      </c>
      <c r="BW62" s="85"/>
      <c r="BX62" s="230">
        <f>SUM(BX63:BX106)</f>
        <v>0</v>
      </c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>
        <f>SUM(CJ63:CJ106)</f>
        <v>0</v>
      </c>
      <c r="CK62" s="230">
        <f>SUM(CK63:CK106)</f>
        <v>0</v>
      </c>
      <c r="CL62" s="230"/>
      <c r="CM62" s="230"/>
      <c r="CN62" s="230"/>
      <c r="CO62" s="230"/>
      <c r="CP62" s="230"/>
      <c r="CQ62" s="230"/>
      <c r="CR62" s="230">
        <f>SUM(CR63:CR106)</f>
        <v>0</v>
      </c>
      <c r="CS62" s="230">
        <f>SUM(CS63:CS106)</f>
        <v>0</v>
      </c>
      <c r="CT62" s="230"/>
      <c r="CU62" s="230"/>
      <c r="CV62" s="230"/>
      <c r="CW62" s="230"/>
      <c r="CX62" s="230"/>
      <c r="CY62" s="230"/>
      <c r="CZ62" s="230">
        <f>SUM(CZ63:CZ106)</f>
        <v>0</v>
      </c>
      <c r="DA62" s="230">
        <f>SUM(DA63:DA106)</f>
        <v>0</v>
      </c>
      <c r="DB62" s="230">
        <f>SUM(DB63:DB106)</f>
        <v>0</v>
      </c>
      <c r="DC62" s="230">
        <f>SUM(DC63:DC106)</f>
        <v>0</v>
      </c>
      <c r="DD62" s="230"/>
      <c r="DE62" s="230">
        <f>SUM(DE63:DE106)</f>
        <v>0</v>
      </c>
      <c r="DF62" s="230">
        <f>SUM(DF63:DF106)</f>
        <v>0</v>
      </c>
      <c r="DG62" s="230">
        <f>SUM(DG63:DG106)</f>
        <v>0</v>
      </c>
      <c r="DH62" s="230">
        <f>SUM(DH63:DH106)</f>
        <v>0</v>
      </c>
      <c r="DI62" s="230">
        <f>SUM(DI63:DI106)</f>
        <v>0</v>
      </c>
      <c r="DJ62" s="230"/>
      <c r="DK62" s="230"/>
      <c r="DL62" s="230"/>
      <c r="DM62" s="230"/>
      <c r="DN62" s="230"/>
      <c r="DO62" s="230"/>
      <c r="DP62" s="230">
        <f>SUM(DP63:DP106)</f>
        <v>0</v>
      </c>
      <c r="DQ62" s="230">
        <f>SUM(DQ63:DQ106)</f>
        <v>0</v>
      </c>
      <c r="DR62" s="230">
        <f>SUM(DR63:DR106)</f>
        <v>0</v>
      </c>
      <c r="DS62" s="230">
        <f>SUM(DS63:DS106)</f>
        <v>0</v>
      </c>
      <c r="DT62" s="230"/>
      <c r="DU62" s="230"/>
      <c r="DV62" s="230"/>
      <c r="DW62" s="230"/>
      <c r="DX62" s="230">
        <f>SUM(DX63:DX106)</f>
        <v>0</v>
      </c>
      <c r="DY62" s="230">
        <f>SUM(DY63:DY106)</f>
        <v>0</v>
      </c>
      <c r="DZ62" s="230">
        <f>SUM(DZ63:DZ106)</f>
        <v>0</v>
      </c>
      <c r="EA62" s="230">
        <f>SUM(EA63:EA106)</f>
        <v>0</v>
      </c>
      <c r="EB62" s="230"/>
      <c r="EC62" s="230">
        <f>SUM(EC63:EC106)</f>
        <v>0</v>
      </c>
      <c r="ED62" s="230">
        <f>SUM(ED63:ED106)</f>
        <v>0</v>
      </c>
      <c r="EE62" s="230">
        <f>SUM(EE63:EE106)</f>
        <v>0</v>
      </c>
    </row>
    <row r="63" spans="1:159" x14ac:dyDescent="0.25">
      <c r="A63" s="284" t="s">
        <v>98</v>
      </c>
      <c r="B63" s="283">
        <v>1</v>
      </c>
      <c r="C63" s="248" t="str">
        <f>VLOOKUP($A63&amp;$B63,Insumos!$A:$I,4,0)</f>
        <v>DIRETOR TÉCNICO</v>
      </c>
      <c r="D63" s="249" t="str">
        <f>VLOOKUP($A63&amp;$B63,Insumos!$A:$I,6,0)</f>
        <v>HH</v>
      </c>
      <c r="E63" s="250">
        <f t="shared" ref="E63:E71" si="215">L63</f>
        <v>0</v>
      </c>
      <c r="F63" s="249">
        <v>1</v>
      </c>
      <c r="G63" s="251">
        <f>VLOOKUP($A63&amp;$B63,Insumos!$A:$I,9,0)</f>
        <v>55.234999999999999</v>
      </c>
      <c r="H63" s="251">
        <f t="shared" ref="H63:H71" si="216">G63*E63</f>
        <v>0</v>
      </c>
      <c r="I63" s="234"/>
      <c r="J63" s="251" t="str">
        <f t="shared" si="5"/>
        <v>DIRETOR TÉCNICO</v>
      </c>
      <c r="K63" s="251" t="str">
        <f t="shared" si="6"/>
        <v>HH</v>
      </c>
      <c r="L63" s="251">
        <f t="shared" ref="L63:L94" si="217">SUM(M63:BT63)</f>
        <v>0</v>
      </c>
      <c r="M63" s="285"/>
      <c r="N63" s="285">
        <v>0</v>
      </c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>
        <v>0</v>
      </c>
      <c r="AE63" s="285">
        <v>0</v>
      </c>
      <c r="AF63" s="285">
        <v>0</v>
      </c>
      <c r="AG63" s="285">
        <v>0</v>
      </c>
      <c r="AH63" s="285">
        <v>0</v>
      </c>
      <c r="AI63" s="285">
        <v>0</v>
      </c>
      <c r="AJ63" s="285">
        <v>0</v>
      </c>
      <c r="AK63" s="285">
        <v>0</v>
      </c>
      <c r="AL63" s="285">
        <v>0</v>
      </c>
      <c r="AM63" s="285">
        <v>0</v>
      </c>
      <c r="AN63" s="285">
        <v>0</v>
      </c>
      <c r="AO63" s="285">
        <v>0</v>
      </c>
      <c r="AP63" s="285">
        <v>0</v>
      </c>
      <c r="AQ63" s="285">
        <v>0</v>
      </c>
      <c r="AR63" s="285">
        <v>0</v>
      </c>
      <c r="AS63" s="285">
        <v>0</v>
      </c>
      <c r="AT63" s="285">
        <v>0</v>
      </c>
      <c r="AU63" s="285">
        <v>0</v>
      </c>
      <c r="AV63" s="285">
        <v>0</v>
      </c>
      <c r="AW63" s="285">
        <v>0</v>
      </c>
      <c r="AX63" s="285"/>
      <c r="AY63" s="285"/>
      <c r="AZ63" s="285"/>
      <c r="BA63" s="285"/>
      <c r="BB63" s="285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>
        <v>0</v>
      </c>
      <c r="BN63" s="285">
        <v>0</v>
      </c>
      <c r="BO63" s="285">
        <v>0</v>
      </c>
      <c r="BP63" s="285">
        <v>0</v>
      </c>
      <c r="BQ63" s="285">
        <v>0</v>
      </c>
      <c r="BR63" s="285">
        <v>0</v>
      </c>
      <c r="BS63" s="285">
        <v>0</v>
      </c>
      <c r="BT63" s="285">
        <v>0</v>
      </c>
      <c r="BV63" s="233" t="str">
        <f t="shared" si="8"/>
        <v>DIRETOR TÉCNICO</v>
      </c>
      <c r="BW63" s="86">
        <f t="shared" ref="BW63:BW94" si="218">SUM(BX63:EE63)</f>
        <v>0</v>
      </c>
      <c r="BX63" s="233">
        <f t="shared" ref="BX63:DC63" si="219">M63*$G63</f>
        <v>0</v>
      </c>
      <c r="BY63" s="233">
        <f t="shared" si="219"/>
        <v>0</v>
      </c>
      <c r="BZ63" s="233">
        <f t="shared" si="219"/>
        <v>0</v>
      </c>
      <c r="CA63" s="233">
        <f t="shared" si="219"/>
        <v>0</v>
      </c>
      <c r="CB63" s="233">
        <f t="shared" si="219"/>
        <v>0</v>
      </c>
      <c r="CC63" s="233">
        <f t="shared" si="219"/>
        <v>0</v>
      </c>
      <c r="CD63" s="233">
        <f t="shared" si="219"/>
        <v>0</v>
      </c>
      <c r="CE63" s="233">
        <f t="shared" si="219"/>
        <v>0</v>
      </c>
      <c r="CF63" s="233">
        <f t="shared" si="219"/>
        <v>0</v>
      </c>
      <c r="CG63" s="233">
        <f t="shared" si="219"/>
        <v>0</v>
      </c>
      <c r="CH63" s="233">
        <f t="shared" si="219"/>
        <v>0</v>
      </c>
      <c r="CI63" s="233">
        <f t="shared" si="219"/>
        <v>0</v>
      </c>
      <c r="CJ63" s="233">
        <f t="shared" si="219"/>
        <v>0</v>
      </c>
      <c r="CK63" s="233">
        <f t="shared" si="219"/>
        <v>0</v>
      </c>
      <c r="CL63" s="233">
        <f t="shared" si="219"/>
        <v>0</v>
      </c>
      <c r="CM63" s="233">
        <f t="shared" si="219"/>
        <v>0</v>
      </c>
      <c r="CN63" s="233">
        <f t="shared" si="219"/>
        <v>0</v>
      </c>
      <c r="CO63" s="233">
        <f t="shared" si="219"/>
        <v>0</v>
      </c>
      <c r="CP63" s="233">
        <f t="shared" si="219"/>
        <v>0</v>
      </c>
      <c r="CQ63" s="233">
        <f t="shared" si="219"/>
        <v>0</v>
      </c>
      <c r="CR63" s="233">
        <f t="shared" si="219"/>
        <v>0</v>
      </c>
      <c r="CS63" s="233">
        <f t="shared" si="219"/>
        <v>0</v>
      </c>
      <c r="CT63" s="233">
        <f t="shared" si="219"/>
        <v>0</v>
      </c>
      <c r="CU63" s="233">
        <f t="shared" si="219"/>
        <v>0</v>
      </c>
      <c r="CV63" s="233">
        <f t="shared" si="219"/>
        <v>0</v>
      </c>
      <c r="CW63" s="233">
        <f t="shared" si="219"/>
        <v>0</v>
      </c>
      <c r="CX63" s="233">
        <f t="shared" si="219"/>
        <v>0</v>
      </c>
      <c r="CY63" s="233">
        <f t="shared" si="219"/>
        <v>0</v>
      </c>
      <c r="CZ63" s="233">
        <f t="shared" si="219"/>
        <v>0</v>
      </c>
      <c r="DA63" s="233">
        <f t="shared" si="219"/>
        <v>0</v>
      </c>
      <c r="DB63" s="233">
        <f t="shared" si="219"/>
        <v>0</v>
      </c>
      <c r="DC63" s="233">
        <f t="shared" si="219"/>
        <v>0</v>
      </c>
      <c r="DD63" s="233">
        <f t="shared" ref="DD63:EE63" si="220">AS63*$G63</f>
        <v>0</v>
      </c>
      <c r="DE63" s="233">
        <f t="shared" si="220"/>
        <v>0</v>
      </c>
      <c r="DF63" s="233">
        <f t="shared" si="220"/>
        <v>0</v>
      </c>
      <c r="DG63" s="233">
        <f t="shared" si="220"/>
        <v>0</v>
      </c>
      <c r="DH63" s="233">
        <f t="shared" si="220"/>
        <v>0</v>
      </c>
      <c r="DI63" s="233">
        <f t="shared" si="220"/>
        <v>0</v>
      </c>
      <c r="DJ63" s="233">
        <f t="shared" si="220"/>
        <v>0</v>
      </c>
      <c r="DK63" s="233">
        <f t="shared" si="220"/>
        <v>0</v>
      </c>
      <c r="DL63" s="233">
        <f t="shared" si="220"/>
        <v>0</v>
      </c>
      <c r="DM63" s="233">
        <f t="shared" si="220"/>
        <v>0</v>
      </c>
      <c r="DN63" s="233">
        <f t="shared" si="220"/>
        <v>0</v>
      </c>
      <c r="DO63" s="233">
        <f t="shared" si="220"/>
        <v>0</v>
      </c>
      <c r="DP63" s="233">
        <f t="shared" si="220"/>
        <v>0</v>
      </c>
      <c r="DQ63" s="233">
        <f t="shared" si="220"/>
        <v>0</v>
      </c>
      <c r="DR63" s="233">
        <f t="shared" si="220"/>
        <v>0</v>
      </c>
      <c r="DS63" s="233">
        <f t="shared" si="220"/>
        <v>0</v>
      </c>
      <c r="DT63" s="233">
        <f t="shared" si="220"/>
        <v>0</v>
      </c>
      <c r="DU63" s="233">
        <f t="shared" si="220"/>
        <v>0</v>
      </c>
      <c r="DV63" s="233">
        <f t="shared" si="220"/>
        <v>0</v>
      </c>
      <c r="DW63" s="233">
        <f t="shared" si="220"/>
        <v>0</v>
      </c>
      <c r="DX63" s="233">
        <f t="shared" si="220"/>
        <v>0</v>
      </c>
      <c r="DY63" s="233">
        <f t="shared" si="220"/>
        <v>0</v>
      </c>
      <c r="DZ63" s="233">
        <f t="shared" si="220"/>
        <v>0</v>
      </c>
      <c r="EA63" s="233">
        <f t="shared" si="220"/>
        <v>0</v>
      </c>
      <c r="EB63" s="233">
        <f t="shared" si="220"/>
        <v>0</v>
      </c>
      <c r="EC63" s="233">
        <f t="shared" si="220"/>
        <v>0</v>
      </c>
      <c r="ED63" s="233">
        <f t="shared" si="220"/>
        <v>0</v>
      </c>
      <c r="EE63" s="233">
        <f t="shared" si="220"/>
        <v>0</v>
      </c>
    </row>
    <row r="64" spans="1:159" x14ac:dyDescent="0.25">
      <c r="A64" s="284" t="s">
        <v>98</v>
      </c>
      <c r="B64" s="283">
        <v>15</v>
      </c>
      <c r="C64" s="217" t="str">
        <f>VLOOKUP($A64&amp;$B64,Insumos!$A:$I,4,0)</f>
        <v>ANALISTA DE SUPRIMENTOS</v>
      </c>
      <c r="D64" s="89" t="str">
        <f>VLOOKUP($A64&amp;$B64,Insumos!$A:$I,6,0)</f>
        <v>HH</v>
      </c>
      <c r="E64" s="232">
        <f t="shared" si="215"/>
        <v>0</v>
      </c>
      <c r="F64" s="89">
        <v>1</v>
      </c>
      <c r="G64" s="233">
        <f>VLOOKUP($A64&amp;$B64,Insumos!$A:$I,9,0)</f>
        <v>31.25</v>
      </c>
      <c r="H64" s="233">
        <f t="shared" si="216"/>
        <v>0</v>
      </c>
      <c r="I64" s="234"/>
      <c r="J64" s="233" t="str">
        <f t="shared" si="5"/>
        <v>ANALISTA DE SUPRIMENTOS</v>
      </c>
      <c r="K64" s="233" t="str">
        <f t="shared" si="6"/>
        <v>HH</v>
      </c>
      <c r="L64" s="233">
        <f t="shared" si="217"/>
        <v>0</v>
      </c>
      <c r="M64" s="282">
        <v>0</v>
      </c>
      <c r="N64" s="282">
        <v>0</v>
      </c>
      <c r="O64" s="282"/>
      <c r="P64" s="282"/>
      <c r="Q64" s="282"/>
      <c r="R64" s="282"/>
      <c r="S64" s="282"/>
      <c r="T64" s="282"/>
      <c r="U64" s="282"/>
      <c r="V64" s="282"/>
      <c r="W64" s="282"/>
      <c r="X64" s="282"/>
      <c r="Y64" s="282"/>
      <c r="Z64" s="282"/>
      <c r="AA64" s="282"/>
      <c r="AB64" s="282"/>
      <c r="AC64" s="282"/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/>
      <c r="AY64" s="282"/>
      <c r="AZ64" s="282"/>
      <c r="BA64" s="282"/>
      <c r="BB64" s="282"/>
      <c r="BC64" s="282"/>
      <c r="BD64" s="282"/>
      <c r="BE64" s="282"/>
      <c r="BF64" s="282"/>
      <c r="BG64" s="282"/>
      <c r="BH64" s="282"/>
      <c r="BI64" s="282"/>
      <c r="BJ64" s="282"/>
      <c r="BK64" s="282"/>
      <c r="BL64" s="282"/>
      <c r="BM64" s="282">
        <v>0</v>
      </c>
      <c r="BN64" s="282">
        <v>0</v>
      </c>
      <c r="BO64" s="282">
        <v>0</v>
      </c>
      <c r="BP64" s="282">
        <v>0</v>
      </c>
      <c r="BQ64" s="282">
        <v>0</v>
      </c>
      <c r="BR64" s="282">
        <v>0</v>
      </c>
      <c r="BS64" s="282">
        <v>0</v>
      </c>
      <c r="BT64" s="282">
        <v>0</v>
      </c>
      <c r="BV64" s="233" t="str">
        <f t="shared" si="8"/>
        <v>ANALISTA DE SUPRIMENTOS</v>
      </c>
      <c r="BW64" s="86">
        <f t="shared" si="218"/>
        <v>0</v>
      </c>
      <c r="BX64" s="233">
        <f t="shared" ref="BX64:BX112" si="221">M64*$G64</f>
        <v>0</v>
      </c>
      <c r="BY64" s="233">
        <f t="shared" ref="BY64:BY95" si="222">N64*$G64</f>
        <v>0</v>
      </c>
      <c r="BZ64" s="233">
        <f t="shared" ref="BZ64:BZ95" si="223">O64*$G64</f>
        <v>0</v>
      </c>
      <c r="CA64" s="233">
        <f t="shared" ref="CA64:CA95" si="224">P64*$G64</f>
        <v>0</v>
      </c>
      <c r="CB64" s="233">
        <f t="shared" ref="CB64:CB95" si="225">Q64*$G64</f>
        <v>0</v>
      </c>
      <c r="CC64" s="233">
        <f t="shared" ref="CC64:CC95" si="226">R64*$G64</f>
        <v>0</v>
      </c>
      <c r="CD64" s="233">
        <f t="shared" ref="CD64:CD95" si="227">S64*$G64</f>
        <v>0</v>
      </c>
      <c r="CE64" s="233">
        <f t="shared" ref="CE64:CE95" si="228">T64*$G64</f>
        <v>0</v>
      </c>
      <c r="CF64" s="233">
        <f t="shared" ref="CF64:CF95" si="229">U64*$G64</f>
        <v>0</v>
      </c>
      <c r="CG64" s="233">
        <f t="shared" ref="CG64:CG95" si="230">V64*$G64</f>
        <v>0</v>
      </c>
      <c r="CH64" s="233">
        <f t="shared" ref="CH64:CH95" si="231">W64*$G64</f>
        <v>0</v>
      </c>
      <c r="CI64" s="233">
        <f t="shared" ref="CI64:CI95" si="232">X64*$G64</f>
        <v>0</v>
      </c>
      <c r="CJ64" s="233">
        <f t="shared" ref="CJ64:CJ95" si="233">Y64*$G64</f>
        <v>0</v>
      </c>
      <c r="CK64" s="233">
        <f t="shared" ref="CK64:CK95" si="234">Z64*$G64</f>
        <v>0</v>
      </c>
      <c r="CL64" s="233">
        <f t="shared" ref="CL64:CL95" si="235">AA64*$G64</f>
        <v>0</v>
      </c>
      <c r="CM64" s="233">
        <f t="shared" ref="CM64:CM95" si="236">AB64*$G64</f>
        <v>0</v>
      </c>
      <c r="CN64" s="233">
        <f t="shared" ref="CN64:CN95" si="237">AC64*$G64</f>
        <v>0</v>
      </c>
      <c r="CO64" s="233">
        <f t="shared" ref="CO64:CO95" si="238">AD64*$G64</f>
        <v>0</v>
      </c>
      <c r="CP64" s="233">
        <f t="shared" ref="CP64:CP95" si="239">AE64*$G64</f>
        <v>0</v>
      </c>
      <c r="CQ64" s="233">
        <f t="shared" ref="CQ64:CQ95" si="240">AF64*$G64</f>
        <v>0</v>
      </c>
      <c r="CR64" s="233">
        <f t="shared" ref="CR64:CR95" si="241">AG64*$G64</f>
        <v>0</v>
      </c>
      <c r="CS64" s="233">
        <f t="shared" ref="CS64:CS95" si="242">AH64*$G64</f>
        <v>0</v>
      </c>
      <c r="CT64" s="233">
        <f t="shared" ref="CT64:CT95" si="243">AI64*$G64</f>
        <v>0</v>
      </c>
      <c r="CU64" s="233">
        <f t="shared" ref="CU64:CU95" si="244">AJ64*$G64</f>
        <v>0</v>
      </c>
      <c r="CV64" s="233">
        <f t="shared" ref="CV64:CV95" si="245">AK64*$G64</f>
        <v>0</v>
      </c>
      <c r="CW64" s="233">
        <f t="shared" ref="CW64:CW95" si="246">AL64*$G64</f>
        <v>0</v>
      </c>
      <c r="CX64" s="233">
        <f t="shared" ref="CX64:CX95" si="247">AM64*$G64</f>
        <v>0</v>
      </c>
      <c r="CY64" s="233">
        <f t="shared" ref="CY64:CY95" si="248">AN64*$G64</f>
        <v>0</v>
      </c>
      <c r="CZ64" s="233">
        <f t="shared" ref="CZ64:CZ95" si="249">AO64*$G64</f>
        <v>0</v>
      </c>
      <c r="DA64" s="233">
        <f t="shared" ref="DA64:DA95" si="250">AP64*$G64</f>
        <v>0</v>
      </c>
      <c r="DB64" s="233">
        <f t="shared" ref="DB64:DB95" si="251">AQ64*$G64</f>
        <v>0</v>
      </c>
      <c r="DC64" s="233">
        <f t="shared" ref="DC64:DC95" si="252">AR64*$G64</f>
        <v>0</v>
      </c>
      <c r="DD64" s="233">
        <f t="shared" ref="DD64:DD95" si="253">AS64*$G64</f>
        <v>0</v>
      </c>
      <c r="DE64" s="233">
        <f t="shared" ref="DE64:DE95" si="254">AT64*$G64</f>
        <v>0</v>
      </c>
      <c r="DF64" s="233">
        <f t="shared" ref="DF64:DF95" si="255">AU64*$G64</f>
        <v>0</v>
      </c>
      <c r="DG64" s="233">
        <f t="shared" ref="DG64:DG95" si="256">AV64*$G64</f>
        <v>0</v>
      </c>
      <c r="DH64" s="233">
        <f t="shared" ref="DH64:DH95" si="257">AW64*$G64</f>
        <v>0</v>
      </c>
      <c r="DI64" s="233">
        <f t="shared" ref="DI64:DI95" si="258">AX64*$G64</f>
        <v>0</v>
      </c>
      <c r="DJ64" s="233">
        <f t="shared" ref="DJ64:DJ95" si="259">AY64*$G64</f>
        <v>0</v>
      </c>
      <c r="DK64" s="233">
        <f t="shared" ref="DK64:DK95" si="260">AZ64*$G64</f>
        <v>0</v>
      </c>
      <c r="DL64" s="233">
        <f t="shared" ref="DL64:DL95" si="261">BA64*$G64</f>
        <v>0</v>
      </c>
      <c r="DM64" s="233">
        <f t="shared" ref="DM64:DM95" si="262">BB64*$G64</f>
        <v>0</v>
      </c>
      <c r="DN64" s="233">
        <f t="shared" ref="DN64:DN95" si="263">BC64*$G64</f>
        <v>0</v>
      </c>
      <c r="DO64" s="233">
        <f t="shared" ref="DO64:DO95" si="264">BD64*$G64</f>
        <v>0</v>
      </c>
      <c r="DP64" s="233">
        <f t="shared" ref="DP64:DP95" si="265">BE64*$G64</f>
        <v>0</v>
      </c>
      <c r="DQ64" s="233">
        <f t="shared" ref="DQ64:DQ95" si="266">BF64*$G64</f>
        <v>0</v>
      </c>
      <c r="DR64" s="233">
        <f t="shared" ref="DR64:DR95" si="267">BG64*$G64</f>
        <v>0</v>
      </c>
      <c r="DS64" s="233">
        <f t="shared" ref="DS64:DS95" si="268">BH64*$G64</f>
        <v>0</v>
      </c>
      <c r="DT64" s="233">
        <f t="shared" ref="DT64:DT95" si="269">BI64*$G64</f>
        <v>0</v>
      </c>
      <c r="DU64" s="233">
        <f t="shared" ref="DU64:DU95" si="270">BJ64*$G64</f>
        <v>0</v>
      </c>
      <c r="DV64" s="233">
        <f t="shared" ref="DV64:DV95" si="271">BK64*$G64</f>
        <v>0</v>
      </c>
      <c r="DW64" s="233">
        <f t="shared" ref="DW64:DW95" si="272">BL64*$G64</f>
        <v>0</v>
      </c>
      <c r="DX64" s="233">
        <f t="shared" ref="DX64:DX95" si="273">BM64*$G64</f>
        <v>0</v>
      </c>
      <c r="DY64" s="233">
        <f t="shared" ref="DY64:DY95" si="274">BN64*$G64</f>
        <v>0</v>
      </c>
      <c r="DZ64" s="233">
        <f t="shared" ref="DZ64:DZ95" si="275">BO64*$G64</f>
        <v>0</v>
      </c>
      <c r="EA64" s="233">
        <f t="shared" ref="EA64:EA95" si="276">BP64*$G64</f>
        <v>0</v>
      </c>
      <c r="EB64" s="233">
        <f t="shared" ref="EB64:EB95" si="277">BQ64*$G64</f>
        <v>0</v>
      </c>
      <c r="EC64" s="233">
        <f t="shared" ref="EC64:EC95" si="278">BR64*$G64</f>
        <v>0</v>
      </c>
      <c r="ED64" s="233">
        <f t="shared" ref="ED64:ED95" si="279">BS64*$G64</f>
        <v>0</v>
      </c>
      <c r="EE64" s="233">
        <f t="shared" ref="EE64:EE95" si="280">BT64*$G64</f>
        <v>0</v>
      </c>
    </row>
    <row r="65" spans="1:135" x14ac:dyDescent="0.25">
      <c r="A65" s="284" t="s">
        <v>98</v>
      </c>
      <c r="B65" s="283">
        <v>16</v>
      </c>
      <c r="C65" s="217" t="str">
        <f>VLOOKUP($A65&amp;$B65,Insumos!$A:$I,4,0)</f>
        <v>GERENTE DE PROJETO - PJ</v>
      </c>
      <c r="D65" s="89" t="str">
        <f>VLOOKUP($A65&amp;$B65,Insumos!$A:$I,6,0)</f>
        <v>HH</v>
      </c>
      <c r="E65" s="232">
        <f t="shared" si="215"/>
        <v>0</v>
      </c>
      <c r="F65" s="89">
        <v>1</v>
      </c>
      <c r="G65" s="233">
        <f>VLOOKUP($A65&amp;$B65,Insumos!$A:$I,9,0)</f>
        <v>43.75</v>
      </c>
      <c r="H65" s="233">
        <f t="shared" si="216"/>
        <v>0</v>
      </c>
      <c r="I65" s="234"/>
      <c r="J65" s="233" t="str">
        <f t="shared" si="5"/>
        <v>GERENTE DE PROJETO - PJ</v>
      </c>
      <c r="K65" s="233" t="str">
        <f t="shared" si="6"/>
        <v>HH</v>
      </c>
      <c r="L65" s="233">
        <f t="shared" si="217"/>
        <v>0</v>
      </c>
      <c r="M65" s="282">
        <v>0</v>
      </c>
      <c r="N65" s="282">
        <v>0</v>
      </c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82"/>
      <c r="AA65" s="282"/>
      <c r="AB65" s="282"/>
      <c r="AC65" s="282"/>
      <c r="AD65" s="282">
        <v>0</v>
      </c>
      <c r="AE65" s="282">
        <v>0</v>
      </c>
      <c r="AF65" s="282">
        <v>0</v>
      </c>
      <c r="AG65" s="282">
        <v>0</v>
      </c>
      <c r="AH65" s="282">
        <v>0</v>
      </c>
      <c r="AI65" s="282">
        <v>0</v>
      </c>
      <c r="AJ65" s="282">
        <v>0</v>
      </c>
      <c r="AK65" s="282">
        <v>0</v>
      </c>
      <c r="AL65" s="282">
        <v>0</v>
      </c>
      <c r="AM65" s="282">
        <v>0</v>
      </c>
      <c r="AN65" s="282">
        <v>0</v>
      </c>
      <c r="AO65" s="282">
        <v>0</v>
      </c>
      <c r="AP65" s="282">
        <v>0</v>
      </c>
      <c r="AQ65" s="282">
        <v>0</v>
      </c>
      <c r="AR65" s="282">
        <v>0</v>
      </c>
      <c r="AS65" s="282">
        <v>0</v>
      </c>
      <c r="AT65" s="282">
        <v>0</v>
      </c>
      <c r="AU65" s="282">
        <v>0</v>
      </c>
      <c r="AV65" s="282">
        <v>0</v>
      </c>
      <c r="AW65" s="282">
        <v>0</v>
      </c>
      <c r="AX65" s="282"/>
      <c r="AY65" s="282"/>
      <c r="AZ65" s="282"/>
      <c r="BA65" s="282"/>
      <c r="BB65" s="282"/>
      <c r="BC65" s="282"/>
      <c r="BD65" s="282"/>
      <c r="BE65" s="282"/>
      <c r="BF65" s="282"/>
      <c r="BG65" s="282"/>
      <c r="BH65" s="282"/>
      <c r="BI65" s="282"/>
      <c r="BJ65" s="282"/>
      <c r="BK65" s="282"/>
      <c r="BL65" s="282"/>
      <c r="BM65" s="282">
        <v>0</v>
      </c>
      <c r="BN65" s="282">
        <v>0</v>
      </c>
      <c r="BO65" s="282">
        <v>0</v>
      </c>
      <c r="BP65" s="282">
        <v>0</v>
      </c>
      <c r="BQ65" s="282">
        <v>0</v>
      </c>
      <c r="BR65" s="282">
        <v>0</v>
      </c>
      <c r="BS65" s="282">
        <v>0</v>
      </c>
      <c r="BT65" s="282">
        <v>0</v>
      </c>
      <c r="BV65" s="233" t="str">
        <f t="shared" si="8"/>
        <v>GERENTE DE PROJETO - PJ</v>
      </c>
      <c r="BW65" s="86">
        <f t="shared" si="218"/>
        <v>0</v>
      </c>
      <c r="BX65" s="233">
        <f t="shared" si="221"/>
        <v>0</v>
      </c>
      <c r="BY65" s="233">
        <f t="shared" si="222"/>
        <v>0</v>
      </c>
      <c r="BZ65" s="233">
        <f t="shared" si="223"/>
        <v>0</v>
      </c>
      <c r="CA65" s="233">
        <f t="shared" si="224"/>
        <v>0</v>
      </c>
      <c r="CB65" s="233">
        <f t="shared" si="225"/>
        <v>0</v>
      </c>
      <c r="CC65" s="233">
        <f t="shared" si="226"/>
        <v>0</v>
      </c>
      <c r="CD65" s="233">
        <f t="shared" si="227"/>
        <v>0</v>
      </c>
      <c r="CE65" s="233">
        <f t="shared" si="228"/>
        <v>0</v>
      </c>
      <c r="CF65" s="233">
        <f t="shared" si="229"/>
        <v>0</v>
      </c>
      <c r="CG65" s="233">
        <f t="shared" si="230"/>
        <v>0</v>
      </c>
      <c r="CH65" s="233">
        <f t="shared" si="231"/>
        <v>0</v>
      </c>
      <c r="CI65" s="233">
        <f t="shared" si="232"/>
        <v>0</v>
      </c>
      <c r="CJ65" s="233">
        <f t="shared" si="233"/>
        <v>0</v>
      </c>
      <c r="CK65" s="233">
        <f t="shared" si="234"/>
        <v>0</v>
      </c>
      <c r="CL65" s="233">
        <f t="shared" si="235"/>
        <v>0</v>
      </c>
      <c r="CM65" s="233">
        <f t="shared" si="236"/>
        <v>0</v>
      </c>
      <c r="CN65" s="233">
        <f t="shared" si="237"/>
        <v>0</v>
      </c>
      <c r="CO65" s="233">
        <f t="shared" si="238"/>
        <v>0</v>
      </c>
      <c r="CP65" s="233">
        <f t="shared" si="239"/>
        <v>0</v>
      </c>
      <c r="CQ65" s="233">
        <f t="shared" si="240"/>
        <v>0</v>
      </c>
      <c r="CR65" s="233">
        <f t="shared" si="241"/>
        <v>0</v>
      </c>
      <c r="CS65" s="233">
        <f t="shared" si="242"/>
        <v>0</v>
      </c>
      <c r="CT65" s="233">
        <f t="shared" si="243"/>
        <v>0</v>
      </c>
      <c r="CU65" s="233">
        <f t="shared" si="244"/>
        <v>0</v>
      </c>
      <c r="CV65" s="233">
        <f t="shared" si="245"/>
        <v>0</v>
      </c>
      <c r="CW65" s="233">
        <f t="shared" si="246"/>
        <v>0</v>
      </c>
      <c r="CX65" s="233">
        <f t="shared" si="247"/>
        <v>0</v>
      </c>
      <c r="CY65" s="233">
        <f t="shared" si="248"/>
        <v>0</v>
      </c>
      <c r="CZ65" s="233">
        <f t="shared" si="249"/>
        <v>0</v>
      </c>
      <c r="DA65" s="233">
        <f t="shared" si="250"/>
        <v>0</v>
      </c>
      <c r="DB65" s="233">
        <f t="shared" si="251"/>
        <v>0</v>
      </c>
      <c r="DC65" s="233">
        <f t="shared" si="252"/>
        <v>0</v>
      </c>
      <c r="DD65" s="233">
        <f t="shared" si="253"/>
        <v>0</v>
      </c>
      <c r="DE65" s="233">
        <f t="shared" si="254"/>
        <v>0</v>
      </c>
      <c r="DF65" s="233">
        <f t="shared" si="255"/>
        <v>0</v>
      </c>
      <c r="DG65" s="233">
        <f t="shared" si="256"/>
        <v>0</v>
      </c>
      <c r="DH65" s="233">
        <f t="shared" si="257"/>
        <v>0</v>
      </c>
      <c r="DI65" s="233">
        <f t="shared" si="258"/>
        <v>0</v>
      </c>
      <c r="DJ65" s="233">
        <f t="shared" si="259"/>
        <v>0</v>
      </c>
      <c r="DK65" s="233">
        <f t="shared" si="260"/>
        <v>0</v>
      </c>
      <c r="DL65" s="233">
        <f t="shared" si="261"/>
        <v>0</v>
      </c>
      <c r="DM65" s="233">
        <f t="shared" si="262"/>
        <v>0</v>
      </c>
      <c r="DN65" s="233">
        <f t="shared" si="263"/>
        <v>0</v>
      </c>
      <c r="DO65" s="233">
        <f t="shared" si="264"/>
        <v>0</v>
      </c>
      <c r="DP65" s="233">
        <f t="shared" si="265"/>
        <v>0</v>
      </c>
      <c r="DQ65" s="233">
        <f t="shared" si="266"/>
        <v>0</v>
      </c>
      <c r="DR65" s="233">
        <f t="shared" si="267"/>
        <v>0</v>
      </c>
      <c r="DS65" s="233">
        <f t="shared" si="268"/>
        <v>0</v>
      </c>
      <c r="DT65" s="233">
        <f t="shared" si="269"/>
        <v>0</v>
      </c>
      <c r="DU65" s="233">
        <f t="shared" si="270"/>
        <v>0</v>
      </c>
      <c r="DV65" s="233">
        <f t="shared" si="271"/>
        <v>0</v>
      </c>
      <c r="DW65" s="233">
        <f t="shared" si="272"/>
        <v>0</v>
      </c>
      <c r="DX65" s="233">
        <f t="shared" si="273"/>
        <v>0</v>
      </c>
      <c r="DY65" s="233">
        <f t="shared" si="274"/>
        <v>0</v>
      </c>
      <c r="DZ65" s="233">
        <f t="shared" si="275"/>
        <v>0</v>
      </c>
      <c r="EA65" s="233">
        <f t="shared" si="276"/>
        <v>0</v>
      </c>
      <c r="EB65" s="233">
        <f t="shared" si="277"/>
        <v>0</v>
      </c>
      <c r="EC65" s="233">
        <f t="shared" si="278"/>
        <v>0</v>
      </c>
      <c r="ED65" s="233">
        <f t="shared" si="279"/>
        <v>0</v>
      </c>
      <c r="EE65" s="233">
        <f t="shared" si="280"/>
        <v>0</v>
      </c>
    </row>
    <row r="66" spans="1:135" x14ac:dyDescent="0.25">
      <c r="A66" s="284" t="s">
        <v>98</v>
      </c>
      <c r="B66" s="283">
        <v>17</v>
      </c>
      <c r="C66" s="217" t="str">
        <f>VLOOKUP($A66&amp;$B66,Insumos!$A:$I,4,0)</f>
        <v>COORD. DE PROJETO - PJ</v>
      </c>
      <c r="D66" s="89" t="str">
        <f>VLOOKUP($A66&amp;$B66,Insumos!$A:$I,6,0)</f>
        <v>HH</v>
      </c>
      <c r="E66" s="232">
        <f t="shared" si="215"/>
        <v>0</v>
      </c>
      <c r="F66" s="89">
        <v>1</v>
      </c>
      <c r="G66" s="233">
        <f>VLOOKUP($A66&amp;$B66,Insumos!$A:$I,9,0)</f>
        <v>24.0625</v>
      </c>
      <c r="H66" s="233">
        <f t="shared" si="216"/>
        <v>0</v>
      </c>
      <c r="I66" s="234"/>
      <c r="J66" s="233" t="str">
        <f t="shared" si="5"/>
        <v>COORD. DE PROJETO - PJ</v>
      </c>
      <c r="K66" s="233" t="str">
        <f t="shared" si="6"/>
        <v>HH</v>
      </c>
      <c r="L66" s="233">
        <f t="shared" si="217"/>
        <v>0</v>
      </c>
      <c r="M66" s="282">
        <v>0</v>
      </c>
      <c r="N66" s="282">
        <v>0</v>
      </c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282"/>
      <c r="AB66" s="282"/>
      <c r="AC66" s="282"/>
      <c r="AD66" s="282">
        <v>0</v>
      </c>
      <c r="AE66" s="282">
        <v>0</v>
      </c>
      <c r="AF66" s="282">
        <v>0</v>
      </c>
      <c r="AG66" s="282">
        <v>0</v>
      </c>
      <c r="AH66" s="282">
        <v>0</v>
      </c>
      <c r="AI66" s="282">
        <v>0</v>
      </c>
      <c r="AJ66" s="282">
        <v>0</v>
      </c>
      <c r="AK66" s="282">
        <v>0</v>
      </c>
      <c r="AL66" s="282">
        <v>0</v>
      </c>
      <c r="AM66" s="282">
        <v>0</v>
      </c>
      <c r="AN66" s="282">
        <v>0</v>
      </c>
      <c r="AO66" s="282">
        <v>0</v>
      </c>
      <c r="AP66" s="282">
        <v>0</v>
      </c>
      <c r="AQ66" s="282">
        <v>0</v>
      </c>
      <c r="AR66" s="282">
        <v>0</v>
      </c>
      <c r="AS66" s="282">
        <v>0</v>
      </c>
      <c r="AT66" s="282">
        <v>0</v>
      </c>
      <c r="AU66" s="282">
        <v>0</v>
      </c>
      <c r="AV66" s="282">
        <v>0</v>
      </c>
      <c r="AW66" s="282">
        <v>0</v>
      </c>
      <c r="AX66" s="282"/>
      <c r="AY66" s="282"/>
      <c r="AZ66" s="282"/>
      <c r="BA66" s="282"/>
      <c r="BB66" s="282"/>
      <c r="BC66" s="282"/>
      <c r="BD66" s="282"/>
      <c r="BE66" s="282"/>
      <c r="BF66" s="282"/>
      <c r="BG66" s="282"/>
      <c r="BH66" s="282"/>
      <c r="BI66" s="282"/>
      <c r="BJ66" s="282"/>
      <c r="BK66" s="282"/>
      <c r="BL66" s="282"/>
      <c r="BM66" s="282">
        <v>0</v>
      </c>
      <c r="BN66" s="282">
        <v>0</v>
      </c>
      <c r="BO66" s="282">
        <v>0</v>
      </c>
      <c r="BP66" s="282">
        <v>0</v>
      </c>
      <c r="BQ66" s="282">
        <v>0</v>
      </c>
      <c r="BR66" s="282">
        <v>0</v>
      </c>
      <c r="BS66" s="282">
        <v>0</v>
      </c>
      <c r="BT66" s="282">
        <v>0</v>
      </c>
      <c r="BV66" s="233" t="str">
        <f t="shared" si="8"/>
        <v>COORD. DE PROJETO - PJ</v>
      </c>
      <c r="BW66" s="86">
        <f t="shared" si="218"/>
        <v>0</v>
      </c>
      <c r="BX66" s="233">
        <f t="shared" si="221"/>
        <v>0</v>
      </c>
      <c r="BY66" s="233">
        <f t="shared" si="222"/>
        <v>0</v>
      </c>
      <c r="BZ66" s="233">
        <f t="shared" si="223"/>
        <v>0</v>
      </c>
      <c r="CA66" s="233">
        <f t="shared" si="224"/>
        <v>0</v>
      </c>
      <c r="CB66" s="233">
        <f t="shared" si="225"/>
        <v>0</v>
      </c>
      <c r="CC66" s="233">
        <f t="shared" si="226"/>
        <v>0</v>
      </c>
      <c r="CD66" s="233">
        <f t="shared" si="227"/>
        <v>0</v>
      </c>
      <c r="CE66" s="233">
        <f t="shared" si="228"/>
        <v>0</v>
      </c>
      <c r="CF66" s="233">
        <f t="shared" si="229"/>
        <v>0</v>
      </c>
      <c r="CG66" s="233">
        <f t="shared" si="230"/>
        <v>0</v>
      </c>
      <c r="CH66" s="233">
        <f t="shared" si="231"/>
        <v>0</v>
      </c>
      <c r="CI66" s="233">
        <f t="shared" si="232"/>
        <v>0</v>
      </c>
      <c r="CJ66" s="233">
        <f t="shared" si="233"/>
        <v>0</v>
      </c>
      <c r="CK66" s="233">
        <f t="shared" si="234"/>
        <v>0</v>
      </c>
      <c r="CL66" s="233">
        <f t="shared" si="235"/>
        <v>0</v>
      </c>
      <c r="CM66" s="233">
        <f t="shared" si="236"/>
        <v>0</v>
      </c>
      <c r="CN66" s="233">
        <f t="shared" si="237"/>
        <v>0</v>
      </c>
      <c r="CO66" s="233">
        <f t="shared" si="238"/>
        <v>0</v>
      </c>
      <c r="CP66" s="233">
        <f t="shared" si="239"/>
        <v>0</v>
      </c>
      <c r="CQ66" s="233">
        <f t="shared" si="240"/>
        <v>0</v>
      </c>
      <c r="CR66" s="233">
        <f t="shared" si="241"/>
        <v>0</v>
      </c>
      <c r="CS66" s="233">
        <f t="shared" si="242"/>
        <v>0</v>
      </c>
      <c r="CT66" s="233">
        <f t="shared" si="243"/>
        <v>0</v>
      </c>
      <c r="CU66" s="233">
        <f t="shared" si="244"/>
        <v>0</v>
      </c>
      <c r="CV66" s="233">
        <f t="shared" si="245"/>
        <v>0</v>
      </c>
      <c r="CW66" s="233">
        <f t="shared" si="246"/>
        <v>0</v>
      </c>
      <c r="CX66" s="233">
        <f t="shared" si="247"/>
        <v>0</v>
      </c>
      <c r="CY66" s="233">
        <f t="shared" si="248"/>
        <v>0</v>
      </c>
      <c r="CZ66" s="233">
        <f t="shared" si="249"/>
        <v>0</v>
      </c>
      <c r="DA66" s="233">
        <f t="shared" si="250"/>
        <v>0</v>
      </c>
      <c r="DB66" s="233">
        <f t="shared" si="251"/>
        <v>0</v>
      </c>
      <c r="DC66" s="233">
        <f t="shared" si="252"/>
        <v>0</v>
      </c>
      <c r="DD66" s="233">
        <f t="shared" si="253"/>
        <v>0</v>
      </c>
      <c r="DE66" s="233">
        <f t="shared" si="254"/>
        <v>0</v>
      </c>
      <c r="DF66" s="233">
        <f t="shared" si="255"/>
        <v>0</v>
      </c>
      <c r="DG66" s="233">
        <f t="shared" si="256"/>
        <v>0</v>
      </c>
      <c r="DH66" s="233">
        <f t="shared" si="257"/>
        <v>0</v>
      </c>
      <c r="DI66" s="233">
        <f t="shared" si="258"/>
        <v>0</v>
      </c>
      <c r="DJ66" s="233">
        <f t="shared" si="259"/>
        <v>0</v>
      </c>
      <c r="DK66" s="233">
        <f t="shared" si="260"/>
        <v>0</v>
      </c>
      <c r="DL66" s="233">
        <f t="shared" si="261"/>
        <v>0</v>
      </c>
      <c r="DM66" s="233">
        <f t="shared" si="262"/>
        <v>0</v>
      </c>
      <c r="DN66" s="233">
        <f t="shared" si="263"/>
        <v>0</v>
      </c>
      <c r="DO66" s="233">
        <f t="shared" si="264"/>
        <v>0</v>
      </c>
      <c r="DP66" s="233">
        <f t="shared" si="265"/>
        <v>0</v>
      </c>
      <c r="DQ66" s="233">
        <f t="shared" si="266"/>
        <v>0</v>
      </c>
      <c r="DR66" s="233">
        <f t="shared" si="267"/>
        <v>0</v>
      </c>
      <c r="DS66" s="233">
        <f t="shared" si="268"/>
        <v>0</v>
      </c>
      <c r="DT66" s="233">
        <f t="shared" si="269"/>
        <v>0</v>
      </c>
      <c r="DU66" s="233">
        <f t="shared" si="270"/>
        <v>0</v>
      </c>
      <c r="DV66" s="233">
        <f t="shared" si="271"/>
        <v>0</v>
      </c>
      <c r="DW66" s="233">
        <f t="shared" si="272"/>
        <v>0</v>
      </c>
      <c r="DX66" s="233">
        <f t="shared" si="273"/>
        <v>0</v>
      </c>
      <c r="DY66" s="233">
        <f t="shared" si="274"/>
        <v>0</v>
      </c>
      <c r="DZ66" s="233">
        <f t="shared" si="275"/>
        <v>0</v>
      </c>
      <c r="EA66" s="233">
        <f t="shared" si="276"/>
        <v>0</v>
      </c>
      <c r="EB66" s="233">
        <f t="shared" si="277"/>
        <v>0</v>
      </c>
      <c r="EC66" s="233">
        <f t="shared" si="278"/>
        <v>0</v>
      </c>
      <c r="ED66" s="233">
        <f t="shared" si="279"/>
        <v>0</v>
      </c>
      <c r="EE66" s="233">
        <f t="shared" si="280"/>
        <v>0</v>
      </c>
    </row>
    <row r="67" spans="1:135" x14ac:dyDescent="0.25">
      <c r="A67" s="284" t="s">
        <v>98</v>
      </c>
      <c r="B67" s="283">
        <v>18</v>
      </c>
      <c r="C67" s="217" t="str">
        <f>VLOOKUP($A67&amp;$B67,Insumos!$A:$I,4,0)</f>
        <v>COORD. OPERACIONAL - PJ</v>
      </c>
      <c r="D67" s="89" t="str">
        <f>VLOOKUP($A67&amp;$B67,Insumos!$A:$I,6,0)</f>
        <v>HH</v>
      </c>
      <c r="E67" s="232">
        <f t="shared" si="215"/>
        <v>0</v>
      </c>
      <c r="F67" s="89">
        <v>1</v>
      </c>
      <c r="G67" s="233">
        <f>VLOOKUP($A67&amp;$B67,Insumos!$A:$I,9,0)</f>
        <v>18.75</v>
      </c>
      <c r="H67" s="233">
        <f t="shared" si="216"/>
        <v>0</v>
      </c>
      <c r="I67" s="234"/>
      <c r="J67" s="233" t="str">
        <f t="shared" si="5"/>
        <v>COORD. OPERACIONAL - PJ</v>
      </c>
      <c r="K67" s="233" t="str">
        <f t="shared" si="6"/>
        <v>HH</v>
      </c>
      <c r="L67" s="233">
        <f t="shared" si="217"/>
        <v>0</v>
      </c>
      <c r="M67" s="282">
        <v>0</v>
      </c>
      <c r="N67" s="282">
        <v>0</v>
      </c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  <c r="Z67" s="282"/>
      <c r="AA67" s="282"/>
      <c r="AB67" s="282"/>
      <c r="AC67" s="282"/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/>
      <c r="AY67" s="282"/>
      <c r="AZ67" s="282"/>
      <c r="BA67" s="282"/>
      <c r="BB67" s="282"/>
      <c r="BC67" s="282"/>
      <c r="BD67" s="282"/>
      <c r="BE67" s="282"/>
      <c r="BF67" s="282"/>
      <c r="BG67" s="282"/>
      <c r="BH67" s="282"/>
      <c r="BI67" s="282"/>
      <c r="BJ67" s="282"/>
      <c r="BK67" s="282"/>
      <c r="BL67" s="282"/>
      <c r="BM67" s="282">
        <v>0</v>
      </c>
      <c r="BN67" s="282">
        <v>0</v>
      </c>
      <c r="BO67" s="282">
        <v>0</v>
      </c>
      <c r="BP67" s="282">
        <v>0</v>
      </c>
      <c r="BQ67" s="282">
        <v>0</v>
      </c>
      <c r="BR67" s="282">
        <v>0</v>
      </c>
      <c r="BS67" s="282">
        <v>0</v>
      </c>
      <c r="BT67" s="282">
        <v>0</v>
      </c>
      <c r="BV67" s="233" t="str">
        <f t="shared" si="8"/>
        <v>COORD. OPERACIONAL - PJ</v>
      </c>
      <c r="BW67" s="86">
        <f t="shared" si="218"/>
        <v>0</v>
      </c>
      <c r="BX67" s="233">
        <f t="shared" si="221"/>
        <v>0</v>
      </c>
      <c r="BY67" s="233">
        <f t="shared" si="222"/>
        <v>0</v>
      </c>
      <c r="BZ67" s="233">
        <f t="shared" si="223"/>
        <v>0</v>
      </c>
      <c r="CA67" s="233">
        <f t="shared" si="224"/>
        <v>0</v>
      </c>
      <c r="CB67" s="233">
        <f t="shared" si="225"/>
        <v>0</v>
      </c>
      <c r="CC67" s="233">
        <f t="shared" si="226"/>
        <v>0</v>
      </c>
      <c r="CD67" s="233">
        <f t="shared" si="227"/>
        <v>0</v>
      </c>
      <c r="CE67" s="233">
        <f t="shared" si="228"/>
        <v>0</v>
      </c>
      <c r="CF67" s="233">
        <f t="shared" si="229"/>
        <v>0</v>
      </c>
      <c r="CG67" s="233">
        <f t="shared" si="230"/>
        <v>0</v>
      </c>
      <c r="CH67" s="233">
        <f t="shared" si="231"/>
        <v>0</v>
      </c>
      <c r="CI67" s="233">
        <f t="shared" si="232"/>
        <v>0</v>
      </c>
      <c r="CJ67" s="233">
        <f t="shared" si="233"/>
        <v>0</v>
      </c>
      <c r="CK67" s="233">
        <f t="shared" si="234"/>
        <v>0</v>
      </c>
      <c r="CL67" s="233">
        <f t="shared" si="235"/>
        <v>0</v>
      </c>
      <c r="CM67" s="233">
        <f t="shared" si="236"/>
        <v>0</v>
      </c>
      <c r="CN67" s="233">
        <f t="shared" si="237"/>
        <v>0</v>
      </c>
      <c r="CO67" s="233">
        <f t="shared" si="238"/>
        <v>0</v>
      </c>
      <c r="CP67" s="233">
        <f t="shared" si="239"/>
        <v>0</v>
      </c>
      <c r="CQ67" s="233">
        <f t="shared" si="240"/>
        <v>0</v>
      </c>
      <c r="CR67" s="233">
        <f t="shared" si="241"/>
        <v>0</v>
      </c>
      <c r="CS67" s="233">
        <f t="shared" si="242"/>
        <v>0</v>
      </c>
      <c r="CT67" s="233">
        <f t="shared" si="243"/>
        <v>0</v>
      </c>
      <c r="CU67" s="233">
        <f t="shared" si="244"/>
        <v>0</v>
      </c>
      <c r="CV67" s="233">
        <f t="shared" si="245"/>
        <v>0</v>
      </c>
      <c r="CW67" s="233">
        <f t="shared" si="246"/>
        <v>0</v>
      </c>
      <c r="CX67" s="233">
        <f t="shared" si="247"/>
        <v>0</v>
      </c>
      <c r="CY67" s="233">
        <f t="shared" si="248"/>
        <v>0</v>
      </c>
      <c r="CZ67" s="233">
        <f t="shared" si="249"/>
        <v>0</v>
      </c>
      <c r="DA67" s="233">
        <f t="shared" si="250"/>
        <v>0</v>
      </c>
      <c r="DB67" s="233">
        <f t="shared" si="251"/>
        <v>0</v>
      </c>
      <c r="DC67" s="233">
        <f t="shared" si="252"/>
        <v>0</v>
      </c>
      <c r="DD67" s="233">
        <f t="shared" si="253"/>
        <v>0</v>
      </c>
      <c r="DE67" s="233">
        <f t="shared" si="254"/>
        <v>0</v>
      </c>
      <c r="DF67" s="233">
        <f t="shared" si="255"/>
        <v>0</v>
      </c>
      <c r="DG67" s="233">
        <f t="shared" si="256"/>
        <v>0</v>
      </c>
      <c r="DH67" s="233">
        <f t="shared" si="257"/>
        <v>0</v>
      </c>
      <c r="DI67" s="233">
        <f t="shared" si="258"/>
        <v>0</v>
      </c>
      <c r="DJ67" s="233">
        <f t="shared" si="259"/>
        <v>0</v>
      </c>
      <c r="DK67" s="233">
        <f t="shared" si="260"/>
        <v>0</v>
      </c>
      <c r="DL67" s="233">
        <f t="shared" si="261"/>
        <v>0</v>
      </c>
      <c r="DM67" s="233">
        <f t="shared" si="262"/>
        <v>0</v>
      </c>
      <c r="DN67" s="233">
        <f t="shared" si="263"/>
        <v>0</v>
      </c>
      <c r="DO67" s="233">
        <f t="shared" si="264"/>
        <v>0</v>
      </c>
      <c r="DP67" s="233">
        <f t="shared" si="265"/>
        <v>0</v>
      </c>
      <c r="DQ67" s="233">
        <f t="shared" si="266"/>
        <v>0</v>
      </c>
      <c r="DR67" s="233">
        <f t="shared" si="267"/>
        <v>0</v>
      </c>
      <c r="DS67" s="233">
        <f t="shared" si="268"/>
        <v>0</v>
      </c>
      <c r="DT67" s="233">
        <f t="shared" si="269"/>
        <v>0</v>
      </c>
      <c r="DU67" s="233">
        <f t="shared" si="270"/>
        <v>0</v>
      </c>
      <c r="DV67" s="233">
        <f t="shared" si="271"/>
        <v>0</v>
      </c>
      <c r="DW67" s="233">
        <f t="shared" si="272"/>
        <v>0</v>
      </c>
      <c r="DX67" s="233">
        <f t="shared" si="273"/>
        <v>0</v>
      </c>
      <c r="DY67" s="233">
        <f t="shared" si="274"/>
        <v>0</v>
      </c>
      <c r="DZ67" s="233">
        <f t="shared" si="275"/>
        <v>0</v>
      </c>
      <c r="EA67" s="233">
        <f t="shared" si="276"/>
        <v>0</v>
      </c>
      <c r="EB67" s="233">
        <f t="shared" si="277"/>
        <v>0</v>
      </c>
      <c r="EC67" s="233">
        <f t="shared" si="278"/>
        <v>0</v>
      </c>
      <c r="ED67" s="233">
        <f t="shared" si="279"/>
        <v>0</v>
      </c>
      <c r="EE67" s="233">
        <f t="shared" si="280"/>
        <v>0</v>
      </c>
    </row>
    <row r="68" spans="1:135" x14ac:dyDescent="0.25">
      <c r="A68" s="284" t="s">
        <v>98</v>
      </c>
      <c r="B68" s="283">
        <v>19</v>
      </c>
      <c r="C68" s="217" t="str">
        <f>VLOOKUP($A68&amp;$B68,Insumos!$A:$I,4,0)</f>
        <v>ANALISTA DE PROJETOS SENIOR - PJ</v>
      </c>
      <c r="D68" s="89" t="str">
        <f>VLOOKUP($A68&amp;$B68,Insumos!$A:$I,6,0)</f>
        <v>HH</v>
      </c>
      <c r="E68" s="232">
        <f t="shared" si="215"/>
        <v>0</v>
      </c>
      <c r="F68" s="89">
        <v>1</v>
      </c>
      <c r="G68" s="233">
        <f>VLOOKUP($A68&amp;$B68,Insumos!$A:$I,9,0)</f>
        <v>21.875</v>
      </c>
      <c r="H68" s="233">
        <f t="shared" si="216"/>
        <v>0</v>
      </c>
      <c r="I68" s="234"/>
      <c r="J68" s="233" t="str">
        <f t="shared" si="5"/>
        <v>ANALISTA DE PROJETOS SENIOR - PJ</v>
      </c>
      <c r="K68" s="233" t="str">
        <f t="shared" si="6"/>
        <v>HH</v>
      </c>
      <c r="L68" s="233">
        <f t="shared" si="217"/>
        <v>0</v>
      </c>
      <c r="M68" s="282">
        <v>0</v>
      </c>
      <c r="N68" s="282">
        <v>0</v>
      </c>
      <c r="O68" s="282"/>
      <c r="P68" s="282"/>
      <c r="Q68" s="282"/>
      <c r="R68" s="282"/>
      <c r="S68" s="282"/>
      <c r="T68" s="282"/>
      <c r="U68" s="282"/>
      <c r="V68" s="282"/>
      <c r="W68" s="282"/>
      <c r="X68" s="282"/>
      <c r="Y68" s="282"/>
      <c r="Z68" s="282"/>
      <c r="AA68" s="282"/>
      <c r="AB68" s="282"/>
      <c r="AC68" s="282"/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/>
      <c r="AY68" s="282"/>
      <c r="AZ68" s="282"/>
      <c r="BA68" s="282"/>
      <c r="BB68" s="282"/>
      <c r="BC68" s="282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>
        <v>0</v>
      </c>
      <c r="BN68" s="282">
        <v>0</v>
      </c>
      <c r="BO68" s="282">
        <v>0</v>
      </c>
      <c r="BP68" s="282">
        <v>0</v>
      </c>
      <c r="BQ68" s="282">
        <v>0</v>
      </c>
      <c r="BR68" s="282">
        <v>0</v>
      </c>
      <c r="BS68" s="282">
        <v>0</v>
      </c>
      <c r="BT68" s="282">
        <v>0</v>
      </c>
      <c r="BV68" s="233" t="str">
        <f t="shared" si="8"/>
        <v>ANALISTA DE PROJETOS SENIOR - PJ</v>
      </c>
      <c r="BW68" s="86">
        <f t="shared" si="218"/>
        <v>0</v>
      </c>
      <c r="BX68" s="233">
        <f t="shared" si="221"/>
        <v>0</v>
      </c>
      <c r="BY68" s="233">
        <f t="shared" si="222"/>
        <v>0</v>
      </c>
      <c r="BZ68" s="233">
        <f t="shared" si="223"/>
        <v>0</v>
      </c>
      <c r="CA68" s="233">
        <f t="shared" si="224"/>
        <v>0</v>
      </c>
      <c r="CB68" s="233">
        <f t="shared" si="225"/>
        <v>0</v>
      </c>
      <c r="CC68" s="233">
        <f t="shared" si="226"/>
        <v>0</v>
      </c>
      <c r="CD68" s="233">
        <f t="shared" si="227"/>
        <v>0</v>
      </c>
      <c r="CE68" s="233">
        <f t="shared" si="228"/>
        <v>0</v>
      </c>
      <c r="CF68" s="233">
        <f t="shared" si="229"/>
        <v>0</v>
      </c>
      <c r="CG68" s="233">
        <f t="shared" si="230"/>
        <v>0</v>
      </c>
      <c r="CH68" s="233">
        <f t="shared" si="231"/>
        <v>0</v>
      </c>
      <c r="CI68" s="233">
        <f t="shared" si="232"/>
        <v>0</v>
      </c>
      <c r="CJ68" s="233">
        <f t="shared" si="233"/>
        <v>0</v>
      </c>
      <c r="CK68" s="233">
        <f t="shared" si="234"/>
        <v>0</v>
      </c>
      <c r="CL68" s="233">
        <f t="shared" si="235"/>
        <v>0</v>
      </c>
      <c r="CM68" s="233">
        <f t="shared" si="236"/>
        <v>0</v>
      </c>
      <c r="CN68" s="233">
        <f t="shared" si="237"/>
        <v>0</v>
      </c>
      <c r="CO68" s="233">
        <f t="shared" si="238"/>
        <v>0</v>
      </c>
      <c r="CP68" s="233">
        <f t="shared" si="239"/>
        <v>0</v>
      </c>
      <c r="CQ68" s="233">
        <f t="shared" si="240"/>
        <v>0</v>
      </c>
      <c r="CR68" s="233">
        <f t="shared" si="241"/>
        <v>0</v>
      </c>
      <c r="CS68" s="233">
        <f t="shared" si="242"/>
        <v>0</v>
      </c>
      <c r="CT68" s="233">
        <f t="shared" si="243"/>
        <v>0</v>
      </c>
      <c r="CU68" s="233">
        <f t="shared" si="244"/>
        <v>0</v>
      </c>
      <c r="CV68" s="233">
        <f t="shared" si="245"/>
        <v>0</v>
      </c>
      <c r="CW68" s="233">
        <f t="shared" si="246"/>
        <v>0</v>
      </c>
      <c r="CX68" s="233">
        <f t="shared" si="247"/>
        <v>0</v>
      </c>
      <c r="CY68" s="233">
        <f t="shared" si="248"/>
        <v>0</v>
      </c>
      <c r="CZ68" s="233">
        <f t="shared" si="249"/>
        <v>0</v>
      </c>
      <c r="DA68" s="233">
        <f t="shared" si="250"/>
        <v>0</v>
      </c>
      <c r="DB68" s="233">
        <f t="shared" si="251"/>
        <v>0</v>
      </c>
      <c r="DC68" s="233">
        <f t="shared" si="252"/>
        <v>0</v>
      </c>
      <c r="DD68" s="233">
        <f t="shared" si="253"/>
        <v>0</v>
      </c>
      <c r="DE68" s="233">
        <f t="shared" si="254"/>
        <v>0</v>
      </c>
      <c r="DF68" s="233">
        <f t="shared" si="255"/>
        <v>0</v>
      </c>
      <c r="DG68" s="233">
        <f t="shared" si="256"/>
        <v>0</v>
      </c>
      <c r="DH68" s="233">
        <f t="shared" si="257"/>
        <v>0</v>
      </c>
      <c r="DI68" s="233">
        <f t="shared" si="258"/>
        <v>0</v>
      </c>
      <c r="DJ68" s="233">
        <f t="shared" si="259"/>
        <v>0</v>
      </c>
      <c r="DK68" s="233">
        <f t="shared" si="260"/>
        <v>0</v>
      </c>
      <c r="DL68" s="233">
        <f t="shared" si="261"/>
        <v>0</v>
      </c>
      <c r="DM68" s="233">
        <f t="shared" si="262"/>
        <v>0</v>
      </c>
      <c r="DN68" s="233">
        <f t="shared" si="263"/>
        <v>0</v>
      </c>
      <c r="DO68" s="233">
        <f t="shared" si="264"/>
        <v>0</v>
      </c>
      <c r="DP68" s="233">
        <f t="shared" si="265"/>
        <v>0</v>
      </c>
      <c r="DQ68" s="233">
        <f t="shared" si="266"/>
        <v>0</v>
      </c>
      <c r="DR68" s="233">
        <f t="shared" si="267"/>
        <v>0</v>
      </c>
      <c r="DS68" s="233">
        <f t="shared" si="268"/>
        <v>0</v>
      </c>
      <c r="DT68" s="233">
        <f t="shared" si="269"/>
        <v>0</v>
      </c>
      <c r="DU68" s="233">
        <f t="shared" si="270"/>
        <v>0</v>
      </c>
      <c r="DV68" s="233">
        <f t="shared" si="271"/>
        <v>0</v>
      </c>
      <c r="DW68" s="233">
        <f t="shared" si="272"/>
        <v>0</v>
      </c>
      <c r="DX68" s="233">
        <f t="shared" si="273"/>
        <v>0</v>
      </c>
      <c r="DY68" s="233">
        <f t="shared" si="274"/>
        <v>0</v>
      </c>
      <c r="DZ68" s="233">
        <f t="shared" si="275"/>
        <v>0</v>
      </c>
      <c r="EA68" s="233">
        <f t="shared" si="276"/>
        <v>0</v>
      </c>
      <c r="EB68" s="233">
        <f t="shared" si="277"/>
        <v>0</v>
      </c>
      <c r="EC68" s="233">
        <f t="shared" si="278"/>
        <v>0</v>
      </c>
      <c r="ED68" s="233">
        <f t="shared" si="279"/>
        <v>0</v>
      </c>
      <c r="EE68" s="233">
        <f t="shared" si="280"/>
        <v>0</v>
      </c>
    </row>
    <row r="69" spans="1:135" x14ac:dyDescent="0.25">
      <c r="A69" s="284" t="s">
        <v>98</v>
      </c>
      <c r="B69" s="283">
        <v>20</v>
      </c>
      <c r="C69" s="217" t="str">
        <f>VLOOKUP($A69&amp;$B69,Insumos!$A:$I,4,0)</f>
        <v>ANALISTA DE PROJETOS PLENO - PJ</v>
      </c>
      <c r="D69" s="89" t="str">
        <f>VLOOKUP($A69&amp;$B69,Insumos!$A:$I,6,0)</f>
        <v>HH</v>
      </c>
      <c r="E69" s="232">
        <f t="shared" si="215"/>
        <v>0</v>
      </c>
      <c r="F69" s="89">
        <v>1</v>
      </c>
      <c r="G69" s="233">
        <f>VLOOKUP($A69&amp;$B69,Insumos!$A:$I,9,0)</f>
        <v>18.75</v>
      </c>
      <c r="H69" s="233">
        <f t="shared" si="216"/>
        <v>0</v>
      </c>
      <c r="I69" s="234"/>
      <c r="J69" s="233" t="str">
        <f t="shared" si="5"/>
        <v>ANALISTA DE PROJETOS PLENO - PJ</v>
      </c>
      <c r="K69" s="233" t="str">
        <f t="shared" si="6"/>
        <v>HH</v>
      </c>
      <c r="L69" s="233">
        <f t="shared" si="217"/>
        <v>0</v>
      </c>
      <c r="M69" s="282">
        <v>0</v>
      </c>
      <c r="N69" s="282">
        <v>0</v>
      </c>
      <c r="O69" s="282"/>
      <c r="P69" s="282"/>
      <c r="Q69" s="282"/>
      <c r="R69" s="282"/>
      <c r="S69" s="282"/>
      <c r="T69" s="282"/>
      <c r="U69" s="282"/>
      <c r="V69" s="282"/>
      <c r="W69" s="282"/>
      <c r="X69" s="282"/>
      <c r="Y69" s="282"/>
      <c r="Z69" s="282"/>
      <c r="AA69" s="282"/>
      <c r="AB69" s="282"/>
      <c r="AC69" s="282"/>
      <c r="AD69" s="282">
        <v>0</v>
      </c>
      <c r="AE69" s="282">
        <v>0</v>
      </c>
      <c r="AF69" s="282">
        <v>0</v>
      </c>
      <c r="AG69" s="282">
        <v>0</v>
      </c>
      <c r="AH69" s="282">
        <v>0</v>
      </c>
      <c r="AI69" s="282">
        <v>0</v>
      </c>
      <c r="AJ69" s="282">
        <v>0</v>
      </c>
      <c r="AK69" s="282">
        <v>0</v>
      </c>
      <c r="AL69" s="282">
        <v>0</v>
      </c>
      <c r="AM69" s="282">
        <v>0</v>
      </c>
      <c r="AN69" s="282">
        <v>0</v>
      </c>
      <c r="AO69" s="282">
        <v>0</v>
      </c>
      <c r="AP69" s="282">
        <v>0</v>
      </c>
      <c r="AQ69" s="282">
        <v>0</v>
      </c>
      <c r="AR69" s="282">
        <v>0</v>
      </c>
      <c r="AS69" s="282">
        <v>0</v>
      </c>
      <c r="AT69" s="282">
        <v>0</v>
      </c>
      <c r="AU69" s="282">
        <v>0</v>
      </c>
      <c r="AV69" s="282">
        <v>0</v>
      </c>
      <c r="AW69" s="282">
        <v>0</v>
      </c>
      <c r="AX69" s="282"/>
      <c r="AY69" s="282"/>
      <c r="AZ69" s="282"/>
      <c r="BA69" s="282"/>
      <c r="BB69" s="282"/>
      <c r="BC69" s="282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>
        <v>0</v>
      </c>
      <c r="BN69" s="282">
        <v>0</v>
      </c>
      <c r="BO69" s="282">
        <v>0</v>
      </c>
      <c r="BP69" s="282">
        <v>0</v>
      </c>
      <c r="BQ69" s="282">
        <v>0</v>
      </c>
      <c r="BR69" s="282">
        <v>0</v>
      </c>
      <c r="BS69" s="282">
        <v>0</v>
      </c>
      <c r="BT69" s="282">
        <v>0</v>
      </c>
      <c r="BV69" s="233" t="str">
        <f t="shared" si="8"/>
        <v>ANALISTA DE PROJETOS PLENO - PJ</v>
      </c>
      <c r="BW69" s="86">
        <f t="shared" si="218"/>
        <v>0</v>
      </c>
      <c r="BX69" s="233">
        <f t="shared" si="221"/>
        <v>0</v>
      </c>
      <c r="BY69" s="233">
        <f t="shared" si="222"/>
        <v>0</v>
      </c>
      <c r="BZ69" s="233">
        <f t="shared" si="223"/>
        <v>0</v>
      </c>
      <c r="CA69" s="233">
        <f t="shared" si="224"/>
        <v>0</v>
      </c>
      <c r="CB69" s="233">
        <f t="shared" si="225"/>
        <v>0</v>
      </c>
      <c r="CC69" s="233">
        <f t="shared" si="226"/>
        <v>0</v>
      </c>
      <c r="CD69" s="233">
        <f t="shared" si="227"/>
        <v>0</v>
      </c>
      <c r="CE69" s="233">
        <f t="shared" si="228"/>
        <v>0</v>
      </c>
      <c r="CF69" s="233">
        <f t="shared" si="229"/>
        <v>0</v>
      </c>
      <c r="CG69" s="233">
        <f t="shared" si="230"/>
        <v>0</v>
      </c>
      <c r="CH69" s="233">
        <f t="shared" si="231"/>
        <v>0</v>
      </c>
      <c r="CI69" s="233">
        <f t="shared" si="232"/>
        <v>0</v>
      </c>
      <c r="CJ69" s="233">
        <f t="shared" si="233"/>
        <v>0</v>
      </c>
      <c r="CK69" s="233">
        <f t="shared" si="234"/>
        <v>0</v>
      </c>
      <c r="CL69" s="233">
        <f t="shared" si="235"/>
        <v>0</v>
      </c>
      <c r="CM69" s="233">
        <f t="shared" si="236"/>
        <v>0</v>
      </c>
      <c r="CN69" s="233">
        <f t="shared" si="237"/>
        <v>0</v>
      </c>
      <c r="CO69" s="233">
        <f t="shared" si="238"/>
        <v>0</v>
      </c>
      <c r="CP69" s="233">
        <f t="shared" si="239"/>
        <v>0</v>
      </c>
      <c r="CQ69" s="233">
        <f t="shared" si="240"/>
        <v>0</v>
      </c>
      <c r="CR69" s="233">
        <f t="shared" si="241"/>
        <v>0</v>
      </c>
      <c r="CS69" s="233">
        <f t="shared" si="242"/>
        <v>0</v>
      </c>
      <c r="CT69" s="233">
        <f t="shared" si="243"/>
        <v>0</v>
      </c>
      <c r="CU69" s="233">
        <f t="shared" si="244"/>
        <v>0</v>
      </c>
      <c r="CV69" s="233">
        <f t="shared" si="245"/>
        <v>0</v>
      </c>
      <c r="CW69" s="233">
        <f t="shared" si="246"/>
        <v>0</v>
      </c>
      <c r="CX69" s="233">
        <f t="shared" si="247"/>
        <v>0</v>
      </c>
      <c r="CY69" s="233">
        <f t="shared" si="248"/>
        <v>0</v>
      </c>
      <c r="CZ69" s="233">
        <f t="shared" si="249"/>
        <v>0</v>
      </c>
      <c r="DA69" s="233">
        <f t="shared" si="250"/>
        <v>0</v>
      </c>
      <c r="DB69" s="233">
        <f t="shared" si="251"/>
        <v>0</v>
      </c>
      <c r="DC69" s="233">
        <f t="shared" si="252"/>
        <v>0</v>
      </c>
      <c r="DD69" s="233">
        <f t="shared" si="253"/>
        <v>0</v>
      </c>
      <c r="DE69" s="233">
        <f t="shared" si="254"/>
        <v>0</v>
      </c>
      <c r="DF69" s="233">
        <f t="shared" si="255"/>
        <v>0</v>
      </c>
      <c r="DG69" s="233">
        <f t="shared" si="256"/>
        <v>0</v>
      </c>
      <c r="DH69" s="233">
        <f t="shared" si="257"/>
        <v>0</v>
      </c>
      <c r="DI69" s="233">
        <f t="shared" si="258"/>
        <v>0</v>
      </c>
      <c r="DJ69" s="233">
        <f t="shared" si="259"/>
        <v>0</v>
      </c>
      <c r="DK69" s="233">
        <f t="shared" si="260"/>
        <v>0</v>
      </c>
      <c r="DL69" s="233">
        <f t="shared" si="261"/>
        <v>0</v>
      </c>
      <c r="DM69" s="233">
        <f t="shared" si="262"/>
        <v>0</v>
      </c>
      <c r="DN69" s="233">
        <f t="shared" si="263"/>
        <v>0</v>
      </c>
      <c r="DO69" s="233">
        <f t="shared" si="264"/>
        <v>0</v>
      </c>
      <c r="DP69" s="233">
        <f t="shared" si="265"/>
        <v>0</v>
      </c>
      <c r="DQ69" s="233">
        <f t="shared" si="266"/>
        <v>0</v>
      </c>
      <c r="DR69" s="233">
        <f t="shared" si="267"/>
        <v>0</v>
      </c>
      <c r="DS69" s="233">
        <f t="shared" si="268"/>
        <v>0</v>
      </c>
      <c r="DT69" s="233">
        <f t="shared" si="269"/>
        <v>0</v>
      </c>
      <c r="DU69" s="233">
        <f t="shared" si="270"/>
        <v>0</v>
      </c>
      <c r="DV69" s="233">
        <f t="shared" si="271"/>
        <v>0</v>
      </c>
      <c r="DW69" s="233">
        <f t="shared" si="272"/>
        <v>0</v>
      </c>
      <c r="DX69" s="233">
        <f t="shared" si="273"/>
        <v>0</v>
      </c>
      <c r="DY69" s="233">
        <f t="shared" si="274"/>
        <v>0</v>
      </c>
      <c r="DZ69" s="233">
        <f t="shared" si="275"/>
        <v>0</v>
      </c>
      <c r="EA69" s="233">
        <f t="shared" si="276"/>
        <v>0</v>
      </c>
      <c r="EB69" s="233">
        <f t="shared" si="277"/>
        <v>0</v>
      </c>
      <c r="EC69" s="233">
        <f t="shared" si="278"/>
        <v>0</v>
      </c>
      <c r="ED69" s="233">
        <f t="shared" si="279"/>
        <v>0</v>
      </c>
      <c r="EE69" s="233">
        <f t="shared" si="280"/>
        <v>0</v>
      </c>
    </row>
    <row r="70" spans="1:135" x14ac:dyDescent="0.25">
      <c r="A70" s="284" t="s">
        <v>98</v>
      </c>
      <c r="B70" s="283">
        <v>21</v>
      </c>
      <c r="C70" s="217" t="str">
        <f>VLOOKUP($A70&amp;$B70,Insumos!$A:$I,4,0)</f>
        <v>ANALISTA DE PROJETOS JUNIOR - PJ</v>
      </c>
      <c r="D70" s="89" t="str">
        <f>VLOOKUP($A70&amp;$B70,Insumos!$A:$I,6,0)</f>
        <v>HH</v>
      </c>
      <c r="E70" s="232">
        <f t="shared" si="215"/>
        <v>0</v>
      </c>
      <c r="F70" s="89">
        <v>1</v>
      </c>
      <c r="G70" s="233">
        <f>VLOOKUP($A70&amp;$B70,Insumos!$A:$I,9,0)</f>
        <v>15.625</v>
      </c>
      <c r="H70" s="233">
        <f t="shared" si="216"/>
        <v>0</v>
      </c>
      <c r="I70" s="234"/>
      <c r="J70" s="233" t="str">
        <f t="shared" si="5"/>
        <v>ANALISTA DE PROJETOS JUNIOR - PJ</v>
      </c>
      <c r="K70" s="233" t="str">
        <f t="shared" si="6"/>
        <v>HH</v>
      </c>
      <c r="L70" s="233">
        <f t="shared" si="217"/>
        <v>0</v>
      </c>
      <c r="M70" s="282">
        <v>0</v>
      </c>
      <c r="N70" s="282">
        <v>0</v>
      </c>
      <c r="O70" s="282"/>
      <c r="P70" s="282"/>
      <c r="Q70" s="282"/>
      <c r="R70" s="282"/>
      <c r="S70" s="282"/>
      <c r="T70" s="282"/>
      <c r="U70" s="282"/>
      <c r="V70" s="282"/>
      <c r="W70" s="282"/>
      <c r="X70" s="282"/>
      <c r="Y70" s="282"/>
      <c r="Z70" s="282"/>
      <c r="AA70" s="282"/>
      <c r="AB70" s="282"/>
      <c r="AC70" s="282"/>
      <c r="AD70" s="282">
        <v>0</v>
      </c>
      <c r="AE70" s="282">
        <v>0</v>
      </c>
      <c r="AF70" s="282">
        <v>0</v>
      </c>
      <c r="AG70" s="282">
        <v>0</v>
      </c>
      <c r="AH70" s="282">
        <v>0</v>
      </c>
      <c r="AI70" s="282">
        <v>0</v>
      </c>
      <c r="AJ70" s="282">
        <v>0</v>
      </c>
      <c r="AK70" s="282">
        <v>0</v>
      </c>
      <c r="AL70" s="282">
        <v>0</v>
      </c>
      <c r="AM70" s="282">
        <v>0</v>
      </c>
      <c r="AN70" s="282">
        <v>0</v>
      </c>
      <c r="AO70" s="282">
        <v>0</v>
      </c>
      <c r="AP70" s="282">
        <v>0</v>
      </c>
      <c r="AQ70" s="282">
        <v>0</v>
      </c>
      <c r="AR70" s="282">
        <v>0</v>
      </c>
      <c r="AS70" s="282">
        <v>0</v>
      </c>
      <c r="AT70" s="282">
        <v>0</v>
      </c>
      <c r="AU70" s="282">
        <v>0</v>
      </c>
      <c r="AV70" s="282">
        <v>0</v>
      </c>
      <c r="AW70" s="282">
        <v>0</v>
      </c>
      <c r="AX70" s="282"/>
      <c r="AY70" s="282"/>
      <c r="AZ70" s="282"/>
      <c r="BA70" s="282"/>
      <c r="BB70" s="282"/>
      <c r="BC70" s="282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>
        <v>0</v>
      </c>
      <c r="BN70" s="282">
        <v>0</v>
      </c>
      <c r="BO70" s="282">
        <v>0</v>
      </c>
      <c r="BP70" s="282">
        <v>0</v>
      </c>
      <c r="BQ70" s="282">
        <v>0</v>
      </c>
      <c r="BR70" s="282">
        <v>0</v>
      </c>
      <c r="BS70" s="282">
        <v>0</v>
      </c>
      <c r="BT70" s="282">
        <v>0</v>
      </c>
      <c r="BV70" s="233" t="str">
        <f t="shared" si="8"/>
        <v>ANALISTA DE PROJETOS JUNIOR - PJ</v>
      </c>
      <c r="BW70" s="86">
        <f t="shared" si="218"/>
        <v>0</v>
      </c>
      <c r="BX70" s="233">
        <f t="shared" si="221"/>
        <v>0</v>
      </c>
      <c r="BY70" s="233">
        <f t="shared" si="222"/>
        <v>0</v>
      </c>
      <c r="BZ70" s="233">
        <f t="shared" si="223"/>
        <v>0</v>
      </c>
      <c r="CA70" s="233">
        <f t="shared" si="224"/>
        <v>0</v>
      </c>
      <c r="CB70" s="233">
        <f t="shared" si="225"/>
        <v>0</v>
      </c>
      <c r="CC70" s="233">
        <f t="shared" si="226"/>
        <v>0</v>
      </c>
      <c r="CD70" s="233">
        <f t="shared" si="227"/>
        <v>0</v>
      </c>
      <c r="CE70" s="233">
        <f t="shared" si="228"/>
        <v>0</v>
      </c>
      <c r="CF70" s="233">
        <f t="shared" si="229"/>
        <v>0</v>
      </c>
      <c r="CG70" s="233">
        <f t="shared" si="230"/>
        <v>0</v>
      </c>
      <c r="CH70" s="233">
        <f t="shared" si="231"/>
        <v>0</v>
      </c>
      <c r="CI70" s="233">
        <f t="shared" si="232"/>
        <v>0</v>
      </c>
      <c r="CJ70" s="233">
        <f t="shared" si="233"/>
        <v>0</v>
      </c>
      <c r="CK70" s="233">
        <f t="shared" si="234"/>
        <v>0</v>
      </c>
      <c r="CL70" s="233">
        <f t="shared" si="235"/>
        <v>0</v>
      </c>
      <c r="CM70" s="233">
        <f t="shared" si="236"/>
        <v>0</v>
      </c>
      <c r="CN70" s="233">
        <f t="shared" si="237"/>
        <v>0</v>
      </c>
      <c r="CO70" s="233">
        <f t="shared" si="238"/>
        <v>0</v>
      </c>
      <c r="CP70" s="233">
        <f t="shared" si="239"/>
        <v>0</v>
      </c>
      <c r="CQ70" s="233">
        <f t="shared" si="240"/>
        <v>0</v>
      </c>
      <c r="CR70" s="233">
        <f t="shared" si="241"/>
        <v>0</v>
      </c>
      <c r="CS70" s="233">
        <f t="shared" si="242"/>
        <v>0</v>
      </c>
      <c r="CT70" s="233">
        <f t="shared" si="243"/>
        <v>0</v>
      </c>
      <c r="CU70" s="233">
        <f t="shared" si="244"/>
        <v>0</v>
      </c>
      <c r="CV70" s="233">
        <f t="shared" si="245"/>
        <v>0</v>
      </c>
      <c r="CW70" s="233">
        <f t="shared" si="246"/>
        <v>0</v>
      </c>
      <c r="CX70" s="233">
        <f t="shared" si="247"/>
        <v>0</v>
      </c>
      <c r="CY70" s="233">
        <f t="shared" si="248"/>
        <v>0</v>
      </c>
      <c r="CZ70" s="233">
        <f t="shared" si="249"/>
        <v>0</v>
      </c>
      <c r="DA70" s="233">
        <f t="shared" si="250"/>
        <v>0</v>
      </c>
      <c r="DB70" s="233">
        <f t="shared" si="251"/>
        <v>0</v>
      </c>
      <c r="DC70" s="233">
        <f t="shared" si="252"/>
        <v>0</v>
      </c>
      <c r="DD70" s="233">
        <f t="shared" si="253"/>
        <v>0</v>
      </c>
      <c r="DE70" s="233">
        <f t="shared" si="254"/>
        <v>0</v>
      </c>
      <c r="DF70" s="233">
        <f t="shared" si="255"/>
        <v>0</v>
      </c>
      <c r="DG70" s="233">
        <f t="shared" si="256"/>
        <v>0</v>
      </c>
      <c r="DH70" s="233">
        <f t="shared" si="257"/>
        <v>0</v>
      </c>
      <c r="DI70" s="233">
        <f t="shared" si="258"/>
        <v>0</v>
      </c>
      <c r="DJ70" s="233">
        <f t="shared" si="259"/>
        <v>0</v>
      </c>
      <c r="DK70" s="233">
        <f t="shared" si="260"/>
        <v>0</v>
      </c>
      <c r="DL70" s="233">
        <f t="shared" si="261"/>
        <v>0</v>
      </c>
      <c r="DM70" s="233">
        <f t="shared" si="262"/>
        <v>0</v>
      </c>
      <c r="DN70" s="233">
        <f t="shared" si="263"/>
        <v>0</v>
      </c>
      <c r="DO70" s="233">
        <f t="shared" si="264"/>
        <v>0</v>
      </c>
      <c r="DP70" s="233">
        <f t="shared" si="265"/>
        <v>0</v>
      </c>
      <c r="DQ70" s="233">
        <f t="shared" si="266"/>
        <v>0</v>
      </c>
      <c r="DR70" s="233">
        <f t="shared" si="267"/>
        <v>0</v>
      </c>
      <c r="DS70" s="233">
        <f t="shared" si="268"/>
        <v>0</v>
      </c>
      <c r="DT70" s="233">
        <f t="shared" si="269"/>
        <v>0</v>
      </c>
      <c r="DU70" s="233">
        <f t="shared" si="270"/>
        <v>0</v>
      </c>
      <c r="DV70" s="233">
        <f t="shared" si="271"/>
        <v>0</v>
      </c>
      <c r="DW70" s="233">
        <f t="shared" si="272"/>
        <v>0</v>
      </c>
      <c r="DX70" s="233">
        <f t="shared" si="273"/>
        <v>0</v>
      </c>
      <c r="DY70" s="233">
        <f t="shared" si="274"/>
        <v>0</v>
      </c>
      <c r="DZ70" s="233">
        <f t="shared" si="275"/>
        <v>0</v>
      </c>
      <c r="EA70" s="233">
        <f t="shared" si="276"/>
        <v>0</v>
      </c>
      <c r="EB70" s="233">
        <f t="shared" si="277"/>
        <v>0</v>
      </c>
      <c r="EC70" s="233">
        <f t="shared" si="278"/>
        <v>0</v>
      </c>
      <c r="ED70" s="233">
        <f t="shared" si="279"/>
        <v>0</v>
      </c>
      <c r="EE70" s="233">
        <f t="shared" si="280"/>
        <v>0</v>
      </c>
    </row>
    <row r="71" spans="1:135" x14ac:dyDescent="0.25">
      <c r="A71" s="284" t="s">
        <v>98</v>
      </c>
      <c r="B71" s="283">
        <v>22</v>
      </c>
      <c r="C71" s="217" t="str">
        <f>VLOOKUP($A71&amp;$B71,Insumos!$A:$I,4,0)</f>
        <v>TÉCNICO OPERACIONAL - PJ</v>
      </c>
      <c r="D71" s="89" t="str">
        <f>VLOOKUP($A71&amp;$B71,Insumos!$A:$I,6,0)</f>
        <v>HH</v>
      </c>
      <c r="E71" s="232">
        <f t="shared" si="215"/>
        <v>0</v>
      </c>
      <c r="F71" s="89">
        <v>1</v>
      </c>
      <c r="G71" s="233">
        <f>VLOOKUP($A71&amp;$B71,Insumos!$A:$I,9,0)</f>
        <v>11.25</v>
      </c>
      <c r="H71" s="233">
        <f t="shared" si="216"/>
        <v>0</v>
      </c>
      <c r="I71" s="234"/>
      <c r="J71" s="233" t="str">
        <f t="shared" si="5"/>
        <v>TÉCNICO OPERACIONAL - PJ</v>
      </c>
      <c r="K71" s="233" t="str">
        <f t="shared" si="6"/>
        <v>HH</v>
      </c>
      <c r="L71" s="233">
        <f t="shared" si="217"/>
        <v>0</v>
      </c>
      <c r="M71" s="282">
        <v>0</v>
      </c>
      <c r="N71" s="282">
        <v>0</v>
      </c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282"/>
      <c r="AA71" s="282"/>
      <c r="AB71" s="282"/>
      <c r="AC71" s="282"/>
      <c r="AD71" s="282">
        <v>0</v>
      </c>
      <c r="AE71" s="282">
        <v>0</v>
      </c>
      <c r="AF71" s="282">
        <v>0</v>
      </c>
      <c r="AG71" s="282">
        <v>0</v>
      </c>
      <c r="AH71" s="282">
        <v>0</v>
      </c>
      <c r="AI71" s="282">
        <v>0</v>
      </c>
      <c r="AJ71" s="282">
        <v>0</v>
      </c>
      <c r="AK71" s="282">
        <v>0</v>
      </c>
      <c r="AL71" s="282">
        <v>0</v>
      </c>
      <c r="AM71" s="282">
        <v>0</v>
      </c>
      <c r="AN71" s="282">
        <v>0</v>
      </c>
      <c r="AO71" s="282">
        <v>0</v>
      </c>
      <c r="AP71" s="282">
        <v>0</v>
      </c>
      <c r="AQ71" s="282">
        <v>0</v>
      </c>
      <c r="AR71" s="282">
        <v>0</v>
      </c>
      <c r="AS71" s="282">
        <v>0</v>
      </c>
      <c r="AT71" s="282">
        <v>0</v>
      </c>
      <c r="AU71" s="282">
        <v>0</v>
      </c>
      <c r="AV71" s="282">
        <v>0</v>
      </c>
      <c r="AW71" s="282">
        <v>0</v>
      </c>
      <c r="AX71" s="282"/>
      <c r="AY71" s="282"/>
      <c r="AZ71" s="282"/>
      <c r="BA71" s="282"/>
      <c r="BB71" s="282"/>
      <c r="BC71" s="282"/>
      <c r="BD71" s="282"/>
      <c r="BE71" s="282"/>
      <c r="BF71" s="282"/>
      <c r="BG71" s="282"/>
      <c r="BH71" s="282"/>
      <c r="BI71" s="282"/>
      <c r="BJ71" s="282"/>
      <c r="BK71" s="282"/>
      <c r="BL71" s="282"/>
      <c r="BM71" s="282">
        <v>0</v>
      </c>
      <c r="BN71" s="282">
        <v>0</v>
      </c>
      <c r="BO71" s="282">
        <v>0</v>
      </c>
      <c r="BP71" s="282">
        <v>0</v>
      </c>
      <c r="BQ71" s="282">
        <v>0</v>
      </c>
      <c r="BR71" s="282">
        <v>0</v>
      </c>
      <c r="BS71" s="282">
        <v>0</v>
      </c>
      <c r="BT71" s="282">
        <v>0</v>
      </c>
      <c r="BV71" s="233" t="str">
        <f t="shared" si="8"/>
        <v>TÉCNICO OPERACIONAL - PJ</v>
      </c>
      <c r="BW71" s="86">
        <f t="shared" si="218"/>
        <v>0</v>
      </c>
      <c r="BX71" s="233">
        <f t="shared" si="221"/>
        <v>0</v>
      </c>
      <c r="BY71" s="233">
        <f t="shared" si="222"/>
        <v>0</v>
      </c>
      <c r="BZ71" s="233">
        <f t="shared" si="223"/>
        <v>0</v>
      </c>
      <c r="CA71" s="233">
        <f t="shared" si="224"/>
        <v>0</v>
      </c>
      <c r="CB71" s="233">
        <f t="shared" si="225"/>
        <v>0</v>
      </c>
      <c r="CC71" s="233">
        <f t="shared" si="226"/>
        <v>0</v>
      </c>
      <c r="CD71" s="233">
        <f t="shared" si="227"/>
        <v>0</v>
      </c>
      <c r="CE71" s="233">
        <f t="shared" si="228"/>
        <v>0</v>
      </c>
      <c r="CF71" s="233">
        <f t="shared" si="229"/>
        <v>0</v>
      </c>
      <c r="CG71" s="233">
        <f t="shared" si="230"/>
        <v>0</v>
      </c>
      <c r="CH71" s="233">
        <f t="shared" si="231"/>
        <v>0</v>
      </c>
      <c r="CI71" s="233">
        <f t="shared" si="232"/>
        <v>0</v>
      </c>
      <c r="CJ71" s="233">
        <f t="shared" si="233"/>
        <v>0</v>
      </c>
      <c r="CK71" s="233">
        <f t="shared" si="234"/>
        <v>0</v>
      </c>
      <c r="CL71" s="233">
        <f t="shared" si="235"/>
        <v>0</v>
      </c>
      <c r="CM71" s="233">
        <f t="shared" si="236"/>
        <v>0</v>
      </c>
      <c r="CN71" s="233">
        <f t="shared" si="237"/>
        <v>0</v>
      </c>
      <c r="CO71" s="233">
        <f t="shared" si="238"/>
        <v>0</v>
      </c>
      <c r="CP71" s="233">
        <f t="shared" si="239"/>
        <v>0</v>
      </c>
      <c r="CQ71" s="233">
        <f t="shared" si="240"/>
        <v>0</v>
      </c>
      <c r="CR71" s="233">
        <f t="shared" si="241"/>
        <v>0</v>
      </c>
      <c r="CS71" s="233">
        <f t="shared" si="242"/>
        <v>0</v>
      </c>
      <c r="CT71" s="233">
        <f t="shared" si="243"/>
        <v>0</v>
      </c>
      <c r="CU71" s="233">
        <f t="shared" si="244"/>
        <v>0</v>
      </c>
      <c r="CV71" s="233">
        <f t="shared" si="245"/>
        <v>0</v>
      </c>
      <c r="CW71" s="233">
        <f t="shared" si="246"/>
        <v>0</v>
      </c>
      <c r="CX71" s="233">
        <f t="shared" si="247"/>
        <v>0</v>
      </c>
      <c r="CY71" s="233">
        <f t="shared" si="248"/>
        <v>0</v>
      </c>
      <c r="CZ71" s="233">
        <f t="shared" si="249"/>
        <v>0</v>
      </c>
      <c r="DA71" s="233">
        <f t="shared" si="250"/>
        <v>0</v>
      </c>
      <c r="DB71" s="233">
        <f t="shared" si="251"/>
        <v>0</v>
      </c>
      <c r="DC71" s="233">
        <f t="shared" si="252"/>
        <v>0</v>
      </c>
      <c r="DD71" s="233">
        <f t="shared" si="253"/>
        <v>0</v>
      </c>
      <c r="DE71" s="233">
        <f t="shared" si="254"/>
        <v>0</v>
      </c>
      <c r="DF71" s="233">
        <f t="shared" si="255"/>
        <v>0</v>
      </c>
      <c r="DG71" s="233">
        <f t="shared" si="256"/>
        <v>0</v>
      </c>
      <c r="DH71" s="233">
        <f t="shared" si="257"/>
        <v>0</v>
      </c>
      <c r="DI71" s="233">
        <f t="shared" si="258"/>
        <v>0</v>
      </c>
      <c r="DJ71" s="233">
        <f t="shared" si="259"/>
        <v>0</v>
      </c>
      <c r="DK71" s="233">
        <f t="shared" si="260"/>
        <v>0</v>
      </c>
      <c r="DL71" s="233">
        <f t="shared" si="261"/>
        <v>0</v>
      </c>
      <c r="DM71" s="233">
        <f t="shared" si="262"/>
        <v>0</v>
      </c>
      <c r="DN71" s="233">
        <f t="shared" si="263"/>
        <v>0</v>
      </c>
      <c r="DO71" s="233">
        <f t="shared" si="264"/>
        <v>0</v>
      </c>
      <c r="DP71" s="233">
        <f t="shared" si="265"/>
        <v>0</v>
      </c>
      <c r="DQ71" s="233">
        <f t="shared" si="266"/>
        <v>0</v>
      </c>
      <c r="DR71" s="233">
        <f t="shared" si="267"/>
        <v>0</v>
      </c>
      <c r="DS71" s="233">
        <f t="shared" si="268"/>
        <v>0</v>
      </c>
      <c r="DT71" s="233">
        <f t="shared" si="269"/>
        <v>0</v>
      </c>
      <c r="DU71" s="233">
        <f t="shared" si="270"/>
        <v>0</v>
      </c>
      <c r="DV71" s="233">
        <f t="shared" si="271"/>
        <v>0</v>
      </c>
      <c r="DW71" s="233">
        <f t="shared" si="272"/>
        <v>0</v>
      </c>
      <c r="DX71" s="233">
        <f t="shared" si="273"/>
        <v>0</v>
      </c>
      <c r="DY71" s="233">
        <f t="shared" si="274"/>
        <v>0</v>
      </c>
      <c r="DZ71" s="233">
        <f t="shared" si="275"/>
        <v>0</v>
      </c>
      <c r="EA71" s="233">
        <f t="shared" si="276"/>
        <v>0</v>
      </c>
      <c r="EB71" s="233">
        <f t="shared" si="277"/>
        <v>0</v>
      </c>
      <c r="EC71" s="233">
        <f t="shared" si="278"/>
        <v>0</v>
      </c>
      <c r="ED71" s="233">
        <f t="shared" si="279"/>
        <v>0</v>
      </c>
      <c r="EE71" s="233">
        <f t="shared" si="280"/>
        <v>0</v>
      </c>
    </row>
    <row r="72" spans="1:135" x14ac:dyDescent="0.25">
      <c r="A72" s="284" t="s">
        <v>98</v>
      </c>
      <c r="B72" s="283">
        <v>23</v>
      </c>
      <c r="C72" s="217" t="str">
        <f>VLOOKUP($A72&amp;$B72,Insumos!$A:$I,4,0)</f>
        <v>AUXILIAR TÉCNICO - PJ</v>
      </c>
      <c r="D72" s="89" t="str">
        <f>VLOOKUP($A72&amp;$B72,Insumos!$A:$I,6,0)</f>
        <v>HH</v>
      </c>
      <c r="E72" s="232">
        <f t="shared" ref="E72:E105" si="281">L72</f>
        <v>0</v>
      </c>
      <c r="F72" s="89">
        <v>1</v>
      </c>
      <c r="G72" s="233">
        <f>VLOOKUP($A72&amp;$B72,Insumos!$A:$I,9,0)</f>
        <v>9.0625</v>
      </c>
      <c r="H72" s="233">
        <f t="shared" ref="H72:H105" si="282">G72*E72</f>
        <v>0</v>
      </c>
      <c r="I72" s="234"/>
      <c r="J72" s="233" t="str">
        <f t="shared" si="5"/>
        <v>AUXILIAR TÉCNICO - PJ</v>
      </c>
      <c r="K72" s="233" t="str">
        <f t="shared" si="6"/>
        <v>HH</v>
      </c>
      <c r="L72" s="233">
        <f t="shared" si="217"/>
        <v>0</v>
      </c>
      <c r="M72" s="282">
        <v>0</v>
      </c>
      <c r="N72" s="282">
        <v>0</v>
      </c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282"/>
      <c r="AB72" s="282"/>
      <c r="AC72" s="282"/>
      <c r="AD72" s="282">
        <v>0</v>
      </c>
      <c r="AE72" s="282">
        <v>0</v>
      </c>
      <c r="AF72" s="282">
        <v>0</v>
      </c>
      <c r="AG72" s="282">
        <v>0</v>
      </c>
      <c r="AH72" s="282">
        <v>0</v>
      </c>
      <c r="AI72" s="282">
        <v>0</v>
      </c>
      <c r="AJ72" s="282">
        <v>0</v>
      </c>
      <c r="AK72" s="282">
        <v>0</v>
      </c>
      <c r="AL72" s="282">
        <v>0</v>
      </c>
      <c r="AM72" s="282">
        <v>0</v>
      </c>
      <c r="AN72" s="282">
        <v>0</v>
      </c>
      <c r="AO72" s="282">
        <v>0</v>
      </c>
      <c r="AP72" s="282">
        <v>0</v>
      </c>
      <c r="AQ72" s="282">
        <v>0</v>
      </c>
      <c r="AR72" s="282">
        <v>0</v>
      </c>
      <c r="AS72" s="282">
        <v>0</v>
      </c>
      <c r="AT72" s="282">
        <v>0</v>
      </c>
      <c r="AU72" s="282">
        <v>0</v>
      </c>
      <c r="AV72" s="282">
        <v>0</v>
      </c>
      <c r="AW72" s="282">
        <v>0</v>
      </c>
      <c r="AX72" s="282"/>
      <c r="AY72" s="282"/>
      <c r="AZ72" s="282"/>
      <c r="BA72" s="282"/>
      <c r="BB72" s="282"/>
      <c r="BC72" s="282"/>
      <c r="BD72" s="282"/>
      <c r="BE72" s="282"/>
      <c r="BF72" s="282"/>
      <c r="BG72" s="282"/>
      <c r="BH72" s="282"/>
      <c r="BI72" s="282"/>
      <c r="BJ72" s="282"/>
      <c r="BK72" s="282"/>
      <c r="BL72" s="282"/>
      <c r="BM72" s="282">
        <v>0</v>
      </c>
      <c r="BN72" s="282">
        <v>0</v>
      </c>
      <c r="BO72" s="282">
        <v>0</v>
      </c>
      <c r="BP72" s="282">
        <v>0</v>
      </c>
      <c r="BQ72" s="282">
        <v>0</v>
      </c>
      <c r="BR72" s="282">
        <v>0</v>
      </c>
      <c r="BS72" s="282">
        <v>0</v>
      </c>
      <c r="BT72" s="282">
        <v>0</v>
      </c>
      <c r="BV72" s="233" t="str">
        <f t="shared" si="8"/>
        <v>AUXILIAR TÉCNICO - PJ</v>
      </c>
      <c r="BW72" s="86">
        <f t="shared" si="218"/>
        <v>0</v>
      </c>
      <c r="BX72" s="233">
        <f t="shared" si="221"/>
        <v>0</v>
      </c>
      <c r="BY72" s="233">
        <f t="shared" si="222"/>
        <v>0</v>
      </c>
      <c r="BZ72" s="233">
        <f t="shared" si="223"/>
        <v>0</v>
      </c>
      <c r="CA72" s="233">
        <f t="shared" si="224"/>
        <v>0</v>
      </c>
      <c r="CB72" s="233">
        <f t="shared" si="225"/>
        <v>0</v>
      </c>
      <c r="CC72" s="233">
        <f t="shared" si="226"/>
        <v>0</v>
      </c>
      <c r="CD72" s="233">
        <f t="shared" si="227"/>
        <v>0</v>
      </c>
      <c r="CE72" s="233">
        <f t="shared" si="228"/>
        <v>0</v>
      </c>
      <c r="CF72" s="233">
        <f t="shared" si="229"/>
        <v>0</v>
      </c>
      <c r="CG72" s="233">
        <f t="shared" si="230"/>
        <v>0</v>
      </c>
      <c r="CH72" s="233">
        <f t="shared" si="231"/>
        <v>0</v>
      </c>
      <c r="CI72" s="233">
        <f t="shared" si="232"/>
        <v>0</v>
      </c>
      <c r="CJ72" s="233">
        <f t="shared" si="233"/>
        <v>0</v>
      </c>
      <c r="CK72" s="233">
        <f t="shared" si="234"/>
        <v>0</v>
      </c>
      <c r="CL72" s="233">
        <f t="shared" si="235"/>
        <v>0</v>
      </c>
      <c r="CM72" s="233">
        <f t="shared" si="236"/>
        <v>0</v>
      </c>
      <c r="CN72" s="233">
        <f t="shared" si="237"/>
        <v>0</v>
      </c>
      <c r="CO72" s="233">
        <f t="shared" si="238"/>
        <v>0</v>
      </c>
      <c r="CP72" s="233">
        <f t="shared" si="239"/>
        <v>0</v>
      </c>
      <c r="CQ72" s="233">
        <f t="shared" si="240"/>
        <v>0</v>
      </c>
      <c r="CR72" s="233">
        <f t="shared" si="241"/>
        <v>0</v>
      </c>
      <c r="CS72" s="233">
        <f t="shared" si="242"/>
        <v>0</v>
      </c>
      <c r="CT72" s="233">
        <f t="shared" si="243"/>
        <v>0</v>
      </c>
      <c r="CU72" s="233">
        <f t="shared" si="244"/>
        <v>0</v>
      </c>
      <c r="CV72" s="233">
        <f t="shared" si="245"/>
        <v>0</v>
      </c>
      <c r="CW72" s="233">
        <f t="shared" si="246"/>
        <v>0</v>
      </c>
      <c r="CX72" s="233">
        <f t="shared" si="247"/>
        <v>0</v>
      </c>
      <c r="CY72" s="233">
        <f t="shared" si="248"/>
        <v>0</v>
      </c>
      <c r="CZ72" s="233">
        <f t="shared" si="249"/>
        <v>0</v>
      </c>
      <c r="DA72" s="233">
        <f t="shared" si="250"/>
        <v>0</v>
      </c>
      <c r="DB72" s="233">
        <f t="shared" si="251"/>
        <v>0</v>
      </c>
      <c r="DC72" s="233">
        <f t="shared" si="252"/>
        <v>0</v>
      </c>
      <c r="DD72" s="233">
        <f t="shared" si="253"/>
        <v>0</v>
      </c>
      <c r="DE72" s="233">
        <f t="shared" si="254"/>
        <v>0</v>
      </c>
      <c r="DF72" s="233">
        <f t="shared" si="255"/>
        <v>0</v>
      </c>
      <c r="DG72" s="233">
        <f t="shared" si="256"/>
        <v>0</v>
      </c>
      <c r="DH72" s="233">
        <f t="shared" si="257"/>
        <v>0</v>
      </c>
      <c r="DI72" s="233">
        <f t="shared" si="258"/>
        <v>0</v>
      </c>
      <c r="DJ72" s="233">
        <f t="shared" si="259"/>
        <v>0</v>
      </c>
      <c r="DK72" s="233">
        <f t="shared" si="260"/>
        <v>0</v>
      </c>
      <c r="DL72" s="233">
        <f t="shared" si="261"/>
        <v>0</v>
      </c>
      <c r="DM72" s="233">
        <f t="shared" si="262"/>
        <v>0</v>
      </c>
      <c r="DN72" s="233">
        <f t="shared" si="263"/>
        <v>0</v>
      </c>
      <c r="DO72" s="233">
        <f t="shared" si="264"/>
        <v>0</v>
      </c>
      <c r="DP72" s="233">
        <f t="shared" si="265"/>
        <v>0</v>
      </c>
      <c r="DQ72" s="233">
        <f t="shared" si="266"/>
        <v>0</v>
      </c>
      <c r="DR72" s="233">
        <f t="shared" si="267"/>
        <v>0</v>
      </c>
      <c r="DS72" s="233">
        <f t="shared" si="268"/>
        <v>0</v>
      </c>
      <c r="DT72" s="233">
        <f t="shared" si="269"/>
        <v>0</v>
      </c>
      <c r="DU72" s="233">
        <f t="shared" si="270"/>
        <v>0</v>
      </c>
      <c r="DV72" s="233">
        <f t="shared" si="271"/>
        <v>0</v>
      </c>
      <c r="DW72" s="233">
        <f t="shared" si="272"/>
        <v>0</v>
      </c>
      <c r="DX72" s="233">
        <f t="shared" si="273"/>
        <v>0</v>
      </c>
      <c r="DY72" s="233">
        <f t="shared" si="274"/>
        <v>0</v>
      </c>
      <c r="DZ72" s="233">
        <f t="shared" si="275"/>
        <v>0</v>
      </c>
      <c r="EA72" s="233">
        <f t="shared" si="276"/>
        <v>0</v>
      </c>
      <c r="EB72" s="233">
        <f t="shared" si="277"/>
        <v>0</v>
      </c>
      <c r="EC72" s="233">
        <f t="shared" si="278"/>
        <v>0</v>
      </c>
      <c r="ED72" s="233">
        <f t="shared" si="279"/>
        <v>0</v>
      </c>
      <c r="EE72" s="233">
        <f t="shared" si="280"/>
        <v>0</v>
      </c>
    </row>
    <row r="73" spans="1:135" x14ac:dyDescent="0.25">
      <c r="A73" s="284" t="s">
        <v>98</v>
      </c>
      <c r="B73" s="283">
        <v>14</v>
      </c>
      <c r="C73" s="217" t="str">
        <f>VLOOKUP($A73&amp;$B73,Insumos!$A:$I,4,0)</f>
        <v>ANALISTA FINANCEIRO</v>
      </c>
      <c r="D73" s="89" t="str">
        <f>VLOOKUP($A73&amp;$B73,Insumos!$A:$I,6,0)</f>
        <v>HH</v>
      </c>
      <c r="E73" s="232">
        <f t="shared" si="281"/>
        <v>0</v>
      </c>
      <c r="F73" s="89">
        <v>1</v>
      </c>
      <c r="G73" s="233">
        <f>VLOOKUP($A73&amp;$B73,Insumos!$A:$I,9,0)</f>
        <v>27.5</v>
      </c>
      <c r="H73" s="233">
        <f t="shared" si="282"/>
        <v>0</v>
      </c>
      <c r="I73" s="234"/>
      <c r="J73" s="233" t="str">
        <f t="shared" si="5"/>
        <v>ANALISTA FINANCEIRO</v>
      </c>
      <c r="K73" s="233" t="str">
        <f t="shared" si="6"/>
        <v>HH</v>
      </c>
      <c r="L73" s="233">
        <f t="shared" si="217"/>
        <v>0</v>
      </c>
      <c r="M73" s="282">
        <v>0</v>
      </c>
      <c r="N73" s="282">
        <v>0</v>
      </c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>
        <v>0</v>
      </c>
      <c r="AE73" s="282">
        <v>0</v>
      </c>
      <c r="AF73" s="282">
        <v>0</v>
      </c>
      <c r="AG73" s="282">
        <v>0</v>
      </c>
      <c r="AH73" s="282">
        <v>0</v>
      </c>
      <c r="AI73" s="282">
        <v>0</v>
      </c>
      <c r="AJ73" s="282">
        <v>0</v>
      </c>
      <c r="AK73" s="282">
        <v>0</v>
      </c>
      <c r="AL73" s="282">
        <v>0</v>
      </c>
      <c r="AM73" s="282">
        <v>0</v>
      </c>
      <c r="AN73" s="282">
        <v>0</v>
      </c>
      <c r="AO73" s="282">
        <v>0</v>
      </c>
      <c r="AP73" s="282">
        <v>0</v>
      </c>
      <c r="AQ73" s="282">
        <v>0</v>
      </c>
      <c r="AR73" s="282">
        <v>0</v>
      </c>
      <c r="AS73" s="282">
        <v>0</v>
      </c>
      <c r="AT73" s="282">
        <v>0</v>
      </c>
      <c r="AU73" s="282">
        <v>0</v>
      </c>
      <c r="AV73" s="282">
        <v>0</v>
      </c>
      <c r="AW73" s="282">
        <v>0</v>
      </c>
      <c r="AX73" s="282"/>
      <c r="AY73" s="282"/>
      <c r="AZ73" s="282"/>
      <c r="BA73" s="282"/>
      <c r="BB73" s="282"/>
      <c r="BC73" s="282"/>
      <c r="BD73" s="282"/>
      <c r="BE73" s="282"/>
      <c r="BF73" s="282"/>
      <c r="BG73" s="282"/>
      <c r="BH73" s="282"/>
      <c r="BI73" s="282"/>
      <c r="BJ73" s="282"/>
      <c r="BK73" s="282"/>
      <c r="BL73" s="282"/>
      <c r="BM73" s="282">
        <v>0</v>
      </c>
      <c r="BN73" s="282">
        <v>0</v>
      </c>
      <c r="BO73" s="282">
        <v>0</v>
      </c>
      <c r="BP73" s="282">
        <v>0</v>
      </c>
      <c r="BQ73" s="282">
        <v>0</v>
      </c>
      <c r="BR73" s="282">
        <v>0</v>
      </c>
      <c r="BS73" s="282">
        <v>0</v>
      </c>
      <c r="BT73" s="282">
        <v>0</v>
      </c>
      <c r="BV73" s="233" t="str">
        <f t="shared" si="8"/>
        <v>ANALISTA FINANCEIRO</v>
      </c>
      <c r="BW73" s="86">
        <f t="shared" si="218"/>
        <v>0</v>
      </c>
      <c r="BX73" s="233">
        <f t="shared" si="221"/>
        <v>0</v>
      </c>
      <c r="BY73" s="233">
        <f t="shared" si="222"/>
        <v>0</v>
      </c>
      <c r="BZ73" s="233">
        <f t="shared" si="223"/>
        <v>0</v>
      </c>
      <c r="CA73" s="233">
        <f t="shared" si="224"/>
        <v>0</v>
      </c>
      <c r="CB73" s="233">
        <f t="shared" si="225"/>
        <v>0</v>
      </c>
      <c r="CC73" s="233">
        <f t="shared" si="226"/>
        <v>0</v>
      </c>
      <c r="CD73" s="233">
        <f t="shared" si="227"/>
        <v>0</v>
      </c>
      <c r="CE73" s="233">
        <f t="shared" si="228"/>
        <v>0</v>
      </c>
      <c r="CF73" s="233">
        <f t="shared" si="229"/>
        <v>0</v>
      </c>
      <c r="CG73" s="233">
        <f t="shared" si="230"/>
        <v>0</v>
      </c>
      <c r="CH73" s="233">
        <f t="shared" si="231"/>
        <v>0</v>
      </c>
      <c r="CI73" s="233">
        <f t="shared" si="232"/>
        <v>0</v>
      </c>
      <c r="CJ73" s="233">
        <f t="shared" si="233"/>
        <v>0</v>
      </c>
      <c r="CK73" s="233">
        <f t="shared" si="234"/>
        <v>0</v>
      </c>
      <c r="CL73" s="233">
        <f t="shared" si="235"/>
        <v>0</v>
      </c>
      <c r="CM73" s="233">
        <f t="shared" si="236"/>
        <v>0</v>
      </c>
      <c r="CN73" s="233">
        <f t="shared" si="237"/>
        <v>0</v>
      </c>
      <c r="CO73" s="233">
        <f t="shared" si="238"/>
        <v>0</v>
      </c>
      <c r="CP73" s="233">
        <f t="shared" si="239"/>
        <v>0</v>
      </c>
      <c r="CQ73" s="233">
        <f t="shared" si="240"/>
        <v>0</v>
      </c>
      <c r="CR73" s="233">
        <f t="shared" si="241"/>
        <v>0</v>
      </c>
      <c r="CS73" s="233">
        <f t="shared" si="242"/>
        <v>0</v>
      </c>
      <c r="CT73" s="233">
        <f t="shared" si="243"/>
        <v>0</v>
      </c>
      <c r="CU73" s="233">
        <f t="shared" si="244"/>
        <v>0</v>
      </c>
      <c r="CV73" s="233">
        <f t="shared" si="245"/>
        <v>0</v>
      </c>
      <c r="CW73" s="233">
        <f t="shared" si="246"/>
        <v>0</v>
      </c>
      <c r="CX73" s="233">
        <f t="shared" si="247"/>
        <v>0</v>
      </c>
      <c r="CY73" s="233">
        <f t="shared" si="248"/>
        <v>0</v>
      </c>
      <c r="CZ73" s="233">
        <f t="shared" si="249"/>
        <v>0</v>
      </c>
      <c r="DA73" s="233">
        <f t="shared" si="250"/>
        <v>0</v>
      </c>
      <c r="DB73" s="233">
        <f t="shared" si="251"/>
        <v>0</v>
      </c>
      <c r="DC73" s="233">
        <f t="shared" si="252"/>
        <v>0</v>
      </c>
      <c r="DD73" s="233">
        <f t="shared" si="253"/>
        <v>0</v>
      </c>
      <c r="DE73" s="233">
        <f t="shared" si="254"/>
        <v>0</v>
      </c>
      <c r="DF73" s="233">
        <f t="shared" si="255"/>
        <v>0</v>
      </c>
      <c r="DG73" s="233">
        <f t="shared" si="256"/>
        <v>0</v>
      </c>
      <c r="DH73" s="233">
        <f t="shared" si="257"/>
        <v>0</v>
      </c>
      <c r="DI73" s="233">
        <f t="shared" si="258"/>
        <v>0</v>
      </c>
      <c r="DJ73" s="233">
        <f t="shared" si="259"/>
        <v>0</v>
      </c>
      <c r="DK73" s="233">
        <f t="shared" si="260"/>
        <v>0</v>
      </c>
      <c r="DL73" s="233">
        <f t="shared" si="261"/>
        <v>0</v>
      </c>
      <c r="DM73" s="233">
        <f t="shared" si="262"/>
        <v>0</v>
      </c>
      <c r="DN73" s="233">
        <f t="shared" si="263"/>
        <v>0</v>
      </c>
      <c r="DO73" s="233">
        <f t="shared" si="264"/>
        <v>0</v>
      </c>
      <c r="DP73" s="233">
        <f t="shared" si="265"/>
        <v>0</v>
      </c>
      <c r="DQ73" s="233">
        <f t="shared" si="266"/>
        <v>0</v>
      </c>
      <c r="DR73" s="233">
        <f t="shared" si="267"/>
        <v>0</v>
      </c>
      <c r="DS73" s="233">
        <f t="shared" si="268"/>
        <v>0</v>
      </c>
      <c r="DT73" s="233">
        <f t="shared" si="269"/>
        <v>0</v>
      </c>
      <c r="DU73" s="233">
        <f t="shared" si="270"/>
        <v>0</v>
      </c>
      <c r="DV73" s="233">
        <f t="shared" si="271"/>
        <v>0</v>
      </c>
      <c r="DW73" s="233">
        <f t="shared" si="272"/>
        <v>0</v>
      </c>
      <c r="DX73" s="233">
        <f t="shared" si="273"/>
        <v>0</v>
      </c>
      <c r="DY73" s="233">
        <f t="shared" si="274"/>
        <v>0</v>
      </c>
      <c r="DZ73" s="233">
        <f t="shared" si="275"/>
        <v>0</v>
      </c>
      <c r="EA73" s="233">
        <f t="shared" si="276"/>
        <v>0</v>
      </c>
      <c r="EB73" s="233">
        <f t="shared" si="277"/>
        <v>0</v>
      </c>
      <c r="EC73" s="233">
        <f t="shared" si="278"/>
        <v>0</v>
      </c>
      <c r="ED73" s="233">
        <f t="shared" si="279"/>
        <v>0</v>
      </c>
      <c r="EE73" s="233">
        <f t="shared" si="280"/>
        <v>0</v>
      </c>
    </row>
    <row r="74" spans="1:135" x14ac:dyDescent="0.25">
      <c r="A74" s="284" t="s">
        <v>98</v>
      </c>
      <c r="B74" s="283">
        <v>15</v>
      </c>
      <c r="C74" s="217" t="str">
        <f>VLOOKUP($A74&amp;$B74,Insumos!$A:$I,4,0)</f>
        <v>ANALISTA DE SUPRIMENTOS</v>
      </c>
      <c r="D74" s="89" t="str">
        <f>VLOOKUP($A74&amp;$B74,Insumos!$A:$I,6,0)</f>
        <v>HH</v>
      </c>
      <c r="E74" s="232">
        <f t="shared" si="281"/>
        <v>0</v>
      </c>
      <c r="F74" s="89">
        <v>1</v>
      </c>
      <c r="G74" s="233">
        <f>VLOOKUP($A74&amp;$B74,Insumos!$A:$I,9,0)</f>
        <v>31.25</v>
      </c>
      <c r="H74" s="233">
        <f t="shared" si="282"/>
        <v>0</v>
      </c>
      <c r="I74" s="234"/>
      <c r="J74" s="233" t="str">
        <f t="shared" si="5"/>
        <v>ANALISTA DE SUPRIMENTOS</v>
      </c>
      <c r="K74" s="233" t="str">
        <f t="shared" si="6"/>
        <v>HH</v>
      </c>
      <c r="L74" s="233">
        <f t="shared" ref="L74" si="283">SUM(M74:BT74)</f>
        <v>0</v>
      </c>
      <c r="M74" s="282">
        <v>0</v>
      </c>
      <c r="N74" s="282">
        <v>0</v>
      </c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282"/>
      <c r="AA74" s="282"/>
      <c r="AB74" s="282"/>
      <c r="AC74" s="282"/>
      <c r="AD74" s="282">
        <v>0</v>
      </c>
      <c r="AE74" s="282">
        <v>0</v>
      </c>
      <c r="AF74" s="282">
        <v>0</v>
      </c>
      <c r="AG74" s="282">
        <v>0</v>
      </c>
      <c r="AH74" s="282">
        <v>0</v>
      </c>
      <c r="AI74" s="282">
        <v>0</v>
      </c>
      <c r="AJ74" s="282">
        <v>0</v>
      </c>
      <c r="AK74" s="282">
        <v>0</v>
      </c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>
        <v>0</v>
      </c>
      <c r="AV74" s="282">
        <v>0</v>
      </c>
      <c r="AW74" s="282">
        <v>0</v>
      </c>
      <c r="AX74" s="282"/>
      <c r="AY74" s="282"/>
      <c r="AZ74" s="282"/>
      <c r="BA74" s="282"/>
      <c r="BB74" s="282"/>
      <c r="BC74" s="282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>
        <v>0</v>
      </c>
      <c r="BN74" s="282">
        <v>0</v>
      </c>
      <c r="BO74" s="282">
        <v>0</v>
      </c>
      <c r="BP74" s="282">
        <v>0</v>
      </c>
      <c r="BQ74" s="282">
        <v>0</v>
      </c>
      <c r="BR74" s="282">
        <v>0</v>
      </c>
      <c r="BS74" s="282">
        <v>0</v>
      </c>
      <c r="BT74" s="282">
        <v>0</v>
      </c>
      <c r="BV74" s="233" t="str">
        <f t="shared" si="8"/>
        <v>ANALISTA DE SUPRIMENTOS</v>
      </c>
      <c r="BW74" s="86">
        <f t="shared" ref="BW74" si="284">SUM(BX74:EE74)</f>
        <v>0</v>
      </c>
      <c r="BX74" s="233">
        <f t="shared" ref="BX74" si="285">M74*$G74</f>
        <v>0</v>
      </c>
      <c r="BY74" s="233">
        <f t="shared" ref="BY74" si="286">N74*$G74</f>
        <v>0</v>
      </c>
      <c r="BZ74" s="233">
        <f t="shared" ref="BZ74" si="287">O74*$G74</f>
        <v>0</v>
      </c>
      <c r="CA74" s="233">
        <f t="shared" ref="CA74" si="288">P74*$G74</f>
        <v>0</v>
      </c>
      <c r="CB74" s="233">
        <f t="shared" ref="CB74" si="289">Q74*$G74</f>
        <v>0</v>
      </c>
      <c r="CC74" s="233">
        <f t="shared" ref="CC74" si="290">R74*$G74</f>
        <v>0</v>
      </c>
      <c r="CD74" s="233">
        <f t="shared" ref="CD74" si="291">S74*$G74</f>
        <v>0</v>
      </c>
      <c r="CE74" s="233">
        <f t="shared" ref="CE74" si="292">T74*$G74</f>
        <v>0</v>
      </c>
      <c r="CF74" s="233">
        <f t="shared" ref="CF74" si="293">U74*$G74</f>
        <v>0</v>
      </c>
      <c r="CG74" s="233">
        <f t="shared" ref="CG74" si="294">V74*$G74</f>
        <v>0</v>
      </c>
      <c r="CH74" s="233">
        <f t="shared" ref="CH74" si="295">W74*$G74</f>
        <v>0</v>
      </c>
      <c r="CI74" s="233">
        <f t="shared" ref="CI74" si="296">X74*$G74</f>
        <v>0</v>
      </c>
      <c r="CJ74" s="233">
        <f t="shared" ref="CJ74" si="297">Y74*$G74</f>
        <v>0</v>
      </c>
      <c r="CK74" s="233">
        <f t="shared" ref="CK74" si="298">Z74*$G74</f>
        <v>0</v>
      </c>
      <c r="CL74" s="233">
        <f t="shared" ref="CL74" si="299">AA74*$G74</f>
        <v>0</v>
      </c>
      <c r="CM74" s="233">
        <f t="shared" ref="CM74" si="300">AB74*$G74</f>
        <v>0</v>
      </c>
      <c r="CN74" s="233">
        <f t="shared" ref="CN74" si="301">AC74*$G74</f>
        <v>0</v>
      </c>
      <c r="CO74" s="233">
        <f t="shared" ref="CO74" si="302">AD74*$G74</f>
        <v>0</v>
      </c>
      <c r="CP74" s="233">
        <f t="shared" ref="CP74" si="303">AE74*$G74</f>
        <v>0</v>
      </c>
      <c r="CQ74" s="233">
        <f t="shared" ref="CQ74" si="304">AF74*$G74</f>
        <v>0</v>
      </c>
      <c r="CR74" s="233">
        <f t="shared" ref="CR74" si="305">AG74*$G74</f>
        <v>0</v>
      </c>
      <c r="CS74" s="233">
        <f t="shared" ref="CS74" si="306">AH74*$G74</f>
        <v>0</v>
      </c>
      <c r="CT74" s="233">
        <f t="shared" ref="CT74" si="307">AI74*$G74</f>
        <v>0</v>
      </c>
      <c r="CU74" s="233">
        <f t="shared" ref="CU74" si="308">AJ74*$G74</f>
        <v>0</v>
      </c>
      <c r="CV74" s="233">
        <f t="shared" ref="CV74" si="309">AK74*$G74</f>
        <v>0</v>
      </c>
      <c r="CW74" s="233">
        <f t="shared" ref="CW74" si="310">AL74*$G74</f>
        <v>0</v>
      </c>
      <c r="CX74" s="233">
        <f t="shared" ref="CX74" si="311">AM74*$G74</f>
        <v>0</v>
      </c>
      <c r="CY74" s="233">
        <f t="shared" ref="CY74" si="312">AN74*$G74</f>
        <v>0</v>
      </c>
      <c r="CZ74" s="233">
        <f t="shared" ref="CZ74" si="313">AO74*$G74</f>
        <v>0</v>
      </c>
      <c r="DA74" s="233">
        <f t="shared" ref="DA74" si="314">AP74*$G74</f>
        <v>0</v>
      </c>
      <c r="DB74" s="233">
        <f t="shared" ref="DB74" si="315">AQ74*$G74</f>
        <v>0</v>
      </c>
      <c r="DC74" s="233">
        <f t="shared" ref="DC74" si="316">AR74*$G74</f>
        <v>0</v>
      </c>
      <c r="DD74" s="233">
        <f t="shared" ref="DD74" si="317">AS74*$G74</f>
        <v>0</v>
      </c>
      <c r="DE74" s="233">
        <f t="shared" ref="DE74" si="318">AT74*$G74</f>
        <v>0</v>
      </c>
      <c r="DF74" s="233">
        <f t="shared" ref="DF74" si="319">AU74*$G74</f>
        <v>0</v>
      </c>
      <c r="DG74" s="233">
        <f t="shared" ref="DG74" si="320">AV74*$G74</f>
        <v>0</v>
      </c>
      <c r="DH74" s="233">
        <f t="shared" ref="DH74" si="321">AW74*$G74</f>
        <v>0</v>
      </c>
      <c r="DI74" s="233">
        <f t="shared" ref="DI74" si="322">AX74*$G74</f>
        <v>0</v>
      </c>
      <c r="DJ74" s="233">
        <f t="shared" ref="DJ74" si="323">AY74*$G74</f>
        <v>0</v>
      </c>
      <c r="DK74" s="233">
        <f t="shared" ref="DK74" si="324">AZ74*$G74</f>
        <v>0</v>
      </c>
      <c r="DL74" s="233">
        <f t="shared" ref="DL74" si="325">BA74*$G74</f>
        <v>0</v>
      </c>
      <c r="DM74" s="233">
        <f t="shared" ref="DM74" si="326">BB74*$G74</f>
        <v>0</v>
      </c>
      <c r="DN74" s="233">
        <f t="shared" ref="DN74" si="327">BC74*$G74</f>
        <v>0</v>
      </c>
      <c r="DO74" s="233">
        <f t="shared" ref="DO74" si="328">BD74*$G74</f>
        <v>0</v>
      </c>
      <c r="DP74" s="233">
        <f t="shared" ref="DP74" si="329">BE74*$G74</f>
        <v>0</v>
      </c>
      <c r="DQ74" s="233">
        <f t="shared" ref="DQ74" si="330">BF74*$G74</f>
        <v>0</v>
      </c>
      <c r="DR74" s="233">
        <f t="shared" ref="DR74" si="331">BG74*$G74</f>
        <v>0</v>
      </c>
      <c r="DS74" s="233">
        <f t="shared" ref="DS74" si="332">BH74*$G74</f>
        <v>0</v>
      </c>
      <c r="DT74" s="233">
        <f t="shared" ref="DT74" si="333">BI74*$G74</f>
        <v>0</v>
      </c>
      <c r="DU74" s="233">
        <f t="shared" ref="DU74" si="334">BJ74*$G74</f>
        <v>0</v>
      </c>
      <c r="DV74" s="233">
        <f t="shared" ref="DV74" si="335">BK74*$G74</f>
        <v>0</v>
      </c>
      <c r="DW74" s="233">
        <f t="shared" ref="DW74" si="336">BL74*$G74</f>
        <v>0</v>
      </c>
      <c r="DX74" s="233">
        <f t="shared" ref="DX74" si="337">BM74*$G74</f>
        <v>0</v>
      </c>
      <c r="DY74" s="233">
        <f t="shared" ref="DY74" si="338">BN74*$G74</f>
        <v>0</v>
      </c>
      <c r="DZ74" s="233">
        <f t="shared" ref="DZ74" si="339">BO74*$G74</f>
        <v>0</v>
      </c>
      <c r="EA74" s="233">
        <f t="shared" ref="EA74" si="340">BP74*$G74</f>
        <v>0</v>
      </c>
      <c r="EB74" s="233">
        <f t="shared" ref="EB74" si="341">BQ74*$G74</f>
        <v>0</v>
      </c>
      <c r="EC74" s="233">
        <f t="shared" ref="EC74" si="342">BR74*$G74</f>
        <v>0</v>
      </c>
      <c r="ED74" s="233">
        <f t="shared" ref="ED74" si="343">BS74*$G74</f>
        <v>0</v>
      </c>
      <c r="EE74" s="233">
        <f t="shared" ref="EE74" si="344">BT74*$G74</f>
        <v>0</v>
      </c>
    </row>
    <row r="75" spans="1:135" x14ac:dyDescent="0.25">
      <c r="A75" s="280" t="s">
        <v>99</v>
      </c>
      <c r="B75" s="283">
        <v>1</v>
      </c>
      <c r="C75" s="217" t="str">
        <f>VLOOKUP($A75&amp;$B75,Insumos!$A:$I,4,0)</f>
        <v>HOSPEDAGEM - NIVEL 1</v>
      </c>
      <c r="D75" s="89" t="str">
        <f>VLOOKUP($A75&amp;$B75,Insumos!$A:$I,6,0)</f>
        <v>DIA</v>
      </c>
      <c r="E75" s="232">
        <f t="shared" si="281"/>
        <v>0</v>
      </c>
      <c r="F75" s="89">
        <v>1</v>
      </c>
      <c r="G75" s="233">
        <f>VLOOKUP($A75&amp;$B75,Insumos!$A:$I,9,0)</f>
        <v>150</v>
      </c>
      <c r="H75" s="233">
        <f t="shared" si="282"/>
        <v>0</v>
      </c>
      <c r="I75" s="234"/>
      <c r="J75" s="233" t="str">
        <f t="shared" si="5"/>
        <v>HOSPEDAGEM - NIVEL 1</v>
      </c>
      <c r="K75" s="233" t="str">
        <f t="shared" si="6"/>
        <v>DIA</v>
      </c>
      <c r="L75" s="233">
        <f t="shared" si="217"/>
        <v>0</v>
      </c>
      <c r="M75" s="282">
        <v>0</v>
      </c>
      <c r="N75" s="282">
        <v>0</v>
      </c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/>
      <c r="Z75" s="282"/>
      <c r="AA75" s="282"/>
      <c r="AB75" s="282"/>
      <c r="AC75" s="282"/>
      <c r="AD75" s="282">
        <v>0</v>
      </c>
      <c r="AE75" s="282">
        <v>0</v>
      </c>
      <c r="AF75" s="282">
        <v>0</v>
      </c>
      <c r="AG75" s="282">
        <v>0</v>
      </c>
      <c r="AH75" s="282">
        <v>0</v>
      </c>
      <c r="AI75" s="282">
        <v>0</v>
      </c>
      <c r="AJ75" s="282">
        <v>0</v>
      </c>
      <c r="AK75" s="282">
        <v>0</v>
      </c>
      <c r="AL75" s="282">
        <v>0</v>
      </c>
      <c r="AM75" s="282">
        <v>0</v>
      </c>
      <c r="AN75" s="282">
        <v>0</v>
      </c>
      <c r="AO75" s="282">
        <v>0</v>
      </c>
      <c r="AP75" s="282">
        <v>0</v>
      </c>
      <c r="AQ75" s="282">
        <v>0</v>
      </c>
      <c r="AR75" s="282">
        <v>0</v>
      </c>
      <c r="AS75" s="282">
        <v>0</v>
      </c>
      <c r="AT75" s="282">
        <v>0</v>
      </c>
      <c r="AU75" s="282">
        <v>0</v>
      </c>
      <c r="AV75" s="282">
        <v>0</v>
      </c>
      <c r="AW75" s="282">
        <v>0</v>
      </c>
      <c r="AX75" s="282"/>
      <c r="AY75" s="282"/>
      <c r="AZ75" s="282"/>
      <c r="BA75" s="282"/>
      <c r="BB75" s="282"/>
      <c r="BC75" s="282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>
        <v>0</v>
      </c>
      <c r="BN75" s="282">
        <v>0</v>
      </c>
      <c r="BO75" s="282">
        <v>0</v>
      </c>
      <c r="BP75" s="282">
        <v>0</v>
      </c>
      <c r="BQ75" s="282">
        <v>0</v>
      </c>
      <c r="BR75" s="282">
        <v>0</v>
      </c>
      <c r="BS75" s="282">
        <v>0</v>
      </c>
      <c r="BT75" s="282">
        <v>0</v>
      </c>
      <c r="BV75" s="233" t="str">
        <f t="shared" si="8"/>
        <v>HOSPEDAGEM - NIVEL 1</v>
      </c>
      <c r="BW75" s="86">
        <f t="shared" si="218"/>
        <v>0</v>
      </c>
      <c r="BX75" s="233">
        <f t="shared" si="221"/>
        <v>0</v>
      </c>
      <c r="BY75" s="233">
        <f t="shared" si="222"/>
        <v>0</v>
      </c>
      <c r="BZ75" s="233">
        <f t="shared" si="223"/>
        <v>0</v>
      </c>
      <c r="CA75" s="233">
        <f t="shared" si="224"/>
        <v>0</v>
      </c>
      <c r="CB75" s="233">
        <f t="shared" si="225"/>
        <v>0</v>
      </c>
      <c r="CC75" s="233">
        <f t="shared" si="226"/>
        <v>0</v>
      </c>
      <c r="CD75" s="233">
        <f t="shared" si="227"/>
        <v>0</v>
      </c>
      <c r="CE75" s="233">
        <f t="shared" si="228"/>
        <v>0</v>
      </c>
      <c r="CF75" s="233">
        <f t="shared" si="229"/>
        <v>0</v>
      </c>
      <c r="CG75" s="233">
        <f t="shared" si="230"/>
        <v>0</v>
      </c>
      <c r="CH75" s="233">
        <f t="shared" si="231"/>
        <v>0</v>
      </c>
      <c r="CI75" s="233">
        <f t="shared" si="232"/>
        <v>0</v>
      </c>
      <c r="CJ75" s="233">
        <f t="shared" si="233"/>
        <v>0</v>
      </c>
      <c r="CK75" s="233">
        <f t="shared" si="234"/>
        <v>0</v>
      </c>
      <c r="CL75" s="233">
        <f t="shared" si="235"/>
        <v>0</v>
      </c>
      <c r="CM75" s="233">
        <f t="shared" si="236"/>
        <v>0</v>
      </c>
      <c r="CN75" s="233">
        <f t="shared" si="237"/>
        <v>0</v>
      </c>
      <c r="CO75" s="233">
        <f t="shared" si="238"/>
        <v>0</v>
      </c>
      <c r="CP75" s="233">
        <f t="shared" si="239"/>
        <v>0</v>
      </c>
      <c r="CQ75" s="233">
        <f t="shared" si="240"/>
        <v>0</v>
      </c>
      <c r="CR75" s="233">
        <f t="shared" si="241"/>
        <v>0</v>
      </c>
      <c r="CS75" s="233">
        <f t="shared" si="242"/>
        <v>0</v>
      </c>
      <c r="CT75" s="233">
        <f t="shared" si="243"/>
        <v>0</v>
      </c>
      <c r="CU75" s="233">
        <f t="shared" si="244"/>
        <v>0</v>
      </c>
      <c r="CV75" s="233">
        <f t="shared" si="245"/>
        <v>0</v>
      </c>
      <c r="CW75" s="233">
        <f t="shared" si="246"/>
        <v>0</v>
      </c>
      <c r="CX75" s="233">
        <f t="shared" si="247"/>
        <v>0</v>
      </c>
      <c r="CY75" s="233">
        <f t="shared" si="248"/>
        <v>0</v>
      </c>
      <c r="CZ75" s="233">
        <f t="shared" si="249"/>
        <v>0</v>
      </c>
      <c r="DA75" s="233">
        <f t="shared" si="250"/>
        <v>0</v>
      </c>
      <c r="DB75" s="233">
        <f t="shared" si="251"/>
        <v>0</v>
      </c>
      <c r="DC75" s="233">
        <f t="shared" si="252"/>
        <v>0</v>
      </c>
      <c r="DD75" s="233">
        <f t="shared" si="253"/>
        <v>0</v>
      </c>
      <c r="DE75" s="233">
        <f t="shared" si="254"/>
        <v>0</v>
      </c>
      <c r="DF75" s="233">
        <f t="shared" si="255"/>
        <v>0</v>
      </c>
      <c r="DG75" s="233">
        <f t="shared" si="256"/>
        <v>0</v>
      </c>
      <c r="DH75" s="233">
        <f t="shared" si="257"/>
        <v>0</v>
      </c>
      <c r="DI75" s="233">
        <f t="shared" si="258"/>
        <v>0</v>
      </c>
      <c r="DJ75" s="233">
        <f t="shared" si="259"/>
        <v>0</v>
      </c>
      <c r="DK75" s="233">
        <f t="shared" si="260"/>
        <v>0</v>
      </c>
      <c r="DL75" s="233">
        <f t="shared" si="261"/>
        <v>0</v>
      </c>
      <c r="DM75" s="233">
        <f t="shared" si="262"/>
        <v>0</v>
      </c>
      <c r="DN75" s="233">
        <f t="shared" si="263"/>
        <v>0</v>
      </c>
      <c r="DO75" s="233">
        <f t="shared" si="264"/>
        <v>0</v>
      </c>
      <c r="DP75" s="233">
        <f t="shared" si="265"/>
        <v>0</v>
      </c>
      <c r="DQ75" s="233">
        <f t="shared" si="266"/>
        <v>0</v>
      </c>
      <c r="DR75" s="233">
        <f t="shared" si="267"/>
        <v>0</v>
      </c>
      <c r="DS75" s="233">
        <f t="shared" si="268"/>
        <v>0</v>
      </c>
      <c r="DT75" s="233">
        <f t="shared" si="269"/>
        <v>0</v>
      </c>
      <c r="DU75" s="233">
        <f t="shared" si="270"/>
        <v>0</v>
      </c>
      <c r="DV75" s="233">
        <f t="shared" si="271"/>
        <v>0</v>
      </c>
      <c r="DW75" s="233">
        <f t="shared" si="272"/>
        <v>0</v>
      </c>
      <c r="DX75" s="233">
        <f t="shared" si="273"/>
        <v>0</v>
      </c>
      <c r="DY75" s="233">
        <f t="shared" si="274"/>
        <v>0</v>
      </c>
      <c r="DZ75" s="233">
        <f t="shared" si="275"/>
        <v>0</v>
      </c>
      <c r="EA75" s="233">
        <f t="shared" si="276"/>
        <v>0</v>
      </c>
      <c r="EB75" s="233">
        <f t="shared" si="277"/>
        <v>0</v>
      </c>
      <c r="EC75" s="233">
        <f t="shared" si="278"/>
        <v>0</v>
      </c>
      <c r="ED75" s="233">
        <f t="shared" si="279"/>
        <v>0</v>
      </c>
      <c r="EE75" s="233">
        <f t="shared" si="280"/>
        <v>0</v>
      </c>
    </row>
    <row r="76" spans="1:135" x14ac:dyDescent="0.25">
      <c r="A76" s="280" t="s">
        <v>99</v>
      </c>
      <c r="B76" s="283">
        <v>5</v>
      </c>
      <c r="C76" s="217" t="str">
        <f>VLOOKUP($A76&amp;$B76,Insumos!$A:$I,4,0)</f>
        <v>ALIMENTAÇÃO - NIVEL 1</v>
      </c>
      <c r="D76" s="89" t="str">
        <f>VLOOKUP($A76&amp;$B76,Insumos!$A:$I,6,0)</f>
        <v>VB</v>
      </c>
      <c r="E76" s="232">
        <f t="shared" si="281"/>
        <v>0</v>
      </c>
      <c r="F76" s="89">
        <v>1</v>
      </c>
      <c r="G76" s="233">
        <f>VLOOKUP($A76&amp;$B76,Insumos!$A:$I,9,0)</f>
        <v>30</v>
      </c>
      <c r="H76" s="233">
        <f t="shared" si="282"/>
        <v>0</v>
      </c>
      <c r="I76" s="234"/>
      <c r="J76" s="233" t="str">
        <f t="shared" si="5"/>
        <v>ALIMENTAÇÃO - NIVEL 1</v>
      </c>
      <c r="K76" s="233" t="str">
        <f t="shared" si="6"/>
        <v>VB</v>
      </c>
      <c r="L76" s="233">
        <f t="shared" si="217"/>
        <v>0</v>
      </c>
      <c r="M76" s="282">
        <v>0</v>
      </c>
      <c r="N76" s="282">
        <v>0</v>
      </c>
      <c r="O76" s="282"/>
      <c r="P76" s="282"/>
      <c r="Q76" s="282"/>
      <c r="R76" s="282"/>
      <c r="S76" s="282"/>
      <c r="T76" s="282"/>
      <c r="U76" s="282"/>
      <c r="V76" s="282"/>
      <c r="W76" s="282"/>
      <c r="X76" s="282"/>
      <c r="Y76" s="282"/>
      <c r="Z76" s="282"/>
      <c r="AA76" s="282"/>
      <c r="AB76" s="282"/>
      <c r="AC76" s="282"/>
      <c r="AD76" s="282">
        <v>0</v>
      </c>
      <c r="AE76" s="282">
        <v>0</v>
      </c>
      <c r="AF76" s="282">
        <v>0</v>
      </c>
      <c r="AG76" s="282">
        <v>0</v>
      </c>
      <c r="AH76" s="282">
        <v>0</v>
      </c>
      <c r="AI76" s="282">
        <v>0</v>
      </c>
      <c r="AJ76" s="282">
        <v>0</v>
      </c>
      <c r="AK76" s="282">
        <v>0</v>
      </c>
      <c r="AL76" s="282">
        <v>0</v>
      </c>
      <c r="AM76" s="282">
        <v>0</v>
      </c>
      <c r="AN76" s="282">
        <v>0</v>
      </c>
      <c r="AO76" s="282">
        <v>0</v>
      </c>
      <c r="AP76" s="282">
        <v>0</v>
      </c>
      <c r="AQ76" s="282">
        <v>0</v>
      </c>
      <c r="AR76" s="282">
        <v>0</v>
      </c>
      <c r="AS76" s="282">
        <v>0</v>
      </c>
      <c r="AT76" s="282">
        <v>0</v>
      </c>
      <c r="AU76" s="282">
        <v>0</v>
      </c>
      <c r="AV76" s="282">
        <v>0</v>
      </c>
      <c r="AW76" s="282">
        <v>0</v>
      </c>
      <c r="AX76" s="282"/>
      <c r="AY76" s="282"/>
      <c r="AZ76" s="282"/>
      <c r="BA76" s="282"/>
      <c r="BB76" s="282"/>
      <c r="BC76" s="282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>
        <v>0</v>
      </c>
      <c r="BN76" s="282">
        <v>0</v>
      </c>
      <c r="BO76" s="282">
        <v>0</v>
      </c>
      <c r="BP76" s="282">
        <v>0</v>
      </c>
      <c r="BQ76" s="282">
        <v>0</v>
      </c>
      <c r="BR76" s="282">
        <v>0</v>
      </c>
      <c r="BS76" s="282">
        <v>0</v>
      </c>
      <c r="BT76" s="282">
        <v>0</v>
      </c>
      <c r="BV76" s="233" t="str">
        <f t="shared" si="8"/>
        <v>ALIMENTAÇÃO - NIVEL 1</v>
      </c>
      <c r="BW76" s="86">
        <f t="shared" si="218"/>
        <v>0</v>
      </c>
      <c r="BX76" s="233">
        <f t="shared" si="221"/>
        <v>0</v>
      </c>
      <c r="BY76" s="233">
        <f t="shared" si="222"/>
        <v>0</v>
      </c>
      <c r="BZ76" s="233">
        <f t="shared" si="223"/>
        <v>0</v>
      </c>
      <c r="CA76" s="233">
        <f t="shared" si="224"/>
        <v>0</v>
      </c>
      <c r="CB76" s="233">
        <f t="shared" si="225"/>
        <v>0</v>
      </c>
      <c r="CC76" s="233">
        <f t="shared" si="226"/>
        <v>0</v>
      </c>
      <c r="CD76" s="233">
        <f t="shared" si="227"/>
        <v>0</v>
      </c>
      <c r="CE76" s="233">
        <f t="shared" si="228"/>
        <v>0</v>
      </c>
      <c r="CF76" s="233">
        <f t="shared" si="229"/>
        <v>0</v>
      </c>
      <c r="CG76" s="233">
        <f t="shared" si="230"/>
        <v>0</v>
      </c>
      <c r="CH76" s="233">
        <f t="shared" si="231"/>
        <v>0</v>
      </c>
      <c r="CI76" s="233">
        <f t="shared" si="232"/>
        <v>0</v>
      </c>
      <c r="CJ76" s="233">
        <f t="shared" si="233"/>
        <v>0</v>
      </c>
      <c r="CK76" s="233">
        <f t="shared" si="234"/>
        <v>0</v>
      </c>
      <c r="CL76" s="233">
        <f t="shared" si="235"/>
        <v>0</v>
      </c>
      <c r="CM76" s="233">
        <f t="shared" si="236"/>
        <v>0</v>
      </c>
      <c r="CN76" s="233">
        <f t="shared" si="237"/>
        <v>0</v>
      </c>
      <c r="CO76" s="233">
        <f t="shared" si="238"/>
        <v>0</v>
      </c>
      <c r="CP76" s="233">
        <f t="shared" si="239"/>
        <v>0</v>
      </c>
      <c r="CQ76" s="233">
        <f t="shared" si="240"/>
        <v>0</v>
      </c>
      <c r="CR76" s="233">
        <f t="shared" si="241"/>
        <v>0</v>
      </c>
      <c r="CS76" s="233">
        <f t="shared" si="242"/>
        <v>0</v>
      </c>
      <c r="CT76" s="233">
        <f t="shared" si="243"/>
        <v>0</v>
      </c>
      <c r="CU76" s="233">
        <f t="shared" si="244"/>
        <v>0</v>
      </c>
      <c r="CV76" s="233">
        <f t="shared" si="245"/>
        <v>0</v>
      </c>
      <c r="CW76" s="233">
        <f t="shared" si="246"/>
        <v>0</v>
      </c>
      <c r="CX76" s="233">
        <f t="shared" si="247"/>
        <v>0</v>
      </c>
      <c r="CY76" s="233">
        <f t="shared" si="248"/>
        <v>0</v>
      </c>
      <c r="CZ76" s="233">
        <f t="shared" si="249"/>
        <v>0</v>
      </c>
      <c r="DA76" s="233">
        <f t="shared" si="250"/>
        <v>0</v>
      </c>
      <c r="DB76" s="233">
        <f t="shared" si="251"/>
        <v>0</v>
      </c>
      <c r="DC76" s="233">
        <f t="shared" si="252"/>
        <v>0</v>
      </c>
      <c r="DD76" s="233">
        <f t="shared" si="253"/>
        <v>0</v>
      </c>
      <c r="DE76" s="233">
        <f t="shared" si="254"/>
        <v>0</v>
      </c>
      <c r="DF76" s="233">
        <f t="shared" si="255"/>
        <v>0</v>
      </c>
      <c r="DG76" s="233">
        <f t="shared" si="256"/>
        <v>0</v>
      </c>
      <c r="DH76" s="233">
        <f t="shared" si="257"/>
        <v>0</v>
      </c>
      <c r="DI76" s="233">
        <f t="shared" si="258"/>
        <v>0</v>
      </c>
      <c r="DJ76" s="233">
        <f t="shared" si="259"/>
        <v>0</v>
      </c>
      <c r="DK76" s="233">
        <f t="shared" si="260"/>
        <v>0</v>
      </c>
      <c r="DL76" s="233">
        <f t="shared" si="261"/>
        <v>0</v>
      </c>
      <c r="DM76" s="233">
        <f t="shared" si="262"/>
        <v>0</v>
      </c>
      <c r="DN76" s="233">
        <f t="shared" si="263"/>
        <v>0</v>
      </c>
      <c r="DO76" s="233">
        <f t="shared" si="264"/>
        <v>0</v>
      </c>
      <c r="DP76" s="233">
        <f t="shared" si="265"/>
        <v>0</v>
      </c>
      <c r="DQ76" s="233">
        <f t="shared" si="266"/>
        <v>0</v>
      </c>
      <c r="DR76" s="233">
        <f t="shared" si="267"/>
        <v>0</v>
      </c>
      <c r="DS76" s="233">
        <f t="shared" si="268"/>
        <v>0</v>
      </c>
      <c r="DT76" s="233">
        <f t="shared" si="269"/>
        <v>0</v>
      </c>
      <c r="DU76" s="233">
        <f t="shared" si="270"/>
        <v>0</v>
      </c>
      <c r="DV76" s="233">
        <f t="shared" si="271"/>
        <v>0</v>
      </c>
      <c r="DW76" s="233">
        <f t="shared" si="272"/>
        <v>0</v>
      </c>
      <c r="DX76" s="233">
        <f t="shared" si="273"/>
        <v>0</v>
      </c>
      <c r="DY76" s="233">
        <f t="shared" si="274"/>
        <v>0</v>
      </c>
      <c r="DZ76" s="233">
        <f t="shared" si="275"/>
        <v>0</v>
      </c>
      <c r="EA76" s="233">
        <f t="shared" si="276"/>
        <v>0</v>
      </c>
      <c r="EB76" s="233">
        <f t="shared" si="277"/>
        <v>0</v>
      </c>
      <c r="EC76" s="233">
        <f t="shared" si="278"/>
        <v>0</v>
      </c>
      <c r="ED76" s="233">
        <f t="shared" si="279"/>
        <v>0</v>
      </c>
      <c r="EE76" s="233">
        <f t="shared" si="280"/>
        <v>0</v>
      </c>
    </row>
    <row r="77" spans="1:135" x14ac:dyDescent="0.25">
      <c r="A77" s="280" t="s">
        <v>99</v>
      </c>
      <c r="B77" s="283">
        <v>4</v>
      </c>
      <c r="C77" s="217" t="str">
        <f>VLOOKUP($A77&amp;$B77,Insumos!$A:$I,4,0)</f>
        <v>LOCAÇÃO DE BASE OPERACIONAL</v>
      </c>
      <c r="D77" s="89" t="str">
        <f>VLOOKUP($A77&amp;$B77,Insumos!$A:$I,6,0)</f>
        <v>DIA</v>
      </c>
      <c r="E77" s="232">
        <f t="shared" si="281"/>
        <v>0</v>
      </c>
      <c r="F77" s="89">
        <v>1</v>
      </c>
      <c r="G77" s="233">
        <f>VLOOKUP($A77&amp;$B77,Insumos!$A:$I,9,0)</f>
        <v>150</v>
      </c>
      <c r="H77" s="233">
        <f t="shared" si="282"/>
        <v>0</v>
      </c>
      <c r="I77" s="234"/>
      <c r="J77" s="233" t="str">
        <f t="shared" si="5"/>
        <v>LOCAÇÃO DE BASE OPERACIONAL</v>
      </c>
      <c r="K77" s="233" t="str">
        <f t="shared" si="6"/>
        <v>DIA</v>
      </c>
      <c r="L77" s="233">
        <f t="shared" si="217"/>
        <v>0</v>
      </c>
      <c r="M77" s="282"/>
      <c r="N77" s="282">
        <v>0</v>
      </c>
      <c r="O77" s="282"/>
      <c r="P77" s="282"/>
      <c r="Q77" s="282"/>
      <c r="R77" s="282"/>
      <c r="S77" s="282"/>
      <c r="T77" s="282"/>
      <c r="U77" s="282"/>
      <c r="V77" s="282"/>
      <c r="W77" s="282"/>
      <c r="X77" s="282"/>
      <c r="Y77" s="282"/>
      <c r="Z77" s="282"/>
      <c r="AA77" s="282"/>
      <c r="AB77" s="282"/>
      <c r="AC77" s="282"/>
      <c r="AD77" s="282">
        <v>0</v>
      </c>
      <c r="AE77" s="282">
        <v>0</v>
      </c>
      <c r="AF77" s="282">
        <v>0</v>
      </c>
      <c r="AG77" s="282">
        <v>0</v>
      </c>
      <c r="AH77" s="282">
        <v>0</v>
      </c>
      <c r="AI77" s="282">
        <v>0</v>
      </c>
      <c r="AJ77" s="282">
        <v>0</v>
      </c>
      <c r="AK77" s="282">
        <v>0</v>
      </c>
      <c r="AL77" s="282">
        <v>0</v>
      </c>
      <c r="AM77" s="282">
        <v>0</v>
      </c>
      <c r="AN77" s="282">
        <v>0</v>
      </c>
      <c r="AO77" s="282">
        <v>0</v>
      </c>
      <c r="AP77" s="282">
        <v>0</v>
      </c>
      <c r="AQ77" s="282">
        <v>0</v>
      </c>
      <c r="AR77" s="282">
        <v>0</v>
      </c>
      <c r="AS77" s="282">
        <v>0</v>
      </c>
      <c r="AT77" s="282">
        <v>0</v>
      </c>
      <c r="AU77" s="282">
        <v>0</v>
      </c>
      <c r="AV77" s="282">
        <v>0</v>
      </c>
      <c r="AW77" s="282">
        <v>0</v>
      </c>
      <c r="AX77" s="282"/>
      <c r="AY77" s="282"/>
      <c r="AZ77" s="282"/>
      <c r="BA77" s="282"/>
      <c r="BB77" s="282"/>
      <c r="BC77" s="282"/>
      <c r="BD77" s="282"/>
      <c r="BE77" s="282"/>
      <c r="BF77" s="282"/>
      <c r="BG77" s="282"/>
      <c r="BH77" s="282"/>
      <c r="BI77" s="282"/>
      <c r="BJ77" s="282"/>
      <c r="BK77" s="282"/>
      <c r="BL77" s="282"/>
      <c r="BM77" s="282">
        <v>0</v>
      </c>
      <c r="BN77" s="282">
        <v>0</v>
      </c>
      <c r="BO77" s="282">
        <v>0</v>
      </c>
      <c r="BP77" s="282">
        <v>0</v>
      </c>
      <c r="BQ77" s="282">
        <v>0</v>
      </c>
      <c r="BR77" s="282">
        <v>0</v>
      </c>
      <c r="BS77" s="282">
        <v>0</v>
      </c>
      <c r="BT77" s="282">
        <v>0</v>
      </c>
      <c r="BV77" s="233" t="str">
        <f t="shared" si="8"/>
        <v>LOCAÇÃO DE BASE OPERACIONAL</v>
      </c>
      <c r="BW77" s="86">
        <f t="shared" si="218"/>
        <v>0</v>
      </c>
      <c r="BX77" s="233">
        <f t="shared" si="221"/>
        <v>0</v>
      </c>
      <c r="BY77" s="233">
        <f t="shared" si="222"/>
        <v>0</v>
      </c>
      <c r="BZ77" s="233">
        <f t="shared" si="223"/>
        <v>0</v>
      </c>
      <c r="CA77" s="233">
        <f t="shared" si="224"/>
        <v>0</v>
      </c>
      <c r="CB77" s="233">
        <f t="shared" si="225"/>
        <v>0</v>
      </c>
      <c r="CC77" s="233">
        <f t="shared" si="226"/>
        <v>0</v>
      </c>
      <c r="CD77" s="233">
        <f t="shared" si="227"/>
        <v>0</v>
      </c>
      <c r="CE77" s="233">
        <f t="shared" si="228"/>
        <v>0</v>
      </c>
      <c r="CF77" s="233">
        <f t="shared" si="229"/>
        <v>0</v>
      </c>
      <c r="CG77" s="233">
        <f t="shared" si="230"/>
        <v>0</v>
      </c>
      <c r="CH77" s="233">
        <f t="shared" si="231"/>
        <v>0</v>
      </c>
      <c r="CI77" s="233">
        <f t="shared" si="232"/>
        <v>0</v>
      </c>
      <c r="CJ77" s="233">
        <f t="shared" si="233"/>
        <v>0</v>
      </c>
      <c r="CK77" s="233">
        <f t="shared" si="234"/>
        <v>0</v>
      </c>
      <c r="CL77" s="233">
        <f t="shared" si="235"/>
        <v>0</v>
      </c>
      <c r="CM77" s="233">
        <f t="shared" si="236"/>
        <v>0</v>
      </c>
      <c r="CN77" s="233">
        <f t="shared" si="237"/>
        <v>0</v>
      </c>
      <c r="CO77" s="233">
        <f t="shared" si="238"/>
        <v>0</v>
      </c>
      <c r="CP77" s="233">
        <f t="shared" si="239"/>
        <v>0</v>
      </c>
      <c r="CQ77" s="233">
        <f t="shared" si="240"/>
        <v>0</v>
      </c>
      <c r="CR77" s="233">
        <f t="shared" si="241"/>
        <v>0</v>
      </c>
      <c r="CS77" s="233">
        <f t="shared" si="242"/>
        <v>0</v>
      </c>
      <c r="CT77" s="233">
        <f t="shared" si="243"/>
        <v>0</v>
      </c>
      <c r="CU77" s="233">
        <f t="shared" si="244"/>
        <v>0</v>
      </c>
      <c r="CV77" s="233">
        <f t="shared" si="245"/>
        <v>0</v>
      </c>
      <c r="CW77" s="233">
        <f t="shared" si="246"/>
        <v>0</v>
      </c>
      <c r="CX77" s="233">
        <f t="shared" si="247"/>
        <v>0</v>
      </c>
      <c r="CY77" s="233">
        <f t="shared" si="248"/>
        <v>0</v>
      </c>
      <c r="CZ77" s="233">
        <f t="shared" si="249"/>
        <v>0</v>
      </c>
      <c r="DA77" s="233">
        <f t="shared" si="250"/>
        <v>0</v>
      </c>
      <c r="DB77" s="233">
        <f t="shared" si="251"/>
        <v>0</v>
      </c>
      <c r="DC77" s="233">
        <f t="shared" si="252"/>
        <v>0</v>
      </c>
      <c r="DD77" s="233">
        <f t="shared" si="253"/>
        <v>0</v>
      </c>
      <c r="DE77" s="233">
        <f t="shared" si="254"/>
        <v>0</v>
      </c>
      <c r="DF77" s="233">
        <f t="shared" si="255"/>
        <v>0</v>
      </c>
      <c r="DG77" s="233">
        <f t="shared" si="256"/>
        <v>0</v>
      </c>
      <c r="DH77" s="233">
        <f t="shared" si="257"/>
        <v>0</v>
      </c>
      <c r="DI77" s="233">
        <f t="shared" si="258"/>
        <v>0</v>
      </c>
      <c r="DJ77" s="233">
        <f t="shared" si="259"/>
        <v>0</v>
      </c>
      <c r="DK77" s="233">
        <f t="shared" si="260"/>
        <v>0</v>
      </c>
      <c r="DL77" s="233">
        <f t="shared" si="261"/>
        <v>0</v>
      </c>
      <c r="DM77" s="233">
        <f t="shared" si="262"/>
        <v>0</v>
      </c>
      <c r="DN77" s="233">
        <f t="shared" si="263"/>
        <v>0</v>
      </c>
      <c r="DO77" s="233">
        <f t="shared" si="264"/>
        <v>0</v>
      </c>
      <c r="DP77" s="233">
        <f t="shared" si="265"/>
        <v>0</v>
      </c>
      <c r="DQ77" s="233">
        <f t="shared" si="266"/>
        <v>0</v>
      </c>
      <c r="DR77" s="233">
        <f t="shared" si="267"/>
        <v>0</v>
      </c>
      <c r="DS77" s="233">
        <f t="shared" si="268"/>
        <v>0</v>
      </c>
      <c r="DT77" s="233">
        <f t="shared" si="269"/>
        <v>0</v>
      </c>
      <c r="DU77" s="233">
        <f t="shared" si="270"/>
        <v>0</v>
      </c>
      <c r="DV77" s="233">
        <f t="shared" si="271"/>
        <v>0</v>
      </c>
      <c r="DW77" s="233">
        <f t="shared" si="272"/>
        <v>0</v>
      </c>
      <c r="DX77" s="233">
        <f t="shared" si="273"/>
        <v>0</v>
      </c>
      <c r="DY77" s="233">
        <f t="shared" si="274"/>
        <v>0</v>
      </c>
      <c r="DZ77" s="233">
        <f t="shared" si="275"/>
        <v>0</v>
      </c>
      <c r="EA77" s="233">
        <f t="shared" si="276"/>
        <v>0</v>
      </c>
      <c r="EB77" s="233">
        <f t="shared" si="277"/>
        <v>0</v>
      </c>
      <c r="EC77" s="233">
        <f t="shared" si="278"/>
        <v>0</v>
      </c>
      <c r="ED77" s="233">
        <f t="shared" si="279"/>
        <v>0</v>
      </c>
      <c r="EE77" s="233">
        <f t="shared" si="280"/>
        <v>0</v>
      </c>
    </row>
    <row r="78" spans="1:135" x14ac:dyDescent="0.25">
      <c r="A78" s="280" t="s">
        <v>99</v>
      </c>
      <c r="B78" s="283">
        <v>5</v>
      </c>
      <c r="C78" s="217" t="str">
        <f>VLOOKUP($A78&amp;$B78,Insumos!$A:$I,4,0)</f>
        <v>ALIMENTAÇÃO - NIVEL 1</v>
      </c>
      <c r="D78" s="89" t="str">
        <f>VLOOKUP($A78&amp;$B78,Insumos!$A:$I,6,0)</f>
        <v>VB</v>
      </c>
      <c r="E78" s="232">
        <f t="shared" si="281"/>
        <v>0</v>
      </c>
      <c r="F78" s="89">
        <v>1</v>
      </c>
      <c r="G78" s="233">
        <f>VLOOKUP($A78&amp;$B78,Insumos!$A:$I,9,0)</f>
        <v>30</v>
      </c>
      <c r="H78" s="233">
        <f t="shared" si="282"/>
        <v>0</v>
      </c>
      <c r="I78" s="234"/>
      <c r="J78" s="233" t="str">
        <f t="shared" si="5"/>
        <v>ALIMENTAÇÃO - NIVEL 1</v>
      </c>
      <c r="K78" s="233" t="str">
        <f t="shared" si="6"/>
        <v>VB</v>
      </c>
      <c r="L78" s="233">
        <f t="shared" si="217"/>
        <v>0</v>
      </c>
      <c r="M78" s="282">
        <v>0</v>
      </c>
      <c r="N78" s="282">
        <v>0</v>
      </c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282"/>
      <c r="AA78" s="282"/>
      <c r="AB78" s="282"/>
      <c r="AC78" s="282"/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/>
      <c r="AY78" s="282"/>
      <c r="AZ78" s="282"/>
      <c r="BA78" s="282"/>
      <c r="BB78" s="282"/>
      <c r="BC78" s="282"/>
      <c r="BD78" s="282"/>
      <c r="BE78" s="282"/>
      <c r="BF78" s="282"/>
      <c r="BG78" s="282"/>
      <c r="BH78" s="282"/>
      <c r="BI78" s="282"/>
      <c r="BJ78" s="282"/>
      <c r="BK78" s="282"/>
      <c r="BL78" s="282"/>
      <c r="BM78" s="282">
        <v>0</v>
      </c>
      <c r="BN78" s="282">
        <v>0</v>
      </c>
      <c r="BO78" s="282">
        <v>0</v>
      </c>
      <c r="BP78" s="282">
        <v>0</v>
      </c>
      <c r="BQ78" s="282">
        <v>0</v>
      </c>
      <c r="BR78" s="282">
        <v>0</v>
      </c>
      <c r="BS78" s="282">
        <v>0</v>
      </c>
      <c r="BT78" s="282">
        <v>0</v>
      </c>
      <c r="BV78" s="233" t="str">
        <f t="shared" si="8"/>
        <v>ALIMENTAÇÃO - NIVEL 1</v>
      </c>
      <c r="BW78" s="86">
        <f t="shared" si="218"/>
        <v>0</v>
      </c>
      <c r="BX78" s="233">
        <f t="shared" si="221"/>
        <v>0</v>
      </c>
      <c r="BY78" s="233">
        <f t="shared" si="222"/>
        <v>0</v>
      </c>
      <c r="BZ78" s="233">
        <f t="shared" si="223"/>
        <v>0</v>
      </c>
      <c r="CA78" s="233">
        <f t="shared" si="224"/>
        <v>0</v>
      </c>
      <c r="CB78" s="233">
        <f t="shared" si="225"/>
        <v>0</v>
      </c>
      <c r="CC78" s="233">
        <f t="shared" si="226"/>
        <v>0</v>
      </c>
      <c r="CD78" s="233">
        <f t="shared" si="227"/>
        <v>0</v>
      </c>
      <c r="CE78" s="233">
        <f t="shared" si="228"/>
        <v>0</v>
      </c>
      <c r="CF78" s="233">
        <f t="shared" si="229"/>
        <v>0</v>
      </c>
      <c r="CG78" s="233">
        <f t="shared" si="230"/>
        <v>0</v>
      </c>
      <c r="CH78" s="233">
        <f t="shared" si="231"/>
        <v>0</v>
      </c>
      <c r="CI78" s="233">
        <f t="shared" si="232"/>
        <v>0</v>
      </c>
      <c r="CJ78" s="233">
        <f t="shared" si="233"/>
        <v>0</v>
      </c>
      <c r="CK78" s="233">
        <f t="shared" si="234"/>
        <v>0</v>
      </c>
      <c r="CL78" s="233">
        <f t="shared" si="235"/>
        <v>0</v>
      </c>
      <c r="CM78" s="233">
        <f t="shared" si="236"/>
        <v>0</v>
      </c>
      <c r="CN78" s="233">
        <f t="shared" si="237"/>
        <v>0</v>
      </c>
      <c r="CO78" s="233">
        <f t="shared" si="238"/>
        <v>0</v>
      </c>
      <c r="CP78" s="233">
        <f t="shared" si="239"/>
        <v>0</v>
      </c>
      <c r="CQ78" s="233">
        <f t="shared" si="240"/>
        <v>0</v>
      </c>
      <c r="CR78" s="233">
        <f t="shared" si="241"/>
        <v>0</v>
      </c>
      <c r="CS78" s="233">
        <f t="shared" si="242"/>
        <v>0</v>
      </c>
      <c r="CT78" s="233">
        <f t="shared" si="243"/>
        <v>0</v>
      </c>
      <c r="CU78" s="233">
        <f t="shared" si="244"/>
        <v>0</v>
      </c>
      <c r="CV78" s="233">
        <f t="shared" si="245"/>
        <v>0</v>
      </c>
      <c r="CW78" s="233">
        <f t="shared" si="246"/>
        <v>0</v>
      </c>
      <c r="CX78" s="233">
        <f t="shared" si="247"/>
        <v>0</v>
      </c>
      <c r="CY78" s="233">
        <f t="shared" si="248"/>
        <v>0</v>
      </c>
      <c r="CZ78" s="233">
        <f t="shared" si="249"/>
        <v>0</v>
      </c>
      <c r="DA78" s="233">
        <f t="shared" si="250"/>
        <v>0</v>
      </c>
      <c r="DB78" s="233">
        <f t="shared" si="251"/>
        <v>0</v>
      </c>
      <c r="DC78" s="233">
        <f t="shared" si="252"/>
        <v>0</v>
      </c>
      <c r="DD78" s="233">
        <f t="shared" si="253"/>
        <v>0</v>
      </c>
      <c r="DE78" s="233">
        <f t="shared" si="254"/>
        <v>0</v>
      </c>
      <c r="DF78" s="233">
        <f t="shared" si="255"/>
        <v>0</v>
      </c>
      <c r="DG78" s="233">
        <f t="shared" si="256"/>
        <v>0</v>
      </c>
      <c r="DH78" s="233">
        <f t="shared" si="257"/>
        <v>0</v>
      </c>
      <c r="DI78" s="233">
        <f t="shared" si="258"/>
        <v>0</v>
      </c>
      <c r="DJ78" s="233">
        <f t="shared" si="259"/>
        <v>0</v>
      </c>
      <c r="DK78" s="233">
        <f t="shared" si="260"/>
        <v>0</v>
      </c>
      <c r="DL78" s="233">
        <f t="shared" si="261"/>
        <v>0</v>
      </c>
      <c r="DM78" s="233">
        <f t="shared" si="262"/>
        <v>0</v>
      </c>
      <c r="DN78" s="233">
        <f t="shared" si="263"/>
        <v>0</v>
      </c>
      <c r="DO78" s="233">
        <f t="shared" si="264"/>
        <v>0</v>
      </c>
      <c r="DP78" s="233">
        <f t="shared" si="265"/>
        <v>0</v>
      </c>
      <c r="DQ78" s="233">
        <f t="shared" si="266"/>
        <v>0</v>
      </c>
      <c r="DR78" s="233">
        <f t="shared" si="267"/>
        <v>0</v>
      </c>
      <c r="DS78" s="233">
        <f t="shared" si="268"/>
        <v>0</v>
      </c>
      <c r="DT78" s="233">
        <f t="shared" si="269"/>
        <v>0</v>
      </c>
      <c r="DU78" s="233">
        <f t="shared" si="270"/>
        <v>0</v>
      </c>
      <c r="DV78" s="233">
        <f t="shared" si="271"/>
        <v>0</v>
      </c>
      <c r="DW78" s="233">
        <f t="shared" si="272"/>
        <v>0</v>
      </c>
      <c r="DX78" s="233">
        <f t="shared" si="273"/>
        <v>0</v>
      </c>
      <c r="DY78" s="233">
        <f t="shared" si="274"/>
        <v>0</v>
      </c>
      <c r="DZ78" s="233">
        <f t="shared" si="275"/>
        <v>0</v>
      </c>
      <c r="EA78" s="233">
        <f t="shared" si="276"/>
        <v>0</v>
      </c>
      <c r="EB78" s="233">
        <f t="shared" si="277"/>
        <v>0</v>
      </c>
      <c r="EC78" s="233">
        <f t="shared" si="278"/>
        <v>0</v>
      </c>
      <c r="ED78" s="233">
        <f t="shared" si="279"/>
        <v>0</v>
      </c>
      <c r="EE78" s="233">
        <f t="shared" si="280"/>
        <v>0</v>
      </c>
    </row>
    <row r="79" spans="1:135" x14ac:dyDescent="0.25">
      <c r="A79" s="280" t="s">
        <v>99</v>
      </c>
      <c r="B79" s="283">
        <v>6</v>
      </c>
      <c r="C79" s="217" t="str">
        <f>VLOOKUP($A79&amp;$B79,Insumos!$A:$I,4,0)</f>
        <v>ALIMENTAÇÃO - NIVEL 2</v>
      </c>
      <c r="D79" s="89" t="str">
        <f>VLOOKUP($A79&amp;$B79,Insumos!$A:$I,6,0)</f>
        <v>VB</v>
      </c>
      <c r="E79" s="232">
        <f t="shared" si="281"/>
        <v>0</v>
      </c>
      <c r="F79" s="89">
        <v>1</v>
      </c>
      <c r="G79" s="233">
        <f>VLOOKUP($A79&amp;$B79,Insumos!$A:$I,9,0)</f>
        <v>40</v>
      </c>
      <c r="H79" s="233">
        <f t="shared" si="282"/>
        <v>0</v>
      </c>
      <c r="I79" s="234"/>
      <c r="J79" s="233" t="str">
        <f t="shared" si="5"/>
        <v>ALIMENTAÇÃO - NIVEL 2</v>
      </c>
      <c r="K79" s="233" t="str">
        <f t="shared" si="6"/>
        <v>VB</v>
      </c>
      <c r="L79" s="233">
        <f t="shared" si="217"/>
        <v>0</v>
      </c>
      <c r="M79" s="282">
        <v>0</v>
      </c>
      <c r="N79" s="282">
        <v>0</v>
      </c>
      <c r="O79" s="282"/>
      <c r="P79" s="282"/>
      <c r="Q79" s="282"/>
      <c r="R79" s="282"/>
      <c r="S79" s="282"/>
      <c r="T79" s="282"/>
      <c r="U79" s="282"/>
      <c r="V79" s="282"/>
      <c r="W79" s="282"/>
      <c r="X79" s="282"/>
      <c r="Y79" s="282"/>
      <c r="Z79" s="282"/>
      <c r="AA79" s="282"/>
      <c r="AB79" s="282"/>
      <c r="AC79" s="282"/>
      <c r="AD79" s="282">
        <v>0</v>
      </c>
      <c r="AE79" s="282">
        <v>0</v>
      </c>
      <c r="AF79" s="282">
        <v>0</v>
      </c>
      <c r="AG79" s="282">
        <v>0</v>
      </c>
      <c r="AH79" s="282">
        <v>0</v>
      </c>
      <c r="AI79" s="282">
        <v>0</v>
      </c>
      <c r="AJ79" s="282">
        <v>0</v>
      </c>
      <c r="AK79" s="282">
        <v>0</v>
      </c>
      <c r="AL79" s="282">
        <v>0</v>
      </c>
      <c r="AM79" s="282">
        <v>0</v>
      </c>
      <c r="AN79" s="282">
        <v>0</v>
      </c>
      <c r="AO79" s="282">
        <v>0</v>
      </c>
      <c r="AP79" s="282">
        <v>0</v>
      </c>
      <c r="AQ79" s="282">
        <v>0</v>
      </c>
      <c r="AR79" s="282">
        <v>0</v>
      </c>
      <c r="AS79" s="282">
        <v>0</v>
      </c>
      <c r="AT79" s="282">
        <v>0</v>
      </c>
      <c r="AU79" s="282">
        <v>0</v>
      </c>
      <c r="AV79" s="282">
        <v>0</v>
      </c>
      <c r="AW79" s="282">
        <v>0</v>
      </c>
      <c r="AX79" s="282"/>
      <c r="AY79" s="282"/>
      <c r="AZ79" s="282"/>
      <c r="BA79" s="282"/>
      <c r="BB79" s="282"/>
      <c r="BC79" s="282"/>
      <c r="BD79" s="282"/>
      <c r="BE79" s="282"/>
      <c r="BF79" s="282"/>
      <c r="BG79" s="282"/>
      <c r="BH79" s="282"/>
      <c r="BI79" s="282"/>
      <c r="BJ79" s="282"/>
      <c r="BK79" s="282"/>
      <c r="BL79" s="282"/>
      <c r="BM79" s="282">
        <v>0</v>
      </c>
      <c r="BN79" s="282">
        <v>0</v>
      </c>
      <c r="BO79" s="282">
        <v>0</v>
      </c>
      <c r="BP79" s="282">
        <v>0</v>
      </c>
      <c r="BQ79" s="282">
        <v>0</v>
      </c>
      <c r="BR79" s="282">
        <v>0</v>
      </c>
      <c r="BS79" s="282">
        <v>0</v>
      </c>
      <c r="BT79" s="282">
        <v>0</v>
      </c>
      <c r="BV79" s="233" t="str">
        <f t="shared" si="8"/>
        <v>ALIMENTAÇÃO - NIVEL 2</v>
      </c>
      <c r="BW79" s="86">
        <f t="shared" si="218"/>
        <v>0</v>
      </c>
      <c r="BX79" s="233">
        <f t="shared" si="221"/>
        <v>0</v>
      </c>
      <c r="BY79" s="233">
        <f t="shared" si="222"/>
        <v>0</v>
      </c>
      <c r="BZ79" s="233">
        <f t="shared" si="223"/>
        <v>0</v>
      </c>
      <c r="CA79" s="233">
        <f t="shared" si="224"/>
        <v>0</v>
      </c>
      <c r="CB79" s="233">
        <f t="shared" si="225"/>
        <v>0</v>
      </c>
      <c r="CC79" s="233">
        <f t="shared" si="226"/>
        <v>0</v>
      </c>
      <c r="CD79" s="233">
        <f t="shared" si="227"/>
        <v>0</v>
      </c>
      <c r="CE79" s="233">
        <f t="shared" si="228"/>
        <v>0</v>
      </c>
      <c r="CF79" s="233">
        <f t="shared" si="229"/>
        <v>0</v>
      </c>
      <c r="CG79" s="233">
        <f t="shared" si="230"/>
        <v>0</v>
      </c>
      <c r="CH79" s="233">
        <f t="shared" si="231"/>
        <v>0</v>
      </c>
      <c r="CI79" s="233">
        <f t="shared" si="232"/>
        <v>0</v>
      </c>
      <c r="CJ79" s="233">
        <f t="shared" si="233"/>
        <v>0</v>
      </c>
      <c r="CK79" s="233">
        <f t="shared" si="234"/>
        <v>0</v>
      </c>
      <c r="CL79" s="233">
        <f t="shared" si="235"/>
        <v>0</v>
      </c>
      <c r="CM79" s="233">
        <f t="shared" si="236"/>
        <v>0</v>
      </c>
      <c r="CN79" s="233">
        <f t="shared" si="237"/>
        <v>0</v>
      </c>
      <c r="CO79" s="233">
        <f t="shared" si="238"/>
        <v>0</v>
      </c>
      <c r="CP79" s="233">
        <f t="shared" si="239"/>
        <v>0</v>
      </c>
      <c r="CQ79" s="233">
        <f t="shared" si="240"/>
        <v>0</v>
      </c>
      <c r="CR79" s="233">
        <f t="shared" si="241"/>
        <v>0</v>
      </c>
      <c r="CS79" s="233">
        <f t="shared" si="242"/>
        <v>0</v>
      </c>
      <c r="CT79" s="233">
        <f t="shared" si="243"/>
        <v>0</v>
      </c>
      <c r="CU79" s="233">
        <f t="shared" si="244"/>
        <v>0</v>
      </c>
      <c r="CV79" s="233">
        <f t="shared" si="245"/>
        <v>0</v>
      </c>
      <c r="CW79" s="233">
        <f t="shared" si="246"/>
        <v>0</v>
      </c>
      <c r="CX79" s="233">
        <f t="shared" si="247"/>
        <v>0</v>
      </c>
      <c r="CY79" s="233">
        <f t="shared" si="248"/>
        <v>0</v>
      </c>
      <c r="CZ79" s="233">
        <f t="shared" si="249"/>
        <v>0</v>
      </c>
      <c r="DA79" s="233">
        <f t="shared" si="250"/>
        <v>0</v>
      </c>
      <c r="DB79" s="233">
        <f t="shared" si="251"/>
        <v>0</v>
      </c>
      <c r="DC79" s="233">
        <f t="shared" si="252"/>
        <v>0</v>
      </c>
      <c r="DD79" s="233">
        <f t="shared" si="253"/>
        <v>0</v>
      </c>
      <c r="DE79" s="233">
        <f t="shared" si="254"/>
        <v>0</v>
      </c>
      <c r="DF79" s="233">
        <f t="shared" si="255"/>
        <v>0</v>
      </c>
      <c r="DG79" s="233">
        <f t="shared" si="256"/>
        <v>0</v>
      </c>
      <c r="DH79" s="233">
        <f t="shared" si="257"/>
        <v>0</v>
      </c>
      <c r="DI79" s="233">
        <f t="shared" si="258"/>
        <v>0</v>
      </c>
      <c r="DJ79" s="233">
        <f t="shared" si="259"/>
        <v>0</v>
      </c>
      <c r="DK79" s="233">
        <f t="shared" si="260"/>
        <v>0</v>
      </c>
      <c r="DL79" s="233">
        <f t="shared" si="261"/>
        <v>0</v>
      </c>
      <c r="DM79" s="233">
        <f t="shared" si="262"/>
        <v>0</v>
      </c>
      <c r="DN79" s="233">
        <f t="shared" si="263"/>
        <v>0</v>
      </c>
      <c r="DO79" s="233">
        <f t="shared" si="264"/>
        <v>0</v>
      </c>
      <c r="DP79" s="233">
        <f t="shared" si="265"/>
        <v>0</v>
      </c>
      <c r="DQ79" s="233">
        <f t="shared" si="266"/>
        <v>0</v>
      </c>
      <c r="DR79" s="233">
        <f t="shared" si="267"/>
        <v>0</v>
      </c>
      <c r="DS79" s="233">
        <f t="shared" si="268"/>
        <v>0</v>
      </c>
      <c r="DT79" s="233">
        <f t="shared" si="269"/>
        <v>0</v>
      </c>
      <c r="DU79" s="233">
        <f t="shared" si="270"/>
        <v>0</v>
      </c>
      <c r="DV79" s="233">
        <f t="shared" si="271"/>
        <v>0</v>
      </c>
      <c r="DW79" s="233">
        <f t="shared" si="272"/>
        <v>0</v>
      </c>
      <c r="DX79" s="233">
        <f t="shared" si="273"/>
        <v>0</v>
      </c>
      <c r="DY79" s="233">
        <f t="shared" si="274"/>
        <v>0</v>
      </c>
      <c r="DZ79" s="233">
        <f t="shared" si="275"/>
        <v>0</v>
      </c>
      <c r="EA79" s="233">
        <f t="shared" si="276"/>
        <v>0</v>
      </c>
      <c r="EB79" s="233">
        <f t="shared" si="277"/>
        <v>0</v>
      </c>
      <c r="EC79" s="233">
        <f t="shared" si="278"/>
        <v>0</v>
      </c>
      <c r="ED79" s="233">
        <f t="shared" si="279"/>
        <v>0</v>
      </c>
      <c r="EE79" s="233">
        <f t="shared" si="280"/>
        <v>0</v>
      </c>
    </row>
    <row r="80" spans="1:135" x14ac:dyDescent="0.25">
      <c r="A80" s="280" t="s">
        <v>99</v>
      </c>
      <c r="B80" s="283">
        <v>7</v>
      </c>
      <c r="C80" s="217" t="str">
        <f>VLOOKUP($A80&amp;$B80,Insumos!$A:$I,4,0)</f>
        <v>ALIMENTAÇÃO - NIVEL 3</v>
      </c>
      <c r="D80" s="89" t="str">
        <f>VLOOKUP($A80&amp;$B80,Insumos!$A:$I,6,0)</f>
        <v>VB</v>
      </c>
      <c r="E80" s="232">
        <f t="shared" si="281"/>
        <v>0</v>
      </c>
      <c r="F80" s="89">
        <v>1</v>
      </c>
      <c r="G80" s="233">
        <f>VLOOKUP($A80&amp;$B80,Insumos!$A:$I,9,0)</f>
        <v>50</v>
      </c>
      <c r="H80" s="233">
        <f t="shared" si="282"/>
        <v>0</v>
      </c>
      <c r="I80" s="234"/>
      <c r="J80" s="233" t="str">
        <f t="shared" si="5"/>
        <v>ALIMENTAÇÃO - NIVEL 3</v>
      </c>
      <c r="K80" s="233" t="str">
        <f t="shared" si="6"/>
        <v>VB</v>
      </c>
      <c r="L80" s="233">
        <f t="shared" si="217"/>
        <v>0</v>
      </c>
      <c r="M80" s="282">
        <v>0</v>
      </c>
      <c r="N80" s="282">
        <v>0</v>
      </c>
      <c r="O80" s="282"/>
      <c r="P80" s="282"/>
      <c r="Q80" s="282"/>
      <c r="R80" s="282"/>
      <c r="S80" s="282"/>
      <c r="T80" s="282"/>
      <c r="U80" s="282"/>
      <c r="V80" s="282"/>
      <c r="W80" s="282"/>
      <c r="X80" s="282"/>
      <c r="Y80" s="282"/>
      <c r="Z80" s="282"/>
      <c r="AA80" s="282"/>
      <c r="AB80" s="282"/>
      <c r="AC80" s="282"/>
      <c r="AD80" s="282">
        <v>0</v>
      </c>
      <c r="AE80" s="282">
        <v>0</v>
      </c>
      <c r="AF80" s="282">
        <v>0</v>
      </c>
      <c r="AG80" s="282">
        <v>0</v>
      </c>
      <c r="AH80" s="282">
        <v>0</v>
      </c>
      <c r="AI80" s="282">
        <v>0</v>
      </c>
      <c r="AJ80" s="282">
        <v>0</v>
      </c>
      <c r="AK80" s="282">
        <v>0</v>
      </c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>
        <v>0</v>
      </c>
      <c r="AV80" s="282">
        <v>0</v>
      </c>
      <c r="AW80" s="282">
        <v>0</v>
      </c>
      <c r="AX80" s="282"/>
      <c r="AY80" s="282"/>
      <c r="AZ80" s="282"/>
      <c r="BA80" s="282"/>
      <c r="BB80" s="282"/>
      <c r="BC80" s="282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>
        <v>0</v>
      </c>
      <c r="BN80" s="282">
        <v>0</v>
      </c>
      <c r="BO80" s="282">
        <v>0</v>
      </c>
      <c r="BP80" s="282">
        <v>0</v>
      </c>
      <c r="BQ80" s="282">
        <v>0</v>
      </c>
      <c r="BR80" s="282">
        <v>0</v>
      </c>
      <c r="BS80" s="282">
        <v>0</v>
      </c>
      <c r="BT80" s="282">
        <v>0</v>
      </c>
      <c r="BV80" s="233" t="str">
        <f t="shared" si="8"/>
        <v>ALIMENTAÇÃO - NIVEL 3</v>
      </c>
      <c r="BW80" s="86">
        <f t="shared" si="218"/>
        <v>0</v>
      </c>
      <c r="BX80" s="233">
        <f t="shared" si="221"/>
        <v>0</v>
      </c>
      <c r="BY80" s="233">
        <f t="shared" si="222"/>
        <v>0</v>
      </c>
      <c r="BZ80" s="233">
        <f t="shared" si="223"/>
        <v>0</v>
      </c>
      <c r="CA80" s="233">
        <f t="shared" si="224"/>
        <v>0</v>
      </c>
      <c r="CB80" s="233">
        <f t="shared" si="225"/>
        <v>0</v>
      </c>
      <c r="CC80" s="233">
        <f t="shared" si="226"/>
        <v>0</v>
      </c>
      <c r="CD80" s="233">
        <f t="shared" si="227"/>
        <v>0</v>
      </c>
      <c r="CE80" s="233">
        <f t="shared" si="228"/>
        <v>0</v>
      </c>
      <c r="CF80" s="233">
        <f t="shared" si="229"/>
        <v>0</v>
      </c>
      <c r="CG80" s="233">
        <f t="shared" si="230"/>
        <v>0</v>
      </c>
      <c r="CH80" s="233">
        <f t="shared" si="231"/>
        <v>0</v>
      </c>
      <c r="CI80" s="233">
        <f t="shared" si="232"/>
        <v>0</v>
      </c>
      <c r="CJ80" s="233">
        <f t="shared" si="233"/>
        <v>0</v>
      </c>
      <c r="CK80" s="233">
        <f t="shared" si="234"/>
        <v>0</v>
      </c>
      <c r="CL80" s="233">
        <f t="shared" si="235"/>
        <v>0</v>
      </c>
      <c r="CM80" s="233">
        <f t="shared" si="236"/>
        <v>0</v>
      </c>
      <c r="CN80" s="233">
        <f t="shared" si="237"/>
        <v>0</v>
      </c>
      <c r="CO80" s="233">
        <f t="shared" si="238"/>
        <v>0</v>
      </c>
      <c r="CP80" s="233">
        <f t="shared" si="239"/>
        <v>0</v>
      </c>
      <c r="CQ80" s="233">
        <f t="shared" si="240"/>
        <v>0</v>
      </c>
      <c r="CR80" s="233">
        <f t="shared" si="241"/>
        <v>0</v>
      </c>
      <c r="CS80" s="233">
        <f t="shared" si="242"/>
        <v>0</v>
      </c>
      <c r="CT80" s="233">
        <f t="shared" si="243"/>
        <v>0</v>
      </c>
      <c r="CU80" s="233">
        <f t="shared" si="244"/>
        <v>0</v>
      </c>
      <c r="CV80" s="233">
        <f t="shared" si="245"/>
        <v>0</v>
      </c>
      <c r="CW80" s="233">
        <f t="shared" si="246"/>
        <v>0</v>
      </c>
      <c r="CX80" s="233">
        <f t="shared" si="247"/>
        <v>0</v>
      </c>
      <c r="CY80" s="233">
        <f t="shared" si="248"/>
        <v>0</v>
      </c>
      <c r="CZ80" s="233">
        <f t="shared" si="249"/>
        <v>0</v>
      </c>
      <c r="DA80" s="233">
        <f t="shared" si="250"/>
        <v>0</v>
      </c>
      <c r="DB80" s="233">
        <f t="shared" si="251"/>
        <v>0</v>
      </c>
      <c r="DC80" s="233">
        <f t="shared" si="252"/>
        <v>0</v>
      </c>
      <c r="DD80" s="233">
        <f t="shared" si="253"/>
        <v>0</v>
      </c>
      <c r="DE80" s="233">
        <f t="shared" si="254"/>
        <v>0</v>
      </c>
      <c r="DF80" s="233">
        <f t="shared" si="255"/>
        <v>0</v>
      </c>
      <c r="DG80" s="233">
        <f t="shared" si="256"/>
        <v>0</v>
      </c>
      <c r="DH80" s="233">
        <f t="shared" si="257"/>
        <v>0</v>
      </c>
      <c r="DI80" s="233">
        <f t="shared" si="258"/>
        <v>0</v>
      </c>
      <c r="DJ80" s="233">
        <f t="shared" si="259"/>
        <v>0</v>
      </c>
      <c r="DK80" s="233">
        <f t="shared" si="260"/>
        <v>0</v>
      </c>
      <c r="DL80" s="233">
        <f t="shared" si="261"/>
        <v>0</v>
      </c>
      <c r="DM80" s="233">
        <f t="shared" si="262"/>
        <v>0</v>
      </c>
      <c r="DN80" s="233">
        <f t="shared" si="263"/>
        <v>0</v>
      </c>
      <c r="DO80" s="233">
        <f t="shared" si="264"/>
        <v>0</v>
      </c>
      <c r="DP80" s="233">
        <f t="shared" si="265"/>
        <v>0</v>
      </c>
      <c r="DQ80" s="233">
        <f t="shared" si="266"/>
        <v>0</v>
      </c>
      <c r="DR80" s="233">
        <f t="shared" si="267"/>
        <v>0</v>
      </c>
      <c r="DS80" s="233">
        <f t="shared" si="268"/>
        <v>0</v>
      </c>
      <c r="DT80" s="233">
        <f t="shared" si="269"/>
        <v>0</v>
      </c>
      <c r="DU80" s="233">
        <f t="shared" si="270"/>
        <v>0</v>
      </c>
      <c r="DV80" s="233">
        <f t="shared" si="271"/>
        <v>0</v>
      </c>
      <c r="DW80" s="233">
        <f t="shared" si="272"/>
        <v>0</v>
      </c>
      <c r="DX80" s="233">
        <f t="shared" si="273"/>
        <v>0</v>
      </c>
      <c r="DY80" s="233">
        <f t="shared" si="274"/>
        <v>0</v>
      </c>
      <c r="DZ80" s="233">
        <f t="shared" si="275"/>
        <v>0</v>
      </c>
      <c r="EA80" s="233">
        <f t="shared" si="276"/>
        <v>0</v>
      </c>
      <c r="EB80" s="233">
        <f t="shared" si="277"/>
        <v>0</v>
      </c>
      <c r="EC80" s="233">
        <f t="shared" si="278"/>
        <v>0</v>
      </c>
      <c r="ED80" s="233">
        <f t="shared" si="279"/>
        <v>0</v>
      </c>
      <c r="EE80" s="233">
        <f t="shared" si="280"/>
        <v>0</v>
      </c>
    </row>
    <row r="81" spans="1:135" x14ac:dyDescent="0.25">
      <c r="A81" s="280" t="s">
        <v>99</v>
      </c>
      <c r="B81" s="283">
        <v>8</v>
      </c>
      <c r="C81" s="217" t="str">
        <f>VLOOKUP($A81&amp;$B81,Insumos!$A:$I,4,0)</f>
        <v>TELEFONIA</v>
      </c>
      <c r="D81" s="89" t="str">
        <f>VLOOKUP($A81&amp;$B81,Insumos!$A:$I,6,0)</f>
        <v>VB</v>
      </c>
      <c r="E81" s="232">
        <f t="shared" si="281"/>
        <v>0</v>
      </c>
      <c r="F81" s="89">
        <v>1</v>
      </c>
      <c r="G81" s="233">
        <f>VLOOKUP($A81&amp;$B81,Insumos!$A:$I,9,0)</f>
        <v>35</v>
      </c>
      <c r="H81" s="233">
        <f t="shared" si="282"/>
        <v>0</v>
      </c>
      <c r="I81" s="234"/>
      <c r="J81" s="233" t="str">
        <f t="shared" si="5"/>
        <v>TELEFONIA</v>
      </c>
      <c r="K81" s="233" t="str">
        <f t="shared" si="6"/>
        <v>VB</v>
      </c>
      <c r="L81" s="233">
        <f t="shared" si="217"/>
        <v>0</v>
      </c>
      <c r="M81" s="282">
        <v>0</v>
      </c>
      <c r="N81" s="282">
        <v>0</v>
      </c>
      <c r="O81" s="282"/>
      <c r="P81" s="282"/>
      <c r="Q81" s="282"/>
      <c r="R81" s="282"/>
      <c r="S81" s="282"/>
      <c r="T81" s="282"/>
      <c r="U81" s="282"/>
      <c r="V81" s="282"/>
      <c r="W81" s="282"/>
      <c r="X81" s="282"/>
      <c r="Y81" s="282"/>
      <c r="Z81" s="282"/>
      <c r="AA81" s="282"/>
      <c r="AB81" s="282"/>
      <c r="AC81" s="282"/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/>
      <c r="AY81" s="282"/>
      <c r="AZ81" s="282"/>
      <c r="BA81" s="282"/>
      <c r="BB81" s="282"/>
      <c r="BC81" s="282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>
        <v>0</v>
      </c>
      <c r="BN81" s="282">
        <v>0</v>
      </c>
      <c r="BO81" s="282">
        <v>0</v>
      </c>
      <c r="BP81" s="282">
        <v>0</v>
      </c>
      <c r="BQ81" s="282">
        <v>0</v>
      </c>
      <c r="BR81" s="282">
        <v>0</v>
      </c>
      <c r="BS81" s="282">
        <v>0</v>
      </c>
      <c r="BT81" s="282">
        <v>0</v>
      </c>
      <c r="BV81" s="233" t="str">
        <f t="shared" si="8"/>
        <v>TELEFONIA</v>
      </c>
      <c r="BW81" s="86">
        <f t="shared" si="218"/>
        <v>0</v>
      </c>
      <c r="BX81" s="233">
        <f t="shared" si="221"/>
        <v>0</v>
      </c>
      <c r="BY81" s="233">
        <f t="shared" si="222"/>
        <v>0</v>
      </c>
      <c r="BZ81" s="233">
        <f t="shared" si="223"/>
        <v>0</v>
      </c>
      <c r="CA81" s="233">
        <f t="shared" si="224"/>
        <v>0</v>
      </c>
      <c r="CB81" s="233">
        <f t="shared" si="225"/>
        <v>0</v>
      </c>
      <c r="CC81" s="233">
        <f t="shared" si="226"/>
        <v>0</v>
      </c>
      <c r="CD81" s="233">
        <f t="shared" si="227"/>
        <v>0</v>
      </c>
      <c r="CE81" s="233">
        <f t="shared" si="228"/>
        <v>0</v>
      </c>
      <c r="CF81" s="233">
        <f t="shared" si="229"/>
        <v>0</v>
      </c>
      <c r="CG81" s="233">
        <f t="shared" si="230"/>
        <v>0</v>
      </c>
      <c r="CH81" s="233">
        <f t="shared" si="231"/>
        <v>0</v>
      </c>
      <c r="CI81" s="233">
        <f t="shared" si="232"/>
        <v>0</v>
      </c>
      <c r="CJ81" s="233">
        <f t="shared" si="233"/>
        <v>0</v>
      </c>
      <c r="CK81" s="233">
        <f t="shared" si="234"/>
        <v>0</v>
      </c>
      <c r="CL81" s="233">
        <f t="shared" si="235"/>
        <v>0</v>
      </c>
      <c r="CM81" s="233">
        <f t="shared" si="236"/>
        <v>0</v>
      </c>
      <c r="CN81" s="233">
        <f t="shared" si="237"/>
        <v>0</v>
      </c>
      <c r="CO81" s="233">
        <f t="shared" si="238"/>
        <v>0</v>
      </c>
      <c r="CP81" s="233">
        <f t="shared" si="239"/>
        <v>0</v>
      </c>
      <c r="CQ81" s="233">
        <f t="shared" si="240"/>
        <v>0</v>
      </c>
      <c r="CR81" s="233">
        <f t="shared" si="241"/>
        <v>0</v>
      </c>
      <c r="CS81" s="233">
        <f t="shared" si="242"/>
        <v>0</v>
      </c>
      <c r="CT81" s="233">
        <f t="shared" si="243"/>
        <v>0</v>
      </c>
      <c r="CU81" s="233">
        <f t="shared" si="244"/>
        <v>0</v>
      </c>
      <c r="CV81" s="233">
        <f t="shared" si="245"/>
        <v>0</v>
      </c>
      <c r="CW81" s="233">
        <f t="shared" si="246"/>
        <v>0</v>
      </c>
      <c r="CX81" s="233">
        <f t="shared" si="247"/>
        <v>0</v>
      </c>
      <c r="CY81" s="233">
        <f t="shared" si="248"/>
        <v>0</v>
      </c>
      <c r="CZ81" s="233">
        <f t="shared" si="249"/>
        <v>0</v>
      </c>
      <c r="DA81" s="233">
        <f t="shared" si="250"/>
        <v>0</v>
      </c>
      <c r="DB81" s="233">
        <f t="shared" si="251"/>
        <v>0</v>
      </c>
      <c r="DC81" s="233">
        <f t="shared" si="252"/>
        <v>0</v>
      </c>
      <c r="DD81" s="233">
        <f t="shared" si="253"/>
        <v>0</v>
      </c>
      <c r="DE81" s="233">
        <f t="shared" si="254"/>
        <v>0</v>
      </c>
      <c r="DF81" s="233">
        <f t="shared" si="255"/>
        <v>0</v>
      </c>
      <c r="DG81" s="233">
        <f t="shared" si="256"/>
        <v>0</v>
      </c>
      <c r="DH81" s="233">
        <f t="shared" si="257"/>
        <v>0</v>
      </c>
      <c r="DI81" s="233">
        <f t="shared" si="258"/>
        <v>0</v>
      </c>
      <c r="DJ81" s="233">
        <f t="shared" si="259"/>
        <v>0</v>
      </c>
      <c r="DK81" s="233">
        <f t="shared" si="260"/>
        <v>0</v>
      </c>
      <c r="DL81" s="233">
        <f t="shared" si="261"/>
        <v>0</v>
      </c>
      <c r="DM81" s="233">
        <f t="shared" si="262"/>
        <v>0</v>
      </c>
      <c r="DN81" s="233">
        <f t="shared" si="263"/>
        <v>0</v>
      </c>
      <c r="DO81" s="233">
        <f t="shared" si="264"/>
        <v>0</v>
      </c>
      <c r="DP81" s="233">
        <f t="shared" si="265"/>
        <v>0</v>
      </c>
      <c r="DQ81" s="233">
        <f t="shared" si="266"/>
        <v>0</v>
      </c>
      <c r="DR81" s="233">
        <f t="shared" si="267"/>
        <v>0</v>
      </c>
      <c r="DS81" s="233">
        <f t="shared" si="268"/>
        <v>0</v>
      </c>
      <c r="DT81" s="233">
        <f t="shared" si="269"/>
        <v>0</v>
      </c>
      <c r="DU81" s="233">
        <f t="shared" si="270"/>
        <v>0</v>
      </c>
      <c r="DV81" s="233">
        <f t="shared" si="271"/>
        <v>0</v>
      </c>
      <c r="DW81" s="233">
        <f t="shared" si="272"/>
        <v>0</v>
      </c>
      <c r="DX81" s="233">
        <f t="shared" si="273"/>
        <v>0</v>
      </c>
      <c r="DY81" s="233">
        <f t="shared" si="274"/>
        <v>0</v>
      </c>
      <c r="DZ81" s="233">
        <f t="shared" si="275"/>
        <v>0</v>
      </c>
      <c r="EA81" s="233">
        <f t="shared" si="276"/>
        <v>0</v>
      </c>
      <c r="EB81" s="233">
        <f t="shared" si="277"/>
        <v>0</v>
      </c>
      <c r="EC81" s="233">
        <f t="shared" si="278"/>
        <v>0</v>
      </c>
      <c r="ED81" s="233">
        <f t="shared" si="279"/>
        <v>0</v>
      </c>
      <c r="EE81" s="233">
        <f t="shared" si="280"/>
        <v>0</v>
      </c>
    </row>
    <row r="82" spans="1:135" x14ac:dyDescent="0.25">
      <c r="A82" s="280" t="s">
        <v>99</v>
      </c>
      <c r="B82" s="283">
        <v>9</v>
      </c>
      <c r="C82" s="217" t="str">
        <f>VLOOKUP($A82&amp;$B82,Insumos!$A:$I,4,0)</f>
        <v>ALUGUEL DE VEÍCULO LEVE MENSAL</v>
      </c>
      <c r="D82" s="89" t="str">
        <f>VLOOKUP($A82&amp;$B82,Insumos!$A:$I,6,0)</f>
        <v>MÊS</v>
      </c>
      <c r="E82" s="232">
        <f t="shared" si="281"/>
        <v>0</v>
      </c>
      <c r="F82" s="89">
        <v>1</v>
      </c>
      <c r="G82" s="233">
        <f>VLOOKUP($A82&amp;$B82,Insumos!$A:$I,9,0)</f>
        <v>3600</v>
      </c>
      <c r="H82" s="233">
        <f t="shared" si="282"/>
        <v>0</v>
      </c>
      <c r="I82" s="234"/>
      <c r="J82" s="233" t="str">
        <f t="shared" si="5"/>
        <v>ALUGUEL DE VEÍCULO LEVE MENSAL</v>
      </c>
      <c r="K82" s="233" t="str">
        <f t="shared" si="6"/>
        <v>MÊS</v>
      </c>
      <c r="L82" s="233">
        <f t="shared" si="217"/>
        <v>0</v>
      </c>
      <c r="M82" s="282">
        <v>0</v>
      </c>
      <c r="N82" s="282">
        <v>0</v>
      </c>
      <c r="O82" s="282"/>
      <c r="P82" s="282"/>
      <c r="Q82" s="282"/>
      <c r="R82" s="282"/>
      <c r="S82" s="282"/>
      <c r="T82" s="282"/>
      <c r="U82" s="282"/>
      <c r="V82" s="282"/>
      <c r="W82" s="282"/>
      <c r="X82" s="282"/>
      <c r="Y82" s="282"/>
      <c r="Z82" s="282"/>
      <c r="AA82" s="282"/>
      <c r="AB82" s="282"/>
      <c r="AC82" s="282"/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/>
      <c r="AY82" s="282"/>
      <c r="AZ82" s="282"/>
      <c r="BA82" s="282"/>
      <c r="BB82" s="282"/>
      <c r="BC82" s="282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>
        <v>0</v>
      </c>
      <c r="BN82" s="282">
        <v>0</v>
      </c>
      <c r="BO82" s="282">
        <v>0</v>
      </c>
      <c r="BP82" s="282">
        <v>0</v>
      </c>
      <c r="BQ82" s="282">
        <v>0</v>
      </c>
      <c r="BR82" s="282">
        <v>0</v>
      </c>
      <c r="BS82" s="282">
        <v>0</v>
      </c>
      <c r="BT82" s="282">
        <v>0</v>
      </c>
      <c r="BV82" s="233" t="str">
        <f t="shared" si="8"/>
        <v>ALUGUEL DE VEÍCULO LEVE MENSAL</v>
      </c>
      <c r="BW82" s="86">
        <f t="shared" si="218"/>
        <v>0</v>
      </c>
      <c r="BX82" s="233">
        <f t="shared" si="221"/>
        <v>0</v>
      </c>
      <c r="BY82" s="233">
        <f t="shared" si="222"/>
        <v>0</v>
      </c>
      <c r="BZ82" s="233">
        <f t="shared" si="223"/>
        <v>0</v>
      </c>
      <c r="CA82" s="233">
        <f t="shared" si="224"/>
        <v>0</v>
      </c>
      <c r="CB82" s="233">
        <f t="shared" si="225"/>
        <v>0</v>
      </c>
      <c r="CC82" s="233">
        <f t="shared" si="226"/>
        <v>0</v>
      </c>
      <c r="CD82" s="233">
        <f t="shared" si="227"/>
        <v>0</v>
      </c>
      <c r="CE82" s="233">
        <f t="shared" si="228"/>
        <v>0</v>
      </c>
      <c r="CF82" s="233">
        <f t="shared" si="229"/>
        <v>0</v>
      </c>
      <c r="CG82" s="233">
        <f t="shared" si="230"/>
        <v>0</v>
      </c>
      <c r="CH82" s="233">
        <f t="shared" si="231"/>
        <v>0</v>
      </c>
      <c r="CI82" s="233">
        <f t="shared" si="232"/>
        <v>0</v>
      </c>
      <c r="CJ82" s="233">
        <f t="shared" si="233"/>
        <v>0</v>
      </c>
      <c r="CK82" s="233">
        <f t="shared" si="234"/>
        <v>0</v>
      </c>
      <c r="CL82" s="233">
        <f t="shared" si="235"/>
        <v>0</v>
      </c>
      <c r="CM82" s="233">
        <f t="shared" si="236"/>
        <v>0</v>
      </c>
      <c r="CN82" s="233">
        <f t="shared" si="237"/>
        <v>0</v>
      </c>
      <c r="CO82" s="233">
        <f t="shared" si="238"/>
        <v>0</v>
      </c>
      <c r="CP82" s="233">
        <f t="shared" si="239"/>
        <v>0</v>
      </c>
      <c r="CQ82" s="233">
        <f t="shared" si="240"/>
        <v>0</v>
      </c>
      <c r="CR82" s="233">
        <f t="shared" si="241"/>
        <v>0</v>
      </c>
      <c r="CS82" s="233">
        <f t="shared" si="242"/>
        <v>0</v>
      </c>
      <c r="CT82" s="233">
        <f t="shared" si="243"/>
        <v>0</v>
      </c>
      <c r="CU82" s="233">
        <f t="shared" si="244"/>
        <v>0</v>
      </c>
      <c r="CV82" s="233">
        <f t="shared" si="245"/>
        <v>0</v>
      </c>
      <c r="CW82" s="233">
        <f t="shared" si="246"/>
        <v>0</v>
      </c>
      <c r="CX82" s="233">
        <f t="shared" si="247"/>
        <v>0</v>
      </c>
      <c r="CY82" s="233">
        <f t="shared" si="248"/>
        <v>0</v>
      </c>
      <c r="CZ82" s="233">
        <f t="shared" si="249"/>
        <v>0</v>
      </c>
      <c r="DA82" s="233">
        <f t="shared" si="250"/>
        <v>0</v>
      </c>
      <c r="DB82" s="233">
        <f t="shared" si="251"/>
        <v>0</v>
      </c>
      <c r="DC82" s="233">
        <f t="shared" si="252"/>
        <v>0</v>
      </c>
      <c r="DD82" s="233">
        <f t="shared" si="253"/>
        <v>0</v>
      </c>
      <c r="DE82" s="233">
        <f t="shared" si="254"/>
        <v>0</v>
      </c>
      <c r="DF82" s="233">
        <f t="shared" si="255"/>
        <v>0</v>
      </c>
      <c r="DG82" s="233">
        <f t="shared" si="256"/>
        <v>0</v>
      </c>
      <c r="DH82" s="233">
        <f t="shared" si="257"/>
        <v>0</v>
      </c>
      <c r="DI82" s="233">
        <f t="shared" si="258"/>
        <v>0</v>
      </c>
      <c r="DJ82" s="233">
        <f t="shared" si="259"/>
        <v>0</v>
      </c>
      <c r="DK82" s="233">
        <f t="shared" si="260"/>
        <v>0</v>
      </c>
      <c r="DL82" s="233">
        <f t="shared" si="261"/>
        <v>0</v>
      </c>
      <c r="DM82" s="233">
        <f t="shared" si="262"/>
        <v>0</v>
      </c>
      <c r="DN82" s="233">
        <f t="shared" si="263"/>
        <v>0</v>
      </c>
      <c r="DO82" s="233">
        <f t="shared" si="264"/>
        <v>0</v>
      </c>
      <c r="DP82" s="233">
        <f t="shared" si="265"/>
        <v>0</v>
      </c>
      <c r="DQ82" s="233">
        <f t="shared" si="266"/>
        <v>0</v>
      </c>
      <c r="DR82" s="233">
        <f t="shared" si="267"/>
        <v>0</v>
      </c>
      <c r="DS82" s="233">
        <f t="shared" si="268"/>
        <v>0</v>
      </c>
      <c r="DT82" s="233">
        <f t="shared" si="269"/>
        <v>0</v>
      </c>
      <c r="DU82" s="233">
        <f t="shared" si="270"/>
        <v>0</v>
      </c>
      <c r="DV82" s="233">
        <f t="shared" si="271"/>
        <v>0</v>
      </c>
      <c r="DW82" s="233">
        <f t="shared" si="272"/>
        <v>0</v>
      </c>
      <c r="DX82" s="233">
        <f t="shared" si="273"/>
        <v>0</v>
      </c>
      <c r="DY82" s="233">
        <f t="shared" si="274"/>
        <v>0</v>
      </c>
      <c r="DZ82" s="233">
        <f t="shared" si="275"/>
        <v>0</v>
      </c>
      <c r="EA82" s="233">
        <f t="shared" si="276"/>
        <v>0</v>
      </c>
      <c r="EB82" s="233">
        <f t="shared" si="277"/>
        <v>0</v>
      </c>
      <c r="EC82" s="233">
        <f t="shared" si="278"/>
        <v>0</v>
      </c>
      <c r="ED82" s="233">
        <f t="shared" si="279"/>
        <v>0</v>
      </c>
      <c r="EE82" s="233">
        <f t="shared" si="280"/>
        <v>0</v>
      </c>
    </row>
    <row r="83" spans="1:135" x14ac:dyDescent="0.25">
      <c r="A83" s="280" t="s">
        <v>99</v>
      </c>
      <c r="B83" s="283">
        <v>10</v>
      </c>
      <c r="C83" s="217" t="str">
        <f>VLOOKUP($A83&amp;$B83,Insumos!$A:$I,4,0)</f>
        <v>ALUGUEL DE VEICULO LEVE</v>
      </c>
      <c r="D83" s="89" t="str">
        <f>VLOOKUP($A83&amp;$B83,Insumos!$A:$I,6,0)</f>
        <v>DIA</v>
      </c>
      <c r="E83" s="232">
        <f t="shared" si="281"/>
        <v>0</v>
      </c>
      <c r="F83" s="89">
        <v>1</v>
      </c>
      <c r="G83" s="233">
        <f>VLOOKUP($A83&amp;$B83,Insumos!$A:$I,9,0)</f>
        <v>150</v>
      </c>
      <c r="H83" s="233">
        <f t="shared" si="282"/>
        <v>0</v>
      </c>
      <c r="I83" s="234"/>
      <c r="J83" s="233" t="str">
        <f t="shared" si="5"/>
        <v>ALUGUEL DE VEICULO LEVE</v>
      </c>
      <c r="K83" s="233" t="str">
        <f t="shared" si="6"/>
        <v>DIA</v>
      </c>
      <c r="L83" s="233">
        <f t="shared" si="217"/>
        <v>0</v>
      </c>
      <c r="M83" s="282">
        <v>0</v>
      </c>
      <c r="N83" s="282">
        <v>0</v>
      </c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>
        <v>0</v>
      </c>
      <c r="AE83" s="282">
        <v>0</v>
      </c>
      <c r="AF83" s="282">
        <v>0</v>
      </c>
      <c r="AG83" s="282">
        <v>0</v>
      </c>
      <c r="AH83" s="282">
        <v>0</v>
      </c>
      <c r="AI83" s="282">
        <v>0</v>
      </c>
      <c r="AJ83" s="282">
        <v>0</v>
      </c>
      <c r="AK83" s="282">
        <v>0</v>
      </c>
      <c r="AL83" s="282">
        <v>0</v>
      </c>
      <c r="AM83" s="282">
        <v>0</v>
      </c>
      <c r="AN83" s="282">
        <v>0</v>
      </c>
      <c r="AO83" s="282">
        <v>0</v>
      </c>
      <c r="AP83" s="282">
        <v>0</v>
      </c>
      <c r="AQ83" s="282">
        <v>0</v>
      </c>
      <c r="AR83" s="282">
        <v>0</v>
      </c>
      <c r="AS83" s="282">
        <v>0</v>
      </c>
      <c r="AT83" s="282">
        <v>0</v>
      </c>
      <c r="AU83" s="282">
        <v>0</v>
      </c>
      <c r="AV83" s="282">
        <v>0</v>
      </c>
      <c r="AW83" s="282">
        <v>0</v>
      </c>
      <c r="AX83" s="282"/>
      <c r="AY83" s="282"/>
      <c r="AZ83" s="282"/>
      <c r="BA83" s="282"/>
      <c r="BB83" s="282"/>
      <c r="BC83" s="282"/>
      <c r="BD83" s="282"/>
      <c r="BE83" s="282"/>
      <c r="BF83" s="282"/>
      <c r="BG83" s="282"/>
      <c r="BH83" s="282"/>
      <c r="BI83" s="282"/>
      <c r="BJ83" s="282"/>
      <c r="BK83" s="282"/>
      <c r="BL83" s="282"/>
      <c r="BM83" s="282">
        <v>0</v>
      </c>
      <c r="BN83" s="282">
        <v>0</v>
      </c>
      <c r="BO83" s="282">
        <v>0</v>
      </c>
      <c r="BP83" s="282">
        <v>0</v>
      </c>
      <c r="BQ83" s="282">
        <v>0</v>
      </c>
      <c r="BR83" s="282">
        <v>0</v>
      </c>
      <c r="BS83" s="282">
        <v>0</v>
      </c>
      <c r="BT83" s="282">
        <v>0</v>
      </c>
      <c r="BV83" s="233" t="str">
        <f t="shared" si="8"/>
        <v>ALUGUEL DE VEICULO LEVE</v>
      </c>
      <c r="BW83" s="86">
        <f t="shared" si="218"/>
        <v>0</v>
      </c>
      <c r="BX83" s="233">
        <f t="shared" si="221"/>
        <v>0</v>
      </c>
      <c r="BY83" s="233">
        <f t="shared" si="222"/>
        <v>0</v>
      </c>
      <c r="BZ83" s="233">
        <f t="shared" si="223"/>
        <v>0</v>
      </c>
      <c r="CA83" s="233">
        <f t="shared" si="224"/>
        <v>0</v>
      </c>
      <c r="CB83" s="233">
        <f t="shared" si="225"/>
        <v>0</v>
      </c>
      <c r="CC83" s="233">
        <f t="shared" si="226"/>
        <v>0</v>
      </c>
      <c r="CD83" s="233">
        <f t="shared" si="227"/>
        <v>0</v>
      </c>
      <c r="CE83" s="233">
        <f t="shared" si="228"/>
        <v>0</v>
      </c>
      <c r="CF83" s="233">
        <f t="shared" si="229"/>
        <v>0</v>
      </c>
      <c r="CG83" s="233">
        <f t="shared" si="230"/>
        <v>0</v>
      </c>
      <c r="CH83" s="233">
        <f t="shared" si="231"/>
        <v>0</v>
      </c>
      <c r="CI83" s="233">
        <f t="shared" si="232"/>
        <v>0</v>
      </c>
      <c r="CJ83" s="233">
        <f t="shared" si="233"/>
        <v>0</v>
      </c>
      <c r="CK83" s="233">
        <f t="shared" si="234"/>
        <v>0</v>
      </c>
      <c r="CL83" s="233">
        <f t="shared" si="235"/>
        <v>0</v>
      </c>
      <c r="CM83" s="233">
        <f t="shared" si="236"/>
        <v>0</v>
      </c>
      <c r="CN83" s="233">
        <f t="shared" si="237"/>
        <v>0</v>
      </c>
      <c r="CO83" s="233">
        <f t="shared" si="238"/>
        <v>0</v>
      </c>
      <c r="CP83" s="233">
        <f t="shared" si="239"/>
        <v>0</v>
      </c>
      <c r="CQ83" s="233">
        <f t="shared" si="240"/>
        <v>0</v>
      </c>
      <c r="CR83" s="233">
        <f t="shared" si="241"/>
        <v>0</v>
      </c>
      <c r="CS83" s="233">
        <f t="shared" si="242"/>
        <v>0</v>
      </c>
      <c r="CT83" s="233">
        <f t="shared" si="243"/>
        <v>0</v>
      </c>
      <c r="CU83" s="233">
        <f t="shared" si="244"/>
        <v>0</v>
      </c>
      <c r="CV83" s="233">
        <f t="shared" si="245"/>
        <v>0</v>
      </c>
      <c r="CW83" s="233">
        <f t="shared" si="246"/>
        <v>0</v>
      </c>
      <c r="CX83" s="233">
        <f t="shared" si="247"/>
        <v>0</v>
      </c>
      <c r="CY83" s="233">
        <f t="shared" si="248"/>
        <v>0</v>
      </c>
      <c r="CZ83" s="233">
        <f t="shared" si="249"/>
        <v>0</v>
      </c>
      <c r="DA83" s="233">
        <f t="shared" si="250"/>
        <v>0</v>
      </c>
      <c r="DB83" s="233">
        <f t="shared" si="251"/>
        <v>0</v>
      </c>
      <c r="DC83" s="233">
        <f t="shared" si="252"/>
        <v>0</v>
      </c>
      <c r="DD83" s="233">
        <f t="shared" si="253"/>
        <v>0</v>
      </c>
      <c r="DE83" s="233">
        <f t="shared" si="254"/>
        <v>0</v>
      </c>
      <c r="DF83" s="233">
        <f t="shared" si="255"/>
        <v>0</v>
      </c>
      <c r="DG83" s="233">
        <f t="shared" si="256"/>
        <v>0</v>
      </c>
      <c r="DH83" s="233">
        <f t="shared" si="257"/>
        <v>0</v>
      </c>
      <c r="DI83" s="233">
        <f t="shared" si="258"/>
        <v>0</v>
      </c>
      <c r="DJ83" s="233">
        <f t="shared" si="259"/>
        <v>0</v>
      </c>
      <c r="DK83" s="233">
        <f t="shared" si="260"/>
        <v>0</v>
      </c>
      <c r="DL83" s="233">
        <f t="shared" si="261"/>
        <v>0</v>
      </c>
      <c r="DM83" s="233">
        <f t="shared" si="262"/>
        <v>0</v>
      </c>
      <c r="DN83" s="233">
        <f t="shared" si="263"/>
        <v>0</v>
      </c>
      <c r="DO83" s="233">
        <f t="shared" si="264"/>
        <v>0</v>
      </c>
      <c r="DP83" s="233">
        <f t="shared" si="265"/>
        <v>0</v>
      </c>
      <c r="DQ83" s="233">
        <f t="shared" si="266"/>
        <v>0</v>
      </c>
      <c r="DR83" s="233">
        <f t="shared" si="267"/>
        <v>0</v>
      </c>
      <c r="DS83" s="233">
        <f t="shared" si="268"/>
        <v>0</v>
      </c>
      <c r="DT83" s="233">
        <f t="shared" si="269"/>
        <v>0</v>
      </c>
      <c r="DU83" s="233">
        <f t="shared" si="270"/>
        <v>0</v>
      </c>
      <c r="DV83" s="233">
        <f t="shared" si="271"/>
        <v>0</v>
      </c>
      <c r="DW83" s="233">
        <f t="shared" si="272"/>
        <v>0</v>
      </c>
      <c r="DX83" s="233">
        <f t="shared" si="273"/>
        <v>0</v>
      </c>
      <c r="DY83" s="233">
        <f t="shared" si="274"/>
        <v>0</v>
      </c>
      <c r="DZ83" s="233">
        <f t="shared" si="275"/>
        <v>0</v>
      </c>
      <c r="EA83" s="233">
        <f t="shared" si="276"/>
        <v>0</v>
      </c>
      <c r="EB83" s="233">
        <f t="shared" si="277"/>
        <v>0</v>
      </c>
      <c r="EC83" s="233">
        <f t="shared" si="278"/>
        <v>0</v>
      </c>
      <c r="ED83" s="233">
        <f t="shared" si="279"/>
        <v>0</v>
      </c>
      <c r="EE83" s="233">
        <f t="shared" si="280"/>
        <v>0</v>
      </c>
    </row>
    <row r="84" spans="1:135" x14ac:dyDescent="0.25">
      <c r="A84" s="280" t="s">
        <v>99</v>
      </c>
      <c r="B84" s="283">
        <v>11</v>
      </c>
      <c r="C84" s="217" t="str">
        <f>VLOOKUP($A84&amp;$B84,Insumos!$A:$I,4,0)</f>
        <v>ALUGUEL CAMINHONTE</v>
      </c>
      <c r="D84" s="89" t="str">
        <f>VLOOKUP($A84&amp;$B84,Insumos!$A:$I,6,0)</f>
        <v>VB/mês</v>
      </c>
      <c r="E84" s="232">
        <f t="shared" si="281"/>
        <v>0</v>
      </c>
      <c r="F84" s="89">
        <v>1</v>
      </c>
      <c r="G84" s="233">
        <f>VLOOKUP($A84&amp;$B84,Insumos!$A:$I,9,0)</f>
        <v>5000</v>
      </c>
      <c r="H84" s="233">
        <f t="shared" si="282"/>
        <v>0</v>
      </c>
      <c r="I84" s="234"/>
      <c r="J84" s="233" t="str">
        <f t="shared" si="5"/>
        <v>ALUGUEL CAMINHONTE</v>
      </c>
      <c r="K84" s="233" t="str">
        <f t="shared" si="6"/>
        <v>VB/mês</v>
      </c>
      <c r="L84" s="233">
        <f t="shared" si="217"/>
        <v>0</v>
      </c>
      <c r="M84" s="282">
        <v>0</v>
      </c>
      <c r="N84" s="282">
        <v>0</v>
      </c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>
        <v>0</v>
      </c>
      <c r="AE84" s="282">
        <v>0</v>
      </c>
      <c r="AF84" s="282">
        <v>0</v>
      </c>
      <c r="AG84" s="282">
        <v>0</v>
      </c>
      <c r="AH84" s="282">
        <v>0</v>
      </c>
      <c r="AI84" s="282">
        <v>0</v>
      </c>
      <c r="AJ84" s="282">
        <v>0</v>
      </c>
      <c r="AK84" s="282">
        <v>0</v>
      </c>
      <c r="AL84" s="282">
        <v>0</v>
      </c>
      <c r="AM84" s="282">
        <v>0</v>
      </c>
      <c r="AN84" s="282">
        <v>0</v>
      </c>
      <c r="AO84" s="282">
        <v>0</v>
      </c>
      <c r="AP84" s="282">
        <v>0</v>
      </c>
      <c r="AQ84" s="282">
        <v>0</v>
      </c>
      <c r="AR84" s="282">
        <v>0</v>
      </c>
      <c r="AS84" s="282">
        <v>0</v>
      </c>
      <c r="AT84" s="282">
        <v>0</v>
      </c>
      <c r="AU84" s="282">
        <v>0</v>
      </c>
      <c r="AV84" s="282">
        <v>0</v>
      </c>
      <c r="AW84" s="282">
        <v>0</v>
      </c>
      <c r="AX84" s="282"/>
      <c r="AY84" s="282"/>
      <c r="AZ84" s="282"/>
      <c r="BA84" s="282"/>
      <c r="BB84" s="282"/>
      <c r="BC84" s="282"/>
      <c r="BD84" s="282"/>
      <c r="BE84" s="282"/>
      <c r="BF84" s="282"/>
      <c r="BG84" s="282"/>
      <c r="BH84" s="282"/>
      <c r="BI84" s="282"/>
      <c r="BJ84" s="282"/>
      <c r="BK84" s="282"/>
      <c r="BL84" s="282"/>
      <c r="BM84" s="282">
        <v>0</v>
      </c>
      <c r="BN84" s="282">
        <v>0</v>
      </c>
      <c r="BO84" s="282">
        <v>0</v>
      </c>
      <c r="BP84" s="282">
        <v>0</v>
      </c>
      <c r="BQ84" s="282">
        <v>0</v>
      </c>
      <c r="BR84" s="282">
        <v>0</v>
      </c>
      <c r="BS84" s="282">
        <v>0</v>
      </c>
      <c r="BT84" s="282">
        <v>0</v>
      </c>
      <c r="BV84" s="233" t="str">
        <f t="shared" si="8"/>
        <v>ALUGUEL CAMINHONTE</v>
      </c>
      <c r="BW84" s="86">
        <f t="shared" si="218"/>
        <v>0</v>
      </c>
      <c r="BX84" s="233">
        <f t="shared" si="221"/>
        <v>0</v>
      </c>
      <c r="BY84" s="233">
        <f t="shared" si="222"/>
        <v>0</v>
      </c>
      <c r="BZ84" s="233">
        <f t="shared" si="223"/>
        <v>0</v>
      </c>
      <c r="CA84" s="233">
        <f t="shared" si="224"/>
        <v>0</v>
      </c>
      <c r="CB84" s="233">
        <f t="shared" si="225"/>
        <v>0</v>
      </c>
      <c r="CC84" s="233">
        <f t="shared" si="226"/>
        <v>0</v>
      </c>
      <c r="CD84" s="233">
        <f t="shared" si="227"/>
        <v>0</v>
      </c>
      <c r="CE84" s="233">
        <f t="shared" si="228"/>
        <v>0</v>
      </c>
      <c r="CF84" s="233">
        <f t="shared" si="229"/>
        <v>0</v>
      </c>
      <c r="CG84" s="233">
        <f t="shared" si="230"/>
        <v>0</v>
      </c>
      <c r="CH84" s="233">
        <f t="shared" si="231"/>
        <v>0</v>
      </c>
      <c r="CI84" s="233">
        <f t="shared" si="232"/>
        <v>0</v>
      </c>
      <c r="CJ84" s="233">
        <f t="shared" si="233"/>
        <v>0</v>
      </c>
      <c r="CK84" s="233">
        <f t="shared" si="234"/>
        <v>0</v>
      </c>
      <c r="CL84" s="233">
        <f t="shared" si="235"/>
        <v>0</v>
      </c>
      <c r="CM84" s="233">
        <f t="shared" si="236"/>
        <v>0</v>
      </c>
      <c r="CN84" s="233">
        <f t="shared" si="237"/>
        <v>0</v>
      </c>
      <c r="CO84" s="233">
        <f t="shared" si="238"/>
        <v>0</v>
      </c>
      <c r="CP84" s="233">
        <f t="shared" si="239"/>
        <v>0</v>
      </c>
      <c r="CQ84" s="233">
        <f t="shared" si="240"/>
        <v>0</v>
      </c>
      <c r="CR84" s="233">
        <f t="shared" si="241"/>
        <v>0</v>
      </c>
      <c r="CS84" s="233">
        <f t="shared" si="242"/>
        <v>0</v>
      </c>
      <c r="CT84" s="233">
        <f t="shared" si="243"/>
        <v>0</v>
      </c>
      <c r="CU84" s="233">
        <f t="shared" si="244"/>
        <v>0</v>
      </c>
      <c r="CV84" s="233">
        <f t="shared" si="245"/>
        <v>0</v>
      </c>
      <c r="CW84" s="233">
        <f t="shared" si="246"/>
        <v>0</v>
      </c>
      <c r="CX84" s="233">
        <f t="shared" si="247"/>
        <v>0</v>
      </c>
      <c r="CY84" s="233">
        <f t="shared" si="248"/>
        <v>0</v>
      </c>
      <c r="CZ84" s="233">
        <f t="shared" si="249"/>
        <v>0</v>
      </c>
      <c r="DA84" s="233">
        <f t="shared" si="250"/>
        <v>0</v>
      </c>
      <c r="DB84" s="233">
        <f t="shared" si="251"/>
        <v>0</v>
      </c>
      <c r="DC84" s="233">
        <f t="shared" si="252"/>
        <v>0</v>
      </c>
      <c r="DD84" s="233">
        <f t="shared" si="253"/>
        <v>0</v>
      </c>
      <c r="DE84" s="233">
        <f t="shared" si="254"/>
        <v>0</v>
      </c>
      <c r="DF84" s="233">
        <f t="shared" si="255"/>
        <v>0</v>
      </c>
      <c r="DG84" s="233">
        <f t="shared" si="256"/>
        <v>0</v>
      </c>
      <c r="DH84" s="233">
        <f t="shared" si="257"/>
        <v>0</v>
      </c>
      <c r="DI84" s="233">
        <f t="shared" si="258"/>
        <v>0</v>
      </c>
      <c r="DJ84" s="233">
        <f t="shared" si="259"/>
        <v>0</v>
      </c>
      <c r="DK84" s="233">
        <f t="shared" si="260"/>
        <v>0</v>
      </c>
      <c r="DL84" s="233">
        <f t="shared" si="261"/>
        <v>0</v>
      </c>
      <c r="DM84" s="233">
        <f t="shared" si="262"/>
        <v>0</v>
      </c>
      <c r="DN84" s="233">
        <f t="shared" si="263"/>
        <v>0</v>
      </c>
      <c r="DO84" s="233">
        <f t="shared" si="264"/>
        <v>0</v>
      </c>
      <c r="DP84" s="233">
        <f t="shared" si="265"/>
        <v>0</v>
      </c>
      <c r="DQ84" s="233">
        <f t="shared" si="266"/>
        <v>0</v>
      </c>
      <c r="DR84" s="233">
        <f t="shared" si="267"/>
        <v>0</v>
      </c>
      <c r="DS84" s="233">
        <f t="shared" si="268"/>
        <v>0</v>
      </c>
      <c r="DT84" s="233">
        <f t="shared" si="269"/>
        <v>0</v>
      </c>
      <c r="DU84" s="233">
        <f t="shared" si="270"/>
        <v>0</v>
      </c>
      <c r="DV84" s="233">
        <f t="shared" si="271"/>
        <v>0</v>
      </c>
      <c r="DW84" s="233">
        <f t="shared" si="272"/>
        <v>0</v>
      </c>
      <c r="DX84" s="233">
        <f t="shared" si="273"/>
        <v>0</v>
      </c>
      <c r="DY84" s="233">
        <f t="shared" si="274"/>
        <v>0</v>
      </c>
      <c r="DZ84" s="233">
        <f t="shared" si="275"/>
        <v>0</v>
      </c>
      <c r="EA84" s="233">
        <f t="shared" si="276"/>
        <v>0</v>
      </c>
      <c r="EB84" s="233">
        <f t="shared" si="277"/>
        <v>0</v>
      </c>
      <c r="EC84" s="233">
        <f t="shared" si="278"/>
        <v>0</v>
      </c>
      <c r="ED84" s="233">
        <f t="shared" si="279"/>
        <v>0</v>
      </c>
      <c r="EE84" s="233">
        <f t="shared" si="280"/>
        <v>0</v>
      </c>
    </row>
    <row r="85" spans="1:135" x14ac:dyDescent="0.25">
      <c r="A85" s="280" t="s">
        <v>99</v>
      </c>
      <c r="B85" s="283">
        <v>12</v>
      </c>
      <c r="C85" s="217" t="str">
        <f>VLOOKUP($A85&amp;$B85,Insumos!$A:$I,4,0)</f>
        <v>AQUISIÇÃO DE VEICULO</v>
      </c>
      <c r="D85" s="89" t="str">
        <f>VLOOKUP($A85&amp;$B85,Insumos!$A:$I,6,0)</f>
        <v>VB</v>
      </c>
      <c r="E85" s="232">
        <f t="shared" si="281"/>
        <v>0</v>
      </c>
      <c r="F85" s="89">
        <v>1</v>
      </c>
      <c r="G85" s="233">
        <f>VLOOKUP($A85&amp;$B85,Insumos!$A:$I,9,0)</f>
        <v>50000</v>
      </c>
      <c r="H85" s="233">
        <f t="shared" si="282"/>
        <v>0</v>
      </c>
      <c r="I85" s="234"/>
      <c r="J85" s="233" t="str">
        <f t="shared" si="5"/>
        <v>AQUISIÇÃO DE VEICULO</v>
      </c>
      <c r="K85" s="233" t="str">
        <f t="shared" si="6"/>
        <v>VB</v>
      </c>
      <c r="L85" s="233">
        <f t="shared" si="217"/>
        <v>0</v>
      </c>
      <c r="M85" s="282">
        <v>0</v>
      </c>
      <c r="N85" s="282">
        <v>0</v>
      </c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>
        <v>0</v>
      </c>
      <c r="AE85" s="282">
        <v>0</v>
      </c>
      <c r="AF85" s="282">
        <v>0</v>
      </c>
      <c r="AG85" s="282">
        <v>0</v>
      </c>
      <c r="AH85" s="282">
        <v>0</v>
      </c>
      <c r="AI85" s="282">
        <v>0</v>
      </c>
      <c r="AJ85" s="282">
        <v>0</v>
      </c>
      <c r="AK85" s="282">
        <v>0</v>
      </c>
      <c r="AL85" s="282">
        <v>0</v>
      </c>
      <c r="AM85" s="282">
        <v>0</v>
      </c>
      <c r="AN85" s="282">
        <v>0</v>
      </c>
      <c r="AO85" s="282">
        <v>0</v>
      </c>
      <c r="AP85" s="282">
        <v>0</v>
      </c>
      <c r="AQ85" s="282">
        <v>0</v>
      </c>
      <c r="AR85" s="282">
        <v>0</v>
      </c>
      <c r="AS85" s="282">
        <v>0</v>
      </c>
      <c r="AT85" s="282">
        <v>0</v>
      </c>
      <c r="AU85" s="282">
        <v>0</v>
      </c>
      <c r="AV85" s="282">
        <v>0</v>
      </c>
      <c r="AW85" s="282">
        <v>0</v>
      </c>
      <c r="AX85" s="282"/>
      <c r="AY85" s="282"/>
      <c r="AZ85" s="282"/>
      <c r="BA85" s="282"/>
      <c r="BB85" s="282"/>
      <c r="BC85" s="282"/>
      <c r="BD85" s="282"/>
      <c r="BE85" s="282"/>
      <c r="BF85" s="282"/>
      <c r="BG85" s="282"/>
      <c r="BH85" s="282"/>
      <c r="BI85" s="282"/>
      <c r="BJ85" s="282"/>
      <c r="BK85" s="282"/>
      <c r="BL85" s="282"/>
      <c r="BM85" s="282">
        <v>0</v>
      </c>
      <c r="BN85" s="282">
        <v>0</v>
      </c>
      <c r="BO85" s="282">
        <v>0</v>
      </c>
      <c r="BP85" s="282">
        <v>0</v>
      </c>
      <c r="BQ85" s="282">
        <v>0</v>
      </c>
      <c r="BR85" s="282">
        <v>0</v>
      </c>
      <c r="BS85" s="282">
        <v>0</v>
      </c>
      <c r="BT85" s="282">
        <v>0</v>
      </c>
      <c r="BV85" s="233" t="str">
        <f t="shared" si="8"/>
        <v>AQUISIÇÃO DE VEICULO</v>
      </c>
      <c r="BW85" s="86">
        <f t="shared" si="218"/>
        <v>0</v>
      </c>
      <c r="BX85" s="233">
        <f t="shared" si="221"/>
        <v>0</v>
      </c>
      <c r="BY85" s="233">
        <f t="shared" si="222"/>
        <v>0</v>
      </c>
      <c r="BZ85" s="233">
        <f t="shared" si="223"/>
        <v>0</v>
      </c>
      <c r="CA85" s="233">
        <f t="shared" si="224"/>
        <v>0</v>
      </c>
      <c r="CB85" s="233">
        <f t="shared" si="225"/>
        <v>0</v>
      </c>
      <c r="CC85" s="233">
        <f t="shared" si="226"/>
        <v>0</v>
      </c>
      <c r="CD85" s="233">
        <f t="shared" si="227"/>
        <v>0</v>
      </c>
      <c r="CE85" s="233">
        <f t="shared" si="228"/>
        <v>0</v>
      </c>
      <c r="CF85" s="233">
        <f t="shared" si="229"/>
        <v>0</v>
      </c>
      <c r="CG85" s="233">
        <f t="shared" si="230"/>
        <v>0</v>
      </c>
      <c r="CH85" s="233">
        <f t="shared" si="231"/>
        <v>0</v>
      </c>
      <c r="CI85" s="233">
        <f t="shared" si="232"/>
        <v>0</v>
      </c>
      <c r="CJ85" s="233">
        <f t="shared" si="233"/>
        <v>0</v>
      </c>
      <c r="CK85" s="233">
        <f t="shared" si="234"/>
        <v>0</v>
      </c>
      <c r="CL85" s="233">
        <f t="shared" si="235"/>
        <v>0</v>
      </c>
      <c r="CM85" s="233">
        <f t="shared" si="236"/>
        <v>0</v>
      </c>
      <c r="CN85" s="233">
        <f t="shared" si="237"/>
        <v>0</v>
      </c>
      <c r="CO85" s="233">
        <f t="shared" si="238"/>
        <v>0</v>
      </c>
      <c r="CP85" s="233">
        <f t="shared" si="239"/>
        <v>0</v>
      </c>
      <c r="CQ85" s="233">
        <f t="shared" si="240"/>
        <v>0</v>
      </c>
      <c r="CR85" s="233">
        <f t="shared" si="241"/>
        <v>0</v>
      </c>
      <c r="CS85" s="233">
        <f t="shared" si="242"/>
        <v>0</v>
      </c>
      <c r="CT85" s="233">
        <f t="shared" si="243"/>
        <v>0</v>
      </c>
      <c r="CU85" s="233">
        <f t="shared" si="244"/>
        <v>0</v>
      </c>
      <c r="CV85" s="233">
        <f t="shared" si="245"/>
        <v>0</v>
      </c>
      <c r="CW85" s="233">
        <f t="shared" si="246"/>
        <v>0</v>
      </c>
      <c r="CX85" s="233">
        <f t="shared" si="247"/>
        <v>0</v>
      </c>
      <c r="CY85" s="233">
        <f t="shared" si="248"/>
        <v>0</v>
      </c>
      <c r="CZ85" s="233">
        <f t="shared" si="249"/>
        <v>0</v>
      </c>
      <c r="DA85" s="233">
        <f t="shared" si="250"/>
        <v>0</v>
      </c>
      <c r="DB85" s="233">
        <f t="shared" si="251"/>
        <v>0</v>
      </c>
      <c r="DC85" s="233">
        <f t="shared" si="252"/>
        <v>0</v>
      </c>
      <c r="DD85" s="233">
        <f t="shared" si="253"/>
        <v>0</v>
      </c>
      <c r="DE85" s="233">
        <f t="shared" si="254"/>
        <v>0</v>
      </c>
      <c r="DF85" s="233">
        <f t="shared" si="255"/>
        <v>0</v>
      </c>
      <c r="DG85" s="233">
        <f t="shared" si="256"/>
        <v>0</v>
      </c>
      <c r="DH85" s="233">
        <f t="shared" si="257"/>
        <v>0</v>
      </c>
      <c r="DI85" s="233">
        <f t="shared" si="258"/>
        <v>0</v>
      </c>
      <c r="DJ85" s="233">
        <f t="shared" si="259"/>
        <v>0</v>
      </c>
      <c r="DK85" s="233">
        <f t="shared" si="260"/>
        <v>0</v>
      </c>
      <c r="DL85" s="233">
        <f t="shared" si="261"/>
        <v>0</v>
      </c>
      <c r="DM85" s="233">
        <f t="shared" si="262"/>
        <v>0</v>
      </c>
      <c r="DN85" s="233">
        <f t="shared" si="263"/>
        <v>0</v>
      </c>
      <c r="DO85" s="233">
        <f t="shared" si="264"/>
        <v>0</v>
      </c>
      <c r="DP85" s="233">
        <f t="shared" si="265"/>
        <v>0</v>
      </c>
      <c r="DQ85" s="233">
        <f t="shared" si="266"/>
        <v>0</v>
      </c>
      <c r="DR85" s="233">
        <f t="shared" si="267"/>
        <v>0</v>
      </c>
      <c r="DS85" s="233">
        <f t="shared" si="268"/>
        <v>0</v>
      </c>
      <c r="DT85" s="233">
        <f t="shared" si="269"/>
        <v>0</v>
      </c>
      <c r="DU85" s="233">
        <f t="shared" si="270"/>
        <v>0</v>
      </c>
      <c r="DV85" s="233">
        <f t="shared" si="271"/>
        <v>0</v>
      </c>
      <c r="DW85" s="233">
        <f t="shared" si="272"/>
        <v>0</v>
      </c>
      <c r="DX85" s="233">
        <f t="shared" si="273"/>
        <v>0</v>
      </c>
      <c r="DY85" s="233">
        <f t="shared" si="274"/>
        <v>0</v>
      </c>
      <c r="DZ85" s="233">
        <f t="shared" si="275"/>
        <v>0</v>
      </c>
      <c r="EA85" s="233">
        <f t="shared" si="276"/>
        <v>0</v>
      </c>
      <c r="EB85" s="233">
        <f t="shared" si="277"/>
        <v>0</v>
      </c>
      <c r="EC85" s="233">
        <f t="shared" si="278"/>
        <v>0</v>
      </c>
      <c r="ED85" s="233">
        <f t="shared" si="279"/>
        <v>0</v>
      </c>
      <c r="EE85" s="233">
        <f t="shared" si="280"/>
        <v>0</v>
      </c>
    </row>
    <row r="86" spans="1:135" x14ac:dyDescent="0.25">
      <c r="A86" s="280" t="s">
        <v>99</v>
      </c>
      <c r="B86" s="283">
        <v>13</v>
      </c>
      <c r="C86" s="217" t="str">
        <f>VLOOKUP($A86&amp;$B86,Insumos!$A:$I,4,0)</f>
        <v>COMBUSTÍVEL - GASOLINA</v>
      </c>
      <c r="D86" s="89" t="str">
        <f>VLOOKUP($A86&amp;$B86,Insumos!$A:$I,6,0)</f>
        <v>litros</v>
      </c>
      <c r="E86" s="232">
        <f t="shared" si="281"/>
        <v>0</v>
      </c>
      <c r="F86" s="89">
        <v>1</v>
      </c>
      <c r="G86" s="233">
        <f>VLOOKUP($A86&amp;$B86,Insumos!$A:$I,9,0)</f>
        <v>8</v>
      </c>
      <c r="H86" s="233">
        <f t="shared" si="282"/>
        <v>0</v>
      </c>
      <c r="I86" s="234"/>
      <c r="J86" s="233" t="str">
        <f t="shared" si="5"/>
        <v>COMBUSTÍVEL - GASOLINA</v>
      </c>
      <c r="K86" s="233" t="str">
        <f t="shared" si="6"/>
        <v>litros</v>
      </c>
      <c r="L86" s="233">
        <f t="shared" si="217"/>
        <v>0</v>
      </c>
      <c r="M86" s="282">
        <v>0</v>
      </c>
      <c r="N86" s="282">
        <v>0</v>
      </c>
      <c r="O86" s="282"/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282"/>
      <c r="AA86" s="282"/>
      <c r="AB86" s="282"/>
      <c r="AC86" s="282"/>
      <c r="AD86" s="282">
        <v>0</v>
      </c>
      <c r="AE86" s="282">
        <v>0</v>
      </c>
      <c r="AF86" s="282">
        <v>0</v>
      </c>
      <c r="AG86" s="282">
        <v>0</v>
      </c>
      <c r="AH86" s="282">
        <v>0</v>
      </c>
      <c r="AI86" s="282">
        <v>0</v>
      </c>
      <c r="AJ86" s="282">
        <v>0</v>
      </c>
      <c r="AK86" s="282">
        <v>0</v>
      </c>
      <c r="AL86" s="282">
        <v>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>
        <v>0</v>
      </c>
      <c r="AV86" s="282">
        <v>0</v>
      </c>
      <c r="AW86" s="282">
        <v>0</v>
      </c>
      <c r="AX86" s="282"/>
      <c r="AY86" s="282"/>
      <c r="AZ86" s="282"/>
      <c r="BA86" s="282"/>
      <c r="BB86" s="282"/>
      <c r="BC86" s="282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>
        <v>0</v>
      </c>
      <c r="BN86" s="282">
        <v>0</v>
      </c>
      <c r="BO86" s="282">
        <v>0</v>
      </c>
      <c r="BP86" s="282">
        <v>0</v>
      </c>
      <c r="BQ86" s="282">
        <v>0</v>
      </c>
      <c r="BR86" s="282">
        <v>0</v>
      </c>
      <c r="BS86" s="282">
        <v>0</v>
      </c>
      <c r="BT86" s="282">
        <v>0</v>
      </c>
      <c r="BV86" s="233" t="str">
        <f t="shared" si="8"/>
        <v>COMBUSTÍVEL - GASOLINA</v>
      </c>
      <c r="BW86" s="86">
        <f t="shared" si="218"/>
        <v>0</v>
      </c>
      <c r="BX86" s="233">
        <f t="shared" si="221"/>
        <v>0</v>
      </c>
      <c r="BY86" s="233">
        <f t="shared" si="222"/>
        <v>0</v>
      </c>
      <c r="BZ86" s="233">
        <f t="shared" si="223"/>
        <v>0</v>
      </c>
      <c r="CA86" s="233">
        <f t="shared" si="224"/>
        <v>0</v>
      </c>
      <c r="CB86" s="233">
        <f t="shared" si="225"/>
        <v>0</v>
      </c>
      <c r="CC86" s="233">
        <f t="shared" si="226"/>
        <v>0</v>
      </c>
      <c r="CD86" s="233">
        <f t="shared" si="227"/>
        <v>0</v>
      </c>
      <c r="CE86" s="233">
        <f t="shared" si="228"/>
        <v>0</v>
      </c>
      <c r="CF86" s="233">
        <f t="shared" si="229"/>
        <v>0</v>
      </c>
      <c r="CG86" s="233">
        <f t="shared" si="230"/>
        <v>0</v>
      </c>
      <c r="CH86" s="233">
        <f t="shared" si="231"/>
        <v>0</v>
      </c>
      <c r="CI86" s="233">
        <f t="shared" si="232"/>
        <v>0</v>
      </c>
      <c r="CJ86" s="233">
        <f t="shared" si="233"/>
        <v>0</v>
      </c>
      <c r="CK86" s="233">
        <f t="shared" si="234"/>
        <v>0</v>
      </c>
      <c r="CL86" s="233">
        <f t="shared" si="235"/>
        <v>0</v>
      </c>
      <c r="CM86" s="233">
        <f t="shared" si="236"/>
        <v>0</v>
      </c>
      <c r="CN86" s="233">
        <f t="shared" si="237"/>
        <v>0</v>
      </c>
      <c r="CO86" s="233">
        <f t="shared" si="238"/>
        <v>0</v>
      </c>
      <c r="CP86" s="233">
        <f t="shared" si="239"/>
        <v>0</v>
      </c>
      <c r="CQ86" s="233">
        <f t="shared" si="240"/>
        <v>0</v>
      </c>
      <c r="CR86" s="233">
        <f t="shared" si="241"/>
        <v>0</v>
      </c>
      <c r="CS86" s="233">
        <f t="shared" si="242"/>
        <v>0</v>
      </c>
      <c r="CT86" s="233">
        <f t="shared" si="243"/>
        <v>0</v>
      </c>
      <c r="CU86" s="233">
        <f t="shared" si="244"/>
        <v>0</v>
      </c>
      <c r="CV86" s="233">
        <f t="shared" si="245"/>
        <v>0</v>
      </c>
      <c r="CW86" s="233">
        <f t="shared" si="246"/>
        <v>0</v>
      </c>
      <c r="CX86" s="233">
        <f t="shared" si="247"/>
        <v>0</v>
      </c>
      <c r="CY86" s="233">
        <f t="shared" si="248"/>
        <v>0</v>
      </c>
      <c r="CZ86" s="233">
        <f t="shared" si="249"/>
        <v>0</v>
      </c>
      <c r="DA86" s="233">
        <f t="shared" si="250"/>
        <v>0</v>
      </c>
      <c r="DB86" s="233">
        <f t="shared" si="251"/>
        <v>0</v>
      </c>
      <c r="DC86" s="233">
        <f t="shared" si="252"/>
        <v>0</v>
      </c>
      <c r="DD86" s="233">
        <f t="shared" si="253"/>
        <v>0</v>
      </c>
      <c r="DE86" s="233">
        <f t="shared" si="254"/>
        <v>0</v>
      </c>
      <c r="DF86" s="233">
        <f t="shared" si="255"/>
        <v>0</v>
      </c>
      <c r="DG86" s="233">
        <f t="shared" si="256"/>
        <v>0</v>
      </c>
      <c r="DH86" s="233">
        <f t="shared" si="257"/>
        <v>0</v>
      </c>
      <c r="DI86" s="233">
        <f t="shared" si="258"/>
        <v>0</v>
      </c>
      <c r="DJ86" s="233">
        <f t="shared" si="259"/>
        <v>0</v>
      </c>
      <c r="DK86" s="233">
        <f t="shared" si="260"/>
        <v>0</v>
      </c>
      <c r="DL86" s="233">
        <f t="shared" si="261"/>
        <v>0</v>
      </c>
      <c r="DM86" s="233">
        <f t="shared" si="262"/>
        <v>0</v>
      </c>
      <c r="DN86" s="233">
        <f t="shared" si="263"/>
        <v>0</v>
      </c>
      <c r="DO86" s="233">
        <f t="shared" si="264"/>
        <v>0</v>
      </c>
      <c r="DP86" s="233">
        <f t="shared" si="265"/>
        <v>0</v>
      </c>
      <c r="DQ86" s="233">
        <f t="shared" si="266"/>
        <v>0</v>
      </c>
      <c r="DR86" s="233">
        <f t="shared" si="267"/>
        <v>0</v>
      </c>
      <c r="DS86" s="233">
        <f t="shared" si="268"/>
        <v>0</v>
      </c>
      <c r="DT86" s="233">
        <f t="shared" si="269"/>
        <v>0</v>
      </c>
      <c r="DU86" s="233">
        <f t="shared" si="270"/>
        <v>0</v>
      </c>
      <c r="DV86" s="233">
        <f t="shared" si="271"/>
        <v>0</v>
      </c>
      <c r="DW86" s="233">
        <f t="shared" si="272"/>
        <v>0</v>
      </c>
      <c r="DX86" s="233">
        <f t="shared" si="273"/>
        <v>0</v>
      </c>
      <c r="DY86" s="233">
        <f t="shared" si="274"/>
        <v>0</v>
      </c>
      <c r="DZ86" s="233">
        <f t="shared" si="275"/>
        <v>0</v>
      </c>
      <c r="EA86" s="233">
        <f t="shared" si="276"/>
        <v>0</v>
      </c>
      <c r="EB86" s="233">
        <f t="shared" si="277"/>
        <v>0</v>
      </c>
      <c r="EC86" s="233">
        <f t="shared" si="278"/>
        <v>0</v>
      </c>
      <c r="ED86" s="233">
        <f t="shared" si="279"/>
        <v>0</v>
      </c>
      <c r="EE86" s="233">
        <f t="shared" si="280"/>
        <v>0</v>
      </c>
    </row>
    <row r="87" spans="1:135" x14ac:dyDescent="0.25">
      <c r="A87" s="280" t="s">
        <v>99</v>
      </c>
      <c r="B87" s="283">
        <v>14</v>
      </c>
      <c r="C87" s="217" t="str">
        <f>VLOOKUP($A87&amp;$B87,Insumos!$A:$I,4,0)</f>
        <v>COMBUSTÍVEL - DIESEL</v>
      </c>
      <c r="D87" s="89" t="str">
        <f>VLOOKUP($A87&amp;$B87,Insumos!$A:$I,6,0)</f>
        <v>litros</v>
      </c>
      <c r="E87" s="232">
        <f t="shared" si="281"/>
        <v>0</v>
      </c>
      <c r="F87" s="89">
        <v>1</v>
      </c>
      <c r="G87" s="233">
        <f>VLOOKUP($A87&amp;$B87,Insumos!$A:$I,9,0)</f>
        <v>8</v>
      </c>
      <c r="H87" s="233">
        <f t="shared" si="282"/>
        <v>0</v>
      </c>
      <c r="I87" s="234"/>
      <c r="J87" s="233" t="str">
        <f t="shared" si="5"/>
        <v>COMBUSTÍVEL - DIESEL</v>
      </c>
      <c r="K87" s="233" t="str">
        <f t="shared" si="6"/>
        <v>litros</v>
      </c>
      <c r="L87" s="233">
        <f t="shared" si="217"/>
        <v>0</v>
      </c>
      <c r="M87" s="282">
        <v>0</v>
      </c>
      <c r="N87" s="282">
        <v>0</v>
      </c>
      <c r="O87" s="282"/>
      <c r="P87" s="282"/>
      <c r="Q87" s="282"/>
      <c r="R87" s="282"/>
      <c r="S87" s="282"/>
      <c r="T87" s="282"/>
      <c r="U87" s="282"/>
      <c r="V87" s="282"/>
      <c r="W87" s="282"/>
      <c r="X87" s="282"/>
      <c r="Y87" s="282"/>
      <c r="Z87" s="282"/>
      <c r="AA87" s="282"/>
      <c r="AB87" s="282"/>
      <c r="AC87" s="282"/>
      <c r="AD87" s="282">
        <v>0</v>
      </c>
      <c r="AE87" s="282">
        <v>0</v>
      </c>
      <c r="AF87" s="282">
        <v>0</v>
      </c>
      <c r="AG87" s="282">
        <v>0</v>
      </c>
      <c r="AH87" s="282">
        <v>0</v>
      </c>
      <c r="AI87" s="282">
        <v>0</v>
      </c>
      <c r="AJ87" s="282">
        <v>0</v>
      </c>
      <c r="AK87" s="282">
        <v>0</v>
      </c>
      <c r="AL87" s="282">
        <v>0</v>
      </c>
      <c r="AM87" s="282">
        <v>0</v>
      </c>
      <c r="AN87" s="282">
        <v>0</v>
      </c>
      <c r="AO87" s="282">
        <v>0</v>
      </c>
      <c r="AP87" s="282">
        <v>0</v>
      </c>
      <c r="AQ87" s="282">
        <v>0</v>
      </c>
      <c r="AR87" s="282">
        <v>0</v>
      </c>
      <c r="AS87" s="282">
        <v>0</v>
      </c>
      <c r="AT87" s="282">
        <v>0</v>
      </c>
      <c r="AU87" s="282">
        <v>0</v>
      </c>
      <c r="AV87" s="282">
        <v>0</v>
      </c>
      <c r="AW87" s="282">
        <v>0</v>
      </c>
      <c r="AX87" s="282"/>
      <c r="AY87" s="282"/>
      <c r="AZ87" s="282"/>
      <c r="BA87" s="282"/>
      <c r="BB87" s="282"/>
      <c r="BC87" s="282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>
        <v>0</v>
      </c>
      <c r="BN87" s="282">
        <v>0</v>
      </c>
      <c r="BO87" s="282">
        <v>0</v>
      </c>
      <c r="BP87" s="282">
        <v>0</v>
      </c>
      <c r="BQ87" s="282">
        <v>0</v>
      </c>
      <c r="BR87" s="282">
        <v>0</v>
      </c>
      <c r="BS87" s="282">
        <v>0</v>
      </c>
      <c r="BT87" s="282">
        <v>0</v>
      </c>
      <c r="BV87" s="233" t="str">
        <f t="shared" si="8"/>
        <v>COMBUSTÍVEL - DIESEL</v>
      </c>
      <c r="BW87" s="86">
        <f t="shared" si="218"/>
        <v>0</v>
      </c>
      <c r="BX87" s="233">
        <f t="shared" si="221"/>
        <v>0</v>
      </c>
      <c r="BY87" s="233">
        <f t="shared" si="222"/>
        <v>0</v>
      </c>
      <c r="BZ87" s="233">
        <f t="shared" si="223"/>
        <v>0</v>
      </c>
      <c r="CA87" s="233">
        <f t="shared" si="224"/>
        <v>0</v>
      </c>
      <c r="CB87" s="233">
        <f t="shared" si="225"/>
        <v>0</v>
      </c>
      <c r="CC87" s="233">
        <f t="shared" si="226"/>
        <v>0</v>
      </c>
      <c r="CD87" s="233">
        <f t="shared" si="227"/>
        <v>0</v>
      </c>
      <c r="CE87" s="233">
        <f t="shared" si="228"/>
        <v>0</v>
      </c>
      <c r="CF87" s="233">
        <f t="shared" si="229"/>
        <v>0</v>
      </c>
      <c r="CG87" s="233">
        <f t="shared" si="230"/>
        <v>0</v>
      </c>
      <c r="CH87" s="233">
        <f t="shared" si="231"/>
        <v>0</v>
      </c>
      <c r="CI87" s="233">
        <f t="shared" si="232"/>
        <v>0</v>
      </c>
      <c r="CJ87" s="233">
        <f t="shared" si="233"/>
        <v>0</v>
      </c>
      <c r="CK87" s="233">
        <f t="shared" si="234"/>
        <v>0</v>
      </c>
      <c r="CL87" s="233">
        <f t="shared" si="235"/>
        <v>0</v>
      </c>
      <c r="CM87" s="233">
        <f t="shared" si="236"/>
        <v>0</v>
      </c>
      <c r="CN87" s="233">
        <f t="shared" si="237"/>
        <v>0</v>
      </c>
      <c r="CO87" s="233">
        <f t="shared" si="238"/>
        <v>0</v>
      </c>
      <c r="CP87" s="233">
        <f t="shared" si="239"/>
        <v>0</v>
      </c>
      <c r="CQ87" s="233">
        <f t="shared" si="240"/>
        <v>0</v>
      </c>
      <c r="CR87" s="233">
        <f t="shared" si="241"/>
        <v>0</v>
      </c>
      <c r="CS87" s="233">
        <f t="shared" si="242"/>
        <v>0</v>
      </c>
      <c r="CT87" s="233">
        <f t="shared" si="243"/>
        <v>0</v>
      </c>
      <c r="CU87" s="233">
        <f t="shared" si="244"/>
        <v>0</v>
      </c>
      <c r="CV87" s="233">
        <f t="shared" si="245"/>
        <v>0</v>
      </c>
      <c r="CW87" s="233">
        <f t="shared" si="246"/>
        <v>0</v>
      </c>
      <c r="CX87" s="233">
        <f t="shared" si="247"/>
        <v>0</v>
      </c>
      <c r="CY87" s="233">
        <f t="shared" si="248"/>
        <v>0</v>
      </c>
      <c r="CZ87" s="233">
        <f t="shared" si="249"/>
        <v>0</v>
      </c>
      <c r="DA87" s="233">
        <f t="shared" si="250"/>
        <v>0</v>
      </c>
      <c r="DB87" s="233">
        <f t="shared" si="251"/>
        <v>0</v>
      </c>
      <c r="DC87" s="233">
        <f t="shared" si="252"/>
        <v>0</v>
      </c>
      <c r="DD87" s="233">
        <f t="shared" si="253"/>
        <v>0</v>
      </c>
      <c r="DE87" s="233">
        <f t="shared" si="254"/>
        <v>0</v>
      </c>
      <c r="DF87" s="233">
        <f t="shared" si="255"/>
        <v>0</v>
      </c>
      <c r="DG87" s="233">
        <f t="shared" si="256"/>
        <v>0</v>
      </c>
      <c r="DH87" s="233">
        <f t="shared" si="257"/>
        <v>0</v>
      </c>
      <c r="DI87" s="233">
        <f t="shared" si="258"/>
        <v>0</v>
      </c>
      <c r="DJ87" s="233">
        <f t="shared" si="259"/>
        <v>0</v>
      </c>
      <c r="DK87" s="233">
        <f t="shared" si="260"/>
        <v>0</v>
      </c>
      <c r="DL87" s="233">
        <f t="shared" si="261"/>
        <v>0</v>
      </c>
      <c r="DM87" s="233">
        <f t="shared" si="262"/>
        <v>0</v>
      </c>
      <c r="DN87" s="233">
        <f t="shared" si="263"/>
        <v>0</v>
      </c>
      <c r="DO87" s="233">
        <f t="shared" si="264"/>
        <v>0</v>
      </c>
      <c r="DP87" s="233">
        <f t="shared" si="265"/>
        <v>0</v>
      </c>
      <c r="DQ87" s="233">
        <f t="shared" si="266"/>
        <v>0</v>
      </c>
      <c r="DR87" s="233">
        <f t="shared" si="267"/>
        <v>0</v>
      </c>
      <c r="DS87" s="233">
        <f t="shared" si="268"/>
        <v>0</v>
      </c>
      <c r="DT87" s="233">
        <f t="shared" si="269"/>
        <v>0</v>
      </c>
      <c r="DU87" s="233">
        <f t="shared" si="270"/>
        <v>0</v>
      </c>
      <c r="DV87" s="233">
        <f t="shared" si="271"/>
        <v>0</v>
      </c>
      <c r="DW87" s="233">
        <f t="shared" si="272"/>
        <v>0</v>
      </c>
      <c r="DX87" s="233">
        <f t="shared" si="273"/>
        <v>0</v>
      </c>
      <c r="DY87" s="233">
        <f t="shared" si="274"/>
        <v>0</v>
      </c>
      <c r="DZ87" s="233">
        <f t="shared" si="275"/>
        <v>0</v>
      </c>
      <c r="EA87" s="233">
        <f t="shared" si="276"/>
        <v>0</v>
      </c>
      <c r="EB87" s="233">
        <f t="shared" si="277"/>
        <v>0</v>
      </c>
      <c r="EC87" s="233">
        <f t="shared" si="278"/>
        <v>0</v>
      </c>
      <c r="ED87" s="233">
        <f t="shared" si="279"/>
        <v>0</v>
      </c>
      <c r="EE87" s="233">
        <f t="shared" si="280"/>
        <v>0</v>
      </c>
    </row>
    <row r="88" spans="1:135" x14ac:dyDescent="0.25">
      <c r="A88" s="280" t="s">
        <v>99</v>
      </c>
      <c r="B88" s="283">
        <v>15</v>
      </c>
      <c r="C88" s="217" t="str">
        <f>VLOOKUP($A88&amp;$B88,Insumos!$A:$I,4,0)</f>
        <v>PASSAGEM AÉREA</v>
      </c>
      <c r="D88" s="89" t="str">
        <f>VLOOKUP($A88&amp;$B88,Insumos!$A:$I,6,0)</f>
        <v>VB</v>
      </c>
      <c r="E88" s="232">
        <f t="shared" si="281"/>
        <v>0</v>
      </c>
      <c r="F88" s="89">
        <v>1</v>
      </c>
      <c r="G88" s="233">
        <f>VLOOKUP($A88&amp;$B88,Insumos!$A:$I,9,0)</f>
        <v>800</v>
      </c>
      <c r="H88" s="233">
        <f t="shared" si="282"/>
        <v>0</v>
      </c>
      <c r="I88" s="234"/>
      <c r="J88" s="233" t="str">
        <f t="shared" si="5"/>
        <v>PASSAGEM AÉREA</v>
      </c>
      <c r="K88" s="233" t="str">
        <f t="shared" si="6"/>
        <v>VB</v>
      </c>
      <c r="L88" s="233">
        <f t="shared" si="217"/>
        <v>0</v>
      </c>
      <c r="M88" s="282">
        <v>0</v>
      </c>
      <c r="N88" s="282">
        <v>0</v>
      </c>
      <c r="O88" s="282"/>
      <c r="P88" s="282"/>
      <c r="Q88" s="282"/>
      <c r="R88" s="282"/>
      <c r="S88" s="282"/>
      <c r="T88" s="282"/>
      <c r="U88" s="282"/>
      <c r="V88" s="282"/>
      <c r="W88" s="282"/>
      <c r="X88" s="282"/>
      <c r="Y88" s="282"/>
      <c r="Z88" s="282"/>
      <c r="AA88" s="282"/>
      <c r="AB88" s="282"/>
      <c r="AC88" s="282"/>
      <c r="AD88" s="282">
        <v>0</v>
      </c>
      <c r="AE88" s="282">
        <v>0</v>
      </c>
      <c r="AF88" s="282">
        <v>0</v>
      </c>
      <c r="AG88" s="282">
        <v>0</v>
      </c>
      <c r="AH88" s="282">
        <v>0</v>
      </c>
      <c r="AI88" s="282">
        <v>0</v>
      </c>
      <c r="AJ88" s="282">
        <v>0</v>
      </c>
      <c r="AK88" s="282">
        <v>0</v>
      </c>
      <c r="AL88" s="282">
        <v>0</v>
      </c>
      <c r="AM88" s="282">
        <v>0</v>
      </c>
      <c r="AN88" s="282">
        <v>0</v>
      </c>
      <c r="AO88" s="282">
        <v>0</v>
      </c>
      <c r="AP88" s="282">
        <v>0</v>
      </c>
      <c r="AQ88" s="282">
        <v>0</v>
      </c>
      <c r="AR88" s="282">
        <v>0</v>
      </c>
      <c r="AS88" s="282">
        <v>0</v>
      </c>
      <c r="AT88" s="282">
        <v>0</v>
      </c>
      <c r="AU88" s="282">
        <v>0</v>
      </c>
      <c r="AV88" s="282">
        <v>0</v>
      </c>
      <c r="AW88" s="282">
        <v>0</v>
      </c>
      <c r="AX88" s="282"/>
      <c r="AY88" s="282"/>
      <c r="AZ88" s="282"/>
      <c r="BA88" s="282"/>
      <c r="BB88" s="282"/>
      <c r="BC88" s="282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>
        <v>0</v>
      </c>
      <c r="BN88" s="282">
        <v>0</v>
      </c>
      <c r="BO88" s="282">
        <v>0</v>
      </c>
      <c r="BP88" s="282">
        <v>0</v>
      </c>
      <c r="BQ88" s="282">
        <v>0</v>
      </c>
      <c r="BR88" s="282">
        <v>0</v>
      </c>
      <c r="BS88" s="282">
        <v>0</v>
      </c>
      <c r="BT88" s="282">
        <v>0</v>
      </c>
      <c r="BV88" s="233" t="str">
        <f t="shared" si="8"/>
        <v>PASSAGEM AÉREA</v>
      </c>
      <c r="BW88" s="86">
        <f t="shared" si="218"/>
        <v>0</v>
      </c>
      <c r="BX88" s="233">
        <f t="shared" si="221"/>
        <v>0</v>
      </c>
      <c r="BY88" s="233">
        <f t="shared" si="222"/>
        <v>0</v>
      </c>
      <c r="BZ88" s="233">
        <f t="shared" si="223"/>
        <v>0</v>
      </c>
      <c r="CA88" s="233">
        <f t="shared" si="224"/>
        <v>0</v>
      </c>
      <c r="CB88" s="233">
        <f t="shared" si="225"/>
        <v>0</v>
      </c>
      <c r="CC88" s="233">
        <f t="shared" si="226"/>
        <v>0</v>
      </c>
      <c r="CD88" s="233">
        <f t="shared" si="227"/>
        <v>0</v>
      </c>
      <c r="CE88" s="233">
        <f t="shared" si="228"/>
        <v>0</v>
      </c>
      <c r="CF88" s="233">
        <f t="shared" si="229"/>
        <v>0</v>
      </c>
      <c r="CG88" s="233">
        <f t="shared" si="230"/>
        <v>0</v>
      </c>
      <c r="CH88" s="233">
        <f t="shared" si="231"/>
        <v>0</v>
      </c>
      <c r="CI88" s="233">
        <f t="shared" si="232"/>
        <v>0</v>
      </c>
      <c r="CJ88" s="233">
        <f t="shared" si="233"/>
        <v>0</v>
      </c>
      <c r="CK88" s="233">
        <f t="shared" si="234"/>
        <v>0</v>
      </c>
      <c r="CL88" s="233">
        <f t="shared" si="235"/>
        <v>0</v>
      </c>
      <c r="CM88" s="233">
        <f t="shared" si="236"/>
        <v>0</v>
      </c>
      <c r="CN88" s="233">
        <f t="shared" si="237"/>
        <v>0</v>
      </c>
      <c r="CO88" s="233">
        <f t="shared" si="238"/>
        <v>0</v>
      </c>
      <c r="CP88" s="233">
        <f t="shared" si="239"/>
        <v>0</v>
      </c>
      <c r="CQ88" s="233">
        <f t="shared" si="240"/>
        <v>0</v>
      </c>
      <c r="CR88" s="233">
        <f t="shared" si="241"/>
        <v>0</v>
      </c>
      <c r="CS88" s="233">
        <f t="shared" si="242"/>
        <v>0</v>
      </c>
      <c r="CT88" s="233">
        <f t="shared" si="243"/>
        <v>0</v>
      </c>
      <c r="CU88" s="233">
        <f t="shared" si="244"/>
        <v>0</v>
      </c>
      <c r="CV88" s="233">
        <f t="shared" si="245"/>
        <v>0</v>
      </c>
      <c r="CW88" s="233">
        <f t="shared" si="246"/>
        <v>0</v>
      </c>
      <c r="CX88" s="233">
        <f t="shared" si="247"/>
        <v>0</v>
      </c>
      <c r="CY88" s="233">
        <f t="shared" si="248"/>
        <v>0</v>
      </c>
      <c r="CZ88" s="233">
        <f t="shared" si="249"/>
        <v>0</v>
      </c>
      <c r="DA88" s="233">
        <f t="shared" si="250"/>
        <v>0</v>
      </c>
      <c r="DB88" s="233">
        <f t="shared" si="251"/>
        <v>0</v>
      </c>
      <c r="DC88" s="233">
        <f t="shared" si="252"/>
        <v>0</v>
      </c>
      <c r="DD88" s="233">
        <f t="shared" si="253"/>
        <v>0</v>
      </c>
      <c r="DE88" s="233">
        <f t="shared" si="254"/>
        <v>0</v>
      </c>
      <c r="DF88" s="233">
        <f t="shared" si="255"/>
        <v>0</v>
      </c>
      <c r="DG88" s="233">
        <f t="shared" si="256"/>
        <v>0</v>
      </c>
      <c r="DH88" s="233">
        <f t="shared" si="257"/>
        <v>0</v>
      </c>
      <c r="DI88" s="233">
        <f t="shared" si="258"/>
        <v>0</v>
      </c>
      <c r="DJ88" s="233">
        <f t="shared" si="259"/>
        <v>0</v>
      </c>
      <c r="DK88" s="233">
        <f t="shared" si="260"/>
        <v>0</v>
      </c>
      <c r="DL88" s="233">
        <f t="shared" si="261"/>
        <v>0</v>
      </c>
      <c r="DM88" s="233">
        <f t="shared" si="262"/>
        <v>0</v>
      </c>
      <c r="DN88" s="233">
        <f t="shared" si="263"/>
        <v>0</v>
      </c>
      <c r="DO88" s="233">
        <f t="shared" si="264"/>
        <v>0</v>
      </c>
      <c r="DP88" s="233">
        <f t="shared" si="265"/>
        <v>0</v>
      </c>
      <c r="DQ88" s="233">
        <f t="shared" si="266"/>
        <v>0</v>
      </c>
      <c r="DR88" s="233">
        <f t="shared" si="267"/>
        <v>0</v>
      </c>
      <c r="DS88" s="233">
        <f t="shared" si="268"/>
        <v>0</v>
      </c>
      <c r="DT88" s="233">
        <f t="shared" si="269"/>
        <v>0</v>
      </c>
      <c r="DU88" s="233">
        <f t="shared" si="270"/>
        <v>0</v>
      </c>
      <c r="DV88" s="233">
        <f t="shared" si="271"/>
        <v>0</v>
      </c>
      <c r="DW88" s="233">
        <f t="shared" si="272"/>
        <v>0</v>
      </c>
      <c r="DX88" s="233">
        <f t="shared" si="273"/>
        <v>0</v>
      </c>
      <c r="DY88" s="233">
        <f t="shared" si="274"/>
        <v>0</v>
      </c>
      <c r="DZ88" s="233">
        <f t="shared" si="275"/>
        <v>0</v>
      </c>
      <c r="EA88" s="233">
        <f t="shared" si="276"/>
        <v>0</v>
      </c>
      <c r="EB88" s="233">
        <f t="shared" si="277"/>
        <v>0</v>
      </c>
      <c r="EC88" s="233">
        <f t="shared" si="278"/>
        <v>0</v>
      </c>
      <c r="ED88" s="233">
        <f t="shared" si="279"/>
        <v>0</v>
      </c>
      <c r="EE88" s="233">
        <f t="shared" si="280"/>
        <v>0</v>
      </c>
    </row>
    <row r="89" spans="1:135" x14ac:dyDescent="0.25">
      <c r="A89" s="280" t="s">
        <v>164</v>
      </c>
      <c r="B89" s="283">
        <v>1</v>
      </c>
      <c r="C89" s="217" t="str">
        <f>VLOOKUP($A89&amp;$B89,Insumos!$A:$I,4,0)</f>
        <v>ART CREA - Nível 1</v>
      </c>
      <c r="D89" s="89" t="str">
        <f>VLOOKUP($A89&amp;$B89,Insumos!$A:$I,6,0)</f>
        <v>VB</v>
      </c>
      <c r="E89" s="232">
        <f t="shared" si="281"/>
        <v>0</v>
      </c>
      <c r="F89" s="89">
        <v>1</v>
      </c>
      <c r="G89" s="233">
        <f>VLOOKUP($A89&amp;$B89,Insumos!$A:$I,9,0)</f>
        <v>85</v>
      </c>
      <c r="H89" s="233">
        <f t="shared" si="282"/>
        <v>0</v>
      </c>
      <c r="I89" s="234"/>
      <c r="J89" s="233" t="str">
        <f t="shared" si="5"/>
        <v>ART CREA - Nível 1</v>
      </c>
      <c r="K89" s="233" t="str">
        <f t="shared" si="6"/>
        <v>VB</v>
      </c>
      <c r="L89" s="233">
        <f t="shared" si="217"/>
        <v>0</v>
      </c>
      <c r="M89" s="282">
        <v>0</v>
      </c>
      <c r="N89" s="282">
        <v>0</v>
      </c>
      <c r="O89" s="282"/>
      <c r="P89" s="282"/>
      <c r="Q89" s="282"/>
      <c r="R89" s="282"/>
      <c r="S89" s="282"/>
      <c r="T89" s="282"/>
      <c r="U89" s="282"/>
      <c r="V89" s="282"/>
      <c r="W89" s="282"/>
      <c r="X89" s="282"/>
      <c r="Y89" s="282"/>
      <c r="Z89" s="282"/>
      <c r="AA89" s="282"/>
      <c r="AB89" s="282"/>
      <c r="AC89" s="282"/>
      <c r="AD89" s="282">
        <v>0</v>
      </c>
      <c r="AE89" s="282">
        <v>0</v>
      </c>
      <c r="AF89" s="282">
        <v>0</v>
      </c>
      <c r="AG89" s="282">
        <v>0</v>
      </c>
      <c r="AH89" s="282">
        <v>0</v>
      </c>
      <c r="AI89" s="282">
        <v>0</v>
      </c>
      <c r="AJ89" s="282">
        <v>0</v>
      </c>
      <c r="AK89" s="282">
        <v>0</v>
      </c>
      <c r="AL89" s="282">
        <v>0</v>
      </c>
      <c r="AM89" s="282">
        <v>0</v>
      </c>
      <c r="AN89" s="282">
        <v>0</v>
      </c>
      <c r="AO89" s="282">
        <v>0</v>
      </c>
      <c r="AP89" s="282">
        <v>0</v>
      </c>
      <c r="AQ89" s="282">
        <v>0</v>
      </c>
      <c r="AR89" s="282">
        <v>0</v>
      </c>
      <c r="AS89" s="282">
        <v>0</v>
      </c>
      <c r="AT89" s="282">
        <v>0</v>
      </c>
      <c r="AU89" s="282">
        <v>0</v>
      </c>
      <c r="AV89" s="282">
        <v>0</v>
      </c>
      <c r="AW89" s="282">
        <v>0</v>
      </c>
      <c r="AX89" s="282"/>
      <c r="AY89" s="282"/>
      <c r="AZ89" s="282"/>
      <c r="BA89" s="282"/>
      <c r="BB89" s="282"/>
      <c r="BC89" s="282"/>
      <c r="BD89" s="282"/>
      <c r="BE89" s="282"/>
      <c r="BF89" s="282"/>
      <c r="BG89" s="282"/>
      <c r="BH89" s="282"/>
      <c r="BI89" s="282"/>
      <c r="BJ89" s="282"/>
      <c r="BK89" s="282"/>
      <c r="BL89" s="282"/>
      <c r="BM89" s="282">
        <v>0</v>
      </c>
      <c r="BN89" s="282">
        <v>0</v>
      </c>
      <c r="BO89" s="282">
        <v>0</v>
      </c>
      <c r="BP89" s="282">
        <v>0</v>
      </c>
      <c r="BQ89" s="282">
        <v>0</v>
      </c>
      <c r="BR89" s="282">
        <v>0</v>
      </c>
      <c r="BS89" s="282">
        <v>0</v>
      </c>
      <c r="BT89" s="282">
        <v>0</v>
      </c>
      <c r="BV89" s="233" t="str">
        <f t="shared" si="8"/>
        <v>ART CREA - Nível 1</v>
      </c>
      <c r="BW89" s="86">
        <f t="shared" si="218"/>
        <v>0</v>
      </c>
      <c r="BX89" s="233">
        <f t="shared" si="221"/>
        <v>0</v>
      </c>
      <c r="BY89" s="233">
        <f t="shared" si="222"/>
        <v>0</v>
      </c>
      <c r="BZ89" s="233">
        <f t="shared" si="223"/>
        <v>0</v>
      </c>
      <c r="CA89" s="233">
        <f t="shared" si="224"/>
        <v>0</v>
      </c>
      <c r="CB89" s="233">
        <f t="shared" si="225"/>
        <v>0</v>
      </c>
      <c r="CC89" s="233">
        <f t="shared" si="226"/>
        <v>0</v>
      </c>
      <c r="CD89" s="233">
        <f t="shared" si="227"/>
        <v>0</v>
      </c>
      <c r="CE89" s="233">
        <f t="shared" si="228"/>
        <v>0</v>
      </c>
      <c r="CF89" s="233">
        <f t="shared" si="229"/>
        <v>0</v>
      </c>
      <c r="CG89" s="233">
        <f t="shared" si="230"/>
        <v>0</v>
      </c>
      <c r="CH89" s="233">
        <f t="shared" si="231"/>
        <v>0</v>
      </c>
      <c r="CI89" s="233">
        <f t="shared" si="232"/>
        <v>0</v>
      </c>
      <c r="CJ89" s="233">
        <f t="shared" si="233"/>
        <v>0</v>
      </c>
      <c r="CK89" s="233">
        <f t="shared" si="234"/>
        <v>0</v>
      </c>
      <c r="CL89" s="233">
        <f t="shared" si="235"/>
        <v>0</v>
      </c>
      <c r="CM89" s="233">
        <f t="shared" si="236"/>
        <v>0</v>
      </c>
      <c r="CN89" s="233">
        <f t="shared" si="237"/>
        <v>0</v>
      </c>
      <c r="CO89" s="233">
        <f t="shared" si="238"/>
        <v>0</v>
      </c>
      <c r="CP89" s="233">
        <f t="shared" si="239"/>
        <v>0</v>
      </c>
      <c r="CQ89" s="233">
        <f t="shared" si="240"/>
        <v>0</v>
      </c>
      <c r="CR89" s="233">
        <f t="shared" si="241"/>
        <v>0</v>
      </c>
      <c r="CS89" s="233">
        <f t="shared" si="242"/>
        <v>0</v>
      </c>
      <c r="CT89" s="233">
        <f t="shared" si="243"/>
        <v>0</v>
      </c>
      <c r="CU89" s="233">
        <f t="shared" si="244"/>
        <v>0</v>
      </c>
      <c r="CV89" s="233">
        <f t="shared" si="245"/>
        <v>0</v>
      </c>
      <c r="CW89" s="233">
        <f t="shared" si="246"/>
        <v>0</v>
      </c>
      <c r="CX89" s="233">
        <f t="shared" si="247"/>
        <v>0</v>
      </c>
      <c r="CY89" s="233">
        <f t="shared" si="248"/>
        <v>0</v>
      </c>
      <c r="CZ89" s="233">
        <f t="shared" si="249"/>
        <v>0</v>
      </c>
      <c r="DA89" s="233">
        <f t="shared" si="250"/>
        <v>0</v>
      </c>
      <c r="DB89" s="233">
        <f t="shared" si="251"/>
        <v>0</v>
      </c>
      <c r="DC89" s="233">
        <f t="shared" si="252"/>
        <v>0</v>
      </c>
      <c r="DD89" s="233">
        <f t="shared" si="253"/>
        <v>0</v>
      </c>
      <c r="DE89" s="233">
        <f t="shared" si="254"/>
        <v>0</v>
      </c>
      <c r="DF89" s="233">
        <f t="shared" si="255"/>
        <v>0</v>
      </c>
      <c r="DG89" s="233">
        <f t="shared" si="256"/>
        <v>0</v>
      </c>
      <c r="DH89" s="233">
        <f t="shared" si="257"/>
        <v>0</v>
      </c>
      <c r="DI89" s="233">
        <f t="shared" si="258"/>
        <v>0</v>
      </c>
      <c r="DJ89" s="233">
        <f t="shared" si="259"/>
        <v>0</v>
      </c>
      <c r="DK89" s="233">
        <f t="shared" si="260"/>
        <v>0</v>
      </c>
      <c r="DL89" s="233">
        <f t="shared" si="261"/>
        <v>0</v>
      </c>
      <c r="DM89" s="233">
        <f t="shared" si="262"/>
        <v>0</v>
      </c>
      <c r="DN89" s="233">
        <f t="shared" si="263"/>
        <v>0</v>
      </c>
      <c r="DO89" s="233">
        <f t="shared" si="264"/>
        <v>0</v>
      </c>
      <c r="DP89" s="233">
        <f t="shared" si="265"/>
        <v>0</v>
      </c>
      <c r="DQ89" s="233">
        <f t="shared" si="266"/>
        <v>0</v>
      </c>
      <c r="DR89" s="233">
        <f t="shared" si="267"/>
        <v>0</v>
      </c>
      <c r="DS89" s="233">
        <f t="shared" si="268"/>
        <v>0</v>
      </c>
      <c r="DT89" s="233">
        <f t="shared" si="269"/>
        <v>0</v>
      </c>
      <c r="DU89" s="233">
        <f t="shared" si="270"/>
        <v>0</v>
      </c>
      <c r="DV89" s="233">
        <f t="shared" si="271"/>
        <v>0</v>
      </c>
      <c r="DW89" s="233">
        <f t="shared" si="272"/>
        <v>0</v>
      </c>
      <c r="DX89" s="233">
        <f t="shared" si="273"/>
        <v>0</v>
      </c>
      <c r="DY89" s="233">
        <f t="shared" si="274"/>
        <v>0</v>
      </c>
      <c r="DZ89" s="233">
        <f t="shared" si="275"/>
        <v>0</v>
      </c>
      <c r="EA89" s="233">
        <f t="shared" si="276"/>
        <v>0</v>
      </c>
      <c r="EB89" s="233">
        <f t="shared" si="277"/>
        <v>0</v>
      </c>
      <c r="EC89" s="233">
        <f t="shared" si="278"/>
        <v>0</v>
      </c>
      <c r="ED89" s="233">
        <f t="shared" si="279"/>
        <v>0</v>
      </c>
      <c r="EE89" s="233">
        <f t="shared" si="280"/>
        <v>0</v>
      </c>
    </row>
    <row r="90" spans="1:135" x14ac:dyDescent="0.25">
      <c r="A90" s="280" t="s">
        <v>164</v>
      </c>
      <c r="B90" s="283">
        <v>2</v>
      </c>
      <c r="C90" s="217" t="str">
        <f>VLOOKUP($A90&amp;$B90,Insumos!$A:$I,4,0)</f>
        <v>ART CREA - Nível 2</v>
      </c>
      <c r="D90" s="89" t="str">
        <f>VLOOKUP($A90&amp;$B90,Insumos!$A:$I,6,0)</f>
        <v>VB</v>
      </c>
      <c r="E90" s="232">
        <f t="shared" si="281"/>
        <v>0</v>
      </c>
      <c r="F90" s="89">
        <v>1</v>
      </c>
      <c r="G90" s="233">
        <f>VLOOKUP($A90&amp;$B90,Insumos!$A:$I,9,0)</f>
        <v>175</v>
      </c>
      <c r="H90" s="233">
        <f t="shared" si="282"/>
        <v>0</v>
      </c>
      <c r="I90" s="234"/>
      <c r="J90" s="233" t="str">
        <f t="shared" si="5"/>
        <v>ART CREA - Nível 2</v>
      </c>
      <c r="K90" s="233" t="str">
        <f t="shared" si="6"/>
        <v>VB</v>
      </c>
      <c r="L90" s="233">
        <f t="shared" si="217"/>
        <v>0</v>
      </c>
      <c r="M90" s="282">
        <v>0</v>
      </c>
      <c r="N90" s="282">
        <v>0</v>
      </c>
      <c r="O90" s="282"/>
      <c r="P90" s="282"/>
      <c r="Q90" s="282"/>
      <c r="R90" s="282"/>
      <c r="S90" s="282"/>
      <c r="T90" s="282"/>
      <c r="U90" s="282"/>
      <c r="V90" s="282"/>
      <c r="W90" s="282"/>
      <c r="X90" s="282"/>
      <c r="Y90" s="282"/>
      <c r="Z90" s="282"/>
      <c r="AA90" s="282"/>
      <c r="AB90" s="282"/>
      <c r="AC90" s="282"/>
      <c r="AD90" s="282">
        <v>0</v>
      </c>
      <c r="AE90" s="282">
        <v>0</v>
      </c>
      <c r="AF90" s="282">
        <v>0</v>
      </c>
      <c r="AG90" s="282">
        <v>0</v>
      </c>
      <c r="AH90" s="282">
        <v>0</v>
      </c>
      <c r="AI90" s="282">
        <v>0</v>
      </c>
      <c r="AJ90" s="282">
        <v>0</v>
      </c>
      <c r="AK90" s="282">
        <v>0</v>
      </c>
      <c r="AL90" s="282">
        <v>0</v>
      </c>
      <c r="AM90" s="282">
        <v>0</v>
      </c>
      <c r="AN90" s="282">
        <v>0</v>
      </c>
      <c r="AO90" s="282">
        <v>0</v>
      </c>
      <c r="AP90" s="282">
        <v>0</v>
      </c>
      <c r="AQ90" s="282">
        <v>0</v>
      </c>
      <c r="AR90" s="282">
        <v>0</v>
      </c>
      <c r="AS90" s="282">
        <v>0</v>
      </c>
      <c r="AT90" s="282">
        <v>0</v>
      </c>
      <c r="AU90" s="282">
        <v>0</v>
      </c>
      <c r="AV90" s="282">
        <v>0</v>
      </c>
      <c r="AW90" s="282">
        <v>0</v>
      </c>
      <c r="AX90" s="282"/>
      <c r="AY90" s="282"/>
      <c r="AZ90" s="282"/>
      <c r="BA90" s="282"/>
      <c r="BB90" s="282"/>
      <c r="BC90" s="282"/>
      <c r="BD90" s="282"/>
      <c r="BE90" s="282"/>
      <c r="BF90" s="282"/>
      <c r="BG90" s="282"/>
      <c r="BH90" s="282"/>
      <c r="BI90" s="282"/>
      <c r="BJ90" s="282"/>
      <c r="BK90" s="282"/>
      <c r="BL90" s="282"/>
      <c r="BM90" s="282">
        <v>0</v>
      </c>
      <c r="BN90" s="282">
        <v>0</v>
      </c>
      <c r="BO90" s="282">
        <v>0</v>
      </c>
      <c r="BP90" s="282">
        <v>0</v>
      </c>
      <c r="BQ90" s="282">
        <v>0</v>
      </c>
      <c r="BR90" s="282">
        <v>0</v>
      </c>
      <c r="BS90" s="282">
        <v>0</v>
      </c>
      <c r="BT90" s="282">
        <v>0</v>
      </c>
      <c r="BV90" s="233" t="str">
        <f t="shared" si="8"/>
        <v>ART CREA - Nível 2</v>
      </c>
      <c r="BW90" s="86">
        <f t="shared" si="218"/>
        <v>0</v>
      </c>
      <c r="BX90" s="233">
        <f t="shared" si="221"/>
        <v>0</v>
      </c>
      <c r="BY90" s="233">
        <f t="shared" si="222"/>
        <v>0</v>
      </c>
      <c r="BZ90" s="233">
        <f t="shared" si="223"/>
        <v>0</v>
      </c>
      <c r="CA90" s="233">
        <f t="shared" si="224"/>
        <v>0</v>
      </c>
      <c r="CB90" s="233">
        <f t="shared" si="225"/>
        <v>0</v>
      </c>
      <c r="CC90" s="233">
        <f t="shared" si="226"/>
        <v>0</v>
      </c>
      <c r="CD90" s="233">
        <f t="shared" si="227"/>
        <v>0</v>
      </c>
      <c r="CE90" s="233">
        <f t="shared" si="228"/>
        <v>0</v>
      </c>
      <c r="CF90" s="233">
        <f t="shared" si="229"/>
        <v>0</v>
      </c>
      <c r="CG90" s="233">
        <f t="shared" si="230"/>
        <v>0</v>
      </c>
      <c r="CH90" s="233">
        <f t="shared" si="231"/>
        <v>0</v>
      </c>
      <c r="CI90" s="233">
        <f t="shared" si="232"/>
        <v>0</v>
      </c>
      <c r="CJ90" s="233">
        <f t="shared" si="233"/>
        <v>0</v>
      </c>
      <c r="CK90" s="233">
        <f t="shared" si="234"/>
        <v>0</v>
      </c>
      <c r="CL90" s="233">
        <f t="shared" si="235"/>
        <v>0</v>
      </c>
      <c r="CM90" s="233">
        <f t="shared" si="236"/>
        <v>0</v>
      </c>
      <c r="CN90" s="233">
        <f t="shared" si="237"/>
        <v>0</v>
      </c>
      <c r="CO90" s="233">
        <f t="shared" si="238"/>
        <v>0</v>
      </c>
      <c r="CP90" s="233">
        <f t="shared" si="239"/>
        <v>0</v>
      </c>
      <c r="CQ90" s="233">
        <f t="shared" si="240"/>
        <v>0</v>
      </c>
      <c r="CR90" s="233">
        <f t="shared" si="241"/>
        <v>0</v>
      </c>
      <c r="CS90" s="233">
        <f t="shared" si="242"/>
        <v>0</v>
      </c>
      <c r="CT90" s="233">
        <f t="shared" si="243"/>
        <v>0</v>
      </c>
      <c r="CU90" s="233">
        <f t="shared" si="244"/>
        <v>0</v>
      </c>
      <c r="CV90" s="233">
        <f t="shared" si="245"/>
        <v>0</v>
      </c>
      <c r="CW90" s="233">
        <f t="shared" si="246"/>
        <v>0</v>
      </c>
      <c r="CX90" s="233">
        <f t="shared" si="247"/>
        <v>0</v>
      </c>
      <c r="CY90" s="233">
        <f t="shared" si="248"/>
        <v>0</v>
      </c>
      <c r="CZ90" s="233">
        <f t="shared" si="249"/>
        <v>0</v>
      </c>
      <c r="DA90" s="233">
        <f t="shared" si="250"/>
        <v>0</v>
      </c>
      <c r="DB90" s="233">
        <f t="shared" si="251"/>
        <v>0</v>
      </c>
      <c r="DC90" s="233">
        <f t="shared" si="252"/>
        <v>0</v>
      </c>
      <c r="DD90" s="233">
        <f t="shared" si="253"/>
        <v>0</v>
      </c>
      <c r="DE90" s="233">
        <f t="shared" si="254"/>
        <v>0</v>
      </c>
      <c r="DF90" s="233">
        <f t="shared" si="255"/>
        <v>0</v>
      </c>
      <c r="DG90" s="233">
        <f t="shared" si="256"/>
        <v>0</v>
      </c>
      <c r="DH90" s="233">
        <f t="shared" si="257"/>
        <v>0</v>
      </c>
      <c r="DI90" s="233">
        <f t="shared" si="258"/>
        <v>0</v>
      </c>
      <c r="DJ90" s="233">
        <f t="shared" si="259"/>
        <v>0</v>
      </c>
      <c r="DK90" s="233">
        <f t="shared" si="260"/>
        <v>0</v>
      </c>
      <c r="DL90" s="233">
        <f t="shared" si="261"/>
        <v>0</v>
      </c>
      <c r="DM90" s="233">
        <f t="shared" si="262"/>
        <v>0</v>
      </c>
      <c r="DN90" s="233">
        <f t="shared" si="263"/>
        <v>0</v>
      </c>
      <c r="DO90" s="233">
        <f t="shared" si="264"/>
        <v>0</v>
      </c>
      <c r="DP90" s="233">
        <f t="shared" si="265"/>
        <v>0</v>
      </c>
      <c r="DQ90" s="233">
        <f t="shared" si="266"/>
        <v>0</v>
      </c>
      <c r="DR90" s="233">
        <f t="shared" si="267"/>
        <v>0</v>
      </c>
      <c r="DS90" s="233">
        <f t="shared" si="268"/>
        <v>0</v>
      </c>
      <c r="DT90" s="233">
        <f t="shared" si="269"/>
        <v>0</v>
      </c>
      <c r="DU90" s="233">
        <f t="shared" si="270"/>
        <v>0</v>
      </c>
      <c r="DV90" s="233">
        <f t="shared" si="271"/>
        <v>0</v>
      </c>
      <c r="DW90" s="233">
        <f t="shared" si="272"/>
        <v>0</v>
      </c>
      <c r="DX90" s="233">
        <f t="shared" si="273"/>
        <v>0</v>
      </c>
      <c r="DY90" s="233">
        <f t="shared" si="274"/>
        <v>0</v>
      </c>
      <c r="DZ90" s="233">
        <f t="shared" si="275"/>
        <v>0</v>
      </c>
      <c r="EA90" s="233">
        <f t="shared" si="276"/>
        <v>0</v>
      </c>
      <c r="EB90" s="233">
        <f t="shared" si="277"/>
        <v>0</v>
      </c>
      <c r="EC90" s="233">
        <f t="shared" si="278"/>
        <v>0</v>
      </c>
      <c r="ED90" s="233">
        <f t="shared" si="279"/>
        <v>0</v>
      </c>
      <c r="EE90" s="233">
        <f t="shared" si="280"/>
        <v>0</v>
      </c>
    </row>
    <row r="91" spans="1:135" x14ac:dyDescent="0.25">
      <c r="A91" s="280" t="s">
        <v>164</v>
      </c>
      <c r="B91" s="283">
        <v>3</v>
      </c>
      <c r="C91" s="217" t="str">
        <f>VLOOKUP($A91&amp;$B91,Insumos!$A:$I,4,0)</f>
        <v>ART CREA - Nível 3</v>
      </c>
      <c r="D91" s="89" t="str">
        <f>VLOOKUP($A91&amp;$B91,Insumos!$A:$I,6,0)</f>
        <v>VB</v>
      </c>
      <c r="E91" s="232">
        <f t="shared" si="281"/>
        <v>0</v>
      </c>
      <c r="F91" s="89">
        <v>1</v>
      </c>
      <c r="G91" s="233">
        <f>VLOOKUP($A91&amp;$B91,Insumos!$A:$I,9,0)</f>
        <v>230</v>
      </c>
      <c r="H91" s="233">
        <f t="shared" si="282"/>
        <v>0</v>
      </c>
      <c r="I91" s="234"/>
      <c r="J91" s="233" t="str">
        <f t="shared" si="5"/>
        <v>ART CREA - Nível 3</v>
      </c>
      <c r="K91" s="233" t="str">
        <f t="shared" si="6"/>
        <v>VB</v>
      </c>
      <c r="L91" s="233">
        <f t="shared" si="217"/>
        <v>0</v>
      </c>
      <c r="M91" s="282">
        <v>0</v>
      </c>
      <c r="N91" s="282">
        <v>0</v>
      </c>
      <c r="O91" s="282"/>
      <c r="P91" s="282"/>
      <c r="Q91" s="282"/>
      <c r="R91" s="282"/>
      <c r="S91" s="282"/>
      <c r="T91" s="282"/>
      <c r="U91" s="282"/>
      <c r="V91" s="282"/>
      <c r="W91" s="282"/>
      <c r="X91" s="282"/>
      <c r="Y91" s="282"/>
      <c r="Z91" s="282"/>
      <c r="AA91" s="282"/>
      <c r="AB91" s="282"/>
      <c r="AC91" s="282"/>
      <c r="AD91" s="282">
        <v>0</v>
      </c>
      <c r="AE91" s="282">
        <v>0</v>
      </c>
      <c r="AF91" s="282">
        <v>0</v>
      </c>
      <c r="AG91" s="282">
        <v>0</v>
      </c>
      <c r="AH91" s="282">
        <v>0</v>
      </c>
      <c r="AI91" s="282">
        <v>0</v>
      </c>
      <c r="AJ91" s="282">
        <v>0</v>
      </c>
      <c r="AK91" s="282">
        <v>0</v>
      </c>
      <c r="AL91" s="282">
        <v>0</v>
      </c>
      <c r="AM91" s="282">
        <v>0</v>
      </c>
      <c r="AN91" s="282">
        <v>0</v>
      </c>
      <c r="AO91" s="282">
        <v>0</v>
      </c>
      <c r="AP91" s="282">
        <v>0</v>
      </c>
      <c r="AQ91" s="282">
        <v>0</v>
      </c>
      <c r="AR91" s="282">
        <v>0</v>
      </c>
      <c r="AS91" s="282">
        <v>0</v>
      </c>
      <c r="AT91" s="282">
        <v>0</v>
      </c>
      <c r="AU91" s="282">
        <v>0</v>
      </c>
      <c r="AV91" s="282">
        <v>0</v>
      </c>
      <c r="AW91" s="282">
        <v>0</v>
      </c>
      <c r="AX91" s="282"/>
      <c r="AY91" s="282"/>
      <c r="AZ91" s="282"/>
      <c r="BA91" s="282"/>
      <c r="BB91" s="282"/>
      <c r="BC91" s="282"/>
      <c r="BD91" s="282"/>
      <c r="BE91" s="282"/>
      <c r="BF91" s="282"/>
      <c r="BG91" s="282"/>
      <c r="BH91" s="282"/>
      <c r="BI91" s="282"/>
      <c r="BJ91" s="282"/>
      <c r="BK91" s="282"/>
      <c r="BL91" s="282"/>
      <c r="BM91" s="282">
        <v>0</v>
      </c>
      <c r="BN91" s="282">
        <v>0</v>
      </c>
      <c r="BO91" s="282">
        <v>0</v>
      </c>
      <c r="BP91" s="282">
        <v>0</v>
      </c>
      <c r="BQ91" s="282">
        <v>0</v>
      </c>
      <c r="BR91" s="282">
        <v>0</v>
      </c>
      <c r="BS91" s="282">
        <v>0</v>
      </c>
      <c r="BT91" s="282">
        <v>0</v>
      </c>
      <c r="BV91" s="233" t="str">
        <f t="shared" si="8"/>
        <v>ART CREA - Nível 3</v>
      </c>
      <c r="BW91" s="86">
        <f t="shared" si="218"/>
        <v>0</v>
      </c>
      <c r="BX91" s="233">
        <f t="shared" si="221"/>
        <v>0</v>
      </c>
      <c r="BY91" s="233">
        <f t="shared" si="222"/>
        <v>0</v>
      </c>
      <c r="BZ91" s="233">
        <f t="shared" si="223"/>
        <v>0</v>
      </c>
      <c r="CA91" s="233">
        <f t="shared" si="224"/>
        <v>0</v>
      </c>
      <c r="CB91" s="233">
        <f t="shared" si="225"/>
        <v>0</v>
      </c>
      <c r="CC91" s="233">
        <f t="shared" si="226"/>
        <v>0</v>
      </c>
      <c r="CD91" s="233">
        <f t="shared" si="227"/>
        <v>0</v>
      </c>
      <c r="CE91" s="233">
        <f t="shared" si="228"/>
        <v>0</v>
      </c>
      <c r="CF91" s="233">
        <f t="shared" si="229"/>
        <v>0</v>
      </c>
      <c r="CG91" s="233">
        <f t="shared" si="230"/>
        <v>0</v>
      </c>
      <c r="CH91" s="233">
        <f t="shared" si="231"/>
        <v>0</v>
      </c>
      <c r="CI91" s="233">
        <f t="shared" si="232"/>
        <v>0</v>
      </c>
      <c r="CJ91" s="233">
        <f t="shared" si="233"/>
        <v>0</v>
      </c>
      <c r="CK91" s="233">
        <f t="shared" si="234"/>
        <v>0</v>
      </c>
      <c r="CL91" s="233">
        <f t="shared" si="235"/>
        <v>0</v>
      </c>
      <c r="CM91" s="233">
        <f t="shared" si="236"/>
        <v>0</v>
      </c>
      <c r="CN91" s="233">
        <f t="shared" si="237"/>
        <v>0</v>
      </c>
      <c r="CO91" s="233">
        <f t="shared" si="238"/>
        <v>0</v>
      </c>
      <c r="CP91" s="233">
        <f t="shared" si="239"/>
        <v>0</v>
      </c>
      <c r="CQ91" s="233">
        <f t="shared" si="240"/>
        <v>0</v>
      </c>
      <c r="CR91" s="233">
        <f t="shared" si="241"/>
        <v>0</v>
      </c>
      <c r="CS91" s="233">
        <f t="shared" si="242"/>
        <v>0</v>
      </c>
      <c r="CT91" s="233">
        <f t="shared" si="243"/>
        <v>0</v>
      </c>
      <c r="CU91" s="233">
        <f t="shared" si="244"/>
        <v>0</v>
      </c>
      <c r="CV91" s="233">
        <f t="shared" si="245"/>
        <v>0</v>
      </c>
      <c r="CW91" s="233">
        <f t="shared" si="246"/>
        <v>0</v>
      </c>
      <c r="CX91" s="233">
        <f t="shared" si="247"/>
        <v>0</v>
      </c>
      <c r="CY91" s="233">
        <f t="shared" si="248"/>
        <v>0</v>
      </c>
      <c r="CZ91" s="233">
        <f t="shared" si="249"/>
        <v>0</v>
      </c>
      <c r="DA91" s="233">
        <f t="shared" si="250"/>
        <v>0</v>
      </c>
      <c r="DB91" s="233">
        <f t="shared" si="251"/>
        <v>0</v>
      </c>
      <c r="DC91" s="233">
        <f t="shared" si="252"/>
        <v>0</v>
      </c>
      <c r="DD91" s="233">
        <f t="shared" si="253"/>
        <v>0</v>
      </c>
      <c r="DE91" s="233">
        <f t="shared" si="254"/>
        <v>0</v>
      </c>
      <c r="DF91" s="233">
        <f t="shared" si="255"/>
        <v>0</v>
      </c>
      <c r="DG91" s="233">
        <f t="shared" si="256"/>
        <v>0</v>
      </c>
      <c r="DH91" s="233">
        <f t="shared" si="257"/>
        <v>0</v>
      </c>
      <c r="DI91" s="233">
        <f t="shared" si="258"/>
        <v>0</v>
      </c>
      <c r="DJ91" s="233">
        <f t="shared" si="259"/>
        <v>0</v>
      </c>
      <c r="DK91" s="233">
        <f t="shared" si="260"/>
        <v>0</v>
      </c>
      <c r="DL91" s="233">
        <f t="shared" si="261"/>
        <v>0</v>
      </c>
      <c r="DM91" s="233">
        <f t="shared" si="262"/>
        <v>0</v>
      </c>
      <c r="DN91" s="233">
        <f t="shared" si="263"/>
        <v>0</v>
      </c>
      <c r="DO91" s="233">
        <f t="shared" si="264"/>
        <v>0</v>
      </c>
      <c r="DP91" s="233">
        <f t="shared" si="265"/>
        <v>0</v>
      </c>
      <c r="DQ91" s="233">
        <f t="shared" si="266"/>
        <v>0</v>
      </c>
      <c r="DR91" s="233">
        <f t="shared" si="267"/>
        <v>0</v>
      </c>
      <c r="DS91" s="233">
        <f t="shared" si="268"/>
        <v>0</v>
      </c>
      <c r="DT91" s="233">
        <f t="shared" si="269"/>
        <v>0</v>
      </c>
      <c r="DU91" s="233">
        <f t="shared" si="270"/>
        <v>0</v>
      </c>
      <c r="DV91" s="233">
        <f t="shared" si="271"/>
        <v>0</v>
      </c>
      <c r="DW91" s="233">
        <f t="shared" si="272"/>
        <v>0</v>
      </c>
      <c r="DX91" s="233">
        <f t="shared" si="273"/>
        <v>0</v>
      </c>
      <c r="DY91" s="233">
        <f t="shared" si="274"/>
        <v>0</v>
      </c>
      <c r="DZ91" s="233">
        <f t="shared" si="275"/>
        <v>0</v>
      </c>
      <c r="EA91" s="233">
        <f t="shared" si="276"/>
        <v>0</v>
      </c>
      <c r="EB91" s="233">
        <f t="shared" si="277"/>
        <v>0</v>
      </c>
      <c r="EC91" s="233">
        <f t="shared" si="278"/>
        <v>0</v>
      </c>
      <c r="ED91" s="233">
        <f t="shared" si="279"/>
        <v>0</v>
      </c>
      <c r="EE91" s="233">
        <f t="shared" si="280"/>
        <v>0</v>
      </c>
    </row>
    <row r="92" spans="1:135" x14ac:dyDescent="0.25">
      <c r="A92" s="280" t="s">
        <v>164</v>
      </c>
      <c r="B92" s="283">
        <v>4</v>
      </c>
      <c r="C92" s="217" t="str">
        <f>VLOOKUP($A92&amp;$B92,Insumos!$A:$I,4,0)</f>
        <v>ACERVO CREA</v>
      </c>
      <c r="D92" s="89" t="str">
        <f>VLOOKUP($A92&amp;$B92,Insumos!$A:$I,6,0)</f>
        <v>VB</v>
      </c>
      <c r="E92" s="232">
        <f t="shared" si="281"/>
        <v>0</v>
      </c>
      <c r="F92" s="89">
        <v>1</v>
      </c>
      <c r="G92" s="233">
        <f>VLOOKUP($A92&amp;$B92,Insumos!$A:$I,9,0)</f>
        <v>85</v>
      </c>
      <c r="H92" s="233">
        <f t="shared" si="282"/>
        <v>0</v>
      </c>
      <c r="I92" s="234"/>
      <c r="J92" s="233" t="str">
        <f t="shared" si="5"/>
        <v>ACERVO CREA</v>
      </c>
      <c r="K92" s="233" t="str">
        <f t="shared" si="6"/>
        <v>VB</v>
      </c>
      <c r="L92" s="233">
        <f t="shared" si="217"/>
        <v>0</v>
      </c>
      <c r="M92" s="282">
        <v>0</v>
      </c>
      <c r="N92" s="282">
        <v>0</v>
      </c>
      <c r="O92" s="282"/>
      <c r="P92" s="282"/>
      <c r="Q92" s="282"/>
      <c r="R92" s="282"/>
      <c r="S92" s="282"/>
      <c r="T92" s="282"/>
      <c r="U92" s="282"/>
      <c r="V92" s="282"/>
      <c r="W92" s="282"/>
      <c r="X92" s="282"/>
      <c r="Y92" s="282"/>
      <c r="Z92" s="282"/>
      <c r="AA92" s="282"/>
      <c r="AB92" s="282"/>
      <c r="AC92" s="282"/>
      <c r="AD92" s="282">
        <v>0</v>
      </c>
      <c r="AE92" s="282">
        <v>0</v>
      </c>
      <c r="AF92" s="282">
        <v>0</v>
      </c>
      <c r="AG92" s="282">
        <v>0</v>
      </c>
      <c r="AH92" s="282">
        <v>0</v>
      </c>
      <c r="AI92" s="282">
        <v>0</v>
      </c>
      <c r="AJ92" s="282">
        <v>0</v>
      </c>
      <c r="AK92" s="282">
        <v>0</v>
      </c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>
        <v>0</v>
      </c>
      <c r="AV92" s="282">
        <v>0</v>
      </c>
      <c r="AW92" s="282">
        <v>0</v>
      </c>
      <c r="AX92" s="282"/>
      <c r="AY92" s="282"/>
      <c r="AZ92" s="282"/>
      <c r="BA92" s="282"/>
      <c r="BB92" s="282"/>
      <c r="BC92" s="282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>
        <v>0</v>
      </c>
      <c r="BN92" s="282">
        <v>0</v>
      </c>
      <c r="BO92" s="282">
        <v>0</v>
      </c>
      <c r="BP92" s="282">
        <v>0</v>
      </c>
      <c r="BQ92" s="282">
        <v>0</v>
      </c>
      <c r="BR92" s="282">
        <v>0</v>
      </c>
      <c r="BS92" s="282">
        <v>0</v>
      </c>
      <c r="BT92" s="282">
        <v>0</v>
      </c>
      <c r="BV92" s="233" t="str">
        <f t="shared" si="8"/>
        <v>ACERVO CREA</v>
      </c>
      <c r="BW92" s="86">
        <f t="shared" si="218"/>
        <v>0</v>
      </c>
      <c r="BX92" s="233">
        <f t="shared" si="221"/>
        <v>0</v>
      </c>
      <c r="BY92" s="233">
        <f t="shared" si="222"/>
        <v>0</v>
      </c>
      <c r="BZ92" s="233">
        <f t="shared" si="223"/>
        <v>0</v>
      </c>
      <c r="CA92" s="233">
        <f t="shared" si="224"/>
        <v>0</v>
      </c>
      <c r="CB92" s="233">
        <f t="shared" si="225"/>
        <v>0</v>
      </c>
      <c r="CC92" s="233">
        <f t="shared" si="226"/>
        <v>0</v>
      </c>
      <c r="CD92" s="233">
        <f t="shared" si="227"/>
        <v>0</v>
      </c>
      <c r="CE92" s="233">
        <f t="shared" si="228"/>
        <v>0</v>
      </c>
      <c r="CF92" s="233">
        <f t="shared" si="229"/>
        <v>0</v>
      </c>
      <c r="CG92" s="233">
        <f t="shared" si="230"/>
        <v>0</v>
      </c>
      <c r="CH92" s="233">
        <f t="shared" si="231"/>
        <v>0</v>
      </c>
      <c r="CI92" s="233">
        <f t="shared" si="232"/>
        <v>0</v>
      </c>
      <c r="CJ92" s="233">
        <f t="shared" si="233"/>
        <v>0</v>
      </c>
      <c r="CK92" s="233">
        <f t="shared" si="234"/>
        <v>0</v>
      </c>
      <c r="CL92" s="233">
        <f t="shared" si="235"/>
        <v>0</v>
      </c>
      <c r="CM92" s="233">
        <f t="shared" si="236"/>
        <v>0</v>
      </c>
      <c r="CN92" s="233">
        <f t="shared" si="237"/>
        <v>0</v>
      </c>
      <c r="CO92" s="233">
        <f t="shared" si="238"/>
        <v>0</v>
      </c>
      <c r="CP92" s="233">
        <f t="shared" si="239"/>
        <v>0</v>
      </c>
      <c r="CQ92" s="233">
        <f t="shared" si="240"/>
        <v>0</v>
      </c>
      <c r="CR92" s="233">
        <f t="shared" si="241"/>
        <v>0</v>
      </c>
      <c r="CS92" s="233">
        <f t="shared" si="242"/>
        <v>0</v>
      </c>
      <c r="CT92" s="233">
        <f t="shared" si="243"/>
        <v>0</v>
      </c>
      <c r="CU92" s="233">
        <f t="shared" si="244"/>
        <v>0</v>
      </c>
      <c r="CV92" s="233">
        <f t="shared" si="245"/>
        <v>0</v>
      </c>
      <c r="CW92" s="233">
        <f t="shared" si="246"/>
        <v>0</v>
      </c>
      <c r="CX92" s="233">
        <f t="shared" si="247"/>
        <v>0</v>
      </c>
      <c r="CY92" s="233">
        <f t="shared" si="248"/>
        <v>0</v>
      </c>
      <c r="CZ92" s="233">
        <f t="shared" si="249"/>
        <v>0</v>
      </c>
      <c r="DA92" s="233">
        <f t="shared" si="250"/>
        <v>0</v>
      </c>
      <c r="DB92" s="233">
        <f t="shared" si="251"/>
        <v>0</v>
      </c>
      <c r="DC92" s="233">
        <f t="shared" si="252"/>
        <v>0</v>
      </c>
      <c r="DD92" s="233">
        <f t="shared" si="253"/>
        <v>0</v>
      </c>
      <c r="DE92" s="233">
        <f t="shared" si="254"/>
        <v>0</v>
      </c>
      <c r="DF92" s="233">
        <f t="shared" si="255"/>
        <v>0</v>
      </c>
      <c r="DG92" s="233">
        <f t="shared" si="256"/>
        <v>0</v>
      </c>
      <c r="DH92" s="233">
        <f t="shared" si="257"/>
        <v>0</v>
      </c>
      <c r="DI92" s="233">
        <f t="shared" si="258"/>
        <v>0</v>
      </c>
      <c r="DJ92" s="233">
        <f t="shared" si="259"/>
        <v>0</v>
      </c>
      <c r="DK92" s="233">
        <f t="shared" si="260"/>
        <v>0</v>
      </c>
      <c r="DL92" s="233">
        <f t="shared" si="261"/>
        <v>0</v>
      </c>
      <c r="DM92" s="233">
        <f t="shared" si="262"/>
        <v>0</v>
      </c>
      <c r="DN92" s="233">
        <f t="shared" si="263"/>
        <v>0</v>
      </c>
      <c r="DO92" s="233">
        <f t="shared" si="264"/>
        <v>0</v>
      </c>
      <c r="DP92" s="233">
        <f t="shared" si="265"/>
        <v>0</v>
      </c>
      <c r="DQ92" s="233">
        <f t="shared" si="266"/>
        <v>0</v>
      </c>
      <c r="DR92" s="233">
        <f t="shared" si="267"/>
        <v>0</v>
      </c>
      <c r="DS92" s="233">
        <f t="shared" si="268"/>
        <v>0</v>
      </c>
      <c r="DT92" s="233">
        <f t="shared" si="269"/>
        <v>0</v>
      </c>
      <c r="DU92" s="233">
        <f t="shared" si="270"/>
        <v>0</v>
      </c>
      <c r="DV92" s="233">
        <f t="shared" si="271"/>
        <v>0</v>
      </c>
      <c r="DW92" s="233">
        <f t="shared" si="272"/>
        <v>0</v>
      </c>
      <c r="DX92" s="233">
        <f t="shared" si="273"/>
        <v>0</v>
      </c>
      <c r="DY92" s="233">
        <f t="shared" si="274"/>
        <v>0</v>
      </c>
      <c r="DZ92" s="233">
        <f t="shared" si="275"/>
        <v>0</v>
      </c>
      <c r="EA92" s="233">
        <f t="shared" si="276"/>
        <v>0</v>
      </c>
      <c r="EB92" s="233">
        <f t="shared" si="277"/>
        <v>0</v>
      </c>
      <c r="EC92" s="233">
        <f t="shared" si="278"/>
        <v>0</v>
      </c>
      <c r="ED92" s="233">
        <f t="shared" si="279"/>
        <v>0</v>
      </c>
      <c r="EE92" s="233">
        <f t="shared" si="280"/>
        <v>0</v>
      </c>
    </row>
    <row r="93" spans="1:135" x14ac:dyDescent="0.25">
      <c r="A93" s="280" t="s">
        <v>164</v>
      </c>
      <c r="B93" s="283">
        <v>5</v>
      </c>
      <c r="C93" s="217" t="str">
        <f>VLOOKUP($A93&amp;$B93,Insumos!$A:$I,4,0)</f>
        <v>ART CRBio</v>
      </c>
      <c r="D93" s="89" t="str">
        <f>VLOOKUP($A93&amp;$B93,Insumos!$A:$I,6,0)</f>
        <v>VB</v>
      </c>
      <c r="E93" s="232">
        <f t="shared" si="281"/>
        <v>0</v>
      </c>
      <c r="F93" s="89">
        <v>1</v>
      </c>
      <c r="G93" s="233">
        <f>VLOOKUP($A93&amp;$B93,Insumos!$A:$I,9,0)</f>
        <v>150</v>
      </c>
      <c r="H93" s="233">
        <f t="shared" si="282"/>
        <v>0</v>
      </c>
      <c r="I93" s="234"/>
      <c r="J93" s="233" t="str">
        <f t="shared" si="5"/>
        <v>ART CRBio</v>
      </c>
      <c r="K93" s="233" t="str">
        <f t="shared" si="6"/>
        <v>VB</v>
      </c>
      <c r="L93" s="233">
        <f t="shared" si="217"/>
        <v>0</v>
      </c>
      <c r="M93" s="282">
        <v>0</v>
      </c>
      <c r="N93" s="282">
        <v>0</v>
      </c>
      <c r="O93" s="282"/>
      <c r="P93" s="282"/>
      <c r="Q93" s="282"/>
      <c r="R93" s="282"/>
      <c r="S93" s="282"/>
      <c r="T93" s="282"/>
      <c r="U93" s="282"/>
      <c r="V93" s="282"/>
      <c r="W93" s="282"/>
      <c r="X93" s="282"/>
      <c r="Y93" s="282"/>
      <c r="Z93" s="282"/>
      <c r="AA93" s="282"/>
      <c r="AB93" s="282"/>
      <c r="AC93" s="282"/>
      <c r="AD93" s="282">
        <v>0</v>
      </c>
      <c r="AE93" s="282">
        <v>0</v>
      </c>
      <c r="AF93" s="282">
        <v>0</v>
      </c>
      <c r="AG93" s="282">
        <v>0</v>
      </c>
      <c r="AH93" s="282">
        <v>0</v>
      </c>
      <c r="AI93" s="282">
        <v>0</v>
      </c>
      <c r="AJ93" s="282">
        <v>0</v>
      </c>
      <c r="AK93" s="282">
        <v>0</v>
      </c>
      <c r="AL93" s="282">
        <v>0</v>
      </c>
      <c r="AM93" s="282">
        <v>0</v>
      </c>
      <c r="AN93" s="282">
        <v>0</v>
      </c>
      <c r="AO93" s="282">
        <v>0</v>
      </c>
      <c r="AP93" s="282">
        <v>0</v>
      </c>
      <c r="AQ93" s="282">
        <v>0</v>
      </c>
      <c r="AR93" s="282">
        <v>0</v>
      </c>
      <c r="AS93" s="282">
        <v>0</v>
      </c>
      <c r="AT93" s="282">
        <v>0</v>
      </c>
      <c r="AU93" s="282">
        <v>0</v>
      </c>
      <c r="AV93" s="282">
        <v>0</v>
      </c>
      <c r="AW93" s="282">
        <v>0</v>
      </c>
      <c r="AX93" s="282"/>
      <c r="AY93" s="282"/>
      <c r="AZ93" s="282"/>
      <c r="BA93" s="282"/>
      <c r="BB93" s="282"/>
      <c r="BC93" s="282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>
        <v>0</v>
      </c>
      <c r="BN93" s="282">
        <v>0</v>
      </c>
      <c r="BO93" s="282">
        <v>0</v>
      </c>
      <c r="BP93" s="282">
        <v>0</v>
      </c>
      <c r="BQ93" s="282">
        <v>0</v>
      </c>
      <c r="BR93" s="282">
        <v>0</v>
      </c>
      <c r="BS93" s="282">
        <v>0</v>
      </c>
      <c r="BT93" s="282">
        <v>0</v>
      </c>
      <c r="BV93" s="233" t="str">
        <f t="shared" si="8"/>
        <v>ART CRBio</v>
      </c>
      <c r="BW93" s="86">
        <f t="shared" si="218"/>
        <v>0</v>
      </c>
      <c r="BX93" s="233">
        <f t="shared" si="221"/>
        <v>0</v>
      </c>
      <c r="BY93" s="233">
        <f t="shared" si="222"/>
        <v>0</v>
      </c>
      <c r="BZ93" s="233">
        <f t="shared" si="223"/>
        <v>0</v>
      </c>
      <c r="CA93" s="233">
        <f t="shared" si="224"/>
        <v>0</v>
      </c>
      <c r="CB93" s="233">
        <f t="shared" si="225"/>
        <v>0</v>
      </c>
      <c r="CC93" s="233">
        <f t="shared" si="226"/>
        <v>0</v>
      </c>
      <c r="CD93" s="233">
        <f t="shared" si="227"/>
        <v>0</v>
      </c>
      <c r="CE93" s="233">
        <f t="shared" si="228"/>
        <v>0</v>
      </c>
      <c r="CF93" s="233">
        <f t="shared" si="229"/>
        <v>0</v>
      </c>
      <c r="CG93" s="233">
        <f t="shared" si="230"/>
        <v>0</v>
      </c>
      <c r="CH93" s="233">
        <f t="shared" si="231"/>
        <v>0</v>
      </c>
      <c r="CI93" s="233">
        <f t="shared" si="232"/>
        <v>0</v>
      </c>
      <c r="CJ93" s="233">
        <f t="shared" si="233"/>
        <v>0</v>
      </c>
      <c r="CK93" s="233">
        <f t="shared" si="234"/>
        <v>0</v>
      </c>
      <c r="CL93" s="233">
        <f t="shared" si="235"/>
        <v>0</v>
      </c>
      <c r="CM93" s="233">
        <f t="shared" si="236"/>
        <v>0</v>
      </c>
      <c r="CN93" s="233">
        <f t="shared" si="237"/>
        <v>0</v>
      </c>
      <c r="CO93" s="233">
        <f t="shared" si="238"/>
        <v>0</v>
      </c>
      <c r="CP93" s="233">
        <f t="shared" si="239"/>
        <v>0</v>
      </c>
      <c r="CQ93" s="233">
        <f t="shared" si="240"/>
        <v>0</v>
      </c>
      <c r="CR93" s="233">
        <f t="shared" si="241"/>
        <v>0</v>
      </c>
      <c r="CS93" s="233">
        <f t="shared" si="242"/>
        <v>0</v>
      </c>
      <c r="CT93" s="233">
        <f t="shared" si="243"/>
        <v>0</v>
      </c>
      <c r="CU93" s="233">
        <f t="shared" si="244"/>
        <v>0</v>
      </c>
      <c r="CV93" s="233">
        <f t="shared" si="245"/>
        <v>0</v>
      </c>
      <c r="CW93" s="233">
        <f t="shared" si="246"/>
        <v>0</v>
      </c>
      <c r="CX93" s="233">
        <f t="shared" si="247"/>
        <v>0</v>
      </c>
      <c r="CY93" s="233">
        <f t="shared" si="248"/>
        <v>0</v>
      </c>
      <c r="CZ93" s="233">
        <f t="shared" si="249"/>
        <v>0</v>
      </c>
      <c r="DA93" s="233">
        <f t="shared" si="250"/>
        <v>0</v>
      </c>
      <c r="DB93" s="233">
        <f t="shared" si="251"/>
        <v>0</v>
      </c>
      <c r="DC93" s="233">
        <f t="shared" si="252"/>
        <v>0</v>
      </c>
      <c r="DD93" s="233">
        <f t="shared" si="253"/>
        <v>0</v>
      </c>
      <c r="DE93" s="233">
        <f t="shared" si="254"/>
        <v>0</v>
      </c>
      <c r="DF93" s="233">
        <f t="shared" si="255"/>
        <v>0</v>
      </c>
      <c r="DG93" s="233">
        <f t="shared" si="256"/>
        <v>0</v>
      </c>
      <c r="DH93" s="233">
        <f t="shared" si="257"/>
        <v>0</v>
      </c>
      <c r="DI93" s="233">
        <f t="shared" si="258"/>
        <v>0</v>
      </c>
      <c r="DJ93" s="233">
        <f t="shared" si="259"/>
        <v>0</v>
      </c>
      <c r="DK93" s="233">
        <f t="shared" si="260"/>
        <v>0</v>
      </c>
      <c r="DL93" s="233">
        <f t="shared" si="261"/>
        <v>0</v>
      </c>
      <c r="DM93" s="233">
        <f t="shared" si="262"/>
        <v>0</v>
      </c>
      <c r="DN93" s="233">
        <f t="shared" si="263"/>
        <v>0</v>
      </c>
      <c r="DO93" s="233">
        <f t="shared" si="264"/>
        <v>0</v>
      </c>
      <c r="DP93" s="233">
        <f t="shared" si="265"/>
        <v>0</v>
      </c>
      <c r="DQ93" s="233">
        <f t="shared" si="266"/>
        <v>0</v>
      </c>
      <c r="DR93" s="233">
        <f t="shared" si="267"/>
        <v>0</v>
      </c>
      <c r="DS93" s="233">
        <f t="shared" si="268"/>
        <v>0</v>
      </c>
      <c r="DT93" s="233">
        <f t="shared" si="269"/>
        <v>0</v>
      </c>
      <c r="DU93" s="233">
        <f t="shared" si="270"/>
        <v>0</v>
      </c>
      <c r="DV93" s="233">
        <f t="shared" si="271"/>
        <v>0</v>
      </c>
      <c r="DW93" s="233">
        <f t="shared" si="272"/>
        <v>0</v>
      </c>
      <c r="DX93" s="233">
        <f t="shared" si="273"/>
        <v>0</v>
      </c>
      <c r="DY93" s="233">
        <f t="shared" si="274"/>
        <v>0</v>
      </c>
      <c r="DZ93" s="233">
        <f t="shared" si="275"/>
        <v>0</v>
      </c>
      <c r="EA93" s="233">
        <f t="shared" si="276"/>
        <v>0</v>
      </c>
      <c r="EB93" s="233">
        <f t="shared" si="277"/>
        <v>0</v>
      </c>
      <c r="EC93" s="233">
        <f t="shared" si="278"/>
        <v>0</v>
      </c>
      <c r="ED93" s="233">
        <f t="shared" si="279"/>
        <v>0</v>
      </c>
      <c r="EE93" s="233">
        <f t="shared" si="280"/>
        <v>0</v>
      </c>
    </row>
    <row r="94" spans="1:135" x14ac:dyDescent="0.25">
      <c r="A94" s="280" t="s">
        <v>164</v>
      </c>
      <c r="B94" s="283">
        <v>6</v>
      </c>
      <c r="C94" s="217" t="str">
        <f>VLOOKUP($A94&amp;$B94,Insumos!$A:$I,4,0)</f>
        <v>ACERVO CRBio</v>
      </c>
      <c r="D94" s="89" t="str">
        <f>VLOOKUP($A94&amp;$B94,Insumos!$A:$I,6,0)</f>
        <v>VB</v>
      </c>
      <c r="E94" s="232">
        <f t="shared" si="281"/>
        <v>0</v>
      </c>
      <c r="F94" s="89">
        <v>1</v>
      </c>
      <c r="G94" s="233">
        <f>VLOOKUP($A94&amp;$B94,Insumos!$A:$I,9,0)</f>
        <v>45</v>
      </c>
      <c r="H94" s="233">
        <f t="shared" si="282"/>
        <v>0</v>
      </c>
      <c r="I94" s="234"/>
      <c r="J94" s="233" t="str">
        <f t="shared" si="5"/>
        <v>ACERVO CRBio</v>
      </c>
      <c r="K94" s="233" t="str">
        <f t="shared" si="6"/>
        <v>VB</v>
      </c>
      <c r="L94" s="233">
        <f t="shared" si="217"/>
        <v>0</v>
      </c>
      <c r="M94" s="282">
        <v>0</v>
      </c>
      <c r="N94" s="282">
        <v>0</v>
      </c>
      <c r="O94" s="282"/>
      <c r="P94" s="282"/>
      <c r="Q94" s="282"/>
      <c r="R94" s="282"/>
      <c r="S94" s="282"/>
      <c r="T94" s="282"/>
      <c r="U94" s="282"/>
      <c r="V94" s="282"/>
      <c r="W94" s="282"/>
      <c r="X94" s="282"/>
      <c r="Y94" s="282"/>
      <c r="Z94" s="282"/>
      <c r="AA94" s="282"/>
      <c r="AB94" s="282"/>
      <c r="AC94" s="282"/>
      <c r="AD94" s="282">
        <v>0</v>
      </c>
      <c r="AE94" s="282">
        <v>0</v>
      </c>
      <c r="AF94" s="282">
        <v>0</v>
      </c>
      <c r="AG94" s="282">
        <v>0</v>
      </c>
      <c r="AH94" s="282">
        <v>0</v>
      </c>
      <c r="AI94" s="282">
        <v>0</v>
      </c>
      <c r="AJ94" s="282">
        <v>0</v>
      </c>
      <c r="AK94" s="282">
        <v>0</v>
      </c>
      <c r="AL94" s="282">
        <v>0</v>
      </c>
      <c r="AM94" s="282">
        <v>0</v>
      </c>
      <c r="AN94" s="282">
        <v>0</v>
      </c>
      <c r="AO94" s="282">
        <v>0</v>
      </c>
      <c r="AP94" s="282">
        <v>0</v>
      </c>
      <c r="AQ94" s="282">
        <v>0</v>
      </c>
      <c r="AR94" s="282">
        <v>0</v>
      </c>
      <c r="AS94" s="282">
        <v>0</v>
      </c>
      <c r="AT94" s="282">
        <v>0</v>
      </c>
      <c r="AU94" s="282">
        <v>0</v>
      </c>
      <c r="AV94" s="282">
        <v>0</v>
      </c>
      <c r="AW94" s="282">
        <v>0</v>
      </c>
      <c r="AX94" s="282"/>
      <c r="AY94" s="282"/>
      <c r="AZ94" s="282"/>
      <c r="BA94" s="282"/>
      <c r="BB94" s="282"/>
      <c r="BC94" s="282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>
        <v>0</v>
      </c>
      <c r="BN94" s="282">
        <v>0</v>
      </c>
      <c r="BO94" s="282">
        <v>0</v>
      </c>
      <c r="BP94" s="282">
        <v>0</v>
      </c>
      <c r="BQ94" s="282">
        <v>0</v>
      </c>
      <c r="BR94" s="282">
        <v>0</v>
      </c>
      <c r="BS94" s="282">
        <v>0</v>
      </c>
      <c r="BT94" s="282">
        <v>0</v>
      </c>
      <c r="BV94" s="233" t="str">
        <f t="shared" si="8"/>
        <v>ACERVO CRBio</v>
      </c>
      <c r="BW94" s="86">
        <f t="shared" si="218"/>
        <v>0</v>
      </c>
      <c r="BX94" s="233">
        <f t="shared" si="221"/>
        <v>0</v>
      </c>
      <c r="BY94" s="233">
        <f t="shared" si="222"/>
        <v>0</v>
      </c>
      <c r="BZ94" s="233">
        <f t="shared" si="223"/>
        <v>0</v>
      </c>
      <c r="CA94" s="233">
        <f t="shared" si="224"/>
        <v>0</v>
      </c>
      <c r="CB94" s="233">
        <f t="shared" si="225"/>
        <v>0</v>
      </c>
      <c r="CC94" s="233">
        <f t="shared" si="226"/>
        <v>0</v>
      </c>
      <c r="CD94" s="233">
        <f t="shared" si="227"/>
        <v>0</v>
      </c>
      <c r="CE94" s="233">
        <f t="shared" si="228"/>
        <v>0</v>
      </c>
      <c r="CF94" s="233">
        <f t="shared" si="229"/>
        <v>0</v>
      </c>
      <c r="CG94" s="233">
        <f t="shared" si="230"/>
        <v>0</v>
      </c>
      <c r="CH94" s="233">
        <f t="shared" si="231"/>
        <v>0</v>
      </c>
      <c r="CI94" s="233">
        <f t="shared" si="232"/>
        <v>0</v>
      </c>
      <c r="CJ94" s="233">
        <f t="shared" si="233"/>
        <v>0</v>
      </c>
      <c r="CK94" s="233">
        <f t="shared" si="234"/>
        <v>0</v>
      </c>
      <c r="CL94" s="233">
        <f t="shared" si="235"/>
        <v>0</v>
      </c>
      <c r="CM94" s="233">
        <f t="shared" si="236"/>
        <v>0</v>
      </c>
      <c r="CN94" s="233">
        <f t="shared" si="237"/>
        <v>0</v>
      </c>
      <c r="CO94" s="233">
        <f t="shared" si="238"/>
        <v>0</v>
      </c>
      <c r="CP94" s="233">
        <f t="shared" si="239"/>
        <v>0</v>
      </c>
      <c r="CQ94" s="233">
        <f t="shared" si="240"/>
        <v>0</v>
      </c>
      <c r="CR94" s="233">
        <f t="shared" si="241"/>
        <v>0</v>
      </c>
      <c r="CS94" s="233">
        <f t="shared" si="242"/>
        <v>0</v>
      </c>
      <c r="CT94" s="233">
        <f t="shared" si="243"/>
        <v>0</v>
      </c>
      <c r="CU94" s="233">
        <f t="shared" si="244"/>
        <v>0</v>
      </c>
      <c r="CV94" s="233">
        <f t="shared" si="245"/>
        <v>0</v>
      </c>
      <c r="CW94" s="233">
        <f t="shared" si="246"/>
        <v>0</v>
      </c>
      <c r="CX94" s="233">
        <f t="shared" si="247"/>
        <v>0</v>
      </c>
      <c r="CY94" s="233">
        <f t="shared" si="248"/>
        <v>0</v>
      </c>
      <c r="CZ94" s="233">
        <f t="shared" si="249"/>
        <v>0</v>
      </c>
      <c r="DA94" s="233">
        <f t="shared" si="250"/>
        <v>0</v>
      </c>
      <c r="DB94" s="233">
        <f t="shared" si="251"/>
        <v>0</v>
      </c>
      <c r="DC94" s="233">
        <f t="shared" si="252"/>
        <v>0</v>
      </c>
      <c r="DD94" s="233">
        <f t="shared" si="253"/>
        <v>0</v>
      </c>
      <c r="DE94" s="233">
        <f t="shared" si="254"/>
        <v>0</v>
      </c>
      <c r="DF94" s="233">
        <f t="shared" si="255"/>
        <v>0</v>
      </c>
      <c r="DG94" s="233">
        <f t="shared" si="256"/>
        <v>0</v>
      </c>
      <c r="DH94" s="233">
        <f t="shared" si="257"/>
        <v>0</v>
      </c>
      <c r="DI94" s="233">
        <f t="shared" si="258"/>
        <v>0</v>
      </c>
      <c r="DJ94" s="233">
        <f t="shared" si="259"/>
        <v>0</v>
      </c>
      <c r="DK94" s="233">
        <f t="shared" si="260"/>
        <v>0</v>
      </c>
      <c r="DL94" s="233">
        <f t="shared" si="261"/>
        <v>0</v>
      </c>
      <c r="DM94" s="233">
        <f t="shared" si="262"/>
        <v>0</v>
      </c>
      <c r="DN94" s="233">
        <f t="shared" si="263"/>
        <v>0</v>
      </c>
      <c r="DO94" s="233">
        <f t="shared" si="264"/>
        <v>0</v>
      </c>
      <c r="DP94" s="233">
        <f t="shared" si="265"/>
        <v>0</v>
      </c>
      <c r="DQ94" s="233">
        <f t="shared" si="266"/>
        <v>0</v>
      </c>
      <c r="DR94" s="233">
        <f t="shared" si="267"/>
        <v>0</v>
      </c>
      <c r="DS94" s="233">
        <f t="shared" si="268"/>
        <v>0</v>
      </c>
      <c r="DT94" s="233">
        <f t="shared" si="269"/>
        <v>0</v>
      </c>
      <c r="DU94" s="233">
        <f t="shared" si="270"/>
        <v>0</v>
      </c>
      <c r="DV94" s="233">
        <f t="shared" si="271"/>
        <v>0</v>
      </c>
      <c r="DW94" s="233">
        <f t="shared" si="272"/>
        <v>0</v>
      </c>
      <c r="DX94" s="233">
        <f t="shared" si="273"/>
        <v>0</v>
      </c>
      <c r="DY94" s="233">
        <f t="shared" si="274"/>
        <v>0</v>
      </c>
      <c r="DZ94" s="233">
        <f t="shared" si="275"/>
        <v>0</v>
      </c>
      <c r="EA94" s="233">
        <f t="shared" si="276"/>
        <v>0</v>
      </c>
      <c r="EB94" s="233">
        <f t="shared" si="277"/>
        <v>0</v>
      </c>
      <c r="EC94" s="233">
        <f t="shared" si="278"/>
        <v>0</v>
      </c>
      <c r="ED94" s="233">
        <f t="shared" si="279"/>
        <v>0</v>
      </c>
      <c r="EE94" s="233">
        <f t="shared" si="280"/>
        <v>0</v>
      </c>
    </row>
    <row r="95" spans="1:135" x14ac:dyDescent="0.25">
      <c r="A95" s="280" t="s">
        <v>164</v>
      </c>
      <c r="B95" s="283">
        <v>7</v>
      </c>
      <c r="C95" s="217" t="str">
        <f>VLOOKUP($A95&amp;$B95,Insumos!$A:$I,4,0)</f>
        <v>VISTO CREA PF</v>
      </c>
      <c r="D95" s="89" t="str">
        <f>VLOOKUP($A95&amp;$B95,Insumos!$A:$I,6,0)</f>
        <v>VB</v>
      </c>
      <c r="E95" s="232">
        <f t="shared" si="281"/>
        <v>0</v>
      </c>
      <c r="F95" s="89">
        <v>1</v>
      </c>
      <c r="G95" s="233">
        <f>VLOOKUP($A95&amp;$B95,Insumos!$A:$I,9,0)</f>
        <v>250</v>
      </c>
      <c r="H95" s="233">
        <f t="shared" si="282"/>
        <v>0</v>
      </c>
      <c r="I95" s="234"/>
      <c r="J95" s="233" t="str">
        <f t="shared" si="5"/>
        <v>VISTO CREA PF</v>
      </c>
      <c r="K95" s="233" t="str">
        <f t="shared" si="6"/>
        <v>VB</v>
      </c>
      <c r="L95" s="233">
        <f t="shared" ref="L95:L112" si="345">SUM(M95:BT95)</f>
        <v>0</v>
      </c>
      <c r="M95" s="282">
        <v>0</v>
      </c>
      <c r="N95" s="282">
        <v>0</v>
      </c>
      <c r="O95" s="282"/>
      <c r="P95" s="282"/>
      <c r="Q95" s="282"/>
      <c r="R95" s="282"/>
      <c r="S95" s="282"/>
      <c r="T95" s="282"/>
      <c r="U95" s="282"/>
      <c r="V95" s="282"/>
      <c r="W95" s="282"/>
      <c r="X95" s="282"/>
      <c r="Y95" s="282"/>
      <c r="Z95" s="282"/>
      <c r="AA95" s="282"/>
      <c r="AB95" s="282"/>
      <c r="AC95" s="282"/>
      <c r="AD95" s="282">
        <v>0</v>
      </c>
      <c r="AE95" s="282">
        <v>0</v>
      </c>
      <c r="AF95" s="282">
        <v>0</v>
      </c>
      <c r="AG95" s="282">
        <v>0</v>
      </c>
      <c r="AH95" s="282">
        <v>0</v>
      </c>
      <c r="AI95" s="282">
        <v>0</v>
      </c>
      <c r="AJ95" s="282">
        <v>0</v>
      </c>
      <c r="AK95" s="282">
        <v>0</v>
      </c>
      <c r="AL95" s="282">
        <v>0</v>
      </c>
      <c r="AM95" s="282">
        <v>0</v>
      </c>
      <c r="AN95" s="282">
        <v>0</v>
      </c>
      <c r="AO95" s="282">
        <v>0</v>
      </c>
      <c r="AP95" s="282">
        <v>0</v>
      </c>
      <c r="AQ95" s="282">
        <v>0</v>
      </c>
      <c r="AR95" s="282">
        <v>0</v>
      </c>
      <c r="AS95" s="282">
        <v>0</v>
      </c>
      <c r="AT95" s="282">
        <v>0</v>
      </c>
      <c r="AU95" s="282">
        <v>0</v>
      </c>
      <c r="AV95" s="282">
        <v>0</v>
      </c>
      <c r="AW95" s="282">
        <v>0</v>
      </c>
      <c r="AX95" s="282"/>
      <c r="AY95" s="282"/>
      <c r="AZ95" s="282"/>
      <c r="BA95" s="282"/>
      <c r="BB95" s="282"/>
      <c r="BC95" s="282"/>
      <c r="BD95" s="282"/>
      <c r="BE95" s="282"/>
      <c r="BF95" s="282"/>
      <c r="BG95" s="282"/>
      <c r="BH95" s="282"/>
      <c r="BI95" s="282"/>
      <c r="BJ95" s="282"/>
      <c r="BK95" s="282"/>
      <c r="BL95" s="282"/>
      <c r="BM95" s="282">
        <v>0</v>
      </c>
      <c r="BN95" s="282">
        <v>0</v>
      </c>
      <c r="BO95" s="282">
        <v>0</v>
      </c>
      <c r="BP95" s="282">
        <v>0</v>
      </c>
      <c r="BQ95" s="282">
        <v>0</v>
      </c>
      <c r="BR95" s="282">
        <v>0</v>
      </c>
      <c r="BS95" s="282">
        <v>0</v>
      </c>
      <c r="BT95" s="282">
        <v>0</v>
      </c>
      <c r="BV95" s="233" t="str">
        <f t="shared" si="8"/>
        <v>VISTO CREA PF</v>
      </c>
      <c r="BW95" s="86">
        <f t="shared" ref="BW95:BW112" si="346">SUM(BX95:EE95)</f>
        <v>0</v>
      </c>
      <c r="BX95" s="233">
        <f t="shared" si="221"/>
        <v>0</v>
      </c>
      <c r="BY95" s="233">
        <f t="shared" si="222"/>
        <v>0</v>
      </c>
      <c r="BZ95" s="233">
        <f t="shared" si="223"/>
        <v>0</v>
      </c>
      <c r="CA95" s="233">
        <f t="shared" si="224"/>
        <v>0</v>
      </c>
      <c r="CB95" s="233">
        <f t="shared" si="225"/>
        <v>0</v>
      </c>
      <c r="CC95" s="233">
        <f t="shared" si="226"/>
        <v>0</v>
      </c>
      <c r="CD95" s="233">
        <f t="shared" si="227"/>
        <v>0</v>
      </c>
      <c r="CE95" s="233">
        <f t="shared" si="228"/>
        <v>0</v>
      </c>
      <c r="CF95" s="233">
        <f t="shared" si="229"/>
        <v>0</v>
      </c>
      <c r="CG95" s="233">
        <f t="shared" si="230"/>
        <v>0</v>
      </c>
      <c r="CH95" s="233">
        <f t="shared" si="231"/>
        <v>0</v>
      </c>
      <c r="CI95" s="233">
        <f t="shared" si="232"/>
        <v>0</v>
      </c>
      <c r="CJ95" s="233">
        <f t="shared" si="233"/>
        <v>0</v>
      </c>
      <c r="CK95" s="233">
        <f t="shared" si="234"/>
        <v>0</v>
      </c>
      <c r="CL95" s="233">
        <f t="shared" si="235"/>
        <v>0</v>
      </c>
      <c r="CM95" s="233">
        <f t="shared" si="236"/>
        <v>0</v>
      </c>
      <c r="CN95" s="233">
        <f t="shared" si="237"/>
        <v>0</v>
      </c>
      <c r="CO95" s="233">
        <f t="shared" si="238"/>
        <v>0</v>
      </c>
      <c r="CP95" s="233">
        <f t="shared" si="239"/>
        <v>0</v>
      </c>
      <c r="CQ95" s="233">
        <f t="shared" si="240"/>
        <v>0</v>
      </c>
      <c r="CR95" s="233">
        <f t="shared" si="241"/>
        <v>0</v>
      </c>
      <c r="CS95" s="233">
        <f t="shared" si="242"/>
        <v>0</v>
      </c>
      <c r="CT95" s="233">
        <f t="shared" si="243"/>
        <v>0</v>
      </c>
      <c r="CU95" s="233">
        <f t="shared" si="244"/>
        <v>0</v>
      </c>
      <c r="CV95" s="233">
        <f t="shared" si="245"/>
        <v>0</v>
      </c>
      <c r="CW95" s="233">
        <f t="shared" si="246"/>
        <v>0</v>
      </c>
      <c r="CX95" s="233">
        <f t="shared" si="247"/>
        <v>0</v>
      </c>
      <c r="CY95" s="233">
        <f t="shared" si="248"/>
        <v>0</v>
      </c>
      <c r="CZ95" s="233">
        <f t="shared" si="249"/>
        <v>0</v>
      </c>
      <c r="DA95" s="233">
        <f t="shared" si="250"/>
        <v>0</v>
      </c>
      <c r="DB95" s="233">
        <f t="shared" si="251"/>
        <v>0</v>
      </c>
      <c r="DC95" s="233">
        <f t="shared" si="252"/>
        <v>0</v>
      </c>
      <c r="DD95" s="233">
        <f t="shared" si="253"/>
        <v>0</v>
      </c>
      <c r="DE95" s="233">
        <f t="shared" si="254"/>
        <v>0</v>
      </c>
      <c r="DF95" s="233">
        <f t="shared" si="255"/>
        <v>0</v>
      </c>
      <c r="DG95" s="233">
        <f t="shared" si="256"/>
        <v>0</v>
      </c>
      <c r="DH95" s="233">
        <f t="shared" si="257"/>
        <v>0</v>
      </c>
      <c r="DI95" s="233">
        <f t="shared" si="258"/>
        <v>0</v>
      </c>
      <c r="DJ95" s="233">
        <f t="shared" si="259"/>
        <v>0</v>
      </c>
      <c r="DK95" s="233">
        <f t="shared" si="260"/>
        <v>0</v>
      </c>
      <c r="DL95" s="233">
        <f t="shared" si="261"/>
        <v>0</v>
      </c>
      <c r="DM95" s="233">
        <f t="shared" si="262"/>
        <v>0</v>
      </c>
      <c r="DN95" s="233">
        <f t="shared" si="263"/>
        <v>0</v>
      </c>
      <c r="DO95" s="233">
        <f t="shared" si="264"/>
        <v>0</v>
      </c>
      <c r="DP95" s="233">
        <f t="shared" si="265"/>
        <v>0</v>
      </c>
      <c r="DQ95" s="233">
        <f t="shared" si="266"/>
        <v>0</v>
      </c>
      <c r="DR95" s="233">
        <f t="shared" si="267"/>
        <v>0</v>
      </c>
      <c r="DS95" s="233">
        <f t="shared" si="268"/>
        <v>0</v>
      </c>
      <c r="DT95" s="233">
        <f t="shared" si="269"/>
        <v>0</v>
      </c>
      <c r="DU95" s="233">
        <f t="shared" si="270"/>
        <v>0</v>
      </c>
      <c r="DV95" s="233">
        <f t="shared" si="271"/>
        <v>0</v>
      </c>
      <c r="DW95" s="233">
        <f t="shared" si="272"/>
        <v>0</v>
      </c>
      <c r="DX95" s="233">
        <f t="shared" si="273"/>
        <v>0</v>
      </c>
      <c r="DY95" s="233">
        <f t="shared" si="274"/>
        <v>0</v>
      </c>
      <c r="DZ95" s="233">
        <f t="shared" si="275"/>
        <v>0</v>
      </c>
      <c r="EA95" s="233">
        <f t="shared" si="276"/>
        <v>0</v>
      </c>
      <c r="EB95" s="233">
        <f t="shared" si="277"/>
        <v>0</v>
      </c>
      <c r="EC95" s="233">
        <f t="shared" si="278"/>
        <v>0</v>
      </c>
      <c r="ED95" s="233">
        <f t="shared" si="279"/>
        <v>0</v>
      </c>
      <c r="EE95" s="233">
        <f t="shared" si="280"/>
        <v>0</v>
      </c>
    </row>
    <row r="96" spans="1:135" x14ac:dyDescent="0.25">
      <c r="A96" s="280" t="s">
        <v>164</v>
      </c>
      <c r="B96" s="283">
        <v>8</v>
      </c>
      <c r="C96" s="217" t="str">
        <f>VLOOKUP($A96&amp;$B96,Insumos!$A:$I,4,0)</f>
        <v>VISTO CREA PJ</v>
      </c>
      <c r="D96" s="89" t="str">
        <f>VLOOKUP($A96&amp;$B96,Insumos!$A:$I,6,0)</f>
        <v>VB</v>
      </c>
      <c r="E96" s="232">
        <f t="shared" si="281"/>
        <v>0</v>
      </c>
      <c r="F96" s="89">
        <v>1</v>
      </c>
      <c r="G96" s="233">
        <f>VLOOKUP($A96&amp;$B96,Insumos!$A:$I,9,0)</f>
        <v>250</v>
      </c>
      <c r="H96" s="233">
        <f t="shared" si="282"/>
        <v>0</v>
      </c>
      <c r="I96" s="234"/>
      <c r="J96" s="233" t="str">
        <f t="shared" si="5"/>
        <v>VISTO CREA PJ</v>
      </c>
      <c r="K96" s="233" t="str">
        <f t="shared" si="6"/>
        <v>VB</v>
      </c>
      <c r="L96" s="233">
        <f t="shared" si="345"/>
        <v>0</v>
      </c>
      <c r="M96" s="282">
        <v>0</v>
      </c>
      <c r="N96" s="282">
        <v>0</v>
      </c>
      <c r="O96" s="282"/>
      <c r="P96" s="282"/>
      <c r="Q96" s="282"/>
      <c r="R96" s="282"/>
      <c r="S96" s="282"/>
      <c r="T96" s="282"/>
      <c r="U96" s="282"/>
      <c r="V96" s="282"/>
      <c r="W96" s="282"/>
      <c r="X96" s="282"/>
      <c r="Y96" s="282"/>
      <c r="Z96" s="282"/>
      <c r="AA96" s="282"/>
      <c r="AB96" s="282"/>
      <c r="AC96" s="282"/>
      <c r="AD96" s="282">
        <v>0</v>
      </c>
      <c r="AE96" s="282">
        <v>0</v>
      </c>
      <c r="AF96" s="282">
        <v>0</v>
      </c>
      <c r="AG96" s="282">
        <v>0</v>
      </c>
      <c r="AH96" s="282">
        <v>0</v>
      </c>
      <c r="AI96" s="282">
        <v>0</v>
      </c>
      <c r="AJ96" s="282">
        <v>0</v>
      </c>
      <c r="AK96" s="282">
        <v>0</v>
      </c>
      <c r="AL96" s="282">
        <v>0</v>
      </c>
      <c r="AM96" s="282">
        <v>0</v>
      </c>
      <c r="AN96" s="282">
        <v>0</v>
      </c>
      <c r="AO96" s="282">
        <v>0</v>
      </c>
      <c r="AP96" s="282">
        <v>0</v>
      </c>
      <c r="AQ96" s="282">
        <v>0</v>
      </c>
      <c r="AR96" s="282">
        <v>0</v>
      </c>
      <c r="AS96" s="282">
        <v>0</v>
      </c>
      <c r="AT96" s="282">
        <v>0</v>
      </c>
      <c r="AU96" s="282">
        <v>0</v>
      </c>
      <c r="AV96" s="282">
        <v>0</v>
      </c>
      <c r="AW96" s="282">
        <v>0</v>
      </c>
      <c r="AX96" s="282"/>
      <c r="AY96" s="282"/>
      <c r="AZ96" s="282"/>
      <c r="BA96" s="282"/>
      <c r="BB96" s="282"/>
      <c r="BC96" s="282"/>
      <c r="BD96" s="282"/>
      <c r="BE96" s="282"/>
      <c r="BF96" s="282"/>
      <c r="BG96" s="282"/>
      <c r="BH96" s="282"/>
      <c r="BI96" s="282"/>
      <c r="BJ96" s="282"/>
      <c r="BK96" s="282"/>
      <c r="BL96" s="282"/>
      <c r="BM96" s="282">
        <v>0</v>
      </c>
      <c r="BN96" s="282">
        <v>0</v>
      </c>
      <c r="BO96" s="282">
        <v>0</v>
      </c>
      <c r="BP96" s="282">
        <v>0</v>
      </c>
      <c r="BQ96" s="282">
        <v>0</v>
      </c>
      <c r="BR96" s="282">
        <v>0</v>
      </c>
      <c r="BS96" s="282">
        <v>0</v>
      </c>
      <c r="BT96" s="282">
        <v>0</v>
      </c>
      <c r="BV96" s="233" t="str">
        <f t="shared" si="8"/>
        <v>VISTO CREA PJ</v>
      </c>
      <c r="BW96" s="86">
        <f t="shared" si="346"/>
        <v>0</v>
      </c>
      <c r="BX96" s="233">
        <f t="shared" si="221"/>
        <v>0</v>
      </c>
      <c r="BY96" s="233">
        <f t="shared" ref="BY96:BY112" si="347">N96*$G96</f>
        <v>0</v>
      </c>
      <c r="BZ96" s="233">
        <f t="shared" ref="BZ96:BZ112" si="348">O96*$G96</f>
        <v>0</v>
      </c>
      <c r="CA96" s="233">
        <f t="shared" ref="CA96:CA112" si="349">P96*$G96</f>
        <v>0</v>
      </c>
      <c r="CB96" s="233">
        <f t="shared" ref="CB96:CB112" si="350">Q96*$G96</f>
        <v>0</v>
      </c>
      <c r="CC96" s="233">
        <f t="shared" ref="CC96:CC112" si="351">R96*$G96</f>
        <v>0</v>
      </c>
      <c r="CD96" s="233">
        <f t="shared" ref="CD96:CD112" si="352">S96*$G96</f>
        <v>0</v>
      </c>
      <c r="CE96" s="233">
        <f t="shared" ref="CE96:CE112" si="353">T96*$G96</f>
        <v>0</v>
      </c>
      <c r="CF96" s="233">
        <f t="shared" ref="CF96:CF112" si="354">U96*$G96</f>
        <v>0</v>
      </c>
      <c r="CG96" s="233">
        <f t="shared" ref="CG96:CG112" si="355">V96*$G96</f>
        <v>0</v>
      </c>
      <c r="CH96" s="233">
        <f t="shared" ref="CH96:CH112" si="356">W96*$G96</f>
        <v>0</v>
      </c>
      <c r="CI96" s="233">
        <f t="shared" ref="CI96:CI112" si="357">X96*$G96</f>
        <v>0</v>
      </c>
      <c r="CJ96" s="233">
        <f t="shared" ref="CJ96:CJ112" si="358">Y96*$G96</f>
        <v>0</v>
      </c>
      <c r="CK96" s="233">
        <f t="shared" ref="CK96:CK112" si="359">Z96*$G96</f>
        <v>0</v>
      </c>
      <c r="CL96" s="233">
        <f t="shared" ref="CL96:CL112" si="360">AA96*$G96</f>
        <v>0</v>
      </c>
      <c r="CM96" s="233">
        <f t="shared" ref="CM96:CM112" si="361">AB96*$G96</f>
        <v>0</v>
      </c>
      <c r="CN96" s="233">
        <f t="shared" ref="CN96:CN112" si="362">AC96*$G96</f>
        <v>0</v>
      </c>
      <c r="CO96" s="233">
        <f t="shared" ref="CO96:CO112" si="363">AD96*$G96</f>
        <v>0</v>
      </c>
      <c r="CP96" s="233">
        <f t="shared" ref="CP96:CP112" si="364">AE96*$G96</f>
        <v>0</v>
      </c>
      <c r="CQ96" s="233">
        <f t="shared" ref="CQ96:CQ112" si="365">AF96*$G96</f>
        <v>0</v>
      </c>
      <c r="CR96" s="233">
        <f t="shared" ref="CR96:CR112" si="366">AG96*$G96</f>
        <v>0</v>
      </c>
      <c r="CS96" s="233">
        <f t="shared" ref="CS96:CS112" si="367">AH96*$G96</f>
        <v>0</v>
      </c>
      <c r="CT96" s="233">
        <f t="shared" ref="CT96:CT112" si="368">AI96*$G96</f>
        <v>0</v>
      </c>
      <c r="CU96" s="233">
        <f t="shared" ref="CU96:CU112" si="369">AJ96*$G96</f>
        <v>0</v>
      </c>
      <c r="CV96" s="233">
        <f t="shared" ref="CV96:CV112" si="370">AK96*$G96</f>
        <v>0</v>
      </c>
      <c r="CW96" s="233">
        <f t="shared" ref="CW96:CW112" si="371">AL96*$G96</f>
        <v>0</v>
      </c>
      <c r="CX96" s="233">
        <f t="shared" ref="CX96:CX112" si="372">AM96*$G96</f>
        <v>0</v>
      </c>
      <c r="CY96" s="233">
        <f t="shared" ref="CY96:CY112" si="373">AN96*$G96</f>
        <v>0</v>
      </c>
      <c r="CZ96" s="233">
        <f t="shared" ref="CZ96:CZ112" si="374">AO96*$G96</f>
        <v>0</v>
      </c>
      <c r="DA96" s="233">
        <f t="shared" ref="DA96:DA112" si="375">AP96*$G96</f>
        <v>0</v>
      </c>
      <c r="DB96" s="233">
        <f t="shared" ref="DB96:DB112" si="376">AQ96*$G96</f>
        <v>0</v>
      </c>
      <c r="DC96" s="233">
        <f t="shared" ref="DC96:DC112" si="377">AR96*$G96</f>
        <v>0</v>
      </c>
      <c r="DD96" s="233">
        <f t="shared" ref="DD96:DD112" si="378">AS96*$G96</f>
        <v>0</v>
      </c>
      <c r="DE96" s="233">
        <f t="shared" ref="DE96:DE112" si="379">AT96*$G96</f>
        <v>0</v>
      </c>
      <c r="DF96" s="233">
        <f t="shared" ref="DF96:DF112" si="380">AU96*$G96</f>
        <v>0</v>
      </c>
      <c r="DG96" s="233">
        <f t="shared" ref="DG96:DG112" si="381">AV96*$G96</f>
        <v>0</v>
      </c>
      <c r="DH96" s="233">
        <f t="shared" ref="DH96:DH112" si="382">AW96*$G96</f>
        <v>0</v>
      </c>
      <c r="DI96" s="233">
        <f t="shared" ref="DI96:DI112" si="383">AX96*$G96</f>
        <v>0</v>
      </c>
      <c r="DJ96" s="233">
        <f t="shared" ref="DJ96:DJ112" si="384">AY96*$G96</f>
        <v>0</v>
      </c>
      <c r="DK96" s="233">
        <f t="shared" ref="DK96:DK112" si="385">AZ96*$G96</f>
        <v>0</v>
      </c>
      <c r="DL96" s="233">
        <f t="shared" ref="DL96:DL112" si="386">BA96*$G96</f>
        <v>0</v>
      </c>
      <c r="DM96" s="233">
        <f t="shared" ref="DM96:DM112" si="387">BB96*$G96</f>
        <v>0</v>
      </c>
      <c r="DN96" s="233">
        <f t="shared" ref="DN96:DN112" si="388">BC96*$G96</f>
        <v>0</v>
      </c>
      <c r="DO96" s="233">
        <f t="shared" ref="DO96:DO112" si="389">BD96*$G96</f>
        <v>0</v>
      </c>
      <c r="DP96" s="233">
        <f t="shared" ref="DP96:DP112" si="390">BE96*$G96</f>
        <v>0</v>
      </c>
      <c r="DQ96" s="233">
        <f t="shared" ref="DQ96:DQ112" si="391">BF96*$G96</f>
        <v>0</v>
      </c>
      <c r="DR96" s="233">
        <f t="shared" ref="DR96:DR112" si="392">BG96*$G96</f>
        <v>0</v>
      </c>
      <c r="DS96" s="233">
        <f t="shared" ref="DS96:DS112" si="393">BH96*$G96</f>
        <v>0</v>
      </c>
      <c r="DT96" s="233">
        <f t="shared" ref="DT96:DT112" si="394">BI96*$G96</f>
        <v>0</v>
      </c>
      <c r="DU96" s="233">
        <f t="shared" ref="DU96:DU112" si="395">BJ96*$G96</f>
        <v>0</v>
      </c>
      <c r="DV96" s="233">
        <f t="shared" ref="DV96:DV112" si="396">BK96*$G96</f>
        <v>0</v>
      </c>
      <c r="DW96" s="233">
        <f t="shared" ref="DW96:DW112" si="397">BL96*$G96</f>
        <v>0</v>
      </c>
      <c r="DX96" s="233">
        <f t="shared" ref="DX96:DX112" si="398">BM96*$G96</f>
        <v>0</v>
      </c>
      <c r="DY96" s="233">
        <f t="shared" ref="DY96:DY112" si="399">BN96*$G96</f>
        <v>0</v>
      </c>
      <c r="DZ96" s="233">
        <f t="shared" ref="DZ96:DZ112" si="400">BO96*$G96</f>
        <v>0</v>
      </c>
      <c r="EA96" s="233">
        <f t="shared" ref="EA96:EA112" si="401">BP96*$G96</f>
        <v>0</v>
      </c>
      <c r="EB96" s="233">
        <f t="shared" ref="EB96:EB112" si="402">BQ96*$G96</f>
        <v>0</v>
      </c>
      <c r="EC96" s="233">
        <f t="shared" ref="EC96:EC112" si="403">BR96*$G96</f>
        <v>0</v>
      </c>
      <c r="ED96" s="233">
        <f t="shared" ref="ED96:ED112" si="404">BS96*$G96</f>
        <v>0</v>
      </c>
      <c r="EE96" s="233">
        <f t="shared" ref="EE96:EE112" si="405">BT96*$G96</f>
        <v>0</v>
      </c>
    </row>
    <row r="97" spans="1:135" x14ac:dyDescent="0.25">
      <c r="A97" s="280" t="s">
        <v>164</v>
      </c>
      <c r="B97" s="283">
        <v>9</v>
      </c>
      <c r="C97" s="217" t="str">
        <f>VLOOKUP($A97&amp;$B97,Insumos!$A:$I,4,0)</f>
        <v>ANUIDADE CREA PF</v>
      </c>
      <c r="D97" s="89" t="str">
        <f>VLOOKUP($A97&amp;$B97,Insumos!$A:$I,6,0)</f>
        <v>VB</v>
      </c>
      <c r="E97" s="232">
        <f t="shared" si="281"/>
        <v>0</v>
      </c>
      <c r="F97" s="89">
        <v>1</v>
      </c>
      <c r="G97" s="233">
        <f>VLOOKUP($A97&amp;$B97,Insumos!$A:$I,9,0)</f>
        <v>600</v>
      </c>
      <c r="H97" s="233">
        <f t="shared" si="282"/>
        <v>0</v>
      </c>
      <c r="I97" s="234"/>
      <c r="J97" s="233" t="str">
        <f t="shared" si="5"/>
        <v>ANUIDADE CREA PF</v>
      </c>
      <c r="K97" s="233" t="str">
        <f t="shared" si="6"/>
        <v>VB</v>
      </c>
      <c r="L97" s="233">
        <f t="shared" si="345"/>
        <v>0</v>
      </c>
      <c r="M97" s="282">
        <v>0</v>
      </c>
      <c r="N97" s="282">
        <v>0</v>
      </c>
      <c r="O97" s="282"/>
      <c r="P97" s="282"/>
      <c r="Q97" s="282"/>
      <c r="R97" s="282"/>
      <c r="S97" s="282"/>
      <c r="T97" s="282"/>
      <c r="U97" s="282"/>
      <c r="V97" s="282"/>
      <c r="W97" s="282"/>
      <c r="X97" s="282"/>
      <c r="Y97" s="282"/>
      <c r="Z97" s="282"/>
      <c r="AA97" s="282"/>
      <c r="AB97" s="282"/>
      <c r="AC97" s="282"/>
      <c r="AD97" s="282">
        <v>0</v>
      </c>
      <c r="AE97" s="282">
        <v>0</v>
      </c>
      <c r="AF97" s="282">
        <v>0</v>
      </c>
      <c r="AG97" s="282">
        <v>0</v>
      </c>
      <c r="AH97" s="282">
        <v>0</v>
      </c>
      <c r="AI97" s="282">
        <v>0</v>
      </c>
      <c r="AJ97" s="282">
        <v>0</v>
      </c>
      <c r="AK97" s="282">
        <v>0</v>
      </c>
      <c r="AL97" s="282">
        <v>0</v>
      </c>
      <c r="AM97" s="282">
        <v>0</v>
      </c>
      <c r="AN97" s="282">
        <v>0</v>
      </c>
      <c r="AO97" s="282">
        <v>0</v>
      </c>
      <c r="AP97" s="282">
        <v>0</v>
      </c>
      <c r="AQ97" s="282">
        <v>0</v>
      </c>
      <c r="AR97" s="282">
        <v>0</v>
      </c>
      <c r="AS97" s="282">
        <v>0</v>
      </c>
      <c r="AT97" s="282">
        <v>0</v>
      </c>
      <c r="AU97" s="282">
        <v>0</v>
      </c>
      <c r="AV97" s="282">
        <v>0</v>
      </c>
      <c r="AW97" s="282">
        <v>0</v>
      </c>
      <c r="AX97" s="282"/>
      <c r="AY97" s="282"/>
      <c r="AZ97" s="282"/>
      <c r="BA97" s="282"/>
      <c r="BB97" s="282"/>
      <c r="BC97" s="282"/>
      <c r="BD97" s="282"/>
      <c r="BE97" s="282"/>
      <c r="BF97" s="282"/>
      <c r="BG97" s="282"/>
      <c r="BH97" s="282"/>
      <c r="BI97" s="282"/>
      <c r="BJ97" s="282"/>
      <c r="BK97" s="282"/>
      <c r="BL97" s="282"/>
      <c r="BM97" s="282">
        <v>0</v>
      </c>
      <c r="BN97" s="282">
        <v>0</v>
      </c>
      <c r="BO97" s="282">
        <v>0</v>
      </c>
      <c r="BP97" s="282">
        <v>0</v>
      </c>
      <c r="BQ97" s="282">
        <v>0</v>
      </c>
      <c r="BR97" s="282">
        <v>0</v>
      </c>
      <c r="BS97" s="282">
        <v>0</v>
      </c>
      <c r="BT97" s="282">
        <v>0</v>
      </c>
      <c r="BV97" s="233" t="str">
        <f t="shared" si="8"/>
        <v>ANUIDADE CREA PF</v>
      </c>
      <c r="BW97" s="86">
        <f t="shared" si="346"/>
        <v>0</v>
      </c>
      <c r="BX97" s="233">
        <f t="shared" si="221"/>
        <v>0</v>
      </c>
      <c r="BY97" s="233">
        <f t="shared" si="347"/>
        <v>0</v>
      </c>
      <c r="BZ97" s="233">
        <f t="shared" si="348"/>
        <v>0</v>
      </c>
      <c r="CA97" s="233">
        <f t="shared" si="349"/>
        <v>0</v>
      </c>
      <c r="CB97" s="233">
        <f t="shared" si="350"/>
        <v>0</v>
      </c>
      <c r="CC97" s="233">
        <f t="shared" si="351"/>
        <v>0</v>
      </c>
      <c r="CD97" s="233">
        <f t="shared" si="352"/>
        <v>0</v>
      </c>
      <c r="CE97" s="233">
        <f t="shared" si="353"/>
        <v>0</v>
      </c>
      <c r="CF97" s="233">
        <f t="shared" si="354"/>
        <v>0</v>
      </c>
      <c r="CG97" s="233">
        <f t="shared" si="355"/>
        <v>0</v>
      </c>
      <c r="CH97" s="233">
        <f t="shared" si="356"/>
        <v>0</v>
      </c>
      <c r="CI97" s="233">
        <f t="shared" si="357"/>
        <v>0</v>
      </c>
      <c r="CJ97" s="233">
        <f t="shared" si="358"/>
        <v>0</v>
      </c>
      <c r="CK97" s="233">
        <f t="shared" si="359"/>
        <v>0</v>
      </c>
      <c r="CL97" s="233">
        <f t="shared" si="360"/>
        <v>0</v>
      </c>
      <c r="CM97" s="233">
        <f t="shared" si="361"/>
        <v>0</v>
      </c>
      <c r="CN97" s="233">
        <f t="shared" si="362"/>
        <v>0</v>
      </c>
      <c r="CO97" s="233">
        <f t="shared" si="363"/>
        <v>0</v>
      </c>
      <c r="CP97" s="233">
        <f t="shared" si="364"/>
        <v>0</v>
      </c>
      <c r="CQ97" s="233">
        <f t="shared" si="365"/>
        <v>0</v>
      </c>
      <c r="CR97" s="233">
        <f t="shared" si="366"/>
        <v>0</v>
      </c>
      <c r="CS97" s="233">
        <f t="shared" si="367"/>
        <v>0</v>
      </c>
      <c r="CT97" s="233">
        <f t="shared" si="368"/>
        <v>0</v>
      </c>
      <c r="CU97" s="233">
        <f t="shared" si="369"/>
        <v>0</v>
      </c>
      <c r="CV97" s="233">
        <f t="shared" si="370"/>
        <v>0</v>
      </c>
      <c r="CW97" s="233">
        <f t="shared" si="371"/>
        <v>0</v>
      </c>
      <c r="CX97" s="233">
        <f t="shared" si="372"/>
        <v>0</v>
      </c>
      <c r="CY97" s="233">
        <f t="shared" si="373"/>
        <v>0</v>
      </c>
      <c r="CZ97" s="233">
        <f t="shared" si="374"/>
        <v>0</v>
      </c>
      <c r="DA97" s="233">
        <f t="shared" si="375"/>
        <v>0</v>
      </c>
      <c r="DB97" s="233">
        <f t="shared" si="376"/>
        <v>0</v>
      </c>
      <c r="DC97" s="233">
        <f t="shared" si="377"/>
        <v>0</v>
      </c>
      <c r="DD97" s="233">
        <f t="shared" si="378"/>
        <v>0</v>
      </c>
      <c r="DE97" s="233">
        <f t="shared" si="379"/>
        <v>0</v>
      </c>
      <c r="DF97" s="233">
        <f t="shared" si="380"/>
        <v>0</v>
      </c>
      <c r="DG97" s="233">
        <f t="shared" si="381"/>
        <v>0</v>
      </c>
      <c r="DH97" s="233">
        <f t="shared" si="382"/>
        <v>0</v>
      </c>
      <c r="DI97" s="233">
        <f t="shared" si="383"/>
        <v>0</v>
      </c>
      <c r="DJ97" s="233">
        <f t="shared" si="384"/>
        <v>0</v>
      </c>
      <c r="DK97" s="233">
        <f t="shared" si="385"/>
        <v>0</v>
      </c>
      <c r="DL97" s="233">
        <f t="shared" si="386"/>
        <v>0</v>
      </c>
      <c r="DM97" s="233">
        <f t="shared" si="387"/>
        <v>0</v>
      </c>
      <c r="DN97" s="233">
        <f t="shared" si="388"/>
        <v>0</v>
      </c>
      <c r="DO97" s="233">
        <f t="shared" si="389"/>
        <v>0</v>
      </c>
      <c r="DP97" s="233">
        <f t="shared" si="390"/>
        <v>0</v>
      </c>
      <c r="DQ97" s="233">
        <f t="shared" si="391"/>
        <v>0</v>
      </c>
      <c r="DR97" s="233">
        <f t="shared" si="392"/>
        <v>0</v>
      </c>
      <c r="DS97" s="233">
        <f t="shared" si="393"/>
        <v>0</v>
      </c>
      <c r="DT97" s="233">
        <f t="shared" si="394"/>
        <v>0</v>
      </c>
      <c r="DU97" s="233">
        <f t="shared" si="395"/>
        <v>0</v>
      </c>
      <c r="DV97" s="233">
        <f t="shared" si="396"/>
        <v>0</v>
      </c>
      <c r="DW97" s="233">
        <f t="shared" si="397"/>
        <v>0</v>
      </c>
      <c r="DX97" s="233">
        <f t="shared" si="398"/>
        <v>0</v>
      </c>
      <c r="DY97" s="233">
        <f t="shared" si="399"/>
        <v>0</v>
      </c>
      <c r="DZ97" s="233">
        <f t="shared" si="400"/>
        <v>0</v>
      </c>
      <c r="EA97" s="233">
        <f t="shared" si="401"/>
        <v>0</v>
      </c>
      <c r="EB97" s="233">
        <f t="shared" si="402"/>
        <v>0</v>
      </c>
      <c r="EC97" s="233">
        <f t="shared" si="403"/>
        <v>0</v>
      </c>
      <c r="ED97" s="233">
        <f t="shared" si="404"/>
        <v>0</v>
      </c>
      <c r="EE97" s="233">
        <f t="shared" si="405"/>
        <v>0</v>
      </c>
    </row>
    <row r="98" spans="1:135" x14ac:dyDescent="0.25">
      <c r="A98" s="280" t="s">
        <v>164</v>
      </c>
      <c r="B98" s="283">
        <v>10</v>
      </c>
      <c r="C98" s="217" t="str">
        <f>VLOOKUP($A98&amp;$B98,Insumos!$A:$I,4,0)</f>
        <v>ANUIDADE CREA PJ</v>
      </c>
      <c r="D98" s="89" t="str">
        <f>VLOOKUP($A98&amp;$B98,Insumos!$A:$I,6,0)</f>
        <v>VB</v>
      </c>
      <c r="E98" s="232">
        <f t="shared" si="281"/>
        <v>0</v>
      </c>
      <c r="F98" s="89">
        <v>1</v>
      </c>
      <c r="G98" s="233">
        <f>VLOOKUP($A98&amp;$B98,Insumos!$A:$I,9,0)</f>
        <v>600</v>
      </c>
      <c r="H98" s="233">
        <f t="shared" si="282"/>
        <v>0</v>
      </c>
      <c r="I98" s="234"/>
      <c r="J98" s="233" t="str">
        <f t="shared" si="5"/>
        <v>ANUIDADE CREA PJ</v>
      </c>
      <c r="K98" s="233" t="str">
        <f t="shared" si="6"/>
        <v>VB</v>
      </c>
      <c r="L98" s="233">
        <f t="shared" si="345"/>
        <v>0</v>
      </c>
      <c r="M98" s="282">
        <v>0</v>
      </c>
      <c r="N98" s="282">
        <v>0</v>
      </c>
      <c r="O98" s="282"/>
      <c r="P98" s="282"/>
      <c r="Q98" s="282"/>
      <c r="R98" s="282"/>
      <c r="S98" s="282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>
        <v>0</v>
      </c>
      <c r="AE98" s="282">
        <v>0</v>
      </c>
      <c r="AF98" s="282">
        <v>0</v>
      </c>
      <c r="AG98" s="282">
        <v>0</v>
      </c>
      <c r="AH98" s="282">
        <v>0</v>
      </c>
      <c r="AI98" s="282">
        <v>0</v>
      </c>
      <c r="AJ98" s="282">
        <v>0</v>
      </c>
      <c r="AK98" s="282">
        <v>0</v>
      </c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>
        <v>0</v>
      </c>
      <c r="AV98" s="282">
        <v>0</v>
      </c>
      <c r="AW98" s="282">
        <v>0</v>
      </c>
      <c r="AX98" s="282"/>
      <c r="AY98" s="282"/>
      <c r="AZ98" s="282"/>
      <c r="BA98" s="282"/>
      <c r="BB98" s="282"/>
      <c r="BC98" s="282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>
        <v>0</v>
      </c>
      <c r="BN98" s="282">
        <v>0</v>
      </c>
      <c r="BO98" s="282">
        <v>0</v>
      </c>
      <c r="BP98" s="282">
        <v>0</v>
      </c>
      <c r="BQ98" s="282">
        <v>0</v>
      </c>
      <c r="BR98" s="282">
        <v>0</v>
      </c>
      <c r="BS98" s="282">
        <v>0</v>
      </c>
      <c r="BT98" s="282">
        <v>0</v>
      </c>
      <c r="BV98" s="233" t="str">
        <f t="shared" si="8"/>
        <v>ANUIDADE CREA PJ</v>
      </c>
      <c r="BW98" s="86">
        <f t="shared" si="346"/>
        <v>0</v>
      </c>
      <c r="BX98" s="233">
        <f t="shared" si="221"/>
        <v>0</v>
      </c>
      <c r="BY98" s="233">
        <f t="shared" si="347"/>
        <v>0</v>
      </c>
      <c r="BZ98" s="233">
        <f t="shared" si="348"/>
        <v>0</v>
      </c>
      <c r="CA98" s="233">
        <f t="shared" si="349"/>
        <v>0</v>
      </c>
      <c r="CB98" s="233">
        <f t="shared" si="350"/>
        <v>0</v>
      </c>
      <c r="CC98" s="233">
        <f t="shared" si="351"/>
        <v>0</v>
      </c>
      <c r="CD98" s="233">
        <f t="shared" si="352"/>
        <v>0</v>
      </c>
      <c r="CE98" s="233">
        <f t="shared" si="353"/>
        <v>0</v>
      </c>
      <c r="CF98" s="233">
        <f t="shared" si="354"/>
        <v>0</v>
      </c>
      <c r="CG98" s="233">
        <f t="shared" si="355"/>
        <v>0</v>
      </c>
      <c r="CH98" s="233">
        <f t="shared" si="356"/>
        <v>0</v>
      </c>
      <c r="CI98" s="233">
        <f t="shared" si="357"/>
        <v>0</v>
      </c>
      <c r="CJ98" s="233">
        <f t="shared" si="358"/>
        <v>0</v>
      </c>
      <c r="CK98" s="233">
        <f t="shared" si="359"/>
        <v>0</v>
      </c>
      <c r="CL98" s="233">
        <f t="shared" si="360"/>
        <v>0</v>
      </c>
      <c r="CM98" s="233">
        <f t="shared" si="361"/>
        <v>0</v>
      </c>
      <c r="CN98" s="233">
        <f t="shared" si="362"/>
        <v>0</v>
      </c>
      <c r="CO98" s="233">
        <f t="shared" si="363"/>
        <v>0</v>
      </c>
      <c r="CP98" s="233">
        <f t="shared" si="364"/>
        <v>0</v>
      </c>
      <c r="CQ98" s="233">
        <f t="shared" si="365"/>
        <v>0</v>
      </c>
      <c r="CR98" s="233">
        <f t="shared" si="366"/>
        <v>0</v>
      </c>
      <c r="CS98" s="233">
        <f t="shared" si="367"/>
        <v>0</v>
      </c>
      <c r="CT98" s="233">
        <f t="shared" si="368"/>
        <v>0</v>
      </c>
      <c r="CU98" s="233">
        <f t="shared" si="369"/>
        <v>0</v>
      </c>
      <c r="CV98" s="233">
        <f t="shared" si="370"/>
        <v>0</v>
      </c>
      <c r="CW98" s="233">
        <f t="shared" si="371"/>
        <v>0</v>
      </c>
      <c r="CX98" s="233">
        <f t="shared" si="372"/>
        <v>0</v>
      </c>
      <c r="CY98" s="233">
        <f t="shared" si="373"/>
        <v>0</v>
      </c>
      <c r="CZ98" s="233">
        <f t="shared" si="374"/>
        <v>0</v>
      </c>
      <c r="DA98" s="233">
        <f t="shared" si="375"/>
        <v>0</v>
      </c>
      <c r="DB98" s="233">
        <f t="shared" si="376"/>
        <v>0</v>
      </c>
      <c r="DC98" s="233">
        <f t="shared" si="377"/>
        <v>0</v>
      </c>
      <c r="DD98" s="233">
        <f t="shared" si="378"/>
        <v>0</v>
      </c>
      <c r="DE98" s="233">
        <f t="shared" si="379"/>
        <v>0</v>
      </c>
      <c r="DF98" s="233">
        <f t="shared" si="380"/>
        <v>0</v>
      </c>
      <c r="DG98" s="233">
        <f t="shared" si="381"/>
        <v>0</v>
      </c>
      <c r="DH98" s="233">
        <f t="shared" si="382"/>
        <v>0</v>
      </c>
      <c r="DI98" s="233">
        <f t="shared" si="383"/>
        <v>0</v>
      </c>
      <c r="DJ98" s="233">
        <f t="shared" si="384"/>
        <v>0</v>
      </c>
      <c r="DK98" s="233">
        <f t="shared" si="385"/>
        <v>0</v>
      </c>
      <c r="DL98" s="233">
        <f t="shared" si="386"/>
        <v>0</v>
      </c>
      <c r="DM98" s="233">
        <f t="shared" si="387"/>
        <v>0</v>
      </c>
      <c r="DN98" s="233">
        <f t="shared" si="388"/>
        <v>0</v>
      </c>
      <c r="DO98" s="233">
        <f t="shared" si="389"/>
        <v>0</v>
      </c>
      <c r="DP98" s="233">
        <f t="shared" si="390"/>
        <v>0</v>
      </c>
      <c r="DQ98" s="233">
        <f t="shared" si="391"/>
        <v>0</v>
      </c>
      <c r="DR98" s="233">
        <f t="shared" si="392"/>
        <v>0</v>
      </c>
      <c r="DS98" s="233">
        <f t="shared" si="393"/>
        <v>0</v>
      </c>
      <c r="DT98" s="233">
        <f t="shared" si="394"/>
        <v>0</v>
      </c>
      <c r="DU98" s="233">
        <f t="shared" si="395"/>
        <v>0</v>
      </c>
      <c r="DV98" s="233">
        <f t="shared" si="396"/>
        <v>0</v>
      </c>
      <c r="DW98" s="233">
        <f t="shared" si="397"/>
        <v>0</v>
      </c>
      <c r="DX98" s="233">
        <f t="shared" si="398"/>
        <v>0</v>
      </c>
      <c r="DY98" s="233">
        <f t="shared" si="399"/>
        <v>0</v>
      </c>
      <c r="DZ98" s="233">
        <f t="shared" si="400"/>
        <v>0</v>
      </c>
      <c r="EA98" s="233">
        <f t="shared" si="401"/>
        <v>0</v>
      </c>
      <c r="EB98" s="233">
        <f t="shared" si="402"/>
        <v>0</v>
      </c>
      <c r="EC98" s="233">
        <f t="shared" si="403"/>
        <v>0</v>
      </c>
      <c r="ED98" s="233">
        <f t="shared" si="404"/>
        <v>0</v>
      </c>
      <c r="EE98" s="233">
        <f t="shared" si="405"/>
        <v>0</v>
      </c>
    </row>
    <row r="99" spans="1:135" x14ac:dyDescent="0.25">
      <c r="A99" s="280" t="s">
        <v>164</v>
      </c>
      <c r="B99" s="283">
        <v>11</v>
      </c>
      <c r="C99" s="217" t="str">
        <f>VLOOKUP($A99&amp;$B99,Insumos!$A:$I,4,0)</f>
        <v>VISTO CRBio PF</v>
      </c>
      <c r="D99" s="89" t="str">
        <f>VLOOKUP($A99&amp;$B99,Insumos!$A:$I,6,0)</f>
        <v>VB</v>
      </c>
      <c r="E99" s="232">
        <f t="shared" si="281"/>
        <v>0</v>
      </c>
      <c r="F99" s="89">
        <v>1</v>
      </c>
      <c r="G99" s="233">
        <f>VLOOKUP($A99&amp;$B99,Insumos!$A:$I,9,0)</f>
        <v>100</v>
      </c>
      <c r="H99" s="233">
        <f t="shared" si="282"/>
        <v>0</v>
      </c>
      <c r="I99" s="234"/>
      <c r="J99" s="233" t="str">
        <f t="shared" si="5"/>
        <v>VISTO CRBio PF</v>
      </c>
      <c r="K99" s="233" t="str">
        <f t="shared" si="6"/>
        <v>VB</v>
      </c>
      <c r="L99" s="233">
        <f t="shared" si="345"/>
        <v>0</v>
      </c>
      <c r="M99" s="282">
        <v>0</v>
      </c>
      <c r="N99" s="282">
        <v>0</v>
      </c>
      <c r="O99" s="282"/>
      <c r="P99" s="282"/>
      <c r="Q99" s="282"/>
      <c r="R99" s="282"/>
      <c r="S99" s="282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>
        <v>0</v>
      </c>
      <c r="AE99" s="282">
        <v>0</v>
      </c>
      <c r="AF99" s="282">
        <v>0</v>
      </c>
      <c r="AG99" s="282">
        <v>0</v>
      </c>
      <c r="AH99" s="282">
        <v>0</v>
      </c>
      <c r="AI99" s="282">
        <v>0</v>
      </c>
      <c r="AJ99" s="282">
        <v>0</v>
      </c>
      <c r="AK99" s="282">
        <v>0</v>
      </c>
      <c r="AL99" s="282">
        <v>0</v>
      </c>
      <c r="AM99" s="282">
        <v>0</v>
      </c>
      <c r="AN99" s="282">
        <v>0</v>
      </c>
      <c r="AO99" s="282">
        <v>0</v>
      </c>
      <c r="AP99" s="282">
        <v>0</v>
      </c>
      <c r="AQ99" s="282">
        <v>0</v>
      </c>
      <c r="AR99" s="282">
        <v>0</v>
      </c>
      <c r="AS99" s="282">
        <v>0</v>
      </c>
      <c r="AT99" s="282">
        <v>0</v>
      </c>
      <c r="AU99" s="282">
        <v>0</v>
      </c>
      <c r="AV99" s="282">
        <v>0</v>
      </c>
      <c r="AW99" s="282">
        <v>0</v>
      </c>
      <c r="AX99" s="282"/>
      <c r="AY99" s="282"/>
      <c r="AZ99" s="282"/>
      <c r="BA99" s="282"/>
      <c r="BB99" s="282"/>
      <c r="BC99" s="282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>
        <v>0</v>
      </c>
      <c r="BN99" s="282">
        <v>0</v>
      </c>
      <c r="BO99" s="282">
        <v>0</v>
      </c>
      <c r="BP99" s="282">
        <v>0</v>
      </c>
      <c r="BQ99" s="282">
        <v>0</v>
      </c>
      <c r="BR99" s="282">
        <v>0</v>
      </c>
      <c r="BS99" s="282">
        <v>0</v>
      </c>
      <c r="BT99" s="282">
        <v>0</v>
      </c>
      <c r="BV99" s="233" t="str">
        <f t="shared" si="8"/>
        <v>VISTO CRBio PF</v>
      </c>
      <c r="BW99" s="86">
        <f t="shared" si="346"/>
        <v>0</v>
      </c>
      <c r="BX99" s="233">
        <f t="shared" si="221"/>
        <v>0</v>
      </c>
      <c r="BY99" s="233">
        <f t="shared" si="347"/>
        <v>0</v>
      </c>
      <c r="BZ99" s="233">
        <f t="shared" si="348"/>
        <v>0</v>
      </c>
      <c r="CA99" s="233">
        <f t="shared" si="349"/>
        <v>0</v>
      </c>
      <c r="CB99" s="233">
        <f t="shared" si="350"/>
        <v>0</v>
      </c>
      <c r="CC99" s="233">
        <f t="shared" si="351"/>
        <v>0</v>
      </c>
      <c r="CD99" s="233">
        <f t="shared" si="352"/>
        <v>0</v>
      </c>
      <c r="CE99" s="233">
        <f t="shared" si="353"/>
        <v>0</v>
      </c>
      <c r="CF99" s="233">
        <f t="shared" si="354"/>
        <v>0</v>
      </c>
      <c r="CG99" s="233">
        <f t="shared" si="355"/>
        <v>0</v>
      </c>
      <c r="CH99" s="233">
        <f t="shared" si="356"/>
        <v>0</v>
      </c>
      <c r="CI99" s="233">
        <f t="shared" si="357"/>
        <v>0</v>
      </c>
      <c r="CJ99" s="233">
        <f t="shared" si="358"/>
        <v>0</v>
      </c>
      <c r="CK99" s="233">
        <f t="shared" si="359"/>
        <v>0</v>
      </c>
      <c r="CL99" s="233">
        <f t="shared" si="360"/>
        <v>0</v>
      </c>
      <c r="CM99" s="233">
        <f t="shared" si="361"/>
        <v>0</v>
      </c>
      <c r="CN99" s="233">
        <f t="shared" si="362"/>
        <v>0</v>
      </c>
      <c r="CO99" s="233">
        <f t="shared" si="363"/>
        <v>0</v>
      </c>
      <c r="CP99" s="233">
        <f t="shared" si="364"/>
        <v>0</v>
      </c>
      <c r="CQ99" s="233">
        <f t="shared" si="365"/>
        <v>0</v>
      </c>
      <c r="CR99" s="233">
        <f t="shared" si="366"/>
        <v>0</v>
      </c>
      <c r="CS99" s="233">
        <f t="shared" si="367"/>
        <v>0</v>
      </c>
      <c r="CT99" s="233">
        <f t="shared" si="368"/>
        <v>0</v>
      </c>
      <c r="CU99" s="233">
        <f t="shared" si="369"/>
        <v>0</v>
      </c>
      <c r="CV99" s="233">
        <f t="shared" si="370"/>
        <v>0</v>
      </c>
      <c r="CW99" s="233">
        <f t="shared" si="371"/>
        <v>0</v>
      </c>
      <c r="CX99" s="233">
        <f t="shared" si="372"/>
        <v>0</v>
      </c>
      <c r="CY99" s="233">
        <f t="shared" si="373"/>
        <v>0</v>
      </c>
      <c r="CZ99" s="233">
        <f t="shared" si="374"/>
        <v>0</v>
      </c>
      <c r="DA99" s="233">
        <f t="shared" si="375"/>
        <v>0</v>
      </c>
      <c r="DB99" s="233">
        <f t="shared" si="376"/>
        <v>0</v>
      </c>
      <c r="DC99" s="233">
        <f t="shared" si="377"/>
        <v>0</v>
      </c>
      <c r="DD99" s="233">
        <f t="shared" si="378"/>
        <v>0</v>
      </c>
      <c r="DE99" s="233">
        <f t="shared" si="379"/>
        <v>0</v>
      </c>
      <c r="DF99" s="233">
        <f t="shared" si="380"/>
        <v>0</v>
      </c>
      <c r="DG99" s="233">
        <f t="shared" si="381"/>
        <v>0</v>
      </c>
      <c r="DH99" s="233">
        <f t="shared" si="382"/>
        <v>0</v>
      </c>
      <c r="DI99" s="233">
        <f t="shared" si="383"/>
        <v>0</v>
      </c>
      <c r="DJ99" s="233">
        <f t="shared" si="384"/>
        <v>0</v>
      </c>
      <c r="DK99" s="233">
        <f t="shared" si="385"/>
        <v>0</v>
      </c>
      <c r="DL99" s="233">
        <f t="shared" si="386"/>
        <v>0</v>
      </c>
      <c r="DM99" s="233">
        <f t="shared" si="387"/>
        <v>0</v>
      </c>
      <c r="DN99" s="233">
        <f t="shared" si="388"/>
        <v>0</v>
      </c>
      <c r="DO99" s="233">
        <f t="shared" si="389"/>
        <v>0</v>
      </c>
      <c r="DP99" s="233">
        <f t="shared" si="390"/>
        <v>0</v>
      </c>
      <c r="DQ99" s="233">
        <f t="shared" si="391"/>
        <v>0</v>
      </c>
      <c r="DR99" s="233">
        <f t="shared" si="392"/>
        <v>0</v>
      </c>
      <c r="DS99" s="233">
        <f t="shared" si="393"/>
        <v>0</v>
      </c>
      <c r="DT99" s="233">
        <f t="shared" si="394"/>
        <v>0</v>
      </c>
      <c r="DU99" s="233">
        <f t="shared" si="395"/>
        <v>0</v>
      </c>
      <c r="DV99" s="233">
        <f t="shared" si="396"/>
        <v>0</v>
      </c>
      <c r="DW99" s="233">
        <f t="shared" si="397"/>
        <v>0</v>
      </c>
      <c r="DX99" s="233">
        <f t="shared" si="398"/>
        <v>0</v>
      </c>
      <c r="DY99" s="233">
        <f t="shared" si="399"/>
        <v>0</v>
      </c>
      <c r="DZ99" s="233">
        <f t="shared" si="400"/>
        <v>0</v>
      </c>
      <c r="EA99" s="233">
        <f t="shared" si="401"/>
        <v>0</v>
      </c>
      <c r="EB99" s="233">
        <f t="shared" si="402"/>
        <v>0</v>
      </c>
      <c r="EC99" s="233">
        <f t="shared" si="403"/>
        <v>0</v>
      </c>
      <c r="ED99" s="233">
        <f t="shared" si="404"/>
        <v>0</v>
      </c>
      <c r="EE99" s="233">
        <f t="shared" si="405"/>
        <v>0</v>
      </c>
    </row>
    <row r="100" spans="1:135" x14ac:dyDescent="0.25">
      <c r="A100" s="280" t="s">
        <v>164</v>
      </c>
      <c r="B100" s="283">
        <v>12</v>
      </c>
      <c r="C100" s="217" t="str">
        <f>VLOOKUP($A100&amp;$B100,Insumos!$A:$I,4,0)</f>
        <v>VISTO CRBio PJ</v>
      </c>
      <c r="D100" s="89" t="str">
        <f>VLOOKUP($A100&amp;$B100,Insumos!$A:$I,6,0)</f>
        <v>VB</v>
      </c>
      <c r="E100" s="232">
        <f t="shared" si="281"/>
        <v>0</v>
      </c>
      <c r="F100" s="89">
        <v>1</v>
      </c>
      <c r="G100" s="233">
        <f>VLOOKUP($A100&amp;$B100,Insumos!$A:$I,9,0)</f>
        <v>100</v>
      </c>
      <c r="H100" s="233">
        <f t="shared" si="282"/>
        <v>0</v>
      </c>
      <c r="I100" s="234"/>
      <c r="J100" s="233" t="str">
        <f t="shared" si="5"/>
        <v>VISTO CRBio PJ</v>
      </c>
      <c r="K100" s="233" t="str">
        <f t="shared" si="6"/>
        <v>VB</v>
      </c>
      <c r="L100" s="233">
        <f t="shared" si="345"/>
        <v>0</v>
      </c>
      <c r="M100" s="282">
        <v>0</v>
      </c>
      <c r="N100" s="282">
        <v>0</v>
      </c>
      <c r="O100" s="282"/>
      <c r="P100" s="282"/>
      <c r="Q100" s="282"/>
      <c r="R100" s="282"/>
      <c r="S100" s="282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>
        <v>0</v>
      </c>
      <c r="AE100" s="282">
        <v>0</v>
      </c>
      <c r="AF100" s="282">
        <v>0</v>
      </c>
      <c r="AG100" s="282">
        <v>0</v>
      </c>
      <c r="AH100" s="282">
        <v>0</v>
      </c>
      <c r="AI100" s="282">
        <v>0</v>
      </c>
      <c r="AJ100" s="282">
        <v>0</v>
      </c>
      <c r="AK100" s="282">
        <v>0</v>
      </c>
      <c r="AL100" s="282">
        <v>0</v>
      </c>
      <c r="AM100" s="282">
        <v>0</v>
      </c>
      <c r="AN100" s="282">
        <v>0</v>
      </c>
      <c r="AO100" s="282">
        <v>0</v>
      </c>
      <c r="AP100" s="282">
        <v>0</v>
      </c>
      <c r="AQ100" s="282">
        <v>0</v>
      </c>
      <c r="AR100" s="282">
        <v>0</v>
      </c>
      <c r="AS100" s="282">
        <v>0</v>
      </c>
      <c r="AT100" s="282">
        <v>0</v>
      </c>
      <c r="AU100" s="282">
        <v>0</v>
      </c>
      <c r="AV100" s="282">
        <v>0</v>
      </c>
      <c r="AW100" s="282">
        <v>0</v>
      </c>
      <c r="AX100" s="282"/>
      <c r="AY100" s="282"/>
      <c r="AZ100" s="282"/>
      <c r="BA100" s="282"/>
      <c r="BB100" s="282"/>
      <c r="BC100" s="282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>
        <v>0</v>
      </c>
      <c r="BN100" s="282">
        <v>0</v>
      </c>
      <c r="BO100" s="282">
        <v>0</v>
      </c>
      <c r="BP100" s="282">
        <v>0</v>
      </c>
      <c r="BQ100" s="282">
        <v>0</v>
      </c>
      <c r="BR100" s="282">
        <v>0</v>
      </c>
      <c r="BS100" s="282">
        <v>0</v>
      </c>
      <c r="BT100" s="282">
        <v>0</v>
      </c>
      <c r="BV100" s="233" t="str">
        <f t="shared" si="8"/>
        <v>VISTO CRBio PJ</v>
      </c>
      <c r="BW100" s="86">
        <f t="shared" si="346"/>
        <v>0</v>
      </c>
      <c r="BX100" s="233">
        <f t="shared" si="221"/>
        <v>0</v>
      </c>
      <c r="BY100" s="233">
        <f t="shared" si="347"/>
        <v>0</v>
      </c>
      <c r="BZ100" s="233">
        <f t="shared" si="348"/>
        <v>0</v>
      </c>
      <c r="CA100" s="233">
        <f t="shared" si="349"/>
        <v>0</v>
      </c>
      <c r="CB100" s="233">
        <f t="shared" si="350"/>
        <v>0</v>
      </c>
      <c r="CC100" s="233">
        <f t="shared" si="351"/>
        <v>0</v>
      </c>
      <c r="CD100" s="233">
        <f t="shared" si="352"/>
        <v>0</v>
      </c>
      <c r="CE100" s="233">
        <f t="shared" si="353"/>
        <v>0</v>
      </c>
      <c r="CF100" s="233">
        <f t="shared" si="354"/>
        <v>0</v>
      </c>
      <c r="CG100" s="233">
        <f t="shared" si="355"/>
        <v>0</v>
      </c>
      <c r="CH100" s="233">
        <f t="shared" si="356"/>
        <v>0</v>
      </c>
      <c r="CI100" s="233">
        <f t="shared" si="357"/>
        <v>0</v>
      </c>
      <c r="CJ100" s="233">
        <f t="shared" si="358"/>
        <v>0</v>
      </c>
      <c r="CK100" s="233">
        <f t="shared" si="359"/>
        <v>0</v>
      </c>
      <c r="CL100" s="233">
        <f t="shared" si="360"/>
        <v>0</v>
      </c>
      <c r="CM100" s="233">
        <f t="shared" si="361"/>
        <v>0</v>
      </c>
      <c r="CN100" s="233">
        <f t="shared" si="362"/>
        <v>0</v>
      </c>
      <c r="CO100" s="233">
        <f t="shared" si="363"/>
        <v>0</v>
      </c>
      <c r="CP100" s="233">
        <f t="shared" si="364"/>
        <v>0</v>
      </c>
      <c r="CQ100" s="233">
        <f t="shared" si="365"/>
        <v>0</v>
      </c>
      <c r="CR100" s="233">
        <f t="shared" si="366"/>
        <v>0</v>
      </c>
      <c r="CS100" s="233">
        <f t="shared" si="367"/>
        <v>0</v>
      </c>
      <c r="CT100" s="233">
        <f t="shared" si="368"/>
        <v>0</v>
      </c>
      <c r="CU100" s="233">
        <f t="shared" si="369"/>
        <v>0</v>
      </c>
      <c r="CV100" s="233">
        <f t="shared" si="370"/>
        <v>0</v>
      </c>
      <c r="CW100" s="233">
        <f t="shared" si="371"/>
        <v>0</v>
      </c>
      <c r="CX100" s="233">
        <f t="shared" si="372"/>
        <v>0</v>
      </c>
      <c r="CY100" s="233">
        <f t="shared" si="373"/>
        <v>0</v>
      </c>
      <c r="CZ100" s="233">
        <f t="shared" si="374"/>
        <v>0</v>
      </c>
      <c r="DA100" s="233">
        <f t="shared" si="375"/>
        <v>0</v>
      </c>
      <c r="DB100" s="233">
        <f t="shared" si="376"/>
        <v>0</v>
      </c>
      <c r="DC100" s="233">
        <f t="shared" si="377"/>
        <v>0</v>
      </c>
      <c r="DD100" s="233">
        <f t="shared" si="378"/>
        <v>0</v>
      </c>
      <c r="DE100" s="233">
        <f t="shared" si="379"/>
        <v>0</v>
      </c>
      <c r="DF100" s="233">
        <f t="shared" si="380"/>
        <v>0</v>
      </c>
      <c r="DG100" s="233">
        <f t="shared" si="381"/>
        <v>0</v>
      </c>
      <c r="DH100" s="233">
        <f t="shared" si="382"/>
        <v>0</v>
      </c>
      <c r="DI100" s="233">
        <f t="shared" si="383"/>
        <v>0</v>
      </c>
      <c r="DJ100" s="233">
        <f t="shared" si="384"/>
        <v>0</v>
      </c>
      <c r="DK100" s="233">
        <f t="shared" si="385"/>
        <v>0</v>
      </c>
      <c r="DL100" s="233">
        <f t="shared" si="386"/>
        <v>0</v>
      </c>
      <c r="DM100" s="233">
        <f t="shared" si="387"/>
        <v>0</v>
      </c>
      <c r="DN100" s="233">
        <f t="shared" si="388"/>
        <v>0</v>
      </c>
      <c r="DO100" s="233">
        <f t="shared" si="389"/>
        <v>0</v>
      </c>
      <c r="DP100" s="233">
        <f t="shared" si="390"/>
        <v>0</v>
      </c>
      <c r="DQ100" s="233">
        <f t="shared" si="391"/>
        <v>0</v>
      </c>
      <c r="DR100" s="233">
        <f t="shared" si="392"/>
        <v>0</v>
      </c>
      <c r="DS100" s="233">
        <f t="shared" si="393"/>
        <v>0</v>
      </c>
      <c r="DT100" s="233">
        <f t="shared" si="394"/>
        <v>0</v>
      </c>
      <c r="DU100" s="233">
        <f t="shared" si="395"/>
        <v>0</v>
      </c>
      <c r="DV100" s="233">
        <f t="shared" si="396"/>
        <v>0</v>
      </c>
      <c r="DW100" s="233">
        <f t="shared" si="397"/>
        <v>0</v>
      </c>
      <c r="DX100" s="233">
        <f t="shared" si="398"/>
        <v>0</v>
      </c>
      <c r="DY100" s="233">
        <f t="shared" si="399"/>
        <v>0</v>
      </c>
      <c r="DZ100" s="233">
        <f t="shared" si="400"/>
        <v>0</v>
      </c>
      <c r="EA100" s="233">
        <f t="shared" si="401"/>
        <v>0</v>
      </c>
      <c r="EB100" s="233">
        <f t="shared" si="402"/>
        <v>0</v>
      </c>
      <c r="EC100" s="233">
        <f t="shared" si="403"/>
        <v>0</v>
      </c>
      <c r="ED100" s="233">
        <f t="shared" si="404"/>
        <v>0</v>
      </c>
      <c r="EE100" s="233">
        <f t="shared" si="405"/>
        <v>0</v>
      </c>
    </row>
    <row r="101" spans="1:135" x14ac:dyDescent="0.25">
      <c r="A101" s="280" t="s">
        <v>165</v>
      </c>
      <c r="B101" s="283">
        <v>1</v>
      </c>
      <c r="C101" s="217" t="str">
        <f>VLOOKUP($A101&amp;$B101,Insumos!$A:$I,4,0)</f>
        <v>PPRA</v>
      </c>
      <c r="D101" s="89" t="str">
        <f>VLOOKUP($A101&amp;$B101,Insumos!$A:$I,6,0)</f>
        <v>VB</v>
      </c>
      <c r="E101" s="232">
        <f t="shared" si="281"/>
        <v>0</v>
      </c>
      <c r="F101" s="89">
        <v>1</v>
      </c>
      <c r="G101" s="233">
        <f>VLOOKUP($A101&amp;$B101,Insumos!$A:$I,9,0)</f>
        <v>750</v>
      </c>
      <c r="H101" s="233">
        <f t="shared" si="282"/>
        <v>0</v>
      </c>
      <c r="I101" s="234"/>
      <c r="J101" s="233" t="str">
        <f t="shared" si="5"/>
        <v>PPRA</v>
      </c>
      <c r="K101" s="233" t="str">
        <f t="shared" si="6"/>
        <v>VB</v>
      </c>
      <c r="L101" s="233">
        <f t="shared" si="345"/>
        <v>0</v>
      </c>
      <c r="M101" s="282">
        <v>0</v>
      </c>
      <c r="N101" s="282">
        <v>0</v>
      </c>
      <c r="O101" s="282"/>
      <c r="P101" s="282"/>
      <c r="Q101" s="282"/>
      <c r="R101" s="282"/>
      <c r="S101" s="282"/>
      <c r="T101" s="282"/>
      <c r="U101" s="282"/>
      <c r="V101" s="282"/>
      <c r="W101" s="282"/>
      <c r="X101" s="282"/>
      <c r="Y101" s="282"/>
      <c r="Z101" s="282"/>
      <c r="AA101" s="282"/>
      <c r="AB101" s="282"/>
      <c r="AC101" s="282"/>
      <c r="AD101" s="282">
        <v>0</v>
      </c>
      <c r="AE101" s="282">
        <v>0</v>
      </c>
      <c r="AF101" s="282">
        <v>0</v>
      </c>
      <c r="AG101" s="282">
        <v>0</v>
      </c>
      <c r="AH101" s="282">
        <v>0</v>
      </c>
      <c r="AI101" s="282">
        <v>0</v>
      </c>
      <c r="AJ101" s="282">
        <v>0</v>
      </c>
      <c r="AK101" s="282">
        <v>0</v>
      </c>
      <c r="AL101" s="282">
        <v>0</v>
      </c>
      <c r="AM101" s="282">
        <v>0</v>
      </c>
      <c r="AN101" s="282">
        <v>0</v>
      </c>
      <c r="AO101" s="282">
        <v>0</v>
      </c>
      <c r="AP101" s="282">
        <v>0</v>
      </c>
      <c r="AQ101" s="282">
        <v>0</v>
      </c>
      <c r="AR101" s="282">
        <v>0</v>
      </c>
      <c r="AS101" s="282">
        <v>0</v>
      </c>
      <c r="AT101" s="282">
        <v>0</v>
      </c>
      <c r="AU101" s="282">
        <v>0</v>
      </c>
      <c r="AV101" s="282">
        <v>0</v>
      </c>
      <c r="AW101" s="282">
        <v>0</v>
      </c>
      <c r="AX101" s="282"/>
      <c r="AY101" s="282"/>
      <c r="AZ101" s="282"/>
      <c r="BA101" s="282"/>
      <c r="BB101" s="282"/>
      <c r="BC101" s="282"/>
      <c r="BD101" s="282"/>
      <c r="BE101" s="282"/>
      <c r="BF101" s="282"/>
      <c r="BG101" s="282"/>
      <c r="BH101" s="282"/>
      <c r="BI101" s="282"/>
      <c r="BJ101" s="282"/>
      <c r="BK101" s="282"/>
      <c r="BL101" s="282"/>
      <c r="BM101" s="282">
        <v>0</v>
      </c>
      <c r="BN101" s="282">
        <v>0</v>
      </c>
      <c r="BO101" s="282">
        <v>0</v>
      </c>
      <c r="BP101" s="282">
        <v>0</v>
      </c>
      <c r="BQ101" s="282">
        <v>0</v>
      </c>
      <c r="BR101" s="282">
        <v>0</v>
      </c>
      <c r="BS101" s="282">
        <v>0</v>
      </c>
      <c r="BT101" s="282">
        <v>0</v>
      </c>
      <c r="BV101" s="233" t="str">
        <f t="shared" si="8"/>
        <v>PPRA</v>
      </c>
      <c r="BW101" s="86">
        <f t="shared" si="346"/>
        <v>0</v>
      </c>
      <c r="BX101" s="233">
        <f t="shared" si="221"/>
        <v>0</v>
      </c>
      <c r="BY101" s="233">
        <f t="shared" si="347"/>
        <v>0</v>
      </c>
      <c r="BZ101" s="233">
        <f t="shared" si="348"/>
        <v>0</v>
      </c>
      <c r="CA101" s="233">
        <f t="shared" si="349"/>
        <v>0</v>
      </c>
      <c r="CB101" s="233">
        <f t="shared" si="350"/>
        <v>0</v>
      </c>
      <c r="CC101" s="233">
        <f t="shared" si="351"/>
        <v>0</v>
      </c>
      <c r="CD101" s="233">
        <f t="shared" si="352"/>
        <v>0</v>
      </c>
      <c r="CE101" s="233">
        <f t="shared" si="353"/>
        <v>0</v>
      </c>
      <c r="CF101" s="233">
        <f t="shared" si="354"/>
        <v>0</v>
      </c>
      <c r="CG101" s="233">
        <f t="shared" si="355"/>
        <v>0</v>
      </c>
      <c r="CH101" s="233">
        <f t="shared" si="356"/>
        <v>0</v>
      </c>
      <c r="CI101" s="233">
        <f t="shared" si="357"/>
        <v>0</v>
      </c>
      <c r="CJ101" s="233">
        <f t="shared" si="358"/>
        <v>0</v>
      </c>
      <c r="CK101" s="233">
        <f t="shared" si="359"/>
        <v>0</v>
      </c>
      <c r="CL101" s="233">
        <f t="shared" si="360"/>
        <v>0</v>
      </c>
      <c r="CM101" s="233">
        <f t="shared" si="361"/>
        <v>0</v>
      </c>
      <c r="CN101" s="233">
        <f t="shared" si="362"/>
        <v>0</v>
      </c>
      <c r="CO101" s="233">
        <f t="shared" si="363"/>
        <v>0</v>
      </c>
      <c r="CP101" s="233">
        <f t="shared" si="364"/>
        <v>0</v>
      </c>
      <c r="CQ101" s="233">
        <f t="shared" si="365"/>
        <v>0</v>
      </c>
      <c r="CR101" s="233">
        <f t="shared" si="366"/>
        <v>0</v>
      </c>
      <c r="CS101" s="233">
        <f t="shared" si="367"/>
        <v>0</v>
      </c>
      <c r="CT101" s="233">
        <f t="shared" si="368"/>
        <v>0</v>
      </c>
      <c r="CU101" s="233">
        <f t="shared" si="369"/>
        <v>0</v>
      </c>
      <c r="CV101" s="233">
        <f t="shared" si="370"/>
        <v>0</v>
      </c>
      <c r="CW101" s="233">
        <f t="shared" si="371"/>
        <v>0</v>
      </c>
      <c r="CX101" s="233">
        <f t="shared" si="372"/>
        <v>0</v>
      </c>
      <c r="CY101" s="233">
        <f t="shared" si="373"/>
        <v>0</v>
      </c>
      <c r="CZ101" s="233">
        <f t="shared" si="374"/>
        <v>0</v>
      </c>
      <c r="DA101" s="233">
        <f t="shared" si="375"/>
        <v>0</v>
      </c>
      <c r="DB101" s="233">
        <f t="shared" si="376"/>
        <v>0</v>
      </c>
      <c r="DC101" s="233">
        <f t="shared" si="377"/>
        <v>0</v>
      </c>
      <c r="DD101" s="233">
        <f t="shared" si="378"/>
        <v>0</v>
      </c>
      <c r="DE101" s="233">
        <f t="shared" si="379"/>
        <v>0</v>
      </c>
      <c r="DF101" s="233">
        <f t="shared" si="380"/>
        <v>0</v>
      </c>
      <c r="DG101" s="233">
        <f t="shared" si="381"/>
        <v>0</v>
      </c>
      <c r="DH101" s="233">
        <f t="shared" si="382"/>
        <v>0</v>
      </c>
      <c r="DI101" s="233">
        <f t="shared" si="383"/>
        <v>0</v>
      </c>
      <c r="DJ101" s="233">
        <f t="shared" si="384"/>
        <v>0</v>
      </c>
      <c r="DK101" s="233">
        <f t="shared" si="385"/>
        <v>0</v>
      </c>
      <c r="DL101" s="233">
        <f t="shared" si="386"/>
        <v>0</v>
      </c>
      <c r="DM101" s="233">
        <f t="shared" si="387"/>
        <v>0</v>
      </c>
      <c r="DN101" s="233">
        <f t="shared" si="388"/>
        <v>0</v>
      </c>
      <c r="DO101" s="233">
        <f t="shared" si="389"/>
        <v>0</v>
      </c>
      <c r="DP101" s="233">
        <f t="shared" si="390"/>
        <v>0</v>
      </c>
      <c r="DQ101" s="233">
        <f t="shared" si="391"/>
        <v>0</v>
      </c>
      <c r="DR101" s="233">
        <f t="shared" si="392"/>
        <v>0</v>
      </c>
      <c r="DS101" s="233">
        <f t="shared" si="393"/>
        <v>0</v>
      </c>
      <c r="DT101" s="233">
        <f t="shared" si="394"/>
        <v>0</v>
      </c>
      <c r="DU101" s="233">
        <f t="shared" si="395"/>
        <v>0</v>
      </c>
      <c r="DV101" s="233">
        <f t="shared" si="396"/>
        <v>0</v>
      </c>
      <c r="DW101" s="233">
        <f t="shared" si="397"/>
        <v>0</v>
      </c>
      <c r="DX101" s="233">
        <f t="shared" si="398"/>
        <v>0</v>
      </c>
      <c r="DY101" s="233">
        <f t="shared" si="399"/>
        <v>0</v>
      </c>
      <c r="DZ101" s="233">
        <f t="shared" si="400"/>
        <v>0</v>
      </c>
      <c r="EA101" s="233">
        <f t="shared" si="401"/>
        <v>0</v>
      </c>
      <c r="EB101" s="233">
        <f t="shared" si="402"/>
        <v>0</v>
      </c>
      <c r="EC101" s="233">
        <f t="shared" si="403"/>
        <v>0</v>
      </c>
      <c r="ED101" s="233">
        <f t="shared" si="404"/>
        <v>0</v>
      </c>
      <c r="EE101" s="233">
        <f t="shared" si="405"/>
        <v>0</v>
      </c>
    </row>
    <row r="102" spans="1:135" x14ac:dyDescent="0.25">
      <c r="A102" s="280" t="s">
        <v>165</v>
      </c>
      <c r="B102" s="283">
        <v>2</v>
      </c>
      <c r="C102" s="217" t="str">
        <f>VLOOKUP($A102&amp;$B102,Insumos!$A:$I,4,0)</f>
        <v>PCMSO</v>
      </c>
      <c r="D102" s="89" t="str">
        <f>VLOOKUP($A102&amp;$B102,Insumos!$A:$I,6,0)</f>
        <v>VB</v>
      </c>
      <c r="E102" s="232">
        <f t="shared" si="281"/>
        <v>0</v>
      </c>
      <c r="F102" s="89">
        <v>1</v>
      </c>
      <c r="G102" s="233">
        <f>VLOOKUP($A102&amp;$B102,Insumos!$A:$I,9,0)</f>
        <v>750</v>
      </c>
      <c r="H102" s="233">
        <f t="shared" si="282"/>
        <v>0</v>
      </c>
      <c r="I102" s="234"/>
      <c r="J102" s="233" t="str">
        <f t="shared" si="5"/>
        <v>PCMSO</v>
      </c>
      <c r="K102" s="233" t="str">
        <f t="shared" si="6"/>
        <v>VB</v>
      </c>
      <c r="L102" s="233">
        <f t="shared" si="345"/>
        <v>0</v>
      </c>
      <c r="M102" s="282">
        <v>0</v>
      </c>
      <c r="N102" s="282">
        <v>0</v>
      </c>
      <c r="O102" s="282"/>
      <c r="P102" s="282"/>
      <c r="Q102" s="282"/>
      <c r="R102" s="282"/>
      <c r="S102" s="282"/>
      <c r="T102" s="282"/>
      <c r="U102" s="282"/>
      <c r="V102" s="282"/>
      <c r="W102" s="282"/>
      <c r="X102" s="282"/>
      <c r="Y102" s="282"/>
      <c r="Z102" s="282"/>
      <c r="AA102" s="282"/>
      <c r="AB102" s="282"/>
      <c r="AC102" s="282"/>
      <c r="AD102" s="282">
        <v>0</v>
      </c>
      <c r="AE102" s="282">
        <v>0</v>
      </c>
      <c r="AF102" s="282">
        <v>0</v>
      </c>
      <c r="AG102" s="282">
        <v>0</v>
      </c>
      <c r="AH102" s="282">
        <v>0</v>
      </c>
      <c r="AI102" s="282">
        <v>0</v>
      </c>
      <c r="AJ102" s="282">
        <v>0</v>
      </c>
      <c r="AK102" s="282">
        <v>0</v>
      </c>
      <c r="AL102" s="282">
        <v>0</v>
      </c>
      <c r="AM102" s="282">
        <v>0</v>
      </c>
      <c r="AN102" s="282">
        <v>0</v>
      </c>
      <c r="AO102" s="282">
        <v>0</v>
      </c>
      <c r="AP102" s="282">
        <v>0</v>
      </c>
      <c r="AQ102" s="282">
        <v>0</v>
      </c>
      <c r="AR102" s="282">
        <v>0</v>
      </c>
      <c r="AS102" s="282">
        <v>0</v>
      </c>
      <c r="AT102" s="282">
        <v>0</v>
      </c>
      <c r="AU102" s="282">
        <v>0</v>
      </c>
      <c r="AV102" s="282">
        <v>0</v>
      </c>
      <c r="AW102" s="282">
        <v>0</v>
      </c>
      <c r="AX102" s="282"/>
      <c r="AY102" s="282"/>
      <c r="AZ102" s="282"/>
      <c r="BA102" s="282"/>
      <c r="BB102" s="282"/>
      <c r="BC102" s="282"/>
      <c r="BD102" s="282"/>
      <c r="BE102" s="282"/>
      <c r="BF102" s="282"/>
      <c r="BG102" s="282"/>
      <c r="BH102" s="282"/>
      <c r="BI102" s="282"/>
      <c r="BJ102" s="282"/>
      <c r="BK102" s="282"/>
      <c r="BL102" s="282"/>
      <c r="BM102" s="282">
        <v>0</v>
      </c>
      <c r="BN102" s="282">
        <v>0</v>
      </c>
      <c r="BO102" s="282">
        <v>0</v>
      </c>
      <c r="BP102" s="282">
        <v>0</v>
      </c>
      <c r="BQ102" s="282">
        <v>0</v>
      </c>
      <c r="BR102" s="282">
        <v>0</v>
      </c>
      <c r="BS102" s="282">
        <v>0</v>
      </c>
      <c r="BT102" s="282">
        <v>0</v>
      </c>
      <c r="BV102" s="233" t="str">
        <f t="shared" si="8"/>
        <v>PCMSO</v>
      </c>
      <c r="BW102" s="86">
        <f t="shared" si="346"/>
        <v>0</v>
      </c>
      <c r="BX102" s="233">
        <f t="shared" si="221"/>
        <v>0</v>
      </c>
      <c r="BY102" s="233">
        <f t="shared" si="347"/>
        <v>0</v>
      </c>
      <c r="BZ102" s="233">
        <f t="shared" si="348"/>
        <v>0</v>
      </c>
      <c r="CA102" s="233">
        <f t="shared" si="349"/>
        <v>0</v>
      </c>
      <c r="CB102" s="233">
        <f t="shared" si="350"/>
        <v>0</v>
      </c>
      <c r="CC102" s="233">
        <f t="shared" si="351"/>
        <v>0</v>
      </c>
      <c r="CD102" s="233">
        <f t="shared" si="352"/>
        <v>0</v>
      </c>
      <c r="CE102" s="233">
        <f t="shared" si="353"/>
        <v>0</v>
      </c>
      <c r="CF102" s="233">
        <f t="shared" si="354"/>
        <v>0</v>
      </c>
      <c r="CG102" s="233">
        <f t="shared" si="355"/>
        <v>0</v>
      </c>
      <c r="CH102" s="233">
        <f t="shared" si="356"/>
        <v>0</v>
      </c>
      <c r="CI102" s="233">
        <f t="shared" si="357"/>
        <v>0</v>
      </c>
      <c r="CJ102" s="233">
        <f t="shared" si="358"/>
        <v>0</v>
      </c>
      <c r="CK102" s="233">
        <f t="shared" si="359"/>
        <v>0</v>
      </c>
      <c r="CL102" s="233">
        <f t="shared" si="360"/>
        <v>0</v>
      </c>
      <c r="CM102" s="233">
        <f t="shared" si="361"/>
        <v>0</v>
      </c>
      <c r="CN102" s="233">
        <f t="shared" si="362"/>
        <v>0</v>
      </c>
      <c r="CO102" s="233">
        <f t="shared" si="363"/>
        <v>0</v>
      </c>
      <c r="CP102" s="233">
        <f t="shared" si="364"/>
        <v>0</v>
      </c>
      <c r="CQ102" s="233">
        <f t="shared" si="365"/>
        <v>0</v>
      </c>
      <c r="CR102" s="233">
        <f t="shared" si="366"/>
        <v>0</v>
      </c>
      <c r="CS102" s="233">
        <f t="shared" si="367"/>
        <v>0</v>
      </c>
      <c r="CT102" s="233">
        <f t="shared" si="368"/>
        <v>0</v>
      </c>
      <c r="CU102" s="233">
        <f t="shared" si="369"/>
        <v>0</v>
      </c>
      <c r="CV102" s="233">
        <f t="shared" si="370"/>
        <v>0</v>
      </c>
      <c r="CW102" s="233">
        <f t="shared" si="371"/>
        <v>0</v>
      </c>
      <c r="CX102" s="233">
        <f t="shared" si="372"/>
        <v>0</v>
      </c>
      <c r="CY102" s="233">
        <f t="shared" si="373"/>
        <v>0</v>
      </c>
      <c r="CZ102" s="233">
        <f t="shared" si="374"/>
        <v>0</v>
      </c>
      <c r="DA102" s="233">
        <f t="shared" si="375"/>
        <v>0</v>
      </c>
      <c r="DB102" s="233">
        <f t="shared" si="376"/>
        <v>0</v>
      </c>
      <c r="DC102" s="233">
        <f t="shared" si="377"/>
        <v>0</v>
      </c>
      <c r="DD102" s="233">
        <f t="shared" si="378"/>
        <v>0</v>
      </c>
      <c r="DE102" s="233">
        <f t="shared" si="379"/>
        <v>0</v>
      </c>
      <c r="DF102" s="233">
        <f t="shared" si="380"/>
        <v>0</v>
      </c>
      <c r="DG102" s="233">
        <f t="shared" si="381"/>
        <v>0</v>
      </c>
      <c r="DH102" s="233">
        <f t="shared" si="382"/>
        <v>0</v>
      </c>
      <c r="DI102" s="233">
        <f t="shared" si="383"/>
        <v>0</v>
      </c>
      <c r="DJ102" s="233">
        <f t="shared" si="384"/>
        <v>0</v>
      </c>
      <c r="DK102" s="233">
        <f t="shared" si="385"/>
        <v>0</v>
      </c>
      <c r="DL102" s="233">
        <f t="shared" si="386"/>
        <v>0</v>
      </c>
      <c r="DM102" s="233">
        <f t="shared" si="387"/>
        <v>0</v>
      </c>
      <c r="DN102" s="233">
        <f t="shared" si="388"/>
        <v>0</v>
      </c>
      <c r="DO102" s="233">
        <f t="shared" si="389"/>
        <v>0</v>
      </c>
      <c r="DP102" s="233">
        <f t="shared" si="390"/>
        <v>0</v>
      </c>
      <c r="DQ102" s="233">
        <f t="shared" si="391"/>
        <v>0</v>
      </c>
      <c r="DR102" s="233">
        <f t="shared" si="392"/>
        <v>0</v>
      </c>
      <c r="DS102" s="233">
        <f t="shared" si="393"/>
        <v>0</v>
      </c>
      <c r="DT102" s="233">
        <f t="shared" si="394"/>
        <v>0</v>
      </c>
      <c r="DU102" s="233">
        <f t="shared" si="395"/>
        <v>0</v>
      </c>
      <c r="DV102" s="233">
        <f t="shared" si="396"/>
        <v>0</v>
      </c>
      <c r="DW102" s="233">
        <f t="shared" si="397"/>
        <v>0</v>
      </c>
      <c r="DX102" s="233">
        <f t="shared" si="398"/>
        <v>0</v>
      </c>
      <c r="DY102" s="233">
        <f t="shared" si="399"/>
        <v>0</v>
      </c>
      <c r="DZ102" s="233">
        <f t="shared" si="400"/>
        <v>0</v>
      </c>
      <c r="EA102" s="233">
        <f t="shared" si="401"/>
        <v>0</v>
      </c>
      <c r="EB102" s="233">
        <f t="shared" si="402"/>
        <v>0</v>
      </c>
      <c r="EC102" s="233">
        <f t="shared" si="403"/>
        <v>0</v>
      </c>
      <c r="ED102" s="233">
        <f t="shared" si="404"/>
        <v>0</v>
      </c>
      <c r="EE102" s="233">
        <f t="shared" si="405"/>
        <v>0</v>
      </c>
    </row>
    <row r="103" spans="1:135" x14ac:dyDescent="0.25">
      <c r="A103" s="280" t="s">
        <v>165</v>
      </c>
      <c r="B103" s="283">
        <v>3</v>
      </c>
      <c r="C103" s="217" t="str">
        <f>VLOOKUP($A103&amp;$B103,Insumos!$A:$I,4,0)</f>
        <v>APR</v>
      </c>
      <c r="D103" s="89" t="str">
        <f>VLOOKUP($A103&amp;$B103,Insumos!$A:$I,6,0)</f>
        <v>VB</v>
      </c>
      <c r="E103" s="232">
        <f t="shared" si="281"/>
        <v>0</v>
      </c>
      <c r="F103" s="89">
        <v>1</v>
      </c>
      <c r="G103" s="233">
        <f>VLOOKUP($A103&amp;$B103,Insumos!$A:$I,9,0)</f>
        <v>350</v>
      </c>
      <c r="H103" s="233">
        <f t="shared" si="282"/>
        <v>0</v>
      </c>
      <c r="I103" s="234"/>
      <c r="J103" s="233" t="str">
        <f t="shared" si="5"/>
        <v>APR</v>
      </c>
      <c r="K103" s="233" t="str">
        <f t="shared" si="6"/>
        <v>VB</v>
      </c>
      <c r="L103" s="233">
        <f t="shared" si="345"/>
        <v>0</v>
      </c>
      <c r="M103" s="282">
        <v>0</v>
      </c>
      <c r="N103" s="282">
        <v>0</v>
      </c>
      <c r="O103" s="282"/>
      <c r="P103" s="282"/>
      <c r="Q103" s="282"/>
      <c r="R103" s="282"/>
      <c r="S103" s="282"/>
      <c r="T103" s="282"/>
      <c r="U103" s="282"/>
      <c r="V103" s="282"/>
      <c r="W103" s="282"/>
      <c r="X103" s="282"/>
      <c r="Y103" s="282"/>
      <c r="Z103" s="282"/>
      <c r="AA103" s="282"/>
      <c r="AB103" s="282"/>
      <c r="AC103" s="282"/>
      <c r="AD103" s="282">
        <v>0</v>
      </c>
      <c r="AE103" s="282">
        <v>0</v>
      </c>
      <c r="AF103" s="282">
        <v>0</v>
      </c>
      <c r="AG103" s="282">
        <v>0</v>
      </c>
      <c r="AH103" s="282">
        <v>0</v>
      </c>
      <c r="AI103" s="282">
        <v>0</v>
      </c>
      <c r="AJ103" s="282">
        <v>0</v>
      </c>
      <c r="AK103" s="282">
        <v>0</v>
      </c>
      <c r="AL103" s="282">
        <v>0</v>
      </c>
      <c r="AM103" s="282">
        <v>0</v>
      </c>
      <c r="AN103" s="282">
        <v>0</v>
      </c>
      <c r="AO103" s="282">
        <v>0</v>
      </c>
      <c r="AP103" s="282">
        <v>0</v>
      </c>
      <c r="AQ103" s="282">
        <v>0</v>
      </c>
      <c r="AR103" s="282">
        <v>0</v>
      </c>
      <c r="AS103" s="282">
        <v>0</v>
      </c>
      <c r="AT103" s="282">
        <v>0</v>
      </c>
      <c r="AU103" s="282">
        <v>0</v>
      </c>
      <c r="AV103" s="282">
        <v>0</v>
      </c>
      <c r="AW103" s="282">
        <v>0</v>
      </c>
      <c r="AX103" s="282"/>
      <c r="AY103" s="282"/>
      <c r="AZ103" s="282"/>
      <c r="BA103" s="282"/>
      <c r="BB103" s="282"/>
      <c r="BC103" s="282"/>
      <c r="BD103" s="282"/>
      <c r="BE103" s="282"/>
      <c r="BF103" s="282"/>
      <c r="BG103" s="282"/>
      <c r="BH103" s="282"/>
      <c r="BI103" s="282"/>
      <c r="BJ103" s="282"/>
      <c r="BK103" s="282"/>
      <c r="BL103" s="282"/>
      <c r="BM103" s="282">
        <v>0</v>
      </c>
      <c r="BN103" s="282">
        <v>0</v>
      </c>
      <c r="BO103" s="282">
        <v>0</v>
      </c>
      <c r="BP103" s="282">
        <v>0</v>
      </c>
      <c r="BQ103" s="282">
        <v>0</v>
      </c>
      <c r="BR103" s="282">
        <v>0</v>
      </c>
      <c r="BS103" s="282">
        <v>0</v>
      </c>
      <c r="BT103" s="282">
        <v>0</v>
      </c>
      <c r="BV103" s="233" t="str">
        <f t="shared" si="8"/>
        <v>APR</v>
      </c>
      <c r="BW103" s="86">
        <f t="shared" si="346"/>
        <v>0</v>
      </c>
      <c r="BX103" s="233">
        <f t="shared" si="221"/>
        <v>0</v>
      </c>
      <c r="BY103" s="233">
        <f t="shared" si="347"/>
        <v>0</v>
      </c>
      <c r="BZ103" s="233">
        <f t="shared" si="348"/>
        <v>0</v>
      </c>
      <c r="CA103" s="233">
        <f t="shared" si="349"/>
        <v>0</v>
      </c>
      <c r="CB103" s="233">
        <f t="shared" si="350"/>
        <v>0</v>
      </c>
      <c r="CC103" s="233">
        <f t="shared" si="351"/>
        <v>0</v>
      </c>
      <c r="CD103" s="233">
        <f t="shared" si="352"/>
        <v>0</v>
      </c>
      <c r="CE103" s="233">
        <f t="shared" si="353"/>
        <v>0</v>
      </c>
      <c r="CF103" s="233">
        <f t="shared" si="354"/>
        <v>0</v>
      </c>
      <c r="CG103" s="233">
        <f t="shared" si="355"/>
        <v>0</v>
      </c>
      <c r="CH103" s="233">
        <f t="shared" si="356"/>
        <v>0</v>
      </c>
      <c r="CI103" s="233">
        <f t="shared" si="357"/>
        <v>0</v>
      </c>
      <c r="CJ103" s="233">
        <f t="shared" si="358"/>
        <v>0</v>
      </c>
      <c r="CK103" s="233">
        <f t="shared" si="359"/>
        <v>0</v>
      </c>
      <c r="CL103" s="233">
        <f t="shared" si="360"/>
        <v>0</v>
      </c>
      <c r="CM103" s="233">
        <f t="shared" si="361"/>
        <v>0</v>
      </c>
      <c r="CN103" s="233">
        <f t="shared" si="362"/>
        <v>0</v>
      </c>
      <c r="CO103" s="233">
        <f t="shared" si="363"/>
        <v>0</v>
      </c>
      <c r="CP103" s="233">
        <f t="shared" si="364"/>
        <v>0</v>
      </c>
      <c r="CQ103" s="233">
        <f t="shared" si="365"/>
        <v>0</v>
      </c>
      <c r="CR103" s="233">
        <f t="shared" si="366"/>
        <v>0</v>
      </c>
      <c r="CS103" s="233">
        <f t="shared" si="367"/>
        <v>0</v>
      </c>
      <c r="CT103" s="233">
        <f t="shared" si="368"/>
        <v>0</v>
      </c>
      <c r="CU103" s="233">
        <f t="shared" si="369"/>
        <v>0</v>
      </c>
      <c r="CV103" s="233">
        <f t="shared" si="370"/>
        <v>0</v>
      </c>
      <c r="CW103" s="233">
        <f t="shared" si="371"/>
        <v>0</v>
      </c>
      <c r="CX103" s="233">
        <f t="shared" si="372"/>
        <v>0</v>
      </c>
      <c r="CY103" s="233">
        <f t="shared" si="373"/>
        <v>0</v>
      </c>
      <c r="CZ103" s="233">
        <f t="shared" si="374"/>
        <v>0</v>
      </c>
      <c r="DA103" s="233">
        <f t="shared" si="375"/>
        <v>0</v>
      </c>
      <c r="DB103" s="233">
        <f t="shared" si="376"/>
        <v>0</v>
      </c>
      <c r="DC103" s="233">
        <f t="shared" si="377"/>
        <v>0</v>
      </c>
      <c r="DD103" s="233">
        <f t="shared" si="378"/>
        <v>0</v>
      </c>
      <c r="DE103" s="233">
        <f t="shared" si="379"/>
        <v>0</v>
      </c>
      <c r="DF103" s="233">
        <f t="shared" si="380"/>
        <v>0</v>
      </c>
      <c r="DG103" s="233">
        <f t="shared" si="381"/>
        <v>0</v>
      </c>
      <c r="DH103" s="233">
        <f t="shared" si="382"/>
        <v>0</v>
      </c>
      <c r="DI103" s="233">
        <f t="shared" si="383"/>
        <v>0</v>
      </c>
      <c r="DJ103" s="233">
        <f t="shared" si="384"/>
        <v>0</v>
      </c>
      <c r="DK103" s="233">
        <f t="shared" si="385"/>
        <v>0</v>
      </c>
      <c r="DL103" s="233">
        <f t="shared" si="386"/>
        <v>0</v>
      </c>
      <c r="DM103" s="233">
        <f t="shared" si="387"/>
        <v>0</v>
      </c>
      <c r="DN103" s="233">
        <f t="shared" si="388"/>
        <v>0</v>
      </c>
      <c r="DO103" s="233">
        <f t="shared" si="389"/>
        <v>0</v>
      </c>
      <c r="DP103" s="233">
        <f t="shared" si="390"/>
        <v>0</v>
      </c>
      <c r="DQ103" s="233">
        <f t="shared" si="391"/>
        <v>0</v>
      </c>
      <c r="DR103" s="233">
        <f t="shared" si="392"/>
        <v>0</v>
      </c>
      <c r="DS103" s="233">
        <f t="shared" si="393"/>
        <v>0</v>
      </c>
      <c r="DT103" s="233">
        <f t="shared" si="394"/>
        <v>0</v>
      </c>
      <c r="DU103" s="233">
        <f t="shared" si="395"/>
        <v>0</v>
      </c>
      <c r="DV103" s="233">
        <f t="shared" si="396"/>
        <v>0</v>
      </c>
      <c r="DW103" s="233">
        <f t="shared" si="397"/>
        <v>0</v>
      </c>
      <c r="DX103" s="233">
        <f t="shared" si="398"/>
        <v>0</v>
      </c>
      <c r="DY103" s="233">
        <f t="shared" si="399"/>
        <v>0</v>
      </c>
      <c r="DZ103" s="233">
        <f t="shared" si="400"/>
        <v>0</v>
      </c>
      <c r="EA103" s="233">
        <f t="shared" si="401"/>
        <v>0</v>
      </c>
      <c r="EB103" s="233">
        <f t="shared" si="402"/>
        <v>0</v>
      </c>
      <c r="EC103" s="233">
        <f t="shared" si="403"/>
        <v>0</v>
      </c>
      <c r="ED103" s="233">
        <f t="shared" si="404"/>
        <v>0</v>
      </c>
      <c r="EE103" s="233">
        <f t="shared" si="405"/>
        <v>0</v>
      </c>
    </row>
    <row r="104" spans="1:135" x14ac:dyDescent="0.25">
      <c r="A104" s="280" t="s">
        <v>165</v>
      </c>
      <c r="B104" s="283">
        <v>4</v>
      </c>
      <c r="C104" s="217" t="str">
        <f>VLOOKUP($A104&amp;$B104,Insumos!$A:$I,4,0)</f>
        <v>PAE</v>
      </c>
      <c r="D104" s="89" t="str">
        <f>VLOOKUP($A104&amp;$B104,Insumos!$A:$I,6,0)</f>
        <v>VB</v>
      </c>
      <c r="E104" s="232">
        <f t="shared" si="281"/>
        <v>0</v>
      </c>
      <c r="F104" s="89">
        <v>1</v>
      </c>
      <c r="G104" s="233">
        <f>VLOOKUP($A104&amp;$B104,Insumos!$A:$I,9,0)</f>
        <v>350</v>
      </c>
      <c r="H104" s="233">
        <f t="shared" si="282"/>
        <v>0</v>
      </c>
      <c r="I104" s="234"/>
      <c r="J104" s="233" t="str">
        <f t="shared" si="5"/>
        <v>PAE</v>
      </c>
      <c r="K104" s="233" t="str">
        <f t="shared" si="6"/>
        <v>VB</v>
      </c>
      <c r="L104" s="233">
        <f t="shared" si="345"/>
        <v>0</v>
      </c>
      <c r="M104" s="282">
        <v>0</v>
      </c>
      <c r="N104" s="282">
        <v>0</v>
      </c>
      <c r="O104" s="282"/>
      <c r="P104" s="282"/>
      <c r="Q104" s="282"/>
      <c r="R104" s="282"/>
      <c r="S104" s="282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>
        <v>0</v>
      </c>
      <c r="AE104" s="282">
        <v>0</v>
      </c>
      <c r="AF104" s="282">
        <v>0</v>
      </c>
      <c r="AG104" s="282">
        <v>0</v>
      </c>
      <c r="AH104" s="282">
        <v>0</v>
      </c>
      <c r="AI104" s="282">
        <v>0</v>
      </c>
      <c r="AJ104" s="282">
        <v>0</v>
      </c>
      <c r="AK104" s="282">
        <v>0</v>
      </c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>
        <v>0</v>
      </c>
      <c r="AV104" s="282">
        <v>0</v>
      </c>
      <c r="AW104" s="282">
        <v>0</v>
      </c>
      <c r="AX104" s="282"/>
      <c r="AY104" s="282"/>
      <c r="AZ104" s="282"/>
      <c r="BA104" s="282"/>
      <c r="BB104" s="282"/>
      <c r="BC104" s="282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>
        <v>0</v>
      </c>
      <c r="BN104" s="282">
        <v>0</v>
      </c>
      <c r="BO104" s="282">
        <v>0</v>
      </c>
      <c r="BP104" s="282">
        <v>0</v>
      </c>
      <c r="BQ104" s="282">
        <v>0</v>
      </c>
      <c r="BR104" s="282">
        <v>0</v>
      </c>
      <c r="BS104" s="282">
        <v>0</v>
      </c>
      <c r="BT104" s="282">
        <v>0</v>
      </c>
      <c r="BV104" s="233" t="str">
        <f t="shared" si="8"/>
        <v>PAE</v>
      </c>
      <c r="BW104" s="86">
        <f t="shared" si="346"/>
        <v>0</v>
      </c>
      <c r="BX104" s="233">
        <f t="shared" si="221"/>
        <v>0</v>
      </c>
      <c r="BY104" s="233">
        <f t="shared" si="347"/>
        <v>0</v>
      </c>
      <c r="BZ104" s="233">
        <f t="shared" si="348"/>
        <v>0</v>
      </c>
      <c r="CA104" s="233">
        <f t="shared" si="349"/>
        <v>0</v>
      </c>
      <c r="CB104" s="233">
        <f t="shared" si="350"/>
        <v>0</v>
      </c>
      <c r="CC104" s="233">
        <f t="shared" si="351"/>
        <v>0</v>
      </c>
      <c r="CD104" s="233">
        <f t="shared" si="352"/>
        <v>0</v>
      </c>
      <c r="CE104" s="233">
        <f t="shared" si="353"/>
        <v>0</v>
      </c>
      <c r="CF104" s="233">
        <f t="shared" si="354"/>
        <v>0</v>
      </c>
      <c r="CG104" s="233">
        <f t="shared" si="355"/>
        <v>0</v>
      </c>
      <c r="CH104" s="233">
        <f t="shared" si="356"/>
        <v>0</v>
      </c>
      <c r="CI104" s="233">
        <f t="shared" si="357"/>
        <v>0</v>
      </c>
      <c r="CJ104" s="233">
        <f t="shared" si="358"/>
        <v>0</v>
      </c>
      <c r="CK104" s="233">
        <f t="shared" si="359"/>
        <v>0</v>
      </c>
      <c r="CL104" s="233">
        <f t="shared" si="360"/>
        <v>0</v>
      </c>
      <c r="CM104" s="233">
        <f t="shared" si="361"/>
        <v>0</v>
      </c>
      <c r="CN104" s="233">
        <f t="shared" si="362"/>
        <v>0</v>
      </c>
      <c r="CO104" s="233">
        <f t="shared" si="363"/>
        <v>0</v>
      </c>
      <c r="CP104" s="233">
        <f t="shared" si="364"/>
        <v>0</v>
      </c>
      <c r="CQ104" s="233">
        <f t="shared" si="365"/>
        <v>0</v>
      </c>
      <c r="CR104" s="233">
        <f t="shared" si="366"/>
        <v>0</v>
      </c>
      <c r="CS104" s="233">
        <f t="shared" si="367"/>
        <v>0</v>
      </c>
      <c r="CT104" s="233">
        <f t="shared" si="368"/>
        <v>0</v>
      </c>
      <c r="CU104" s="233">
        <f t="shared" si="369"/>
        <v>0</v>
      </c>
      <c r="CV104" s="233">
        <f t="shared" si="370"/>
        <v>0</v>
      </c>
      <c r="CW104" s="233">
        <f t="shared" si="371"/>
        <v>0</v>
      </c>
      <c r="CX104" s="233">
        <f t="shared" si="372"/>
        <v>0</v>
      </c>
      <c r="CY104" s="233">
        <f t="shared" si="373"/>
        <v>0</v>
      </c>
      <c r="CZ104" s="233">
        <f t="shared" si="374"/>
        <v>0</v>
      </c>
      <c r="DA104" s="233">
        <f t="shared" si="375"/>
        <v>0</v>
      </c>
      <c r="DB104" s="233">
        <f t="shared" si="376"/>
        <v>0</v>
      </c>
      <c r="DC104" s="233">
        <f t="shared" si="377"/>
        <v>0</v>
      </c>
      <c r="DD104" s="233">
        <f t="shared" si="378"/>
        <v>0</v>
      </c>
      <c r="DE104" s="233">
        <f t="shared" si="379"/>
        <v>0</v>
      </c>
      <c r="DF104" s="233">
        <f t="shared" si="380"/>
        <v>0</v>
      </c>
      <c r="DG104" s="233">
        <f t="shared" si="381"/>
        <v>0</v>
      </c>
      <c r="DH104" s="233">
        <f t="shared" si="382"/>
        <v>0</v>
      </c>
      <c r="DI104" s="233">
        <f t="shared" si="383"/>
        <v>0</v>
      </c>
      <c r="DJ104" s="233">
        <f t="shared" si="384"/>
        <v>0</v>
      </c>
      <c r="DK104" s="233">
        <f t="shared" si="385"/>
        <v>0</v>
      </c>
      <c r="DL104" s="233">
        <f t="shared" si="386"/>
        <v>0</v>
      </c>
      <c r="DM104" s="233">
        <f t="shared" si="387"/>
        <v>0</v>
      </c>
      <c r="DN104" s="233">
        <f t="shared" si="388"/>
        <v>0</v>
      </c>
      <c r="DO104" s="233">
        <f t="shared" si="389"/>
        <v>0</v>
      </c>
      <c r="DP104" s="233">
        <f t="shared" si="390"/>
        <v>0</v>
      </c>
      <c r="DQ104" s="233">
        <f t="shared" si="391"/>
        <v>0</v>
      </c>
      <c r="DR104" s="233">
        <f t="shared" si="392"/>
        <v>0</v>
      </c>
      <c r="DS104" s="233">
        <f t="shared" si="393"/>
        <v>0</v>
      </c>
      <c r="DT104" s="233">
        <f t="shared" si="394"/>
        <v>0</v>
      </c>
      <c r="DU104" s="233">
        <f t="shared" si="395"/>
        <v>0</v>
      </c>
      <c r="DV104" s="233">
        <f t="shared" si="396"/>
        <v>0</v>
      </c>
      <c r="DW104" s="233">
        <f t="shared" si="397"/>
        <v>0</v>
      </c>
      <c r="DX104" s="233">
        <f t="shared" si="398"/>
        <v>0</v>
      </c>
      <c r="DY104" s="233">
        <f t="shared" si="399"/>
        <v>0</v>
      </c>
      <c r="DZ104" s="233">
        <f t="shared" si="400"/>
        <v>0</v>
      </c>
      <c r="EA104" s="233">
        <f t="shared" si="401"/>
        <v>0</v>
      </c>
      <c r="EB104" s="233">
        <f t="shared" si="402"/>
        <v>0</v>
      </c>
      <c r="EC104" s="233">
        <f t="shared" si="403"/>
        <v>0</v>
      </c>
      <c r="ED104" s="233">
        <f t="shared" si="404"/>
        <v>0</v>
      </c>
      <c r="EE104" s="233">
        <f t="shared" si="405"/>
        <v>0</v>
      </c>
    </row>
    <row r="105" spans="1:135" x14ac:dyDescent="0.25">
      <c r="A105" s="280" t="s">
        <v>165</v>
      </c>
      <c r="B105" s="283">
        <v>5</v>
      </c>
      <c r="C105" s="217" t="str">
        <f>VLOOKUP($A105&amp;$B105,Insumos!$A:$I,4,0)</f>
        <v>TREINAMENTO</v>
      </c>
      <c r="D105" s="89" t="str">
        <f>VLOOKUP($A105&amp;$B105,Insumos!$A:$I,6,0)</f>
        <v>VB</v>
      </c>
      <c r="E105" s="232">
        <f t="shared" si="281"/>
        <v>0</v>
      </c>
      <c r="F105" s="89">
        <v>1</v>
      </c>
      <c r="G105" s="233">
        <f>VLOOKUP($A105&amp;$B105,Insumos!$A:$I,9,0)</f>
        <v>500</v>
      </c>
      <c r="H105" s="233">
        <f t="shared" si="282"/>
        <v>0</v>
      </c>
      <c r="I105" s="234"/>
      <c r="J105" s="233" t="str">
        <f t="shared" si="5"/>
        <v>TREINAMENTO</v>
      </c>
      <c r="K105" s="233" t="str">
        <f t="shared" si="6"/>
        <v>VB</v>
      </c>
      <c r="L105" s="233">
        <f t="shared" si="345"/>
        <v>0</v>
      </c>
      <c r="M105" s="282">
        <v>0</v>
      </c>
      <c r="N105" s="282">
        <v>0</v>
      </c>
      <c r="O105" s="282"/>
      <c r="P105" s="282"/>
      <c r="Q105" s="282"/>
      <c r="R105" s="282"/>
      <c r="S105" s="282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>
        <v>0</v>
      </c>
      <c r="AE105" s="282">
        <v>0</v>
      </c>
      <c r="AF105" s="282">
        <v>0</v>
      </c>
      <c r="AG105" s="282">
        <v>0</v>
      </c>
      <c r="AH105" s="282">
        <v>0</v>
      </c>
      <c r="AI105" s="282">
        <v>0</v>
      </c>
      <c r="AJ105" s="282">
        <v>0</v>
      </c>
      <c r="AK105" s="282">
        <v>0</v>
      </c>
      <c r="AL105" s="282">
        <v>0</v>
      </c>
      <c r="AM105" s="282">
        <v>0</v>
      </c>
      <c r="AN105" s="282">
        <v>0</v>
      </c>
      <c r="AO105" s="282">
        <v>0</v>
      </c>
      <c r="AP105" s="282">
        <v>0</v>
      </c>
      <c r="AQ105" s="282">
        <v>0</v>
      </c>
      <c r="AR105" s="282">
        <v>0</v>
      </c>
      <c r="AS105" s="282">
        <v>0</v>
      </c>
      <c r="AT105" s="282">
        <v>0</v>
      </c>
      <c r="AU105" s="282">
        <v>0</v>
      </c>
      <c r="AV105" s="282">
        <v>0</v>
      </c>
      <c r="AW105" s="282">
        <v>0</v>
      </c>
      <c r="AX105" s="282"/>
      <c r="AY105" s="282"/>
      <c r="AZ105" s="282"/>
      <c r="BA105" s="282"/>
      <c r="BB105" s="282"/>
      <c r="BC105" s="282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>
        <v>0</v>
      </c>
      <c r="BN105" s="282">
        <v>0</v>
      </c>
      <c r="BO105" s="282">
        <v>0</v>
      </c>
      <c r="BP105" s="282">
        <v>0</v>
      </c>
      <c r="BQ105" s="282">
        <v>0</v>
      </c>
      <c r="BR105" s="282">
        <v>0</v>
      </c>
      <c r="BS105" s="282">
        <v>0</v>
      </c>
      <c r="BT105" s="282">
        <v>0</v>
      </c>
      <c r="BV105" s="233" t="str">
        <f t="shared" si="8"/>
        <v>TREINAMENTO</v>
      </c>
      <c r="BW105" s="86">
        <f t="shared" si="346"/>
        <v>0</v>
      </c>
      <c r="BX105" s="233">
        <f t="shared" si="221"/>
        <v>0</v>
      </c>
      <c r="BY105" s="233">
        <f t="shared" si="347"/>
        <v>0</v>
      </c>
      <c r="BZ105" s="233">
        <f t="shared" si="348"/>
        <v>0</v>
      </c>
      <c r="CA105" s="233">
        <f t="shared" si="349"/>
        <v>0</v>
      </c>
      <c r="CB105" s="233">
        <f t="shared" si="350"/>
        <v>0</v>
      </c>
      <c r="CC105" s="233">
        <f t="shared" si="351"/>
        <v>0</v>
      </c>
      <c r="CD105" s="233">
        <f t="shared" si="352"/>
        <v>0</v>
      </c>
      <c r="CE105" s="233">
        <f t="shared" si="353"/>
        <v>0</v>
      </c>
      <c r="CF105" s="233">
        <f t="shared" si="354"/>
        <v>0</v>
      </c>
      <c r="CG105" s="233">
        <f t="shared" si="355"/>
        <v>0</v>
      </c>
      <c r="CH105" s="233">
        <f t="shared" si="356"/>
        <v>0</v>
      </c>
      <c r="CI105" s="233">
        <f t="shared" si="357"/>
        <v>0</v>
      </c>
      <c r="CJ105" s="233">
        <f t="shared" si="358"/>
        <v>0</v>
      </c>
      <c r="CK105" s="233">
        <f t="shared" si="359"/>
        <v>0</v>
      </c>
      <c r="CL105" s="233">
        <f t="shared" si="360"/>
        <v>0</v>
      </c>
      <c r="CM105" s="233">
        <f t="shared" si="361"/>
        <v>0</v>
      </c>
      <c r="CN105" s="233">
        <f t="shared" si="362"/>
        <v>0</v>
      </c>
      <c r="CO105" s="233">
        <f t="shared" si="363"/>
        <v>0</v>
      </c>
      <c r="CP105" s="233">
        <f t="shared" si="364"/>
        <v>0</v>
      </c>
      <c r="CQ105" s="233">
        <f t="shared" si="365"/>
        <v>0</v>
      </c>
      <c r="CR105" s="233">
        <f t="shared" si="366"/>
        <v>0</v>
      </c>
      <c r="CS105" s="233">
        <f t="shared" si="367"/>
        <v>0</v>
      </c>
      <c r="CT105" s="233">
        <f t="shared" si="368"/>
        <v>0</v>
      </c>
      <c r="CU105" s="233">
        <f t="shared" si="369"/>
        <v>0</v>
      </c>
      <c r="CV105" s="233">
        <f t="shared" si="370"/>
        <v>0</v>
      </c>
      <c r="CW105" s="233">
        <f t="shared" si="371"/>
        <v>0</v>
      </c>
      <c r="CX105" s="233">
        <f t="shared" si="372"/>
        <v>0</v>
      </c>
      <c r="CY105" s="233">
        <f t="shared" si="373"/>
        <v>0</v>
      </c>
      <c r="CZ105" s="233">
        <f t="shared" si="374"/>
        <v>0</v>
      </c>
      <c r="DA105" s="233">
        <f t="shared" si="375"/>
        <v>0</v>
      </c>
      <c r="DB105" s="233">
        <f t="shared" si="376"/>
        <v>0</v>
      </c>
      <c r="DC105" s="233">
        <f t="shared" si="377"/>
        <v>0</v>
      </c>
      <c r="DD105" s="233">
        <f t="shared" si="378"/>
        <v>0</v>
      </c>
      <c r="DE105" s="233">
        <f t="shared" si="379"/>
        <v>0</v>
      </c>
      <c r="DF105" s="233">
        <f t="shared" si="380"/>
        <v>0</v>
      </c>
      <c r="DG105" s="233">
        <f t="shared" si="381"/>
        <v>0</v>
      </c>
      <c r="DH105" s="233">
        <f t="shared" si="382"/>
        <v>0</v>
      </c>
      <c r="DI105" s="233">
        <f t="shared" si="383"/>
        <v>0</v>
      </c>
      <c r="DJ105" s="233">
        <f t="shared" si="384"/>
        <v>0</v>
      </c>
      <c r="DK105" s="233">
        <f t="shared" si="385"/>
        <v>0</v>
      </c>
      <c r="DL105" s="233">
        <f t="shared" si="386"/>
        <v>0</v>
      </c>
      <c r="DM105" s="233">
        <f t="shared" si="387"/>
        <v>0</v>
      </c>
      <c r="DN105" s="233">
        <f t="shared" si="388"/>
        <v>0</v>
      </c>
      <c r="DO105" s="233">
        <f t="shared" si="389"/>
        <v>0</v>
      </c>
      <c r="DP105" s="233">
        <f t="shared" si="390"/>
        <v>0</v>
      </c>
      <c r="DQ105" s="233">
        <f t="shared" si="391"/>
        <v>0</v>
      </c>
      <c r="DR105" s="233">
        <f t="shared" si="392"/>
        <v>0</v>
      </c>
      <c r="DS105" s="233">
        <f t="shared" si="393"/>
        <v>0</v>
      </c>
      <c r="DT105" s="233">
        <f t="shared" si="394"/>
        <v>0</v>
      </c>
      <c r="DU105" s="233">
        <f t="shared" si="395"/>
        <v>0</v>
      </c>
      <c r="DV105" s="233">
        <f t="shared" si="396"/>
        <v>0</v>
      </c>
      <c r="DW105" s="233">
        <f t="shared" si="397"/>
        <v>0</v>
      </c>
      <c r="DX105" s="233">
        <f t="shared" si="398"/>
        <v>0</v>
      </c>
      <c r="DY105" s="233">
        <f t="shared" si="399"/>
        <v>0</v>
      </c>
      <c r="DZ105" s="233">
        <f t="shared" si="400"/>
        <v>0</v>
      </c>
      <c r="EA105" s="233">
        <f t="shared" si="401"/>
        <v>0</v>
      </c>
      <c r="EB105" s="233">
        <f t="shared" si="402"/>
        <v>0</v>
      </c>
      <c r="EC105" s="233">
        <f t="shared" si="403"/>
        <v>0</v>
      </c>
      <c r="ED105" s="233">
        <f t="shared" si="404"/>
        <v>0</v>
      </c>
      <c r="EE105" s="233">
        <f t="shared" si="405"/>
        <v>0</v>
      </c>
    </row>
    <row r="106" spans="1:135" x14ac:dyDescent="0.25">
      <c r="A106" s="280" t="s">
        <v>165</v>
      </c>
      <c r="B106" s="283">
        <v>6</v>
      </c>
      <c r="C106" s="217" t="str">
        <f>VLOOKUP($A106&amp;$B106,Insumos!$A:$I,4,0)</f>
        <v>ASO</v>
      </c>
      <c r="D106" s="89" t="str">
        <f>VLOOKUP($A106&amp;$B106,Insumos!$A:$I,6,0)</f>
        <v>VB</v>
      </c>
      <c r="E106" s="232">
        <f t="shared" ref="E106" si="406">L106</f>
        <v>0</v>
      </c>
      <c r="F106" s="89">
        <v>1</v>
      </c>
      <c r="G106" s="233">
        <f>VLOOKUP($A106&amp;$B106,Insumos!$A:$I,9,0)</f>
        <v>80</v>
      </c>
      <c r="H106" s="233">
        <f t="shared" ref="H106" si="407">G106*E106</f>
        <v>0</v>
      </c>
      <c r="I106" s="234"/>
      <c r="J106" s="233" t="str">
        <f t="shared" si="5"/>
        <v>ASO</v>
      </c>
      <c r="K106" s="233" t="str">
        <f t="shared" si="6"/>
        <v>VB</v>
      </c>
      <c r="L106" s="233">
        <f t="shared" ref="L106" si="408">SUM(M106:BT106)</f>
        <v>0</v>
      </c>
      <c r="M106" s="282">
        <v>0</v>
      </c>
      <c r="N106" s="282">
        <v>0</v>
      </c>
      <c r="O106" s="282"/>
      <c r="P106" s="282"/>
      <c r="Q106" s="282"/>
      <c r="R106" s="282"/>
      <c r="S106" s="282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>
        <v>0</v>
      </c>
      <c r="AE106" s="282">
        <v>0</v>
      </c>
      <c r="AF106" s="282">
        <v>0</v>
      </c>
      <c r="AG106" s="282">
        <v>0</v>
      </c>
      <c r="AH106" s="282">
        <v>0</v>
      </c>
      <c r="AI106" s="282">
        <v>0</v>
      </c>
      <c r="AJ106" s="282">
        <v>0</v>
      </c>
      <c r="AK106" s="282">
        <v>0</v>
      </c>
      <c r="AL106" s="282">
        <v>0</v>
      </c>
      <c r="AM106" s="282">
        <v>0</v>
      </c>
      <c r="AN106" s="282">
        <v>0</v>
      </c>
      <c r="AO106" s="282">
        <v>0</v>
      </c>
      <c r="AP106" s="282">
        <v>0</v>
      </c>
      <c r="AQ106" s="282">
        <v>0</v>
      </c>
      <c r="AR106" s="282">
        <v>0</v>
      </c>
      <c r="AS106" s="282">
        <v>0</v>
      </c>
      <c r="AT106" s="282">
        <v>0</v>
      </c>
      <c r="AU106" s="282">
        <v>0</v>
      </c>
      <c r="AV106" s="282">
        <v>0</v>
      </c>
      <c r="AW106" s="282">
        <v>0</v>
      </c>
      <c r="AX106" s="282"/>
      <c r="AY106" s="282"/>
      <c r="AZ106" s="282"/>
      <c r="BA106" s="282"/>
      <c r="BB106" s="282"/>
      <c r="BC106" s="282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>
        <v>0</v>
      </c>
      <c r="BN106" s="282">
        <v>0</v>
      </c>
      <c r="BO106" s="282">
        <v>0</v>
      </c>
      <c r="BP106" s="282">
        <v>0</v>
      </c>
      <c r="BQ106" s="282">
        <v>0</v>
      </c>
      <c r="BR106" s="282">
        <v>0</v>
      </c>
      <c r="BS106" s="282">
        <v>0</v>
      </c>
      <c r="BT106" s="282">
        <v>0</v>
      </c>
      <c r="BV106" s="233" t="str">
        <f t="shared" si="8"/>
        <v>ASO</v>
      </c>
      <c r="BW106" s="86">
        <f t="shared" ref="BW106" si="409">SUM(BX106:EE106)</f>
        <v>0</v>
      </c>
      <c r="BX106" s="233">
        <f t="shared" ref="BX106" si="410">M106*$G106</f>
        <v>0</v>
      </c>
      <c r="BY106" s="233">
        <f t="shared" ref="BY106" si="411">N106*$G106</f>
        <v>0</v>
      </c>
      <c r="BZ106" s="233">
        <f t="shared" ref="BZ106" si="412">O106*$G106</f>
        <v>0</v>
      </c>
      <c r="CA106" s="233">
        <f t="shared" ref="CA106" si="413">P106*$G106</f>
        <v>0</v>
      </c>
      <c r="CB106" s="233">
        <f t="shared" ref="CB106" si="414">Q106*$G106</f>
        <v>0</v>
      </c>
      <c r="CC106" s="233">
        <f t="shared" ref="CC106" si="415">R106*$G106</f>
        <v>0</v>
      </c>
      <c r="CD106" s="233">
        <f t="shared" ref="CD106" si="416">S106*$G106</f>
        <v>0</v>
      </c>
      <c r="CE106" s="233">
        <f t="shared" ref="CE106" si="417">T106*$G106</f>
        <v>0</v>
      </c>
      <c r="CF106" s="233">
        <f t="shared" ref="CF106" si="418">U106*$G106</f>
        <v>0</v>
      </c>
      <c r="CG106" s="233">
        <f t="shared" ref="CG106" si="419">V106*$G106</f>
        <v>0</v>
      </c>
      <c r="CH106" s="233">
        <f t="shared" ref="CH106" si="420">W106*$G106</f>
        <v>0</v>
      </c>
      <c r="CI106" s="233">
        <f t="shared" ref="CI106" si="421">X106*$G106</f>
        <v>0</v>
      </c>
      <c r="CJ106" s="233">
        <f t="shared" ref="CJ106" si="422">Y106*$G106</f>
        <v>0</v>
      </c>
      <c r="CK106" s="233">
        <f t="shared" ref="CK106" si="423">Z106*$G106</f>
        <v>0</v>
      </c>
      <c r="CL106" s="233">
        <f t="shared" ref="CL106" si="424">AA106*$G106</f>
        <v>0</v>
      </c>
      <c r="CM106" s="233">
        <f t="shared" ref="CM106" si="425">AB106*$G106</f>
        <v>0</v>
      </c>
      <c r="CN106" s="233">
        <f t="shared" ref="CN106" si="426">AC106*$G106</f>
        <v>0</v>
      </c>
      <c r="CO106" s="233">
        <f t="shared" ref="CO106" si="427">AD106*$G106</f>
        <v>0</v>
      </c>
      <c r="CP106" s="233">
        <f t="shared" ref="CP106" si="428">AE106*$G106</f>
        <v>0</v>
      </c>
      <c r="CQ106" s="233">
        <f t="shared" ref="CQ106" si="429">AF106*$G106</f>
        <v>0</v>
      </c>
      <c r="CR106" s="233">
        <f t="shared" ref="CR106" si="430">AG106*$G106</f>
        <v>0</v>
      </c>
      <c r="CS106" s="233">
        <f t="shared" ref="CS106" si="431">AH106*$G106</f>
        <v>0</v>
      </c>
      <c r="CT106" s="233">
        <f t="shared" ref="CT106" si="432">AI106*$G106</f>
        <v>0</v>
      </c>
      <c r="CU106" s="233">
        <f t="shared" ref="CU106" si="433">AJ106*$G106</f>
        <v>0</v>
      </c>
      <c r="CV106" s="233">
        <f t="shared" ref="CV106" si="434">AK106*$G106</f>
        <v>0</v>
      </c>
      <c r="CW106" s="233">
        <f t="shared" ref="CW106" si="435">AL106*$G106</f>
        <v>0</v>
      </c>
      <c r="CX106" s="233">
        <f t="shared" ref="CX106" si="436">AM106*$G106</f>
        <v>0</v>
      </c>
      <c r="CY106" s="233">
        <f t="shared" ref="CY106" si="437">AN106*$G106</f>
        <v>0</v>
      </c>
      <c r="CZ106" s="233">
        <f t="shared" ref="CZ106" si="438">AO106*$G106</f>
        <v>0</v>
      </c>
      <c r="DA106" s="233">
        <f t="shared" ref="DA106" si="439">AP106*$G106</f>
        <v>0</v>
      </c>
      <c r="DB106" s="233">
        <f t="shared" ref="DB106" si="440">AQ106*$G106</f>
        <v>0</v>
      </c>
      <c r="DC106" s="233">
        <f t="shared" ref="DC106" si="441">AR106*$G106</f>
        <v>0</v>
      </c>
      <c r="DD106" s="233">
        <f t="shared" ref="DD106" si="442">AS106*$G106</f>
        <v>0</v>
      </c>
      <c r="DE106" s="233">
        <f t="shared" ref="DE106" si="443">AT106*$G106</f>
        <v>0</v>
      </c>
      <c r="DF106" s="233">
        <f t="shared" ref="DF106" si="444">AU106*$G106</f>
        <v>0</v>
      </c>
      <c r="DG106" s="233">
        <f t="shared" ref="DG106" si="445">AV106*$G106</f>
        <v>0</v>
      </c>
      <c r="DH106" s="233">
        <f t="shared" ref="DH106" si="446">AW106*$G106</f>
        <v>0</v>
      </c>
      <c r="DI106" s="233">
        <f t="shared" ref="DI106" si="447">AX106*$G106</f>
        <v>0</v>
      </c>
      <c r="DJ106" s="233">
        <f t="shared" ref="DJ106" si="448">AY106*$G106</f>
        <v>0</v>
      </c>
      <c r="DK106" s="233">
        <f t="shared" ref="DK106" si="449">AZ106*$G106</f>
        <v>0</v>
      </c>
      <c r="DL106" s="233">
        <f t="shared" ref="DL106" si="450">BA106*$G106</f>
        <v>0</v>
      </c>
      <c r="DM106" s="233">
        <f t="shared" ref="DM106" si="451">BB106*$G106</f>
        <v>0</v>
      </c>
      <c r="DN106" s="233">
        <f t="shared" ref="DN106" si="452">BC106*$G106</f>
        <v>0</v>
      </c>
      <c r="DO106" s="233">
        <f t="shared" ref="DO106" si="453">BD106*$G106</f>
        <v>0</v>
      </c>
      <c r="DP106" s="233">
        <f t="shared" ref="DP106" si="454">BE106*$G106</f>
        <v>0</v>
      </c>
      <c r="DQ106" s="233">
        <f t="shared" ref="DQ106" si="455">BF106*$G106</f>
        <v>0</v>
      </c>
      <c r="DR106" s="233">
        <f t="shared" ref="DR106" si="456">BG106*$G106</f>
        <v>0</v>
      </c>
      <c r="DS106" s="233">
        <f t="shared" ref="DS106" si="457">BH106*$G106</f>
        <v>0</v>
      </c>
      <c r="DT106" s="233">
        <f t="shared" ref="DT106" si="458">BI106*$G106</f>
        <v>0</v>
      </c>
      <c r="DU106" s="233">
        <f t="shared" ref="DU106" si="459">BJ106*$G106</f>
        <v>0</v>
      </c>
      <c r="DV106" s="233">
        <f t="shared" ref="DV106" si="460">BK106*$G106</f>
        <v>0</v>
      </c>
      <c r="DW106" s="233">
        <f t="shared" ref="DW106" si="461">BL106*$G106</f>
        <v>0</v>
      </c>
      <c r="DX106" s="233">
        <f t="shared" ref="DX106" si="462">BM106*$G106</f>
        <v>0</v>
      </c>
      <c r="DY106" s="233">
        <f t="shared" ref="DY106" si="463">BN106*$G106</f>
        <v>0</v>
      </c>
      <c r="DZ106" s="233">
        <f t="shared" ref="DZ106" si="464">BO106*$G106</f>
        <v>0</v>
      </c>
      <c r="EA106" s="233">
        <f t="shared" ref="EA106" si="465">BP106*$G106</f>
        <v>0</v>
      </c>
      <c r="EB106" s="233">
        <f t="shared" ref="EB106" si="466">BQ106*$G106</f>
        <v>0</v>
      </c>
      <c r="EC106" s="233">
        <f t="shared" ref="EC106" si="467">BR106*$G106</f>
        <v>0</v>
      </c>
      <c r="ED106" s="233">
        <f t="shared" ref="ED106" si="468">BS106*$G106</f>
        <v>0</v>
      </c>
      <c r="EE106" s="233">
        <f t="shared" ref="EE106" si="469">BT106*$G106</f>
        <v>0</v>
      </c>
    </row>
    <row r="107" spans="1:135" x14ac:dyDescent="0.25">
      <c r="A107" s="280"/>
      <c r="B107" s="283"/>
      <c r="C107" s="217" t="str">
        <f>_xlfn.IFNA("",VLOOKUP($A107&amp;$B107,Insumos!$A:$I,4,0))</f>
        <v/>
      </c>
      <c r="D107" s="89" t="str">
        <f>_xlfn.IFNA("",VLOOKUP($A107&amp;$B107,Insumos!$A:$I,6,0))</f>
        <v/>
      </c>
      <c r="E107" s="89"/>
      <c r="F107" s="89"/>
      <c r="G107" s="233"/>
      <c r="H107" s="233"/>
      <c r="I107" s="234"/>
      <c r="J107" s="233" t="str">
        <f t="shared" si="5"/>
        <v/>
      </c>
      <c r="K107" s="233" t="str">
        <f t="shared" si="6"/>
        <v/>
      </c>
      <c r="L107" s="233">
        <f t="shared" si="345"/>
        <v>0</v>
      </c>
      <c r="M107" s="282"/>
      <c r="N107" s="282"/>
      <c r="O107" s="282"/>
      <c r="P107" s="282"/>
      <c r="Q107" s="282"/>
      <c r="R107" s="282"/>
      <c r="S107" s="282"/>
      <c r="T107" s="282"/>
      <c r="U107" s="282"/>
      <c r="V107" s="282"/>
      <c r="W107" s="282"/>
      <c r="X107" s="282"/>
      <c r="Y107" s="282"/>
      <c r="Z107" s="282"/>
      <c r="AA107" s="282"/>
      <c r="AB107" s="282"/>
      <c r="AC107" s="282"/>
      <c r="AD107" s="282"/>
      <c r="AE107" s="282"/>
      <c r="AF107" s="282"/>
      <c r="AG107" s="282"/>
      <c r="AH107" s="282"/>
      <c r="AI107" s="282"/>
      <c r="AJ107" s="282"/>
      <c r="AK107" s="282"/>
      <c r="AL107" s="282"/>
      <c r="AM107" s="282"/>
      <c r="AN107" s="282"/>
      <c r="AO107" s="282"/>
      <c r="AP107" s="282"/>
      <c r="AQ107" s="282"/>
      <c r="AR107" s="282"/>
      <c r="AS107" s="282"/>
      <c r="AT107" s="282"/>
      <c r="AU107" s="282"/>
      <c r="AV107" s="282"/>
      <c r="AW107" s="282"/>
      <c r="AX107" s="282"/>
      <c r="AY107" s="282"/>
      <c r="AZ107" s="282"/>
      <c r="BA107" s="282"/>
      <c r="BB107" s="282"/>
      <c r="BC107" s="282"/>
      <c r="BD107" s="282"/>
      <c r="BE107" s="282"/>
      <c r="BF107" s="282"/>
      <c r="BG107" s="282"/>
      <c r="BH107" s="282"/>
      <c r="BI107" s="282"/>
      <c r="BJ107" s="282"/>
      <c r="BK107" s="282"/>
      <c r="BL107" s="282"/>
      <c r="BM107" s="282"/>
      <c r="BN107" s="282"/>
      <c r="BO107" s="282"/>
      <c r="BP107" s="282"/>
      <c r="BQ107" s="282"/>
      <c r="BR107" s="282"/>
      <c r="BS107" s="282"/>
      <c r="BT107" s="282"/>
      <c r="BV107" s="233" t="str">
        <f t="shared" si="8"/>
        <v/>
      </c>
      <c r="BW107" s="86">
        <f t="shared" si="346"/>
        <v>0</v>
      </c>
      <c r="BX107" s="233">
        <f t="shared" si="221"/>
        <v>0</v>
      </c>
      <c r="BY107" s="233">
        <f t="shared" si="347"/>
        <v>0</v>
      </c>
      <c r="BZ107" s="233">
        <f t="shared" si="348"/>
        <v>0</v>
      </c>
      <c r="CA107" s="233">
        <f t="shared" si="349"/>
        <v>0</v>
      </c>
      <c r="CB107" s="233">
        <f t="shared" si="350"/>
        <v>0</v>
      </c>
      <c r="CC107" s="233">
        <f t="shared" si="351"/>
        <v>0</v>
      </c>
      <c r="CD107" s="233">
        <f t="shared" si="352"/>
        <v>0</v>
      </c>
      <c r="CE107" s="233">
        <f t="shared" si="353"/>
        <v>0</v>
      </c>
      <c r="CF107" s="233">
        <f t="shared" si="354"/>
        <v>0</v>
      </c>
      <c r="CG107" s="233">
        <f t="shared" si="355"/>
        <v>0</v>
      </c>
      <c r="CH107" s="233">
        <f t="shared" si="356"/>
        <v>0</v>
      </c>
      <c r="CI107" s="233">
        <f t="shared" si="357"/>
        <v>0</v>
      </c>
      <c r="CJ107" s="233">
        <f t="shared" si="358"/>
        <v>0</v>
      </c>
      <c r="CK107" s="233">
        <f t="shared" si="359"/>
        <v>0</v>
      </c>
      <c r="CL107" s="233">
        <f t="shared" si="360"/>
        <v>0</v>
      </c>
      <c r="CM107" s="233">
        <f t="shared" si="361"/>
        <v>0</v>
      </c>
      <c r="CN107" s="233">
        <f t="shared" si="362"/>
        <v>0</v>
      </c>
      <c r="CO107" s="233">
        <f t="shared" si="363"/>
        <v>0</v>
      </c>
      <c r="CP107" s="233">
        <f t="shared" si="364"/>
        <v>0</v>
      </c>
      <c r="CQ107" s="233">
        <f t="shared" si="365"/>
        <v>0</v>
      </c>
      <c r="CR107" s="233">
        <f t="shared" si="366"/>
        <v>0</v>
      </c>
      <c r="CS107" s="233">
        <f t="shared" si="367"/>
        <v>0</v>
      </c>
      <c r="CT107" s="233">
        <f t="shared" si="368"/>
        <v>0</v>
      </c>
      <c r="CU107" s="233">
        <f t="shared" si="369"/>
        <v>0</v>
      </c>
      <c r="CV107" s="233">
        <f t="shared" si="370"/>
        <v>0</v>
      </c>
      <c r="CW107" s="233">
        <f t="shared" si="371"/>
        <v>0</v>
      </c>
      <c r="CX107" s="233">
        <f t="shared" si="372"/>
        <v>0</v>
      </c>
      <c r="CY107" s="233">
        <f t="shared" si="373"/>
        <v>0</v>
      </c>
      <c r="CZ107" s="233">
        <f t="shared" si="374"/>
        <v>0</v>
      </c>
      <c r="DA107" s="233">
        <f t="shared" si="375"/>
        <v>0</v>
      </c>
      <c r="DB107" s="233">
        <f t="shared" si="376"/>
        <v>0</v>
      </c>
      <c r="DC107" s="233">
        <f t="shared" si="377"/>
        <v>0</v>
      </c>
      <c r="DD107" s="233">
        <f t="shared" si="378"/>
        <v>0</v>
      </c>
      <c r="DE107" s="233">
        <f t="shared" si="379"/>
        <v>0</v>
      </c>
      <c r="DF107" s="233">
        <f t="shared" si="380"/>
        <v>0</v>
      </c>
      <c r="DG107" s="233">
        <f t="shared" si="381"/>
        <v>0</v>
      </c>
      <c r="DH107" s="233">
        <f t="shared" si="382"/>
        <v>0</v>
      </c>
      <c r="DI107" s="233">
        <f t="shared" si="383"/>
        <v>0</v>
      </c>
      <c r="DJ107" s="233">
        <f t="shared" si="384"/>
        <v>0</v>
      </c>
      <c r="DK107" s="233">
        <f t="shared" si="385"/>
        <v>0</v>
      </c>
      <c r="DL107" s="233">
        <f t="shared" si="386"/>
        <v>0</v>
      </c>
      <c r="DM107" s="233">
        <f t="shared" si="387"/>
        <v>0</v>
      </c>
      <c r="DN107" s="233">
        <f t="shared" si="388"/>
        <v>0</v>
      </c>
      <c r="DO107" s="233">
        <f t="shared" si="389"/>
        <v>0</v>
      </c>
      <c r="DP107" s="233">
        <f t="shared" si="390"/>
        <v>0</v>
      </c>
      <c r="DQ107" s="233">
        <f t="shared" si="391"/>
        <v>0</v>
      </c>
      <c r="DR107" s="233">
        <f t="shared" si="392"/>
        <v>0</v>
      </c>
      <c r="DS107" s="233">
        <f t="shared" si="393"/>
        <v>0</v>
      </c>
      <c r="DT107" s="233">
        <f t="shared" si="394"/>
        <v>0</v>
      </c>
      <c r="DU107" s="233">
        <f t="shared" si="395"/>
        <v>0</v>
      </c>
      <c r="DV107" s="233">
        <f t="shared" si="396"/>
        <v>0</v>
      </c>
      <c r="DW107" s="233">
        <f t="shared" si="397"/>
        <v>0</v>
      </c>
      <c r="DX107" s="233">
        <f t="shared" si="398"/>
        <v>0</v>
      </c>
      <c r="DY107" s="233">
        <f t="shared" si="399"/>
        <v>0</v>
      </c>
      <c r="DZ107" s="233">
        <f t="shared" si="400"/>
        <v>0</v>
      </c>
      <c r="EA107" s="233">
        <f t="shared" si="401"/>
        <v>0</v>
      </c>
      <c r="EB107" s="233">
        <f t="shared" si="402"/>
        <v>0</v>
      </c>
      <c r="EC107" s="233">
        <f t="shared" si="403"/>
        <v>0</v>
      </c>
      <c r="ED107" s="233">
        <f t="shared" si="404"/>
        <v>0</v>
      </c>
      <c r="EE107" s="233">
        <f t="shared" si="405"/>
        <v>0</v>
      </c>
    </row>
    <row r="108" spans="1:135" x14ac:dyDescent="0.25">
      <c r="A108" s="280"/>
      <c r="B108" s="283"/>
      <c r="C108" s="217" t="str">
        <f>_xlfn.IFNA("",VLOOKUP($A108&amp;$B108,Insumos!$A:$I,4,0))</f>
        <v/>
      </c>
      <c r="D108" s="89" t="str">
        <f>_xlfn.IFNA("",VLOOKUP($A108&amp;$B108,Insumos!$A:$I,6,0))</f>
        <v/>
      </c>
      <c r="E108" s="89"/>
      <c r="F108" s="89"/>
      <c r="G108" s="233"/>
      <c r="H108" s="233"/>
      <c r="I108" s="234"/>
      <c r="J108" s="233" t="str">
        <f t="shared" si="5"/>
        <v/>
      </c>
      <c r="K108" s="233" t="str">
        <f t="shared" si="6"/>
        <v/>
      </c>
      <c r="L108" s="233">
        <f t="shared" si="345"/>
        <v>0</v>
      </c>
      <c r="M108" s="282"/>
      <c r="N108" s="282"/>
      <c r="O108" s="282"/>
      <c r="P108" s="282"/>
      <c r="Q108" s="282"/>
      <c r="R108" s="282"/>
      <c r="S108" s="282"/>
      <c r="T108" s="282"/>
      <c r="U108" s="282"/>
      <c r="V108" s="282"/>
      <c r="W108" s="282"/>
      <c r="X108" s="282"/>
      <c r="Y108" s="282"/>
      <c r="Z108" s="282"/>
      <c r="AA108" s="282"/>
      <c r="AB108" s="282"/>
      <c r="AC108" s="282"/>
      <c r="AD108" s="282"/>
      <c r="AE108" s="282"/>
      <c r="AF108" s="282"/>
      <c r="AG108" s="282"/>
      <c r="AH108" s="282"/>
      <c r="AI108" s="282"/>
      <c r="AJ108" s="282"/>
      <c r="AK108" s="282"/>
      <c r="AL108" s="282"/>
      <c r="AM108" s="282"/>
      <c r="AN108" s="282"/>
      <c r="AO108" s="282"/>
      <c r="AP108" s="282"/>
      <c r="AQ108" s="282"/>
      <c r="AR108" s="282"/>
      <c r="AS108" s="282"/>
      <c r="AT108" s="282"/>
      <c r="AU108" s="282"/>
      <c r="AV108" s="282"/>
      <c r="AW108" s="282"/>
      <c r="AX108" s="282"/>
      <c r="AY108" s="282"/>
      <c r="AZ108" s="282"/>
      <c r="BA108" s="282"/>
      <c r="BB108" s="282"/>
      <c r="BC108" s="282"/>
      <c r="BD108" s="282"/>
      <c r="BE108" s="282"/>
      <c r="BF108" s="282"/>
      <c r="BG108" s="282"/>
      <c r="BH108" s="282"/>
      <c r="BI108" s="282"/>
      <c r="BJ108" s="282"/>
      <c r="BK108" s="282"/>
      <c r="BL108" s="282"/>
      <c r="BM108" s="282"/>
      <c r="BN108" s="282"/>
      <c r="BO108" s="282"/>
      <c r="BP108" s="282"/>
      <c r="BQ108" s="282"/>
      <c r="BR108" s="282"/>
      <c r="BS108" s="282"/>
      <c r="BT108" s="282"/>
      <c r="BV108" s="233" t="str">
        <f t="shared" si="8"/>
        <v/>
      </c>
      <c r="BW108" s="86">
        <f t="shared" si="346"/>
        <v>0</v>
      </c>
      <c r="BX108" s="233">
        <f t="shared" si="221"/>
        <v>0</v>
      </c>
      <c r="BY108" s="233">
        <f t="shared" si="347"/>
        <v>0</v>
      </c>
      <c r="BZ108" s="233">
        <f t="shared" si="348"/>
        <v>0</v>
      </c>
      <c r="CA108" s="233">
        <f t="shared" si="349"/>
        <v>0</v>
      </c>
      <c r="CB108" s="233">
        <f t="shared" si="350"/>
        <v>0</v>
      </c>
      <c r="CC108" s="233">
        <f t="shared" si="351"/>
        <v>0</v>
      </c>
      <c r="CD108" s="233">
        <f t="shared" si="352"/>
        <v>0</v>
      </c>
      <c r="CE108" s="233">
        <f t="shared" si="353"/>
        <v>0</v>
      </c>
      <c r="CF108" s="233">
        <f t="shared" si="354"/>
        <v>0</v>
      </c>
      <c r="CG108" s="233">
        <f t="shared" si="355"/>
        <v>0</v>
      </c>
      <c r="CH108" s="233">
        <f t="shared" si="356"/>
        <v>0</v>
      </c>
      <c r="CI108" s="233">
        <f t="shared" si="357"/>
        <v>0</v>
      </c>
      <c r="CJ108" s="233">
        <f t="shared" si="358"/>
        <v>0</v>
      </c>
      <c r="CK108" s="233">
        <f t="shared" si="359"/>
        <v>0</v>
      </c>
      <c r="CL108" s="233">
        <f t="shared" si="360"/>
        <v>0</v>
      </c>
      <c r="CM108" s="233">
        <f t="shared" si="361"/>
        <v>0</v>
      </c>
      <c r="CN108" s="233">
        <f t="shared" si="362"/>
        <v>0</v>
      </c>
      <c r="CO108" s="233">
        <f t="shared" si="363"/>
        <v>0</v>
      </c>
      <c r="CP108" s="233">
        <f t="shared" si="364"/>
        <v>0</v>
      </c>
      <c r="CQ108" s="233">
        <f t="shared" si="365"/>
        <v>0</v>
      </c>
      <c r="CR108" s="233">
        <f t="shared" si="366"/>
        <v>0</v>
      </c>
      <c r="CS108" s="233">
        <f t="shared" si="367"/>
        <v>0</v>
      </c>
      <c r="CT108" s="233">
        <f t="shared" si="368"/>
        <v>0</v>
      </c>
      <c r="CU108" s="233">
        <f t="shared" si="369"/>
        <v>0</v>
      </c>
      <c r="CV108" s="233">
        <f t="shared" si="370"/>
        <v>0</v>
      </c>
      <c r="CW108" s="233">
        <f t="shared" si="371"/>
        <v>0</v>
      </c>
      <c r="CX108" s="233">
        <f t="shared" si="372"/>
        <v>0</v>
      </c>
      <c r="CY108" s="233">
        <f t="shared" si="373"/>
        <v>0</v>
      </c>
      <c r="CZ108" s="233">
        <f t="shared" si="374"/>
        <v>0</v>
      </c>
      <c r="DA108" s="233">
        <f t="shared" si="375"/>
        <v>0</v>
      </c>
      <c r="DB108" s="233">
        <f t="shared" si="376"/>
        <v>0</v>
      </c>
      <c r="DC108" s="233">
        <f t="shared" si="377"/>
        <v>0</v>
      </c>
      <c r="DD108" s="233">
        <f t="shared" si="378"/>
        <v>0</v>
      </c>
      <c r="DE108" s="233">
        <f t="shared" si="379"/>
        <v>0</v>
      </c>
      <c r="DF108" s="233">
        <f t="shared" si="380"/>
        <v>0</v>
      </c>
      <c r="DG108" s="233">
        <f t="shared" si="381"/>
        <v>0</v>
      </c>
      <c r="DH108" s="233">
        <f t="shared" si="382"/>
        <v>0</v>
      </c>
      <c r="DI108" s="233">
        <f t="shared" si="383"/>
        <v>0</v>
      </c>
      <c r="DJ108" s="233">
        <f t="shared" si="384"/>
        <v>0</v>
      </c>
      <c r="DK108" s="233">
        <f t="shared" si="385"/>
        <v>0</v>
      </c>
      <c r="DL108" s="233">
        <f t="shared" si="386"/>
        <v>0</v>
      </c>
      <c r="DM108" s="233">
        <f t="shared" si="387"/>
        <v>0</v>
      </c>
      <c r="DN108" s="233">
        <f t="shared" si="388"/>
        <v>0</v>
      </c>
      <c r="DO108" s="233">
        <f t="shared" si="389"/>
        <v>0</v>
      </c>
      <c r="DP108" s="233">
        <f t="shared" si="390"/>
        <v>0</v>
      </c>
      <c r="DQ108" s="233">
        <f t="shared" si="391"/>
        <v>0</v>
      </c>
      <c r="DR108" s="233">
        <f t="shared" si="392"/>
        <v>0</v>
      </c>
      <c r="DS108" s="233">
        <f t="shared" si="393"/>
        <v>0</v>
      </c>
      <c r="DT108" s="233">
        <f t="shared" si="394"/>
        <v>0</v>
      </c>
      <c r="DU108" s="233">
        <f t="shared" si="395"/>
        <v>0</v>
      </c>
      <c r="DV108" s="233">
        <f t="shared" si="396"/>
        <v>0</v>
      </c>
      <c r="DW108" s="233">
        <f t="shared" si="397"/>
        <v>0</v>
      </c>
      <c r="DX108" s="233">
        <f t="shared" si="398"/>
        <v>0</v>
      </c>
      <c r="DY108" s="233">
        <f t="shared" si="399"/>
        <v>0</v>
      </c>
      <c r="DZ108" s="233">
        <f t="shared" si="400"/>
        <v>0</v>
      </c>
      <c r="EA108" s="233">
        <f t="shared" si="401"/>
        <v>0</v>
      </c>
      <c r="EB108" s="233">
        <f t="shared" si="402"/>
        <v>0</v>
      </c>
      <c r="EC108" s="233">
        <f t="shared" si="403"/>
        <v>0</v>
      </c>
      <c r="ED108" s="233">
        <f t="shared" si="404"/>
        <v>0</v>
      </c>
      <c r="EE108" s="233">
        <f t="shared" si="405"/>
        <v>0</v>
      </c>
    </row>
    <row r="109" spans="1:135" x14ac:dyDescent="0.25">
      <c r="A109" s="280"/>
      <c r="B109" s="283"/>
      <c r="C109" s="217" t="str">
        <f>_xlfn.IFNA("",VLOOKUP($A109&amp;$B109,Insumos!$A:$I,4,0))</f>
        <v/>
      </c>
      <c r="D109" s="89" t="str">
        <f>_xlfn.IFNA("",VLOOKUP($A109&amp;$B109,Insumos!$A:$I,6,0))</f>
        <v/>
      </c>
      <c r="E109" s="89"/>
      <c r="F109" s="89"/>
      <c r="G109" s="233"/>
      <c r="H109" s="233"/>
      <c r="I109" s="234"/>
      <c r="J109" s="233" t="str">
        <f t="shared" si="5"/>
        <v/>
      </c>
      <c r="K109" s="233" t="str">
        <f t="shared" si="6"/>
        <v/>
      </c>
      <c r="L109" s="233">
        <f t="shared" si="345"/>
        <v>0</v>
      </c>
      <c r="M109" s="282"/>
      <c r="N109" s="282"/>
      <c r="O109" s="282"/>
      <c r="P109" s="282"/>
      <c r="Q109" s="282"/>
      <c r="R109" s="282"/>
      <c r="S109" s="282"/>
      <c r="T109" s="282"/>
      <c r="U109" s="282"/>
      <c r="V109" s="282"/>
      <c r="W109" s="282"/>
      <c r="X109" s="282"/>
      <c r="Y109" s="282"/>
      <c r="Z109" s="282"/>
      <c r="AA109" s="282"/>
      <c r="AB109" s="282"/>
      <c r="AC109" s="282"/>
      <c r="AD109" s="282"/>
      <c r="AE109" s="282"/>
      <c r="AF109" s="282"/>
      <c r="AG109" s="282"/>
      <c r="AH109" s="282"/>
      <c r="AI109" s="282"/>
      <c r="AJ109" s="282"/>
      <c r="AK109" s="282"/>
      <c r="AL109" s="282"/>
      <c r="AM109" s="282"/>
      <c r="AN109" s="282"/>
      <c r="AO109" s="282"/>
      <c r="AP109" s="282"/>
      <c r="AQ109" s="282"/>
      <c r="AR109" s="282"/>
      <c r="AS109" s="282"/>
      <c r="AT109" s="282"/>
      <c r="AU109" s="282"/>
      <c r="AV109" s="282"/>
      <c r="AW109" s="282"/>
      <c r="AX109" s="282"/>
      <c r="AY109" s="282"/>
      <c r="AZ109" s="282"/>
      <c r="BA109" s="282"/>
      <c r="BB109" s="282"/>
      <c r="BC109" s="282"/>
      <c r="BD109" s="282"/>
      <c r="BE109" s="282"/>
      <c r="BF109" s="282"/>
      <c r="BG109" s="282"/>
      <c r="BH109" s="282"/>
      <c r="BI109" s="282"/>
      <c r="BJ109" s="282"/>
      <c r="BK109" s="282"/>
      <c r="BL109" s="282"/>
      <c r="BM109" s="282"/>
      <c r="BN109" s="282"/>
      <c r="BO109" s="282"/>
      <c r="BP109" s="282"/>
      <c r="BQ109" s="282"/>
      <c r="BR109" s="282"/>
      <c r="BS109" s="282"/>
      <c r="BT109" s="282"/>
      <c r="BV109" s="233" t="str">
        <f t="shared" si="8"/>
        <v/>
      </c>
      <c r="BW109" s="86">
        <f t="shared" si="346"/>
        <v>0</v>
      </c>
      <c r="BX109" s="233">
        <f t="shared" si="221"/>
        <v>0</v>
      </c>
      <c r="BY109" s="233">
        <f t="shared" si="347"/>
        <v>0</v>
      </c>
      <c r="BZ109" s="233">
        <f t="shared" si="348"/>
        <v>0</v>
      </c>
      <c r="CA109" s="233">
        <f t="shared" si="349"/>
        <v>0</v>
      </c>
      <c r="CB109" s="233">
        <f t="shared" si="350"/>
        <v>0</v>
      </c>
      <c r="CC109" s="233">
        <f t="shared" si="351"/>
        <v>0</v>
      </c>
      <c r="CD109" s="233">
        <f t="shared" si="352"/>
        <v>0</v>
      </c>
      <c r="CE109" s="233">
        <f t="shared" si="353"/>
        <v>0</v>
      </c>
      <c r="CF109" s="233">
        <f t="shared" si="354"/>
        <v>0</v>
      </c>
      <c r="CG109" s="233">
        <f t="shared" si="355"/>
        <v>0</v>
      </c>
      <c r="CH109" s="233">
        <f t="shared" si="356"/>
        <v>0</v>
      </c>
      <c r="CI109" s="233">
        <f t="shared" si="357"/>
        <v>0</v>
      </c>
      <c r="CJ109" s="233">
        <f t="shared" si="358"/>
        <v>0</v>
      </c>
      <c r="CK109" s="233">
        <f t="shared" si="359"/>
        <v>0</v>
      </c>
      <c r="CL109" s="233">
        <f t="shared" si="360"/>
        <v>0</v>
      </c>
      <c r="CM109" s="233">
        <f t="shared" si="361"/>
        <v>0</v>
      </c>
      <c r="CN109" s="233">
        <f t="shared" si="362"/>
        <v>0</v>
      </c>
      <c r="CO109" s="233">
        <f t="shared" si="363"/>
        <v>0</v>
      </c>
      <c r="CP109" s="233">
        <f t="shared" si="364"/>
        <v>0</v>
      </c>
      <c r="CQ109" s="233">
        <f t="shared" si="365"/>
        <v>0</v>
      </c>
      <c r="CR109" s="233">
        <f t="shared" si="366"/>
        <v>0</v>
      </c>
      <c r="CS109" s="233">
        <f t="shared" si="367"/>
        <v>0</v>
      </c>
      <c r="CT109" s="233">
        <f t="shared" si="368"/>
        <v>0</v>
      </c>
      <c r="CU109" s="233">
        <f t="shared" si="369"/>
        <v>0</v>
      </c>
      <c r="CV109" s="233">
        <f t="shared" si="370"/>
        <v>0</v>
      </c>
      <c r="CW109" s="233">
        <f t="shared" si="371"/>
        <v>0</v>
      </c>
      <c r="CX109" s="233">
        <f t="shared" si="372"/>
        <v>0</v>
      </c>
      <c r="CY109" s="233">
        <f t="shared" si="373"/>
        <v>0</v>
      </c>
      <c r="CZ109" s="233">
        <f t="shared" si="374"/>
        <v>0</v>
      </c>
      <c r="DA109" s="233">
        <f t="shared" si="375"/>
        <v>0</v>
      </c>
      <c r="DB109" s="233">
        <f t="shared" si="376"/>
        <v>0</v>
      </c>
      <c r="DC109" s="233">
        <f t="shared" si="377"/>
        <v>0</v>
      </c>
      <c r="DD109" s="233">
        <f t="shared" si="378"/>
        <v>0</v>
      </c>
      <c r="DE109" s="233">
        <f t="shared" si="379"/>
        <v>0</v>
      </c>
      <c r="DF109" s="233">
        <f t="shared" si="380"/>
        <v>0</v>
      </c>
      <c r="DG109" s="233">
        <f t="shared" si="381"/>
        <v>0</v>
      </c>
      <c r="DH109" s="233">
        <f t="shared" si="382"/>
        <v>0</v>
      </c>
      <c r="DI109" s="233">
        <f t="shared" si="383"/>
        <v>0</v>
      </c>
      <c r="DJ109" s="233">
        <f t="shared" si="384"/>
        <v>0</v>
      </c>
      <c r="DK109" s="233">
        <f t="shared" si="385"/>
        <v>0</v>
      </c>
      <c r="DL109" s="233">
        <f t="shared" si="386"/>
        <v>0</v>
      </c>
      <c r="DM109" s="233">
        <f t="shared" si="387"/>
        <v>0</v>
      </c>
      <c r="DN109" s="233">
        <f t="shared" si="388"/>
        <v>0</v>
      </c>
      <c r="DO109" s="233">
        <f t="shared" si="389"/>
        <v>0</v>
      </c>
      <c r="DP109" s="233">
        <f t="shared" si="390"/>
        <v>0</v>
      </c>
      <c r="DQ109" s="233">
        <f t="shared" si="391"/>
        <v>0</v>
      </c>
      <c r="DR109" s="233">
        <f t="shared" si="392"/>
        <v>0</v>
      </c>
      <c r="DS109" s="233">
        <f t="shared" si="393"/>
        <v>0</v>
      </c>
      <c r="DT109" s="233">
        <f t="shared" si="394"/>
        <v>0</v>
      </c>
      <c r="DU109" s="233">
        <f t="shared" si="395"/>
        <v>0</v>
      </c>
      <c r="DV109" s="233">
        <f t="shared" si="396"/>
        <v>0</v>
      </c>
      <c r="DW109" s="233">
        <f t="shared" si="397"/>
        <v>0</v>
      </c>
      <c r="DX109" s="233">
        <f t="shared" si="398"/>
        <v>0</v>
      </c>
      <c r="DY109" s="233">
        <f t="shared" si="399"/>
        <v>0</v>
      </c>
      <c r="DZ109" s="233">
        <f t="shared" si="400"/>
        <v>0</v>
      </c>
      <c r="EA109" s="233">
        <f t="shared" si="401"/>
        <v>0</v>
      </c>
      <c r="EB109" s="233">
        <f t="shared" si="402"/>
        <v>0</v>
      </c>
      <c r="EC109" s="233">
        <f t="shared" si="403"/>
        <v>0</v>
      </c>
      <c r="ED109" s="233">
        <f t="shared" si="404"/>
        <v>0</v>
      </c>
      <c r="EE109" s="233">
        <f t="shared" si="405"/>
        <v>0</v>
      </c>
    </row>
    <row r="110" spans="1:135" x14ac:dyDescent="0.25">
      <c r="A110" s="280"/>
      <c r="B110" s="283"/>
      <c r="C110" s="217" t="str">
        <f>_xlfn.IFNA("",VLOOKUP($A110&amp;$B110,Insumos!$A:$I,4,0))</f>
        <v/>
      </c>
      <c r="D110" s="89" t="str">
        <f>_xlfn.IFNA("",VLOOKUP($A110&amp;$B110,Insumos!$A:$I,6,0))</f>
        <v/>
      </c>
      <c r="E110" s="89"/>
      <c r="F110" s="89"/>
      <c r="G110" s="233"/>
      <c r="H110" s="233"/>
      <c r="I110" s="234"/>
      <c r="J110" s="233" t="str">
        <f t="shared" si="5"/>
        <v/>
      </c>
      <c r="K110" s="233" t="str">
        <f t="shared" si="6"/>
        <v/>
      </c>
      <c r="L110" s="233">
        <f t="shared" si="345"/>
        <v>0</v>
      </c>
      <c r="M110" s="282"/>
      <c r="N110" s="282"/>
      <c r="O110" s="282"/>
      <c r="P110" s="282"/>
      <c r="Q110" s="282"/>
      <c r="R110" s="282"/>
      <c r="S110" s="282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282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282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V110" s="233" t="str">
        <f t="shared" si="8"/>
        <v/>
      </c>
      <c r="BW110" s="86">
        <f t="shared" si="346"/>
        <v>0</v>
      </c>
      <c r="BX110" s="233">
        <f t="shared" si="221"/>
        <v>0</v>
      </c>
      <c r="BY110" s="233">
        <f t="shared" si="347"/>
        <v>0</v>
      </c>
      <c r="BZ110" s="233">
        <f t="shared" si="348"/>
        <v>0</v>
      </c>
      <c r="CA110" s="233">
        <f t="shared" si="349"/>
        <v>0</v>
      </c>
      <c r="CB110" s="233">
        <f t="shared" si="350"/>
        <v>0</v>
      </c>
      <c r="CC110" s="233">
        <f t="shared" si="351"/>
        <v>0</v>
      </c>
      <c r="CD110" s="233">
        <f t="shared" si="352"/>
        <v>0</v>
      </c>
      <c r="CE110" s="233">
        <f t="shared" si="353"/>
        <v>0</v>
      </c>
      <c r="CF110" s="233">
        <f t="shared" si="354"/>
        <v>0</v>
      </c>
      <c r="CG110" s="233">
        <f t="shared" si="355"/>
        <v>0</v>
      </c>
      <c r="CH110" s="233">
        <f t="shared" si="356"/>
        <v>0</v>
      </c>
      <c r="CI110" s="233">
        <f t="shared" si="357"/>
        <v>0</v>
      </c>
      <c r="CJ110" s="233">
        <f t="shared" si="358"/>
        <v>0</v>
      </c>
      <c r="CK110" s="233">
        <f t="shared" si="359"/>
        <v>0</v>
      </c>
      <c r="CL110" s="233">
        <f t="shared" si="360"/>
        <v>0</v>
      </c>
      <c r="CM110" s="233">
        <f t="shared" si="361"/>
        <v>0</v>
      </c>
      <c r="CN110" s="233">
        <f t="shared" si="362"/>
        <v>0</v>
      </c>
      <c r="CO110" s="233">
        <f t="shared" si="363"/>
        <v>0</v>
      </c>
      <c r="CP110" s="233">
        <f t="shared" si="364"/>
        <v>0</v>
      </c>
      <c r="CQ110" s="233">
        <f t="shared" si="365"/>
        <v>0</v>
      </c>
      <c r="CR110" s="233">
        <f t="shared" si="366"/>
        <v>0</v>
      </c>
      <c r="CS110" s="233">
        <f t="shared" si="367"/>
        <v>0</v>
      </c>
      <c r="CT110" s="233">
        <f t="shared" si="368"/>
        <v>0</v>
      </c>
      <c r="CU110" s="233">
        <f t="shared" si="369"/>
        <v>0</v>
      </c>
      <c r="CV110" s="233">
        <f t="shared" si="370"/>
        <v>0</v>
      </c>
      <c r="CW110" s="233">
        <f t="shared" si="371"/>
        <v>0</v>
      </c>
      <c r="CX110" s="233">
        <f t="shared" si="372"/>
        <v>0</v>
      </c>
      <c r="CY110" s="233">
        <f t="shared" si="373"/>
        <v>0</v>
      </c>
      <c r="CZ110" s="233">
        <f t="shared" si="374"/>
        <v>0</v>
      </c>
      <c r="DA110" s="233">
        <f t="shared" si="375"/>
        <v>0</v>
      </c>
      <c r="DB110" s="233">
        <f t="shared" si="376"/>
        <v>0</v>
      </c>
      <c r="DC110" s="233">
        <f t="shared" si="377"/>
        <v>0</v>
      </c>
      <c r="DD110" s="233">
        <f t="shared" si="378"/>
        <v>0</v>
      </c>
      <c r="DE110" s="233">
        <f t="shared" si="379"/>
        <v>0</v>
      </c>
      <c r="DF110" s="233">
        <f t="shared" si="380"/>
        <v>0</v>
      </c>
      <c r="DG110" s="233">
        <f t="shared" si="381"/>
        <v>0</v>
      </c>
      <c r="DH110" s="233">
        <f t="shared" si="382"/>
        <v>0</v>
      </c>
      <c r="DI110" s="233">
        <f t="shared" si="383"/>
        <v>0</v>
      </c>
      <c r="DJ110" s="233">
        <f t="shared" si="384"/>
        <v>0</v>
      </c>
      <c r="DK110" s="233">
        <f t="shared" si="385"/>
        <v>0</v>
      </c>
      <c r="DL110" s="233">
        <f t="shared" si="386"/>
        <v>0</v>
      </c>
      <c r="DM110" s="233">
        <f t="shared" si="387"/>
        <v>0</v>
      </c>
      <c r="DN110" s="233">
        <f t="shared" si="388"/>
        <v>0</v>
      </c>
      <c r="DO110" s="233">
        <f t="shared" si="389"/>
        <v>0</v>
      </c>
      <c r="DP110" s="233">
        <f t="shared" si="390"/>
        <v>0</v>
      </c>
      <c r="DQ110" s="233">
        <f t="shared" si="391"/>
        <v>0</v>
      </c>
      <c r="DR110" s="233">
        <f t="shared" si="392"/>
        <v>0</v>
      </c>
      <c r="DS110" s="233">
        <f t="shared" si="393"/>
        <v>0</v>
      </c>
      <c r="DT110" s="233">
        <f t="shared" si="394"/>
        <v>0</v>
      </c>
      <c r="DU110" s="233">
        <f t="shared" si="395"/>
        <v>0</v>
      </c>
      <c r="DV110" s="233">
        <f t="shared" si="396"/>
        <v>0</v>
      </c>
      <c r="DW110" s="233">
        <f t="shared" si="397"/>
        <v>0</v>
      </c>
      <c r="DX110" s="233">
        <f t="shared" si="398"/>
        <v>0</v>
      </c>
      <c r="DY110" s="233">
        <f t="shared" si="399"/>
        <v>0</v>
      </c>
      <c r="DZ110" s="233">
        <f t="shared" si="400"/>
        <v>0</v>
      </c>
      <c r="EA110" s="233">
        <f t="shared" si="401"/>
        <v>0</v>
      </c>
      <c r="EB110" s="233">
        <f t="shared" si="402"/>
        <v>0</v>
      </c>
      <c r="EC110" s="233">
        <f t="shared" si="403"/>
        <v>0</v>
      </c>
      <c r="ED110" s="233">
        <f t="shared" si="404"/>
        <v>0</v>
      </c>
      <c r="EE110" s="233">
        <f t="shared" si="405"/>
        <v>0</v>
      </c>
    </row>
    <row r="111" spans="1:135" x14ac:dyDescent="0.25">
      <c r="A111" s="280"/>
      <c r="B111" s="283"/>
      <c r="C111" s="217" t="str">
        <f>_xlfn.IFNA("",VLOOKUP($A111&amp;$B111,Insumos!$A:$I,4,0))</f>
        <v/>
      </c>
      <c r="D111" s="89" t="str">
        <f>_xlfn.IFNA("",VLOOKUP($A111&amp;$B111,Insumos!$A:$I,6,0))</f>
        <v/>
      </c>
      <c r="E111" s="89"/>
      <c r="F111" s="89"/>
      <c r="G111" s="233"/>
      <c r="H111" s="233"/>
      <c r="I111" s="234"/>
      <c r="J111" s="233" t="str">
        <f t="shared" si="5"/>
        <v/>
      </c>
      <c r="K111" s="233" t="str">
        <f t="shared" si="6"/>
        <v/>
      </c>
      <c r="L111" s="233">
        <f t="shared" si="345"/>
        <v>0</v>
      </c>
      <c r="M111" s="282"/>
      <c r="N111" s="282"/>
      <c r="O111" s="282"/>
      <c r="P111" s="282"/>
      <c r="Q111" s="282"/>
      <c r="R111" s="282"/>
      <c r="S111" s="282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282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282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V111" s="233" t="str">
        <f t="shared" si="8"/>
        <v/>
      </c>
      <c r="BW111" s="86">
        <f t="shared" si="346"/>
        <v>0</v>
      </c>
      <c r="BX111" s="233">
        <f t="shared" si="221"/>
        <v>0</v>
      </c>
      <c r="BY111" s="233">
        <f t="shared" si="347"/>
        <v>0</v>
      </c>
      <c r="BZ111" s="233">
        <f t="shared" si="348"/>
        <v>0</v>
      </c>
      <c r="CA111" s="233">
        <f t="shared" si="349"/>
        <v>0</v>
      </c>
      <c r="CB111" s="233">
        <f t="shared" si="350"/>
        <v>0</v>
      </c>
      <c r="CC111" s="233">
        <f t="shared" si="351"/>
        <v>0</v>
      </c>
      <c r="CD111" s="233">
        <f t="shared" si="352"/>
        <v>0</v>
      </c>
      <c r="CE111" s="233">
        <f t="shared" si="353"/>
        <v>0</v>
      </c>
      <c r="CF111" s="233">
        <f t="shared" si="354"/>
        <v>0</v>
      </c>
      <c r="CG111" s="233">
        <f t="shared" si="355"/>
        <v>0</v>
      </c>
      <c r="CH111" s="233">
        <f t="shared" si="356"/>
        <v>0</v>
      </c>
      <c r="CI111" s="233">
        <f t="shared" si="357"/>
        <v>0</v>
      </c>
      <c r="CJ111" s="233">
        <f t="shared" si="358"/>
        <v>0</v>
      </c>
      <c r="CK111" s="233">
        <f t="shared" si="359"/>
        <v>0</v>
      </c>
      <c r="CL111" s="233">
        <f t="shared" si="360"/>
        <v>0</v>
      </c>
      <c r="CM111" s="233">
        <f t="shared" si="361"/>
        <v>0</v>
      </c>
      <c r="CN111" s="233">
        <f t="shared" si="362"/>
        <v>0</v>
      </c>
      <c r="CO111" s="233">
        <f t="shared" si="363"/>
        <v>0</v>
      </c>
      <c r="CP111" s="233">
        <f t="shared" si="364"/>
        <v>0</v>
      </c>
      <c r="CQ111" s="233">
        <f t="shared" si="365"/>
        <v>0</v>
      </c>
      <c r="CR111" s="233">
        <f t="shared" si="366"/>
        <v>0</v>
      </c>
      <c r="CS111" s="233">
        <f t="shared" si="367"/>
        <v>0</v>
      </c>
      <c r="CT111" s="233">
        <f t="shared" si="368"/>
        <v>0</v>
      </c>
      <c r="CU111" s="233">
        <f t="shared" si="369"/>
        <v>0</v>
      </c>
      <c r="CV111" s="233">
        <f t="shared" si="370"/>
        <v>0</v>
      </c>
      <c r="CW111" s="233">
        <f t="shared" si="371"/>
        <v>0</v>
      </c>
      <c r="CX111" s="233">
        <f t="shared" si="372"/>
        <v>0</v>
      </c>
      <c r="CY111" s="233">
        <f t="shared" si="373"/>
        <v>0</v>
      </c>
      <c r="CZ111" s="233">
        <f t="shared" si="374"/>
        <v>0</v>
      </c>
      <c r="DA111" s="233">
        <f t="shared" si="375"/>
        <v>0</v>
      </c>
      <c r="DB111" s="233">
        <f t="shared" si="376"/>
        <v>0</v>
      </c>
      <c r="DC111" s="233">
        <f t="shared" si="377"/>
        <v>0</v>
      </c>
      <c r="DD111" s="233">
        <f t="shared" si="378"/>
        <v>0</v>
      </c>
      <c r="DE111" s="233">
        <f t="shared" si="379"/>
        <v>0</v>
      </c>
      <c r="DF111" s="233">
        <f t="shared" si="380"/>
        <v>0</v>
      </c>
      <c r="DG111" s="233">
        <f t="shared" si="381"/>
        <v>0</v>
      </c>
      <c r="DH111" s="233">
        <f t="shared" si="382"/>
        <v>0</v>
      </c>
      <c r="DI111" s="233">
        <f t="shared" si="383"/>
        <v>0</v>
      </c>
      <c r="DJ111" s="233">
        <f t="shared" si="384"/>
        <v>0</v>
      </c>
      <c r="DK111" s="233">
        <f t="shared" si="385"/>
        <v>0</v>
      </c>
      <c r="DL111" s="233">
        <f t="shared" si="386"/>
        <v>0</v>
      </c>
      <c r="DM111" s="233">
        <f t="shared" si="387"/>
        <v>0</v>
      </c>
      <c r="DN111" s="233">
        <f t="shared" si="388"/>
        <v>0</v>
      </c>
      <c r="DO111" s="233">
        <f t="shared" si="389"/>
        <v>0</v>
      </c>
      <c r="DP111" s="233">
        <f t="shared" si="390"/>
        <v>0</v>
      </c>
      <c r="DQ111" s="233">
        <f t="shared" si="391"/>
        <v>0</v>
      </c>
      <c r="DR111" s="233">
        <f t="shared" si="392"/>
        <v>0</v>
      </c>
      <c r="DS111" s="233">
        <f t="shared" si="393"/>
        <v>0</v>
      </c>
      <c r="DT111" s="233">
        <f t="shared" si="394"/>
        <v>0</v>
      </c>
      <c r="DU111" s="233">
        <f t="shared" si="395"/>
        <v>0</v>
      </c>
      <c r="DV111" s="233">
        <f t="shared" si="396"/>
        <v>0</v>
      </c>
      <c r="DW111" s="233">
        <f t="shared" si="397"/>
        <v>0</v>
      </c>
      <c r="DX111" s="233">
        <f t="shared" si="398"/>
        <v>0</v>
      </c>
      <c r="DY111" s="233">
        <f t="shared" si="399"/>
        <v>0</v>
      </c>
      <c r="DZ111" s="233">
        <f t="shared" si="400"/>
        <v>0</v>
      </c>
      <c r="EA111" s="233">
        <f t="shared" si="401"/>
        <v>0</v>
      </c>
      <c r="EB111" s="233">
        <f t="shared" si="402"/>
        <v>0</v>
      </c>
      <c r="EC111" s="233">
        <f t="shared" si="403"/>
        <v>0</v>
      </c>
      <c r="ED111" s="233">
        <f t="shared" si="404"/>
        <v>0</v>
      </c>
      <c r="EE111" s="233">
        <f t="shared" si="405"/>
        <v>0</v>
      </c>
    </row>
    <row r="112" spans="1:135" x14ac:dyDescent="0.25">
      <c r="A112" s="280"/>
      <c r="B112" s="283"/>
      <c r="C112" s="217" t="str">
        <f>_xlfn.IFNA("",VLOOKUP($A112&amp;$B112,Insumos!$A:$I,4,0))</f>
        <v/>
      </c>
      <c r="D112" s="89" t="str">
        <f>_xlfn.IFNA("",VLOOKUP($A112&amp;$B112,Insumos!$A:$I,6,0))</f>
        <v/>
      </c>
      <c r="E112" s="89"/>
      <c r="F112" s="89"/>
      <c r="G112" s="233"/>
      <c r="H112" s="233"/>
      <c r="I112" s="234"/>
      <c r="J112" s="233" t="str">
        <f t="shared" si="5"/>
        <v/>
      </c>
      <c r="K112" s="233" t="str">
        <f t="shared" si="6"/>
        <v/>
      </c>
      <c r="L112" s="233">
        <f t="shared" si="345"/>
        <v>0</v>
      </c>
      <c r="M112" s="282"/>
      <c r="N112" s="282"/>
      <c r="O112" s="282"/>
      <c r="P112" s="282"/>
      <c r="Q112" s="282"/>
      <c r="R112" s="282"/>
      <c r="S112" s="282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282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282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V112" s="233" t="str">
        <f t="shared" si="8"/>
        <v/>
      </c>
      <c r="BW112" s="86">
        <f t="shared" si="346"/>
        <v>0</v>
      </c>
      <c r="BX112" s="233">
        <f t="shared" si="221"/>
        <v>0</v>
      </c>
      <c r="BY112" s="233">
        <f t="shared" si="347"/>
        <v>0</v>
      </c>
      <c r="BZ112" s="233">
        <f t="shared" si="348"/>
        <v>0</v>
      </c>
      <c r="CA112" s="233">
        <f t="shared" si="349"/>
        <v>0</v>
      </c>
      <c r="CB112" s="233">
        <f t="shared" si="350"/>
        <v>0</v>
      </c>
      <c r="CC112" s="233">
        <f t="shared" si="351"/>
        <v>0</v>
      </c>
      <c r="CD112" s="233">
        <f t="shared" si="352"/>
        <v>0</v>
      </c>
      <c r="CE112" s="233">
        <f t="shared" si="353"/>
        <v>0</v>
      </c>
      <c r="CF112" s="233">
        <f t="shared" si="354"/>
        <v>0</v>
      </c>
      <c r="CG112" s="233">
        <f t="shared" si="355"/>
        <v>0</v>
      </c>
      <c r="CH112" s="233">
        <f t="shared" si="356"/>
        <v>0</v>
      </c>
      <c r="CI112" s="233">
        <f t="shared" si="357"/>
        <v>0</v>
      </c>
      <c r="CJ112" s="233">
        <f t="shared" si="358"/>
        <v>0</v>
      </c>
      <c r="CK112" s="233">
        <f t="shared" si="359"/>
        <v>0</v>
      </c>
      <c r="CL112" s="233">
        <f t="shared" si="360"/>
        <v>0</v>
      </c>
      <c r="CM112" s="233">
        <f t="shared" si="361"/>
        <v>0</v>
      </c>
      <c r="CN112" s="233">
        <f t="shared" si="362"/>
        <v>0</v>
      </c>
      <c r="CO112" s="233">
        <f t="shared" si="363"/>
        <v>0</v>
      </c>
      <c r="CP112" s="233">
        <f t="shared" si="364"/>
        <v>0</v>
      </c>
      <c r="CQ112" s="233">
        <f t="shared" si="365"/>
        <v>0</v>
      </c>
      <c r="CR112" s="233">
        <f t="shared" si="366"/>
        <v>0</v>
      </c>
      <c r="CS112" s="233">
        <f t="shared" si="367"/>
        <v>0</v>
      </c>
      <c r="CT112" s="233">
        <f t="shared" si="368"/>
        <v>0</v>
      </c>
      <c r="CU112" s="233">
        <f t="shared" si="369"/>
        <v>0</v>
      </c>
      <c r="CV112" s="233">
        <f t="shared" si="370"/>
        <v>0</v>
      </c>
      <c r="CW112" s="233">
        <f t="shared" si="371"/>
        <v>0</v>
      </c>
      <c r="CX112" s="233">
        <f t="shared" si="372"/>
        <v>0</v>
      </c>
      <c r="CY112" s="233">
        <f t="shared" si="373"/>
        <v>0</v>
      </c>
      <c r="CZ112" s="233">
        <f t="shared" si="374"/>
        <v>0</v>
      </c>
      <c r="DA112" s="233">
        <f t="shared" si="375"/>
        <v>0</v>
      </c>
      <c r="DB112" s="233">
        <f t="shared" si="376"/>
        <v>0</v>
      </c>
      <c r="DC112" s="233">
        <f t="shared" si="377"/>
        <v>0</v>
      </c>
      <c r="DD112" s="233">
        <f t="shared" si="378"/>
        <v>0</v>
      </c>
      <c r="DE112" s="233">
        <f t="shared" si="379"/>
        <v>0</v>
      </c>
      <c r="DF112" s="233">
        <f t="shared" si="380"/>
        <v>0</v>
      </c>
      <c r="DG112" s="233">
        <f t="shared" si="381"/>
        <v>0</v>
      </c>
      <c r="DH112" s="233">
        <f t="shared" si="382"/>
        <v>0</v>
      </c>
      <c r="DI112" s="233">
        <f t="shared" si="383"/>
        <v>0</v>
      </c>
      <c r="DJ112" s="233">
        <f t="shared" si="384"/>
        <v>0</v>
      </c>
      <c r="DK112" s="233">
        <f t="shared" si="385"/>
        <v>0</v>
      </c>
      <c r="DL112" s="233">
        <f t="shared" si="386"/>
        <v>0</v>
      </c>
      <c r="DM112" s="233">
        <f t="shared" si="387"/>
        <v>0</v>
      </c>
      <c r="DN112" s="233">
        <f t="shared" si="388"/>
        <v>0</v>
      </c>
      <c r="DO112" s="233">
        <f t="shared" si="389"/>
        <v>0</v>
      </c>
      <c r="DP112" s="233">
        <f t="shared" si="390"/>
        <v>0</v>
      </c>
      <c r="DQ112" s="233">
        <f t="shared" si="391"/>
        <v>0</v>
      </c>
      <c r="DR112" s="233">
        <f t="shared" si="392"/>
        <v>0</v>
      </c>
      <c r="DS112" s="233">
        <f t="shared" si="393"/>
        <v>0</v>
      </c>
      <c r="DT112" s="233">
        <f t="shared" si="394"/>
        <v>0</v>
      </c>
      <c r="DU112" s="233">
        <f t="shared" si="395"/>
        <v>0</v>
      </c>
      <c r="DV112" s="233">
        <f t="shared" si="396"/>
        <v>0</v>
      </c>
      <c r="DW112" s="233">
        <f t="shared" si="397"/>
        <v>0</v>
      </c>
      <c r="DX112" s="233">
        <f t="shared" si="398"/>
        <v>0</v>
      </c>
      <c r="DY112" s="233">
        <f t="shared" si="399"/>
        <v>0</v>
      </c>
      <c r="DZ112" s="233">
        <f t="shared" si="400"/>
        <v>0</v>
      </c>
      <c r="EA112" s="233">
        <f t="shared" si="401"/>
        <v>0</v>
      </c>
      <c r="EB112" s="233">
        <f t="shared" si="402"/>
        <v>0</v>
      </c>
      <c r="EC112" s="233">
        <f t="shared" si="403"/>
        <v>0</v>
      </c>
      <c r="ED112" s="233">
        <f t="shared" si="404"/>
        <v>0</v>
      </c>
      <c r="EE112" s="233">
        <f t="shared" si="405"/>
        <v>0</v>
      </c>
    </row>
  </sheetData>
  <customSheetViews>
    <customSheetView guid="{CEB2E329-645A-4035-9025-2F628EC18F0C}" showGridLines="0">
      <selection activeCell="C15" sqref="C15"/>
      <pageMargins left="0" right="0" top="0" bottom="0" header="0" footer="0"/>
      <pageSetup paperSize="9" orientation="landscape" horizontalDpi="4294967293" verticalDpi="4294967293"/>
    </customSheetView>
  </customSheetViews>
  <mergeCells count="2">
    <mergeCell ref="F4:G4"/>
    <mergeCell ref="I3:J4"/>
  </mergeCells>
  <phoneticPr fontId="42" type="noConversion"/>
  <pageMargins left="0.25" right="0.25" top="0.75" bottom="0.75" header="0.3" footer="0.3"/>
  <pageSetup paperSize="9" orientation="landscape" horizontalDpi="4294967293" verticalDpi="4294967293" r:id="rId1"/>
  <ignoredErrors>
    <ignoredError sqref="BR62:EE73 BR75:EE105 BR107:EE112" evalError="1"/>
    <ignoredError sqref="CB6:CC6 CB8:CC15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4"/>
  <dimension ref="A1:P214"/>
  <sheetViews>
    <sheetView showGridLines="0" zoomScale="85" zoomScaleNormal="85" zoomScaleSheetLayoutView="100" workbookViewId="0">
      <pane ySplit="2" topLeftCell="A78" activePane="bottomLeft" state="frozen"/>
      <selection pane="bottomLeft" activeCell="J112" sqref="J112"/>
    </sheetView>
  </sheetViews>
  <sheetFormatPr defaultColWidth="11.42578125" defaultRowHeight="12.75" x14ac:dyDescent="0.2"/>
  <cols>
    <col min="1" max="1" width="9" style="127" customWidth="1"/>
    <col min="2" max="2" width="9.140625" style="87" customWidth="1"/>
    <col min="3" max="3" width="11.42578125" style="87" customWidth="1"/>
    <col min="4" max="4" width="43.7109375" style="128" customWidth="1"/>
    <col min="5" max="5" width="11.85546875" style="87" customWidth="1"/>
    <col min="6" max="6" width="9.42578125" style="87" customWidth="1"/>
    <col min="7" max="7" width="12.7109375" style="87" bestFit="1" customWidth="1"/>
    <col min="8" max="8" width="11.42578125" style="81" bestFit="1" customWidth="1"/>
    <col min="9" max="9" width="13.42578125" style="81" customWidth="1"/>
    <col min="10" max="10" width="11.42578125" style="42" customWidth="1"/>
    <col min="11" max="11" width="9.42578125" style="42" bestFit="1" customWidth="1"/>
    <col min="12" max="16384" width="11.42578125" style="42"/>
  </cols>
  <sheetData>
    <row r="1" spans="1:10" ht="12.75" customHeight="1" x14ac:dyDescent="0.2">
      <c r="A1" s="481" t="s">
        <v>167</v>
      </c>
      <c r="B1" s="481" t="s">
        <v>168</v>
      </c>
      <c r="C1" s="481" t="s">
        <v>169</v>
      </c>
      <c r="D1" s="481" t="s">
        <v>42</v>
      </c>
      <c r="E1" s="481" t="s">
        <v>170</v>
      </c>
      <c r="F1" s="481" t="s">
        <v>43</v>
      </c>
      <c r="G1" s="485" t="s">
        <v>171</v>
      </c>
      <c r="H1" s="483" t="s">
        <v>172</v>
      </c>
      <c r="I1" s="484"/>
    </row>
    <row r="2" spans="1:10" x14ac:dyDescent="0.2">
      <c r="A2" s="482"/>
      <c r="B2" s="482"/>
      <c r="C2" s="482"/>
      <c r="D2" s="482"/>
      <c r="E2" s="482"/>
      <c r="F2" s="482"/>
      <c r="G2" s="486"/>
      <c r="H2" s="10" t="s">
        <v>173</v>
      </c>
      <c r="I2" s="10" t="s">
        <v>174</v>
      </c>
    </row>
    <row r="3" spans="1:10" x14ac:dyDescent="0.2">
      <c r="A3" s="129"/>
      <c r="B3" s="130" t="s">
        <v>175</v>
      </c>
      <c r="C3" s="131"/>
      <c r="D3" s="202" t="s">
        <v>176</v>
      </c>
      <c r="E3" s="132"/>
      <c r="F3" s="131"/>
      <c r="G3" s="131"/>
      <c r="H3" s="133"/>
      <c r="I3" s="133"/>
      <c r="J3" s="331"/>
    </row>
    <row r="4" spans="1:10" x14ac:dyDescent="0.2">
      <c r="A4" s="109" t="str">
        <f t="shared" ref="A4:A16" si="0">B4&amp;C4</f>
        <v>MOC1</v>
      </c>
      <c r="B4" s="198" t="s">
        <v>98</v>
      </c>
      <c r="C4" s="199">
        <v>1</v>
      </c>
      <c r="D4" s="197" t="s">
        <v>177</v>
      </c>
      <c r="E4" s="203">
        <v>8800</v>
      </c>
      <c r="F4" s="199" t="s">
        <v>178</v>
      </c>
      <c r="G4" s="200">
        <f>1+(Encargos!$B$40)</f>
        <v>1.1047</v>
      </c>
      <c r="H4" s="201">
        <f t="shared" ref="H4:H14" si="1">E4/176</f>
        <v>50</v>
      </c>
      <c r="I4" s="201">
        <f t="shared" ref="I4:I14" si="2">H4*G4</f>
        <v>55.234999999999999</v>
      </c>
    </row>
    <row r="5" spans="1:10" x14ac:dyDescent="0.2">
      <c r="A5" s="109" t="str">
        <f t="shared" si="0"/>
        <v>MOC2</v>
      </c>
      <c r="B5" s="198" t="s">
        <v>98</v>
      </c>
      <c r="C5" s="199">
        <v>2</v>
      </c>
      <c r="D5" s="197" t="s">
        <v>179</v>
      </c>
      <c r="E5" s="203">
        <v>6500</v>
      </c>
      <c r="F5" s="199" t="s">
        <v>178</v>
      </c>
      <c r="G5" s="200">
        <f>1+(Encargos!$C$40)</f>
        <v>2</v>
      </c>
      <c r="H5" s="201">
        <f t="shared" si="1"/>
        <v>36.93181818181818</v>
      </c>
      <c r="I5" s="201">
        <f t="shared" si="2"/>
        <v>73.86363636363636</v>
      </c>
    </row>
    <row r="6" spans="1:10" x14ac:dyDescent="0.2">
      <c r="A6" s="109" t="str">
        <f t="shared" si="0"/>
        <v>MOC3</v>
      </c>
      <c r="B6" s="198" t="s">
        <v>98</v>
      </c>
      <c r="C6" s="199">
        <v>3</v>
      </c>
      <c r="D6" s="197" t="s">
        <v>180</v>
      </c>
      <c r="E6" s="203">
        <v>4500</v>
      </c>
      <c r="F6" s="199" t="s">
        <v>178</v>
      </c>
      <c r="G6" s="200">
        <f>1+(Encargos!$C$40)</f>
        <v>2</v>
      </c>
      <c r="H6" s="201">
        <f t="shared" si="1"/>
        <v>25.568181818181817</v>
      </c>
      <c r="I6" s="201">
        <f t="shared" si="2"/>
        <v>51.136363636363633</v>
      </c>
    </row>
    <row r="7" spans="1:10" x14ac:dyDescent="0.2">
      <c r="A7" s="109" t="str">
        <f t="shared" si="0"/>
        <v>MOC4</v>
      </c>
      <c r="B7" s="198" t="s">
        <v>98</v>
      </c>
      <c r="C7" s="199">
        <v>4</v>
      </c>
      <c r="D7" s="197" t="s">
        <v>181</v>
      </c>
      <c r="E7" s="203">
        <f>E6</f>
        <v>4500</v>
      </c>
      <c r="F7" s="199" t="s">
        <v>178</v>
      </c>
      <c r="G7" s="200">
        <f>1+(Encargos!$C$40)</f>
        <v>2</v>
      </c>
      <c r="H7" s="201">
        <f t="shared" si="1"/>
        <v>25.568181818181817</v>
      </c>
      <c r="I7" s="201">
        <f t="shared" si="2"/>
        <v>51.136363636363633</v>
      </c>
    </row>
    <row r="8" spans="1:10" x14ac:dyDescent="0.2">
      <c r="A8" s="109" t="str">
        <f t="shared" si="0"/>
        <v>MOC5</v>
      </c>
      <c r="B8" s="198" t="s">
        <v>98</v>
      </c>
      <c r="C8" s="199">
        <v>5</v>
      </c>
      <c r="D8" s="197" t="s">
        <v>182</v>
      </c>
      <c r="E8" s="203">
        <v>4000</v>
      </c>
      <c r="F8" s="199" t="s">
        <v>178</v>
      </c>
      <c r="G8" s="200">
        <f>1+(Encargos!$C$40)</f>
        <v>2</v>
      </c>
      <c r="H8" s="201">
        <f t="shared" si="1"/>
        <v>22.727272727272727</v>
      </c>
      <c r="I8" s="201">
        <f t="shared" si="2"/>
        <v>45.454545454545453</v>
      </c>
    </row>
    <row r="9" spans="1:10" x14ac:dyDescent="0.2">
      <c r="A9" s="109" t="str">
        <f t="shared" si="0"/>
        <v>MOC6</v>
      </c>
      <c r="B9" s="198" t="s">
        <v>98</v>
      </c>
      <c r="C9" s="199">
        <v>6</v>
      </c>
      <c r="D9" s="197" t="s">
        <v>183</v>
      </c>
      <c r="E9" s="203">
        <v>3500</v>
      </c>
      <c r="F9" s="199" t="s">
        <v>178</v>
      </c>
      <c r="G9" s="200">
        <f>1+(Encargos!$C$40)</f>
        <v>2</v>
      </c>
      <c r="H9" s="201">
        <f t="shared" si="1"/>
        <v>19.886363636363637</v>
      </c>
      <c r="I9" s="201">
        <f t="shared" si="2"/>
        <v>39.772727272727273</v>
      </c>
    </row>
    <row r="10" spans="1:10" x14ac:dyDescent="0.2">
      <c r="A10" s="109" t="str">
        <f t="shared" si="0"/>
        <v>MOC7</v>
      </c>
      <c r="B10" s="198" t="s">
        <v>98</v>
      </c>
      <c r="C10" s="199">
        <v>7</v>
      </c>
      <c r="D10" s="197" t="s">
        <v>184</v>
      </c>
      <c r="E10" s="203">
        <v>3000</v>
      </c>
      <c r="F10" s="199" t="s">
        <v>178</v>
      </c>
      <c r="G10" s="200">
        <f>1+(Encargos!$C$40)</f>
        <v>2</v>
      </c>
      <c r="H10" s="201">
        <f t="shared" si="1"/>
        <v>17.045454545454547</v>
      </c>
      <c r="I10" s="201">
        <f t="shared" si="2"/>
        <v>34.090909090909093</v>
      </c>
    </row>
    <row r="11" spans="1:10" x14ac:dyDescent="0.2">
      <c r="A11" s="109" t="str">
        <f t="shared" si="0"/>
        <v>MOC8</v>
      </c>
      <c r="B11" s="198" t="s">
        <v>98</v>
      </c>
      <c r="C11" s="199">
        <v>8</v>
      </c>
      <c r="D11" s="197" t="s">
        <v>185</v>
      </c>
      <c r="E11" s="203">
        <v>2035</v>
      </c>
      <c r="F11" s="199" t="s">
        <v>178</v>
      </c>
      <c r="G11" s="200">
        <f>1+(Encargos!$C$40)</f>
        <v>2</v>
      </c>
      <c r="H11" s="201">
        <f t="shared" si="1"/>
        <v>11.5625</v>
      </c>
      <c r="I11" s="201">
        <f t="shared" si="2"/>
        <v>23.125</v>
      </c>
    </row>
    <row r="12" spans="1:10" x14ac:dyDescent="0.2">
      <c r="A12" s="109" t="str">
        <f t="shared" si="0"/>
        <v>MOC9</v>
      </c>
      <c r="B12" s="198" t="s">
        <v>98</v>
      </c>
      <c r="C12" s="199">
        <v>9</v>
      </c>
      <c r="D12" s="197" t="s">
        <v>186</v>
      </c>
      <c r="E12" s="203">
        <v>2288</v>
      </c>
      <c r="F12" s="199" t="s">
        <v>178</v>
      </c>
      <c r="G12" s="200">
        <f>1+(Encargos!$C$40)</f>
        <v>2</v>
      </c>
      <c r="H12" s="201">
        <f t="shared" si="1"/>
        <v>13</v>
      </c>
      <c r="I12" s="201">
        <f t="shared" si="2"/>
        <v>26</v>
      </c>
    </row>
    <row r="13" spans="1:10" x14ac:dyDescent="0.2">
      <c r="A13" s="109" t="str">
        <f>B13&amp;C13</f>
        <v>MOC10</v>
      </c>
      <c r="B13" s="198" t="s">
        <v>98</v>
      </c>
      <c r="C13" s="199">
        <v>10</v>
      </c>
      <c r="D13" s="197" t="s">
        <v>305</v>
      </c>
      <c r="E13" s="203">
        <v>2750</v>
      </c>
      <c r="F13" s="199" t="s">
        <v>178</v>
      </c>
      <c r="G13" s="200">
        <f>1+(Encargos!$C$40)</f>
        <v>2</v>
      </c>
      <c r="H13" s="201">
        <f>E13/176</f>
        <v>15.625</v>
      </c>
      <c r="I13" s="201">
        <f>H13*G13</f>
        <v>31.25</v>
      </c>
    </row>
    <row r="14" spans="1:10" x14ac:dyDescent="0.2">
      <c r="A14" s="109" t="str">
        <f t="shared" si="0"/>
        <v>MOC11</v>
      </c>
      <c r="B14" s="198" t="s">
        <v>98</v>
      </c>
      <c r="C14" s="199">
        <v>11</v>
      </c>
      <c r="D14" s="197" t="s">
        <v>188</v>
      </c>
      <c r="E14" s="203">
        <v>1595</v>
      </c>
      <c r="F14" s="199" t="s">
        <v>178</v>
      </c>
      <c r="G14" s="200">
        <f>1+(Encargos!$C$40)</f>
        <v>2</v>
      </c>
      <c r="H14" s="201">
        <f t="shared" si="1"/>
        <v>9.0625</v>
      </c>
      <c r="I14" s="201">
        <f t="shared" si="2"/>
        <v>18.125</v>
      </c>
    </row>
    <row r="15" spans="1:10" x14ac:dyDescent="0.2">
      <c r="A15" s="109" t="str">
        <f t="shared" si="0"/>
        <v>MOC12</v>
      </c>
      <c r="B15" s="198" t="s">
        <v>98</v>
      </c>
      <c r="C15" s="199">
        <v>12</v>
      </c>
      <c r="D15" s="197" t="s">
        <v>189</v>
      </c>
      <c r="E15" s="203">
        <v>1595</v>
      </c>
      <c r="F15" s="199" t="s">
        <v>178</v>
      </c>
      <c r="G15" s="200">
        <f>1+(Encargos!$C$40)</f>
        <v>2</v>
      </c>
      <c r="H15" s="201">
        <f t="shared" ref="H15" si="3">E15/176</f>
        <v>9.0625</v>
      </c>
      <c r="I15" s="201">
        <f t="shared" ref="I15" si="4">H15*G15</f>
        <v>18.125</v>
      </c>
    </row>
    <row r="16" spans="1:10" x14ac:dyDescent="0.2">
      <c r="A16" s="109" t="str">
        <f t="shared" si="0"/>
        <v>MOC13</v>
      </c>
      <c r="B16" s="198" t="s">
        <v>98</v>
      </c>
      <c r="C16" s="199">
        <v>13</v>
      </c>
      <c r="D16" s="197" t="s">
        <v>190</v>
      </c>
      <c r="E16" s="203">
        <v>1320</v>
      </c>
      <c r="F16" s="199" t="s">
        <v>178</v>
      </c>
      <c r="G16" s="200">
        <f>1+(Encargos!$B$40)</f>
        <v>1.1047</v>
      </c>
      <c r="H16" s="201">
        <f t="shared" ref="H16:H18" si="5">E16/176</f>
        <v>7.5</v>
      </c>
      <c r="I16" s="201">
        <f t="shared" ref="I16:I18" si="6">H16*G16</f>
        <v>8.2852499999999996</v>
      </c>
    </row>
    <row r="17" spans="1:10" x14ac:dyDescent="0.2">
      <c r="A17" s="109" t="str">
        <f>B17&amp;C17</f>
        <v>MOC14</v>
      </c>
      <c r="B17" s="198" t="s">
        <v>98</v>
      </c>
      <c r="C17" s="199">
        <v>14</v>
      </c>
      <c r="D17" s="197" t="s">
        <v>191</v>
      </c>
      <c r="E17" s="203">
        <v>2420</v>
      </c>
      <c r="F17" s="199" t="s">
        <v>178</v>
      </c>
      <c r="G17" s="200">
        <f>1+(Encargos!$C$40)</f>
        <v>2</v>
      </c>
      <c r="H17" s="201">
        <f t="shared" si="5"/>
        <v>13.75</v>
      </c>
      <c r="I17" s="201">
        <f t="shared" si="6"/>
        <v>27.5</v>
      </c>
    </row>
    <row r="18" spans="1:10" x14ac:dyDescent="0.2">
      <c r="A18" s="109" t="str">
        <f>B18&amp;C18</f>
        <v>MOC15</v>
      </c>
      <c r="B18" s="198" t="s">
        <v>98</v>
      </c>
      <c r="C18" s="199">
        <v>15</v>
      </c>
      <c r="D18" s="197" t="s">
        <v>306</v>
      </c>
      <c r="E18" s="203">
        <v>2750</v>
      </c>
      <c r="F18" s="199" t="s">
        <v>178</v>
      </c>
      <c r="G18" s="200">
        <f>1+(Encargos!$C$40)</f>
        <v>2</v>
      </c>
      <c r="H18" s="201">
        <f t="shared" si="5"/>
        <v>15.625</v>
      </c>
      <c r="I18" s="201">
        <f t="shared" si="6"/>
        <v>31.25</v>
      </c>
    </row>
    <row r="19" spans="1:10" x14ac:dyDescent="0.2">
      <c r="A19" s="109" t="str">
        <f>B19&amp;C19</f>
        <v>MOC26</v>
      </c>
      <c r="B19" s="198" t="s">
        <v>98</v>
      </c>
      <c r="C19" s="199">
        <v>26</v>
      </c>
      <c r="D19" s="197" t="s">
        <v>363</v>
      </c>
      <c r="E19" s="203">
        <v>2750</v>
      </c>
      <c r="F19" s="199" t="s">
        <v>178</v>
      </c>
      <c r="G19" s="200">
        <f>1+(Encargos!$C$40)</f>
        <v>2</v>
      </c>
      <c r="H19" s="201">
        <f t="shared" ref="H19" si="7">E19/176</f>
        <v>15.625</v>
      </c>
      <c r="I19" s="201">
        <f t="shared" ref="I19" si="8">H19*G19</f>
        <v>31.25</v>
      </c>
    </row>
    <row r="20" spans="1:10" x14ac:dyDescent="0.2">
      <c r="A20" s="109" t="str">
        <f>B20&amp;C20</f>
        <v>MOC</v>
      </c>
      <c r="B20" s="198" t="s">
        <v>98</v>
      </c>
      <c r="C20" s="199"/>
      <c r="D20" s="197"/>
      <c r="E20" s="203"/>
      <c r="F20" s="199"/>
      <c r="G20" s="200"/>
      <c r="H20" s="201"/>
      <c r="I20" s="201"/>
    </row>
    <row r="21" spans="1:10" s="213" customFormat="1" x14ac:dyDescent="0.2">
      <c r="A21" s="206"/>
      <c r="B21" s="207"/>
      <c r="C21" s="208"/>
      <c r="D21" s="209"/>
      <c r="E21" s="210"/>
      <c r="F21" s="208"/>
      <c r="G21" s="211"/>
      <c r="H21" s="212"/>
      <c r="I21" s="212"/>
      <c r="J21" s="42"/>
    </row>
    <row r="22" spans="1:10" x14ac:dyDescent="0.2">
      <c r="A22" s="109" t="str">
        <f>B22&amp;C22</f>
        <v>MOC</v>
      </c>
      <c r="B22" s="110" t="s">
        <v>98</v>
      </c>
      <c r="C22" s="66"/>
      <c r="D22" s="204" t="s">
        <v>193</v>
      </c>
      <c r="E22" s="205"/>
      <c r="F22" s="66"/>
      <c r="G22" s="67"/>
      <c r="H22" s="68"/>
      <c r="I22" s="68"/>
    </row>
    <row r="23" spans="1:10" x14ac:dyDescent="0.2">
      <c r="A23" s="109" t="str">
        <f t="shared" ref="A23:A41" si="9">B23&amp;C23</f>
        <v>MOC16</v>
      </c>
      <c r="B23" s="110" t="s">
        <v>98</v>
      </c>
      <c r="C23" s="66">
        <v>16</v>
      </c>
      <c r="D23" s="9" t="s">
        <v>194</v>
      </c>
      <c r="E23" s="111">
        <v>7700</v>
      </c>
      <c r="F23" s="66" t="s">
        <v>178</v>
      </c>
      <c r="G23" s="67">
        <v>1</v>
      </c>
      <c r="H23" s="68">
        <f t="shared" ref="H23:H32" si="10">E23/176</f>
        <v>43.75</v>
      </c>
      <c r="I23" s="68">
        <f>H23*G23</f>
        <v>43.75</v>
      </c>
    </row>
    <row r="24" spans="1:10" x14ac:dyDescent="0.2">
      <c r="A24" s="109" t="str">
        <f t="shared" si="9"/>
        <v>MOC17</v>
      </c>
      <c r="B24" s="110" t="s">
        <v>98</v>
      </c>
      <c r="C24" s="66">
        <v>17</v>
      </c>
      <c r="D24" s="9" t="s">
        <v>195</v>
      </c>
      <c r="E24" s="111">
        <v>4235</v>
      </c>
      <c r="F24" s="66" t="s">
        <v>178</v>
      </c>
      <c r="G24" s="67">
        <v>1</v>
      </c>
      <c r="H24" s="68">
        <f t="shared" si="10"/>
        <v>24.0625</v>
      </c>
      <c r="I24" s="68">
        <f t="shared" ref="I24:I32" si="11">H24*G24</f>
        <v>24.0625</v>
      </c>
    </row>
    <row r="25" spans="1:10" x14ac:dyDescent="0.2">
      <c r="A25" s="109" t="str">
        <f t="shared" si="9"/>
        <v>MOC18</v>
      </c>
      <c r="B25" s="110" t="s">
        <v>98</v>
      </c>
      <c r="C25" s="66">
        <v>18</v>
      </c>
      <c r="D25" s="9" t="s">
        <v>196</v>
      </c>
      <c r="E25" s="111">
        <v>3300</v>
      </c>
      <c r="F25" s="66" t="s">
        <v>178</v>
      </c>
      <c r="G25" s="67">
        <v>1</v>
      </c>
      <c r="H25" s="68">
        <f t="shared" si="10"/>
        <v>18.75</v>
      </c>
      <c r="I25" s="68">
        <f t="shared" si="11"/>
        <v>18.75</v>
      </c>
    </row>
    <row r="26" spans="1:10" x14ac:dyDescent="0.2">
      <c r="A26" s="109" t="str">
        <f>B26&amp;C26</f>
        <v>MOC19</v>
      </c>
      <c r="B26" s="110" t="s">
        <v>98</v>
      </c>
      <c r="C26" s="66">
        <v>19</v>
      </c>
      <c r="D26" s="9" t="s">
        <v>197</v>
      </c>
      <c r="E26" s="111">
        <v>3850</v>
      </c>
      <c r="F26" s="66" t="s">
        <v>178</v>
      </c>
      <c r="G26" s="67">
        <v>1</v>
      </c>
      <c r="H26" s="68">
        <f t="shared" si="10"/>
        <v>21.875</v>
      </c>
      <c r="I26" s="68">
        <f t="shared" si="11"/>
        <v>21.875</v>
      </c>
    </row>
    <row r="27" spans="1:10" x14ac:dyDescent="0.2">
      <c r="A27" s="109" t="str">
        <f t="shared" si="9"/>
        <v>MOC20</v>
      </c>
      <c r="B27" s="110" t="s">
        <v>98</v>
      </c>
      <c r="C27" s="66">
        <v>20</v>
      </c>
      <c r="D27" s="9" t="s">
        <v>198</v>
      </c>
      <c r="E27" s="111">
        <v>3300</v>
      </c>
      <c r="F27" s="66" t="s">
        <v>178</v>
      </c>
      <c r="G27" s="67">
        <v>1</v>
      </c>
      <c r="H27" s="68">
        <f t="shared" si="10"/>
        <v>18.75</v>
      </c>
      <c r="I27" s="68">
        <f t="shared" si="11"/>
        <v>18.75</v>
      </c>
    </row>
    <row r="28" spans="1:10" x14ac:dyDescent="0.2">
      <c r="A28" s="109" t="str">
        <f t="shared" si="9"/>
        <v>MOC21</v>
      </c>
      <c r="B28" s="110" t="s">
        <v>98</v>
      </c>
      <c r="C28" s="66">
        <v>21</v>
      </c>
      <c r="D28" s="9" t="s">
        <v>199</v>
      </c>
      <c r="E28" s="111">
        <v>2750</v>
      </c>
      <c r="F28" s="66" t="s">
        <v>178</v>
      </c>
      <c r="G28" s="67">
        <v>1</v>
      </c>
      <c r="H28" s="68">
        <f t="shared" si="10"/>
        <v>15.625</v>
      </c>
      <c r="I28" s="68">
        <f t="shared" si="11"/>
        <v>15.625</v>
      </c>
    </row>
    <row r="29" spans="1:10" x14ac:dyDescent="0.2">
      <c r="A29" s="109" t="str">
        <f t="shared" ref="A29:A34" si="12">B29&amp;C29</f>
        <v>MOC22</v>
      </c>
      <c r="B29" s="110" t="s">
        <v>98</v>
      </c>
      <c r="C29" s="66">
        <v>22</v>
      </c>
      <c r="D29" s="9" t="s">
        <v>200</v>
      </c>
      <c r="E29" s="111">
        <v>1980</v>
      </c>
      <c r="F29" s="66" t="s">
        <v>178</v>
      </c>
      <c r="G29" s="67">
        <v>1</v>
      </c>
      <c r="H29" s="68">
        <f t="shared" si="10"/>
        <v>11.25</v>
      </c>
      <c r="I29" s="68">
        <f t="shared" si="11"/>
        <v>11.25</v>
      </c>
    </row>
    <row r="30" spans="1:10" x14ac:dyDescent="0.2">
      <c r="A30" s="109" t="str">
        <f t="shared" si="12"/>
        <v>MOC23</v>
      </c>
      <c r="B30" s="110" t="s">
        <v>98</v>
      </c>
      <c r="C30" s="66">
        <v>23</v>
      </c>
      <c r="D30" s="9" t="s">
        <v>201</v>
      </c>
      <c r="E30" s="111">
        <v>1595</v>
      </c>
      <c r="F30" s="66" t="s">
        <v>178</v>
      </c>
      <c r="G30" s="67">
        <v>1</v>
      </c>
      <c r="H30" s="68">
        <f t="shared" si="10"/>
        <v>9.0625</v>
      </c>
      <c r="I30" s="68">
        <f t="shared" si="11"/>
        <v>9.0625</v>
      </c>
    </row>
    <row r="31" spans="1:10" x14ac:dyDescent="0.2">
      <c r="A31" s="109" t="str">
        <f t="shared" si="12"/>
        <v>MOC24</v>
      </c>
      <c r="B31" s="110" t="s">
        <v>98</v>
      </c>
      <c r="C31" s="66">
        <v>24</v>
      </c>
      <c r="D31" s="9" t="s">
        <v>202</v>
      </c>
      <c r="E31" s="111">
        <v>2420</v>
      </c>
      <c r="F31" s="66" t="s">
        <v>178</v>
      </c>
      <c r="G31" s="67">
        <v>1</v>
      </c>
      <c r="H31" s="68">
        <f t="shared" si="10"/>
        <v>13.75</v>
      </c>
      <c r="I31" s="68">
        <f t="shared" si="11"/>
        <v>13.75</v>
      </c>
    </row>
    <row r="32" spans="1:10" x14ac:dyDescent="0.2">
      <c r="A32" s="109" t="str">
        <f t="shared" si="12"/>
        <v>MOC25</v>
      </c>
      <c r="B32" s="110" t="s">
        <v>98</v>
      </c>
      <c r="C32" s="66">
        <v>25</v>
      </c>
      <c r="D32" s="9" t="s">
        <v>203</v>
      </c>
      <c r="E32" s="111">
        <v>1650</v>
      </c>
      <c r="F32" s="66" t="s">
        <v>178</v>
      </c>
      <c r="G32" s="67">
        <v>1</v>
      </c>
      <c r="H32" s="68">
        <f t="shared" si="10"/>
        <v>9.375</v>
      </c>
      <c r="I32" s="68">
        <f t="shared" si="11"/>
        <v>9.375</v>
      </c>
    </row>
    <row r="33" spans="1:9" x14ac:dyDescent="0.2">
      <c r="A33" s="109" t="str">
        <f t="shared" si="12"/>
        <v>MOC</v>
      </c>
      <c r="B33" s="110" t="s">
        <v>98</v>
      </c>
      <c r="C33" s="66"/>
      <c r="D33" s="9"/>
      <c r="E33" s="111"/>
      <c r="F33" s="66"/>
      <c r="G33" s="67"/>
      <c r="H33" s="68"/>
      <c r="I33" s="68"/>
    </row>
    <row r="34" spans="1:9" x14ac:dyDescent="0.2">
      <c r="A34" s="109" t="str">
        <f t="shared" si="12"/>
        <v>MOC</v>
      </c>
      <c r="B34" s="110" t="s">
        <v>98</v>
      </c>
      <c r="C34" s="66"/>
      <c r="D34" s="9"/>
      <c r="E34" s="111"/>
      <c r="F34" s="66"/>
      <c r="G34" s="67"/>
      <c r="H34" s="68"/>
      <c r="I34" s="68"/>
    </row>
    <row r="35" spans="1:9" x14ac:dyDescent="0.2">
      <c r="A35" s="109" t="str">
        <f t="shared" si="9"/>
        <v>MOC</v>
      </c>
      <c r="B35" s="110" t="s">
        <v>98</v>
      </c>
      <c r="C35" s="66"/>
      <c r="D35" s="9"/>
      <c r="E35" s="111"/>
      <c r="F35" s="66"/>
      <c r="G35" s="67"/>
      <c r="H35" s="68"/>
      <c r="I35" s="68"/>
    </row>
    <row r="36" spans="1:9" x14ac:dyDescent="0.2">
      <c r="A36" s="109" t="str">
        <f t="shared" si="9"/>
        <v>MOC</v>
      </c>
      <c r="B36" s="110" t="s">
        <v>98</v>
      </c>
      <c r="C36" s="66"/>
      <c r="D36" s="9"/>
      <c r="E36" s="111"/>
      <c r="F36" s="66"/>
      <c r="G36" s="67"/>
      <c r="H36" s="68"/>
      <c r="I36" s="68"/>
    </row>
    <row r="37" spans="1:9" x14ac:dyDescent="0.2">
      <c r="A37" s="109" t="str">
        <f t="shared" si="9"/>
        <v>MOC</v>
      </c>
      <c r="B37" s="110" t="s">
        <v>98</v>
      </c>
      <c r="C37" s="66"/>
      <c r="D37" s="9"/>
      <c r="E37" s="111"/>
      <c r="F37" s="66"/>
      <c r="G37" s="67"/>
      <c r="H37" s="68"/>
      <c r="I37" s="68"/>
    </row>
    <row r="38" spans="1:9" x14ac:dyDescent="0.2">
      <c r="A38" s="109" t="str">
        <f t="shared" si="9"/>
        <v>MOC</v>
      </c>
      <c r="B38" s="110" t="s">
        <v>98</v>
      </c>
      <c r="C38" s="66"/>
      <c r="D38" s="9"/>
      <c r="E38" s="111"/>
      <c r="F38" s="66"/>
      <c r="G38" s="67"/>
      <c r="H38" s="68"/>
      <c r="I38" s="68"/>
    </row>
    <row r="39" spans="1:9" x14ac:dyDescent="0.2">
      <c r="A39" s="109" t="str">
        <f>B39&amp;C39</f>
        <v>MOC</v>
      </c>
      <c r="B39" s="110" t="s">
        <v>98</v>
      </c>
      <c r="C39" s="66"/>
      <c r="D39" s="9"/>
      <c r="E39" s="111"/>
      <c r="F39" s="66"/>
      <c r="G39" s="67"/>
      <c r="H39" s="68"/>
      <c r="I39" s="68"/>
    </row>
    <row r="40" spans="1:9" x14ac:dyDescent="0.2">
      <c r="A40" s="109" t="str">
        <f>B40&amp;C40</f>
        <v>MOC</v>
      </c>
      <c r="B40" s="110" t="s">
        <v>98</v>
      </c>
      <c r="C40" s="66"/>
      <c r="D40" s="9"/>
      <c r="E40" s="111"/>
      <c r="F40" s="66"/>
      <c r="G40" s="67"/>
      <c r="H40" s="68"/>
      <c r="I40" s="68"/>
    </row>
    <row r="41" spans="1:9" x14ac:dyDescent="0.2">
      <c r="A41" s="347" t="str">
        <f t="shared" si="9"/>
        <v>MOC</v>
      </c>
      <c r="B41" s="348" t="s">
        <v>98</v>
      </c>
      <c r="C41" s="349"/>
      <c r="D41" s="350"/>
      <c r="E41" s="351"/>
      <c r="F41" s="349"/>
      <c r="G41" s="352"/>
      <c r="H41" s="353"/>
      <c r="I41" s="353"/>
    </row>
    <row r="42" spans="1:9" s="346" customFormat="1" x14ac:dyDescent="0.2">
      <c r="A42" s="354"/>
      <c r="B42" s="333"/>
      <c r="C42" s="334"/>
      <c r="D42" s="335"/>
      <c r="E42" s="336"/>
      <c r="F42" s="334"/>
      <c r="G42" s="337"/>
      <c r="H42" s="338"/>
      <c r="I42" s="338"/>
    </row>
    <row r="43" spans="1:9" ht="12.75" customHeight="1" x14ac:dyDescent="0.2">
      <c r="A43" s="340"/>
      <c r="B43" s="341" t="s">
        <v>204</v>
      </c>
      <c r="C43" s="342"/>
      <c r="D43" s="343" t="s">
        <v>176</v>
      </c>
      <c r="E43" s="344"/>
      <c r="F43" s="342"/>
      <c r="G43" s="342"/>
      <c r="H43" s="345"/>
      <c r="I43" s="345"/>
    </row>
    <row r="44" spans="1:9" x14ac:dyDescent="0.2">
      <c r="A44" s="109" t="str">
        <f t="shared" ref="A44:A52" si="13">B44&amp;C44</f>
        <v>MOD1</v>
      </c>
      <c r="B44" s="198" t="s">
        <v>205</v>
      </c>
      <c r="C44" s="199">
        <v>1</v>
      </c>
      <c r="D44" s="197" t="s">
        <v>177</v>
      </c>
      <c r="E44" s="203">
        <v>8800</v>
      </c>
      <c r="F44" s="199" t="s">
        <v>178</v>
      </c>
      <c r="G44" s="200">
        <f>1+(Encargos!$B$40)</f>
        <v>1.1047</v>
      </c>
      <c r="H44" s="201">
        <f t="shared" ref="H44:H52" si="14">E44/176</f>
        <v>50</v>
      </c>
      <c r="I44" s="201">
        <f t="shared" ref="I44:I52" si="15">H44*G44</f>
        <v>55.234999999999999</v>
      </c>
    </row>
    <row r="45" spans="1:9" x14ac:dyDescent="0.2">
      <c r="A45" s="109" t="str">
        <f t="shared" si="13"/>
        <v>MOD2</v>
      </c>
      <c r="B45" s="198" t="s">
        <v>205</v>
      </c>
      <c r="C45" s="199">
        <v>2</v>
      </c>
      <c r="D45" s="197" t="s">
        <v>179</v>
      </c>
      <c r="E45" s="203">
        <v>6500</v>
      </c>
      <c r="F45" s="199" t="s">
        <v>178</v>
      </c>
      <c r="G45" s="200">
        <f>1+(Encargos!$C$40)</f>
        <v>2</v>
      </c>
      <c r="H45" s="201">
        <f t="shared" si="14"/>
        <v>36.93181818181818</v>
      </c>
      <c r="I45" s="201">
        <f t="shared" si="15"/>
        <v>73.86363636363636</v>
      </c>
    </row>
    <row r="46" spans="1:9" x14ac:dyDescent="0.2">
      <c r="A46" s="109" t="str">
        <f t="shared" si="13"/>
        <v>MOD3</v>
      </c>
      <c r="B46" s="198" t="s">
        <v>205</v>
      </c>
      <c r="C46" s="199">
        <v>3</v>
      </c>
      <c r="D46" s="197" t="s">
        <v>180</v>
      </c>
      <c r="E46" s="203">
        <v>4500</v>
      </c>
      <c r="F46" s="199" t="s">
        <v>178</v>
      </c>
      <c r="G46" s="200">
        <f>1+(Encargos!$C$40)</f>
        <v>2</v>
      </c>
      <c r="H46" s="201">
        <f t="shared" si="14"/>
        <v>25.568181818181817</v>
      </c>
      <c r="I46" s="201">
        <f t="shared" si="15"/>
        <v>51.136363636363633</v>
      </c>
    </row>
    <row r="47" spans="1:9" x14ac:dyDescent="0.2">
      <c r="A47" s="109" t="str">
        <f t="shared" si="13"/>
        <v>MOD4</v>
      </c>
      <c r="B47" s="198" t="s">
        <v>205</v>
      </c>
      <c r="C47" s="199">
        <v>4</v>
      </c>
      <c r="D47" s="197" t="s">
        <v>181</v>
      </c>
      <c r="E47" s="203">
        <v>4500</v>
      </c>
      <c r="F47" s="199" t="s">
        <v>178</v>
      </c>
      <c r="G47" s="200">
        <f>1+(Encargos!$C$40)</f>
        <v>2</v>
      </c>
      <c r="H47" s="201">
        <f t="shared" si="14"/>
        <v>25.568181818181817</v>
      </c>
      <c r="I47" s="201">
        <f t="shared" si="15"/>
        <v>51.136363636363633</v>
      </c>
    </row>
    <row r="48" spans="1:9" x14ac:dyDescent="0.2">
      <c r="A48" s="109" t="str">
        <f t="shared" si="13"/>
        <v>MOD5</v>
      </c>
      <c r="B48" s="198" t="s">
        <v>205</v>
      </c>
      <c r="C48" s="199">
        <v>5</v>
      </c>
      <c r="D48" s="197" t="s">
        <v>182</v>
      </c>
      <c r="E48" s="203">
        <v>4000</v>
      </c>
      <c r="F48" s="199" t="s">
        <v>178</v>
      </c>
      <c r="G48" s="200">
        <f>1+(Encargos!$C$40)</f>
        <v>2</v>
      </c>
      <c r="H48" s="201">
        <f t="shared" si="14"/>
        <v>22.727272727272727</v>
      </c>
      <c r="I48" s="201">
        <f t="shared" si="15"/>
        <v>45.454545454545453</v>
      </c>
    </row>
    <row r="49" spans="1:9" x14ac:dyDescent="0.2">
      <c r="A49" s="109" t="str">
        <f t="shared" si="13"/>
        <v>MOD6</v>
      </c>
      <c r="B49" s="198" t="s">
        <v>205</v>
      </c>
      <c r="C49" s="199">
        <v>6</v>
      </c>
      <c r="D49" s="197" t="s">
        <v>183</v>
      </c>
      <c r="E49" s="203">
        <v>3500</v>
      </c>
      <c r="F49" s="199" t="s">
        <v>178</v>
      </c>
      <c r="G49" s="200">
        <f>1+(Encargos!$C$40)</f>
        <v>2</v>
      </c>
      <c r="H49" s="201">
        <f t="shared" si="14"/>
        <v>19.886363636363637</v>
      </c>
      <c r="I49" s="201">
        <f t="shared" si="15"/>
        <v>39.772727272727273</v>
      </c>
    </row>
    <row r="50" spans="1:9" x14ac:dyDescent="0.2">
      <c r="A50" s="109" t="str">
        <f t="shared" si="13"/>
        <v>MOD7</v>
      </c>
      <c r="B50" s="198" t="s">
        <v>205</v>
      </c>
      <c r="C50" s="199">
        <v>7</v>
      </c>
      <c r="D50" s="197" t="s">
        <v>184</v>
      </c>
      <c r="E50" s="203">
        <v>3000</v>
      </c>
      <c r="F50" s="199" t="s">
        <v>178</v>
      </c>
      <c r="G50" s="200">
        <f>1+(Encargos!$C$40)</f>
        <v>2</v>
      </c>
      <c r="H50" s="201">
        <f t="shared" si="14"/>
        <v>17.045454545454547</v>
      </c>
      <c r="I50" s="201">
        <f t="shared" si="15"/>
        <v>34.090909090909093</v>
      </c>
    </row>
    <row r="51" spans="1:9" x14ac:dyDescent="0.2">
      <c r="A51" s="109" t="str">
        <f t="shared" si="13"/>
        <v>MOD8</v>
      </c>
      <c r="B51" s="198" t="s">
        <v>205</v>
      </c>
      <c r="C51" s="199">
        <v>8</v>
      </c>
      <c r="D51" s="197" t="s">
        <v>185</v>
      </c>
      <c r="E51" s="203">
        <v>2035</v>
      </c>
      <c r="F51" s="199" t="s">
        <v>178</v>
      </c>
      <c r="G51" s="200">
        <f>1+(Encargos!$C$40)</f>
        <v>2</v>
      </c>
      <c r="H51" s="201">
        <f t="shared" si="14"/>
        <v>11.5625</v>
      </c>
      <c r="I51" s="201">
        <f t="shared" si="15"/>
        <v>23.125</v>
      </c>
    </row>
    <row r="52" spans="1:9" x14ac:dyDescent="0.2">
      <c r="A52" s="109" t="str">
        <f t="shared" si="13"/>
        <v>MOD9</v>
      </c>
      <c r="B52" s="198" t="s">
        <v>205</v>
      </c>
      <c r="C52" s="199">
        <v>9</v>
      </c>
      <c r="D52" s="197" t="s">
        <v>186</v>
      </c>
      <c r="E52" s="203">
        <v>2288</v>
      </c>
      <c r="F52" s="199" t="s">
        <v>178</v>
      </c>
      <c r="G52" s="200">
        <f>1+(Encargos!$C$40)</f>
        <v>2</v>
      </c>
      <c r="H52" s="201">
        <f t="shared" si="14"/>
        <v>13</v>
      </c>
      <c r="I52" s="201">
        <f t="shared" si="15"/>
        <v>26</v>
      </c>
    </row>
    <row r="53" spans="1:9" x14ac:dyDescent="0.2">
      <c r="A53" s="109" t="str">
        <f>B53&amp;C53</f>
        <v>MOD10</v>
      </c>
      <c r="B53" s="198" t="s">
        <v>205</v>
      </c>
      <c r="C53" s="199">
        <v>10</v>
      </c>
      <c r="D53" s="197" t="s">
        <v>187</v>
      </c>
      <c r="E53" s="203">
        <v>1815</v>
      </c>
      <c r="F53" s="199" t="s">
        <v>178</v>
      </c>
      <c r="G53" s="200">
        <f>1+(Encargos!$C$40)</f>
        <v>2</v>
      </c>
      <c r="H53" s="201">
        <f>E53/176</f>
        <v>10.3125</v>
      </c>
      <c r="I53" s="201">
        <f>H53*G53</f>
        <v>20.625</v>
      </c>
    </row>
    <row r="54" spans="1:9" x14ac:dyDescent="0.2">
      <c r="A54" s="109" t="str">
        <f t="shared" ref="A54:A56" si="16">B54&amp;C54</f>
        <v>MOD11</v>
      </c>
      <c r="B54" s="198" t="s">
        <v>205</v>
      </c>
      <c r="C54" s="199">
        <v>11</v>
      </c>
      <c r="D54" s="197" t="s">
        <v>188</v>
      </c>
      <c r="E54" s="203">
        <v>1595</v>
      </c>
      <c r="F54" s="199" t="s">
        <v>178</v>
      </c>
      <c r="G54" s="200">
        <f>1+(Encargos!$C$40)</f>
        <v>2</v>
      </c>
      <c r="H54" s="201">
        <f t="shared" ref="H54:H59" si="17">E54/176</f>
        <v>9.0625</v>
      </c>
      <c r="I54" s="201">
        <f t="shared" ref="I54:I59" si="18">H54*G54</f>
        <v>18.125</v>
      </c>
    </row>
    <row r="55" spans="1:9" x14ac:dyDescent="0.2">
      <c r="A55" s="109" t="str">
        <f t="shared" si="16"/>
        <v>MOD12</v>
      </c>
      <c r="B55" s="198" t="s">
        <v>205</v>
      </c>
      <c r="C55" s="199">
        <v>12</v>
      </c>
      <c r="D55" s="197" t="s">
        <v>189</v>
      </c>
      <c r="E55" s="203">
        <v>1595</v>
      </c>
      <c r="F55" s="199" t="s">
        <v>178</v>
      </c>
      <c r="G55" s="200">
        <f>1+(Encargos!$C$40)</f>
        <v>2</v>
      </c>
      <c r="H55" s="201">
        <f t="shared" si="17"/>
        <v>9.0625</v>
      </c>
      <c r="I55" s="201">
        <f t="shared" si="18"/>
        <v>18.125</v>
      </c>
    </row>
    <row r="56" spans="1:9" x14ac:dyDescent="0.2">
      <c r="A56" s="109" t="str">
        <f t="shared" si="16"/>
        <v>MOD13</v>
      </c>
      <c r="B56" s="198" t="s">
        <v>205</v>
      </c>
      <c r="C56" s="199">
        <v>13</v>
      </c>
      <c r="D56" s="197" t="s">
        <v>190</v>
      </c>
      <c r="E56" s="203">
        <v>1320</v>
      </c>
      <c r="F56" s="199" t="s">
        <v>178</v>
      </c>
      <c r="G56" s="200">
        <f>1+(Encargos!$B$40)</f>
        <v>1.1047</v>
      </c>
      <c r="H56" s="201">
        <f t="shared" si="17"/>
        <v>7.5</v>
      </c>
      <c r="I56" s="201">
        <f t="shared" si="18"/>
        <v>8.2852499999999996</v>
      </c>
    </row>
    <row r="57" spans="1:9" x14ac:dyDescent="0.2">
      <c r="A57" s="109" t="str">
        <f>B57&amp;C57</f>
        <v>MOD14</v>
      </c>
      <c r="B57" s="198" t="s">
        <v>205</v>
      </c>
      <c r="C57" s="199">
        <v>14</v>
      </c>
      <c r="D57" s="197" t="s">
        <v>191</v>
      </c>
      <c r="E57" s="203">
        <v>2420</v>
      </c>
      <c r="F57" s="199" t="s">
        <v>178</v>
      </c>
      <c r="G57" s="200">
        <f>1+(Encargos!$C$40)</f>
        <v>2</v>
      </c>
      <c r="H57" s="201">
        <f t="shared" si="17"/>
        <v>13.75</v>
      </c>
      <c r="I57" s="201">
        <f t="shared" si="18"/>
        <v>27.5</v>
      </c>
    </row>
    <row r="58" spans="1:9" x14ac:dyDescent="0.2">
      <c r="A58" s="109" t="str">
        <f>B58&amp;C58</f>
        <v>MOD15</v>
      </c>
      <c r="B58" s="198" t="s">
        <v>205</v>
      </c>
      <c r="C58" s="199">
        <v>15</v>
      </c>
      <c r="D58" s="197" t="s">
        <v>192</v>
      </c>
      <c r="E58" s="203">
        <v>1694</v>
      </c>
      <c r="F58" s="199" t="s">
        <v>178</v>
      </c>
      <c r="G58" s="200">
        <f>1+(Encargos!$C$40)</f>
        <v>2</v>
      </c>
      <c r="H58" s="201">
        <f t="shared" si="17"/>
        <v>9.625</v>
      </c>
      <c r="I58" s="201">
        <f t="shared" si="18"/>
        <v>19.25</v>
      </c>
    </row>
    <row r="59" spans="1:9" x14ac:dyDescent="0.2">
      <c r="A59" s="109" t="str">
        <f>B59&amp;C59</f>
        <v>MOD26</v>
      </c>
      <c r="B59" s="198" t="s">
        <v>205</v>
      </c>
      <c r="C59" s="199">
        <v>26</v>
      </c>
      <c r="D59" s="197" t="s">
        <v>363</v>
      </c>
      <c r="E59" s="203">
        <v>2750</v>
      </c>
      <c r="F59" s="199" t="s">
        <v>178</v>
      </c>
      <c r="G59" s="200">
        <f>1+(Encargos!$C$40)</f>
        <v>2</v>
      </c>
      <c r="H59" s="201">
        <f t="shared" si="17"/>
        <v>15.625</v>
      </c>
      <c r="I59" s="201">
        <f t="shared" si="18"/>
        <v>31.25</v>
      </c>
    </row>
    <row r="60" spans="1:9" x14ac:dyDescent="0.2">
      <c r="A60" s="109" t="str">
        <f>B60&amp;C60</f>
        <v>MOD</v>
      </c>
      <c r="B60" s="198" t="s">
        <v>205</v>
      </c>
      <c r="C60" s="199"/>
      <c r="D60" s="197"/>
      <c r="E60" s="203"/>
      <c r="F60" s="199"/>
      <c r="G60" s="200"/>
      <c r="H60" s="201"/>
      <c r="I60" s="201"/>
    </row>
    <row r="61" spans="1:9" x14ac:dyDescent="0.2">
      <c r="A61" s="206"/>
      <c r="B61" s="207"/>
      <c r="C61" s="208"/>
      <c r="D61" s="209"/>
      <c r="E61" s="210"/>
      <c r="F61" s="208"/>
      <c r="G61" s="211"/>
      <c r="H61" s="212"/>
      <c r="I61" s="212"/>
    </row>
    <row r="62" spans="1:9" x14ac:dyDescent="0.2">
      <c r="A62" s="109" t="str">
        <f>B62&amp;C62</f>
        <v>MOD</v>
      </c>
      <c r="B62" s="110" t="s">
        <v>205</v>
      </c>
      <c r="C62" s="66"/>
      <c r="D62" s="204" t="s">
        <v>193</v>
      </c>
      <c r="E62" s="205"/>
      <c r="F62" s="66"/>
      <c r="G62" s="67"/>
      <c r="H62" s="68"/>
      <c r="I62" s="68"/>
    </row>
    <row r="63" spans="1:9" x14ac:dyDescent="0.2">
      <c r="A63" s="109" t="str">
        <f t="shared" ref="A63:A65" si="19">B63&amp;C63</f>
        <v>MOD16</v>
      </c>
      <c r="B63" s="110" t="s">
        <v>205</v>
      </c>
      <c r="C63" s="66">
        <v>16</v>
      </c>
      <c r="D63" s="9" t="s">
        <v>194</v>
      </c>
      <c r="E63" s="111">
        <v>7700</v>
      </c>
      <c r="F63" s="66" t="s">
        <v>178</v>
      </c>
      <c r="G63" s="67">
        <v>1</v>
      </c>
      <c r="H63" s="68">
        <f t="shared" ref="H63:H72" si="20">E63/176</f>
        <v>43.75</v>
      </c>
      <c r="I63" s="68">
        <f>H63*G63</f>
        <v>43.75</v>
      </c>
    </row>
    <row r="64" spans="1:9" x14ac:dyDescent="0.2">
      <c r="A64" s="109" t="str">
        <f t="shared" si="19"/>
        <v>MOD17</v>
      </c>
      <c r="B64" s="110" t="s">
        <v>205</v>
      </c>
      <c r="C64" s="66">
        <v>17</v>
      </c>
      <c r="D64" s="9" t="s">
        <v>195</v>
      </c>
      <c r="E64" s="111">
        <v>4235</v>
      </c>
      <c r="F64" s="66" t="s">
        <v>178</v>
      </c>
      <c r="G64" s="67">
        <v>1</v>
      </c>
      <c r="H64" s="68">
        <f t="shared" si="20"/>
        <v>24.0625</v>
      </c>
      <c r="I64" s="68">
        <f t="shared" ref="I64:I72" si="21">H64*G64</f>
        <v>24.0625</v>
      </c>
    </row>
    <row r="65" spans="1:9" x14ac:dyDescent="0.2">
      <c r="A65" s="109" t="str">
        <f t="shared" si="19"/>
        <v>MOD18</v>
      </c>
      <c r="B65" s="110" t="s">
        <v>205</v>
      </c>
      <c r="C65" s="66">
        <v>18</v>
      </c>
      <c r="D65" s="9" t="s">
        <v>196</v>
      </c>
      <c r="E65" s="111">
        <v>3300</v>
      </c>
      <c r="F65" s="66" t="s">
        <v>178</v>
      </c>
      <c r="G65" s="67">
        <v>1</v>
      </c>
      <c r="H65" s="68">
        <f t="shared" si="20"/>
        <v>18.75</v>
      </c>
      <c r="I65" s="68">
        <f t="shared" si="21"/>
        <v>18.75</v>
      </c>
    </row>
    <row r="66" spans="1:9" x14ac:dyDescent="0.2">
      <c r="A66" s="109" t="str">
        <f>B66&amp;C66</f>
        <v>MOD19</v>
      </c>
      <c r="B66" s="110" t="s">
        <v>205</v>
      </c>
      <c r="C66" s="66">
        <v>19</v>
      </c>
      <c r="D66" s="9" t="s">
        <v>197</v>
      </c>
      <c r="E66" s="111">
        <v>3850</v>
      </c>
      <c r="F66" s="66" t="s">
        <v>178</v>
      </c>
      <c r="G66" s="67">
        <v>1</v>
      </c>
      <c r="H66" s="68">
        <f t="shared" si="20"/>
        <v>21.875</v>
      </c>
      <c r="I66" s="68">
        <f t="shared" si="21"/>
        <v>21.875</v>
      </c>
    </row>
    <row r="67" spans="1:9" x14ac:dyDescent="0.2">
      <c r="A67" s="109" t="str">
        <f t="shared" ref="A67:A78" si="22">B67&amp;C67</f>
        <v>MOD20</v>
      </c>
      <c r="B67" s="110" t="s">
        <v>205</v>
      </c>
      <c r="C67" s="66">
        <v>20</v>
      </c>
      <c r="D67" s="9" t="s">
        <v>198</v>
      </c>
      <c r="E67" s="111">
        <v>3300</v>
      </c>
      <c r="F67" s="66" t="s">
        <v>178</v>
      </c>
      <c r="G67" s="67">
        <v>1</v>
      </c>
      <c r="H67" s="68">
        <f t="shared" si="20"/>
        <v>18.75</v>
      </c>
      <c r="I67" s="68">
        <f t="shared" si="21"/>
        <v>18.75</v>
      </c>
    </row>
    <row r="68" spans="1:9" x14ac:dyDescent="0.2">
      <c r="A68" s="109" t="str">
        <f t="shared" si="22"/>
        <v>MOD21</v>
      </c>
      <c r="B68" s="110" t="s">
        <v>205</v>
      </c>
      <c r="C68" s="66">
        <v>21</v>
      </c>
      <c r="D68" s="9" t="s">
        <v>199</v>
      </c>
      <c r="E68" s="111">
        <v>2750</v>
      </c>
      <c r="F68" s="66" t="s">
        <v>178</v>
      </c>
      <c r="G68" s="67">
        <v>1</v>
      </c>
      <c r="H68" s="68">
        <f t="shared" si="20"/>
        <v>15.625</v>
      </c>
      <c r="I68" s="68">
        <f t="shared" si="21"/>
        <v>15.625</v>
      </c>
    </row>
    <row r="69" spans="1:9" x14ac:dyDescent="0.2">
      <c r="A69" s="109" t="str">
        <f t="shared" si="22"/>
        <v>MOD22</v>
      </c>
      <c r="B69" s="110" t="s">
        <v>205</v>
      </c>
      <c r="C69" s="66">
        <v>22</v>
      </c>
      <c r="D69" s="9" t="s">
        <v>200</v>
      </c>
      <c r="E69" s="111">
        <v>1980</v>
      </c>
      <c r="F69" s="66" t="s">
        <v>178</v>
      </c>
      <c r="G69" s="67">
        <v>1</v>
      </c>
      <c r="H69" s="68">
        <f t="shared" si="20"/>
        <v>11.25</v>
      </c>
      <c r="I69" s="68">
        <f t="shared" si="21"/>
        <v>11.25</v>
      </c>
    </row>
    <row r="70" spans="1:9" x14ac:dyDescent="0.2">
      <c r="A70" s="109" t="str">
        <f t="shared" si="22"/>
        <v>MOD23</v>
      </c>
      <c r="B70" s="110" t="s">
        <v>205</v>
      </c>
      <c r="C70" s="66">
        <v>23</v>
      </c>
      <c r="D70" s="9" t="s">
        <v>201</v>
      </c>
      <c r="E70" s="111">
        <v>1595</v>
      </c>
      <c r="F70" s="66" t="s">
        <v>178</v>
      </c>
      <c r="G70" s="67">
        <v>1</v>
      </c>
      <c r="H70" s="68">
        <f t="shared" si="20"/>
        <v>9.0625</v>
      </c>
      <c r="I70" s="68">
        <f t="shared" si="21"/>
        <v>9.0625</v>
      </c>
    </row>
    <row r="71" spans="1:9" x14ac:dyDescent="0.2">
      <c r="A71" s="109" t="str">
        <f t="shared" si="22"/>
        <v>MOD24</v>
      </c>
      <c r="B71" s="110" t="s">
        <v>205</v>
      </c>
      <c r="C71" s="66">
        <v>24</v>
      </c>
      <c r="D71" s="9" t="s">
        <v>202</v>
      </c>
      <c r="E71" s="111">
        <v>2420</v>
      </c>
      <c r="F71" s="66" t="s">
        <v>178</v>
      </c>
      <c r="G71" s="67">
        <v>1</v>
      </c>
      <c r="H71" s="68">
        <f t="shared" si="20"/>
        <v>13.75</v>
      </c>
      <c r="I71" s="68">
        <f t="shared" si="21"/>
        <v>13.75</v>
      </c>
    </row>
    <row r="72" spans="1:9" x14ac:dyDescent="0.2">
      <c r="A72" s="109" t="str">
        <f t="shared" si="22"/>
        <v>MOD25</v>
      </c>
      <c r="B72" s="110" t="s">
        <v>205</v>
      </c>
      <c r="C72" s="66">
        <v>25</v>
      </c>
      <c r="D72" s="9" t="s">
        <v>203</v>
      </c>
      <c r="E72" s="111">
        <v>1650</v>
      </c>
      <c r="F72" s="66" t="s">
        <v>178</v>
      </c>
      <c r="G72" s="67">
        <v>1</v>
      </c>
      <c r="H72" s="68">
        <f t="shared" si="20"/>
        <v>9.375</v>
      </c>
      <c r="I72" s="68">
        <f t="shared" si="21"/>
        <v>9.375</v>
      </c>
    </row>
    <row r="73" spans="1:9" x14ac:dyDescent="0.2">
      <c r="A73" s="109" t="str">
        <f t="shared" si="22"/>
        <v>MOD</v>
      </c>
      <c r="B73" s="110" t="s">
        <v>205</v>
      </c>
      <c r="C73" s="66"/>
      <c r="D73" s="9"/>
      <c r="E73" s="111"/>
      <c r="F73" s="66"/>
      <c r="G73" s="67"/>
      <c r="H73" s="68"/>
      <c r="I73" s="68"/>
    </row>
    <row r="74" spans="1:9" x14ac:dyDescent="0.2">
      <c r="A74" s="109" t="str">
        <f t="shared" si="22"/>
        <v>MOD</v>
      </c>
      <c r="B74" s="110" t="s">
        <v>205</v>
      </c>
      <c r="C74" s="66"/>
      <c r="D74" s="9"/>
      <c r="E74" s="111"/>
      <c r="F74" s="66"/>
      <c r="G74" s="67"/>
      <c r="H74" s="68"/>
      <c r="I74" s="68"/>
    </row>
    <row r="75" spans="1:9" x14ac:dyDescent="0.2">
      <c r="A75" s="109" t="str">
        <f t="shared" si="22"/>
        <v>MOD</v>
      </c>
      <c r="B75" s="110" t="s">
        <v>205</v>
      </c>
      <c r="C75" s="66"/>
      <c r="D75" s="9"/>
      <c r="E75" s="111"/>
      <c r="F75" s="66"/>
      <c r="G75" s="67"/>
      <c r="H75" s="68"/>
      <c r="I75" s="68"/>
    </row>
    <row r="76" spans="1:9" x14ac:dyDescent="0.2">
      <c r="A76" s="109" t="str">
        <f t="shared" si="22"/>
        <v>MOD</v>
      </c>
      <c r="B76" s="110" t="s">
        <v>205</v>
      </c>
      <c r="C76" s="66"/>
      <c r="D76" s="9"/>
      <c r="E76" s="111"/>
      <c r="F76" s="66"/>
      <c r="G76" s="67"/>
      <c r="H76" s="68"/>
      <c r="I76" s="68"/>
    </row>
    <row r="77" spans="1:9" x14ac:dyDescent="0.2">
      <c r="A77" s="109" t="str">
        <f t="shared" si="22"/>
        <v>MOD</v>
      </c>
      <c r="B77" s="110" t="s">
        <v>205</v>
      </c>
      <c r="C77" s="66"/>
      <c r="D77" s="9"/>
      <c r="E77" s="111"/>
      <c r="F77" s="66"/>
      <c r="G77" s="67"/>
      <c r="H77" s="68"/>
      <c r="I77" s="68"/>
    </row>
    <row r="78" spans="1:9" x14ac:dyDescent="0.2">
      <c r="A78" s="109" t="str">
        <f t="shared" si="22"/>
        <v>MOD</v>
      </c>
      <c r="B78" s="110" t="s">
        <v>205</v>
      </c>
      <c r="C78" s="66"/>
      <c r="D78" s="9"/>
      <c r="E78" s="111"/>
      <c r="F78" s="66"/>
      <c r="G78" s="67"/>
      <c r="H78" s="68"/>
      <c r="I78" s="68"/>
    </row>
    <row r="79" spans="1:9" x14ac:dyDescent="0.2">
      <c r="A79" s="109" t="str">
        <f>B79&amp;C79</f>
        <v>MOD</v>
      </c>
      <c r="B79" s="110" t="s">
        <v>205</v>
      </c>
      <c r="C79" s="66"/>
      <c r="D79" s="9"/>
      <c r="E79" s="111"/>
      <c r="F79" s="66"/>
      <c r="G79" s="67"/>
      <c r="H79" s="68"/>
      <c r="I79" s="68"/>
    </row>
    <row r="80" spans="1:9" x14ac:dyDescent="0.2">
      <c r="A80" s="109" t="str">
        <f>B80&amp;C80</f>
        <v>MOD</v>
      </c>
      <c r="B80" s="110" t="s">
        <v>205</v>
      </c>
      <c r="C80" s="66"/>
      <c r="D80" s="9"/>
      <c r="E80" s="111"/>
      <c r="F80" s="66"/>
      <c r="G80" s="67"/>
      <c r="H80" s="68"/>
      <c r="I80" s="68"/>
    </row>
    <row r="81" spans="1:9" x14ac:dyDescent="0.2">
      <c r="A81" s="109" t="str">
        <f t="shared" ref="A81" si="23">B81&amp;C81</f>
        <v>MOD</v>
      </c>
      <c r="B81" s="110" t="s">
        <v>205</v>
      </c>
      <c r="C81" s="66"/>
      <c r="D81" s="9"/>
      <c r="E81" s="111"/>
      <c r="F81" s="66"/>
      <c r="G81" s="67"/>
      <c r="H81" s="68"/>
      <c r="I81" s="68"/>
    </row>
    <row r="82" spans="1:9" x14ac:dyDescent="0.2">
      <c r="A82" s="332"/>
      <c r="B82" s="333"/>
      <c r="C82" s="334"/>
      <c r="D82" s="335"/>
      <c r="E82" s="336"/>
      <c r="F82" s="334"/>
      <c r="G82" s="337"/>
      <c r="H82" s="338"/>
      <c r="I82" s="339"/>
    </row>
    <row r="83" spans="1:9" x14ac:dyDescent="0.2">
      <c r="A83" s="134"/>
      <c r="B83" s="135" t="s">
        <v>206</v>
      </c>
      <c r="C83" s="136"/>
      <c r="D83" s="137"/>
      <c r="E83" s="136"/>
      <c r="F83" s="138"/>
      <c r="G83" s="138"/>
      <c r="H83" s="139"/>
      <c r="I83" s="140"/>
    </row>
    <row r="84" spans="1:9" x14ac:dyDescent="0.2">
      <c r="A84" s="112" t="str">
        <f t="shared" ref="A84:A107" si="24">B84&amp;C84</f>
        <v>DG1</v>
      </c>
      <c r="B84" s="71" t="s">
        <v>99</v>
      </c>
      <c r="C84" s="71">
        <v>1</v>
      </c>
      <c r="D84" s="72" t="s">
        <v>207</v>
      </c>
      <c r="E84" s="71"/>
      <c r="F84" s="71" t="s">
        <v>208</v>
      </c>
      <c r="G84" s="71">
        <v>1</v>
      </c>
      <c r="H84" s="73">
        <v>150</v>
      </c>
      <c r="I84" s="73">
        <f>H84*G84</f>
        <v>150</v>
      </c>
    </row>
    <row r="85" spans="1:9" x14ac:dyDescent="0.2">
      <c r="A85" s="112" t="str">
        <f t="shared" si="24"/>
        <v>DG2</v>
      </c>
      <c r="B85" s="71" t="s">
        <v>99</v>
      </c>
      <c r="C85" s="71">
        <v>2</v>
      </c>
      <c r="D85" s="72" t="s">
        <v>209</v>
      </c>
      <c r="E85" s="71"/>
      <c r="F85" s="71" t="s">
        <v>208</v>
      </c>
      <c r="G85" s="71">
        <v>1</v>
      </c>
      <c r="H85" s="73">
        <v>200</v>
      </c>
      <c r="I85" s="73">
        <f t="shared" ref="I85:I102" si="25">H85*G85</f>
        <v>200</v>
      </c>
    </row>
    <row r="86" spans="1:9" x14ac:dyDescent="0.2">
      <c r="A86" s="112" t="str">
        <f t="shared" si="24"/>
        <v>DG3</v>
      </c>
      <c r="B86" s="71" t="s">
        <v>99</v>
      </c>
      <c r="C86" s="71">
        <v>3</v>
      </c>
      <c r="D86" s="72" t="s">
        <v>210</v>
      </c>
      <c r="E86" s="71"/>
      <c r="F86" s="71" t="s">
        <v>208</v>
      </c>
      <c r="G86" s="71">
        <v>1</v>
      </c>
      <c r="H86" s="73">
        <v>250</v>
      </c>
      <c r="I86" s="73">
        <f t="shared" si="25"/>
        <v>250</v>
      </c>
    </row>
    <row r="87" spans="1:9" x14ac:dyDescent="0.2">
      <c r="A87" s="112" t="str">
        <f t="shared" si="24"/>
        <v>DG4</v>
      </c>
      <c r="B87" s="71" t="s">
        <v>99</v>
      </c>
      <c r="C87" s="71">
        <v>4</v>
      </c>
      <c r="D87" s="72" t="s">
        <v>211</v>
      </c>
      <c r="E87" s="71"/>
      <c r="F87" s="71" t="s">
        <v>208</v>
      </c>
      <c r="G87" s="71">
        <v>1</v>
      </c>
      <c r="H87" s="73">
        <v>150</v>
      </c>
      <c r="I87" s="73">
        <f t="shared" si="25"/>
        <v>150</v>
      </c>
    </row>
    <row r="88" spans="1:9" x14ac:dyDescent="0.2">
      <c r="A88" s="112" t="str">
        <f t="shared" si="24"/>
        <v>DG5</v>
      </c>
      <c r="B88" s="71" t="s">
        <v>99</v>
      </c>
      <c r="C88" s="71">
        <v>5</v>
      </c>
      <c r="D88" s="72" t="s">
        <v>212</v>
      </c>
      <c r="E88" s="71"/>
      <c r="F88" s="71" t="s">
        <v>163</v>
      </c>
      <c r="G88" s="71">
        <v>1</v>
      </c>
      <c r="H88" s="73">
        <v>30</v>
      </c>
      <c r="I88" s="73">
        <f t="shared" si="25"/>
        <v>30</v>
      </c>
    </row>
    <row r="89" spans="1:9" x14ac:dyDescent="0.2">
      <c r="A89" s="112" t="str">
        <f t="shared" si="24"/>
        <v>DG6</v>
      </c>
      <c r="B89" s="71" t="s">
        <v>99</v>
      </c>
      <c r="C89" s="71">
        <v>6</v>
      </c>
      <c r="D89" s="72" t="s">
        <v>213</v>
      </c>
      <c r="E89" s="71"/>
      <c r="F89" s="71" t="s">
        <v>163</v>
      </c>
      <c r="G89" s="71">
        <v>1</v>
      </c>
      <c r="H89" s="73">
        <v>40</v>
      </c>
      <c r="I89" s="73">
        <f t="shared" si="25"/>
        <v>40</v>
      </c>
    </row>
    <row r="90" spans="1:9" x14ac:dyDescent="0.2">
      <c r="A90" s="112" t="str">
        <f t="shared" si="24"/>
        <v>DG7</v>
      </c>
      <c r="B90" s="71" t="s">
        <v>99</v>
      </c>
      <c r="C90" s="71">
        <v>7</v>
      </c>
      <c r="D90" s="72" t="s">
        <v>214</v>
      </c>
      <c r="E90" s="71"/>
      <c r="F90" s="71" t="s">
        <v>163</v>
      </c>
      <c r="G90" s="71">
        <v>1</v>
      </c>
      <c r="H90" s="73">
        <v>50</v>
      </c>
      <c r="I90" s="73">
        <f t="shared" si="25"/>
        <v>50</v>
      </c>
    </row>
    <row r="91" spans="1:9" x14ac:dyDescent="0.2">
      <c r="A91" s="112" t="str">
        <f t="shared" si="24"/>
        <v>DG8</v>
      </c>
      <c r="B91" s="71" t="s">
        <v>99</v>
      </c>
      <c r="C91" s="71">
        <v>8</v>
      </c>
      <c r="D91" s="72" t="s">
        <v>215</v>
      </c>
      <c r="E91" s="71"/>
      <c r="F91" s="71" t="s">
        <v>163</v>
      </c>
      <c r="G91" s="71">
        <v>1</v>
      </c>
      <c r="H91" s="73">
        <v>35</v>
      </c>
      <c r="I91" s="73">
        <f t="shared" si="25"/>
        <v>35</v>
      </c>
    </row>
    <row r="92" spans="1:9" x14ac:dyDescent="0.2">
      <c r="A92" s="112" t="str">
        <f t="shared" si="24"/>
        <v>DG9</v>
      </c>
      <c r="B92" s="71" t="s">
        <v>99</v>
      </c>
      <c r="C92" s="71">
        <v>9</v>
      </c>
      <c r="D92" s="72" t="s">
        <v>364</v>
      </c>
      <c r="E92" s="71"/>
      <c r="F92" s="71" t="s">
        <v>365</v>
      </c>
      <c r="G92" s="71">
        <v>1</v>
      </c>
      <c r="H92" s="73">
        <v>3600</v>
      </c>
      <c r="I92" s="73">
        <f t="shared" si="25"/>
        <v>3600</v>
      </c>
    </row>
    <row r="93" spans="1:9" x14ac:dyDescent="0.2">
      <c r="A93" s="112" t="str">
        <f t="shared" si="24"/>
        <v>DG10</v>
      </c>
      <c r="B93" s="71" t="s">
        <v>99</v>
      </c>
      <c r="C93" s="71">
        <v>10</v>
      </c>
      <c r="D93" s="72" t="s">
        <v>216</v>
      </c>
      <c r="E93" s="71"/>
      <c r="F93" s="71" t="s">
        <v>208</v>
      </c>
      <c r="G93" s="71">
        <v>1</v>
      </c>
      <c r="H93" s="73">
        <v>150</v>
      </c>
      <c r="I93" s="73">
        <f t="shared" si="25"/>
        <v>150</v>
      </c>
    </row>
    <row r="94" spans="1:9" x14ac:dyDescent="0.2">
      <c r="A94" s="112" t="str">
        <f t="shared" si="24"/>
        <v>DG11</v>
      </c>
      <c r="B94" s="71" t="s">
        <v>99</v>
      </c>
      <c r="C94" s="71">
        <v>11</v>
      </c>
      <c r="D94" s="72" t="s">
        <v>217</v>
      </c>
      <c r="E94" s="71"/>
      <c r="F94" s="71" t="s">
        <v>218</v>
      </c>
      <c r="G94" s="71">
        <v>1</v>
      </c>
      <c r="H94" s="73">
        <v>5000</v>
      </c>
      <c r="I94" s="73">
        <f t="shared" si="25"/>
        <v>5000</v>
      </c>
    </row>
    <row r="95" spans="1:9" x14ac:dyDescent="0.2">
      <c r="A95" s="112" t="str">
        <f t="shared" si="24"/>
        <v>DG12</v>
      </c>
      <c r="B95" s="71" t="s">
        <v>99</v>
      </c>
      <c r="C95" s="71">
        <v>12</v>
      </c>
      <c r="D95" s="72" t="s">
        <v>219</v>
      </c>
      <c r="E95" s="71"/>
      <c r="F95" s="71" t="s">
        <v>163</v>
      </c>
      <c r="G95" s="71">
        <v>1</v>
      </c>
      <c r="H95" s="73">
        <v>50000</v>
      </c>
      <c r="I95" s="73">
        <f t="shared" si="25"/>
        <v>50000</v>
      </c>
    </row>
    <row r="96" spans="1:9" x14ac:dyDescent="0.2">
      <c r="A96" s="112" t="str">
        <f t="shared" si="24"/>
        <v>DG13</v>
      </c>
      <c r="B96" s="71" t="s">
        <v>99</v>
      </c>
      <c r="C96" s="71">
        <v>13</v>
      </c>
      <c r="D96" s="72" t="s">
        <v>220</v>
      </c>
      <c r="E96" s="71"/>
      <c r="F96" s="71" t="s">
        <v>221</v>
      </c>
      <c r="G96" s="71">
        <v>1</v>
      </c>
      <c r="H96" s="73">
        <v>8</v>
      </c>
      <c r="I96" s="73">
        <f t="shared" si="25"/>
        <v>8</v>
      </c>
    </row>
    <row r="97" spans="1:9" x14ac:dyDescent="0.2">
      <c r="A97" s="112" t="str">
        <f t="shared" ref="A97:A104" si="26">B97&amp;C97</f>
        <v>DG14</v>
      </c>
      <c r="B97" s="71" t="s">
        <v>99</v>
      </c>
      <c r="C97" s="71">
        <v>14</v>
      </c>
      <c r="D97" s="72" t="s">
        <v>222</v>
      </c>
      <c r="E97" s="71"/>
      <c r="F97" s="71" t="s">
        <v>221</v>
      </c>
      <c r="G97" s="71">
        <v>1</v>
      </c>
      <c r="H97" s="73">
        <v>8</v>
      </c>
      <c r="I97" s="73">
        <f t="shared" si="25"/>
        <v>8</v>
      </c>
    </row>
    <row r="98" spans="1:9" x14ac:dyDescent="0.2">
      <c r="A98" s="112" t="str">
        <f t="shared" si="26"/>
        <v>DG15</v>
      </c>
      <c r="B98" s="71" t="s">
        <v>99</v>
      </c>
      <c r="C98" s="71">
        <v>15</v>
      </c>
      <c r="D98" s="72" t="s">
        <v>223</v>
      </c>
      <c r="E98" s="71"/>
      <c r="F98" s="71" t="s">
        <v>163</v>
      </c>
      <c r="G98" s="71">
        <v>1</v>
      </c>
      <c r="H98" s="73">
        <v>800</v>
      </c>
      <c r="I98" s="73">
        <f t="shared" si="25"/>
        <v>800</v>
      </c>
    </row>
    <row r="99" spans="1:9" x14ac:dyDescent="0.2">
      <c r="A99" s="112" t="str">
        <f t="shared" si="26"/>
        <v>DG16</v>
      </c>
      <c r="B99" s="71" t="s">
        <v>99</v>
      </c>
      <c r="C99" s="71">
        <v>16</v>
      </c>
      <c r="D99" s="72" t="s">
        <v>224</v>
      </c>
      <c r="E99" s="71"/>
      <c r="F99" s="71" t="s">
        <v>163</v>
      </c>
      <c r="G99" s="71">
        <v>1</v>
      </c>
      <c r="H99" s="73">
        <v>50</v>
      </c>
      <c r="I99" s="73">
        <f t="shared" si="25"/>
        <v>50</v>
      </c>
    </row>
    <row r="100" spans="1:9" x14ac:dyDescent="0.2">
      <c r="A100" s="112" t="str">
        <f t="shared" si="26"/>
        <v>DG17</v>
      </c>
      <c r="B100" s="71" t="s">
        <v>99</v>
      </c>
      <c r="C100" s="71">
        <v>17</v>
      </c>
      <c r="D100" s="72"/>
      <c r="E100" s="71"/>
      <c r="F100" s="71" t="s">
        <v>163</v>
      </c>
      <c r="G100" s="71">
        <v>1</v>
      </c>
      <c r="H100" s="73">
        <v>0</v>
      </c>
      <c r="I100" s="73">
        <f t="shared" si="25"/>
        <v>0</v>
      </c>
    </row>
    <row r="101" spans="1:9" x14ac:dyDescent="0.2">
      <c r="A101" s="112" t="str">
        <f t="shared" si="26"/>
        <v>DG18</v>
      </c>
      <c r="B101" s="71" t="s">
        <v>99</v>
      </c>
      <c r="C101" s="71">
        <v>18</v>
      </c>
      <c r="D101" s="72"/>
      <c r="E101" s="71"/>
      <c r="F101" s="71" t="s">
        <v>163</v>
      </c>
      <c r="G101" s="71">
        <v>1</v>
      </c>
      <c r="H101" s="73">
        <v>0</v>
      </c>
      <c r="I101" s="73">
        <f t="shared" si="25"/>
        <v>0</v>
      </c>
    </row>
    <row r="102" spans="1:9" x14ac:dyDescent="0.2">
      <c r="A102" s="112" t="str">
        <f t="shared" si="26"/>
        <v>DG19</v>
      </c>
      <c r="B102" s="71" t="s">
        <v>99</v>
      </c>
      <c r="C102" s="71">
        <v>19</v>
      </c>
      <c r="D102" s="72"/>
      <c r="E102" s="71"/>
      <c r="F102" s="71" t="s">
        <v>163</v>
      </c>
      <c r="G102" s="71">
        <v>1</v>
      </c>
      <c r="H102" s="73">
        <v>0</v>
      </c>
      <c r="I102" s="73">
        <f t="shared" si="25"/>
        <v>0</v>
      </c>
    </row>
    <row r="103" spans="1:9" x14ac:dyDescent="0.2">
      <c r="A103" s="112" t="str">
        <f t="shared" si="26"/>
        <v>DG20</v>
      </c>
      <c r="B103" s="71" t="s">
        <v>99</v>
      </c>
      <c r="C103" s="71">
        <v>20</v>
      </c>
      <c r="D103" s="72"/>
      <c r="E103" s="71"/>
      <c r="F103" s="71" t="s">
        <v>163</v>
      </c>
      <c r="G103" s="71">
        <v>1</v>
      </c>
      <c r="H103" s="73">
        <v>0</v>
      </c>
      <c r="I103" s="73">
        <f t="shared" ref="I103:I107" si="27">H103*G103</f>
        <v>0</v>
      </c>
    </row>
    <row r="104" spans="1:9" x14ac:dyDescent="0.2">
      <c r="A104" s="112" t="str">
        <f t="shared" si="26"/>
        <v>DG21</v>
      </c>
      <c r="B104" s="71" t="s">
        <v>99</v>
      </c>
      <c r="C104" s="71">
        <v>21</v>
      </c>
      <c r="D104" s="72"/>
      <c r="E104" s="71"/>
      <c r="F104" s="71" t="s">
        <v>163</v>
      </c>
      <c r="G104" s="71">
        <v>1</v>
      </c>
      <c r="H104" s="73">
        <v>0</v>
      </c>
      <c r="I104" s="73">
        <f t="shared" si="27"/>
        <v>0</v>
      </c>
    </row>
    <row r="105" spans="1:9" x14ac:dyDescent="0.2">
      <c r="A105" s="112" t="str">
        <f t="shared" si="24"/>
        <v>DG22</v>
      </c>
      <c r="B105" s="71" t="s">
        <v>99</v>
      </c>
      <c r="C105" s="71">
        <v>22</v>
      </c>
      <c r="D105" s="72"/>
      <c r="E105" s="71"/>
      <c r="F105" s="71" t="s">
        <v>163</v>
      </c>
      <c r="G105" s="71">
        <v>1</v>
      </c>
      <c r="H105" s="73">
        <v>0</v>
      </c>
      <c r="I105" s="73">
        <f t="shared" si="27"/>
        <v>0</v>
      </c>
    </row>
    <row r="106" spans="1:9" x14ac:dyDescent="0.2">
      <c r="A106" s="112" t="str">
        <f t="shared" si="24"/>
        <v>DG23</v>
      </c>
      <c r="B106" s="71" t="s">
        <v>99</v>
      </c>
      <c r="C106" s="71">
        <v>23</v>
      </c>
      <c r="D106" s="72"/>
      <c r="E106" s="71"/>
      <c r="F106" s="71" t="s">
        <v>163</v>
      </c>
      <c r="G106" s="71">
        <v>1</v>
      </c>
      <c r="H106" s="73">
        <v>0</v>
      </c>
      <c r="I106" s="73">
        <f t="shared" si="27"/>
        <v>0</v>
      </c>
    </row>
    <row r="107" spans="1:9" x14ac:dyDescent="0.2">
      <c r="A107" s="112" t="str">
        <f t="shared" si="24"/>
        <v>DG24</v>
      </c>
      <c r="B107" s="71" t="s">
        <v>99</v>
      </c>
      <c r="C107" s="71">
        <v>24</v>
      </c>
      <c r="D107" s="72"/>
      <c r="E107" s="71"/>
      <c r="F107" s="71" t="s">
        <v>163</v>
      </c>
      <c r="G107" s="71">
        <v>1</v>
      </c>
      <c r="H107" s="73">
        <v>0</v>
      </c>
      <c r="I107" s="73">
        <f t="shared" si="27"/>
        <v>0</v>
      </c>
    </row>
    <row r="108" spans="1:9" x14ac:dyDescent="0.2">
      <c r="A108" s="141"/>
      <c r="B108" s="142" t="s">
        <v>225</v>
      </c>
      <c r="C108" s="143"/>
      <c r="D108" s="144"/>
      <c r="E108" s="143"/>
      <c r="F108" s="145"/>
      <c r="G108" s="145"/>
      <c r="H108" s="146"/>
      <c r="I108" s="147"/>
    </row>
    <row r="109" spans="1:9" s="389" customFormat="1" x14ac:dyDescent="0.2">
      <c r="A109" s="385" t="str">
        <f t="shared" ref="A109:A127" si="28">B109&amp;C109</f>
        <v>EQ1</v>
      </c>
      <c r="B109" s="386" t="s">
        <v>226</v>
      </c>
      <c r="C109" s="386">
        <v>1</v>
      </c>
      <c r="D109" s="387" t="s">
        <v>227</v>
      </c>
      <c r="E109" s="386"/>
      <c r="F109" s="386" t="s">
        <v>163</v>
      </c>
      <c r="G109" s="386">
        <v>1</v>
      </c>
      <c r="H109" s="388">
        <v>4000</v>
      </c>
      <c r="I109" s="388">
        <f>H109*G109</f>
        <v>4000</v>
      </c>
    </row>
    <row r="110" spans="1:9" s="389" customFormat="1" x14ac:dyDescent="0.2">
      <c r="A110" s="385" t="str">
        <f t="shared" si="28"/>
        <v>EQ2</v>
      </c>
      <c r="B110" s="386" t="s">
        <v>226</v>
      </c>
      <c r="C110" s="386">
        <v>2</v>
      </c>
      <c r="D110" s="387" t="s">
        <v>228</v>
      </c>
      <c r="E110" s="386"/>
      <c r="F110" s="386" t="s">
        <v>163</v>
      </c>
      <c r="G110" s="386">
        <v>1</v>
      </c>
      <c r="H110" s="388">
        <v>3500</v>
      </c>
      <c r="I110" s="388">
        <f t="shared" ref="I110:I127" si="29">H110*G110</f>
        <v>3500</v>
      </c>
    </row>
    <row r="111" spans="1:9" s="389" customFormat="1" ht="25.5" x14ac:dyDescent="0.2">
      <c r="A111" s="385" t="str">
        <f t="shared" si="28"/>
        <v>EQ3</v>
      </c>
      <c r="B111" s="386" t="s">
        <v>226</v>
      </c>
      <c r="C111" s="386">
        <v>3</v>
      </c>
      <c r="D111" s="387" t="s">
        <v>367</v>
      </c>
      <c r="E111" s="386" t="s">
        <v>366</v>
      </c>
      <c r="F111" s="386" t="s">
        <v>163</v>
      </c>
      <c r="G111" s="386">
        <v>1</v>
      </c>
      <c r="H111" s="388">
        <f>2200+500</f>
        <v>2700</v>
      </c>
      <c r="I111" s="388">
        <f t="shared" si="29"/>
        <v>2700</v>
      </c>
    </row>
    <row r="112" spans="1:9" s="389" customFormat="1" ht="25.5" x14ac:dyDescent="0.2">
      <c r="A112" s="385" t="str">
        <f>B112&amp;C112</f>
        <v>EQ4</v>
      </c>
      <c r="B112" s="386" t="s">
        <v>226</v>
      </c>
      <c r="C112" s="386">
        <v>4</v>
      </c>
      <c r="D112" s="387" t="s">
        <v>368</v>
      </c>
      <c r="E112" s="386" t="s">
        <v>366</v>
      </c>
      <c r="F112" s="386" t="s">
        <v>365</v>
      </c>
      <c r="G112" s="386">
        <v>1</v>
      </c>
      <c r="H112" s="388">
        <v>360</v>
      </c>
      <c r="I112" s="388">
        <f t="shared" ref="I112:I122" si="30">H112*G112</f>
        <v>360</v>
      </c>
    </row>
    <row r="113" spans="1:9" s="389" customFormat="1" ht="25.5" x14ac:dyDescent="0.2">
      <c r="A113" s="385" t="str">
        <f t="shared" ref="A113:A122" si="31">B113&amp;C113</f>
        <v>EQ5</v>
      </c>
      <c r="B113" s="386" t="s">
        <v>226</v>
      </c>
      <c r="C113" s="386">
        <v>5</v>
      </c>
      <c r="D113" s="387" t="s">
        <v>369</v>
      </c>
      <c r="E113" s="386" t="s">
        <v>366</v>
      </c>
      <c r="F113" s="386" t="s">
        <v>163</v>
      </c>
      <c r="G113" s="386">
        <v>1</v>
      </c>
      <c r="H113" s="388">
        <f>360+150</f>
        <v>510</v>
      </c>
      <c r="I113" s="388">
        <f t="shared" si="30"/>
        <v>510</v>
      </c>
    </row>
    <row r="114" spans="1:9" s="389" customFormat="1" ht="25.5" x14ac:dyDescent="0.2">
      <c r="A114" s="385" t="str">
        <f t="shared" si="31"/>
        <v>EQ6</v>
      </c>
      <c r="B114" s="386" t="s">
        <v>226</v>
      </c>
      <c r="C114" s="386">
        <v>6</v>
      </c>
      <c r="D114" s="387" t="s">
        <v>370</v>
      </c>
      <c r="E114" s="386" t="s">
        <v>366</v>
      </c>
      <c r="F114" s="386" t="s">
        <v>365</v>
      </c>
      <c r="G114" s="386">
        <v>1</v>
      </c>
      <c r="H114" s="388">
        <v>120</v>
      </c>
      <c r="I114" s="388">
        <f t="shared" si="30"/>
        <v>120</v>
      </c>
    </row>
    <row r="115" spans="1:9" s="389" customFormat="1" ht="25.5" x14ac:dyDescent="0.2">
      <c r="A115" s="385" t="str">
        <f t="shared" si="31"/>
        <v>EQ7</v>
      </c>
      <c r="B115" s="386" t="s">
        <v>226</v>
      </c>
      <c r="C115" s="386">
        <v>7</v>
      </c>
      <c r="D115" s="387" t="s">
        <v>371</v>
      </c>
      <c r="E115" s="386" t="s">
        <v>366</v>
      </c>
      <c r="F115" s="386" t="s">
        <v>163</v>
      </c>
      <c r="G115" s="386">
        <v>1</v>
      </c>
      <c r="H115" s="388">
        <v>120</v>
      </c>
      <c r="I115" s="388">
        <f t="shared" si="30"/>
        <v>120</v>
      </c>
    </row>
    <row r="116" spans="1:9" s="389" customFormat="1" x14ac:dyDescent="0.2">
      <c r="A116" s="385" t="str">
        <f t="shared" ref="A116" si="32">B116&amp;C116</f>
        <v>EQ8</v>
      </c>
      <c r="B116" s="386" t="s">
        <v>226</v>
      </c>
      <c r="C116" s="386">
        <v>8</v>
      </c>
      <c r="D116" s="387"/>
      <c r="E116" s="386"/>
      <c r="F116" s="386" t="s">
        <v>163</v>
      </c>
      <c r="G116" s="386">
        <v>1</v>
      </c>
      <c r="H116" s="388">
        <v>0</v>
      </c>
      <c r="I116" s="388">
        <f t="shared" ref="I116:I121" si="33">H116*G116</f>
        <v>0</v>
      </c>
    </row>
    <row r="117" spans="1:9" s="389" customFormat="1" x14ac:dyDescent="0.2">
      <c r="A117" s="385" t="str">
        <f>B117&amp;C117</f>
        <v>EQ9</v>
      </c>
      <c r="B117" s="386" t="s">
        <v>226</v>
      </c>
      <c r="C117" s="386">
        <v>9</v>
      </c>
      <c r="D117" s="387"/>
      <c r="E117" s="386"/>
      <c r="F117" s="386" t="s">
        <v>163</v>
      </c>
      <c r="G117" s="386">
        <v>1</v>
      </c>
      <c r="H117" s="388">
        <v>0</v>
      </c>
      <c r="I117" s="388">
        <f t="shared" si="33"/>
        <v>0</v>
      </c>
    </row>
    <row r="118" spans="1:9" s="389" customFormat="1" x14ac:dyDescent="0.2">
      <c r="A118" s="385" t="str">
        <f t="shared" ref="A118:A121" si="34">B118&amp;C118</f>
        <v>EQ10</v>
      </c>
      <c r="B118" s="386" t="s">
        <v>226</v>
      </c>
      <c r="C118" s="386">
        <v>10</v>
      </c>
      <c r="D118" s="387"/>
      <c r="E118" s="386"/>
      <c r="F118" s="386" t="s">
        <v>163</v>
      </c>
      <c r="G118" s="386">
        <v>1</v>
      </c>
      <c r="H118" s="388">
        <v>0</v>
      </c>
      <c r="I118" s="388">
        <f t="shared" si="33"/>
        <v>0</v>
      </c>
    </row>
    <row r="119" spans="1:9" s="389" customFormat="1" x14ac:dyDescent="0.2">
      <c r="A119" s="385" t="str">
        <f t="shared" si="34"/>
        <v>EQ11</v>
      </c>
      <c r="B119" s="386" t="s">
        <v>226</v>
      </c>
      <c r="C119" s="386">
        <v>11</v>
      </c>
      <c r="D119" s="387"/>
      <c r="E119" s="386"/>
      <c r="F119" s="386" t="s">
        <v>163</v>
      </c>
      <c r="G119" s="386">
        <v>1</v>
      </c>
      <c r="H119" s="388">
        <v>0</v>
      </c>
      <c r="I119" s="388">
        <f t="shared" si="33"/>
        <v>0</v>
      </c>
    </row>
    <row r="120" spans="1:9" s="389" customFormat="1" x14ac:dyDescent="0.2">
      <c r="A120" s="385" t="str">
        <f t="shared" si="34"/>
        <v>EQ12</v>
      </c>
      <c r="B120" s="386" t="s">
        <v>226</v>
      </c>
      <c r="C120" s="386">
        <v>12</v>
      </c>
      <c r="D120" s="387"/>
      <c r="E120" s="386"/>
      <c r="F120" s="386" t="s">
        <v>163</v>
      </c>
      <c r="G120" s="386">
        <v>1</v>
      </c>
      <c r="H120" s="388">
        <v>0</v>
      </c>
      <c r="I120" s="388">
        <f t="shared" si="33"/>
        <v>0</v>
      </c>
    </row>
    <row r="121" spans="1:9" s="389" customFormat="1" x14ac:dyDescent="0.2">
      <c r="A121" s="385" t="str">
        <f t="shared" si="34"/>
        <v>EQ13</v>
      </c>
      <c r="B121" s="386" t="s">
        <v>226</v>
      </c>
      <c r="C121" s="386">
        <v>13</v>
      </c>
      <c r="D121" s="387"/>
      <c r="E121" s="386"/>
      <c r="F121" s="386" t="s">
        <v>163</v>
      </c>
      <c r="G121" s="386">
        <v>1</v>
      </c>
      <c r="H121" s="388">
        <v>0</v>
      </c>
      <c r="I121" s="388">
        <f t="shared" si="33"/>
        <v>0</v>
      </c>
    </row>
    <row r="122" spans="1:9" s="389" customFormat="1" x14ac:dyDescent="0.2">
      <c r="A122" s="385" t="str">
        <f t="shared" si="31"/>
        <v>EQ14</v>
      </c>
      <c r="B122" s="386" t="s">
        <v>226</v>
      </c>
      <c r="C122" s="386">
        <v>14</v>
      </c>
      <c r="D122" s="387"/>
      <c r="E122" s="386"/>
      <c r="F122" s="386" t="s">
        <v>163</v>
      </c>
      <c r="G122" s="386">
        <v>1</v>
      </c>
      <c r="H122" s="388">
        <v>0</v>
      </c>
      <c r="I122" s="388">
        <f t="shared" si="30"/>
        <v>0</v>
      </c>
    </row>
    <row r="123" spans="1:9" s="389" customFormat="1" x14ac:dyDescent="0.2">
      <c r="A123" s="385" t="str">
        <f>B123&amp;C123</f>
        <v>EQ15</v>
      </c>
      <c r="B123" s="386" t="s">
        <v>226</v>
      </c>
      <c r="C123" s="386">
        <v>15</v>
      </c>
      <c r="D123" s="387"/>
      <c r="E123" s="386"/>
      <c r="F123" s="386" t="s">
        <v>163</v>
      </c>
      <c r="G123" s="386">
        <v>1</v>
      </c>
      <c r="H123" s="388">
        <v>0</v>
      </c>
      <c r="I123" s="388">
        <f t="shared" si="29"/>
        <v>0</v>
      </c>
    </row>
    <row r="124" spans="1:9" s="389" customFormat="1" x14ac:dyDescent="0.2">
      <c r="A124" s="385" t="str">
        <f t="shared" si="28"/>
        <v>EQ16</v>
      </c>
      <c r="B124" s="386" t="s">
        <v>226</v>
      </c>
      <c r="C124" s="386">
        <v>16</v>
      </c>
      <c r="D124" s="387"/>
      <c r="E124" s="386"/>
      <c r="F124" s="386" t="s">
        <v>163</v>
      </c>
      <c r="G124" s="386">
        <v>1</v>
      </c>
      <c r="H124" s="388">
        <v>0</v>
      </c>
      <c r="I124" s="388">
        <f t="shared" si="29"/>
        <v>0</v>
      </c>
    </row>
    <row r="125" spans="1:9" s="389" customFormat="1" x14ac:dyDescent="0.2">
      <c r="A125" s="385" t="str">
        <f t="shared" si="28"/>
        <v>EQ17</v>
      </c>
      <c r="B125" s="386" t="s">
        <v>226</v>
      </c>
      <c r="C125" s="386">
        <v>17</v>
      </c>
      <c r="D125" s="387"/>
      <c r="E125" s="386"/>
      <c r="F125" s="386" t="s">
        <v>163</v>
      </c>
      <c r="G125" s="386">
        <v>1</v>
      </c>
      <c r="H125" s="388">
        <v>0</v>
      </c>
      <c r="I125" s="388">
        <f t="shared" si="29"/>
        <v>0</v>
      </c>
    </row>
    <row r="126" spans="1:9" s="389" customFormat="1" x14ac:dyDescent="0.2">
      <c r="A126" s="385" t="str">
        <f t="shared" si="28"/>
        <v>EQ18</v>
      </c>
      <c r="B126" s="386" t="s">
        <v>226</v>
      </c>
      <c r="C126" s="386">
        <v>18</v>
      </c>
      <c r="D126" s="387"/>
      <c r="E126" s="386"/>
      <c r="F126" s="386" t="s">
        <v>163</v>
      </c>
      <c r="G126" s="386">
        <v>1</v>
      </c>
      <c r="H126" s="388">
        <v>0</v>
      </c>
      <c r="I126" s="388">
        <f t="shared" si="29"/>
        <v>0</v>
      </c>
    </row>
    <row r="127" spans="1:9" s="389" customFormat="1" x14ac:dyDescent="0.2">
      <c r="A127" s="385" t="str">
        <f t="shared" si="28"/>
        <v>EQ19</v>
      </c>
      <c r="B127" s="386" t="s">
        <v>226</v>
      </c>
      <c r="C127" s="386">
        <v>19</v>
      </c>
      <c r="D127" s="387"/>
      <c r="E127" s="386"/>
      <c r="F127" s="386" t="s">
        <v>163</v>
      </c>
      <c r="G127" s="386">
        <v>1</v>
      </c>
      <c r="H127" s="388">
        <v>0</v>
      </c>
      <c r="I127" s="388">
        <f t="shared" si="29"/>
        <v>0</v>
      </c>
    </row>
    <row r="128" spans="1:9" x14ac:dyDescent="0.2">
      <c r="A128" s="148"/>
      <c r="B128" s="149" t="s">
        <v>229</v>
      </c>
      <c r="C128" s="150"/>
      <c r="D128" s="151"/>
      <c r="E128" s="150"/>
      <c r="F128" s="150"/>
      <c r="G128" s="150"/>
      <c r="H128" s="152"/>
      <c r="I128" s="153"/>
    </row>
    <row r="129" spans="1:9" x14ac:dyDescent="0.2">
      <c r="A129" s="113" t="str">
        <f t="shared" ref="A129:A139" si="35">B129&amp;C129</f>
        <v>MA1</v>
      </c>
      <c r="B129" s="114" t="s">
        <v>100</v>
      </c>
      <c r="C129" s="114">
        <v>1</v>
      </c>
      <c r="D129" s="115" t="s">
        <v>230</v>
      </c>
      <c r="E129" s="114"/>
      <c r="F129" s="114" t="s">
        <v>163</v>
      </c>
      <c r="G129" s="114">
        <v>1</v>
      </c>
      <c r="H129" s="69">
        <v>100</v>
      </c>
      <c r="I129" s="69">
        <f t="shared" ref="I129:I139" si="36">H129*G129</f>
        <v>100</v>
      </c>
    </row>
    <row r="130" spans="1:9" x14ac:dyDescent="0.2">
      <c r="A130" s="113" t="str">
        <f t="shared" si="35"/>
        <v>MA2</v>
      </c>
      <c r="B130" s="114" t="s">
        <v>100</v>
      </c>
      <c r="C130" s="114">
        <v>2</v>
      </c>
      <c r="D130" s="115" t="s">
        <v>231</v>
      </c>
      <c r="E130" s="114"/>
      <c r="F130" s="114" t="s">
        <v>163</v>
      </c>
      <c r="G130" s="114">
        <v>1</v>
      </c>
      <c r="H130" s="69">
        <v>150</v>
      </c>
      <c r="I130" s="69">
        <f t="shared" si="36"/>
        <v>150</v>
      </c>
    </row>
    <row r="131" spans="1:9" x14ac:dyDescent="0.2">
      <c r="A131" s="113" t="str">
        <f t="shared" si="35"/>
        <v>MA3</v>
      </c>
      <c r="B131" s="114" t="s">
        <v>100</v>
      </c>
      <c r="C131" s="114">
        <v>3</v>
      </c>
      <c r="D131" s="115" t="s">
        <v>232</v>
      </c>
      <c r="E131" s="114"/>
      <c r="F131" s="114" t="s">
        <v>163</v>
      </c>
      <c r="G131" s="114">
        <v>1</v>
      </c>
      <c r="H131" s="69">
        <v>300</v>
      </c>
      <c r="I131" s="69">
        <f t="shared" si="36"/>
        <v>300</v>
      </c>
    </row>
    <row r="132" spans="1:9" x14ac:dyDescent="0.2">
      <c r="A132" s="113" t="str">
        <f t="shared" si="35"/>
        <v>MA4</v>
      </c>
      <c r="B132" s="114" t="s">
        <v>100</v>
      </c>
      <c r="C132" s="114">
        <v>4</v>
      </c>
      <c r="D132" s="115" t="s">
        <v>233</v>
      </c>
      <c r="E132" s="114"/>
      <c r="F132" s="114" t="s">
        <v>163</v>
      </c>
      <c r="G132" s="114">
        <v>1</v>
      </c>
      <c r="H132" s="69">
        <v>3.5</v>
      </c>
      <c r="I132" s="69">
        <f t="shared" si="36"/>
        <v>3.5</v>
      </c>
    </row>
    <row r="133" spans="1:9" x14ac:dyDescent="0.2">
      <c r="A133" s="113" t="str">
        <f t="shared" si="35"/>
        <v>MA5</v>
      </c>
      <c r="B133" s="114" t="s">
        <v>100</v>
      </c>
      <c r="C133" s="114">
        <v>5</v>
      </c>
      <c r="D133" s="115" t="s">
        <v>234</v>
      </c>
      <c r="E133" s="114"/>
      <c r="F133" s="114" t="s">
        <v>163</v>
      </c>
      <c r="G133" s="114">
        <v>1</v>
      </c>
      <c r="H133" s="69">
        <v>250</v>
      </c>
      <c r="I133" s="69">
        <f>H133*G133</f>
        <v>250</v>
      </c>
    </row>
    <row r="134" spans="1:9" x14ac:dyDescent="0.2">
      <c r="A134" s="113" t="str">
        <f t="shared" si="35"/>
        <v>MA6</v>
      </c>
      <c r="B134" s="114" t="s">
        <v>100</v>
      </c>
      <c r="C134" s="114">
        <v>6</v>
      </c>
      <c r="D134" s="115"/>
      <c r="E134" s="114"/>
      <c r="F134" s="114" t="s">
        <v>163</v>
      </c>
      <c r="G134" s="114">
        <v>1</v>
      </c>
      <c r="H134" s="69">
        <v>0</v>
      </c>
      <c r="I134" s="69">
        <f t="shared" si="36"/>
        <v>0</v>
      </c>
    </row>
    <row r="135" spans="1:9" x14ac:dyDescent="0.2">
      <c r="A135" s="113" t="str">
        <f t="shared" si="35"/>
        <v>MA7</v>
      </c>
      <c r="B135" s="114" t="s">
        <v>100</v>
      </c>
      <c r="C135" s="114">
        <v>7</v>
      </c>
      <c r="D135" s="115"/>
      <c r="E135" s="114"/>
      <c r="F135" s="114" t="s">
        <v>163</v>
      </c>
      <c r="G135" s="114">
        <v>1</v>
      </c>
      <c r="H135" s="69">
        <v>0</v>
      </c>
      <c r="I135" s="69">
        <f t="shared" si="36"/>
        <v>0</v>
      </c>
    </row>
    <row r="136" spans="1:9" x14ac:dyDescent="0.2">
      <c r="A136" s="113" t="str">
        <f t="shared" si="35"/>
        <v>MA8</v>
      </c>
      <c r="B136" s="114" t="s">
        <v>100</v>
      </c>
      <c r="C136" s="114">
        <v>8</v>
      </c>
      <c r="D136" s="115"/>
      <c r="E136" s="114"/>
      <c r="F136" s="114" t="s">
        <v>163</v>
      </c>
      <c r="G136" s="114">
        <v>1</v>
      </c>
      <c r="H136" s="69">
        <v>0</v>
      </c>
      <c r="I136" s="69">
        <f t="shared" si="36"/>
        <v>0</v>
      </c>
    </row>
    <row r="137" spans="1:9" x14ac:dyDescent="0.2">
      <c r="A137" s="113" t="str">
        <f>B137&amp;C137</f>
        <v>MA9</v>
      </c>
      <c r="B137" s="114" t="s">
        <v>100</v>
      </c>
      <c r="C137" s="114">
        <v>9</v>
      </c>
      <c r="D137" s="115"/>
      <c r="E137" s="114"/>
      <c r="F137" s="114" t="s">
        <v>163</v>
      </c>
      <c r="G137" s="114">
        <v>1</v>
      </c>
      <c r="H137" s="69">
        <v>0</v>
      </c>
      <c r="I137" s="69">
        <f t="shared" si="36"/>
        <v>0</v>
      </c>
    </row>
    <row r="138" spans="1:9" x14ac:dyDescent="0.2">
      <c r="A138" s="113" t="str">
        <f>B138&amp;C138</f>
        <v>MA10</v>
      </c>
      <c r="B138" s="114" t="s">
        <v>100</v>
      </c>
      <c r="C138" s="114">
        <v>10</v>
      </c>
      <c r="D138" s="115"/>
      <c r="E138" s="114"/>
      <c r="F138" s="114" t="s">
        <v>163</v>
      </c>
      <c r="G138" s="114">
        <v>1</v>
      </c>
      <c r="H138" s="69">
        <v>0</v>
      </c>
      <c r="I138" s="69">
        <f t="shared" si="36"/>
        <v>0</v>
      </c>
    </row>
    <row r="139" spans="1:9" x14ac:dyDescent="0.2">
      <c r="A139" s="113" t="str">
        <f t="shared" si="35"/>
        <v>MA11</v>
      </c>
      <c r="B139" s="114" t="s">
        <v>100</v>
      </c>
      <c r="C139" s="114">
        <v>11</v>
      </c>
      <c r="D139" s="115"/>
      <c r="E139" s="114"/>
      <c r="F139" s="114" t="s">
        <v>163</v>
      </c>
      <c r="G139" s="114">
        <v>1</v>
      </c>
      <c r="H139" s="69">
        <v>0</v>
      </c>
      <c r="I139" s="69">
        <f t="shared" si="36"/>
        <v>0</v>
      </c>
    </row>
    <row r="140" spans="1:9" x14ac:dyDescent="0.2">
      <c r="A140" s="154"/>
      <c r="B140" s="155" t="s">
        <v>235</v>
      </c>
      <c r="C140" s="156"/>
      <c r="D140" s="157"/>
      <c r="E140" s="156"/>
      <c r="F140" s="156"/>
      <c r="G140" s="156"/>
      <c r="H140" s="158"/>
      <c r="I140" s="159"/>
    </row>
    <row r="141" spans="1:9" x14ac:dyDescent="0.2">
      <c r="A141" s="116" t="str">
        <f t="shared" ref="A141:A148" si="37">B141&amp;C141</f>
        <v>AA1</v>
      </c>
      <c r="B141" s="117" t="s">
        <v>236</v>
      </c>
      <c r="C141" s="117">
        <v>1</v>
      </c>
      <c r="D141" s="118" t="s">
        <v>237</v>
      </c>
      <c r="E141" s="117"/>
      <c r="F141" s="117" t="s">
        <v>163</v>
      </c>
      <c r="G141" s="117">
        <v>1</v>
      </c>
      <c r="H141" s="105">
        <v>750</v>
      </c>
      <c r="I141" s="105">
        <f t="shared" ref="I141:I148" si="38">H141*G141</f>
        <v>750</v>
      </c>
    </row>
    <row r="142" spans="1:9" x14ac:dyDescent="0.2">
      <c r="A142" s="116" t="str">
        <f t="shared" si="37"/>
        <v>AA2</v>
      </c>
      <c r="B142" s="117" t="s">
        <v>236</v>
      </c>
      <c r="C142" s="117">
        <v>2</v>
      </c>
      <c r="D142" s="118" t="s">
        <v>238</v>
      </c>
      <c r="E142" s="117"/>
      <c r="F142" s="117" t="s">
        <v>163</v>
      </c>
      <c r="G142" s="117">
        <v>1</v>
      </c>
      <c r="H142" s="105">
        <v>750</v>
      </c>
      <c r="I142" s="105">
        <f t="shared" si="38"/>
        <v>750</v>
      </c>
    </row>
    <row r="143" spans="1:9" x14ac:dyDescent="0.2">
      <c r="A143" s="116" t="str">
        <f t="shared" si="37"/>
        <v>AA3</v>
      </c>
      <c r="B143" s="117" t="s">
        <v>236</v>
      </c>
      <c r="C143" s="117">
        <v>3</v>
      </c>
      <c r="D143" s="118" t="s">
        <v>239</v>
      </c>
      <c r="E143" s="117"/>
      <c r="F143" s="117" t="s">
        <v>163</v>
      </c>
      <c r="G143" s="117">
        <v>1</v>
      </c>
      <c r="H143" s="105">
        <v>750</v>
      </c>
      <c r="I143" s="105">
        <f t="shared" si="38"/>
        <v>750</v>
      </c>
    </row>
    <row r="144" spans="1:9" x14ac:dyDescent="0.2">
      <c r="A144" s="116" t="str">
        <f t="shared" si="37"/>
        <v>AA4</v>
      </c>
      <c r="B144" s="117" t="s">
        <v>236</v>
      </c>
      <c r="C144" s="117">
        <v>4</v>
      </c>
      <c r="D144" s="118" t="s">
        <v>240</v>
      </c>
      <c r="E144" s="117"/>
      <c r="F144" s="117" t="s">
        <v>163</v>
      </c>
      <c r="G144" s="117">
        <v>1</v>
      </c>
      <c r="H144" s="105">
        <v>40</v>
      </c>
      <c r="I144" s="105">
        <f t="shared" si="38"/>
        <v>40</v>
      </c>
    </row>
    <row r="145" spans="1:9" x14ac:dyDescent="0.2">
      <c r="A145" s="116" t="str">
        <f t="shared" si="37"/>
        <v>AA5</v>
      </c>
      <c r="B145" s="117" t="s">
        <v>236</v>
      </c>
      <c r="C145" s="117">
        <v>5</v>
      </c>
      <c r="D145" s="118" t="s">
        <v>241</v>
      </c>
      <c r="E145" s="117"/>
      <c r="F145" s="117" t="s">
        <v>163</v>
      </c>
      <c r="G145" s="117">
        <v>1</v>
      </c>
      <c r="H145" s="105">
        <v>0</v>
      </c>
      <c r="I145" s="105">
        <f t="shared" si="38"/>
        <v>0</v>
      </c>
    </row>
    <row r="146" spans="1:9" x14ac:dyDescent="0.2">
      <c r="A146" s="116" t="str">
        <f t="shared" si="37"/>
        <v>AA6</v>
      </c>
      <c r="B146" s="117" t="s">
        <v>236</v>
      </c>
      <c r="C146" s="117">
        <v>6</v>
      </c>
      <c r="D146" s="118"/>
      <c r="E146" s="117"/>
      <c r="F146" s="117" t="s">
        <v>163</v>
      </c>
      <c r="G146" s="117">
        <v>1</v>
      </c>
      <c r="H146" s="105">
        <v>0</v>
      </c>
      <c r="I146" s="105">
        <f t="shared" si="38"/>
        <v>0</v>
      </c>
    </row>
    <row r="147" spans="1:9" x14ac:dyDescent="0.2">
      <c r="A147" s="116" t="str">
        <f t="shared" si="37"/>
        <v>AA7</v>
      </c>
      <c r="B147" s="117" t="s">
        <v>236</v>
      </c>
      <c r="C147" s="117">
        <v>7</v>
      </c>
      <c r="D147" s="118"/>
      <c r="E147" s="117"/>
      <c r="F147" s="117" t="s">
        <v>163</v>
      </c>
      <c r="G147" s="117">
        <v>1</v>
      </c>
      <c r="H147" s="105">
        <v>0</v>
      </c>
      <c r="I147" s="105">
        <f t="shared" si="38"/>
        <v>0</v>
      </c>
    </row>
    <row r="148" spans="1:9" x14ac:dyDescent="0.2">
      <c r="A148" s="116" t="str">
        <f t="shared" si="37"/>
        <v>AA8</v>
      </c>
      <c r="B148" s="117" t="s">
        <v>236</v>
      </c>
      <c r="C148" s="117">
        <v>8</v>
      </c>
      <c r="D148" s="118"/>
      <c r="E148" s="117"/>
      <c r="F148" s="117" t="s">
        <v>163</v>
      </c>
      <c r="G148" s="117">
        <v>1</v>
      </c>
      <c r="H148" s="105">
        <v>0</v>
      </c>
      <c r="I148" s="105">
        <f t="shared" si="38"/>
        <v>0</v>
      </c>
    </row>
    <row r="149" spans="1:9" x14ac:dyDescent="0.2">
      <c r="A149" s="181"/>
      <c r="B149" s="182" t="s">
        <v>165</v>
      </c>
      <c r="C149" s="183"/>
      <c r="D149" s="184"/>
      <c r="E149" s="185"/>
      <c r="F149" s="183"/>
      <c r="G149" s="183"/>
      <c r="H149" s="186"/>
      <c r="I149" s="187"/>
    </row>
    <row r="150" spans="1:9" x14ac:dyDescent="0.2">
      <c r="A150" s="188" t="str">
        <f t="shared" ref="A150:A161" si="39">B150&amp;C150</f>
        <v>SMS1</v>
      </c>
      <c r="B150" s="110" t="s">
        <v>165</v>
      </c>
      <c r="C150" s="110">
        <v>1</v>
      </c>
      <c r="D150" s="189" t="s">
        <v>242</v>
      </c>
      <c r="E150" s="110"/>
      <c r="F150" s="110" t="s">
        <v>163</v>
      </c>
      <c r="G150" s="110">
        <v>1</v>
      </c>
      <c r="H150" s="68">
        <v>750</v>
      </c>
      <c r="I150" s="68">
        <f t="shared" ref="I150:I161" si="40">H150*G150</f>
        <v>750</v>
      </c>
    </row>
    <row r="151" spans="1:9" x14ac:dyDescent="0.2">
      <c r="A151" s="188" t="str">
        <f t="shared" si="39"/>
        <v>SMS2</v>
      </c>
      <c r="B151" s="110" t="s">
        <v>165</v>
      </c>
      <c r="C151" s="110">
        <v>2</v>
      </c>
      <c r="D151" s="189" t="s">
        <v>243</v>
      </c>
      <c r="E151" s="110"/>
      <c r="F151" s="110" t="s">
        <v>163</v>
      </c>
      <c r="G151" s="110">
        <v>1</v>
      </c>
      <c r="H151" s="68">
        <v>750</v>
      </c>
      <c r="I151" s="68">
        <f t="shared" si="40"/>
        <v>750</v>
      </c>
    </row>
    <row r="152" spans="1:9" x14ac:dyDescent="0.2">
      <c r="A152" s="188" t="str">
        <f t="shared" si="39"/>
        <v>SMS3</v>
      </c>
      <c r="B152" s="110" t="s">
        <v>165</v>
      </c>
      <c r="C152" s="110">
        <v>3</v>
      </c>
      <c r="D152" s="189" t="s">
        <v>244</v>
      </c>
      <c r="E152" s="110"/>
      <c r="F152" s="110" t="s">
        <v>163</v>
      </c>
      <c r="G152" s="110">
        <v>1</v>
      </c>
      <c r="H152" s="68">
        <v>350</v>
      </c>
      <c r="I152" s="68">
        <f t="shared" si="40"/>
        <v>350</v>
      </c>
    </row>
    <row r="153" spans="1:9" x14ac:dyDescent="0.2">
      <c r="A153" s="188" t="str">
        <f t="shared" si="39"/>
        <v>SMS4</v>
      </c>
      <c r="B153" s="110" t="s">
        <v>165</v>
      </c>
      <c r="C153" s="110">
        <v>4</v>
      </c>
      <c r="D153" s="189" t="s">
        <v>245</v>
      </c>
      <c r="E153" s="110"/>
      <c r="F153" s="110" t="s">
        <v>163</v>
      </c>
      <c r="G153" s="110">
        <v>1</v>
      </c>
      <c r="H153" s="68">
        <v>350</v>
      </c>
      <c r="I153" s="68">
        <f t="shared" si="40"/>
        <v>350</v>
      </c>
    </row>
    <row r="154" spans="1:9" x14ac:dyDescent="0.2">
      <c r="A154" s="188" t="str">
        <f t="shared" si="39"/>
        <v>SMS5</v>
      </c>
      <c r="B154" s="110" t="s">
        <v>165</v>
      </c>
      <c r="C154" s="110">
        <v>5</v>
      </c>
      <c r="D154" s="189" t="s">
        <v>246</v>
      </c>
      <c r="E154" s="110"/>
      <c r="F154" s="110" t="s">
        <v>163</v>
      </c>
      <c r="G154" s="110">
        <v>1</v>
      </c>
      <c r="H154" s="68">
        <v>500</v>
      </c>
      <c r="I154" s="68">
        <f t="shared" si="40"/>
        <v>500</v>
      </c>
    </row>
    <row r="155" spans="1:9" x14ac:dyDescent="0.2">
      <c r="A155" s="188" t="str">
        <f t="shared" si="39"/>
        <v>SMS6</v>
      </c>
      <c r="B155" s="110" t="s">
        <v>165</v>
      </c>
      <c r="C155" s="110">
        <v>6</v>
      </c>
      <c r="D155" s="189" t="s">
        <v>247</v>
      </c>
      <c r="E155" s="110"/>
      <c r="F155" s="110" t="s">
        <v>163</v>
      </c>
      <c r="G155" s="110">
        <v>1</v>
      </c>
      <c r="H155" s="68">
        <v>80</v>
      </c>
      <c r="I155" s="68">
        <f t="shared" si="40"/>
        <v>80</v>
      </c>
    </row>
    <row r="156" spans="1:9" x14ac:dyDescent="0.2">
      <c r="A156" s="188" t="str">
        <f t="shared" si="39"/>
        <v>SMS7</v>
      </c>
      <c r="B156" s="110" t="s">
        <v>165</v>
      </c>
      <c r="C156" s="110">
        <v>7</v>
      </c>
      <c r="D156" s="189" t="s">
        <v>248</v>
      </c>
      <c r="E156" s="110"/>
      <c r="F156" s="110" t="s">
        <v>163</v>
      </c>
      <c r="G156" s="110">
        <v>1</v>
      </c>
      <c r="H156" s="68">
        <v>1500</v>
      </c>
      <c r="I156" s="68">
        <f t="shared" si="40"/>
        <v>1500</v>
      </c>
    </row>
    <row r="157" spans="1:9" s="127" customFormat="1" ht="38.25" x14ac:dyDescent="0.25">
      <c r="A157" s="188" t="str">
        <f t="shared" si="39"/>
        <v>SMS8</v>
      </c>
      <c r="B157" s="110" t="s">
        <v>165</v>
      </c>
      <c r="C157" s="110">
        <v>8</v>
      </c>
      <c r="D157" s="384" t="s">
        <v>307</v>
      </c>
      <c r="E157" s="110"/>
      <c r="F157" s="383" t="s">
        <v>308</v>
      </c>
      <c r="G157" s="110">
        <v>1</v>
      </c>
      <c r="H157" s="68">
        <v>50</v>
      </c>
      <c r="I157" s="68">
        <f t="shared" si="40"/>
        <v>50</v>
      </c>
    </row>
    <row r="158" spans="1:9" x14ac:dyDescent="0.2">
      <c r="A158" s="188" t="str">
        <f t="shared" ref="A158:A159" si="41">B158&amp;C158</f>
        <v>SMS9</v>
      </c>
      <c r="B158" s="110" t="s">
        <v>165</v>
      </c>
      <c r="C158" s="110">
        <v>9</v>
      </c>
      <c r="D158" s="190"/>
      <c r="E158" s="110"/>
      <c r="F158" s="110" t="s">
        <v>163</v>
      </c>
      <c r="G158" s="110">
        <v>1</v>
      </c>
      <c r="H158" s="68">
        <v>0</v>
      </c>
      <c r="I158" s="68">
        <f t="shared" ref="I158:I159" si="42">H158*G158</f>
        <v>0</v>
      </c>
    </row>
    <row r="159" spans="1:9" x14ac:dyDescent="0.2">
      <c r="A159" s="188" t="str">
        <f t="shared" si="41"/>
        <v>SMS10</v>
      </c>
      <c r="B159" s="110" t="s">
        <v>165</v>
      </c>
      <c r="C159" s="110">
        <v>10</v>
      </c>
      <c r="D159" s="190"/>
      <c r="E159" s="110"/>
      <c r="F159" s="110" t="s">
        <v>163</v>
      </c>
      <c r="G159" s="110">
        <v>1</v>
      </c>
      <c r="H159" s="68">
        <v>0</v>
      </c>
      <c r="I159" s="68">
        <f t="shared" si="42"/>
        <v>0</v>
      </c>
    </row>
    <row r="160" spans="1:9" x14ac:dyDescent="0.2">
      <c r="A160" s="188" t="str">
        <f t="shared" si="39"/>
        <v>SMS11</v>
      </c>
      <c r="B160" s="110" t="s">
        <v>165</v>
      </c>
      <c r="C160" s="110">
        <v>11</v>
      </c>
      <c r="D160" s="190"/>
      <c r="E160" s="110"/>
      <c r="F160" s="110" t="s">
        <v>163</v>
      </c>
      <c r="G160" s="110">
        <v>1</v>
      </c>
      <c r="H160" s="68">
        <v>0</v>
      </c>
      <c r="I160" s="68">
        <f t="shared" si="40"/>
        <v>0</v>
      </c>
    </row>
    <row r="161" spans="1:9" x14ac:dyDescent="0.2">
      <c r="A161" s="188" t="str">
        <f t="shared" si="39"/>
        <v>SMS12</v>
      </c>
      <c r="B161" s="110" t="s">
        <v>165</v>
      </c>
      <c r="C161" s="110">
        <v>12</v>
      </c>
      <c r="D161" s="190"/>
      <c r="E161" s="110"/>
      <c r="F161" s="110" t="s">
        <v>163</v>
      </c>
      <c r="G161" s="110">
        <v>1</v>
      </c>
      <c r="H161" s="68">
        <v>0</v>
      </c>
      <c r="I161" s="68">
        <f t="shared" si="40"/>
        <v>0</v>
      </c>
    </row>
    <row r="162" spans="1:9" x14ac:dyDescent="0.2">
      <c r="A162" s="160"/>
      <c r="B162" s="161" t="s">
        <v>249</v>
      </c>
      <c r="C162" s="162"/>
      <c r="D162" s="163"/>
      <c r="E162" s="164"/>
      <c r="F162" s="162"/>
      <c r="G162" s="162"/>
      <c r="H162" s="165"/>
      <c r="I162" s="166"/>
    </row>
    <row r="163" spans="1:9" x14ac:dyDescent="0.2">
      <c r="A163" s="119" t="str">
        <f t="shared" ref="A163:A178" si="43">B163&amp;C163</f>
        <v>ART1</v>
      </c>
      <c r="B163" s="120" t="s">
        <v>164</v>
      </c>
      <c r="C163" s="120">
        <v>1</v>
      </c>
      <c r="D163" s="121" t="s">
        <v>250</v>
      </c>
      <c r="E163" s="120"/>
      <c r="F163" s="120" t="s">
        <v>163</v>
      </c>
      <c r="G163" s="120">
        <v>1</v>
      </c>
      <c r="H163" s="70">
        <v>85</v>
      </c>
      <c r="I163" s="70">
        <f t="shared" ref="I163:I169" si="44">H163*G163</f>
        <v>85</v>
      </c>
    </row>
    <row r="164" spans="1:9" x14ac:dyDescent="0.2">
      <c r="A164" s="119" t="str">
        <f t="shared" si="43"/>
        <v>ART2</v>
      </c>
      <c r="B164" s="120" t="s">
        <v>164</v>
      </c>
      <c r="C164" s="120">
        <v>2</v>
      </c>
      <c r="D164" s="121" t="s">
        <v>251</v>
      </c>
      <c r="E164" s="120"/>
      <c r="F164" s="120" t="s">
        <v>163</v>
      </c>
      <c r="G164" s="120">
        <v>1</v>
      </c>
      <c r="H164" s="70">
        <v>175</v>
      </c>
      <c r="I164" s="70">
        <f t="shared" si="44"/>
        <v>175</v>
      </c>
    </row>
    <row r="165" spans="1:9" x14ac:dyDescent="0.2">
      <c r="A165" s="119" t="str">
        <f t="shared" si="43"/>
        <v>ART3</v>
      </c>
      <c r="B165" s="120" t="s">
        <v>164</v>
      </c>
      <c r="C165" s="120">
        <v>3</v>
      </c>
      <c r="D165" s="121" t="s">
        <v>252</v>
      </c>
      <c r="E165" s="120"/>
      <c r="F165" s="120" t="s">
        <v>163</v>
      </c>
      <c r="G165" s="120">
        <v>1</v>
      </c>
      <c r="H165" s="70">
        <v>230</v>
      </c>
      <c r="I165" s="70">
        <f t="shared" si="44"/>
        <v>230</v>
      </c>
    </row>
    <row r="166" spans="1:9" x14ac:dyDescent="0.2">
      <c r="A166" s="119" t="str">
        <f t="shared" si="43"/>
        <v>ART4</v>
      </c>
      <c r="B166" s="120" t="s">
        <v>164</v>
      </c>
      <c r="C166" s="120">
        <v>4</v>
      </c>
      <c r="D166" s="121" t="s">
        <v>253</v>
      </c>
      <c r="E166" s="120"/>
      <c r="F166" s="120" t="s">
        <v>163</v>
      </c>
      <c r="G166" s="120">
        <v>1</v>
      </c>
      <c r="H166" s="70">
        <v>85</v>
      </c>
      <c r="I166" s="70">
        <f t="shared" si="44"/>
        <v>85</v>
      </c>
    </row>
    <row r="167" spans="1:9" x14ac:dyDescent="0.2">
      <c r="A167" s="119" t="str">
        <f t="shared" si="43"/>
        <v>ART5</v>
      </c>
      <c r="B167" s="120" t="s">
        <v>164</v>
      </c>
      <c r="C167" s="120">
        <v>5</v>
      </c>
      <c r="D167" s="121" t="s">
        <v>254</v>
      </c>
      <c r="E167" s="120"/>
      <c r="F167" s="120" t="s">
        <v>163</v>
      </c>
      <c r="G167" s="120">
        <v>1</v>
      </c>
      <c r="H167" s="70">
        <v>150</v>
      </c>
      <c r="I167" s="70">
        <f t="shared" si="44"/>
        <v>150</v>
      </c>
    </row>
    <row r="168" spans="1:9" x14ac:dyDescent="0.2">
      <c r="A168" s="119" t="str">
        <f t="shared" si="43"/>
        <v>ART6</v>
      </c>
      <c r="B168" s="120" t="s">
        <v>164</v>
      </c>
      <c r="C168" s="120">
        <v>6</v>
      </c>
      <c r="D168" s="121" t="s">
        <v>255</v>
      </c>
      <c r="E168" s="120"/>
      <c r="F168" s="120" t="s">
        <v>163</v>
      </c>
      <c r="G168" s="120">
        <v>1</v>
      </c>
      <c r="H168" s="70">
        <v>45</v>
      </c>
      <c r="I168" s="70">
        <f>H168*G168</f>
        <v>45</v>
      </c>
    </row>
    <row r="169" spans="1:9" x14ac:dyDescent="0.2">
      <c r="A169" s="119" t="str">
        <f t="shared" si="43"/>
        <v>ART7</v>
      </c>
      <c r="B169" s="120" t="s">
        <v>164</v>
      </c>
      <c r="C169" s="120">
        <v>7</v>
      </c>
      <c r="D169" s="121" t="s">
        <v>256</v>
      </c>
      <c r="E169" s="120"/>
      <c r="F169" s="120" t="s">
        <v>163</v>
      </c>
      <c r="G169" s="120">
        <v>1</v>
      </c>
      <c r="H169" s="70">
        <v>250</v>
      </c>
      <c r="I169" s="70">
        <f t="shared" si="44"/>
        <v>250</v>
      </c>
    </row>
    <row r="170" spans="1:9" x14ac:dyDescent="0.2">
      <c r="A170" s="119" t="str">
        <f t="shared" si="43"/>
        <v>ART8</v>
      </c>
      <c r="B170" s="120" t="s">
        <v>164</v>
      </c>
      <c r="C170" s="120">
        <v>8</v>
      </c>
      <c r="D170" s="121" t="s">
        <v>257</v>
      </c>
      <c r="E170" s="120"/>
      <c r="F170" s="120" t="s">
        <v>163</v>
      </c>
      <c r="G170" s="120">
        <v>1</v>
      </c>
      <c r="H170" s="70">
        <v>250</v>
      </c>
      <c r="I170" s="70">
        <f t="shared" ref="I170:I178" si="45">H170*G170</f>
        <v>250</v>
      </c>
    </row>
    <row r="171" spans="1:9" x14ac:dyDescent="0.2">
      <c r="A171" s="119" t="str">
        <f t="shared" si="43"/>
        <v>ART9</v>
      </c>
      <c r="B171" s="120" t="s">
        <v>164</v>
      </c>
      <c r="C171" s="120">
        <v>9</v>
      </c>
      <c r="D171" s="121" t="s">
        <v>258</v>
      </c>
      <c r="E171" s="120"/>
      <c r="F171" s="120" t="s">
        <v>163</v>
      </c>
      <c r="G171" s="120">
        <v>1</v>
      </c>
      <c r="H171" s="70">
        <v>600</v>
      </c>
      <c r="I171" s="70">
        <f t="shared" si="45"/>
        <v>600</v>
      </c>
    </row>
    <row r="172" spans="1:9" x14ac:dyDescent="0.2">
      <c r="A172" s="119" t="str">
        <f t="shared" si="43"/>
        <v>ART10</v>
      </c>
      <c r="B172" s="120" t="s">
        <v>164</v>
      </c>
      <c r="C172" s="120">
        <v>10</v>
      </c>
      <c r="D172" s="121" t="s">
        <v>259</v>
      </c>
      <c r="E172" s="120"/>
      <c r="F172" s="120" t="s">
        <v>163</v>
      </c>
      <c r="G172" s="120">
        <v>1</v>
      </c>
      <c r="H172" s="70">
        <v>600</v>
      </c>
      <c r="I172" s="70">
        <f t="shared" si="45"/>
        <v>600</v>
      </c>
    </row>
    <row r="173" spans="1:9" x14ac:dyDescent="0.2">
      <c r="A173" s="119" t="str">
        <f t="shared" si="43"/>
        <v>ART11</v>
      </c>
      <c r="B173" s="120" t="s">
        <v>164</v>
      </c>
      <c r="C173" s="120">
        <v>11</v>
      </c>
      <c r="D173" s="121" t="s">
        <v>260</v>
      </c>
      <c r="E173" s="120"/>
      <c r="F173" s="120" t="s">
        <v>163</v>
      </c>
      <c r="G173" s="120">
        <v>1</v>
      </c>
      <c r="H173" s="70">
        <v>100</v>
      </c>
      <c r="I173" s="70">
        <f t="shared" si="45"/>
        <v>100</v>
      </c>
    </row>
    <row r="174" spans="1:9" x14ac:dyDescent="0.2">
      <c r="A174" s="119" t="str">
        <f t="shared" si="43"/>
        <v>ART12</v>
      </c>
      <c r="B174" s="120" t="s">
        <v>164</v>
      </c>
      <c r="C174" s="120">
        <v>12</v>
      </c>
      <c r="D174" s="121" t="s">
        <v>261</v>
      </c>
      <c r="E174" s="120"/>
      <c r="F174" s="120" t="s">
        <v>163</v>
      </c>
      <c r="G174" s="120">
        <v>1</v>
      </c>
      <c r="H174" s="70">
        <v>100</v>
      </c>
      <c r="I174" s="70">
        <f t="shared" si="45"/>
        <v>100</v>
      </c>
    </row>
    <row r="175" spans="1:9" x14ac:dyDescent="0.2">
      <c r="A175" s="119" t="str">
        <f t="shared" si="43"/>
        <v>ART13</v>
      </c>
      <c r="B175" s="120" t="s">
        <v>164</v>
      </c>
      <c r="C175" s="120">
        <v>13</v>
      </c>
      <c r="D175" s="121"/>
      <c r="E175" s="120"/>
      <c r="F175" s="120" t="s">
        <v>163</v>
      </c>
      <c r="G175" s="120">
        <v>1</v>
      </c>
      <c r="H175" s="70">
        <v>0</v>
      </c>
      <c r="I175" s="70">
        <f t="shared" si="45"/>
        <v>0</v>
      </c>
    </row>
    <row r="176" spans="1:9" x14ac:dyDescent="0.2">
      <c r="A176" s="119" t="str">
        <f t="shared" si="43"/>
        <v>ART14</v>
      </c>
      <c r="B176" s="120" t="s">
        <v>164</v>
      </c>
      <c r="C176" s="120">
        <v>14</v>
      </c>
      <c r="D176" s="121"/>
      <c r="E176" s="120"/>
      <c r="F176" s="120" t="s">
        <v>163</v>
      </c>
      <c r="G176" s="120">
        <v>1</v>
      </c>
      <c r="H176" s="70">
        <v>0</v>
      </c>
      <c r="I176" s="70">
        <f t="shared" si="45"/>
        <v>0</v>
      </c>
    </row>
    <row r="177" spans="1:9" x14ac:dyDescent="0.2">
      <c r="A177" s="119" t="str">
        <f t="shared" si="43"/>
        <v>ART15</v>
      </c>
      <c r="B177" s="120" t="s">
        <v>164</v>
      </c>
      <c r="C177" s="120">
        <v>15</v>
      </c>
      <c r="D177" s="121"/>
      <c r="E177" s="120"/>
      <c r="F177" s="120" t="s">
        <v>163</v>
      </c>
      <c r="G177" s="120">
        <v>1</v>
      </c>
      <c r="H177" s="70">
        <v>0</v>
      </c>
      <c r="I177" s="70">
        <f t="shared" si="45"/>
        <v>0</v>
      </c>
    </row>
    <row r="178" spans="1:9" x14ac:dyDescent="0.2">
      <c r="A178" s="119" t="str">
        <f t="shared" si="43"/>
        <v>ART16</v>
      </c>
      <c r="B178" s="120" t="s">
        <v>164</v>
      </c>
      <c r="C178" s="120">
        <v>16</v>
      </c>
      <c r="D178" s="121"/>
      <c r="E178" s="120"/>
      <c r="F178" s="120" t="s">
        <v>163</v>
      </c>
      <c r="G178" s="120">
        <v>1</v>
      </c>
      <c r="H178" s="70">
        <v>0</v>
      </c>
      <c r="I178" s="70">
        <f t="shared" si="45"/>
        <v>0</v>
      </c>
    </row>
    <row r="179" spans="1:9" x14ac:dyDescent="0.2">
      <c r="A179" s="167"/>
      <c r="B179" s="168" t="s">
        <v>262</v>
      </c>
      <c r="C179" s="169"/>
      <c r="D179" s="170"/>
      <c r="E179" s="171"/>
      <c r="F179" s="169"/>
      <c r="G179" s="169"/>
      <c r="H179" s="172"/>
      <c r="I179" s="173"/>
    </row>
    <row r="180" spans="1:9" ht="25.5" x14ac:dyDescent="0.2">
      <c r="A180" s="122" t="str">
        <f>B180&amp;C180</f>
        <v>SE1</v>
      </c>
      <c r="B180" s="123" t="s">
        <v>97</v>
      </c>
      <c r="C180" s="123">
        <v>1</v>
      </c>
      <c r="D180" s="126" t="s">
        <v>378</v>
      </c>
      <c r="E180" s="123" t="s">
        <v>263</v>
      </c>
      <c r="F180" s="123" t="s">
        <v>163</v>
      </c>
      <c r="G180" s="123">
        <v>1</v>
      </c>
      <c r="H180" s="125">
        <v>5450</v>
      </c>
      <c r="I180" s="125">
        <f>G180*H180</f>
        <v>5450</v>
      </c>
    </row>
    <row r="181" spans="1:9" x14ac:dyDescent="0.2">
      <c r="A181" s="122" t="str">
        <f>B181&amp;C181</f>
        <v>SE2</v>
      </c>
      <c r="B181" s="123" t="s">
        <v>97</v>
      </c>
      <c r="C181" s="123">
        <v>2</v>
      </c>
      <c r="D181" s="126" t="s">
        <v>386</v>
      </c>
      <c r="E181" s="123" t="s">
        <v>263</v>
      </c>
      <c r="F181" s="123" t="s">
        <v>163</v>
      </c>
      <c r="G181" s="123">
        <v>1</v>
      </c>
      <c r="H181" s="125">
        <v>3100</v>
      </c>
      <c r="I181" s="125">
        <f t="shared" ref="I181:I199" si="46">G181*H181</f>
        <v>3100</v>
      </c>
    </row>
    <row r="182" spans="1:9" x14ac:dyDescent="0.2">
      <c r="A182" s="122" t="str">
        <f>B182&amp;C182</f>
        <v>SE3</v>
      </c>
      <c r="B182" s="123" t="s">
        <v>97</v>
      </c>
      <c r="C182" s="123">
        <v>3</v>
      </c>
      <c r="D182" s="124" t="s">
        <v>382</v>
      </c>
      <c r="E182" s="123" t="s">
        <v>263</v>
      </c>
      <c r="F182" s="123" t="s">
        <v>163</v>
      </c>
      <c r="G182" s="123">
        <v>1</v>
      </c>
      <c r="H182" s="125">
        <v>2.4</v>
      </c>
      <c r="I182" s="125">
        <f t="shared" si="46"/>
        <v>2.4</v>
      </c>
    </row>
    <row r="183" spans="1:9" x14ac:dyDescent="0.2">
      <c r="A183" s="122" t="str">
        <f>B183&amp;C183</f>
        <v>SE4</v>
      </c>
      <c r="B183" s="123" t="s">
        <v>97</v>
      </c>
      <c r="C183" s="123">
        <v>4</v>
      </c>
      <c r="D183" s="126" t="s">
        <v>383</v>
      </c>
      <c r="E183" s="123" t="s">
        <v>263</v>
      </c>
      <c r="F183" s="123" t="s">
        <v>163</v>
      </c>
      <c r="G183" s="123">
        <v>1</v>
      </c>
      <c r="H183" s="125">
        <v>750</v>
      </c>
      <c r="I183" s="125">
        <f t="shared" si="46"/>
        <v>750</v>
      </c>
    </row>
    <row r="184" spans="1:9" x14ac:dyDescent="0.2">
      <c r="A184" s="122" t="str">
        <f t="shared" ref="A184:A199" si="47">B184&amp;C184</f>
        <v>SE5</v>
      </c>
      <c r="B184" s="123" t="s">
        <v>97</v>
      </c>
      <c r="C184" s="123">
        <v>5</v>
      </c>
      <c r="D184" s="124" t="s">
        <v>385</v>
      </c>
      <c r="E184" s="123" t="s">
        <v>263</v>
      </c>
      <c r="F184" s="123" t="s">
        <v>163</v>
      </c>
      <c r="G184" s="123">
        <v>1</v>
      </c>
      <c r="H184" s="125">
        <v>600</v>
      </c>
      <c r="I184" s="125">
        <f t="shared" si="46"/>
        <v>600</v>
      </c>
    </row>
    <row r="185" spans="1:9" x14ac:dyDescent="0.2">
      <c r="A185" s="122" t="str">
        <f t="shared" si="47"/>
        <v>SE6</v>
      </c>
      <c r="B185" s="123" t="s">
        <v>97</v>
      </c>
      <c r="C185" s="123">
        <v>6</v>
      </c>
      <c r="D185" s="124" t="s">
        <v>264</v>
      </c>
      <c r="E185" s="123" t="s">
        <v>263</v>
      </c>
      <c r="F185" s="123" t="s">
        <v>163</v>
      </c>
      <c r="G185" s="123">
        <v>1</v>
      </c>
      <c r="H185" s="125">
        <v>0</v>
      </c>
      <c r="I185" s="125">
        <f t="shared" si="46"/>
        <v>0</v>
      </c>
    </row>
    <row r="186" spans="1:9" x14ac:dyDescent="0.2">
      <c r="A186" s="122" t="str">
        <f t="shared" si="47"/>
        <v>SE7</v>
      </c>
      <c r="B186" s="123" t="s">
        <v>97</v>
      </c>
      <c r="C186" s="123">
        <v>7</v>
      </c>
      <c r="D186" s="124" t="s">
        <v>265</v>
      </c>
      <c r="E186" s="123" t="s">
        <v>263</v>
      </c>
      <c r="F186" s="123" t="s">
        <v>163</v>
      </c>
      <c r="G186" s="123">
        <v>1</v>
      </c>
      <c r="H186" s="125">
        <v>0</v>
      </c>
      <c r="I186" s="125">
        <f t="shared" si="46"/>
        <v>0</v>
      </c>
    </row>
    <row r="187" spans="1:9" x14ac:dyDescent="0.2">
      <c r="A187" s="122" t="str">
        <f t="shared" si="47"/>
        <v>SE8</v>
      </c>
      <c r="B187" s="123" t="s">
        <v>97</v>
      </c>
      <c r="C187" s="123">
        <v>8</v>
      </c>
      <c r="D187" s="124" t="s">
        <v>266</v>
      </c>
      <c r="E187" s="123" t="s">
        <v>263</v>
      </c>
      <c r="F187" s="123" t="s">
        <v>163</v>
      </c>
      <c r="G187" s="123">
        <v>1</v>
      </c>
      <c r="H187" s="125">
        <v>0</v>
      </c>
      <c r="I187" s="125">
        <f t="shared" si="46"/>
        <v>0</v>
      </c>
    </row>
    <row r="188" spans="1:9" x14ac:dyDescent="0.2">
      <c r="A188" s="122" t="str">
        <f t="shared" si="47"/>
        <v>SE9</v>
      </c>
      <c r="B188" s="123" t="s">
        <v>97</v>
      </c>
      <c r="C188" s="123">
        <v>9</v>
      </c>
      <c r="D188" s="126" t="s">
        <v>267</v>
      </c>
      <c r="E188" s="123" t="s">
        <v>263</v>
      </c>
      <c r="F188" s="123" t="s">
        <v>163</v>
      </c>
      <c r="G188" s="123">
        <v>1</v>
      </c>
      <c r="H188" s="125">
        <v>0</v>
      </c>
      <c r="I188" s="125">
        <f t="shared" si="46"/>
        <v>0</v>
      </c>
    </row>
    <row r="189" spans="1:9" x14ac:dyDescent="0.2">
      <c r="A189" s="122" t="str">
        <f t="shared" si="47"/>
        <v>SE10</v>
      </c>
      <c r="B189" s="123" t="s">
        <v>97</v>
      </c>
      <c r="C189" s="123">
        <v>10</v>
      </c>
      <c r="D189" s="124" t="s">
        <v>268</v>
      </c>
      <c r="E189" s="123" t="s">
        <v>263</v>
      </c>
      <c r="F189" s="123" t="s">
        <v>163</v>
      </c>
      <c r="G189" s="123">
        <v>1</v>
      </c>
      <c r="H189" s="125">
        <v>0</v>
      </c>
      <c r="I189" s="125">
        <f t="shared" si="46"/>
        <v>0</v>
      </c>
    </row>
    <row r="190" spans="1:9" x14ac:dyDescent="0.2">
      <c r="A190" s="122" t="str">
        <f t="shared" si="47"/>
        <v>SE11</v>
      </c>
      <c r="B190" s="123" t="s">
        <v>97</v>
      </c>
      <c r="C190" s="123">
        <v>11</v>
      </c>
      <c r="D190" s="124"/>
      <c r="E190" s="123" t="s">
        <v>263</v>
      </c>
      <c r="F190" s="123" t="s">
        <v>163</v>
      </c>
      <c r="G190" s="123">
        <v>1</v>
      </c>
      <c r="H190" s="125">
        <v>0</v>
      </c>
      <c r="I190" s="125">
        <f t="shared" si="46"/>
        <v>0</v>
      </c>
    </row>
    <row r="191" spans="1:9" x14ac:dyDescent="0.2">
      <c r="A191" s="122" t="str">
        <f t="shared" si="47"/>
        <v>SE12</v>
      </c>
      <c r="B191" s="123" t="s">
        <v>97</v>
      </c>
      <c r="C191" s="123">
        <v>12</v>
      </c>
      <c r="D191" s="124"/>
      <c r="E191" s="123" t="s">
        <v>263</v>
      </c>
      <c r="F191" s="123" t="s">
        <v>163</v>
      </c>
      <c r="G191" s="123">
        <v>1</v>
      </c>
      <c r="H191" s="125">
        <v>0</v>
      </c>
      <c r="I191" s="125">
        <f t="shared" si="46"/>
        <v>0</v>
      </c>
    </row>
    <row r="192" spans="1:9" x14ac:dyDescent="0.2">
      <c r="A192" s="122" t="str">
        <f t="shared" si="47"/>
        <v>SE13</v>
      </c>
      <c r="B192" s="123" t="s">
        <v>97</v>
      </c>
      <c r="C192" s="123">
        <v>13</v>
      </c>
      <c r="D192" s="124"/>
      <c r="E192" s="123" t="s">
        <v>263</v>
      </c>
      <c r="F192" s="123" t="s">
        <v>163</v>
      </c>
      <c r="G192" s="123">
        <v>1</v>
      </c>
      <c r="H192" s="125">
        <v>0</v>
      </c>
      <c r="I192" s="125">
        <f t="shared" si="46"/>
        <v>0</v>
      </c>
    </row>
    <row r="193" spans="1:9" x14ac:dyDescent="0.2">
      <c r="A193" s="122" t="str">
        <f t="shared" si="47"/>
        <v>SE14</v>
      </c>
      <c r="B193" s="123" t="s">
        <v>97</v>
      </c>
      <c r="C193" s="123">
        <v>14</v>
      </c>
      <c r="D193" s="124"/>
      <c r="E193" s="123" t="s">
        <v>263</v>
      </c>
      <c r="F193" s="123" t="s">
        <v>163</v>
      </c>
      <c r="G193" s="123">
        <v>1</v>
      </c>
      <c r="H193" s="125">
        <v>0</v>
      </c>
      <c r="I193" s="125">
        <f t="shared" si="46"/>
        <v>0</v>
      </c>
    </row>
    <row r="194" spans="1:9" x14ac:dyDescent="0.2">
      <c r="A194" s="122" t="str">
        <f t="shared" si="47"/>
        <v>SE15</v>
      </c>
      <c r="B194" s="123" t="s">
        <v>97</v>
      </c>
      <c r="C194" s="123">
        <v>15</v>
      </c>
      <c r="D194" s="124"/>
      <c r="E194" s="123" t="s">
        <v>263</v>
      </c>
      <c r="F194" s="123" t="s">
        <v>163</v>
      </c>
      <c r="G194" s="123">
        <v>1</v>
      </c>
      <c r="H194" s="125">
        <v>0</v>
      </c>
      <c r="I194" s="125">
        <f t="shared" si="46"/>
        <v>0</v>
      </c>
    </row>
    <row r="195" spans="1:9" x14ac:dyDescent="0.2">
      <c r="A195" s="122" t="str">
        <f t="shared" si="47"/>
        <v>SE16</v>
      </c>
      <c r="B195" s="123" t="s">
        <v>97</v>
      </c>
      <c r="C195" s="123">
        <v>16</v>
      </c>
      <c r="D195" s="124"/>
      <c r="E195" s="123" t="s">
        <v>263</v>
      </c>
      <c r="F195" s="123" t="s">
        <v>163</v>
      </c>
      <c r="G195" s="123">
        <v>1</v>
      </c>
      <c r="H195" s="125">
        <v>0</v>
      </c>
      <c r="I195" s="125">
        <f t="shared" si="46"/>
        <v>0</v>
      </c>
    </row>
    <row r="196" spans="1:9" x14ac:dyDescent="0.2">
      <c r="A196" s="122" t="str">
        <f t="shared" si="47"/>
        <v>SE17</v>
      </c>
      <c r="B196" s="123" t="s">
        <v>97</v>
      </c>
      <c r="C196" s="123">
        <v>17</v>
      </c>
      <c r="D196" s="124"/>
      <c r="E196" s="123" t="s">
        <v>263</v>
      </c>
      <c r="F196" s="123" t="s">
        <v>163</v>
      </c>
      <c r="G196" s="123">
        <v>1</v>
      </c>
      <c r="H196" s="125">
        <v>0</v>
      </c>
      <c r="I196" s="125">
        <f t="shared" si="46"/>
        <v>0</v>
      </c>
    </row>
    <row r="197" spans="1:9" x14ac:dyDescent="0.2">
      <c r="A197" s="122" t="str">
        <f t="shared" si="47"/>
        <v>SE18</v>
      </c>
      <c r="B197" s="123" t="s">
        <v>97</v>
      </c>
      <c r="C197" s="123">
        <v>18</v>
      </c>
      <c r="D197" s="124"/>
      <c r="E197" s="123" t="s">
        <v>263</v>
      </c>
      <c r="F197" s="123" t="s">
        <v>163</v>
      </c>
      <c r="G197" s="123">
        <v>1</v>
      </c>
      <c r="H197" s="125">
        <v>0</v>
      </c>
      <c r="I197" s="125">
        <f t="shared" si="46"/>
        <v>0</v>
      </c>
    </row>
    <row r="198" spans="1:9" x14ac:dyDescent="0.2">
      <c r="A198" s="122" t="str">
        <f t="shared" si="47"/>
        <v>SE19</v>
      </c>
      <c r="B198" s="123" t="s">
        <v>97</v>
      </c>
      <c r="C198" s="123">
        <v>19</v>
      </c>
      <c r="D198" s="124"/>
      <c r="E198" s="123" t="s">
        <v>263</v>
      </c>
      <c r="F198" s="123" t="s">
        <v>163</v>
      </c>
      <c r="G198" s="123">
        <v>1</v>
      </c>
      <c r="H198" s="125">
        <v>0</v>
      </c>
      <c r="I198" s="125">
        <f t="shared" si="46"/>
        <v>0</v>
      </c>
    </row>
    <row r="199" spans="1:9" x14ac:dyDescent="0.2">
      <c r="A199" s="122" t="str">
        <f t="shared" si="47"/>
        <v>SE20</v>
      </c>
      <c r="B199" s="123" t="s">
        <v>97</v>
      </c>
      <c r="C199" s="123">
        <v>20</v>
      </c>
      <c r="D199" s="124"/>
      <c r="E199" s="123" t="s">
        <v>263</v>
      </c>
      <c r="F199" s="123" t="s">
        <v>163</v>
      </c>
      <c r="G199" s="123">
        <v>1</v>
      </c>
      <c r="H199" s="125">
        <v>0</v>
      </c>
      <c r="I199" s="125">
        <f t="shared" si="46"/>
        <v>0</v>
      </c>
    </row>
    <row r="200" spans="1:9" x14ac:dyDescent="0.2">
      <c r="A200" s="122"/>
      <c r="B200" s="123"/>
      <c r="C200" s="123"/>
      <c r="D200" s="124"/>
      <c r="E200" s="123"/>
      <c r="F200" s="123"/>
      <c r="G200" s="123"/>
      <c r="H200" s="125"/>
      <c r="I200" s="125"/>
    </row>
    <row r="201" spans="1:9" x14ac:dyDescent="0.2">
      <c r="A201" s="122"/>
      <c r="B201" s="123"/>
      <c r="C201" s="123"/>
      <c r="D201" s="124"/>
      <c r="E201" s="123"/>
      <c r="F201" s="123"/>
      <c r="G201" s="123"/>
      <c r="H201" s="125"/>
      <c r="I201" s="125"/>
    </row>
    <row r="204" spans="1:9" x14ac:dyDescent="0.2">
      <c r="B204" s="79"/>
      <c r="C204" s="127"/>
      <c r="D204" s="127"/>
      <c r="E204" s="219"/>
      <c r="F204" s="219"/>
      <c r="G204" s="219"/>
      <c r="H204" s="127"/>
    </row>
    <row r="205" spans="1:9" x14ac:dyDescent="0.2">
      <c r="B205" s="79"/>
      <c r="C205" s="127"/>
      <c r="D205" s="127"/>
      <c r="E205" s="219"/>
      <c r="F205" s="219"/>
      <c r="G205" s="219"/>
      <c r="H205" s="127"/>
    </row>
    <row r="206" spans="1:9" x14ac:dyDescent="0.2">
      <c r="B206" s="79"/>
      <c r="C206" s="127"/>
      <c r="D206" s="127"/>
      <c r="E206" s="219"/>
      <c r="F206" s="219"/>
      <c r="G206" s="219"/>
      <c r="H206" s="127"/>
    </row>
    <row r="207" spans="1:9" x14ac:dyDescent="0.2">
      <c r="B207" s="79"/>
      <c r="C207" s="127"/>
      <c r="D207" s="127"/>
      <c r="E207" s="219"/>
      <c r="F207" s="219"/>
      <c r="G207" s="219"/>
      <c r="H207" s="127"/>
    </row>
    <row r="208" spans="1:9" x14ac:dyDescent="0.2">
      <c r="B208" s="79"/>
      <c r="C208" s="127"/>
      <c r="D208" s="127"/>
      <c r="E208" s="219"/>
      <c r="F208" s="219"/>
      <c r="G208" s="219"/>
      <c r="H208" s="127"/>
    </row>
    <row r="210" spans="2:16" x14ac:dyDescent="0.2">
      <c r="B210" s="375" t="s">
        <v>321</v>
      </c>
      <c r="C210" s="376"/>
      <c r="D210" s="394"/>
      <c r="J210" s="127"/>
      <c r="K210" s="127"/>
      <c r="L210" s="127"/>
      <c r="M210" s="127"/>
      <c r="N210" s="127"/>
      <c r="O210" s="127"/>
      <c r="P210" s="127"/>
    </row>
    <row r="211" spans="2:16" ht="15" x14ac:dyDescent="0.2">
      <c r="B211" s="395" t="s">
        <v>373</v>
      </c>
      <c r="C211" s="376"/>
      <c r="D211" s="394"/>
      <c r="J211" s="127"/>
      <c r="K211" s="127"/>
      <c r="L211" s="127"/>
      <c r="M211" s="127"/>
      <c r="N211" s="127"/>
      <c r="O211" s="127"/>
      <c r="P211" s="127"/>
    </row>
    <row r="212" spans="2:16" x14ac:dyDescent="0.2">
      <c r="B212" s="376"/>
      <c r="C212" s="376"/>
      <c r="D212" s="394"/>
      <c r="J212" s="127"/>
      <c r="K212" s="127"/>
      <c r="L212" s="127"/>
      <c r="M212" s="127"/>
      <c r="N212" s="127"/>
      <c r="O212" s="127"/>
      <c r="P212" s="127"/>
    </row>
    <row r="213" spans="2:16" x14ac:dyDescent="0.2">
      <c r="B213" s="375" t="s">
        <v>322</v>
      </c>
      <c r="C213" s="376"/>
      <c r="D213" s="394"/>
      <c r="J213" s="127"/>
      <c r="K213" s="127"/>
      <c r="L213" s="127"/>
      <c r="M213" s="127"/>
      <c r="N213" s="127"/>
      <c r="O213" s="127"/>
      <c r="P213" s="127"/>
    </row>
    <row r="214" spans="2:16" ht="15" x14ac:dyDescent="0.2">
      <c r="B214" s="395" t="s">
        <v>374</v>
      </c>
      <c r="C214" s="376"/>
      <c r="D214" s="394"/>
      <c r="J214" s="127"/>
      <c r="K214" s="127"/>
      <c r="L214" s="127"/>
      <c r="M214" s="127"/>
      <c r="N214" s="127"/>
      <c r="O214" s="127"/>
      <c r="P214" s="127"/>
    </row>
  </sheetData>
  <customSheetViews>
    <customSheetView guid="{CEB2E329-645A-4035-9025-2F628EC18F0C}" showGridLines="0">
      <pane ySplit="2" topLeftCell="A3" activePane="bottomLeft" state="frozen"/>
      <selection pane="bottomLeft" activeCell="H7" sqref="H7"/>
      <pageMargins left="0" right="0" top="0" bottom="0" header="0" footer="0"/>
      <pageSetup paperSize="9" orientation="portrait" horizontalDpi="4294967293" verticalDpi="4294967293"/>
    </customSheetView>
  </customSheetViews>
  <mergeCells count="8">
    <mergeCell ref="A1:A2"/>
    <mergeCell ref="E1:E2"/>
    <mergeCell ref="H1:I1"/>
    <mergeCell ref="G1:G2"/>
    <mergeCell ref="F1:F2"/>
    <mergeCell ref="D1:D2"/>
    <mergeCell ref="C1:C2"/>
    <mergeCell ref="B1:B2"/>
  </mergeCells>
  <hyperlinks>
    <hyperlink ref="B214" r:id="rId1" xr:uid="{DC3EF64C-6D36-4517-A178-AD4003B60E98}"/>
    <hyperlink ref="B211" r:id="rId2" xr:uid="{BAB649A7-1805-4509-965A-BD53BEFFC0A3}"/>
  </hyperlinks>
  <pageMargins left="0.2" right="0.13" top="0.16" bottom="0.13" header="0.12" footer="0.18"/>
  <pageSetup paperSize="9" scale="87" orientation="portrait" horizontalDpi="300" verticalDpi="300"/>
  <rowBreaks count="1" manualBreakCount="1">
    <brk id="95" max="16383" man="1"/>
  </rowBreaks>
  <ignoredErrors>
    <ignoredError sqref="G16 G56" formula="1"/>
  </ignoredError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/>
  <dimension ref="C1:F11"/>
  <sheetViews>
    <sheetView showGridLines="0" topLeftCell="B1" zoomScale="85" zoomScaleNormal="85" workbookViewId="0">
      <selection activeCell="B12" sqref="A12:XFD40"/>
    </sheetView>
  </sheetViews>
  <sheetFormatPr defaultColWidth="8.85546875" defaultRowHeight="15" x14ac:dyDescent="0.25"/>
  <cols>
    <col min="1" max="1" width="1.42578125" customWidth="1"/>
    <col min="2" max="2" width="1.28515625" customWidth="1"/>
    <col min="3" max="3" width="7.28515625" style="74" customWidth="1"/>
    <col min="4" max="4" width="94.42578125" customWidth="1"/>
    <col min="5" max="5" width="10.85546875" bestFit="1" customWidth="1"/>
    <col min="6" max="6" width="9.28515625" style="26" customWidth="1"/>
    <col min="7" max="7" width="1.7109375" customWidth="1"/>
  </cols>
  <sheetData>
    <row r="1" spans="3:6" ht="8.25" customHeight="1" x14ac:dyDescent="0.25"/>
    <row r="8" spans="3:6" x14ac:dyDescent="0.25">
      <c r="C8" s="195" t="s">
        <v>1</v>
      </c>
      <c r="D8" s="195" t="s">
        <v>42</v>
      </c>
      <c r="E8" s="195" t="s">
        <v>43</v>
      </c>
      <c r="F8" s="196" t="s">
        <v>44</v>
      </c>
    </row>
    <row r="9" spans="3:6" x14ac:dyDescent="0.25">
      <c r="C9" s="107" t="s">
        <v>49</v>
      </c>
      <c r="D9" s="107" t="s">
        <v>375</v>
      </c>
      <c r="E9" s="43" t="s">
        <v>163</v>
      </c>
      <c r="F9" s="43">
        <v>1</v>
      </c>
    </row>
    <row r="10" spans="3:6" x14ac:dyDescent="0.25">
      <c r="C10" s="107" t="s">
        <v>51</v>
      </c>
      <c r="D10" s="107" t="s">
        <v>376</v>
      </c>
      <c r="E10" s="43" t="s">
        <v>163</v>
      </c>
      <c r="F10" s="43">
        <v>1</v>
      </c>
    </row>
    <row r="11" spans="3:6" x14ac:dyDescent="0.25">
      <c r="C11" s="107" t="s">
        <v>53</v>
      </c>
      <c r="D11" s="107" t="s">
        <v>377</v>
      </c>
      <c r="E11" s="43" t="s">
        <v>163</v>
      </c>
      <c r="F11" s="43">
        <v>1</v>
      </c>
    </row>
  </sheetData>
  <customSheetViews>
    <customSheetView guid="{CEB2E329-645A-4035-9025-2F628EC18F0C}" scale="55" showGridLines="0">
      <selection activeCell="D9" sqref="D9"/>
      <pageMargins left="0" right="0" top="0" bottom="0" header="0" footer="0"/>
      <pageSetup paperSize="9" orientation="landscape" horizontalDpi="4294967293" verticalDpi="4294967293"/>
    </customSheetView>
  </customSheetViews>
  <pageMargins left="0.26" right="0.13" top="0.34" bottom="0.33" header="0.19" footer="0.21"/>
  <pageSetup paperSize="9" orientation="landscape" horizontalDpi="4294967293" verticalDpi="429496729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7"/>
  <dimension ref="A1:I69"/>
  <sheetViews>
    <sheetView view="pageBreakPreview" zoomScale="85" zoomScaleNormal="100" zoomScaleSheetLayoutView="85" workbookViewId="0">
      <selection activeCell="C40" sqref="C40"/>
    </sheetView>
  </sheetViews>
  <sheetFormatPr defaultColWidth="11.42578125" defaultRowHeight="14.25" x14ac:dyDescent="0.2"/>
  <cols>
    <col min="1" max="1" width="46.42578125" style="180" customWidth="1"/>
    <col min="2" max="2" width="25.7109375" style="180" customWidth="1"/>
    <col min="3" max="3" width="24.42578125" style="180" customWidth="1"/>
    <col min="4" max="4" width="21.140625" style="180" customWidth="1"/>
    <col min="5" max="5" width="20.28515625" style="179" bestFit="1" customWidth="1"/>
    <col min="6" max="6" width="15.85546875" style="179" bestFit="1" customWidth="1"/>
    <col min="7" max="7" width="12.42578125" style="179" customWidth="1"/>
    <col min="8" max="8" width="13.42578125" style="179" bestFit="1" customWidth="1"/>
    <col min="9" max="9" width="11.42578125" style="179" customWidth="1"/>
    <col min="10" max="16384" width="11.42578125" style="180"/>
  </cols>
  <sheetData>
    <row r="1" spans="1:4" ht="66" customHeight="1" x14ac:dyDescent="0.2">
      <c r="A1" s="179"/>
      <c r="B1" s="179"/>
      <c r="C1" s="179"/>
      <c r="D1" s="179"/>
    </row>
    <row r="2" spans="1:4" x14ac:dyDescent="0.2">
      <c r="A2" s="44" t="s">
        <v>269</v>
      </c>
      <c r="B2" s="44" t="s">
        <v>47</v>
      </c>
      <c r="C2" s="44" t="s">
        <v>47</v>
      </c>
      <c r="D2" s="44" t="s">
        <v>47</v>
      </c>
    </row>
    <row r="3" spans="1:4" x14ac:dyDescent="0.2">
      <c r="A3" s="45"/>
      <c r="B3" s="46" t="s">
        <v>270</v>
      </c>
      <c r="C3" s="46" t="s">
        <v>271</v>
      </c>
      <c r="D3" s="47" t="s">
        <v>272</v>
      </c>
    </row>
    <row r="4" spans="1:4" x14ac:dyDescent="0.2">
      <c r="A4" s="48" t="s">
        <v>273</v>
      </c>
      <c r="B4" s="49"/>
      <c r="C4" s="49"/>
      <c r="D4" s="50"/>
    </row>
    <row r="5" spans="1:4" x14ac:dyDescent="0.2">
      <c r="A5" s="51" t="s">
        <v>274</v>
      </c>
      <c r="B5" s="52"/>
      <c r="C5" s="52"/>
      <c r="D5" s="53"/>
    </row>
    <row r="6" spans="1:4" x14ac:dyDescent="0.2">
      <c r="A6" s="51" t="s">
        <v>275</v>
      </c>
      <c r="B6" s="52">
        <v>1.7999999999999999E-2</v>
      </c>
      <c r="C6" s="52">
        <v>1.7999999999999999E-2</v>
      </c>
      <c r="D6" s="53">
        <v>1.7999999999999999E-2</v>
      </c>
    </row>
    <row r="7" spans="1:4" x14ac:dyDescent="0.2">
      <c r="A7" s="51" t="s">
        <v>276</v>
      </c>
      <c r="B7" s="52">
        <v>1.4999999999999999E-2</v>
      </c>
      <c r="C7" s="52">
        <v>1.4999999999999999E-2</v>
      </c>
      <c r="D7" s="53">
        <v>1.4999999999999999E-2</v>
      </c>
    </row>
    <row r="8" spans="1:4" x14ac:dyDescent="0.2">
      <c r="A8" s="51" t="s">
        <v>277</v>
      </c>
      <c r="B8" s="52">
        <v>2E-3</v>
      </c>
      <c r="C8" s="52">
        <v>2E-3</v>
      </c>
      <c r="D8" s="53">
        <v>2E-3</v>
      </c>
    </row>
    <row r="9" spans="1:4" x14ac:dyDescent="0.2">
      <c r="A9" s="51" t="s">
        <v>278</v>
      </c>
      <c r="B9" s="52"/>
      <c r="C9" s="52">
        <v>2.5000000000000001E-2</v>
      </c>
      <c r="D9" s="53">
        <v>2.5000000000000001E-2</v>
      </c>
    </row>
    <row r="10" spans="1:4" x14ac:dyDescent="0.2">
      <c r="A10" s="51" t="s">
        <v>279</v>
      </c>
      <c r="B10" s="52"/>
      <c r="C10" s="52">
        <v>3.8800000000000001E-2</v>
      </c>
      <c r="D10" s="53">
        <v>3.04E-2</v>
      </c>
    </row>
    <row r="11" spans="1:4" x14ac:dyDescent="0.2">
      <c r="A11" s="51" t="s">
        <v>280</v>
      </c>
      <c r="B11" s="52"/>
      <c r="C11" s="52">
        <v>0.08</v>
      </c>
      <c r="D11" s="53">
        <v>0.08</v>
      </c>
    </row>
    <row r="12" spans="1:4" x14ac:dyDescent="0.2">
      <c r="A12" s="48" t="s">
        <v>281</v>
      </c>
      <c r="B12" s="49">
        <f>SUM(B5:B11)</f>
        <v>3.5000000000000003E-2</v>
      </c>
      <c r="C12" s="49">
        <f>SUM(C5:C11)</f>
        <v>0.17880000000000001</v>
      </c>
      <c r="D12" s="49">
        <f>SUM(D5:D11)</f>
        <v>0.1704</v>
      </c>
    </row>
    <row r="13" spans="1:4" x14ac:dyDescent="0.2">
      <c r="A13" s="54"/>
      <c r="B13" s="52"/>
      <c r="C13" s="52"/>
      <c r="D13" s="53"/>
    </row>
    <row r="14" spans="1:4" x14ac:dyDescent="0.2">
      <c r="A14" s="48" t="s">
        <v>282</v>
      </c>
      <c r="B14" s="49"/>
      <c r="C14" s="49"/>
      <c r="D14" s="50"/>
    </row>
    <row r="15" spans="1:4" x14ac:dyDescent="0.2">
      <c r="A15" s="55" t="s">
        <v>283</v>
      </c>
      <c r="B15" s="55"/>
      <c r="C15" s="55"/>
      <c r="D15" s="56" t="s">
        <v>284</v>
      </c>
    </row>
    <row r="16" spans="1:4" x14ac:dyDescent="0.2">
      <c r="A16" s="51" t="s">
        <v>285</v>
      </c>
      <c r="B16" s="52"/>
      <c r="C16" s="52">
        <v>2.7799999999999998E-2</v>
      </c>
      <c r="D16" s="53">
        <v>0.14050000000000001</v>
      </c>
    </row>
    <row r="17" spans="1:4" x14ac:dyDescent="0.2">
      <c r="A17" s="51" t="s">
        <v>286</v>
      </c>
      <c r="B17" s="52"/>
      <c r="C17" s="52">
        <v>2.7799999999999998E-2</v>
      </c>
      <c r="D17" s="53"/>
    </row>
    <row r="18" spans="1:4" x14ac:dyDescent="0.2">
      <c r="A18" s="51" t="s">
        <v>287</v>
      </c>
      <c r="B18" s="52"/>
      <c r="C18" s="52">
        <v>8.3299999999999999E-2</v>
      </c>
      <c r="D18" s="53">
        <v>0.11799999999999999</v>
      </c>
    </row>
    <row r="19" spans="1:4" x14ac:dyDescent="0.2">
      <c r="A19" s="51"/>
      <c r="B19" s="52"/>
      <c r="C19" s="52"/>
      <c r="D19" s="53">
        <v>3.8899999999999997E-2</v>
      </c>
    </row>
    <row r="20" spans="1:4" x14ac:dyDescent="0.2">
      <c r="A20" s="51"/>
      <c r="B20" s="52"/>
      <c r="C20" s="52"/>
      <c r="D20" s="53">
        <v>7.9000000000000008E-3</v>
      </c>
    </row>
    <row r="21" spans="1:4" x14ac:dyDescent="0.2">
      <c r="A21" s="51"/>
      <c r="B21" s="52"/>
      <c r="C21" s="52"/>
      <c r="D21" s="53">
        <v>3.8999999999999998E-3</v>
      </c>
    </row>
    <row r="22" spans="1:4" x14ac:dyDescent="0.2">
      <c r="A22" s="51"/>
      <c r="B22" s="52"/>
      <c r="C22" s="52"/>
      <c r="D22" s="53">
        <v>4.0000000000000002E-4</v>
      </c>
    </row>
    <row r="23" spans="1:4" x14ac:dyDescent="0.2">
      <c r="A23" s="54"/>
      <c r="B23" s="52"/>
      <c r="C23" s="52"/>
      <c r="D23" s="53">
        <v>7.8700000000000006E-2</v>
      </c>
    </row>
    <row r="24" spans="1:4" x14ac:dyDescent="0.2">
      <c r="A24" s="48" t="s">
        <v>288</v>
      </c>
      <c r="B24" s="50">
        <f>SUM(B15:B23)</f>
        <v>0</v>
      </c>
      <c r="C24" s="50">
        <f>SUM(C15:C23)</f>
        <v>0.1389</v>
      </c>
      <c r="D24" s="50">
        <f>SUM(D15:D23)</f>
        <v>0.38830000000000003</v>
      </c>
    </row>
    <row r="25" spans="1:4" x14ac:dyDescent="0.2">
      <c r="A25" s="54"/>
      <c r="B25" s="52"/>
      <c r="C25" s="52"/>
      <c r="D25" s="53"/>
    </row>
    <row r="26" spans="1:4" x14ac:dyDescent="0.2">
      <c r="A26" s="48" t="s">
        <v>289</v>
      </c>
      <c r="B26" s="49"/>
      <c r="C26" s="49"/>
      <c r="D26" s="50"/>
    </row>
    <row r="27" spans="1:4" x14ac:dyDescent="0.2">
      <c r="A27" s="51" t="s">
        <v>290</v>
      </c>
      <c r="B27" s="52"/>
      <c r="C27" s="52">
        <v>0.1149</v>
      </c>
      <c r="D27" s="53">
        <v>0.32350000000000001</v>
      </c>
    </row>
    <row r="28" spans="1:4" x14ac:dyDescent="0.2">
      <c r="A28" s="51" t="s">
        <v>291</v>
      </c>
      <c r="B28" s="52"/>
      <c r="C28" s="52">
        <v>9.2999999999999992E-3</v>
      </c>
      <c r="D28" s="53">
        <v>2.6200000000000001E-2</v>
      </c>
    </row>
    <row r="29" spans="1:4" x14ac:dyDescent="0.2">
      <c r="A29" s="51" t="s">
        <v>292</v>
      </c>
      <c r="B29" s="52"/>
      <c r="C29" s="52">
        <v>7.4999999999999997E-3</v>
      </c>
      <c r="D29" s="53">
        <v>2.7E-2</v>
      </c>
    </row>
    <row r="30" spans="1:4" x14ac:dyDescent="0.2">
      <c r="A30" s="51" t="s">
        <v>293</v>
      </c>
      <c r="B30" s="52"/>
      <c r="C30" s="52">
        <v>6.8999999999999999E-3</v>
      </c>
      <c r="D30" s="53">
        <v>1.9699999999999999E-2</v>
      </c>
    </row>
    <row r="31" spans="1:4" x14ac:dyDescent="0.2">
      <c r="A31" s="51" t="s">
        <v>294</v>
      </c>
      <c r="B31" s="52"/>
      <c r="C31" s="52">
        <v>4.5600000000000002E-2</v>
      </c>
      <c r="D31" s="53">
        <v>6.3799999999999996E-2</v>
      </c>
    </row>
    <row r="32" spans="1:4" x14ac:dyDescent="0.2">
      <c r="A32" s="48" t="s">
        <v>295</v>
      </c>
      <c r="B32" s="49">
        <f>SUM(B27:B31)</f>
        <v>0</v>
      </c>
      <c r="C32" s="49">
        <f>SUM(C27:C31)</f>
        <v>0.1842</v>
      </c>
      <c r="D32" s="49">
        <f>SUM(D27:D31)</f>
        <v>0.46020000000000005</v>
      </c>
    </row>
    <row r="33" spans="1:4" x14ac:dyDescent="0.2">
      <c r="A33" s="54"/>
      <c r="B33" s="52"/>
      <c r="C33" s="52"/>
      <c r="D33" s="53"/>
    </row>
    <row r="34" spans="1:4" x14ac:dyDescent="0.2">
      <c r="A34" s="48" t="s">
        <v>296</v>
      </c>
      <c r="B34" s="49">
        <f>B12*B24</f>
        <v>0</v>
      </c>
      <c r="C34" s="49">
        <f>C12*C24</f>
        <v>2.4835320000000001E-2</v>
      </c>
      <c r="D34" s="49">
        <f>D12*D24</f>
        <v>6.6166320000000001E-2</v>
      </c>
    </row>
    <row r="35" spans="1:4" x14ac:dyDescent="0.2">
      <c r="A35" s="48"/>
      <c r="B35" s="49"/>
      <c r="C35" s="49"/>
      <c r="D35" s="49"/>
    </row>
    <row r="36" spans="1:4" x14ac:dyDescent="0.2">
      <c r="A36" s="48" t="s">
        <v>297</v>
      </c>
      <c r="B36" s="49"/>
      <c r="C36" s="49"/>
      <c r="D36" s="49"/>
    </row>
    <row r="37" spans="1:4" x14ac:dyDescent="0.2">
      <c r="A37" s="51" t="s">
        <v>298</v>
      </c>
      <c r="B37" s="52">
        <v>6.9699999999999998E-2</v>
      </c>
      <c r="C37" s="52">
        <v>6.9699999999999998E-2</v>
      </c>
      <c r="D37" s="52"/>
    </row>
    <row r="38" spans="1:4" x14ac:dyDescent="0.2">
      <c r="A38" s="48" t="s">
        <v>299</v>
      </c>
      <c r="B38" s="49">
        <v>6.9699999999999998E-2</v>
      </c>
      <c r="C38" s="49">
        <v>6.9699999999999998E-2</v>
      </c>
      <c r="D38" s="49"/>
    </row>
    <row r="39" spans="1:4" x14ac:dyDescent="0.2">
      <c r="A39" s="57"/>
      <c r="B39" s="58"/>
      <c r="C39" s="58"/>
      <c r="D39" s="58"/>
    </row>
    <row r="40" spans="1:4" x14ac:dyDescent="0.2">
      <c r="A40" s="59" t="s">
        <v>300</v>
      </c>
      <c r="B40" s="60">
        <f>B12+B24+B32+B34+B38</f>
        <v>0.1047</v>
      </c>
      <c r="C40" s="60">
        <v>1</v>
      </c>
      <c r="D40" s="60">
        <f>D12+D24+D32+D34+D38</f>
        <v>1.0850663199999999</v>
      </c>
    </row>
    <row r="41" spans="1:4" x14ac:dyDescent="0.2">
      <c r="A41" s="179"/>
      <c r="B41" s="179"/>
      <c r="C41" s="179"/>
      <c r="D41" s="179"/>
    </row>
    <row r="42" spans="1:4" s="179" customFormat="1" x14ac:dyDescent="0.2"/>
    <row r="43" spans="1:4" s="179" customFormat="1" x14ac:dyDescent="0.2"/>
    <row r="44" spans="1:4" s="179" customFormat="1" x14ac:dyDescent="0.2"/>
    <row r="45" spans="1:4" s="179" customFormat="1" x14ac:dyDescent="0.2"/>
    <row r="46" spans="1:4" s="179" customFormat="1" x14ac:dyDescent="0.2"/>
    <row r="47" spans="1:4" s="179" customFormat="1" x14ac:dyDescent="0.2"/>
    <row r="48" spans="1:4" s="179" customFormat="1" x14ac:dyDescent="0.2"/>
    <row r="49" s="179" customFormat="1" x14ac:dyDescent="0.2"/>
    <row r="50" s="179" customFormat="1" x14ac:dyDescent="0.2"/>
    <row r="51" s="179" customFormat="1" x14ac:dyDescent="0.2"/>
    <row r="52" s="179" customFormat="1" x14ac:dyDescent="0.2"/>
    <row r="53" s="179" customFormat="1" x14ac:dyDescent="0.2"/>
    <row r="54" s="179" customFormat="1" x14ac:dyDescent="0.2"/>
    <row r="55" s="179" customFormat="1" x14ac:dyDescent="0.2"/>
    <row r="56" s="179" customFormat="1" x14ac:dyDescent="0.2"/>
    <row r="57" s="179" customFormat="1" x14ac:dyDescent="0.2"/>
    <row r="58" s="179" customFormat="1" x14ac:dyDescent="0.2"/>
    <row r="59" s="179" customFormat="1" x14ac:dyDescent="0.2"/>
    <row r="60" s="179" customFormat="1" x14ac:dyDescent="0.2"/>
    <row r="61" s="179" customFormat="1" x14ac:dyDescent="0.2"/>
    <row r="62" s="179" customFormat="1" x14ac:dyDescent="0.2"/>
    <row r="63" s="179" customFormat="1" x14ac:dyDescent="0.2"/>
    <row r="64" s="179" customFormat="1" x14ac:dyDescent="0.2"/>
    <row r="65" s="179" customFormat="1" x14ac:dyDescent="0.2"/>
    <row r="66" s="179" customFormat="1" x14ac:dyDescent="0.2"/>
    <row r="67" s="179" customFormat="1" x14ac:dyDescent="0.2"/>
    <row r="68" s="179" customFormat="1" x14ac:dyDescent="0.2"/>
    <row r="69" s="179" customFormat="1" x14ac:dyDescent="0.2"/>
  </sheetData>
  <customSheetViews>
    <customSheetView guid="{CEB2E329-645A-4035-9025-2F628EC18F0C}" showPageBreaks="1" view="pageBreakPreview">
      <selection activeCell="B40" sqref="B40"/>
      <pageMargins left="0" right="0" top="0" bottom="0" header="0" footer="0"/>
      <pageSetup paperSize="9" orientation="portrait" horizontalDpi="4294967293" verticalDpi="4294967293"/>
    </customSheetView>
  </customSheetViews>
  <pageMargins left="0.511811024" right="0.511811024" top="0.78740157499999996" bottom="0.78740157499999996" header="0.31496062000000002" footer="0.31496062000000002"/>
  <pageSetup paperSize="9" scale="45"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5794"/>
  <sheetViews>
    <sheetView tabSelected="1" zoomScale="85" zoomScaleNormal="85" workbookViewId="0">
      <pane ySplit="1" topLeftCell="A2" activePane="bottomLeft" state="frozen"/>
      <selection pane="bottomLeft" activeCell="D12" sqref="D12"/>
    </sheetView>
  </sheetViews>
  <sheetFormatPr defaultColWidth="8.85546875" defaultRowHeight="15" x14ac:dyDescent="0.25"/>
  <cols>
    <col min="1" max="1" width="18.28515625" style="319" customWidth="1"/>
    <col min="2" max="2" width="15.140625" style="314" customWidth="1"/>
    <col min="3" max="3" width="15.42578125" style="314" customWidth="1"/>
    <col min="4" max="4" width="75.28515625" style="315" customWidth="1"/>
    <col min="5" max="5" width="22.42578125" style="314" customWidth="1"/>
    <col min="6" max="6" width="25.42578125" style="314" customWidth="1"/>
    <col min="7" max="7" width="24.5703125" style="327" customWidth="1"/>
    <col min="8" max="8" width="29.140625" customWidth="1"/>
  </cols>
  <sheetData>
    <row r="1" spans="1:7" x14ac:dyDescent="0.25">
      <c r="A1" s="318" t="s">
        <v>301</v>
      </c>
      <c r="B1" s="312" t="s">
        <v>75</v>
      </c>
      <c r="C1" s="311" t="s">
        <v>1</v>
      </c>
      <c r="D1" s="311" t="s">
        <v>42</v>
      </c>
      <c r="E1" s="311" t="s">
        <v>302</v>
      </c>
      <c r="F1" s="311" t="s">
        <v>303</v>
      </c>
      <c r="G1" s="313" t="s">
        <v>304</v>
      </c>
    </row>
    <row r="2" spans="1:7" x14ac:dyDescent="0.25">
      <c r="A2" s="319">
        <f>'Comp. Desp. Indiretas'!$BX$7</f>
        <v>45015</v>
      </c>
      <c r="B2" s="314" t="str">
        <f>'Comp. Desp. Indiretas'!$A$9</f>
        <v>MOC</v>
      </c>
      <c r="D2" s="315" t="str">
        <f>'Comp. Desp. Indiretas'!$C$9</f>
        <v>DIRETOR TÉCNICO</v>
      </c>
      <c r="E2" s="314" t="str">
        <f>Resumo!$R$5</f>
        <v>Despesa</v>
      </c>
      <c r="F2" s="314" t="str">
        <f>Resumo!$R$6</f>
        <v>Despesa Indireta</v>
      </c>
      <c r="G2" s="327">
        <f>'Comp. Desp. Indiretas'!BX9</f>
        <v>0</v>
      </c>
    </row>
    <row r="3" spans="1:7" x14ac:dyDescent="0.25">
      <c r="A3" s="319">
        <f>'Comp. Desp. Indiretas'!$BX$7</f>
        <v>45015</v>
      </c>
      <c r="B3" s="314" t="str">
        <f>'Comp. Desp. Indiretas'!$A$10</f>
        <v>MOC</v>
      </c>
      <c r="D3" s="315" t="str">
        <f>'Comp. Desp. Indiretas'!$C$10</f>
        <v>GERENTE DE PROJETO</v>
      </c>
      <c r="E3" s="314" t="str">
        <f>Resumo!$R$5</f>
        <v>Despesa</v>
      </c>
      <c r="F3" s="314" t="str">
        <f>Resumo!$R$6</f>
        <v>Despesa Indireta</v>
      </c>
      <c r="G3" s="327">
        <f>'Comp. Desp. Indiretas'!BX10</f>
        <v>73.86363636363636</v>
      </c>
    </row>
    <row r="4" spans="1:7" x14ac:dyDescent="0.25">
      <c r="A4" s="319">
        <f>'Comp. Desp. Indiretas'!$BX$7</f>
        <v>45015</v>
      </c>
      <c r="B4" s="314" t="str">
        <f>'Comp. Desp. Indiretas'!$A$11</f>
        <v>MOC</v>
      </c>
      <c r="D4" s="315" t="str">
        <f>'Comp. Desp. Indiretas'!$C$11</f>
        <v>COORD. DE PROJETO</v>
      </c>
      <c r="E4" s="314" t="str">
        <f>Resumo!$R$5</f>
        <v>Despesa</v>
      </c>
      <c r="F4" s="314" t="str">
        <f>Resumo!$R$6</f>
        <v>Despesa Indireta</v>
      </c>
      <c r="G4" s="327">
        <f>'Comp. Desp. Indiretas'!BX11</f>
        <v>51.136363636363633</v>
      </c>
    </row>
    <row r="5" spans="1:7" x14ac:dyDescent="0.25">
      <c r="A5" s="319">
        <f>'Comp. Desp. Indiretas'!$BX$7</f>
        <v>45015</v>
      </c>
      <c r="B5" s="314" t="str">
        <f>'Comp. Desp. Indiretas'!$A$12</f>
        <v>MOC</v>
      </c>
      <c r="D5" s="315" t="str">
        <f>'Comp. Desp. Indiretas'!$C$12</f>
        <v>COORD. OPERACIONAL</v>
      </c>
      <c r="E5" s="314" t="str">
        <f>Resumo!$R$5</f>
        <v>Despesa</v>
      </c>
      <c r="F5" s="314" t="str">
        <f>Resumo!$R$6</f>
        <v>Despesa Indireta</v>
      </c>
      <c r="G5" s="327">
        <f>'Comp. Desp. Indiretas'!BX12</f>
        <v>0</v>
      </c>
    </row>
    <row r="6" spans="1:7" x14ac:dyDescent="0.25">
      <c r="A6" s="319">
        <f>'Comp. Desp. Indiretas'!$BX$7</f>
        <v>45015</v>
      </c>
      <c r="B6" s="314" t="str">
        <f>'Comp. Desp. Indiretas'!$A$13</f>
        <v>MOC</v>
      </c>
      <c r="D6" s="315" t="str">
        <f>'Comp. Desp. Indiretas'!$C$13</f>
        <v>ANALISTA DE PROJETOS SENIOR</v>
      </c>
      <c r="E6" s="314" t="str">
        <f>Resumo!$R$5</f>
        <v>Despesa</v>
      </c>
      <c r="F6" s="314" t="str">
        <f>Resumo!$R$6</f>
        <v>Despesa Indireta</v>
      </c>
      <c r="G6" s="327">
        <f>'Comp. Desp. Indiretas'!BX13</f>
        <v>0</v>
      </c>
    </row>
    <row r="7" spans="1:7" x14ac:dyDescent="0.25">
      <c r="A7" s="319">
        <f>'Comp. Desp. Indiretas'!$BX$7</f>
        <v>45015</v>
      </c>
      <c r="B7" s="314" t="str">
        <f>'Comp. Desp. Indiretas'!$A$14</f>
        <v>MOC</v>
      </c>
      <c r="D7" s="315" t="str">
        <f>'Comp. Desp. Indiretas'!$C$14</f>
        <v>ANALISTA DE PROJETOS PLENO</v>
      </c>
      <c r="E7" s="314" t="str">
        <f>Resumo!$R$5</f>
        <v>Despesa</v>
      </c>
      <c r="F7" s="314" t="str">
        <f>Resumo!$R$6</f>
        <v>Despesa Indireta</v>
      </c>
      <c r="G7" s="327">
        <f>'Comp. Desp. Indiretas'!BX14</f>
        <v>159.09090909090909</v>
      </c>
    </row>
    <row r="8" spans="1:7" x14ac:dyDescent="0.25">
      <c r="A8" s="319">
        <f>'Comp. Desp. Indiretas'!$BX$7</f>
        <v>45015</v>
      </c>
      <c r="B8" s="314" t="str">
        <f>'Comp. Desp. Indiretas'!$A$15</f>
        <v>MOC</v>
      </c>
      <c r="D8" s="315" t="str">
        <f>'Comp. Desp. Indiretas'!$C$15</f>
        <v>ANALISTA DE PROJETOS JUNIOR</v>
      </c>
      <c r="E8" s="314" t="str">
        <f>Resumo!$R$5</f>
        <v>Despesa</v>
      </c>
      <c r="F8" s="314" t="str">
        <f>Resumo!$R$6</f>
        <v>Despesa Indireta</v>
      </c>
      <c r="G8" s="327">
        <f>'Comp. Desp. Indiretas'!BX15</f>
        <v>0</v>
      </c>
    </row>
    <row r="9" spans="1:7" x14ac:dyDescent="0.25">
      <c r="A9" s="319">
        <f>'Comp. Desp. Indiretas'!$BX$7</f>
        <v>45015</v>
      </c>
      <c r="B9" s="314" t="str">
        <f>'Comp. Desp. Indiretas'!$A$16</f>
        <v>MOC</v>
      </c>
      <c r="D9" s="315" t="str">
        <f>'Comp. Desp. Indiretas'!$C$16</f>
        <v>TÉCNICO OPERACIONAL</v>
      </c>
      <c r="E9" s="314" t="str">
        <f>Resumo!$R$5</f>
        <v>Despesa</v>
      </c>
      <c r="F9" s="314" t="str">
        <f>Resumo!$R$6</f>
        <v>Despesa Indireta</v>
      </c>
      <c r="G9" s="327">
        <f>'Comp. Desp. Indiretas'!BX16</f>
        <v>0</v>
      </c>
    </row>
    <row r="10" spans="1:7" x14ac:dyDescent="0.25">
      <c r="A10" s="319">
        <f>'Comp. Desp. Indiretas'!$BX$7</f>
        <v>45015</v>
      </c>
      <c r="B10" s="314" t="str">
        <f>'Comp. Desp. Indiretas'!$A$17</f>
        <v>MOC</v>
      </c>
      <c r="D10" s="315" t="str">
        <f>'Comp. Desp. Indiretas'!$C$17</f>
        <v>TÉCNICO OPERACIONAL - C/ PERICULOSIDADE</v>
      </c>
      <c r="E10" s="314" t="str">
        <f>Resumo!$R$5</f>
        <v>Despesa</v>
      </c>
      <c r="F10" s="314" t="str">
        <f>Resumo!$R$6</f>
        <v>Despesa Indireta</v>
      </c>
      <c r="G10" s="327">
        <f>'Comp. Desp. Indiretas'!BX17</f>
        <v>0</v>
      </c>
    </row>
    <row r="11" spans="1:7" x14ac:dyDescent="0.25">
      <c r="A11" s="319">
        <f>'Comp. Desp. Indiretas'!$BX$7</f>
        <v>45015</v>
      </c>
      <c r="B11" s="314" t="str">
        <f>'Comp. Desp. Indiretas'!$A$18</f>
        <v>MOC</v>
      </c>
      <c r="D11" s="315" t="str">
        <f>'Comp. Desp. Indiretas'!$C$18</f>
        <v>ANALISTA DE GEOPROCESSAMENTO</v>
      </c>
      <c r="E11" s="314" t="str">
        <f>Resumo!$R$5</f>
        <v>Despesa</v>
      </c>
      <c r="F11" s="314" t="str">
        <f>Resumo!$R$6</f>
        <v>Despesa Indireta</v>
      </c>
      <c r="G11" s="327">
        <f>'Comp. Desp. Indiretas'!BX18</f>
        <v>0</v>
      </c>
    </row>
    <row r="12" spans="1:7" x14ac:dyDescent="0.25">
      <c r="A12" s="319">
        <f>'Comp. Desp. Indiretas'!$BX$7</f>
        <v>45015</v>
      </c>
      <c r="B12" s="314" t="str">
        <f>'Comp. Desp. Indiretas'!$A$19</f>
        <v>MOC</v>
      </c>
      <c r="D12" s="315" t="str">
        <f>'Comp. Desp. Indiretas'!$C$19</f>
        <v>ASSISTENTE DE PROJETOS</v>
      </c>
      <c r="E12" s="314" t="str">
        <f>Resumo!$R$5</f>
        <v>Despesa</v>
      </c>
      <c r="F12" s="314" t="str">
        <f>Resumo!$R$6</f>
        <v>Despesa Indireta</v>
      </c>
      <c r="G12" s="327">
        <f>'Comp. Desp. Indiretas'!BX19</f>
        <v>0</v>
      </c>
    </row>
    <row r="13" spans="1:7" x14ac:dyDescent="0.25">
      <c r="A13" s="319">
        <f>'Comp. Desp. Indiretas'!$BX$7</f>
        <v>45015</v>
      </c>
      <c r="B13" s="314" t="str">
        <f>'Comp. Desp. Indiretas'!$A$20</f>
        <v>MOC</v>
      </c>
      <c r="D13" s="315" t="str">
        <f>'Comp. Desp. Indiretas'!$C$20</f>
        <v>AUXILIAR TÉCNICO</v>
      </c>
      <c r="E13" s="314" t="str">
        <f>Resumo!$R$5</f>
        <v>Despesa</v>
      </c>
      <c r="F13" s="314" t="str">
        <f>Resumo!$R$6</f>
        <v>Despesa Indireta</v>
      </c>
      <c r="G13" s="327">
        <f>'Comp. Desp. Indiretas'!BX20</f>
        <v>0</v>
      </c>
    </row>
    <row r="14" spans="1:7" x14ac:dyDescent="0.25">
      <c r="A14" s="319">
        <f>'Comp. Desp. Indiretas'!$BX$7</f>
        <v>45015</v>
      </c>
      <c r="B14" s="314" t="str">
        <f>'Comp. Desp. Indiretas'!$A$21</f>
        <v>MOC</v>
      </c>
      <c r="D14" s="315" t="str">
        <f>'Comp. Desp. Indiretas'!$C$21</f>
        <v>ESTAGIÁRIO TÉCNICO</v>
      </c>
      <c r="E14" s="314" t="str">
        <f>Resumo!$R$5</f>
        <v>Despesa</v>
      </c>
      <c r="F14" s="314" t="str">
        <f>Resumo!$R$6</f>
        <v>Despesa Indireta</v>
      </c>
      <c r="G14" s="327">
        <f>'Comp. Desp. Indiretas'!BX21</f>
        <v>0</v>
      </c>
    </row>
    <row r="15" spans="1:7" x14ac:dyDescent="0.25">
      <c r="A15" s="319">
        <f>'Comp. Desp. Indiretas'!$BX$7</f>
        <v>45015</v>
      </c>
      <c r="B15" s="314" t="str">
        <f>'Comp. Desp. Indiretas'!$A$22</f>
        <v>MOC</v>
      </c>
      <c r="D15" s="315" t="str">
        <f>'Comp. Desp. Indiretas'!$C$22</f>
        <v>ANALISTA FINANCEIRO</v>
      </c>
      <c r="E15" s="314" t="str">
        <f>Resumo!$R$5</f>
        <v>Despesa</v>
      </c>
      <c r="F15" s="314" t="str">
        <f>Resumo!$R$6</f>
        <v>Despesa Indireta</v>
      </c>
      <c r="G15" s="327">
        <f>'Comp. Desp. Indiretas'!BX22</f>
        <v>0</v>
      </c>
    </row>
    <row r="16" spans="1:7" x14ac:dyDescent="0.25">
      <c r="A16" s="319">
        <f>'Comp. Desp. Indiretas'!$BX$7</f>
        <v>45015</v>
      </c>
      <c r="B16" s="314" t="str">
        <f>'Comp. Desp. Indiretas'!$A$23</f>
        <v>MOC</v>
      </c>
      <c r="D16" s="315" t="str">
        <f>'Comp. Desp. Indiretas'!$C$23</f>
        <v>ANALISTA DE SUPRIMENTOS</v>
      </c>
      <c r="E16" s="314" t="str">
        <f>Resumo!$R$5</f>
        <v>Despesa</v>
      </c>
      <c r="F16" s="314" t="str">
        <f>Resumo!$R$6</f>
        <v>Despesa Indireta</v>
      </c>
      <c r="G16" s="327">
        <f>'Comp. Desp. Indiretas'!BX23</f>
        <v>0</v>
      </c>
    </row>
    <row r="17" spans="1:7" x14ac:dyDescent="0.25">
      <c r="A17" s="319">
        <f>'Comp. Desp. Indiretas'!$BX$7</f>
        <v>45015</v>
      </c>
      <c r="B17" s="314" t="str">
        <f>'Comp. Desp. Indiretas'!$A$24</f>
        <v>DG</v>
      </c>
      <c r="D17" s="315" t="str">
        <f>'Comp. Desp. Indiretas'!$C$24</f>
        <v>HOSPEDAGEM - NIVEL 1</v>
      </c>
      <c r="E17" s="314" t="str">
        <f>Resumo!$R$5</f>
        <v>Despesa</v>
      </c>
      <c r="F17" s="314" t="str">
        <f>Resumo!$R$6</f>
        <v>Despesa Indireta</v>
      </c>
      <c r="G17" s="327">
        <f>'Comp. Desp. Indiretas'!BX24</f>
        <v>0</v>
      </c>
    </row>
    <row r="18" spans="1:7" x14ac:dyDescent="0.25">
      <c r="A18" s="319">
        <f>'Comp. Desp. Indiretas'!$BX$7</f>
        <v>45015</v>
      </c>
      <c r="B18" s="314" t="str">
        <f>'Comp. Desp. Indiretas'!$A$25</f>
        <v>DG</v>
      </c>
      <c r="D18" s="315" t="str">
        <f>'Comp. Desp. Indiretas'!$C$25</f>
        <v>HOSPEDAGEM - NIVEL 2</v>
      </c>
      <c r="E18" s="314" t="str">
        <f>Resumo!$R$5</f>
        <v>Despesa</v>
      </c>
      <c r="F18" s="314" t="str">
        <f>Resumo!$R$6</f>
        <v>Despesa Indireta</v>
      </c>
      <c r="G18" s="327">
        <f>'Comp. Desp. Indiretas'!BX25</f>
        <v>0</v>
      </c>
    </row>
    <row r="19" spans="1:7" x14ac:dyDescent="0.25">
      <c r="A19" s="319">
        <f>'Comp. Desp. Indiretas'!$BX$7</f>
        <v>45015</v>
      </c>
      <c r="B19" s="314" t="str">
        <f>'Comp. Desp. Indiretas'!$A$26</f>
        <v>DG</v>
      </c>
      <c r="D19" s="315" t="str">
        <f>'Comp. Desp. Indiretas'!$C$26</f>
        <v>HOSPEDAGEM - NIVEL 3</v>
      </c>
      <c r="E19" s="314" t="str">
        <f>Resumo!$R$5</f>
        <v>Despesa</v>
      </c>
      <c r="F19" s="314" t="str">
        <f>Resumo!$R$6</f>
        <v>Despesa Indireta</v>
      </c>
      <c r="G19" s="327">
        <f>'Comp. Desp. Indiretas'!BX26</f>
        <v>0</v>
      </c>
    </row>
    <row r="20" spans="1:7" x14ac:dyDescent="0.25">
      <c r="A20" s="319">
        <f>'Comp. Desp. Indiretas'!$BX$7</f>
        <v>45015</v>
      </c>
      <c r="B20" s="314" t="str">
        <f>'Comp. Desp. Indiretas'!$A$27</f>
        <v>DG</v>
      </c>
      <c r="D20" s="315" t="str">
        <f>'Comp. Desp. Indiretas'!$C$27</f>
        <v>LOCAÇÃO DE BASE OPERACIONAL</v>
      </c>
      <c r="E20" s="314" t="str">
        <f>Resumo!$R$5</f>
        <v>Despesa</v>
      </c>
      <c r="F20" s="314" t="str">
        <f>Resumo!$R$6</f>
        <v>Despesa Indireta</v>
      </c>
      <c r="G20" s="327">
        <f>'Comp. Desp. Indiretas'!BX27</f>
        <v>0</v>
      </c>
    </row>
    <row r="21" spans="1:7" x14ac:dyDescent="0.25">
      <c r="A21" s="319">
        <f>'Comp. Desp. Indiretas'!$BX$7</f>
        <v>45015</v>
      </c>
      <c r="B21" s="314" t="str">
        <f>'Comp. Desp. Indiretas'!$A$28</f>
        <v>DG</v>
      </c>
      <c r="D21" s="315" t="str">
        <f>'Comp. Desp. Indiretas'!$C$28</f>
        <v>ALIMENTAÇÃO - NIVEL 1</v>
      </c>
      <c r="E21" s="314" t="str">
        <f>Resumo!$R$5</f>
        <v>Despesa</v>
      </c>
      <c r="F21" s="314" t="str">
        <f>Resumo!$R$6</f>
        <v>Despesa Indireta</v>
      </c>
      <c r="G21" s="327">
        <f>'Comp. Desp. Indiretas'!BX28</f>
        <v>0</v>
      </c>
    </row>
    <row r="22" spans="1:7" x14ac:dyDescent="0.25">
      <c r="A22" s="319">
        <f>'Comp. Desp. Indiretas'!$BX$7</f>
        <v>45015</v>
      </c>
      <c r="B22" s="314" t="str">
        <f>'Comp. Desp. Indiretas'!$A$29</f>
        <v>DG</v>
      </c>
      <c r="D22" s="315" t="str">
        <f>'Comp. Desp. Indiretas'!$C$29</f>
        <v>ALIMENTAÇÃO - NIVEL 2</v>
      </c>
      <c r="E22" s="314" t="str">
        <f>Resumo!$R$5</f>
        <v>Despesa</v>
      </c>
      <c r="F22" s="314" t="str">
        <f>Resumo!$R$6</f>
        <v>Despesa Indireta</v>
      </c>
      <c r="G22" s="327">
        <f>'Comp. Desp. Indiretas'!BX29</f>
        <v>0</v>
      </c>
    </row>
    <row r="23" spans="1:7" x14ac:dyDescent="0.25">
      <c r="A23" s="319">
        <f>'Comp. Desp. Indiretas'!$BX$7</f>
        <v>45015</v>
      </c>
      <c r="B23" s="314" t="str">
        <f>'Comp. Desp. Indiretas'!$A$30</f>
        <v>DG</v>
      </c>
      <c r="D23" s="315" t="str">
        <f>'Comp. Desp. Indiretas'!$C$30</f>
        <v>ALIMENTAÇÃO - NIVEL 3</v>
      </c>
      <c r="E23" s="314" t="str">
        <f>Resumo!$R$5</f>
        <v>Despesa</v>
      </c>
      <c r="F23" s="314" t="str">
        <f>Resumo!$R$6</f>
        <v>Despesa Indireta</v>
      </c>
      <c r="G23" s="327">
        <f>'Comp. Desp. Indiretas'!BX30</f>
        <v>0</v>
      </c>
    </row>
    <row r="24" spans="1:7" x14ac:dyDescent="0.25">
      <c r="A24" s="319">
        <f>'Comp. Desp. Indiretas'!$BX$7</f>
        <v>45015</v>
      </c>
      <c r="B24" s="314" t="str">
        <f>'Comp. Desp. Indiretas'!$A$31</f>
        <v>DG</v>
      </c>
      <c r="D24" s="315" t="str">
        <f>'Comp. Desp. Indiretas'!$C$31</f>
        <v>TELEFONIA</v>
      </c>
      <c r="E24" s="314" t="str">
        <f>Resumo!$R$5</f>
        <v>Despesa</v>
      </c>
      <c r="F24" s="314" t="str">
        <f>Resumo!$R$6</f>
        <v>Despesa Indireta</v>
      </c>
      <c r="G24" s="327">
        <f>'Comp. Desp. Indiretas'!BX31</f>
        <v>0</v>
      </c>
    </row>
    <row r="25" spans="1:7" x14ac:dyDescent="0.25">
      <c r="A25" s="319">
        <f>'Comp. Desp. Indiretas'!$BX$7</f>
        <v>45015</v>
      </c>
      <c r="B25" s="314" t="str">
        <f>'Comp. Desp. Indiretas'!$A$32</f>
        <v>DG</v>
      </c>
      <c r="D25" s="315" t="str">
        <f>'Comp. Desp. Indiretas'!$C$32</f>
        <v>ALUGUEL DE VEÍCULO LEVE MENSAL</v>
      </c>
      <c r="E25" s="314" t="str">
        <f>Resumo!$R$5</f>
        <v>Despesa</v>
      </c>
      <c r="F25" s="314" t="str">
        <f>Resumo!$R$6</f>
        <v>Despesa Indireta</v>
      </c>
      <c r="G25" s="327">
        <f>'Comp. Desp. Indiretas'!BX32</f>
        <v>0</v>
      </c>
    </row>
    <row r="26" spans="1:7" x14ac:dyDescent="0.25">
      <c r="A26" s="319">
        <f>'Comp. Desp. Indiretas'!$BX$7</f>
        <v>45015</v>
      </c>
      <c r="B26" s="314" t="str">
        <f>'Comp. Desp. Indiretas'!$A$33</f>
        <v>DG</v>
      </c>
      <c r="D26" s="315" t="str">
        <f>'Comp. Desp. Indiretas'!$C$33</f>
        <v>ALUGUEL DE VEICULO LEVE</v>
      </c>
      <c r="E26" s="314" t="str">
        <f>Resumo!$R$5</f>
        <v>Despesa</v>
      </c>
      <c r="F26" s="314" t="str">
        <f>Resumo!$R$6</f>
        <v>Despesa Indireta</v>
      </c>
      <c r="G26" s="327">
        <f>'Comp. Desp. Indiretas'!BX33</f>
        <v>0</v>
      </c>
    </row>
    <row r="27" spans="1:7" x14ac:dyDescent="0.25">
      <c r="A27" s="319">
        <f>'Comp. Desp. Indiretas'!$BX$7</f>
        <v>45015</v>
      </c>
      <c r="B27" s="314" t="str">
        <f>'Comp. Desp. Indiretas'!$A$34</f>
        <v>DG</v>
      </c>
      <c r="D27" s="315" t="str">
        <f>'Comp. Desp. Indiretas'!$C$34</f>
        <v>ALUGUEL CAMINHONTE</v>
      </c>
      <c r="E27" s="314" t="str">
        <f>Resumo!$R$5</f>
        <v>Despesa</v>
      </c>
      <c r="F27" s="314" t="str">
        <f>Resumo!$R$6</f>
        <v>Despesa Indireta</v>
      </c>
      <c r="G27" s="327">
        <f>'Comp. Desp. Indiretas'!BX34</f>
        <v>0</v>
      </c>
    </row>
    <row r="28" spans="1:7" x14ac:dyDescent="0.25">
      <c r="A28" s="319">
        <f>'Comp. Desp. Indiretas'!$BX$7</f>
        <v>45015</v>
      </c>
      <c r="B28" s="314" t="str">
        <f>'Comp. Desp. Indiretas'!$A$35</f>
        <v>DG</v>
      </c>
      <c r="D28" s="315" t="str">
        <f>'Comp. Desp. Indiretas'!$C$35</f>
        <v>AQUISIÇÃO DE VEICULO</v>
      </c>
      <c r="E28" s="314" t="str">
        <f>Resumo!$R$5</f>
        <v>Despesa</v>
      </c>
      <c r="F28" s="314" t="str">
        <f>Resumo!$R$6</f>
        <v>Despesa Indireta</v>
      </c>
      <c r="G28" s="327">
        <f>'Comp. Desp. Indiretas'!BX35</f>
        <v>0</v>
      </c>
    </row>
    <row r="29" spans="1:7" x14ac:dyDescent="0.25">
      <c r="A29" s="319">
        <f>'Comp. Desp. Indiretas'!$BX$7</f>
        <v>45015</v>
      </c>
      <c r="B29" s="314" t="str">
        <f>'Comp. Desp. Indiretas'!$A$36</f>
        <v>DG</v>
      </c>
      <c r="D29" s="315" t="str">
        <f>'Comp. Desp. Indiretas'!$C$36</f>
        <v>COMBUSTÍVEL - GASOLINA</v>
      </c>
      <c r="E29" s="314" t="str">
        <f>Resumo!$R$5</f>
        <v>Despesa</v>
      </c>
      <c r="F29" s="314" t="str">
        <f>Resumo!$R$6</f>
        <v>Despesa Indireta</v>
      </c>
      <c r="G29" s="327">
        <f>'Comp. Desp. Indiretas'!BX36</f>
        <v>0</v>
      </c>
    </row>
    <row r="30" spans="1:7" x14ac:dyDescent="0.25">
      <c r="A30" s="319">
        <f>'Comp. Desp. Indiretas'!$BX$7</f>
        <v>45015</v>
      </c>
      <c r="B30" s="314" t="str">
        <f>'Comp. Desp. Indiretas'!$A$37</f>
        <v>DG</v>
      </c>
      <c r="D30" s="315" t="str">
        <f>'Comp. Desp. Indiretas'!$C$37</f>
        <v>COMBUSTÍVEL - DIESEL</v>
      </c>
      <c r="E30" s="314" t="str">
        <f>Resumo!$R$5</f>
        <v>Despesa</v>
      </c>
      <c r="F30" s="314" t="str">
        <f>Resumo!$R$6</f>
        <v>Despesa Indireta</v>
      </c>
      <c r="G30" s="327">
        <f>'Comp. Desp. Indiretas'!BX37</f>
        <v>0</v>
      </c>
    </row>
    <row r="31" spans="1:7" x14ac:dyDescent="0.25">
      <c r="A31" s="319">
        <f>'Comp. Desp. Indiretas'!$BX$7</f>
        <v>45015</v>
      </c>
      <c r="B31" s="314" t="str">
        <f>'Comp. Desp. Indiretas'!$A$38</f>
        <v>DG</v>
      </c>
      <c r="D31" s="315" t="str">
        <f>'Comp. Desp. Indiretas'!$C$38</f>
        <v>PASSAGEM AÉREA</v>
      </c>
      <c r="E31" s="314" t="str">
        <f>Resumo!$R$5</f>
        <v>Despesa</v>
      </c>
      <c r="F31" s="314" t="str">
        <f>Resumo!$R$6</f>
        <v>Despesa Indireta</v>
      </c>
      <c r="G31" s="327">
        <f>'Comp. Desp. Indiretas'!BX38</f>
        <v>0</v>
      </c>
    </row>
    <row r="32" spans="1:7" x14ac:dyDescent="0.25">
      <c r="A32" s="319">
        <f>'Comp. Desp. Indiretas'!$BX$7</f>
        <v>45015</v>
      </c>
      <c r="B32" s="314" t="str">
        <f>'Comp. Desp. Indiretas'!$A$39</f>
        <v>ART</v>
      </c>
      <c r="D32" s="315" t="str">
        <f>'Comp. Desp. Indiretas'!$C$39</f>
        <v>ART CREA - Nível 1</v>
      </c>
      <c r="E32" s="314" t="str">
        <f>Resumo!$R$5</f>
        <v>Despesa</v>
      </c>
      <c r="F32" s="314" t="str">
        <f>Resumo!$R$6</f>
        <v>Despesa Indireta</v>
      </c>
      <c r="G32" s="327">
        <f>'Comp. Desp. Indiretas'!BX39</f>
        <v>255</v>
      </c>
    </row>
    <row r="33" spans="1:7" x14ac:dyDescent="0.25">
      <c r="A33" s="319">
        <f>'Comp. Desp. Indiretas'!$BX$7</f>
        <v>45015</v>
      </c>
      <c r="B33" s="314" t="str">
        <f>'Comp. Desp. Indiretas'!$A$40</f>
        <v>ART</v>
      </c>
      <c r="D33" s="315" t="str">
        <f>'Comp. Desp. Indiretas'!$C$40</f>
        <v>ART CREA - Nível 2</v>
      </c>
      <c r="E33" s="314" t="str">
        <f>Resumo!$R$5</f>
        <v>Despesa</v>
      </c>
      <c r="F33" s="314" t="str">
        <f>Resumo!$R$6</f>
        <v>Despesa Indireta</v>
      </c>
      <c r="G33" s="327">
        <f>'Comp. Desp. Indiretas'!BX40</f>
        <v>175</v>
      </c>
    </row>
    <row r="34" spans="1:7" x14ac:dyDescent="0.25">
      <c r="A34" s="319">
        <f>'Comp. Desp. Indiretas'!$BX$7</f>
        <v>45015</v>
      </c>
      <c r="B34" s="314" t="str">
        <f>'Comp. Desp. Indiretas'!$A$41</f>
        <v>ART</v>
      </c>
      <c r="D34" s="315" t="str">
        <f>'Comp. Desp. Indiretas'!$C$41</f>
        <v>ART CREA - Nível 3</v>
      </c>
      <c r="E34" s="314" t="str">
        <f>Resumo!$R$5</f>
        <v>Despesa</v>
      </c>
      <c r="F34" s="314" t="str">
        <f>Resumo!$R$6</f>
        <v>Despesa Indireta</v>
      </c>
      <c r="G34" s="327">
        <f>'Comp. Desp. Indiretas'!BX41</f>
        <v>0</v>
      </c>
    </row>
    <row r="35" spans="1:7" x14ac:dyDescent="0.25">
      <c r="A35" s="319">
        <f>'Comp. Desp. Indiretas'!$BX$7</f>
        <v>45015</v>
      </c>
      <c r="B35" s="314" t="str">
        <f>'Comp. Desp. Indiretas'!$A$42</f>
        <v>ART</v>
      </c>
      <c r="D35" s="315" t="str">
        <f>'Comp. Desp. Indiretas'!$C$42</f>
        <v>ACERVO CREA</v>
      </c>
      <c r="E35" s="314" t="str">
        <f>Resumo!$R$5</f>
        <v>Despesa</v>
      </c>
      <c r="F35" s="314" t="str">
        <f>Resumo!$R$6</f>
        <v>Despesa Indireta</v>
      </c>
      <c r="G35" s="327">
        <f>'Comp. Desp. Indiretas'!BX42</f>
        <v>85</v>
      </c>
    </row>
    <row r="36" spans="1:7" x14ac:dyDescent="0.25">
      <c r="A36" s="319">
        <f>'Comp. Desp. Indiretas'!$BX$7</f>
        <v>45015</v>
      </c>
      <c r="B36" s="314" t="str">
        <f>'Comp. Desp. Indiretas'!$A$43</f>
        <v>ART</v>
      </c>
      <c r="D36" s="315" t="str">
        <f>'Comp. Desp. Indiretas'!$C$43</f>
        <v>ART CRBio</v>
      </c>
      <c r="E36" s="314" t="str">
        <f>Resumo!$R$5</f>
        <v>Despesa</v>
      </c>
      <c r="F36" s="314" t="str">
        <f>Resumo!$R$6</f>
        <v>Despesa Indireta</v>
      </c>
      <c r="G36" s="327">
        <f>'Comp. Desp. Indiretas'!BX43</f>
        <v>0</v>
      </c>
    </row>
    <row r="37" spans="1:7" x14ac:dyDescent="0.25">
      <c r="A37" s="319">
        <f>'Comp. Desp. Indiretas'!$BX$7</f>
        <v>45015</v>
      </c>
      <c r="B37" s="314" t="str">
        <f>'Comp. Desp. Indiretas'!$A$44</f>
        <v>ART</v>
      </c>
      <c r="D37" s="315" t="str">
        <f>'Comp. Desp. Indiretas'!$C$44</f>
        <v>ACERVO CRBio</v>
      </c>
      <c r="E37" s="314" t="str">
        <f>Resumo!$R$5</f>
        <v>Despesa</v>
      </c>
      <c r="F37" s="314" t="str">
        <f>Resumo!$R$6</f>
        <v>Despesa Indireta</v>
      </c>
      <c r="G37" s="327">
        <f>'Comp. Desp. Indiretas'!BX44</f>
        <v>0</v>
      </c>
    </row>
    <row r="38" spans="1:7" x14ac:dyDescent="0.25">
      <c r="A38" s="319">
        <f>'Comp. Desp. Indiretas'!$BX$7</f>
        <v>45015</v>
      </c>
      <c r="B38" s="314" t="str">
        <f>'Comp. Desp. Indiretas'!$A$45</f>
        <v>ART</v>
      </c>
      <c r="D38" s="315" t="str">
        <f>'Comp. Desp. Indiretas'!$C$45</f>
        <v>VISTO CREA PF</v>
      </c>
      <c r="E38" s="314" t="str">
        <f>Resumo!$R$5</f>
        <v>Despesa</v>
      </c>
      <c r="F38" s="314" t="str">
        <f>Resumo!$R$6</f>
        <v>Despesa Indireta</v>
      </c>
      <c r="G38" s="327">
        <f>'Comp. Desp. Indiretas'!BX45</f>
        <v>0</v>
      </c>
    </row>
    <row r="39" spans="1:7" x14ac:dyDescent="0.25">
      <c r="A39" s="319">
        <f>'Comp. Desp. Indiretas'!$BX$7</f>
        <v>45015</v>
      </c>
      <c r="B39" s="314" t="str">
        <f>'Comp. Desp. Indiretas'!$A$46</f>
        <v>ART</v>
      </c>
      <c r="D39" s="315" t="str">
        <f>'Comp. Desp. Indiretas'!$C$46</f>
        <v>VISTO CREA PJ</v>
      </c>
      <c r="E39" s="314" t="str">
        <f>Resumo!$R$5</f>
        <v>Despesa</v>
      </c>
      <c r="F39" s="314" t="str">
        <f>Resumo!$R$6</f>
        <v>Despesa Indireta</v>
      </c>
      <c r="G39" s="327">
        <f>'Comp. Desp. Indiretas'!BX46</f>
        <v>0</v>
      </c>
    </row>
    <row r="40" spans="1:7" x14ac:dyDescent="0.25">
      <c r="A40" s="319">
        <f>'Comp. Desp. Indiretas'!$BX$7</f>
        <v>45015</v>
      </c>
      <c r="B40" s="314" t="str">
        <f>'Comp. Desp. Indiretas'!$A$47</f>
        <v>ART</v>
      </c>
      <c r="D40" s="315" t="str">
        <f>'Comp. Desp. Indiretas'!$C$47</f>
        <v>ANUIDADE CREA PF</v>
      </c>
      <c r="E40" s="314" t="str">
        <f>Resumo!$R$5</f>
        <v>Despesa</v>
      </c>
      <c r="F40" s="314" t="str">
        <f>Resumo!$R$6</f>
        <v>Despesa Indireta</v>
      </c>
      <c r="G40" s="327">
        <f>'Comp. Desp. Indiretas'!BX47</f>
        <v>0</v>
      </c>
    </row>
    <row r="41" spans="1:7" x14ac:dyDescent="0.25">
      <c r="A41" s="319">
        <f>'Comp. Desp. Indiretas'!$BX$7</f>
        <v>45015</v>
      </c>
      <c r="B41" s="314" t="str">
        <f>'Comp. Desp. Indiretas'!$A$48</f>
        <v>ART</v>
      </c>
      <c r="D41" s="315" t="str">
        <f>'Comp. Desp. Indiretas'!$C$48</f>
        <v>ANUIDADE CREA PJ</v>
      </c>
      <c r="E41" s="314" t="str">
        <f>Resumo!$R$5</f>
        <v>Despesa</v>
      </c>
      <c r="F41" s="314" t="str">
        <f>Resumo!$R$6</f>
        <v>Despesa Indireta</v>
      </c>
      <c r="G41" s="327">
        <f>'Comp. Desp. Indiretas'!BX48</f>
        <v>0</v>
      </c>
    </row>
    <row r="42" spans="1:7" x14ac:dyDescent="0.25">
      <c r="A42" s="319">
        <f>'Comp. Desp. Indiretas'!$BX$7</f>
        <v>45015</v>
      </c>
      <c r="B42" s="314" t="str">
        <f>'Comp. Desp. Indiretas'!$A$49</f>
        <v>ART</v>
      </c>
      <c r="D42" s="315" t="str">
        <f>'Comp. Desp. Indiretas'!$C$49</f>
        <v>VISTO CRBio PF</v>
      </c>
      <c r="E42" s="314" t="str">
        <f>Resumo!$R$5</f>
        <v>Despesa</v>
      </c>
      <c r="F42" s="314" t="str">
        <f>Resumo!$R$6</f>
        <v>Despesa Indireta</v>
      </c>
      <c r="G42" s="327">
        <f>'Comp. Desp. Indiretas'!BX49</f>
        <v>0</v>
      </c>
    </row>
    <row r="43" spans="1:7" x14ac:dyDescent="0.25">
      <c r="A43" s="319">
        <f>'Comp. Desp. Indiretas'!$BX$7</f>
        <v>45015</v>
      </c>
      <c r="B43" s="314" t="str">
        <f>'Comp. Desp. Indiretas'!$A$50</f>
        <v>ART</v>
      </c>
      <c r="D43" s="315" t="str">
        <f>'Comp. Desp. Indiretas'!$C$50</f>
        <v>VISTO CRBio PJ</v>
      </c>
      <c r="E43" s="314" t="str">
        <f>Resumo!$R$5</f>
        <v>Despesa</v>
      </c>
      <c r="F43" s="314" t="str">
        <f>Resumo!$R$6</f>
        <v>Despesa Indireta</v>
      </c>
      <c r="G43" s="327">
        <f>'Comp. Desp. Indiretas'!BX50</f>
        <v>0</v>
      </c>
    </row>
    <row r="44" spans="1:7" x14ac:dyDescent="0.25">
      <c r="A44" s="319">
        <f>'Comp. Desp. Indiretas'!$BX$7</f>
        <v>45015</v>
      </c>
      <c r="B44" s="314" t="str">
        <f>'Comp. Desp. Indiretas'!$A$51</f>
        <v>SMS</v>
      </c>
      <c r="D44" s="315" t="str">
        <f>'Comp. Desp. Indiretas'!$C$51</f>
        <v>PPRA</v>
      </c>
      <c r="E44" s="314" t="str">
        <f>Resumo!$R$5</f>
        <v>Despesa</v>
      </c>
      <c r="F44" s="314" t="str">
        <f>Resumo!$R$6</f>
        <v>Despesa Indireta</v>
      </c>
      <c r="G44" s="327">
        <f>'Comp. Desp. Indiretas'!BX51</f>
        <v>0</v>
      </c>
    </row>
    <row r="45" spans="1:7" x14ac:dyDescent="0.25">
      <c r="A45" s="319">
        <f>'Comp. Desp. Indiretas'!$BX$7</f>
        <v>45015</v>
      </c>
      <c r="B45" s="314" t="str">
        <f>'Comp. Desp. Indiretas'!$A$52</f>
        <v>SMS</v>
      </c>
      <c r="D45" s="315" t="str">
        <f>'Comp. Desp. Indiretas'!$C$52</f>
        <v>PCMSO</v>
      </c>
      <c r="E45" s="314" t="str">
        <f>Resumo!$R$5</f>
        <v>Despesa</v>
      </c>
      <c r="F45" s="314" t="str">
        <f>Resumo!$R$6</f>
        <v>Despesa Indireta</v>
      </c>
      <c r="G45" s="327">
        <f>'Comp. Desp. Indiretas'!BX52</f>
        <v>0</v>
      </c>
    </row>
    <row r="46" spans="1:7" x14ac:dyDescent="0.25">
      <c r="A46" s="319">
        <f>'Comp. Desp. Indiretas'!$BX$7</f>
        <v>45015</v>
      </c>
      <c r="B46" s="314" t="str">
        <f>'Comp. Desp. Indiretas'!$A$53</f>
        <v>SMS</v>
      </c>
      <c r="D46" s="315" t="str">
        <f>'Comp. Desp. Indiretas'!$C$53</f>
        <v>APR</v>
      </c>
      <c r="E46" s="314" t="str">
        <f>Resumo!$R$5</f>
        <v>Despesa</v>
      </c>
      <c r="F46" s="314" t="str">
        <f>Resumo!$R$6</f>
        <v>Despesa Indireta</v>
      </c>
      <c r="G46" s="327">
        <f>'Comp. Desp. Indiretas'!BX53</f>
        <v>0</v>
      </c>
    </row>
    <row r="47" spans="1:7" x14ac:dyDescent="0.25">
      <c r="A47" s="319">
        <f>'Comp. Desp. Indiretas'!$BX$7</f>
        <v>45015</v>
      </c>
      <c r="B47" s="314" t="str">
        <f>'Comp. Desp. Indiretas'!$A$55</f>
        <v>SMS</v>
      </c>
      <c r="D47" s="315" t="str">
        <f>'Comp. Desp. Indiretas'!$C$55</f>
        <v>TREINAMENTO</v>
      </c>
      <c r="E47" s="314" t="str">
        <f>Resumo!$R$5</f>
        <v>Despesa</v>
      </c>
      <c r="F47" s="314" t="str">
        <f>Resumo!$R$6</f>
        <v>Despesa Indireta</v>
      </c>
      <c r="G47" s="327">
        <f>'Comp. Desp. Indiretas'!BX55</f>
        <v>0</v>
      </c>
    </row>
    <row r="48" spans="1:7" x14ac:dyDescent="0.25">
      <c r="A48" s="319">
        <f>'Comp. Desp. Indiretas'!$BX$7</f>
        <v>45015</v>
      </c>
      <c r="B48" s="314" t="str">
        <f>'Comp. Desp. Indiretas'!$A$56</f>
        <v>SMS</v>
      </c>
      <c r="D48" s="315" t="str">
        <f>'Comp. Desp. Indiretas'!$C$56</f>
        <v>ASO</v>
      </c>
      <c r="E48" s="314" t="str">
        <f>Resumo!$R$5</f>
        <v>Despesa</v>
      </c>
      <c r="F48" s="314" t="str">
        <f>Resumo!$R$6</f>
        <v>Despesa Indireta</v>
      </c>
      <c r="G48" s="327">
        <f>'Comp. Desp. Indiretas'!BX56</f>
        <v>0</v>
      </c>
    </row>
    <row r="49" spans="1:7" x14ac:dyDescent="0.25">
      <c r="A49" s="319">
        <f>'Comp. Desp. Indiretas'!$BX$7</f>
        <v>45015</v>
      </c>
      <c r="B49" s="314">
        <f>'Comp. Desp. Indiretas'!$A$57</f>
        <v>0</v>
      </c>
      <c r="D49" s="315" t="str">
        <f>'Comp. Desp. Indiretas'!$C$57</f>
        <v/>
      </c>
      <c r="E49" s="314" t="str">
        <f>Resumo!$R$5</f>
        <v>Despesa</v>
      </c>
      <c r="F49" s="314" t="str">
        <f>Resumo!$R$6</f>
        <v>Despesa Indireta</v>
      </c>
      <c r="G49" s="327">
        <f>'Comp. Desp. Indiretas'!BX57</f>
        <v>0</v>
      </c>
    </row>
    <row r="50" spans="1:7" x14ac:dyDescent="0.25">
      <c r="A50" s="319">
        <f>'Comp. Desp. Indiretas'!$BX$7</f>
        <v>45015</v>
      </c>
      <c r="B50" s="314">
        <f>'Comp. Desp. Indiretas'!$A$58</f>
        <v>0</v>
      </c>
      <c r="D50" s="315" t="str">
        <f>'Comp. Desp. Indiretas'!$C$58</f>
        <v/>
      </c>
      <c r="E50" s="314" t="str">
        <f>Resumo!$R$5</f>
        <v>Despesa</v>
      </c>
      <c r="F50" s="314" t="str">
        <f>Resumo!$R$6</f>
        <v>Despesa Indireta</v>
      </c>
      <c r="G50" s="327">
        <f>'Comp. Desp. Indiretas'!BX58</f>
        <v>0</v>
      </c>
    </row>
    <row r="51" spans="1:7" x14ac:dyDescent="0.25">
      <c r="A51" s="319">
        <f>'Comp. Desp. Indiretas'!$BX$7</f>
        <v>45015</v>
      </c>
      <c r="B51" s="314">
        <f>'Comp. Desp. Indiretas'!$A$59</f>
        <v>0</v>
      </c>
      <c r="D51" s="315" t="str">
        <f>'Comp. Desp. Indiretas'!$C$59</f>
        <v/>
      </c>
      <c r="E51" s="314" t="str">
        <f>Resumo!$R$5</f>
        <v>Despesa</v>
      </c>
      <c r="F51" s="314" t="str">
        <f>Resumo!$R$6</f>
        <v>Despesa Indireta</v>
      </c>
      <c r="G51" s="327">
        <f>'Comp. Desp. Indiretas'!BX59</f>
        <v>0</v>
      </c>
    </row>
    <row r="52" spans="1:7" x14ac:dyDescent="0.25">
      <c r="A52" s="319">
        <f>'Comp. Desp. Indiretas'!$BX$7</f>
        <v>45015</v>
      </c>
      <c r="B52" s="314">
        <f>'Comp. Desp. Indiretas'!$A$60</f>
        <v>0</v>
      </c>
      <c r="D52" s="315" t="str">
        <f>'Comp. Desp. Indiretas'!$C$60</f>
        <v/>
      </c>
      <c r="E52" s="314" t="str">
        <f>Resumo!$R$5</f>
        <v>Despesa</v>
      </c>
      <c r="F52" s="314" t="str">
        <f>Resumo!$R$6</f>
        <v>Despesa Indireta</v>
      </c>
      <c r="G52" s="327">
        <f>'Comp. Desp. Indiretas'!BX60</f>
        <v>0</v>
      </c>
    </row>
    <row r="53" spans="1:7" x14ac:dyDescent="0.25">
      <c r="A53" s="319">
        <f>'Comp. Desp. Indiretas'!$BX$7</f>
        <v>45015</v>
      </c>
      <c r="B53" s="314" t="str">
        <f>'Comp. Desp. Indiretas'!$A$63</f>
        <v>MOC</v>
      </c>
      <c r="D53" s="315" t="str">
        <f>'Comp. Desp. Indiretas'!$C$63</f>
        <v>DIRETOR TÉCNICO</v>
      </c>
      <c r="E53" s="314" t="str">
        <f>Resumo!$R$5</f>
        <v>Despesa</v>
      </c>
      <c r="F53" s="314" t="str">
        <f>Resumo!$R$6</f>
        <v>Despesa Indireta</v>
      </c>
      <c r="G53" s="327">
        <f>'Comp. Desp. Indiretas'!BX63</f>
        <v>0</v>
      </c>
    </row>
    <row r="54" spans="1:7" x14ac:dyDescent="0.25">
      <c r="A54" s="319">
        <f>'Comp. Desp. Indiretas'!$BX$7</f>
        <v>45015</v>
      </c>
      <c r="B54" s="314" t="str">
        <f>'Comp. Desp. Indiretas'!$A$64</f>
        <v>MOC</v>
      </c>
      <c r="D54" s="315" t="str">
        <f>'Comp. Desp. Indiretas'!$C$64</f>
        <v>ANALISTA DE SUPRIMENTOS</v>
      </c>
      <c r="E54" s="314" t="str">
        <f>Resumo!$R$5</f>
        <v>Despesa</v>
      </c>
      <c r="F54" s="314" t="str">
        <f>Resumo!$R$6</f>
        <v>Despesa Indireta</v>
      </c>
      <c r="G54" s="327">
        <f>'Comp. Desp. Indiretas'!BX64</f>
        <v>0</v>
      </c>
    </row>
    <row r="55" spans="1:7" x14ac:dyDescent="0.25">
      <c r="A55" s="319">
        <f>'Comp. Desp. Indiretas'!$BX$7</f>
        <v>45015</v>
      </c>
      <c r="B55" s="314" t="str">
        <f>'Comp. Desp. Indiretas'!$A$65</f>
        <v>MOC</v>
      </c>
      <c r="D55" s="315" t="str">
        <f>'Comp. Desp. Indiretas'!$C$65</f>
        <v>GERENTE DE PROJETO - PJ</v>
      </c>
      <c r="E55" s="314" t="str">
        <f>Resumo!$R$5</f>
        <v>Despesa</v>
      </c>
      <c r="F55" s="314" t="str">
        <f>Resumo!$R$6</f>
        <v>Despesa Indireta</v>
      </c>
      <c r="G55" s="327">
        <f>'Comp. Desp. Indiretas'!BX65</f>
        <v>0</v>
      </c>
    </row>
    <row r="56" spans="1:7" x14ac:dyDescent="0.25">
      <c r="A56" s="319">
        <f>'Comp. Desp. Indiretas'!$BX$7</f>
        <v>45015</v>
      </c>
      <c r="B56" s="314" t="str">
        <f>'Comp. Desp. Indiretas'!$A$66</f>
        <v>MOC</v>
      </c>
      <c r="D56" s="315" t="str">
        <f>'Comp. Desp. Indiretas'!$C$66</f>
        <v>COORD. DE PROJETO - PJ</v>
      </c>
      <c r="E56" s="314" t="str">
        <f>Resumo!$R$5</f>
        <v>Despesa</v>
      </c>
      <c r="F56" s="314" t="str">
        <f>Resumo!$R$6</f>
        <v>Despesa Indireta</v>
      </c>
      <c r="G56" s="327">
        <f>'Comp. Desp. Indiretas'!BX66</f>
        <v>0</v>
      </c>
    </row>
    <row r="57" spans="1:7" x14ac:dyDescent="0.25">
      <c r="A57" s="319">
        <f>'Comp. Desp. Indiretas'!$BX$7</f>
        <v>45015</v>
      </c>
      <c r="B57" s="314" t="str">
        <f>'Comp. Desp. Indiretas'!$A$67</f>
        <v>MOC</v>
      </c>
      <c r="D57" s="315" t="str">
        <f>'Comp. Desp. Indiretas'!$C$67</f>
        <v>COORD. OPERACIONAL - PJ</v>
      </c>
      <c r="E57" s="314" t="str">
        <f>Resumo!$R$5</f>
        <v>Despesa</v>
      </c>
      <c r="F57" s="314" t="str">
        <f>Resumo!$R$6</f>
        <v>Despesa Indireta</v>
      </c>
      <c r="G57" s="327">
        <f>'Comp. Desp. Indiretas'!BX67</f>
        <v>0</v>
      </c>
    </row>
    <row r="58" spans="1:7" x14ac:dyDescent="0.25">
      <c r="A58" s="319">
        <f>'Comp. Desp. Indiretas'!$BX$7</f>
        <v>45015</v>
      </c>
      <c r="B58" s="314" t="str">
        <f>'Comp. Desp. Indiretas'!$A$68</f>
        <v>MOC</v>
      </c>
      <c r="D58" s="315" t="str">
        <f>'Comp. Desp. Indiretas'!$C$68</f>
        <v>ANALISTA DE PROJETOS SENIOR - PJ</v>
      </c>
      <c r="E58" s="314" t="str">
        <f>Resumo!$R$5</f>
        <v>Despesa</v>
      </c>
      <c r="F58" s="314" t="str">
        <f>Resumo!$R$6</f>
        <v>Despesa Indireta</v>
      </c>
      <c r="G58" s="327">
        <f>'Comp. Desp. Indiretas'!BX68</f>
        <v>0</v>
      </c>
    </row>
    <row r="59" spans="1:7" x14ac:dyDescent="0.25">
      <c r="A59" s="319">
        <f>'Comp. Desp. Indiretas'!$BX$7</f>
        <v>45015</v>
      </c>
      <c r="B59" s="314" t="str">
        <f>'Comp. Desp. Indiretas'!$A$69</f>
        <v>MOC</v>
      </c>
      <c r="D59" s="315" t="str">
        <f>'Comp. Desp. Indiretas'!$C$69</f>
        <v>ANALISTA DE PROJETOS PLENO - PJ</v>
      </c>
      <c r="E59" s="314" t="str">
        <f>Resumo!$R$5</f>
        <v>Despesa</v>
      </c>
      <c r="F59" s="314" t="str">
        <f>Resumo!$R$6</f>
        <v>Despesa Indireta</v>
      </c>
      <c r="G59" s="327">
        <f>'Comp. Desp. Indiretas'!BX69</f>
        <v>0</v>
      </c>
    </row>
    <row r="60" spans="1:7" x14ac:dyDescent="0.25">
      <c r="A60" s="319">
        <f>'Comp. Desp. Indiretas'!$BX$7</f>
        <v>45015</v>
      </c>
      <c r="B60" s="314" t="str">
        <f>'Comp. Desp. Indiretas'!$A$70</f>
        <v>MOC</v>
      </c>
      <c r="D60" s="315" t="str">
        <f>'Comp. Desp. Indiretas'!$C$70</f>
        <v>ANALISTA DE PROJETOS JUNIOR - PJ</v>
      </c>
      <c r="E60" s="314" t="str">
        <f>Resumo!$R$5</f>
        <v>Despesa</v>
      </c>
      <c r="F60" s="314" t="str">
        <f>Resumo!$R$6</f>
        <v>Despesa Indireta</v>
      </c>
      <c r="G60" s="327">
        <f>'Comp. Desp. Indiretas'!BX70</f>
        <v>0</v>
      </c>
    </row>
    <row r="61" spans="1:7" x14ac:dyDescent="0.25">
      <c r="A61" s="319">
        <f>'Comp. Desp. Indiretas'!$BX$7</f>
        <v>45015</v>
      </c>
      <c r="B61" s="314" t="str">
        <f>'Comp. Desp. Indiretas'!$A$71</f>
        <v>MOC</v>
      </c>
      <c r="D61" s="315" t="str">
        <f>'Comp. Desp. Indiretas'!$C$71</f>
        <v>TÉCNICO OPERACIONAL - PJ</v>
      </c>
      <c r="E61" s="314" t="str">
        <f>Resumo!$R$5</f>
        <v>Despesa</v>
      </c>
      <c r="F61" s="314" t="str">
        <f>Resumo!$R$6</f>
        <v>Despesa Indireta</v>
      </c>
      <c r="G61" s="327">
        <f>'Comp. Desp. Indiretas'!BX71</f>
        <v>0</v>
      </c>
    </row>
    <row r="62" spans="1:7" x14ac:dyDescent="0.25">
      <c r="A62" s="319">
        <f>'Comp. Desp. Indiretas'!$BX$7</f>
        <v>45015</v>
      </c>
      <c r="B62" s="314" t="str">
        <f>'Comp. Desp. Indiretas'!$A$72</f>
        <v>MOC</v>
      </c>
      <c r="D62" s="315" t="str">
        <f>'Comp. Desp. Indiretas'!$C$72</f>
        <v>AUXILIAR TÉCNICO - PJ</v>
      </c>
      <c r="E62" s="314" t="str">
        <f>Resumo!$R$5</f>
        <v>Despesa</v>
      </c>
      <c r="F62" s="314" t="str">
        <f>Resumo!$R$6</f>
        <v>Despesa Indireta</v>
      </c>
      <c r="G62" s="327">
        <f>'Comp. Desp. Indiretas'!BX72</f>
        <v>0</v>
      </c>
    </row>
    <row r="63" spans="1:7" x14ac:dyDescent="0.25">
      <c r="A63" s="319">
        <f>'Comp. Desp. Indiretas'!$BX$7</f>
        <v>45015</v>
      </c>
      <c r="B63" s="314" t="str">
        <f>'Comp. Desp. Indiretas'!$A$73</f>
        <v>MOC</v>
      </c>
      <c r="D63" s="315" t="str">
        <f>'Comp. Desp. Indiretas'!$C$73</f>
        <v>ANALISTA FINANCEIRO</v>
      </c>
      <c r="E63" s="314" t="str">
        <f>Resumo!$R$5</f>
        <v>Despesa</v>
      </c>
      <c r="F63" s="314" t="str">
        <f>Resumo!$R$6</f>
        <v>Despesa Indireta</v>
      </c>
      <c r="G63" s="327">
        <f>'Comp. Desp. Indiretas'!BX73</f>
        <v>0</v>
      </c>
    </row>
    <row r="64" spans="1:7" x14ac:dyDescent="0.25">
      <c r="A64" s="319">
        <f>'Comp. Desp. Indiretas'!$BX$7</f>
        <v>45015</v>
      </c>
      <c r="B64" s="314" t="str">
        <f>'Comp. Desp. Indiretas'!$A$74</f>
        <v>MOC</v>
      </c>
      <c r="D64" s="315" t="str">
        <f>'Comp. Desp. Indiretas'!$C$74</f>
        <v>ANALISTA DE SUPRIMENTOS</v>
      </c>
      <c r="E64" s="314" t="str">
        <f>Resumo!$R$5</f>
        <v>Despesa</v>
      </c>
      <c r="F64" s="314" t="str">
        <f>Resumo!$R$6</f>
        <v>Despesa Indireta</v>
      </c>
      <c r="G64" s="327">
        <f>'Comp. Desp. Indiretas'!BX74</f>
        <v>0</v>
      </c>
    </row>
    <row r="65" spans="1:7" x14ac:dyDescent="0.25">
      <c r="A65" s="319">
        <f>'Comp. Desp. Indiretas'!$BX$7</f>
        <v>45015</v>
      </c>
      <c r="B65" s="314" t="str">
        <f>'Comp. Desp. Indiretas'!$A$75</f>
        <v>DG</v>
      </c>
      <c r="D65" s="315" t="str">
        <f>'Comp. Desp. Indiretas'!$C$75</f>
        <v>HOSPEDAGEM - NIVEL 1</v>
      </c>
      <c r="E65" s="314" t="str">
        <f>Resumo!$R$5</f>
        <v>Despesa</v>
      </c>
      <c r="F65" s="314" t="str">
        <f>Resumo!$R$6</f>
        <v>Despesa Indireta</v>
      </c>
      <c r="G65" s="327">
        <f>'Comp. Desp. Indiretas'!BX75</f>
        <v>0</v>
      </c>
    </row>
    <row r="66" spans="1:7" x14ac:dyDescent="0.25">
      <c r="A66" s="319">
        <f>'Comp. Desp. Indiretas'!$BX$7</f>
        <v>45015</v>
      </c>
      <c r="B66" s="314" t="str">
        <f>'Comp. Desp. Indiretas'!$A$76</f>
        <v>DG</v>
      </c>
      <c r="D66" s="315" t="str">
        <f>'Comp. Desp. Indiretas'!$C$76</f>
        <v>ALIMENTAÇÃO - NIVEL 1</v>
      </c>
      <c r="E66" s="314" t="str">
        <f>Resumo!$R$5</f>
        <v>Despesa</v>
      </c>
      <c r="F66" s="314" t="str">
        <f>Resumo!$R$6</f>
        <v>Despesa Indireta</v>
      </c>
      <c r="G66" s="327">
        <f>'Comp. Desp. Indiretas'!BX76</f>
        <v>0</v>
      </c>
    </row>
    <row r="67" spans="1:7" x14ac:dyDescent="0.25">
      <c r="A67" s="319">
        <f>'Comp. Desp. Indiretas'!$BX$7</f>
        <v>45015</v>
      </c>
      <c r="B67" s="314" t="str">
        <f>'Comp. Desp. Indiretas'!$A$77</f>
        <v>DG</v>
      </c>
      <c r="D67" s="315" t="str">
        <f>'Comp. Desp. Indiretas'!$C$77</f>
        <v>LOCAÇÃO DE BASE OPERACIONAL</v>
      </c>
      <c r="E67" s="314" t="str">
        <f>Resumo!$R$5</f>
        <v>Despesa</v>
      </c>
      <c r="F67" s="314" t="str">
        <f>Resumo!$R$6</f>
        <v>Despesa Indireta</v>
      </c>
      <c r="G67" s="327">
        <f>'Comp. Desp. Indiretas'!BX77</f>
        <v>0</v>
      </c>
    </row>
    <row r="68" spans="1:7" x14ac:dyDescent="0.25">
      <c r="A68" s="319">
        <f>'Comp. Desp. Indiretas'!$BX$7</f>
        <v>45015</v>
      </c>
      <c r="B68" s="314" t="str">
        <f>'Comp. Desp. Indiretas'!$A$78</f>
        <v>DG</v>
      </c>
      <c r="D68" s="315" t="str">
        <f>'Comp. Desp. Indiretas'!$C$78</f>
        <v>ALIMENTAÇÃO - NIVEL 1</v>
      </c>
      <c r="E68" s="314" t="str">
        <f>Resumo!$R$5</f>
        <v>Despesa</v>
      </c>
      <c r="F68" s="314" t="str">
        <f>Resumo!$R$6</f>
        <v>Despesa Indireta</v>
      </c>
      <c r="G68" s="327">
        <f>'Comp. Desp. Indiretas'!BX78</f>
        <v>0</v>
      </c>
    </row>
    <row r="69" spans="1:7" x14ac:dyDescent="0.25">
      <c r="A69" s="319">
        <f>'Comp. Desp. Indiretas'!$BX$7</f>
        <v>45015</v>
      </c>
      <c r="B69" s="314" t="str">
        <f>'Comp. Desp. Indiretas'!$A$79</f>
        <v>DG</v>
      </c>
      <c r="D69" s="315" t="str">
        <f>'Comp. Desp. Indiretas'!$C$79</f>
        <v>ALIMENTAÇÃO - NIVEL 2</v>
      </c>
      <c r="E69" s="314" t="str">
        <f>Resumo!$R$5</f>
        <v>Despesa</v>
      </c>
      <c r="F69" s="314" t="str">
        <f>Resumo!$R$6</f>
        <v>Despesa Indireta</v>
      </c>
      <c r="G69" s="327">
        <f>'Comp. Desp. Indiretas'!BX79</f>
        <v>0</v>
      </c>
    </row>
    <row r="70" spans="1:7" x14ac:dyDescent="0.25">
      <c r="A70" s="319">
        <f>'Comp. Desp. Indiretas'!$BX$7</f>
        <v>45015</v>
      </c>
      <c r="B70" s="314" t="str">
        <f>'Comp. Desp. Indiretas'!$A$80</f>
        <v>DG</v>
      </c>
      <c r="D70" s="315" t="str">
        <f>'Comp. Desp. Indiretas'!$C$80</f>
        <v>ALIMENTAÇÃO - NIVEL 3</v>
      </c>
      <c r="E70" s="314" t="str">
        <f>Resumo!$R$5</f>
        <v>Despesa</v>
      </c>
      <c r="F70" s="314" t="str">
        <f>Resumo!$R$6</f>
        <v>Despesa Indireta</v>
      </c>
      <c r="G70" s="327">
        <f>'Comp. Desp. Indiretas'!BX80</f>
        <v>0</v>
      </c>
    </row>
    <row r="71" spans="1:7" x14ac:dyDescent="0.25">
      <c r="A71" s="319">
        <f>'Comp. Desp. Indiretas'!$BX$7</f>
        <v>45015</v>
      </c>
      <c r="B71" s="314" t="str">
        <f>'Comp. Desp. Indiretas'!$A$81</f>
        <v>DG</v>
      </c>
      <c r="D71" s="315" t="str">
        <f>'Comp. Desp. Indiretas'!$C$81</f>
        <v>TELEFONIA</v>
      </c>
      <c r="E71" s="314" t="str">
        <f>Resumo!$R$5</f>
        <v>Despesa</v>
      </c>
      <c r="F71" s="314" t="str">
        <f>Resumo!$R$6</f>
        <v>Despesa Indireta</v>
      </c>
      <c r="G71" s="327">
        <f>'Comp. Desp. Indiretas'!BX81</f>
        <v>0</v>
      </c>
    </row>
    <row r="72" spans="1:7" x14ac:dyDescent="0.25">
      <c r="A72" s="319">
        <f>'Comp. Desp. Indiretas'!$BX$7</f>
        <v>45015</v>
      </c>
      <c r="B72" s="314" t="str">
        <f>'Comp. Desp. Indiretas'!$A$82</f>
        <v>DG</v>
      </c>
      <c r="D72" s="315" t="str">
        <f>'Comp. Desp. Indiretas'!$C$82</f>
        <v>ALUGUEL DE VEÍCULO LEVE MENSAL</v>
      </c>
      <c r="E72" s="314" t="str">
        <f>Resumo!$R$5</f>
        <v>Despesa</v>
      </c>
      <c r="F72" s="314" t="str">
        <f>Resumo!$R$6</f>
        <v>Despesa Indireta</v>
      </c>
      <c r="G72" s="327">
        <f>'Comp. Desp. Indiretas'!BX82</f>
        <v>0</v>
      </c>
    </row>
    <row r="73" spans="1:7" x14ac:dyDescent="0.25">
      <c r="A73" s="319">
        <f>'Comp. Desp. Indiretas'!$BX$7</f>
        <v>45015</v>
      </c>
      <c r="B73" s="314" t="str">
        <f>'Comp. Desp. Indiretas'!$A$83</f>
        <v>DG</v>
      </c>
      <c r="D73" s="315" t="str">
        <f>'Comp. Desp. Indiretas'!$C$83</f>
        <v>ALUGUEL DE VEICULO LEVE</v>
      </c>
      <c r="E73" s="314" t="str">
        <f>Resumo!$R$5</f>
        <v>Despesa</v>
      </c>
      <c r="F73" s="314" t="str">
        <f>Resumo!$R$6</f>
        <v>Despesa Indireta</v>
      </c>
      <c r="G73" s="327">
        <f>'Comp. Desp. Indiretas'!BX83</f>
        <v>0</v>
      </c>
    </row>
    <row r="74" spans="1:7" x14ac:dyDescent="0.25">
      <c r="A74" s="319">
        <f>'Comp. Desp. Indiretas'!$BX$7</f>
        <v>45015</v>
      </c>
      <c r="B74" s="314" t="str">
        <f>'Comp. Desp. Indiretas'!$A$84</f>
        <v>DG</v>
      </c>
      <c r="D74" s="315" t="str">
        <f>'Comp. Desp. Indiretas'!$C$84</f>
        <v>ALUGUEL CAMINHONTE</v>
      </c>
      <c r="E74" s="314" t="str">
        <f>Resumo!$R$5</f>
        <v>Despesa</v>
      </c>
      <c r="F74" s="314" t="str">
        <f>Resumo!$R$6</f>
        <v>Despesa Indireta</v>
      </c>
      <c r="G74" s="327">
        <f>'Comp. Desp. Indiretas'!BX84</f>
        <v>0</v>
      </c>
    </row>
    <row r="75" spans="1:7" x14ac:dyDescent="0.25">
      <c r="A75" s="319">
        <f>'Comp. Desp. Indiretas'!$BX$7</f>
        <v>45015</v>
      </c>
      <c r="B75" s="314" t="str">
        <f>'Comp. Desp. Indiretas'!$A$85</f>
        <v>DG</v>
      </c>
      <c r="D75" s="315" t="str">
        <f>'Comp. Desp. Indiretas'!$C$85</f>
        <v>AQUISIÇÃO DE VEICULO</v>
      </c>
      <c r="E75" s="314" t="str">
        <f>Resumo!$R$5</f>
        <v>Despesa</v>
      </c>
      <c r="F75" s="314" t="str">
        <f>Resumo!$R$6</f>
        <v>Despesa Indireta</v>
      </c>
      <c r="G75" s="327">
        <f>'Comp. Desp. Indiretas'!BX85</f>
        <v>0</v>
      </c>
    </row>
    <row r="76" spans="1:7" x14ac:dyDescent="0.25">
      <c r="A76" s="319">
        <f>'Comp. Desp. Indiretas'!$BX$7</f>
        <v>45015</v>
      </c>
      <c r="B76" s="314" t="str">
        <f>'Comp. Desp. Indiretas'!$A$86</f>
        <v>DG</v>
      </c>
      <c r="D76" s="315" t="str">
        <f>'Comp. Desp. Indiretas'!$C$86</f>
        <v>COMBUSTÍVEL - GASOLINA</v>
      </c>
      <c r="E76" s="314" t="str">
        <f>Resumo!$R$5</f>
        <v>Despesa</v>
      </c>
      <c r="F76" s="314" t="str">
        <f>Resumo!$R$6</f>
        <v>Despesa Indireta</v>
      </c>
      <c r="G76" s="327">
        <f>'Comp. Desp. Indiretas'!BX86</f>
        <v>0</v>
      </c>
    </row>
    <row r="77" spans="1:7" x14ac:dyDescent="0.25">
      <c r="A77" s="319">
        <f>'Comp. Desp. Indiretas'!$BX$7</f>
        <v>45015</v>
      </c>
      <c r="B77" s="314" t="str">
        <f>'Comp. Desp. Indiretas'!$A$87</f>
        <v>DG</v>
      </c>
      <c r="D77" s="315" t="str">
        <f>'Comp. Desp. Indiretas'!$C$87</f>
        <v>COMBUSTÍVEL - DIESEL</v>
      </c>
      <c r="E77" s="314" t="str">
        <f>Resumo!$R$5</f>
        <v>Despesa</v>
      </c>
      <c r="F77" s="314" t="str">
        <f>Resumo!$R$6</f>
        <v>Despesa Indireta</v>
      </c>
      <c r="G77" s="327">
        <f>'Comp. Desp. Indiretas'!BX87</f>
        <v>0</v>
      </c>
    </row>
    <row r="78" spans="1:7" x14ac:dyDescent="0.25">
      <c r="A78" s="319">
        <f>'Comp. Desp. Indiretas'!$BX$7</f>
        <v>45015</v>
      </c>
      <c r="B78" s="314" t="str">
        <f>'Comp. Desp. Indiretas'!$A$88</f>
        <v>DG</v>
      </c>
      <c r="D78" s="315" t="str">
        <f>'Comp. Desp. Indiretas'!$C$88</f>
        <v>PASSAGEM AÉREA</v>
      </c>
      <c r="E78" s="314" t="str">
        <f>Resumo!$R$5</f>
        <v>Despesa</v>
      </c>
      <c r="F78" s="314" t="str">
        <f>Resumo!$R$6</f>
        <v>Despesa Indireta</v>
      </c>
      <c r="G78" s="327">
        <f>'Comp. Desp. Indiretas'!BX88</f>
        <v>0</v>
      </c>
    </row>
    <row r="79" spans="1:7" x14ac:dyDescent="0.25">
      <c r="A79" s="319">
        <f>'Comp. Desp. Indiretas'!$BX$7</f>
        <v>45015</v>
      </c>
      <c r="B79" s="314" t="str">
        <f>'Comp. Desp. Indiretas'!$A$89</f>
        <v>ART</v>
      </c>
      <c r="D79" s="315" t="str">
        <f>'Comp. Desp. Indiretas'!$C$89</f>
        <v>ART CREA - Nível 1</v>
      </c>
      <c r="E79" s="314" t="str">
        <f>Resumo!$R$5</f>
        <v>Despesa</v>
      </c>
      <c r="F79" s="314" t="str">
        <f>Resumo!$R$6</f>
        <v>Despesa Indireta</v>
      </c>
      <c r="G79" s="327">
        <f>'Comp. Desp. Indiretas'!BX89</f>
        <v>0</v>
      </c>
    </row>
    <row r="80" spans="1:7" x14ac:dyDescent="0.25">
      <c r="A80" s="319">
        <f>'Comp. Desp. Indiretas'!$BX$7</f>
        <v>45015</v>
      </c>
      <c r="B80" s="314" t="str">
        <f>'Comp. Desp. Indiretas'!$A$90</f>
        <v>ART</v>
      </c>
      <c r="D80" s="315" t="str">
        <f>'Comp. Desp. Indiretas'!$C$90</f>
        <v>ART CREA - Nível 2</v>
      </c>
      <c r="E80" s="314" t="str">
        <f>Resumo!$R$5</f>
        <v>Despesa</v>
      </c>
      <c r="F80" s="314" t="str">
        <f>Resumo!$R$6</f>
        <v>Despesa Indireta</v>
      </c>
      <c r="G80" s="327">
        <f>'Comp. Desp. Indiretas'!BX90</f>
        <v>0</v>
      </c>
    </row>
    <row r="81" spans="1:7" x14ac:dyDescent="0.25">
      <c r="A81" s="319">
        <f>'Comp. Desp. Indiretas'!$BX$7</f>
        <v>45015</v>
      </c>
      <c r="B81" s="314" t="str">
        <f>'Comp. Desp. Indiretas'!$A$91</f>
        <v>ART</v>
      </c>
      <c r="D81" s="315" t="str">
        <f>'Comp. Desp. Indiretas'!$C$91</f>
        <v>ART CREA - Nível 3</v>
      </c>
      <c r="E81" s="314" t="str">
        <f>Resumo!$R$5</f>
        <v>Despesa</v>
      </c>
      <c r="F81" s="314" t="str">
        <f>Resumo!$R$6</f>
        <v>Despesa Indireta</v>
      </c>
      <c r="G81" s="327">
        <f>'Comp. Desp. Indiretas'!BX91</f>
        <v>0</v>
      </c>
    </row>
    <row r="82" spans="1:7" x14ac:dyDescent="0.25">
      <c r="A82" s="319">
        <f>'Comp. Desp. Indiretas'!$BX$7</f>
        <v>45015</v>
      </c>
      <c r="B82" s="314" t="str">
        <f>'Comp. Desp. Indiretas'!$A$92</f>
        <v>ART</v>
      </c>
      <c r="D82" s="315" t="str">
        <f>'Comp. Desp. Indiretas'!$C$92</f>
        <v>ACERVO CREA</v>
      </c>
      <c r="E82" s="314" t="str">
        <f>Resumo!$R$5</f>
        <v>Despesa</v>
      </c>
      <c r="F82" s="314" t="str">
        <f>Resumo!$R$6</f>
        <v>Despesa Indireta</v>
      </c>
      <c r="G82" s="327">
        <f>'Comp. Desp. Indiretas'!BX92</f>
        <v>0</v>
      </c>
    </row>
    <row r="83" spans="1:7" x14ac:dyDescent="0.25">
      <c r="A83" s="319">
        <f>'Comp. Desp. Indiretas'!$BX$7</f>
        <v>45015</v>
      </c>
      <c r="B83" s="314" t="str">
        <f>'Comp. Desp. Indiretas'!$A$93</f>
        <v>ART</v>
      </c>
      <c r="D83" s="315" t="str">
        <f>'Comp. Desp. Indiretas'!$C$93</f>
        <v>ART CRBio</v>
      </c>
      <c r="E83" s="314" t="str">
        <f>Resumo!$R$5</f>
        <v>Despesa</v>
      </c>
      <c r="F83" s="314" t="str">
        <f>Resumo!$R$6</f>
        <v>Despesa Indireta</v>
      </c>
      <c r="G83" s="327">
        <f>'Comp. Desp. Indiretas'!BX93</f>
        <v>0</v>
      </c>
    </row>
    <row r="84" spans="1:7" x14ac:dyDescent="0.25">
      <c r="A84" s="319">
        <f>'Comp. Desp. Indiretas'!$BX$7</f>
        <v>45015</v>
      </c>
      <c r="B84" s="314" t="str">
        <f>'Comp. Desp. Indiretas'!$A$94</f>
        <v>ART</v>
      </c>
      <c r="D84" s="315" t="str">
        <f>'Comp. Desp. Indiretas'!$C$94</f>
        <v>ACERVO CRBio</v>
      </c>
      <c r="E84" s="314" t="str">
        <f>Resumo!$R$5</f>
        <v>Despesa</v>
      </c>
      <c r="F84" s="314" t="str">
        <f>Resumo!$R$6</f>
        <v>Despesa Indireta</v>
      </c>
      <c r="G84" s="327">
        <f>'Comp. Desp. Indiretas'!BX94</f>
        <v>0</v>
      </c>
    </row>
    <row r="85" spans="1:7" x14ac:dyDescent="0.25">
      <c r="A85" s="319">
        <f>'Comp. Desp. Indiretas'!$BX$7</f>
        <v>45015</v>
      </c>
      <c r="B85" s="314" t="str">
        <f>'Comp. Desp. Indiretas'!$A$95</f>
        <v>ART</v>
      </c>
      <c r="D85" s="315" t="str">
        <f>'Comp. Desp. Indiretas'!$C$95</f>
        <v>VISTO CREA PF</v>
      </c>
      <c r="E85" s="314" t="str">
        <f>Resumo!$R$5</f>
        <v>Despesa</v>
      </c>
      <c r="F85" s="314" t="str">
        <f>Resumo!$R$6</f>
        <v>Despesa Indireta</v>
      </c>
      <c r="G85" s="327">
        <f>'Comp. Desp. Indiretas'!BX95</f>
        <v>0</v>
      </c>
    </row>
    <row r="86" spans="1:7" x14ac:dyDescent="0.25">
      <c r="A86" s="319">
        <f>'Comp. Desp. Indiretas'!$BX$7</f>
        <v>45015</v>
      </c>
      <c r="B86" s="314" t="str">
        <f>'Comp. Desp. Indiretas'!$A$96</f>
        <v>ART</v>
      </c>
      <c r="D86" s="315" t="str">
        <f>'Comp. Desp. Indiretas'!$C$96</f>
        <v>VISTO CREA PJ</v>
      </c>
      <c r="E86" s="314" t="str">
        <f>Resumo!$R$5</f>
        <v>Despesa</v>
      </c>
      <c r="F86" s="314" t="str">
        <f>Resumo!$R$6</f>
        <v>Despesa Indireta</v>
      </c>
      <c r="G86" s="327">
        <f>'Comp. Desp. Indiretas'!BX96</f>
        <v>0</v>
      </c>
    </row>
    <row r="87" spans="1:7" x14ac:dyDescent="0.25">
      <c r="A87" s="319">
        <f>'Comp. Desp. Indiretas'!$BX$7</f>
        <v>45015</v>
      </c>
      <c r="B87" s="314" t="str">
        <f>'Comp. Desp. Indiretas'!$A$97</f>
        <v>ART</v>
      </c>
      <c r="D87" s="315" t="str">
        <f>'Comp. Desp. Indiretas'!$C$97</f>
        <v>ANUIDADE CREA PF</v>
      </c>
      <c r="E87" s="314" t="str">
        <f>Resumo!$R$5</f>
        <v>Despesa</v>
      </c>
      <c r="F87" s="314" t="str">
        <f>Resumo!$R$6</f>
        <v>Despesa Indireta</v>
      </c>
      <c r="G87" s="327">
        <f>'Comp. Desp. Indiretas'!BX97</f>
        <v>0</v>
      </c>
    </row>
    <row r="88" spans="1:7" x14ac:dyDescent="0.25">
      <c r="A88" s="319">
        <f>'Comp. Desp. Indiretas'!$BX$7</f>
        <v>45015</v>
      </c>
      <c r="B88" s="314" t="str">
        <f>'Comp. Desp. Indiretas'!$A$98</f>
        <v>ART</v>
      </c>
      <c r="D88" s="315" t="str">
        <f>'Comp. Desp. Indiretas'!$C$98</f>
        <v>ANUIDADE CREA PJ</v>
      </c>
      <c r="E88" s="314" t="str">
        <f>Resumo!$R$5</f>
        <v>Despesa</v>
      </c>
      <c r="F88" s="314" t="str">
        <f>Resumo!$R$6</f>
        <v>Despesa Indireta</v>
      </c>
      <c r="G88" s="327">
        <f>'Comp. Desp. Indiretas'!BX98</f>
        <v>0</v>
      </c>
    </row>
    <row r="89" spans="1:7" x14ac:dyDescent="0.25">
      <c r="A89" s="319">
        <f>'Comp. Desp. Indiretas'!$BX$7</f>
        <v>45015</v>
      </c>
      <c r="B89" s="314" t="str">
        <f>'Comp. Desp. Indiretas'!$A$99</f>
        <v>ART</v>
      </c>
      <c r="D89" s="315" t="str">
        <f>'Comp. Desp. Indiretas'!$C$99</f>
        <v>VISTO CRBio PF</v>
      </c>
      <c r="E89" s="314" t="str">
        <f>Resumo!$R$5</f>
        <v>Despesa</v>
      </c>
      <c r="F89" s="314" t="str">
        <f>Resumo!$R$6</f>
        <v>Despesa Indireta</v>
      </c>
      <c r="G89" s="327">
        <f>'Comp. Desp. Indiretas'!BX99</f>
        <v>0</v>
      </c>
    </row>
    <row r="90" spans="1:7" x14ac:dyDescent="0.25">
      <c r="A90" s="319">
        <f>'Comp. Desp. Indiretas'!$BX$7</f>
        <v>45015</v>
      </c>
      <c r="B90" s="314" t="str">
        <f>'Comp. Desp. Indiretas'!$A$100</f>
        <v>ART</v>
      </c>
      <c r="D90" s="315" t="str">
        <f>'Comp. Desp. Indiretas'!$C$100</f>
        <v>VISTO CRBio PJ</v>
      </c>
      <c r="E90" s="314" t="str">
        <f>Resumo!$R$5</f>
        <v>Despesa</v>
      </c>
      <c r="F90" s="314" t="str">
        <f>Resumo!$R$6</f>
        <v>Despesa Indireta</v>
      </c>
      <c r="G90" s="327">
        <f>'Comp. Desp. Indiretas'!BX100</f>
        <v>0</v>
      </c>
    </row>
    <row r="91" spans="1:7" x14ac:dyDescent="0.25">
      <c r="A91" s="319">
        <f>'Comp. Desp. Indiretas'!$BX$7</f>
        <v>45015</v>
      </c>
      <c r="B91" s="314" t="str">
        <f>'Comp. Desp. Indiretas'!$A$101</f>
        <v>SMS</v>
      </c>
      <c r="D91" s="315" t="str">
        <f>'Comp. Desp. Indiretas'!$C$101</f>
        <v>PPRA</v>
      </c>
      <c r="E91" s="314" t="str">
        <f>Resumo!$R$5</f>
        <v>Despesa</v>
      </c>
      <c r="F91" s="314" t="str">
        <f>Resumo!$R$6</f>
        <v>Despesa Indireta</v>
      </c>
      <c r="G91" s="327">
        <f>'Comp. Desp. Indiretas'!BX101</f>
        <v>0</v>
      </c>
    </row>
    <row r="92" spans="1:7" x14ac:dyDescent="0.25">
      <c r="A92" s="319">
        <f>'Comp. Desp. Indiretas'!$BX$7</f>
        <v>45015</v>
      </c>
      <c r="B92" s="314" t="str">
        <f>'Comp. Desp. Indiretas'!$A$102</f>
        <v>SMS</v>
      </c>
      <c r="D92" s="315" t="str">
        <f>'Comp. Desp. Indiretas'!$C$102</f>
        <v>PCMSO</v>
      </c>
      <c r="E92" s="314" t="str">
        <f>Resumo!$R$5</f>
        <v>Despesa</v>
      </c>
      <c r="F92" s="314" t="str">
        <f>Resumo!$R$6</f>
        <v>Despesa Indireta</v>
      </c>
      <c r="G92" s="327">
        <f>'Comp. Desp. Indiretas'!BX102</f>
        <v>0</v>
      </c>
    </row>
    <row r="93" spans="1:7" x14ac:dyDescent="0.25">
      <c r="A93" s="319">
        <f>'Comp. Desp. Indiretas'!$BX$7</f>
        <v>45015</v>
      </c>
      <c r="B93" s="314" t="str">
        <f>'Comp. Desp. Indiretas'!$A$103</f>
        <v>SMS</v>
      </c>
      <c r="D93" s="315" t="str">
        <f>'Comp. Desp. Indiretas'!$C$103</f>
        <v>APR</v>
      </c>
      <c r="E93" s="314" t="str">
        <f>Resumo!$R$5</f>
        <v>Despesa</v>
      </c>
      <c r="F93" s="314" t="str">
        <f>Resumo!$R$6</f>
        <v>Despesa Indireta</v>
      </c>
      <c r="G93" s="327">
        <f>'Comp. Desp. Indiretas'!BX103</f>
        <v>0</v>
      </c>
    </row>
    <row r="94" spans="1:7" x14ac:dyDescent="0.25">
      <c r="A94" s="319">
        <f>'Comp. Desp. Indiretas'!$BX$7</f>
        <v>45015</v>
      </c>
      <c r="B94" s="314" t="str">
        <f>'Comp. Desp. Indiretas'!$A$104</f>
        <v>SMS</v>
      </c>
      <c r="D94" s="315" t="str">
        <f>'Comp. Desp. Indiretas'!$C$104</f>
        <v>PAE</v>
      </c>
      <c r="E94" s="314" t="str">
        <f>Resumo!$R$5</f>
        <v>Despesa</v>
      </c>
      <c r="F94" s="314" t="str">
        <f>Resumo!$R$6</f>
        <v>Despesa Indireta</v>
      </c>
      <c r="G94" s="327">
        <f>'Comp. Desp. Indiretas'!BX104</f>
        <v>0</v>
      </c>
    </row>
    <row r="95" spans="1:7" x14ac:dyDescent="0.25">
      <c r="A95" s="319">
        <f>'Comp. Desp. Indiretas'!$BX$7</f>
        <v>45015</v>
      </c>
      <c r="B95" s="314" t="str">
        <f>'Comp. Desp. Indiretas'!$A$105</f>
        <v>SMS</v>
      </c>
      <c r="D95" s="315" t="str">
        <f>'Comp. Desp. Indiretas'!$C$105</f>
        <v>TREINAMENTO</v>
      </c>
      <c r="E95" s="314" t="str">
        <f>Resumo!$R$5</f>
        <v>Despesa</v>
      </c>
      <c r="F95" s="314" t="str">
        <f>Resumo!$R$6</f>
        <v>Despesa Indireta</v>
      </c>
      <c r="G95" s="327">
        <f>'Comp. Desp. Indiretas'!BX105</f>
        <v>0</v>
      </c>
    </row>
    <row r="96" spans="1:7" x14ac:dyDescent="0.25">
      <c r="A96" s="319">
        <f>'Comp. Desp. Indiretas'!$BX$7</f>
        <v>45015</v>
      </c>
      <c r="B96" s="314" t="str">
        <f>'Comp. Desp. Indiretas'!$A$106</f>
        <v>SMS</v>
      </c>
      <c r="D96" s="315" t="str">
        <f>'Comp. Desp. Indiretas'!$C$106</f>
        <v>ASO</v>
      </c>
      <c r="E96" s="314" t="str">
        <f>Resumo!$R$5</f>
        <v>Despesa</v>
      </c>
      <c r="F96" s="314" t="str">
        <f>Resumo!$R$6</f>
        <v>Despesa Indireta</v>
      </c>
      <c r="G96" s="327">
        <f>'Comp. Desp. Indiretas'!BX106</f>
        <v>0</v>
      </c>
    </row>
    <row r="97" spans="1:7" x14ac:dyDescent="0.25">
      <c r="A97" s="319">
        <f>'Comp. Desp. Indiretas'!$BX$7</f>
        <v>45015</v>
      </c>
      <c r="B97" s="314">
        <f>'Comp. Desp. Indiretas'!$A$107</f>
        <v>0</v>
      </c>
      <c r="D97" s="315" t="str">
        <f>'Comp. Desp. Indiretas'!$C$107</f>
        <v/>
      </c>
      <c r="E97" s="314" t="str">
        <f>Resumo!$R$5</f>
        <v>Despesa</v>
      </c>
      <c r="F97" s="314" t="str">
        <f>Resumo!$R$6</f>
        <v>Despesa Indireta</v>
      </c>
      <c r="G97" s="327">
        <f>'Comp. Desp. Indiretas'!BX107</f>
        <v>0</v>
      </c>
    </row>
    <row r="98" spans="1:7" x14ac:dyDescent="0.25">
      <c r="A98" s="319">
        <f>'Comp. Desp. Indiretas'!$BX$7</f>
        <v>45015</v>
      </c>
      <c r="B98" s="314">
        <f>'Comp. Desp. Indiretas'!$A$108</f>
        <v>0</v>
      </c>
      <c r="D98" s="315" t="str">
        <f>'Comp. Desp. Indiretas'!$C$108</f>
        <v/>
      </c>
      <c r="E98" s="314" t="str">
        <f>Resumo!$R$5</f>
        <v>Despesa</v>
      </c>
      <c r="F98" s="314" t="str">
        <f>Resumo!$R$6</f>
        <v>Despesa Indireta</v>
      </c>
      <c r="G98" s="327">
        <f>'Comp. Desp. Indiretas'!BX108</f>
        <v>0</v>
      </c>
    </row>
    <row r="99" spans="1:7" x14ac:dyDescent="0.25">
      <c r="A99" s="319">
        <f>'Comp. Desp. Indiretas'!$BX$7</f>
        <v>45015</v>
      </c>
      <c r="B99" s="314">
        <f>'Comp. Desp. Indiretas'!$A$109</f>
        <v>0</v>
      </c>
      <c r="D99" s="315" t="str">
        <f>'Comp. Desp. Indiretas'!$C$109</f>
        <v/>
      </c>
      <c r="E99" s="314" t="str">
        <f>Resumo!$R$5</f>
        <v>Despesa</v>
      </c>
      <c r="F99" s="314" t="str">
        <f>Resumo!$R$6</f>
        <v>Despesa Indireta</v>
      </c>
      <c r="G99" s="327">
        <f>'Comp. Desp. Indiretas'!BX109</f>
        <v>0</v>
      </c>
    </row>
    <row r="100" spans="1:7" x14ac:dyDescent="0.25">
      <c r="A100" s="319">
        <f>'Comp. Desp. Indiretas'!$BX$7</f>
        <v>45015</v>
      </c>
      <c r="B100" s="314">
        <f>'Comp. Desp. Indiretas'!$A$110</f>
        <v>0</v>
      </c>
      <c r="D100" s="315" t="str">
        <f>'Comp. Desp. Indiretas'!$C$110</f>
        <v/>
      </c>
      <c r="E100" s="314" t="str">
        <f>Resumo!$R$5</f>
        <v>Despesa</v>
      </c>
      <c r="F100" s="314" t="str">
        <f>Resumo!$R$6</f>
        <v>Despesa Indireta</v>
      </c>
      <c r="G100" s="327">
        <f>'Comp. Desp. Indiretas'!BX110</f>
        <v>0</v>
      </c>
    </row>
    <row r="101" spans="1:7" x14ac:dyDescent="0.25">
      <c r="A101" s="319">
        <f>'Comp. Desp. Indiretas'!$BX$7</f>
        <v>45015</v>
      </c>
      <c r="B101" s="314">
        <f>'Comp. Desp. Indiretas'!$A$111</f>
        <v>0</v>
      </c>
      <c r="D101" s="315" t="str">
        <f>'Comp. Desp. Indiretas'!$C$111</f>
        <v/>
      </c>
      <c r="E101" s="314" t="str">
        <f>Resumo!$R$5</f>
        <v>Despesa</v>
      </c>
      <c r="F101" s="314" t="str">
        <f>Resumo!$R$6</f>
        <v>Despesa Indireta</v>
      </c>
      <c r="G101" s="327">
        <f>'Comp. Desp. Indiretas'!BX111</f>
        <v>0</v>
      </c>
    </row>
    <row r="102" spans="1:7" x14ac:dyDescent="0.25">
      <c r="A102" s="319">
        <f>'Comp. Desp. Indiretas'!$BX$7</f>
        <v>45015</v>
      </c>
      <c r="B102" s="314">
        <f>'Comp. Desp. Indiretas'!$A$112</f>
        <v>0</v>
      </c>
      <c r="D102" s="315" t="str">
        <f>'Comp. Desp. Indiretas'!$C$112</f>
        <v/>
      </c>
      <c r="E102" s="314" t="str">
        <f>Resumo!$R$5</f>
        <v>Despesa</v>
      </c>
      <c r="F102" s="314" t="str">
        <f>Resumo!$R$6</f>
        <v>Despesa Indireta</v>
      </c>
      <c r="G102" s="327">
        <f>'Comp. Desp. Indiretas'!BX112</f>
        <v>0</v>
      </c>
    </row>
    <row r="103" spans="1:7" x14ac:dyDescent="0.25">
      <c r="A103" s="319">
        <f>'Comp. Desp. Indiretas'!$BX$7</f>
        <v>45015</v>
      </c>
      <c r="B103" s="314" t="str">
        <f>'Composições Desp. Diretas'!$A$10</f>
        <v>SE</v>
      </c>
      <c r="C103" s="314" t="str">
        <f>EAP!$C$9</f>
        <v>PP01</v>
      </c>
      <c r="D103" s="315" t="str">
        <f>'Composições Desp. Diretas'!$C$10</f>
        <v>Subcontratação: realização do serviço de monit. da QAE</v>
      </c>
      <c r="E103" s="314" t="str">
        <f>Resumo!$R$5</f>
        <v>Despesa</v>
      </c>
      <c r="F103" s="314" t="str">
        <f>Resumo!$R$7</f>
        <v>Despesa Direta</v>
      </c>
      <c r="G103" s="327">
        <f>'Composições Desp. Diretas'!BY10</f>
        <v>5450</v>
      </c>
    </row>
    <row r="104" spans="1:7" x14ac:dyDescent="0.25">
      <c r="A104" s="319">
        <f>'Comp. Desp. Indiretas'!$BX$7</f>
        <v>45015</v>
      </c>
      <c r="B104" s="314" t="str">
        <f>'Composições Desp. Diretas'!$A$11</f>
        <v>MOC</v>
      </c>
      <c r="C104" s="314" t="str">
        <f>EAP!$C$9</f>
        <v>PP01</v>
      </c>
      <c r="D104" s="315" t="str">
        <f>'Composições Desp. Diretas'!$C$11</f>
        <v>ANALISTA DE PROJETOS PLENO</v>
      </c>
      <c r="E104" s="314" t="str">
        <f>Resumo!$R$5</f>
        <v>Despesa</v>
      </c>
      <c r="F104" s="314" t="str">
        <f>Resumo!$R$7</f>
        <v>Despesa Direta</v>
      </c>
      <c r="G104" s="327">
        <f>'Composições Desp. Diretas'!BY11</f>
        <v>79.545454545454547</v>
      </c>
    </row>
    <row r="105" spans="1:7" x14ac:dyDescent="0.25">
      <c r="A105" s="319">
        <f>'Comp. Desp. Indiretas'!$BX$7</f>
        <v>45015</v>
      </c>
      <c r="B105" s="314">
        <f>'Composições Desp. Diretas'!$A$12</f>
        <v>0</v>
      </c>
      <c r="C105" s="314" t="str">
        <f>EAP!$C$9</f>
        <v>PP01</v>
      </c>
      <c r="D105" s="315">
        <f>'Composições Desp. Diretas'!$C$12</f>
        <v>0</v>
      </c>
      <c r="E105" s="314" t="str">
        <f>Resumo!$R$5</f>
        <v>Despesa</v>
      </c>
      <c r="F105" s="314" t="str">
        <f>Resumo!$R$7</f>
        <v>Despesa Direta</v>
      </c>
      <c r="G105" s="327">
        <f>'Composições Desp. Diretas'!BY12</f>
        <v>0</v>
      </c>
    </row>
    <row r="106" spans="1:7" x14ac:dyDescent="0.25">
      <c r="A106" s="319">
        <f>'Comp. Desp. Indiretas'!$BX$7</f>
        <v>45015</v>
      </c>
      <c r="B106" s="314">
        <f>'Composições Desp. Diretas'!$A$13</f>
        <v>0</v>
      </c>
      <c r="C106" s="314" t="str">
        <f>EAP!$C$9</f>
        <v>PP01</v>
      </c>
      <c r="D106" s="315">
        <f>'Composições Desp. Diretas'!$C$13</f>
        <v>0</v>
      </c>
      <c r="E106" s="314" t="str">
        <f>Resumo!$R$5</f>
        <v>Despesa</v>
      </c>
      <c r="F106" s="314" t="str">
        <f>Resumo!$R$7</f>
        <v>Despesa Direta</v>
      </c>
      <c r="G106" s="327">
        <f>'Composições Desp. Diretas'!BY13</f>
        <v>0</v>
      </c>
    </row>
    <row r="107" spans="1:7" x14ac:dyDescent="0.25">
      <c r="A107" s="319">
        <f>'Comp. Desp. Indiretas'!$BX$7</f>
        <v>45015</v>
      </c>
      <c r="B107" s="314">
        <f>'Composições Desp. Diretas'!$A$14</f>
        <v>0</v>
      </c>
      <c r="C107" s="314" t="str">
        <f>EAP!$C$9</f>
        <v>PP01</v>
      </c>
      <c r="D107" s="315">
        <f>'Composições Desp. Diretas'!$C$14</f>
        <v>0</v>
      </c>
      <c r="E107" s="314" t="str">
        <f>Resumo!$R$5</f>
        <v>Despesa</v>
      </c>
      <c r="F107" s="314" t="str">
        <f>Resumo!$R$7</f>
        <v>Despesa Direta</v>
      </c>
      <c r="G107" s="327">
        <f>'Composições Desp. Diretas'!BY14</f>
        <v>0</v>
      </c>
    </row>
    <row r="108" spans="1:7" x14ac:dyDescent="0.25">
      <c r="A108" s="319">
        <f>'Comp. Desp. Indiretas'!$BX$7</f>
        <v>45015</v>
      </c>
      <c r="B108" s="314">
        <f>'Composições Desp. Diretas'!$A$15</f>
        <v>0</v>
      </c>
      <c r="C108" s="314" t="str">
        <f>EAP!$C$9</f>
        <v>PP01</v>
      </c>
      <c r="D108" s="315">
        <f>'Composições Desp. Diretas'!$C$15</f>
        <v>0</v>
      </c>
      <c r="E108" s="314" t="str">
        <f>Resumo!$R$5</f>
        <v>Despesa</v>
      </c>
      <c r="F108" s="314" t="str">
        <f>Resumo!$R$7</f>
        <v>Despesa Direta</v>
      </c>
      <c r="G108" s="327">
        <f>'Composições Desp. Diretas'!BY15</f>
        <v>0</v>
      </c>
    </row>
    <row r="109" spans="1:7" x14ac:dyDescent="0.25">
      <c r="A109" s="319">
        <f>'Comp. Desp. Indiretas'!$BX$7</f>
        <v>45015</v>
      </c>
      <c r="B109" s="314">
        <f>'Composições Desp. Diretas'!$A$16</f>
        <v>0</v>
      </c>
      <c r="C109" s="314" t="str">
        <f>EAP!$C$9</f>
        <v>PP01</v>
      </c>
      <c r="D109" s="315">
        <f>'Composições Desp. Diretas'!$C$16</f>
        <v>0</v>
      </c>
      <c r="E109" s="314" t="str">
        <f>Resumo!$R$5</f>
        <v>Despesa</v>
      </c>
      <c r="F109" s="314" t="str">
        <f>Resumo!$R$7</f>
        <v>Despesa Direta</v>
      </c>
      <c r="G109" s="327">
        <f>'Composições Desp. Diretas'!BY16</f>
        <v>0</v>
      </c>
    </row>
    <row r="110" spans="1:7" x14ac:dyDescent="0.25">
      <c r="A110" s="319">
        <f>'Comp. Desp. Indiretas'!$BX$7</f>
        <v>45015</v>
      </c>
      <c r="B110" s="314">
        <f>'Composições Desp. Diretas'!$A$17</f>
        <v>0</v>
      </c>
      <c r="C110" s="314" t="str">
        <f>EAP!$C$9</f>
        <v>PP01</v>
      </c>
      <c r="D110" s="315">
        <f>'Composições Desp. Diretas'!$C$17</f>
        <v>0</v>
      </c>
      <c r="E110" s="314" t="str">
        <f>Resumo!$R$5</f>
        <v>Despesa</v>
      </c>
      <c r="F110" s="314" t="str">
        <f>Resumo!$R$7</f>
        <v>Despesa Direta</v>
      </c>
      <c r="G110" s="327">
        <f>'Composições Desp. Diretas'!BY17</f>
        <v>0</v>
      </c>
    </row>
    <row r="111" spans="1:7" x14ac:dyDescent="0.25">
      <c r="A111" s="319">
        <f>'Comp. Desp. Indiretas'!$BX$7</f>
        <v>45015</v>
      </c>
      <c r="B111" s="314">
        <f>'Composições Desp. Diretas'!$A$18</f>
        <v>0</v>
      </c>
      <c r="C111" s="314" t="str">
        <f>EAP!$C$9</f>
        <v>PP01</v>
      </c>
      <c r="D111" s="315">
        <f>'Composições Desp. Diretas'!$C$18</f>
        <v>0</v>
      </c>
      <c r="E111" s="314" t="str">
        <f>Resumo!$R$5</f>
        <v>Despesa</v>
      </c>
      <c r="F111" s="314" t="str">
        <f>Resumo!$R$7</f>
        <v>Despesa Direta</v>
      </c>
      <c r="G111" s="327">
        <f>'Composições Desp. Diretas'!BY18</f>
        <v>0</v>
      </c>
    </row>
    <row r="112" spans="1:7" x14ac:dyDescent="0.25">
      <c r="A112" s="319">
        <f>'Comp. Desp. Indiretas'!$BX$7</f>
        <v>45015</v>
      </c>
      <c r="B112" s="314">
        <f>'Composições Desp. Diretas'!$A$19</f>
        <v>0</v>
      </c>
      <c r="C112" s="314" t="str">
        <f>EAP!$C$9</f>
        <v>PP01</v>
      </c>
      <c r="D112" s="315">
        <f>'Composições Desp. Diretas'!$C$19</f>
        <v>0</v>
      </c>
      <c r="E112" s="314" t="str">
        <f>Resumo!$R$5</f>
        <v>Despesa</v>
      </c>
      <c r="F112" s="314" t="str">
        <f>Resumo!$R$7</f>
        <v>Despesa Direta</v>
      </c>
      <c r="G112" s="327">
        <f>'Composições Desp. Diretas'!BY19</f>
        <v>0</v>
      </c>
    </row>
    <row r="113" spans="1:7" x14ac:dyDescent="0.25">
      <c r="A113" s="319">
        <f>'Comp. Desp. Indiretas'!$BX$7</f>
        <v>45015</v>
      </c>
      <c r="B113" s="314">
        <f>'Composições Desp. Diretas'!$A$20</f>
        <v>0</v>
      </c>
      <c r="C113" s="314" t="str">
        <f>EAP!$C$9</f>
        <v>PP01</v>
      </c>
      <c r="D113" s="315">
        <f>'Composições Desp. Diretas'!$C$20</f>
        <v>0</v>
      </c>
      <c r="E113" s="314" t="str">
        <f>Resumo!$R$5</f>
        <v>Despesa</v>
      </c>
      <c r="F113" s="314" t="str">
        <f>Resumo!$R$7</f>
        <v>Despesa Direta</v>
      </c>
      <c r="G113" s="327">
        <f>'Composições Desp. Diretas'!BY20</f>
        <v>0</v>
      </c>
    </row>
    <row r="114" spans="1:7" x14ac:dyDescent="0.25">
      <c r="A114" s="319">
        <f>'Comp. Desp. Indiretas'!$BX$7</f>
        <v>45015</v>
      </c>
      <c r="B114" s="314">
        <f>'Composições Desp. Diretas'!$A$21</f>
        <v>0</v>
      </c>
      <c r="C114" s="314" t="str">
        <f>EAP!$C$9</f>
        <v>PP01</v>
      </c>
      <c r="D114" s="315">
        <f>'Composições Desp. Diretas'!$C$21</f>
        <v>0</v>
      </c>
      <c r="E114" s="314" t="str">
        <f>Resumo!$R$5</f>
        <v>Despesa</v>
      </c>
      <c r="F114" s="314" t="str">
        <f>Resumo!$R$7</f>
        <v>Despesa Direta</v>
      </c>
      <c r="G114" s="327">
        <f>'Composições Desp. Diretas'!BY21</f>
        <v>0</v>
      </c>
    </row>
    <row r="115" spans="1:7" x14ac:dyDescent="0.25">
      <c r="A115" s="319">
        <f>'Comp. Desp. Indiretas'!$BX$7</f>
        <v>45015</v>
      </c>
      <c r="B115" s="314">
        <f>'Composições Desp. Diretas'!$A$22</f>
        <v>0</v>
      </c>
      <c r="C115" s="314" t="str">
        <f>EAP!$C$9</f>
        <v>PP01</v>
      </c>
      <c r="D115" s="315">
        <f>'Composições Desp. Diretas'!$C$22</f>
        <v>0</v>
      </c>
      <c r="E115" s="314" t="str">
        <f>Resumo!$R$5</f>
        <v>Despesa</v>
      </c>
      <c r="F115" s="314" t="str">
        <f>Resumo!$R$7</f>
        <v>Despesa Direta</v>
      </c>
      <c r="G115" s="327">
        <f>'Composições Desp. Diretas'!BY22</f>
        <v>0</v>
      </c>
    </row>
    <row r="116" spans="1:7" x14ac:dyDescent="0.25">
      <c r="A116" s="319">
        <f>'Comp. Desp. Indiretas'!$BX$7</f>
        <v>45015</v>
      </c>
      <c r="B116" s="314">
        <f>'Composições Desp. Diretas'!$A$23</f>
        <v>0</v>
      </c>
      <c r="C116" s="314" t="str">
        <f>EAP!$C$9</f>
        <v>PP01</v>
      </c>
      <c r="D116" s="315">
        <f>'Composições Desp. Diretas'!$C$23</f>
        <v>0</v>
      </c>
      <c r="E116" s="314" t="str">
        <f>Resumo!$R$5</f>
        <v>Despesa</v>
      </c>
      <c r="F116" s="314" t="str">
        <f>Resumo!$R$7</f>
        <v>Despesa Direta</v>
      </c>
      <c r="G116" s="327">
        <f>'Composições Desp. Diretas'!BY23</f>
        <v>0</v>
      </c>
    </row>
    <row r="134" spans="1:7" x14ac:dyDescent="0.25">
      <c r="A134" s="319">
        <f>'Comp. Desp. Indiretas'!$BX$7</f>
        <v>45015</v>
      </c>
      <c r="B134" s="314" t="str">
        <f>'Composições Desp. Diretas'!$A$25</f>
        <v>MOC</v>
      </c>
      <c r="C134" s="314" t="str">
        <f>EAP!$C$10</f>
        <v>PP02</v>
      </c>
      <c r="D134" s="315" t="str">
        <f>'Composições Desp. Diretas'!$C$25</f>
        <v>TÉCNICO OPERACIONAL</v>
      </c>
      <c r="E134" s="314" t="str">
        <f>Resumo!$R$5</f>
        <v>Despesa</v>
      </c>
      <c r="F134" s="314" t="str">
        <f>Resumo!$R$7</f>
        <v>Despesa Direta</v>
      </c>
      <c r="G134" s="327">
        <f>'Composições Desp. Diretas'!BY25</f>
        <v>277.5</v>
      </c>
    </row>
    <row r="135" spans="1:7" x14ac:dyDescent="0.25">
      <c r="A135" s="319">
        <f>'Comp. Desp. Indiretas'!$BX$7</f>
        <v>45015</v>
      </c>
      <c r="B135" s="314" t="str">
        <f>'Composições Desp. Diretas'!$A$26</f>
        <v>SE</v>
      </c>
      <c r="C135" s="314" t="str">
        <f>EAP!$C$10</f>
        <v>PP02</v>
      </c>
      <c r="D135" s="315" t="str">
        <f>'Composições Desp. Diretas'!$C$26</f>
        <v>Pedágio</v>
      </c>
      <c r="E135" s="314" t="str">
        <f>Resumo!$R$5</f>
        <v>Despesa</v>
      </c>
      <c r="F135" s="314" t="str">
        <f>Resumo!$R$7</f>
        <v>Despesa Direta</v>
      </c>
      <c r="G135" s="327">
        <f>'Composições Desp. Diretas'!BY26</f>
        <v>7.1999999999999993</v>
      </c>
    </row>
    <row r="136" spans="1:7" x14ac:dyDescent="0.25">
      <c r="A136" s="319">
        <f>'Comp. Desp. Indiretas'!$BX$7</f>
        <v>45015</v>
      </c>
      <c r="B136" s="314" t="str">
        <f>'Composições Desp. Diretas'!$A$27</f>
        <v>SE</v>
      </c>
      <c r="C136" s="314" t="str">
        <f>EAP!$C$10</f>
        <v>PP02</v>
      </c>
      <c r="D136" s="315" t="str">
        <f>'Composições Desp. Diretas'!$C$27</f>
        <v>Despacho ida e volta - sonômetro</v>
      </c>
      <c r="E136" s="314" t="str">
        <f>Resumo!$R$5</f>
        <v>Despesa</v>
      </c>
      <c r="F136" s="314" t="str">
        <f>Resumo!$R$7</f>
        <v>Despesa Direta</v>
      </c>
      <c r="G136" s="327">
        <f>'Composições Desp. Diretas'!BY27</f>
        <v>750</v>
      </c>
    </row>
    <row r="137" spans="1:7" x14ac:dyDescent="0.25">
      <c r="A137" s="319">
        <f>'Comp. Desp. Indiretas'!$BX$7</f>
        <v>45015</v>
      </c>
      <c r="B137" s="314" t="str">
        <f>'Composições Desp. Diretas'!$A$28</f>
        <v>DG</v>
      </c>
      <c r="C137" s="314" t="str">
        <f>EAP!$C$10</f>
        <v>PP02</v>
      </c>
      <c r="D137" s="315" t="str">
        <f>'Composições Desp. Diretas'!$C$28</f>
        <v>ALUGUEL DE VEICULO LEVE</v>
      </c>
      <c r="E137" s="314" t="str">
        <f>Resumo!$R$5</f>
        <v>Despesa</v>
      </c>
      <c r="F137" s="314" t="str">
        <f>Resumo!$R$7</f>
        <v>Despesa Direta</v>
      </c>
      <c r="G137" s="327">
        <f>'Composições Desp. Diretas'!BY28</f>
        <v>450</v>
      </c>
    </row>
    <row r="138" spans="1:7" x14ac:dyDescent="0.25">
      <c r="A138" s="319">
        <f>'Comp. Desp. Indiretas'!$BX$7</f>
        <v>45015</v>
      </c>
      <c r="B138" s="314" t="str">
        <f>'Composições Desp. Diretas'!$A$29</f>
        <v>DG</v>
      </c>
      <c r="C138" s="314" t="str">
        <f>EAP!$C$10</f>
        <v>PP02</v>
      </c>
      <c r="D138" s="315" t="str">
        <f>'Composições Desp. Diretas'!$C$29</f>
        <v>COMBUSTÍVEL - GASOLINA</v>
      </c>
      <c r="E138" s="314" t="str">
        <f>Resumo!$R$5</f>
        <v>Despesa</v>
      </c>
      <c r="F138" s="314" t="str">
        <f>Resumo!$R$7</f>
        <v>Despesa Direta</v>
      </c>
      <c r="G138" s="327">
        <f>'Composições Desp. Diretas'!BY29</f>
        <v>192</v>
      </c>
    </row>
    <row r="139" spans="1:7" x14ac:dyDescent="0.25">
      <c r="A139" s="319">
        <f>'Comp. Desp. Indiretas'!$BX$7</f>
        <v>45015</v>
      </c>
      <c r="B139" s="314">
        <f>'Composições Desp. Diretas'!$A$30</f>
        <v>0</v>
      </c>
      <c r="C139" s="314" t="str">
        <f>EAP!$C$10</f>
        <v>PP02</v>
      </c>
      <c r="D139" s="315">
        <f>'Composições Desp. Diretas'!$C$30</f>
        <v>0</v>
      </c>
      <c r="E139" s="314" t="str">
        <f>Resumo!$R$5</f>
        <v>Despesa</v>
      </c>
      <c r="F139" s="314" t="str">
        <f>Resumo!$R$7</f>
        <v>Despesa Direta</v>
      </c>
      <c r="G139" s="327">
        <f>'Composições Desp. Diretas'!BY30</f>
        <v>0</v>
      </c>
    </row>
    <row r="140" spans="1:7" x14ac:dyDescent="0.25">
      <c r="A140" s="319">
        <f>'Comp. Desp. Indiretas'!$BX$7</f>
        <v>45015</v>
      </c>
      <c r="B140" s="314">
        <f>'Composições Desp. Diretas'!$A$31</f>
        <v>0</v>
      </c>
      <c r="C140" s="314" t="str">
        <f>EAP!$C$10</f>
        <v>PP02</v>
      </c>
      <c r="D140" s="315">
        <f>'Composições Desp. Diretas'!$C$31</f>
        <v>0</v>
      </c>
      <c r="E140" s="314" t="str">
        <f>Resumo!$R$5</f>
        <v>Despesa</v>
      </c>
      <c r="F140" s="314" t="str">
        <f>Resumo!$R$7</f>
        <v>Despesa Direta</v>
      </c>
      <c r="G140" s="327">
        <f>'Composições Desp. Diretas'!BY31</f>
        <v>0</v>
      </c>
    </row>
    <row r="141" spans="1:7" x14ac:dyDescent="0.25">
      <c r="A141" s="319">
        <f>'Comp. Desp. Indiretas'!$BX$7</f>
        <v>45015</v>
      </c>
      <c r="B141" s="314" t="str">
        <f>'Composições Desp. Diretas'!$A$32</f>
        <v>MOC</v>
      </c>
      <c r="C141" s="314" t="str">
        <f>EAP!$C$10</f>
        <v>PP02</v>
      </c>
      <c r="D141" s="315" t="str">
        <f>'Composições Desp. Diretas'!$C$32</f>
        <v>COORD. DE PROJETO</v>
      </c>
      <c r="E141" s="314" t="str">
        <f>Resumo!$R$5</f>
        <v>Despesa</v>
      </c>
      <c r="F141" s="314" t="str">
        <f>Resumo!$R$7</f>
        <v>Despesa Direta</v>
      </c>
      <c r="G141" s="327">
        <f>'Composições Desp. Diretas'!BY32</f>
        <v>51.136363636363633</v>
      </c>
    </row>
    <row r="142" spans="1:7" x14ac:dyDescent="0.25">
      <c r="A142" s="319">
        <f>'Comp. Desp. Indiretas'!$BX$7</f>
        <v>45015</v>
      </c>
      <c r="B142" s="314" t="str">
        <f>'Composições Desp. Diretas'!$A$33</f>
        <v>MOC</v>
      </c>
      <c r="C142" s="314" t="str">
        <f>EAP!$C$10</f>
        <v>PP02</v>
      </c>
      <c r="D142" s="315" t="str">
        <f>'Composições Desp. Diretas'!$C$33</f>
        <v>ANALISTA DE PROJETOS PLENO</v>
      </c>
      <c r="E142" s="314" t="str">
        <f>Resumo!$R$5</f>
        <v>Despesa</v>
      </c>
      <c r="F142" s="314" t="str">
        <f>Resumo!$R$7</f>
        <v>Despesa Direta</v>
      </c>
      <c r="G142" s="327">
        <f>'Composições Desp. Diretas'!BY33</f>
        <v>636.36363636363637</v>
      </c>
    </row>
    <row r="143" spans="1:7" x14ac:dyDescent="0.25">
      <c r="A143" s="319">
        <f>'Comp. Desp. Indiretas'!$BX$7</f>
        <v>45015</v>
      </c>
      <c r="B143" s="314" t="str">
        <f>'Composições Desp. Diretas'!$A$34</f>
        <v>MOC</v>
      </c>
      <c r="C143" s="314" t="str">
        <f>EAP!$C$10</f>
        <v>PP02</v>
      </c>
      <c r="D143" s="315" t="str">
        <f>'Composições Desp. Diretas'!$C$34</f>
        <v>ASSISTENTE DE PROJETOS</v>
      </c>
      <c r="E143" s="314" t="str">
        <f>Resumo!$R$5</f>
        <v>Despesa</v>
      </c>
      <c r="F143" s="314" t="str">
        <f>Resumo!$R$7</f>
        <v>Despesa Direta</v>
      </c>
      <c r="G143" s="327">
        <f>'Composições Desp. Diretas'!BY34</f>
        <v>72.5</v>
      </c>
    </row>
    <row r="144" spans="1:7" x14ac:dyDescent="0.25">
      <c r="A144" s="319">
        <f>'Comp. Desp. Indiretas'!$BX$7</f>
        <v>45015</v>
      </c>
      <c r="B144" s="314" t="str">
        <f>'Composições Desp. Diretas'!$A$35</f>
        <v>MOC</v>
      </c>
      <c r="C144" s="314" t="str">
        <f>EAP!$C$10</f>
        <v>PP02</v>
      </c>
      <c r="D144" s="315" t="str">
        <f>'Composições Desp. Diretas'!$C$35</f>
        <v>ANALISTA DE GEOPROCESSAMENTO</v>
      </c>
      <c r="E144" s="314" t="str">
        <f>Resumo!$R$5</f>
        <v>Despesa</v>
      </c>
      <c r="F144" s="314" t="str">
        <f>Resumo!$R$7</f>
        <v>Despesa Direta</v>
      </c>
      <c r="G144" s="327">
        <f>'Composições Desp. Diretas'!BY35</f>
        <v>62.5</v>
      </c>
    </row>
    <row r="145" spans="1:7" x14ac:dyDescent="0.25">
      <c r="A145" s="319">
        <f>'Comp. Desp. Indiretas'!$BX$7</f>
        <v>45015</v>
      </c>
      <c r="B145" s="314">
        <f>'Composições Desp. Diretas'!$A$36</f>
        <v>0</v>
      </c>
      <c r="C145" s="314" t="str">
        <f>EAP!$C$10</f>
        <v>PP02</v>
      </c>
      <c r="D145" s="315">
        <f>'Composições Desp. Diretas'!$C$36</f>
        <v>0</v>
      </c>
      <c r="E145" s="314" t="str">
        <f>Resumo!$R$5</f>
        <v>Despesa</v>
      </c>
      <c r="F145" s="314" t="str">
        <f>Resumo!$R$7</f>
        <v>Despesa Direta</v>
      </c>
      <c r="G145" s="327">
        <f>'Composições Desp. Diretas'!BY36</f>
        <v>0</v>
      </c>
    </row>
    <row r="146" spans="1:7" x14ac:dyDescent="0.25">
      <c r="A146" s="319">
        <f>'Comp. Desp. Indiretas'!$BX$7</f>
        <v>45015</v>
      </c>
      <c r="B146" s="314">
        <f>'Composições Desp. Diretas'!$A$37</f>
        <v>0</v>
      </c>
      <c r="C146" s="314" t="str">
        <f>EAP!$C$10</f>
        <v>PP02</v>
      </c>
      <c r="D146" s="315">
        <f>'Composições Desp. Diretas'!$C$37</f>
        <v>0</v>
      </c>
      <c r="E146" s="314" t="str">
        <f>Resumo!$R$5</f>
        <v>Despesa</v>
      </c>
      <c r="F146" s="314" t="str">
        <f>Resumo!$R$7</f>
        <v>Despesa Direta</v>
      </c>
      <c r="G146" s="327">
        <f>'Composições Desp. Diretas'!BY37</f>
        <v>0</v>
      </c>
    </row>
    <row r="147" spans="1:7" x14ac:dyDescent="0.25">
      <c r="A147" s="319">
        <f>'Comp. Desp. Indiretas'!$BX$7</f>
        <v>45015</v>
      </c>
      <c r="B147" s="314">
        <f>'Composições Desp. Diretas'!$A$38</f>
        <v>0</v>
      </c>
      <c r="C147" s="314" t="str">
        <f>EAP!$C$10</f>
        <v>PP02</v>
      </c>
      <c r="D147" s="315">
        <f>'Composições Desp. Diretas'!$C$38</f>
        <v>0</v>
      </c>
      <c r="E147" s="314" t="str">
        <f>Resumo!$R$5</f>
        <v>Despesa</v>
      </c>
      <c r="F147" s="314" t="str">
        <f>Resumo!$R$7</f>
        <v>Despesa Direta</v>
      </c>
      <c r="G147" s="327">
        <f>'Composições Desp. Diretas'!BY38</f>
        <v>0</v>
      </c>
    </row>
    <row r="148" spans="1:7" x14ac:dyDescent="0.25">
      <c r="A148" s="319">
        <f>'Comp. Desp. Indiretas'!$BX$7</f>
        <v>45015</v>
      </c>
      <c r="B148" s="314">
        <f>'Composições Desp. Diretas'!$A$39</f>
        <v>0</v>
      </c>
      <c r="C148" s="314" t="str">
        <f>EAP!$C$10</f>
        <v>PP02</v>
      </c>
      <c r="D148" s="315">
        <f>'Composições Desp. Diretas'!$C$39</f>
        <v>0</v>
      </c>
      <c r="E148" s="314" t="str">
        <f>Resumo!$R$5</f>
        <v>Despesa</v>
      </c>
      <c r="F148" s="314" t="str">
        <f>Resumo!$R$7</f>
        <v>Despesa Direta</v>
      </c>
      <c r="G148" s="327">
        <f>'Composições Desp. Diretas'!BY39</f>
        <v>0</v>
      </c>
    </row>
    <row r="149" spans="1:7" x14ac:dyDescent="0.25">
      <c r="A149" s="319">
        <f>'Comp. Desp. Indiretas'!$BX$7</f>
        <v>45015</v>
      </c>
      <c r="B149" s="314">
        <f>'Composições Desp. Diretas'!$A$40</f>
        <v>0</v>
      </c>
      <c r="C149" s="314" t="str">
        <f>EAP!$C$10</f>
        <v>PP02</v>
      </c>
      <c r="D149" s="315">
        <f>'Composições Desp. Diretas'!$C$40</f>
        <v>0</v>
      </c>
      <c r="E149" s="314" t="str">
        <f>Resumo!$R$5</f>
        <v>Despesa</v>
      </c>
      <c r="F149" s="314" t="str">
        <f>Resumo!$R$7</f>
        <v>Despesa Direta</v>
      </c>
      <c r="G149" s="327">
        <f>'Composições Desp. Diretas'!BY40</f>
        <v>0</v>
      </c>
    </row>
    <row r="150" spans="1:7" x14ac:dyDescent="0.25">
      <c r="A150" s="319">
        <f>'Comp. Desp. Indiretas'!$BX$7</f>
        <v>45015</v>
      </c>
      <c r="B150" s="314">
        <f>'Composições Desp. Diretas'!$A$41</f>
        <v>0</v>
      </c>
      <c r="C150" s="314" t="str">
        <f>EAP!$C$10</f>
        <v>PP02</v>
      </c>
      <c r="D150" s="315">
        <f>'Composições Desp. Diretas'!$C$41</f>
        <v>0</v>
      </c>
      <c r="E150" s="314" t="str">
        <f>Resumo!$R$5</f>
        <v>Despesa</v>
      </c>
      <c r="F150" s="314" t="str">
        <f>Resumo!$R$7</f>
        <v>Despesa Direta</v>
      </c>
      <c r="G150" s="327">
        <f>'Composições Desp. Diretas'!BY41</f>
        <v>0</v>
      </c>
    </row>
    <row r="151" spans="1:7" x14ac:dyDescent="0.25">
      <c r="A151" s="319">
        <f>'Comp. Desp. Indiretas'!$BX$7</f>
        <v>45015</v>
      </c>
      <c r="B151" s="314">
        <f>'Composições Desp. Diretas'!$A$42</f>
        <v>0</v>
      </c>
      <c r="C151" s="314" t="str">
        <f>EAP!$C$10</f>
        <v>PP02</v>
      </c>
      <c r="D151" s="315">
        <f>'Composições Desp. Diretas'!$C$42</f>
        <v>0</v>
      </c>
      <c r="E151" s="314" t="str">
        <f>Resumo!$R$5</f>
        <v>Despesa</v>
      </c>
      <c r="F151" s="314" t="str">
        <f>Resumo!$R$7</f>
        <v>Despesa Direta</v>
      </c>
      <c r="G151" s="327">
        <f>'Composições Desp. Diretas'!BY42</f>
        <v>0</v>
      </c>
    </row>
    <row r="152" spans="1:7" x14ac:dyDescent="0.25">
      <c r="A152" s="319">
        <f>'Comp. Desp. Indiretas'!$BX$7</f>
        <v>45015</v>
      </c>
      <c r="B152" s="314">
        <f>'Composições Desp. Diretas'!$A$43</f>
        <v>0</v>
      </c>
      <c r="C152" s="314" t="str">
        <f>EAP!$C$10</f>
        <v>PP02</v>
      </c>
      <c r="D152" s="315">
        <f>'Composições Desp. Diretas'!$C$43</f>
        <v>0</v>
      </c>
      <c r="E152" s="314" t="str">
        <f>Resumo!$R$5</f>
        <v>Despesa</v>
      </c>
      <c r="F152" s="314" t="str">
        <f>Resumo!$R$7</f>
        <v>Despesa Direta</v>
      </c>
      <c r="G152" s="327">
        <f>'Composições Desp. Diretas'!BY43</f>
        <v>0</v>
      </c>
    </row>
    <row r="153" spans="1:7" x14ac:dyDescent="0.25">
      <c r="A153" s="319">
        <f>'Comp. Desp. Indiretas'!$BX$7</f>
        <v>45015</v>
      </c>
      <c r="B153" s="314">
        <f>'Composições Desp. Diretas'!$A$44</f>
        <v>0</v>
      </c>
      <c r="C153" s="314" t="str">
        <f>EAP!$C$10</f>
        <v>PP02</v>
      </c>
      <c r="D153" s="315">
        <f>'Composições Desp. Diretas'!$C$44</f>
        <v>0</v>
      </c>
      <c r="E153" s="314" t="str">
        <f>Resumo!$R$5</f>
        <v>Despesa</v>
      </c>
      <c r="F153" s="314" t="str">
        <f>Resumo!$R$7</f>
        <v>Despesa Direta</v>
      </c>
      <c r="G153" s="327">
        <f>'Composições Desp. Diretas'!BY44</f>
        <v>0</v>
      </c>
    </row>
    <row r="154" spans="1:7" x14ac:dyDescent="0.25">
      <c r="A154" s="319">
        <f>'Comp. Desp. Indiretas'!$BX$7</f>
        <v>45015</v>
      </c>
      <c r="B154" s="314">
        <f>'Composições Desp. Diretas'!$A$45</f>
        <v>0</v>
      </c>
      <c r="C154" s="314" t="str">
        <f>EAP!$C$10</f>
        <v>PP02</v>
      </c>
      <c r="D154" s="315">
        <f>'Composições Desp. Diretas'!$C$45</f>
        <v>0</v>
      </c>
      <c r="E154" s="314" t="str">
        <f>Resumo!$R$5</f>
        <v>Despesa</v>
      </c>
      <c r="F154" s="314" t="str">
        <f>Resumo!$R$7</f>
        <v>Despesa Direta</v>
      </c>
      <c r="G154" s="327">
        <f>'Composições Desp. Diretas'!BY45</f>
        <v>0</v>
      </c>
    </row>
    <row r="155" spans="1:7" x14ac:dyDescent="0.25">
      <c r="A155" s="319">
        <f>'Comp. Desp. Indiretas'!$BX$7</f>
        <v>45015</v>
      </c>
      <c r="B155" s="314">
        <f>'Composições Desp. Diretas'!$A$46</f>
        <v>0</v>
      </c>
      <c r="C155" s="314" t="str">
        <f>EAP!$C$10</f>
        <v>PP02</v>
      </c>
      <c r="D155" s="315">
        <f>'Composições Desp. Diretas'!$C$46</f>
        <v>0</v>
      </c>
      <c r="E155" s="314" t="str">
        <f>Resumo!$R$5</f>
        <v>Despesa</v>
      </c>
      <c r="F155" s="314" t="str">
        <f>Resumo!$R$7</f>
        <v>Despesa Direta</v>
      </c>
      <c r="G155" s="327">
        <f>'Composições Desp. Diretas'!BY46</f>
        <v>0</v>
      </c>
    </row>
    <row r="156" spans="1:7" x14ac:dyDescent="0.25">
      <c r="A156" s="319">
        <f>'Comp. Desp. Indiretas'!$BX$7</f>
        <v>45015</v>
      </c>
      <c r="B156" s="314">
        <f>'Composições Desp. Diretas'!$A$47</f>
        <v>0</v>
      </c>
      <c r="C156" s="314" t="str">
        <f>EAP!$C$10</f>
        <v>PP02</v>
      </c>
      <c r="D156" s="315">
        <f>'Composições Desp. Diretas'!$C$47</f>
        <v>0</v>
      </c>
      <c r="E156" s="314" t="str">
        <f>Resumo!$R$5</f>
        <v>Despesa</v>
      </c>
      <c r="F156" s="314" t="str">
        <f>Resumo!$R$7</f>
        <v>Despesa Direta</v>
      </c>
      <c r="G156" s="327">
        <f>'Composições Desp. Diretas'!BY47</f>
        <v>0</v>
      </c>
    </row>
    <row r="157" spans="1:7" x14ac:dyDescent="0.25">
      <c r="A157" s="319">
        <f>'Comp. Desp. Indiretas'!$BX$7</f>
        <v>45015</v>
      </c>
      <c r="B157" s="314">
        <f>'Composições Desp. Diretas'!$A$48</f>
        <v>0</v>
      </c>
      <c r="C157" s="314" t="str">
        <f>EAP!$C$10</f>
        <v>PP02</v>
      </c>
      <c r="D157" s="315">
        <f>'Composições Desp. Diretas'!$C$48</f>
        <v>0</v>
      </c>
      <c r="E157" s="314" t="str">
        <f>Resumo!$R$5</f>
        <v>Despesa</v>
      </c>
      <c r="F157" s="314" t="str">
        <f>Resumo!$R$7</f>
        <v>Despesa Direta</v>
      </c>
      <c r="G157" s="327">
        <f>'Composições Desp. Diretas'!BY48</f>
        <v>0</v>
      </c>
    </row>
    <row r="158" spans="1:7" x14ac:dyDescent="0.25">
      <c r="A158" s="319">
        <f>'Comp. Desp. Indiretas'!$BX$7</f>
        <v>45015</v>
      </c>
      <c r="B158" s="314">
        <f>'Composições Desp. Diretas'!$A$49</f>
        <v>0</v>
      </c>
      <c r="C158" s="314" t="str">
        <f>EAP!$C$10</f>
        <v>PP02</v>
      </c>
      <c r="D158" s="315">
        <f>'Composições Desp. Diretas'!$C$49</f>
        <v>0</v>
      </c>
      <c r="E158" s="314" t="str">
        <f>Resumo!$R$5</f>
        <v>Despesa</v>
      </c>
      <c r="F158" s="314" t="str">
        <f>Resumo!$R$7</f>
        <v>Despesa Direta</v>
      </c>
      <c r="G158" s="327">
        <f>'Composições Desp. Diretas'!BY49</f>
        <v>0</v>
      </c>
    </row>
    <row r="159" spans="1:7" x14ac:dyDescent="0.25">
      <c r="A159" s="319">
        <f>'Comp. Desp. Indiretas'!$BX$7</f>
        <v>45015</v>
      </c>
      <c r="B159" s="314">
        <f>'Composições Desp. Diretas'!$A$50</f>
        <v>0</v>
      </c>
      <c r="C159" s="314" t="str">
        <f>EAP!$C$10</f>
        <v>PP02</v>
      </c>
      <c r="D159" s="315">
        <f>'Composições Desp. Diretas'!$C$50</f>
        <v>0</v>
      </c>
      <c r="E159" s="314" t="str">
        <f>Resumo!$R$5</f>
        <v>Despesa</v>
      </c>
      <c r="F159" s="314" t="str">
        <f>Resumo!$R$7</f>
        <v>Despesa Direta</v>
      </c>
      <c r="G159" s="327">
        <f>'Composições Desp. Diretas'!BY50</f>
        <v>0</v>
      </c>
    </row>
    <row r="160" spans="1:7" x14ac:dyDescent="0.25">
      <c r="A160" s="319">
        <f>'Comp. Desp. Indiretas'!$BX$7</f>
        <v>45015</v>
      </c>
      <c r="B160" s="314">
        <f>'Composições Desp. Diretas'!$A$51</f>
        <v>0</v>
      </c>
      <c r="C160" s="314" t="str">
        <f>EAP!$C$10</f>
        <v>PP02</v>
      </c>
      <c r="D160" s="315">
        <f>'Composições Desp. Diretas'!$C$51</f>
        <v>0</v>
      </c>
      <c r="E160" s="314" t="str">
        <f>Resumo!$R$5</f>
        <v>Despesa</v>
      </c>
      <c r="F160" s="314" t="str">
        <f>Resumo!$R$7</f>
        <v>Despesa Direta</v>
      </c>
      <c r="G160" s="327">
        <f>'Composições Desp. Diretas'!BY51</f>
        <v>0</v>
      </c>
    </row>
    <row r="161" spans="1:7" x14ac:dyDescent="0.25">
      <c r="A161" s="319">
        <f>'Comp. Desp. Indiretas'!$BX$7</f>
        <v>45015</v>
      </c>
      <c r="B161" s="314">
        <f>'Composições Desp. Diretas'!$A$52</f>
        <v>0</v>
      </c>
      <c r="C161" s="314" t="str">
        <f>EAP!$C$10</f>
        <v>PP02</v>
      </c>
      <c r="D161" s="315">
        <f>'Composições Desp. Diretas'!$C$52</f>
        <v>0</v>
      </c>
      <c r="E161" s="314" t="str">
        <f>Resumo!$R$5</f>
        <v>Despesa</v>
      </c>
      <c r="F161" s="314" t="str">
        <f>Resumo!$R$7</f>
        <v>Despesa Direta</v>
      </c>
      <c r="G161" s="327">
        <f>'Composições Desp. Diretas'!BY52</f>
        <v>0</v>
      </c>
    </row>
    <row r="162" spans="1:7" x14ac:dyDescent="0.25">
      <c r="A162" s="319">
        <f>'Comp. Desp. Indiretas'!$BX$7</f>
        <v>45015</v>
      </c>
      <c r="B162" s="314">
        <f>'Composições Desp. Diretas'!$A$53</f>
        <v>0</v>
      </c>
      <c r="C162" s="314" t="str">
        <f>EAP!$C$10</f>
        <v>PP02</v>
      </c>
      <c r="D162" s="315">
        <f>'Composições Desp. Diretas'!$C$53</f>
        <v>0</v>
      </c>
      <c r="E162" s="314" t="str">
        <f>Resumo!$R$5</f>
        <v>Despesa</v>
      </c>
      <c r="F162" s="314" t="str">
        <f>Resumo!$R$7</f>
        <v>Despesa Direta</v>
      </c>
      <c r="G162" s="327">
        <f>'Composições Desp. Diretas'!BY53</f>
        <v>0</v>
      </c>
    </row>
    <row r="163" spans="1:7" x14ac:dyDescent="0.25">
      <c r="A163" s="319">
        <f>'Comp. Desp. Indiretas'!$BX$7</f>
        <v>45015</v>
      </c>
      <c r="B163" s="314">
        <f>'Composições Desp. Diretas'!$A$54</f>
        <v>0</v>
      </c>
      <c r="C163" s="314" t="str">
        <f>EAP!$C$10</f>
        <v>PP02</v>
      </c>
      <c r="D163" s="315">
        <f>'Composições Desp. Diretas'!$C$54</f>
        <v>0</v>
      </c>
      <c r="E163" s="314" t="str">
        <f>Resumo!$R$5</f>
        <v>Despesa</v>
      </c>
      <c r="F163" s="314" t="str">
        <f>Resumo!$R$7</f>
        <v>Despesa Direta</v>
      </c>
      <c r="G163" s="327">
        <f>'Composições Desp. Diretas'!BY54</f>
        <v>0</v>
      </c>
    </row>
    <row r="164" spans="1:7" x14ac:dyDescent="0.25">
      <c r="A164" s="319">
        <f>'Comp. Desp. Indiretas'!$BX$7</f>
        <v>45015</v>
      </c>
      <c r="B164" s="314">
        <f>'Composições Desp. Diretas'!$A$55</f>
        <v>0</v>
      </c>
      <c r="C164" s="314" t="str">
        <f>EAP!$C$10</f>
        <v>PP02</v>
      </c>
      <c r="D164" s="315">
        <f>'Composições Desp. Diretas'!$C$55</f>
        <v>0</v>
      </c>
      <c r="E164" s="314" t="str">
        <f>Resumo!$R$5</f>
        <v>Despesa</v>
      </c>
      <c r="F164" s="314" t="str">
        <f>Resumo!$R$7</f>
        <v>Despesa Direta</v>
      </c>
      <c r="G164" s="327">
        <f>'Composições Desp. Diretas'!BY55</f>
        <v>0</v>
      </c>
    </row>
    <row r="165" spans="1:7" x14ac:dyDescent="0.25">
      <c r="A165" s="319">
        <f>'Comp. Desp. Indiretas'!$BX$7</f>
        <v>45015</v>
      </c>
      <c r="B165" s="314" t="str">
        <f>'Composições Desp. Diretas'!$A$57</f>
        <v>SE</v>
      </c>
      <c r="C165" s="314" t="str">
        <f>EAP!$C$11</f>
        <v>PP03</v>
      </c>
      <c r="D165" s="315" t="str">
        <f>'Composições Desp. Diretas'!$C$57</f>
        <v>análise lab eflu</v>
      </c>
      <c r="E165" s="314" t="str">
        <f>Resumo!$R$5</f>
        <v>Despesa</v>
      </c>
      <c r="F165" s="314" t="str">
        <f>Resumo!$R$7</f>
        <v>Despesa Direta</v>
      </c>
      <c r="G165" s="327">
        <f>'Composições Desp. Diretas'!BY57</f>
        <v>3100</v>
      </c>
    </row>
    <row r="166" spans="1:7" x14ac:dyDescent="0.25">
      <c r="A166" s="319">
        <f>'Comp. Desp. Indiretas'!$BX$7</f>
        <v>45015</v>
      </c>
      <c r="B166" s="314" t="str">
        <f>'Composições Desp. Diretas'!$A$58</f>
        <v>MOC</v>
      </c>
      <c r="C166" s="314" t="str">
        <f>EAP!$C$11</f>
        <v>PP03</v>
      </c>
      <c r="D166" s="315" t="str">
        <f>'Composições Desp. Diretas'!$C$58</f>
        <v>ANALISTA DE PROJETOS PLENO</v>
      </c>
      <c r="E166" s="314" t="str">
        <f>Resumo!$R$5</f>
        <v>Despesa</v>
      </c>
      <c r="F166" s="314" t="str">
        <f>Resumo!$R$7</f>
        <v>Despesa Direta</v>
      </c>
      <c r="G166" s="327">
        <f>'Composições Desp. Diretas'!BY58</f>
        <v>159.09090909090909</v>
      </c>
    </row>
    <row r="167" spans="1:7" x14ac:dyDescent="0.25">
      <c r="A167" s="319">
        <f>'Comp. Desp. Indiretas'!$BX$7</f>
        <v>45015</v>
      </c>
      <c r="B167" s="314" t="str">
        <f>'Composições Desp. Diretas'!$A$59</f>
        <v>SE</v>
      </c>
      <c r="C167" s="314" t="str">
        <f>EAP!$C$11</f>
        <v>PP03</v>
      </c>
      <c r="D167" s="315" t="str">
        <f>'Composições Desp. Diretas'!$C$59</f>
        <v>Elaboração de RT Ecotox</v>
      </c>
      <c r="E167" s="314" t="str">
        <f>Resumo!$R$5</f>
        <v>Despesa</v>
      </c>
      <c r="F167" s="314" t="str">
        <f>Resumo!$R$7</f>
        <v>Despesa Direta</v>
      </c>
      <c r="G167" s="327">
        <f>'Composições Desp. Diretas'!BY59</f>
        <v>600</v>
      </c>
    </row>
    <row r="168" spans="1:7" x14ac:dyDescent="0.25">
      <c r="A168" s="319">
        <f>'Comp. Desp. Indiretas'!$BX$7</f>
        <v>45015</v>
      </c>
      <c r="B168" s="314">
        <f>'Composições Desp. Diretas'!$A$60</f>
        <v>0</v>
      </c>
      <c r="C168" s="314" t="str">
        <f>EAP!$C$11</f>
        <v>PP03</v>
      </c>
      <c r="D168" s="315">
        <f>'Composições Desp. Diretas'!$C$60</f>
        <v>0</v>
      </c>
      <c r="E168" s="314" t="str">
        <f>Resumo!$R$5</f>
        <v>Despesa</v>
      </c>
      <c r="F168" s="314" t="str">
        <f>Resumo!$R$7</f>
        <v>Despesa Direta</v>
      </c>
      <c r="G168" s="327">
        <f>'Composições Desp. Diretas'!BY60</f>
        <v>0</v>
      </c>
    </row>
    <row r="169" spans="1:7" x14ac:dyDescent="0.25">
      <c r="A169" s="319">
        <f>'Comp. Desp. Indiretas'!$BX$7</f>
        <v>45015</v>
      </c>
      <c r="B169" s="314">
        <f>'Composições Desp. Diretas'!$A$61</f>
        <v>0</v>
      </c>
      <c r="C169" s="314" t="str">
        <f>EAP!$C$11</f>
        <v>PP03</v>
      </c>
      <c r="D169" s="315">
        <f>'Composições Desp. Diretas'!$C$61</f>
        <v>0</v>
      </c>
      <c r="E169" s="314" t="str">
        <f>Resumo!$R$5</f>
        <v>Despesa</v>
      </c>
      <c r="F169" s="314" t="str">
        <f>Resumo!$R$7</f>
        <v>Despesa Direta</v>
      </c>
      <c r="G169" s="327">
        <f>'Composições Desp. Diretas'!BY61</f>
        <v>0</v>
      </c>
    </row>
    <row r="170" spans="1:7" x14ac:dyDescent="0.25">
      <c r="A170" s="319">
        <f>'Comp. Desp. Indiretas'!$BX$7</f>
        <v>45015</v>
      </c>
      <c r="B170" s="314" t="str">
        <f>'Composições Desp. Diretas'!$A$62</f>
        <v>MOC</v>
      </c>
      <c r="C170" s="314" t="str">
        <f>EAP!$C$11</f>
        <v>PP03</v>
      </c>
      <c r="D170" s="315" t="str">
        <f>'Composições Desp. Diretas'!$C$62</f>
        <v>TÉCNICO OPERACIONAL</v>
      </c>
      <c r="E170" s="314" t="str">
        <f>Resumo!$R$5</f>
        <v>Despesa</v>
      </c>
      <c r="F170" s="314" t="str">
        <f>Resumo!$R$7</f>
        <v>Despesa Direta</v>
      </c>
      <c r="G170" s="327">
        <f>'Composições Desp. Diretas'!BY62</f>
        <v>23.125</v>
      </c>
    </row>
    <row r="171" spans="1:7" x14ac:dyDescent="0.25">
      <c r="A171" s="319">
        <f>'Comp. Desp. Indiretas'!$BX$7</f>
        <v>45015</v>
      </c>
      <c r="B171" s="314" t="str">
        <f>'Composições Desp. Diretas'!$A$63</f>
        <v>DG</v>
      </c>
      <c r="C171" s="314" t="str">
        <f>EAP!$C$11</f>
        <v>PP03</v>
      </c>
      <c r="D171" s="315" t="str">
        <f>'Composições Desp. Diretas'!$C$63</f>
        <v>COMBUSTÍVEL - GASOLINA</v>
      </c>
      <c r="E171" s="314" t="str">
        <f>Resumo!$R$5</f>
        <v>Despesa</v>
      </c>
      <c r="F171" s="314" t="str">
        <f>Resumo!$R$7</f>
        <v>Despesa Direta</v>
      </c>
      <c r="G171" s="327">
        <f>'Composições Desp. Diretas'!BY63</f>
        <v>32</v>
      </c>
    </row>
    <row r="172" spans="1:7" x14ac:dyDescent="0.25">
      <c r="A172" s="319">
        <f>'Comp. Desp. Indiretas'!$BX$7</f>
        <v>45015</v>
      </c>
      <c r="B172" s="314">
        <f>'Composições Desp. Diretas'!$A$64</f>
        <v>0</v>
      </c>
      <c r="C172" s="314" t="str">
        <f>EAP!$C$11</f>
        <v>PP03</v>
      </c>
      <c r="D172" s="315">
        <f>'Composições Desp. Diretas'!$C$64</f>
        <v>0</v>
      </c>
      <c r="E172" s="314" t="str">
        <f>Resumo!$R$5</f>
        <v>Despesa</v>
      </c>
      <c r="F172" s="314" t="str">
        <f>Resumo!$R$7</f>
        <v>Despesa Direta</v>
      </c>
      <c r="G172" s="327">
        <f>'Composições Desp. Diretas'!BY64</f>
        <v>0</v>
      </c>
    </row>
    <row r="173" spans="1:7" x14ac:dyDescent="0.25">
      <c r="A173" s="319">
        <f>'Comp. Desp. Indiretas'!$BX$7</f>
        <v>45015</v>
      </c>
      <c r="B173" s="314">
        <f>'Composições Desp. Diretas'!$A$65</f>
        <v>0</v>
      </c>
      <c r="C173" s="314" t="str">
        <f>EAP!$C$11</f>
        <v>PP03</v>
      </c>
      <c r="D173" s="315">
        <f>'Composições Desp. Diretas'!$C$65</f>
        <v>0</v>
      </c>
      <c r="E173" s="314" t="str">
        <f>Resumo!$R$5</f>
        <v>Despesa</v>
      </c>
      <c r="F173" s="314" t="str">
        <f>Resumo!$R$7</f>
        <v>Despesa Direta</v>
      </c>
      <c r="G173" s="327">
        <f>'Composições Desp. Diretas'!BY65</f>
        <v>0</v>
      </c>
    </row>
    <row r="174" spans="1:7" x14ac:dyDescent="0.25">
      <c r="A174" s="319">
        <f>'Comp. Desp. Indiretas'!$BX$7</f>
        <v>45015</v>
      </c>
      <c r="B174" s="314">
        <f>'Composições Desp. Diretas'!$A$66</f>
        <v>0</v>
      </c>
      <c r="C174" s="314" t="str">
        <f>EAP!$C$11</f>
        <v>PP03</v>
      </c>
      <c r="D174" s="315">
        <f>'Composições Desp. Diretas'!$C$66</f>
        <v>0</v>
      </c>
      <c r="E174" s="314" t="str">
        <f>Resumo!$R$5</f>
        <v>Despesa</v>
      </c>
      <c r="F174" s="314" t="str">
        <f>Resumo!$R$7</f>
        <v>Despesa Direta</v>
      </c>
      <c r="G174" s="327">
        <f>'Composições Desp. Diretas'!BY66</f>
        <v>0</v>
      </c>
    </row>
    <row r="175" spans="1:7" x14ac:dyDescent="0.25">
      <c r="A175" s="319">
        <f>'Comp. Desp. Indiretas'!$BX$7</f>
        <v>45015</v>
      </c>
      <c r="B175" s="314">
        <f>'Composições Desp. Diretas'!$A$67</f>
        <v>0</v>
      </c>
      <c r="C175" s="314" t="str">
        <f>EAP!$C$11</f>
        <v>PP03</v>
      </c>
      <c r="D175" s="315">
        <f>'Composições Desp. Diretas'!$C$67</f>
        <v>0</v>
      </c>
      <c r="E175" s="314" t="str">
        <f>Resumo!$R$5</f>
        <v>Despesa</v>
      </c>
      <c r="F175" s="314" t="str">
        <f>Resumo!$R$7</f>
        <v>Despesa Direta</v>
      </c>
      <c r="G175" s="327">
        <f>'Composições Desp. Diretas'!BY67</f>
        <v>0</v>
      </c>
    </row>
    <row r="176" spans="1:7" x14ac:dyDescent="0.25">
      <c r="A176" s="319">
        <f>'Comp. Desp. Indiretas'!$BX$7</f>
        <v>45015</v>
      </c>
      <c r="B176" s="314">
        <f>'Composições Desp. Diretas'!$A$68</f>
        <v>0</v>
      </c>
      <c r="C176" s="314" t="str">
        <f>EAP!$C$11</f>
        <v>PP03</v>
      </c>
      <c r="D176" s="315">
        <f>'Composições Desp. Diretas'!$C$68</f>
        <v>0</v>
      </c>
      <c r="E176" s="314" t="str">
        <f>Resumo!$R$5</f>
        <v>Despesa</v>
      </c>
      <c r="F176" s="314" t="str">
        <f>Resumo!$R$7</f>
        <v>Despesa Direta</v>
      </c>
      <c r="G176" s="327">
        <f>'Composições Desp. Diretas'!BY68</f>
        <v>0</v>
      </c>
    </row>
    <row r="177" spans="1:7" x14ac:dyDescent="0.25">
      <c r="A177" s="319">
        <f>'Comp. Desp. Indiretas'!$BX$7</f>
        <v>45015</v>
      </c>
      <c r="B177" s="314">
        <f>'Composições Desp. Diretas'!$A$69</f>
        <v>0</v>
      </c>
      <c r="C177" s="314" t="str">
        <f>EAP!$C$11</f>
        <v>PP03</v>
      </c>
      <c r="D177" s="315">
        <f>'Composições Desp. Diretas'!$C$69</f>
        <v>0</v>
      </c>
      <c r="E177" s="314" t="str">
        <f>Resumo!$R$5</f>
        <v>Despesa</v>
      </c>
      <c r="F177" s="314" t="str">
        <f>Resumo!$R$7</f>
        <v>Despesa Direta</v>
      </c>
      <c r="G177" s="327">
        <f>'Composições Desp. Diretas'!BY69</f>
        <v>0</v>
      </c>
    </row>
    <row r="178" spans="1:7" x14ac:dyDescent="0.25">
      <c r="A178" s="319">
        <f>'Comp. Desp. Indiretas'!$BX$7</f>
        <v>45015</v>
      </c>
      <c r="B178" s="314">
        <f>'Composições Desp. Diretas'!$A$70</f>
        <v>0</v>
      </c>
      <c r="C178" s="314" t="str">
        <f>EAP!$C$11</f>
        <v>PP03</v>
      </c>
      <c r="D178" s="315">
        <f>'Composições Desp. Diretas'!$C$70</f>
        <v>0</v>
      </c>
      <c r="E178" s="314" t="str">
        <f>Resumo!$R$5</f>
        <v>Despesa</v>
      </c>
      <c r="F178" s="314" t="str">
        <f>Resumo!$R$7</f>
        <v>Despesa Direta</v>
      </c>
      <c r="G178" s="327">
        <f>'Composições Desp. Diretas'!BY70</f>
        <v>0</v>
      </c>
    </row>
    <row r="179" spans="1:7" x14ac:dyDescent="0.25">
      <c r="A179" s="319">
        <f>'Comp. Desp. Indiretas'!$BX$7</f>
        <v>45015</v>
      </c>
      <c r="B179" s="314">
        <f>'Composições Desp. Diretas'!$A$71</f>
        <v>0</v>
      </c>
      <c r="C179" s="314" t="str">
        <f>EAP!$C$11</f>
        <v>PP03</v>
      </c>
      <c r="D179" s="315">
        <f>'Composições Desp. Diretas'!$C$71</f>
        <v>0</v>
      </c>
      <c r="E179" s="314" t="str">
        <f>Resumo!$R$5</f>
        <v>Despesa</v>
      </c>
      <c r="F179" s="314" t="str">
        <f>Resumo!$R$7</f>
        <v>Despesa Direta</v>
      </c>
      <c r="G179" s="327">
        <f>'Composições Desp. Diretas'!BY71</f>
        <v>0</v>
      </c>
    </row>
    <row r="180" spans="1:7" x14ac:dyDescent="0.25">
      <c r="A180" s="319">
        <f>'Comp. Desp. Indiretas'!$BX$7</f>
        <v>45015</v>
      </c>
      <c r="B180" s="314">
        <f>'Composições Desp. Diretas'!$A$72</f>
        <v>0</v>
      </c>
      <c r="C180" s="314" t="str">
        <f>EAP!$C$11</f>
        <v>PP03</v>
      </c>
      <c r="D180" s="315">
        <f>'Composições Desp. Diretas'!$C$72</f>
        <v>0</v>
      </c>
      <c r="E180" s="314" t="str">
        <f>Resumo!$R$5</f>
        <v>Despesa</v>
      </c>
      <c r="F180" s="314" t="str">
        <f>Resumo!$R$7</f>
        <v>Despesa Direta</v>
      </c>
      <c r="G180" s="327">
        <f>'Composições Desp. Diretas'!BY72</f>
        <v>0</v>
      </c>
    </row>
    <row r="181" spans="1:7" x14ac:dyDescent="0.25">
      <c r="A181" s="319">
        <f>'Comp. Desp. Indiretas'!$BX$7</f>
        <v>45015</v>
      </c>
      <c r="B181" s="314">
        <f>'Composições Desp. Diretas'!$A$73</f>
        <v>0</v>
      </c>
      <c r="C181" s="314" t="str">
        <f>EAP!$C$11</f>
        <v>PP03</v>
      </c>
      <c r="D181" s="315">
        <f>'Composições Desp. Diretas'!$C$73</f>
        <v>0</v>
      </c>
      <c r="E181" s="314" t="str">
        <f>Resumo!$R$5</f>
        <v>Despesa</v>
      </c>
      <c r="F181" s="314" t="str">
        <f>Resumo!$R$7</f>
        <v>Despesa Direta</v>
      </c>
      <c r="G181" s="327">
        <f>'Composições Desp. Diretas'!BY73</f>
        <v>0</v>
      </c>
    </row>
    <row r="182" spans="1:7" x14ac:dyDescent="0.25">
      <c r="A182" s="319">
        <f>'Comp. Desp. Indiretas'!$BX$7</f>
        <v>45015</v>
      </c>
      <c r="B182" s="314">
        <f>'Composições Desp. Diretas'!$A$74</f>
        <v>0</v>
      </c>
      <c r="C182" s="314" t="str">
        <f>EAP!$C$11</f>
        <v>PP03</v>
      </c>
      <c r="D182" s="315">
        <f>'Composições Desp. Diretas'!$C$74</f>
        <v>0</v>
      </c>
      <c r="E182" s="314" t="str">
        <f>Resumo!$R$5</f>
        <v>Despesa</v>
      </c>
      <c r="F182" s="314" t="str">
        <f>Resumo!$R$7</f>
        <v>Despesa Direta</v>
      </c>
      <c r="G182" s="327">
        <f>'Composições Desp. Diretas'!BY74</f>
        <v>0</v>
      </c>
    </row>
    <row r="183" spans="1:7" x14ac:dyDescent="0.25">
      <c r="A183" s="319">
        <f>'Comp. Desp. Indiretas'!$BX$7</f>
        <v>45015</v>
      </c>
      <c r="B183" s="314">
        <f>'Composições Desp. Diretas'!$A$75</f>
        <v>0</v>
      </c>
      <c r="C183" s="314" t="str">
        <f>EAP!$C$11</f>
        <v>PP03</v>
      </c>
      <c r="D183" s="315">
        <f>'Composições Desp. Diretas'!$C$75</f>
        <v>0</v>
      </c>
      <c r="E183" s="314" t="str">
        <f>Resumo!$R$5</f>
        <v>Despesa</v>
      </c>
      <c r="F183" s="314" t="str">
        <f>Resumo!$R$7</f>
        <v>Despesa Direta</v>
      </c>
      <c r="G183" s="327">
        <f>'Composições Desp. Diretas'!BY75</f>
        <v>0</v>
      </c>
    </row>
    <row r="184" spans="1:7" x14ac:dyDescent="0.25">
      <c r="A184" s="319">
        <f>'Comp. Desp. Indiretas'!$BX$7</f>
        <v>45015</v>
      </c>
      <c r="B184" s="314">
        <f>'Composições Desp. Diretas'!$A$76</f>
        <v>0</v>
      </c>
      <c r="C184" s="314" t="str">
        <f>EAP!$C$11</f>
        <v>PP03</v>
      </c>
      <c r="D184" s="315">
        <f>'Composições Desp. Diretas'!$C$76</f>
        <v>0</v>
      </c>
      <c r="E184" s="314" t="str">
        <f>Resumo!$R$5</f>
        <v>Despesa</v>
      </c>
      <c r="F184" s="314" t="str">
        <f>Resumo!$R$7</f>
        <v>Despesa Direta</v>
      </c>
      <c r="G184" s="327">
        <f>'Composições Desp. Diretas'!BY76</f>
        <v>0</v>
      </c>
    </row>
    <row r="185" spans="1:7" x14ac:dyDescent="0.25">
      <c r="A185" s="319">
        <f>'Comp. Desp. Indiretas'!$BX$7</f>
        <v>45015</v>
      </c>
      <c r="B185" s="314">
        <f>'Composições Desp. Diretas'!$A$77</f>
        <v>0</v>
      </c>
      <c r="C185" s="314" t="str">
        <f>EAP!$C$11</f>
        <v>PP03</v>
      </c>
      <c r="D185" s="315">
        <f>'Composições Desp. Diretas'!$C$77</f>
        <v>0</v>
      </c>
      <c r="E185" s="314" t="str">
        <f>Resumo!$R$5</f>
        <v>Despesa</v>
      </c>
      <c r="F185" s="314" t="str">
        <f>Resumo!$R$7</f>
        <v>Despesa Direta</v>
      </c>
      <c r="G185" s="327">
        <f>'Composições Desp. Diretas'!BY77</f>
        <v>0</v>
      </c>
    </row>
    <row r="186" spans="1:7" x14ac:dyDescent="0.25">
      <c r="A186" s="319">
        <f>'Comp. Desp. Indiretas'!$BX$7</f>
        <v>45015</v>
      </c>
      <c r="B186" s="314">
        <f>'Composições Desp. Diretas'!$A$78</f>
        <v>0</v>
      </c>
      <c r="C186" s="314" t="str">
        <f>EAP!$C$11</f>
        <v>PP03</v>
      </c>
      <c r="D186" s="315">
        <f>'Composições Desp. Diretas'!$C$78</f>
        <v>0</v>
      </c>
      <c r="E186" s="314" t="str">
        <f>Resumo!$R$5</f>
        <v>Despesa</v>
      </c>
      <c r="F186" s="314" t="str">
        <f>Resumo!$R$7</f>
        <v>Despesa Direta</v>
      </c>
      <c r="G186" s="327">
        <f>'Composições Desp. Diretas'!BY78</f>
        <v>0</v>
      </c>
    </row>
    <row r="195" spans="1:7" x14ac:dyDescent="0.25">
      <c r="A195" s="319">
        <f>'Comp. Desp. Indiretas'!$BX$7</f>
        <v>45015</v>
      </c>
      <c r="B195" s="314">
        <f>'Composições Desp. Diretas'!$A$79</f>
        <v>0</v>
      </c>
      <c r="C195" s="314" t="str">
        <f>EAP!$C$11</f>
        <v>PP03</v>
      </c>
      <c r="D195" s="315">
        <f>'Composições Desp. Diretas'!$C$79</f>
        <v>0</v>
      </c>
      <c r="E195" s="314" t="str">
        <f>Resumo!$R$5</f>
        <v>Despesa</v>
      </c>
      <c r="F195" s="314" t="str">
        <f>Resumo!$R$7</f>
        <v>Despesa Direta</v>
      </c>
      <c r="G195" s="327">
        <f>'Composições Desp. Diretas'!BY79</f>
        <v>0</v>
      </c>
    </row>
    <row r="1033" spans="1:7" x14ac:dyDescent="0.25">
      <c r="A1033" s="319">
        <f>'Comp. Desp. Indiretas'!$BX$7</f>
        <v>45015</v>
      </c>
      <c r="D1033" s="315" t="str">
        <f>'CRONOG. DE RECEBIMENTO'!$A$5</f>
        <v>Monitoramento da Qualidade do Ar</v>
      </c>
      <c r="E1033" s="314" t="str">
        <f>Resumo!$R$4</f>
        <v>Receita</v>
      </c>
      <c r="F1033" s="314" t="str">
        <f>Resumo!$R$4</f>
        <v>Receita</v>
      </c>
      <c r="G1033" s="327">
        <f>'CRONOG. DE RECEBIMENTO'!B5</f>
        <v>2900.607</v>
      </c>
    </row>
    <row r="1034" spans="1:7" x14ac:dyDescent="0.25">
      <c r="A1034" s="319">
        <f>'Comp. Desp. Indiretas'!$BX$7</f>
        <v>45015</v>
      </c>
      <c r="D1034" s="315" t="str">
        <f>'CRONOG. DE RECEBIMENTO'!$A$6</f>
        <v>Monitoramento de Ruído</v>
      </c>
      <c r="E1034" s="314" t="str">
        <f>Resumo!$R$4</f>
        <v>Receita</v>
      </c>
      <c r="F1034" s="314" t="str">
        <f>Resumo!$R$4</f>
        <v>Receita</v>
      </c>
      <c r="G1034" s="327">
        <f>'CRONOG. DE RECEBIMENTO'!B6</f>
        <v>1310.9939999999999</v>
      </c>
    </row>
    <row r="1035" spans="1:7" x14ac:dyDescent="0.25">
      <c r="A1035" s="319">
        <f>'Comp. Desp. Indiretas'!$BX$7</f>
        <v>45015</v>
      </c>
      <c r="D1035" s="315" t="str">
        <f>'CRONOG. DE RECEBIMENTO'!$A$7</f>
        <v>Monitoramento de Efluentes Industriais</v>
      </c>
      <c r="E1035" s="314" t="str">
        <f>Resumo!$R$4</f>
        <v>Receita</v>
      </c>
      <c r="F1035" s="314" t="str">
        <f>Resumo!$R$4</f>
        <v>Receita</v>
      </c>
      <c r="G1035" s="327">
        <f>'CRONOG. DE RECEBIMENTO'!B7</f>
        <v>2053.2599999999998</v>
      </c>
    </row>
    <row r="1063" spans="1:7" x14ac:dyDescent="0.25">
      <c r="A1063" s="319">
        <f>'Comp. Desp. Indiretas'!$BX$7</f>
        <v>45015</v>
      </c>
      <c r="D1063" s="315" t="str">
        <f>Resumo!$R$8</f>
        <v>Imposto</v>
      </c>
      <c r="E1063" s="314" t="str">
        <f>Resumo!$R$5</f>
        <v>Despesa</v>
      </c>
      <c r="F1063" s="314" t="str">
        <f>Resumo!$R$8</f>
        <v>Imposto</v>
      </c>
      <c r="G1063" s="327">
        <f>'CRONOG. DE RECEBIMENTO'!B10</f>
        <v>1023.0518012999999</v>
      </c>
    </row>
    <row r="1064" spans="1:7" x14ac:dyDescent="0.25">
      <c r="A1064" s="319">
        <f>'Comp. Desp. Indiretas'!$BX$7</f>
        <v>45015</v>
      </c>
      <c r="D1064" s="315" t="str">
        <f>Resumo!$R$9</f>
        <v>Overhead</v>
      </c>
      <c r="E1064" s="314" t="str">
        <f>Resumo!$R$9</f>
        <v>Overhead</v>
      </c>
      <c r="F1064" s="314" t="str">
        <f>Resumo!$R$9</f>
        <v>Overhead</v>
      </c>
      <c r="G1064" s="327">
        <f>'CRONOG. DE RECEBIMENTO'!B15</f>
        <v>458.71406289973743</v>
      </c>
    </row>
    <row r="1065" spans="1:7" x14ac:dyDescent="0.25">
      <c r="A1065" s="319">
        <f>'Comp. Desp. Indiretas'!$BX$7</f>
        <v>45015</v>
      </c>
      <c r="D1065" s="315" t="str">
        <f>Resumo!$R$10</f>
        <v>Margem</v>
      </c>
      <c r="E1065" s="314" t="str">
        <f>Resumo!$R$10</f>
        <v>Margem</v>
      </c>
      <c r="F1065" s="314" t="str">
        <f>Resumo!$R$10</f>
        <v>Margem</v>
      </c>
      <c r="G1065" s="327">
        <f>'CRONOG. DE RECEBIMENTO'!B17</f>
        <v>769.34708542755823</v>
      </c>
    </row>
    <row r="1066" spans="1:7" x14ac:dyDescent="0.25">
      <c r="A1066" s="319">
        <f>'Comp. Desp. Indiretas'!$BX$7</f>
        <v>45015</v>
      </c>
      <c r="D1066" s="315" t="str">
        <f>Resumo!$R$11</f>
        <v>Risco</v>
      </c>
      <c r="E1066" s="314" t="str">
        <f>Resumo!$R$11</f>
        <v>Risco</v>
      </c>
      <c r="F1066" s="314" t="str">
        <f>Resumo!$R$11</f>
        <v>Risco</v>
      </c>
      <c r="G1066" s="327">
        <f>'CRONOG. DE RECEBIMENTO'!B16</f>
        <v>191.13085954155727</v>
      </c>
    </row>
    <row r="1067" spans="1:7" x14ac:dyDescent="0.25">
      <c r="A1067" s="319">
        <f>'Comp. Desp. Indiretas'!$BX$7</f>
        <v>45015</v>
      </c>
      <c r="D1067" s="315" t="str">
        <f>'CRONOG. DE RECEBIMENTO'!$A$11</f>
        <v>TOTAL MENSAL - RECEITA LÍQUIDA</v>
      </c>
      <c r="E1067" s="314" t="str">
        <f>Resumo!$R$4</f>
        <v>Receita</v>
      </c>
      <c r="F1067" s="314" t="str">
        <f>'CRONOG. DE RECEBIMENTO'!$A$11</f>
        <v>TOTAL MENSAL - RECEITA LÍQUIDA</v>
      </c>
      <c r="G1067" s="327">
        <f>'CRONOG. DE RECEBIMENTO'!$B$11</f>
        <v>5241.8091986999989</v>
      </c>
    </row>
    <row r="1068" spans="1:7" x14ac:dyDescent="0.25">
      <c r="A1068" s="319">
        <f>'Comp. Desp. Indiretas'!$BX$7</f>
        <v>45015</v>
      </c>
      <c r="D1068" s="315" t="str">
        <f>'CRONOG. DE RECEBIMENTO'!$A$12</f>
        <v>TOTAL ACUMULADO - RECEITA LÍQUIDA</v>
      </c>
      <c r="E1068" s="314" t="str">
        <f>Resumo!$R$4</f>
        <v>Receita</v>
      </c>
      <c r="F1068" s="314" t="str">
        <f>'CRONOG. DE RECEBIMENTO'!$A$12</f>
        <v>TOTAL ACUMULADO - RECEITA LÍQUIDA</v>
      </c>
      <c r="G1068" s="327">
        <f>'CRONOG. DE RECEBIMENTO'!$B$12</f>
        <v>5241.8091986999989</v>
      </c>
    </row>
    <row r="1069" spans="1:7" x14ac:dyDescent="0.25">
      <c r="A1069" s="319">
        <f>'Comp. Desp. Indiretas'!$BX$7</f>
        <v>45015</v>
      </c>
      <c r="D1069" s="315" t="str">
        <f>'CRONOG. DE RECEBIMENTO'!$A$38</f>
        <v>Monitoramento da Qualidade do Ar</v>
      </c>
      <c r="E1069" s="314" t="str">
        <f>Resumo!$R$12</f>
        <v>Recebimento Cliente</v>
      </c>
      <c r="F1069" s="314" t="str">
        <f>Resumo!$R$12</f>
        <v>Recebimento Cliente</v>
      </c>
      <c r="G1069" s="327">
        <f>'CRONOG. DE RECEBIMENTO'!$B$38</f>
        <v>2900.607</v>
      </c>
    </row>
    <row r="1070" spans="1:7" x14ac:dyDescent="0.25">
      <c r="A1070" s="319">
        <f>'Comp. Desp. Indiretas'!$BX$7</f>
        <v>45015</v>
      </c>
      <c r="D1070" s="315" t="str">
        <f>'CRONOG. DE RECEBIMENTO'!$A$39</f>
        <v>Monitoramento de Ruído</v>
      </c>
      <c r="E1070" s="314" t="str">
        <f>Resumo!$R$12</f>
        <v>Recebimento Cliente</v>
      </c>
      <c r="F1070" s="314" t="str">
        <f>Resumo!$R$12</f>
        <v>Recebimento Cliente</v>
      </c>
      <c r="G1070" s="327">
        <f>'CRONOG. DE RECEBIMENTO'!$B$39</f>
        <v>1310.9939999999999</v>
      </c>
    </row>
    <row r="1071" spans="1:7" x14ac:dyDescent="0.25">
      <c r="A1071" s="319">
        <f>'Comp. Desp. Indiretas'!$BX$7</f>
        <v>45015</v>
      </c>
      <c r="D1071" s="315" t="str">
        <f>'CRONOG. DE RECEBIMENTO'!$A$40</f>
        <v>Monitoramento de Efluentes Industriais</v>
      </c>
      <c r="E1071" s="314" t="str">
        <f>Resumo!$R$12</f>
        <v>Recebimento Cliente</v>
      </c>
      <c r="F1071" s="314" t="str">
        <f>Resumo!$R$12</f>
        <v>Recebimento Cliente</v>
      </c>
      <c r="G1071" s="327">
        <f>'CRONOG. DE RECEBIMENTO'!$B$40</f>
        <v>2053.2599999999998</v>
      </c>
    </row>
    <row r="1099" spans="1:7" x14ac:dyDescent="0.25">
      <c r="A1099" s="319">
        <f>'Comp. Desp. Indiretas'!$BY$7</f>
        <v>45046</v>
      </c>
      <c r="B1099" s="314" t="str">
        <f>'Comp. Desp. Indiretas'!$A$9</f>
        <v>MOC</v>
      </c>
      <c r="D1099" s="315" t="str">
        <f>'Comp. Desp. Indiretas'!$C$9</f>
        <v>DIRETOR TÉCNICO</v>
      </c>
      <c r="E1099" s="314" t="str">
        <f>Resumo!$R$5</f>
        <v>Despesa</v>
      </c>
      <c r="F1099" s="314" t="str">
        <f>Resumo!$R$6</f>
        <v>Despesa Indireta</v>
      </c>
      <c r="G1099" s="327">
        <f>'Comp. Desp. Indiretas'!BY9</f>
        <v>0</v>
      </c>
    </row>
    <row r="1100" spans="1:7" x14ac:dyDescent="0.25">
      <c r="A1100" s="319">
        <f>'Comp. Desp. Indiretas'!$BY$7</f>
        <v>45046</v>
      </c>
      <c r="B1100" s="314" t="str">
        <f>'Comp. Desp. Indiretas'!$A$10</f>
        <v>MOC</v>
      </c>
      <c r="D1100" s="315" t="str">
        <f>'Comp. Desp. Indiretas'!$C$10</f>
        <v>GERENTE DE PROJETO</v>
      </c>
      <c r="E1100" s="314" t="str">
        <f>Resumo!$R$5</f>
        <v>Despesa</v>
      </c>
      <c r="F1100" s="314" t="str">
        <f>Resumo!$R$6</f>
        <v>Despesa Indireta</v>
      </c>
      <c r="G1100" s="327">
        <f>'Comp. Desp. Indiretas'!BY10</f>
        <v>0</v>
      </c>
    </row>
    <row r="1101" spans="1:7" x14ac:dyDescent="0.25">
      <c r="A1101" s="319">
        <f>'Comp. Desp. Indiretas'!$BY$7</f>
        <v>45046</v>
      </c>
      <c r="B1101" s="314" t="str">
        <f>'Comp. Desp. Indiretas'!$A$11</f>
        <v>MOC</v>
      </c>
      <c r="D1101" s="315" t="str">
        <f>'Comp. Desp. Indiretas'!$C$11</f>
        <v>COORD. DE PROJETO</v>
      </c>
      <c r="E1101" s="314" t="str">
        <f>Resumo!$R$5</f>
        <v>Despesa</v>
      </c>
      <c r="F1101" s="314" t="str">
        <f>Resumo!$R$6</f>
        <v>Despesa Indireta</v>
      </c>
      <c r="G1101" s="327">
        <f>'Comp. Desp. Indiretas'!BY11</f>
        <v>0</v>
      </c>
    </row>
    <row r="1102" spans="1:7" x14ac:dyDescent="0.25">
      <c r="A1102" s="319">
        <f>'Comp. Desp. Indiretas'!$BY$7</f>
        <v>45046</v>
      </c>
      <c r="B1102" s="314" t="str">
        <f>'Comp. Desp. Indiretas'!$A$12</f>
        <v>MOC</v>
      </c>
      <c r="D1102" s="315" t="str">
        <f>'Comp. Desp. Indiretas'!$C$12</f>
        <v>COORD. OPERACIONAL</v>
      </c>
      <c r="E1102" s="314" t="str">
        <f>Resumo!$R$5</f>
        <v>Despesa</v>
      </c>
      <c r="F1102" s="314" t="str">
        <f>Resumo!$R$6</f>
        <v>Despesa Indireta</v>
      </c>
      <c r="G1102" s="327">
        <f>'Comp. Desp. Indiretas'!BY12</f>
        <v>0</v>
      </c>
    </row>
    <row r="1103" spans="1:7" x14ac:dyDescent="0.25">
      <c r="A1103" s="319">
        <f>'Comp. Desp. Indiretas'!$BY$7</f>
        <v>45046</v>
      </c>
      <c r="B1103" s="314" t="str">
        <f>'Comp. Desp. Indiretas'!$A$13</f>
        <v>MOC</v>
      </c>
      <c r="D1103" s="315" t="str">
        <f>'Comp. Desp. Indiretas'!$C$13</f>
        <v>ANALISTA DE PROJETOS SENIOR</v>
      </c>
      <c r="E1103" s="314" t="str">
        <f>Resumo!$R$5</f>
        <v>Despesa</v>
      </c>
      <c r="F1103" s="314" t="str">
        <f>Resumo!$R$6</f>
        <v>Despesa Indireta</v>
      </c>
      <c r="G1103" s="327">
        <f>'Comp. Desp. Indiretas'!BY13</f>
        <v>0</v>
      </c>
    </row>
    <row r="1104" spans="1:7" x14ac:dyDescent="0.25">
      <c r="A1104" s="319">
        <f>'Comp. Desp. Indiretas'!$BY$7</f>
        <v>45046</v>
      </c>
      <c r="B1104" s="314" t="str">
        <f>'Comp. Desp. Indiretas'!$A$14</f>
        <v>MOC</v>
      </c>
      <c r="D1104" s="315" t="str">
        <f>'Comp. Desp. Indiretas'!$C$14</f>
        <v>ANALISTA DE PROJETOS PLENO</v>
      </c>
      <c r="E1104" s="314" t="str">
        <f>Resumo!$R$5</f>
        <v>Despesa</v>
      </c>
      <c r="F1104" s="314" t="str">
        <f>Resumo!$R$6</f>
        <v>Despesa Indireta</v>
      </c>
      <c r="G1104" s="327">
        <f>'Comp. Desp. Indiretas'!BY14</f>
        <v>0</v>
      </c>
    </row>
    <row r="1105" spans="1:7" x14ac:dyDescent="0.25">
      <c r="A1105" s="319">
        <f>'Comp. Desp. Indiretas'!$BY$7</f>
        <v>45046</v>
      </c>
      <c r="B1105" s="314" t="str">
        <f>'Comp. Desp. Indiretas'!$A$15</f>
        <v>MOC</v>
      </c>
      <c r="D1105" s="315" t="str">
        <f>'Comp. Desp. Indiretas'!$C$15</f>
        <v>ANALISTA DE PROJETOS JUNIOR</v>
      </c>
      <c r="E1105" s="314" t="str">
        <f>Resumo!$R$5</f>
        <v>Despesa</v>
      </c>
      <c r="F1105" s="314" t="str">
        <f>Resumo!$R$6</f>
        <v>Despesa Indireta</v>
      </c>
      <c r="G1105" s="327">
        <f>'Comp. Desp. Indiretas'!BY15</f>
        <v>0</v>
      </c>
    </row>
    <row r="1106" spans="1:7" x14ac:dyDescent="0.25">
      <c r="A1106" s="319">
        <f>'Comp. Desp. Indiretas'!$BY$7</f>
        <v>45046</v>
      </c>
      <c r="B1106" s="314" t="str">
        <f>'Comp. Desp. Indiretas'!$A$16</f>
        <v>MOC</v>
      </c>
      <c r="D1106" s="315" t="str">
        <f>'Comp. Desp. Indiretas'!$C$16</f>
        <v>TÉCNICO OPERACIONAL</v>
      </c>
      <c r="E1106" s="314" t="str">
        <f>Resumo!$R$5</f>
        <v>Despesa</v>
      </c>
      <c r="F1106" s="314" t="str">
        <f>Resumo!$R$6</f>
        <v>Despesa Indireta</v>
      </c>
      <c r="G1106" s="327">
        <f>'Comp. Desp. Indiretas'!BY16</f>
        <v>0</v>
      </c>
    </row>
    <row r="1107" spans="1:7" x14ac:dyDescent="0.25">
      <c r="A1107" s="319">
        <f>'Comp. Desp. Indiretas'!$BY$7</f>
        <v>45046</v>
      </c>
      <c r="B1107" s="314" t="str">
        <f>'Comp. Desp. Indiretas'!$A$17</f>
        <v>MOC</v>
      </c>
      <c r="D1107" s="315" t="str">
        <f>'Comp. Desp. Indiretas'!$C$17</f>
        <v>TÉCNICO OPERACIONAL - C/ PERICULOSIDADE</v>
      </c>
      <c r="E1107" s="314" t="str">
        <f>Resumo!$R$5</f>
        <v>Despesa</v>
      </c>
      <c r="F1107" s="314" t="str">
        <f>Resumo!$R$6</f>
        <v>Despesa Indireta</v>
      </c>
      <c r="G1107" s="327">
        <f>'Comp. Desp. Indiretas'!BY17</f>
        <v>0</v>
      </c>
    </row>
    <row r="1108" spans="1:7" x14ac:dyDescent="0.25">
      <c r="A1108" s="319">
        <f>'Comp. Desp. Indiretas'!$BY$7</f>
        <v>45046</v>
      </c>
      <c r="B1108" s="314" t="str">
        <f>'Comp. Desp. Indiretas'!$A$18</f>
        <v>MOC</v>
      </c>
      <c r="D1108" s="315" t="str">
        <f>'Comp. Desp. Indiretas'!$C$18</f>
        <v>ANALISTA DE GEOPROCESSAMENTO</v>
      </c>
      <c r="E1108" s="314" t="str">
        <f>Resumo!$R$5</f>
        <v>Despesa</v>
      </c>
      <c r="F1108" s="314" t="str">
        <f>Resumo!$R$6</f>
        <v>Despesa Indireta</v>
      </c>
      <c r="G1108" s="327">
        <f>'Comp. Desp. Indiretas'!BY18</f>
        <v>0</v>
      </c>
    </row>
    <row r="1109" spans="1:7" x14ac:dyDescent="0.25">
      <c r="A1109" s="319">
        <f>'Comp. Desp. Indiretas'!$BY$7</f>
        <v>45046</v>
      </c>
      <c r="B1109" s="314" t="str">
        <f>'Comp. Desp. Indiretas'!$A$19</f>
        <v>MOC</v>
      </c>
      <c r="D1109" s="315" t="str">
        <f>'Comp. Desp. Indiretas'!$C$19</f>
        <v>ASSISTENTE DE PROJETOS</v>
      </c>
      <c r="E1109" s="314" t="str">
        <f>Resumo!$R$5</f>
        <v>Despesa</v>
      </c>
      <c r="F1109" s="314" t="str">
        <f>Resumo!$R$6</f>
        <v>Despesa Indireta</v>
      </c>
      <c r="G1109" s="327">
        <f>'Comp. Desp. Indiretas'!BY19</f>
        <v>0</v>
      </c>
    </row>
    <row r="1110" spans="1:7" x14ac:dyDescent="0.25">
      <c r="A1110" s="319">
        <f>'Comp. Desp. Indiretas'!$BY$7</f>
        <v>45046</v>
      </c>
      <c r="B1110" s="314" t="str">
        <f>'Comp. Desp. Indiretas'!$A$20</f>
        <v>MOC</v>
      </c>
      <c r="D1110" s="315" t="str">
        <f>'Comp. Desp. Indiretas'!$C$20</f>
        <v>AUXILIAR TÉCNICO</v>
      </c>
      <c r="E1110" s="314" t="str">
        <f>Resumo!$R$5</f>
        <v>Despesa</v>
      </c>
      <c r="F1110" s="314" t="str">
        <f>Resumo!$R$6</f>
        <v>Despesa Indireta</v>
      </c>
      <c r="G1110" s="327">
        <f>'Comp. Desp. Indiretas'!BY20</f>
        <v>0</v>
      </c>
    </row>
    <row r="1111" spans="1:7" x14ac:dyDescent="0.25">
      <c r="A1111" s="319">
        <f>'Comp. Desp. Indiretas'!$BY$7</f>
        <v>45046</v>
      </c>
      <c r="B1111" s="314" t="str">
        <f>'Comp. Desp. Indiretas'!$A$21</f>
        <v>MOC</v>
      </c>
      <c r="D1111" s="315" t="str">
        <f>'Comp. Desp. Indiretas'!$C$21</f>
        <v>ESTAGIÁRIO TÉCNICO</v>
      </c>
      <c r="E1111" s="314" t="str">
        <f>Resumo!$R$5</f>
        <v>Despesa</v>
      </c>
      <c r="F1111" s="314" t="str">
        <f>Resumo!$R$6</f>
        <v>Despesa Indireta</v>
      </c>
      <c r="G1111" s="327">
        <f>'Comp. Desp. Indiretas'!BY21</f>
        <v>0</v>
      </c>
    </row>
    <row r="1112" spans="1:7" x14ac:dyDescent="0.25">
      <c r="A1112" s="319">
        <f>'Comp. Desp. Indiretas'!$BY$7</f>
        <v>45046</v>
      </c>
      <c r="B1112" s="314" t="str">
        <f>'Comp. Desp. Indiretas'!$A$22</f>
        <v>MOC</v>
      </c>
      <c r="D1112" s="315" t="str">
        <f>'Comp. Desp. Indiretas'!$C$22</f>
        <v>ANALISTA FINANCEIRO</v>
      </c>
      <c r="E1112" s="314" t="str">
        <f>Resumo!$R$5</f>
        <v>Despesa</v>
      </c>
      <c r="F1112" s="314" t="str">
        <f>Resumo!$R$6</f>
        <v>Despesa Indireta</v>
      </c>
      <c r="G1112" s="327">
        <f>'Comp. Desp. Indiretas'!BY22</f>
        <v>0</v>
      </c>
    </row>
    <row r="1113" spans="1:7" x14ac:dyDescent="0.25">
      <c r="A1113" s="319">
        <f>'Comp. Desp. Indiretas'!$BY$7</f>
        <v>45046</v>
      </c>
      <c r="B1113" s="314" t="str">
        <f>'Comp. Desp. Indiretas'!$A$23</f>
        <v>MOC</v>
      </c>
      <c r="D1113" s="315" t="str">
        <f>'Comp. Desp. Indiretas'!$C$23</f>
        <v>ANALISTA DE SUPRIMENTOS</v>
      </c>
      <c r="E1113" s="314" t="str">
        <f>Resumo!$R$5</f>
        <v>Despesa</v>
      </c>
      <c r="F1113" s="314" t="str">
        <f>Resumo!$R$6</f>
        <v>Despesa Indireta</v>
      </c>
      <c r="G1113" s="327">
        <f>'Comp. Desp. Indiretas'!BY23</f>
        <v>0</v>
      </c>
    </row>
    <row r="1114" spans="1:7" x14ac:dyDescent="0.25">
      <c r="A1114" s="319">
        <f>'Comp. Desp. Indiretas'!$BY$7</f>
        <v>45046</v>
      </c>
      <c r="B1114" s="314" t="str">
        <f>'Comp. Desp. Indiretas'!$A$24</f>
        <v>DG</v>
      </c>
      <c r="D1114" s="315" t="str">
        <f>'Comp. Desp. Indiretas'!$C$24</f>
        <v>HOSPEDAGEM - NIVEL 1</v>
      </c>
      <c r="E1114" s="314" t="str">
        <f>Resumo!$R$5</f>
        <v>Despesa</v>
      </c>
      <c r="F1114" s="314" t="str">
        <f>Resumo!$R$6</f>
        <v>Despesa Indireta</v>
      </c>
      <c r="G1114" s="327">
        <f>'Comp. Desp. Indiretas'!BY24</f>
        <v>0</v>
      </c>
    </row>
    <row r="1115" spans="1:7" x14ac:dyDescent="0.25">
      <c r="A1115" s="319">
        <f>'Comp. Desp. Indiretas'!$BY$7</f>
        <v>45046</v>
      </c>
      <c r="B1115" s="314" t="str">
        <f>'Comp. Desp. Indiretas'!$A$25</f>
        <v>DG</v>
      </c>
      <c r="D1115" s="315" t="str">
        <f>'Comp. Desp. Indiretas'!$C$25</f>
        <v>HOSPEDAGEM - NIVEL 2</v>
      </c>
      <c r="E1115" s="314" t="str">
        <f>Resumo!$R$5</f>
        <v>Despesa</v>
      </c>
      <c r="F1115" s="314" t="str">
        <f>Resumo!$R$6</f>
        <v>Despesa Indireta</v>
      </c>
      <c r="G1115" s="327">
        <f>'Comp. Desp. Indiretas'!BY25</f>
        <v>0</v>
      </c>
    </row>
    <row r="1116" spans="1:7" x14ac:dyDescent="0.25">
      <c r="A1116" s="319">
        <f>'Comp. Desp. Indiretas'!$BY$7</f>
        <v>45046</v>
      </c>
      <c r="B1116" s="314" t="str">
        <f>'Comp. Desp. Indiretas'!$A$26</f>
        <v>DG</v>
      </c>
      <c r="D1116" s="315" t="str">
        <f>'Comp. Desp. Indiretas'!$C$26</f>
        <v>HOSPEDAGEM - NIVEL 3</v>
      </c>
      <c r="E1116" s="314" t="str">
        <f>Resumo!$R$5</f>
        <v>Despesa</v>
      </c>
      <c r="F1116" s="314" t="str">
        <f>Resumo!$R$6</f>
        <v>Despesa Indireta</v>
      </c>
      <c r="G1116" s="327">
        <f>'Comp. Desp. Indiretas'!BY26</f>
        <v>0</v>
      </c>
    </row>
    <row r="1117" spans="1:7" x14ac:dyDescent="0.25">
      <c r="A1117" s="319">
        <f>'Comp. Desp. Indiretas'!$BY$7</f>
        <v>45046</v>
      </c>
      <c r="B1117" s="314" t="str">
        <f>'Comp. Desp. Indiretas'!$A$27</f>
        <v>DG</v>
      </c>
      <c r="D1117" s="315" t="str">
        <f>'Comp. Desp. Indiretas'!$C$27</f>
        <v>LOCAÇÃO DE BASE OPERACIONAL</v>
      </c>
      <c r="E1117" s="314" t="str">
        <f>Resumo!$R$5</f>
        <v>Despesa</v>
      </c>
      <c r="F1117" s="314" t="str">
        <f>Resumo!$R$6</f>
        <v>Despesa Indireta</v>
      </c>
      <c r="G1117" s="327">
        <f>'Comp. Desp. Indiretas'!BY27</f>
        <v>0</v>
      </c>
    </row>
    <row r="1118" spans="1:7" x14ac:dyDescent="0.25">
      <c r="A1118" s="319">
        <f>'Comp. Desp. Indiretas'!$BY$7</f>
        <v>45046</v>
      </c>
      <c r="B1118" s="314" t="str">
        <f>'Comp. Desp. Indiretas'!$A$28</f>
        <v>DG</v>
      </c>
      <c r="D1118" s="315" t="str">
        <f>'Comp. Desp. Indiretas'!$C$28</f>
        <v>ALIMENTAÇÃO - NIVEL 1</v>
      </c>
      <c r="E1118" s="314" t="str">
        <f>Resumo!$R$5</f>
        <v>Despesa</v>
      </c>
      <c r="F1118" s="314" t="str">
        <f>Resumo!$R$6</f>
        <v>Despesa Indireta</v>
      </c>
      <c r="G1118" s="327">
        <f>'Comp. Desp. Indiretas'!BY28</f>
        <v>0</v>
      </c>
    </row>
    <row r="1119" spans="1:7" x14ac:dyDescent="0.25">
      <c r="A1119" s="319">
        <f>'Comp. Desp. Indiretas'!$BY$7</f>
        <v>45046</v>
      </c>
      <c r="B1119" s="314" t="str">
        <f>'Comp. Desp. Indiretas'!$A$29</f>
        <v>DG</v>
      </c>
      <c r="D1119" s="315" t="str">
        <f>'Comp. Desp. Indiretas'!$C$29</f>
        <v>ALIMENTAÇÃO - NIVEL 2</v>
      </c>
      <c r="E1119" s="314" t="str">
        <f>Resumo!$R$5</f>
        <v>Despesa</v>
      </c>
      <c r="F1119" s="314" t="str">
        <f>Resumo!$R$6</f>
        <v>Despesa Indireta</v>
      </c>
      <c r="G1119" s="327">
        <f>'Comp. Desp. Indiretas'!BY29</f>
        <v>0</v>
      </c>
    </row>
    <row r="1120" spans="1:7" x14ac:dyDescent="0.25">
      <c r="A1120" s="319">
        <f>'Comp. Desp. Indiretas'!$BY$7</f>
        <v>45046</v>
      </c>
      <c r="B1120" s="314" t="str">
        <f>'Comp. Desp. Indiretas'!$A$30</f>
        <v>DG</v>
      </c>
      <c r="D1120" s="315" t="str">
        <f>'Comp. Desp. Indiretas'!$C$30</f>
        <v>ALIMENTAÇÃO - NIVEL 3</v>
      </c>
      <c r="E1120" s="314" t="str">
        <f>Resumo!$R$5</f>
        <v>Despesa</v>
      </c>
      <c r="F1120" s="314" t="str">
        <f>Resumo!$R$6</f>
        <v>Despesa Indireta</v>
      </c>
      <c r="G1120" s="327">
        <f>'Comp. Desp. Indiretas'!BY30</f>
        <v>0</v>
      </c>
    </row>
    <row r="1121" spans="1:7" x14ac:dyDescent="0.25">
      <c r="A1121" s="319">
        <f>'Comp. Desp. Indiretas'!$BY$7</f>
        <v>45046</v>
      </c>
      <c r="B1121" s="314" t="str">
        <f>'Comp. Desp. Indiretas'!$A$31</f>
        <v>DG</v>
      </c>
      <c r="D1121" s="315" t="str">
        <f>'Comp. Desp. Indiretas'!$C$31</f>
        <v>TELEFONIA</v>
      </c>
      <c r="E1121" s="314" t="str">
        <f>Resumo!$R$5</f>
        <v>Despesa</v>
      </c>
      <c r="F1121" s="314" t="str">
        <f>Resumo!$R$6</f>
        <v>Despesa Indireta</v>
      </c>
      <c r="G1121" s="327">
        <f>'Comp. Desp. Indiretas'!BY31</f>
        <v>0</v>
      </c>
    </row>
    <row r="1122" spans="1:7" x14ac:dyDescent="0.25">
      <c r="A1122" s="319">
        <f>'Comp. Desp. Indiretas'!$BY$7</f>
        <v>45046</v>
      </c>
      <c r="B1122" s="314" t="str">
        <f>'Comp. Desp. Indiretas'!$A$32</f>
        <v>DG</v>
      </c>
      <c r="D1122" s="315" t="str">
        <f>'Comp. Desp. Indiretas'!$C$32</f>
        <v>ALUGUEL DE VEÍCULO LEVE MENSAL</v>
      </c>
      <c r="E1122" s="314" t="str">
        <f>Resumo!$R$5</f>
        <v>Despesa</v>
      </c>
      <c r="F1122" s="314" t="str">
        <f>Resumo!$R$6</f>
        <v>Despesa Indireta</v>
      </c>
      <c r="G1122" s="327">
        <f>'Comp. Desp. Indiretas'!BY32</f>
        <v>0</v>
      </c>
    </row>
    <row r="1123" spans="1:7" x14ac:dyDescent="0.25">
      <c r="A1123" s="319">
        <f>'Comp. Desp. Indiretas'!$BY$7</f>
        <v>45046</v>
      </c>
      <c r="B1123" s="314" t="str">
        <f>'Comp. Desp. Indiretas'!$A$33</f>
        <v>DG</v>
      </c>
      <c r="D1123" s="315" t="str">
        <f>'Comp. Desp. Indiretas'!$C$33</f>
        <v>ALUGUEL DE VEICULO LEVE</v>
      </c>
      <c r="E1123" s="314" t="str">
        <f>Resumo!$R$5</f>
        <v>Despesa</v>
      </c>
      <c r="F1123" s="314" t="str">
        <f>Resumo!$R$6</f>
        <v>Despesa Indireta</v>
      </c>
      <c r="G1123" s="327">
        <f>'Comp. Desp. Indiretas'!BY33</f>
        <v>0</v>
      </c>
    </row>
    <row r="1124" spans="1:7" x14ac:dyDescent="0.25">
      <c r="A1124" s="319">
        <f>'Comp. Desp. Indiretas'!$BY$7</f>
        <v>45046</v>
      </c>
      <c r="B1124" s="314" t="str">
        <f>'Comp. Desp. Indiretas'!$A$34</f>
        <v>DG</v>
      </c>
      <c r="D1124" s="315" t="str">
        <f>'Comp. Desp. Indiretas'!$C$34</f>
        <v>ALUGUEL CAMINHONTE</v>
      </c>
      <c r="E1124" s="314" t="str">
        <f>Resumo!$R$5</f>
        <v>Despesa</v>
      </c>
      <c r="F1124" s="314" t="str">
        <f>Resumo!$R$6</f>
        <v>Despesa Indireta</v>
      </c>
      <c r="G1124" s="327">
        <f>'Comp. Desp. Indiretas'!BY34</f>
        <v>0</v>
      </c>
    </row>
    <row r="1125" spans="1:7" x14ac:dyDescent="0.25">
      <c r="A1125" s="319">
        <f>'Comp. Desp. Indiretas'!$BY$7</f>
        <v>45046</v>
      </c>
      <c r="B1125" s="314" t="str">
        <f>'Comp. Desp. Indiretas'!$A$35</f>
        <v>DG</v>
      </c>
      <c r="D1125" s="315" t="str">
        <f>'Comp. Desp. Indiretas'!$C$35</f>
        <v>AQUISIÇÃO DE VEICULO</v>
      </c>
      <c r="E1125" s="314" t="str">
        <f>Resumo!$R$5</f>
        <v>Despesa</v>
      </c>
      <c r="F1125" s="314" t="str">
        <f>Resumo!$R$6</f>
        <v>Despesa Indireta</v>
      </c>
      <c r="G1125" s="327">
        <f>'Comp. Desp. Indiretas'!BY35</f>
        <v>0</v>
      </c>
    </row>
    <row r="1126" spans="1:7" x14ac:dyDescent="0.25">
      <c r="A1126" s="319">
        <f>'Comp. Desp. Indiretas'!$BY$7</f>
        <v>45046</v>
      </c>
      <c r="B1126" s="314" t="str">
        <f>'Comp. Desp. Indiretas'!$A$36</f>
        <v>DG</v>
      </c>
      <c r="D1126" s="315" t="str">
        <f>'Comp. Desp. Indiretas'!$C$36</f>
        <v>COMBUSTÍVEL - GASOLINA</v>
      </c>
      <c r="E1126" s="314" t="str">
        <f>Resumo!$R$5</f>
        <v>Despesa</v>
      </c>
      <c r="F1126" s="314" t="str">
        <f>Resumo!$R$6</f>
        <v>Despesa Indireta</v>
      </c>
      <c r="G1126" s="327">
        <f>'Comp. Desp. Indiretas'!BY36</f>
        <v>0</v>
      </c>
    </row>
    <row r="1127" spans="1:7" x14ac:dyDescent="0.25">
      <c r="A1127" s="319">
        <f>'Comp. Desp. Indiretas'!$BY$7</f>
        <v>45046</v>
      </c>
      <c r="B1127" s="314" t="str">
        <f>'Comp. Desp. Indiretas'!$A$37</f>
        <v>DG</v>
      </c>
      <c r="D1127" s="315" t="str">
        <f>'Comp. Desp. Indiretas'!$C$37</f>
        <v>COMBUSTÍVEL - DIESEL</v>
      </c>
      <c r="E1127" s="314" t="str">
        <f>Resumo!$R$5</f>
        <v>Despesa</v>
      </c>
      <c r="F1127" s="314" t="str">
        <f>Resumo!$R$6</f>
        <v>Despesa Indireta</v>
      </c>
      <c r="G1127" s="327">
        <f>'Comp. Desp. Indiretas'!BY37</f>
        <v>0</v>
      </c>
    </row>
    <row r="1128" spans="1:7" x14ac:dyDescent="0.25">
      <c r="A1128" s="319">
        <f>'Comp. Desp. Indiretas'!$BY$7</f>
        <v>45046</v>
      </c>
      <c r="B1128" s="314" t="str">
        <f>'Comp. Desp. Indiretas'!$A$38</f>
        <v>DG</v>
      </c>
      <c r="D1128" s="315" t="str">
        <f>'Comp. Desp. Indiretas'!$C$38</f>
        <v>PASSAGEM AÉREA</v>
      </c>
      <c r="E1128" s="314" t="str">
        <f>Resumo!$R$5</f>
        <v>Despesa</v>
      </c>
      <c r="F1128" s="314" t="str">
        <f>Resumo!$R$6</f>
        <v>Despesa Indireta</v>
      </c>
      <c r="G1128" s="327">
        <f>'Comp. Desp. Indiretas'!BY38</f>
        <v>0</v>
      </c>
    </row>
    <row r="1129" spans="1:7" x14ac:dyDescent="0.25">
      <c r="A1129" s="319">
        <f>'Comp. Desp. Indiretas'!$BY$7</f>
        <v>45046</v>
      </c>
      <c r="B1129" s="314" t="str">
        <f>'Comp. Desp. Indiretas'!$A$39</f>
        <v>ART</v>
      </c>
      <c r="D1129" s="315" t="str">
        <f>'Comp. Desp. Indiretas'!$C$39</f>
        <v>ART CREA - Nível 1</v>
      </c>
      <c r="E1129" s="314" t="str">
        <f>Resumo!$R$5</f>
        <v>Despesa</v>
      </c>
      <c r="F1129" s="314" t="str">
        <f>Resumo!$R$6</f>
        <v>Despesa Indireta</v>
      </c>
      <c r="G1129" s="327">
        <f>'Comp. Desp. Indiretas'!BY39</f>
        <v>0</v>
      </c>
    </row>
    <row r="1130" spans="1:7" x14ac:dyDescent="0.25">
      <c r="A1130" s="319">
        <f>'Comp. Desp. Indiretas'!$BY$7</f>
        <v>45046</v>
      </c>
      <c r="B1130" s="314" t="str">
        <f>'Comp. Desp. Indiretas'!$A$40</f>
        <v>ART</v>
      </c>
      <c r="D1130" s="315" t="str">
        <f>'Comp. Desp. Indiretas'!$C$40</f>
        <v>ART CREA - Nível 2</v>
      </c>
      <c r="E1130" s="314" t="str">
        <f>Resumo!$R$5</f>
        <v>Despesa</v>
      </c>
      <c r="F1130" s="314" t="str">
        <f>Resumo!$R$6</f>
        <v>Despesa Indireta</v>
      </c>
      <c r="G1130" s="327">
        <f>'Comp. Desp. Indiretas'!BY40</f>
        <v>0</v>
      </c>
    </row>
    <row r="1131" spans="1:7" x14ac:dyDescent="0.25">
      <c r="A1131" s="319">
        <f>'Comp. Desp. Indiretas'!$BY$7</f>
        <v>45046</v>
      </c>
      <c r="B1131" s="314" t="str">
        <f>'Comp. Desp. Indiretas'!$A$41</f>
        <v>ART</v>
      </c>
      <c r="D1131" s="315" t="str">
        <f>'Comp. Desp. Indiretas'!$C$41</f>
        <v>ART CREA - Nível 3</v>
      </c>
      <c r="E1131" s="314" t="str">
        <f>Resumo!$R$5</f>
        <v>Despesa</v>
      </c>
      <c r="F1131" s="314" t="str">
        <f>Resumo!$R$6</f>
        <v>Despesa Indireta</v>
      </c>
      <c r="G1131" s="327">
        <f>'Comp. Desp. Indiretas'!BY41</f>
        <v>0</v>
      </c>
    </row>
    <row r="1132" spans="1:7" x14ac:dyDescent="0.25">
      <c r="A1132" s="319">
        <f>'Comp. Desp. Indiretas'!$BY$7</f>
        <v>45046</v>
      </c>
      <c r="B1132" s="314" t="str">
        <f>'Comp. Desp. Indiretas'!$A$42</f>
        <v>ART</v>
      </c>
      <c r="D1132" s="315" t="str">
        <f>'Comp. Desp. Indiretas'!$C$42</f>
        <v>ACERVO CREA</v>
      </c>
      <c r="E1132" s="314" t="str">
        <f>Resumo!$R$5</f>
        <v>Despesa</v>
      </c>
      <c r="F1132" s="314" t="str">
        <f>Resumo!$R$6</f>
        <v>Despesa Indireta</v>
      </c>
      <c r="G1132" s="327">
        <f>'Comp. Desp. Indiretas'!BY42</f>
        <v>0</v>
      </c>
    </row>
    <row r="1133" spans="1:7" x14ac:dyDescent="0.25">
      <c r="A1133" s="319">
        <f>'Comp. Desp. Indiretas'!$BY$7</f>
        <v>45046</v>
      </c>
      <c r="B1133" s="314" t="str">
        <f>'Comp. Desp. Indiretas'!$A$43</f>
        <v>ART</v>
      </c>
      <c r="D1133" s="315" t="str">
        <f>'Comp. Desp. Indiretas'!$C$43</f>
        <v>ART CRBio</v>
      </c>
      <c r="E1133" s="314" t="str">
        <f>Resumo!$R$5</f>
        <v>Despesa</v>
      </c>
      <c r="F1133" s="314" t="str">
        <f>Resumo!$R$6</f>
        <v>Despesa Indireta</v>
      </c>
      <c r="G1133" s="327">
        <f>'Comp. Desp. Indiretas'!BY43</f>
        <v>0</v>
      </c>
    </row>
    <row r="1134" spans="1:7" x14ac:dyDescent="0.25">
      <c r="A1134" s="319">
        <f>'Comp. Desp. Indiretas'!$BY$7</f>
        <v>45046</v>
      </c>
      <c r="B1134" s="314" t="str">
        <f>'Comp. Desp. Indiretas'!$A$44</f>
        <v>ART</v>
      </c>
      <c r="D1134" s="315" t="str">
        <f>'Comp. Desp. Indiretas'!$C$44</f>
        <v>ACERVO CRBio</v>
      </c>
      <c r="E1134" s="314" t="str">
        <f>Resumo!$R$5</f>
        <v>Despesa</v>
      </c>
      <c r="F1134" s="314" t="str">
        <f>Resumo!$R$6</f>
        <v>Despesa Indireta</v>
      </c>
      <c r="G1134" s="327">
        <f>'Comp. Desp. Indiretas'!BY44</f>
        <v>0</v>
      </c>
    </row>
    <row r="1135" spans="1:7" x14ac:dyDescent="0.25">
      <c r="A1135" s="319">
        <f>'Comp. Desp. Indiretas'!$BY$7</f>
        <v>45046</v>
      </c>
      <c r="B1135" s="314" t="str">
        <f>'Comp. Desp. Indiretas'!$A$45</f>
        <v>ART</v>
      </c>
      <c r="D1135" s="315" t="str">
        <f>'Comp. Desp. Indiretas'!$C$45</f>
        <v>VISTO CREA PF</v>
      </c>
      <c r="E1135" s="314" t="str">
        <f>Resumo!$R$5</f>
        <v>Despesa</v>
      </c>
      <c r="F1135" s="314" t="str">
        <f>Resumo!$R$6</f>
        <v>Despesa Indireta</v>
      </c>
      <c r="G1135" s="327">
        <f>'Comp. Desp. Indiretas'!BY45</f>
        <v>0</v>
      </c>
    </row>
    <row r="1136" spans="1:7" x14ac:dyDescent="0.25">
      <c r="A1136" s="319">
        <f>'Comp. Desp. Indiretas'!$BY$7</f>
        <v>45046</v>
      </c>
      <c r="B1136" s="314" t="str">
        <f>'Comp. Desp. Indiretas'!$A$46</f>
        <v>ART</v>
      </c>
      <c r="D1136" s="315" t="str">
        <f>'Comp. Desp. Indiretas'!$C$46</f>
        <v>VISTO CREA PJ</v>
      </c>
      <c r="E1136" s="314" t="str">
        <f>Resumo!$R$5</f>
        <v>Despesa</v>
      </c>
      <c r="F1136" s="314" t="str">
        <f>Resumo!$R$6</f>
        <v>Despesa Indireta</v>
      </c>
      <c r="G1136" s="327">
        <f>'Comp. Desp. Indiretas'!BY46</f>
        <v>0</v>
      </c>
    </row>
    <row r="1137" spans="1:7" x14ac:dyDescent="0.25">
      <c r="A1137" s="319">
        <f>'Comp. Desp. Indiretas'!$BY$7</f>
        <v>45046</v>
      </c>
      <c r="B1137" s="314" t="str">
        <f>'Comp. Desp. Indiretas'!$A$47</f>
        <v>ART</v>
      </c>
      <c r="D1137" s="315" t="str">
        <f>'Comp. Desp. Indiretas'!$C$47</f>
        <v>ANUIDADE CREA PF</v>
      </c>
      <c r="E1137" s="314" t="str">
        <f>Resumo!$R$5</f>
        <v>Despesa</v>
      </c>
      <c r="F1137" s="314" t="str">
        <f>Resumo!$R$6</f>
        <v>Despesa Indireta</v>
      </c>
      <c r="G1137" s="327">
        <f>'Comp. Desp. Indiretas'!BY47</f>
        <v>0</v>
      </c>
    </row>
    <row r="1138" spans="1:7" x14ac:dyDescent="0.25">
      <c r="A1138" s="319">
        <f>'Comp. Desp. Indiretas'!$BY$7</f>
        <v>45046</v>
      </c>
      <c r="B1138" s="314" t="str">
        <f>'Comp. Desp. Indiretas'!$A$48</f>
        <v>ART</v>
      </c>
      <c r="D1138" s="315" t="str">
        <f>'Comp. Desp. Indiretas'!$C$48</f>
        <v>ANUIDADE CREA PJ</v>
      </c>
      <c r="E1138" s="314" t="str">
        <f>Resumo!$R$5</f>
        <v>Despesa</v>
      </c>
      <c r="F1138" s="314" t="str">
        <f>Resumo!$R$6</f>
        <v>Despesa Indireta</v>
      </c>
      <c r="G1138" s="327">
        <f>'Comp. Desp. Indiretas'!BY48</f>
        <v>0</v>
      </c>
    </row>
    <row r="1139" spans="1:7" x14ac:dyDescent="0.25">
      <c r="A1139" s="319">
        <f>'Comp. Desp. Indiretas'!$BY$7</f>
        <v>45046</v>
      </c>
      <c r="B1139" s="314" t="str">
        <f>'Comp. Desp. Indiretas'!$A$49</f>
        <v>ART</v>
      </c>
      <c r="D1139" s="315" t="str">
        <f>'Comp. Desp. Indiretas'!$C$49</f>
        <v>VISTO CRBio PF</v>
      </c>
      <c r="E1139" s="314" t="str">
        <f>Resumo!$R$5</f>
        <v>Despesa</v>
      </c>
      <c r="F1139" s="314" t="str">
        <f>Resumo!$R$6</f>
        <v>Despesa Indireta</v>
      </c>
      <c r="G1139" s="327">
        <f>'Comp. Desp. Indiretas'!BY49</f>
        <v>0</v>
      </c>
    </row>
    <row r="1140" spans="1:7" x14ac:dyDescent="0.25">
      <c r="A1140" s="319">
        <f>'Comp. Desp. Indiretas'!$BY$7</f>
        <v>45046</v>
      </c>
      <c r="B1140" s="314" t="str">
        <f>'Comp. Desp. Indiretas'!$A$50</f>
        <v>ART</v>
      </c>
      <c r="D1140" s="315" t="str">
        <f>'Comp. Desp. Indiretas'!$C$50</f>
        <v>VISTO CRBio PJ</v>
      </c>
      <c r="E1140" s="314" t="str">
        <f>Resumo!$R$5</f>
        <v>Despesa</v>
      </c>
      <c r="F1140" s="314" t="str">
        <f>Resumo!$R$6</f>
        <v>Despesa Indireta</v>
      </c>
      <c r="G1140" s="327">
        <f>'Comp. Desp. Indiretas'!BY50</f>
        <v>0</v>
      </c>
    </row>
    <row r="1141" spans="1:7" x14ac:dyDescent="0.25">
      <c r="A1141" s="319">
        <f>'Comp. Desp. Indiretas'!$BY$7</f>
        <v>45046</v>
      </c>
      <c r="B1141" s="314" t="str">
        <f>'Comp. Desp. Indiretas'!$A$51</f>
        <v>SMS</v>
      </c>
      <c r="D1141" s="315" t="str">
        <f>'Comp. Desp. Indiretas'!$C$51</f>
        <v>PPRA</v>
      </c>
      <c r="E1141" s="314" t="str">
        <f>Resumo!$R$5</f>
        <v>Despesa</v>
      </c>
      <c r="F1141" s="314" t="str">
        <f>Resumo!$R$6</f>
        <v>Despesa Indireta</v>
      </c>
      <c r="G1141" s="327">
        <f>'Comp. Desp. Indiretas'!BY51</f>
        <v>0</v>
      </c>
    </row>
    <row r="1142" spans="1:7" x14ac:dyDescent="0.25">
      <c r="A1142" s="319">
        <f>'Comp. Desp. Indiretas'!$BY$7</f>
        <v>45046</v>
      </c>
      <c r="B1142" s="314" t="str">
        <f>'Comp. Desp. Indiretas'!$A$52</f>
        <v>SMS</v>
      </c>
      <c r="D1142" s="315" t="str">
        <f>'Comp. Desp. Indiretas'!$C$52</f>
        <v>PCMSO</v>
      </c>
      <c r="E1142" s="314" t="str">
        <f>Resumo!$R$5</f>
        <v>Despesa</v>
      </c>
      <c r="F1142" s="314" t="str">
        <f>Resumo!$R$6</f>
        <v>Despesa Indireta</v>
      </c>
      <c r="G1142" s="327">
        <f>'Comp. Desp. Indiretas'!BY52</f>
        <v>0</v>
      </c>
    </row>
    <row r="1143" spans="1:7" x14ac:dyDescent="0.25">
      <c r="A1143" s="319">
        <f>'Comp. Desp. Indiretas'!$BY$7</f>
        <v>45046</v>
      </c>
      <c r="B1143" s="314" t="str">
        <f>'Comp. Desp. Indiretas'!$A$53</f>
        <v>SMS</v>
      </c>
      <c r="D1143" s="315" t="str">
        <f>'Comp. Desp. Indiretas'!$C$53</f>
        <v>APR</v>
      </c>
      <c r="E1143" s="314" t="str">
        <f>Resumo!$R$5</f>
        <v>Despesa</v>
      </c>
      <c r="F1143" s="314" t="str">
        <f>Resumo!$R$6</f>
        <v>Despesa Indireta</v>
      </c>
      <c r="G1143" s="327">
        <f>'Comp. Desp. Indiretas'!BY53</f>
        <v>0</v>
      </c>
    </row>
    <row r="1144" spans="1:7" x14ac:dyDescent="0.25">
      <c r="A1144" s="319">
        <f>'Comp. Desp. Indiretas'!$BY$7</f>
        <v>45046</v>
      </c>
      <c r="B1144" s="314" t="str">
        <f>'Comp. Desp. Indiretas'!$A$55</f>
        <v>SMS</v>
      </c>
      <c r="D1144" s="315" t="str">
        <f>'Comp. Desp. Indiretas'!$C$55</f>
        <v>TREINAMENTO</v>
      </c>
      <c r="E1144" s="314" t="str">
        <f>Resumo!$R$5</f>
        <v>Despesa</v>
      </c>
      <c r="F1144" s="314" t="str">
        <f>Resumo!$R$6</f>
        <v>Despesa Indireta</v>
      </c>
      <c r="G1144" s="327">
        <f>'Comp. Desp. Indiretas'!BY55</f>
        <v>0</v>
      </c>
    </row>
    <row r="1145" spans="1:7" x14ac:dyDescent="0.25">
      <c r="A1145" s="319">
        <f>'Comp. Desp. Indiretas'!$BY$7</f>
        <v>45046</v>
      </c>
      <c r="B1145" s="314" t="str">
        <f>'Comp. Desp. Indiretas'!$A$56</f>
        <v>SMS</v>
      </c>
      <c r="D1145" s="315" t="str">
        <f>'Comp. Desp. Indiretas'!$C$56</f>
        <v>ASO</v>
      </c>
      <c r="E1145" s="314" t="str">
        <f>Resumo!$R$5</f>
        <v>Despesa</v>
      </c>
      <c r="F1145" s="314" t="str">
        <f>Resumo!$R$6</f>
        <v>Despesa Indireta</v>
      </c>
      <c r="G1145" s="327">
        <f>'Comp. Desp. Indiretas'!BY56</f>
        <v>0</v>
      </c>
    </row>
    <row r="1146" spans="1:7" x14ac:dyDescent="0.25">
      <c r="A1146" s="319">
        <f>'Comp. Desp. Indiretas'!$BY$7</f>
        <v>45046</v>
      </c>
      <c r="B1146" s="314">
        <f>'Comp. Desp. Indiretas'!$A$57</f>
        <v>0</v>
      </c>
      <c r="D1146" s="315" t="str">
        <f>'Comp. Desp. Indiretas'!$C$57</f>
        <v/>
      </c>
      <c r="E1146" s="314" t="str">
        <f>Resumo!$R$5</f>
        <v>Despesa</v>
      </c>
      <c r="F1146" s="314" t="str">
        <f>Resumo!$R$6</f>
        <v>Despesa Indireta</v>
      </c>
      <c r="G1146" s="327">
        <f>'Comp. Desp. Indiretas'!BY57</f>
        <v>0</v>
      </c>
    </row>
    <row r="1147" spans="1:7" x14ac:dyDescent="0.25">
      <c r="A1147" s="319">
        <f>'Comp. Desp. Indiretas'!$BY$7</f>
        <v>45046</v>
      </c>
      <c r="B1147" s="314">
        <f>'Comp. Desp. Indiretas'!$A$58</f>
        <v>0</v>
      </c>
      <c r="D1147" s="315" t="str">
        <f>'Comp. Desp. Indiretas'!$C$58</f>
        <v/>
      </c>
      <c r="E1147" s="314" t="str">
        <f>Resumo!$R$5</f>
        <v>Despesa</v>
      </c>
      <c r="F1147" s="314" t="str">
        <f>Resumo!$R$6</f>
        <v>Despesa Indireta</v>
      </c>
      <c r="G1147" s="327">
        <f>'Comp. Desp. Indiretas'!BY58</f>
        <v>0</v>
      </c>
    </row>
    <row r="1148" spans="1:7" x14ac:dyDescent="0.25">
      <c r="A1148" s="319">
        <f>'Comp. Desp. Indiretas'!$BY$7</f>
        <v>45046</v>
      </c>
      <c r="B1148" s="314">
        <f>'Comp. Desp. Indiretas'!$A$59</f>
        <v>0</v>
      </c>
      <c r="D1148" s="315" t="str">
        <f>'Comp. Desp. Indiretas'!$C$59</f>
        <v/>
      </c>
      <c r="E1148" s="314" t="str">
        <f>Resumo!$R$5</f>
        <v>Despesa</v>
      </c>
      <c r="F1148" s="314" t="str">
        <f>Resumo!$R$6</f>
        <v>Despesa Indireta</v>
      </c>
      <c r="G1148" s="327">
        <f>'Comp. Desp. Indiretas'!BY59</f>
        <v>0</v>
      </c>
    </row>
    <row r="1149" spans="1:7" x14ac:dyDescent="0.25">
      <c r="A1149" s="319">
        <f>'Comp. Desp. Indiretas'!$BY$7</f>
        <v>45046</v>
      </c>
      <c r="B1149" s="314">
        <f>'Comp. Desp. Indiretas'!$A$60</f>
        <v>0</v>
      </c>
      <c r="D1149" s="315" t="str">
        <f>'Comp. Desp. Indiretas'!$C$60</f>
        <v/>
      </c>
      <c r="E1149" s="314" t="str">
        <f>Resumo!$R$5</f>
        <v>Despesa</v>
      </c>
      <c r="F1149" s="314" t="str">
        <f>Resumo!$R$6</f>
        <v>Despesa Indireta</v>
      </c>
      <c r="G1149" s="327">
        <f>'Comp. Desp. Indiretas'!BY60</f>
        <v>0</v>
      </c>
    </row>
    <row r="1150" spans="1:7" x14ac:dyDescent="0.25">
      <c r="A1150" s="319">
        <f>'Comp. Desp. Indiretas'!$BY$7</f>
        <v>45046</v>
      </c>
      <c r="B1150" s="314" t="str">
        <f>'Comp. Desp. Indiretas'!$A$63</f>
        <v>MOC</v>
      </c>
      <c r="D1150" s="315" t="str">
        <f>'Comp. Desp. Indiretas'!$C$63</f>
        <v>DIRETOR TÉCNICO</v>
      </c>
      <c r="E1150" s="314" t="str">
        <f>Resumo!$R$5</f>
        <v>Despesa</v>
      </c>
      <c r="F1150" s="314" t="str">
        <f>Resumo!$R$6</f>
        <v>Despesa Indireta</v>
      </c>
      <c r="G1150" s="327">
        <f>'Comp. Desp. Indiretas'!BY63</f>
        <v>0</v>
      </c>
    </row>
    <row r="1151" spans="1:7" x14ac:dyDescent="0.25">
      <c r="A1151" s="319">
        <f>'Comp. Desp. Indiretas'!$BY$7</f>
        <v>45046</v>
      </c>
      <c r="B1151" s="314" t="str">
        <f>'Comp. Desp. Indiretas'!$A$64</f>
        <v>MOC</v>
      </c>
      <c r="D1151" s="315" t="str">
        <f>'Comp. Desp. Indiretas'!$C$64</f>
        <v>ANALISTA DE SUPRIMENTOS</v>
      </c>
      <c r="E1151" s="314" t="str">
        <f>Resumo!$R$5</f>
        <v>Despesa</v>
      </c>
      <c r="F1151" s="314" t="str">
        <f>Resumo!$R$6</f>
        <v>Despesa Indireta</v>
      </c>
      <c r="G1151" s="327">
        <f>'Comp. Desp. Indiretas'!BY64</f>
        <v>0</v>
      </c>
    </row>
    <row r="1152" spans="1:7" x14ac:dyDescent="0.25">
      <c r="A1152" s="319">
        <f>'Comp. Desp. Indiretas'!$BY$7</f>
        <v>45046</v>
      </c>
      <c r="B1152" s="314" t="str">
        <f>'Comp. Desp. Indiretas'!$A$65</f>
        <v>MOC</v>
      </c>
      <c r="D1152" s="315" t="str">
        <f>'Comp. Desp. Indiretas'!$C$65</f>
        <v>GERENTE DE PROJETO - PJ</v>
      </c>
      <c r="E1152" s="314" t="str">
        <f>Resumo!$R$5</f>
        <v>Despesa</v>
      </c>
      <c r="F1152" s="314" t="str">
        <f>Resumo!$R$6</f>
        <v>Despesa Indireta</v>
      </c>
      <c r="G1152" s="327">
        <f>'Comp. Desp. Indiretas'!BY65</f>
        <v>0</v>
      </c>
    </row>
    <row r="1153" spans="1:7" x14ac:dyDescent="0.25">
      <c r="A1153" s="319">
        <f>'Comp. Desp. Indiretas'!$BY$7</f>
        <v>45046</v>
      </c>
      <c r="B1153" s="314" t="str">
        <f>'Comp. Desp. Indiretas'!$A$66</f>
        <v>MOC</v>
      </c>
      <c r="D1153" s="315" t="str">
        <f>'Comp. Desp. Indiretas'!$C$66</f>
        <v>COORD. DE PROJETO - PJ</v>
      </c>
      <c r="E1153" s="314" t="str">
        <f>Resumo!$R$5</f>
        <v>Despesa</v>
      </c>
      <c r="F1153" s="314" t="str">
        <f>Resumo!$R$6</f>
        <v>Despesa Indireta</v>
      </c>
      <c r="G1153" s="327">
        <f>'Comp. Desp. Indiretas'!BY66</f>
        <v>0</v>
      </c>
    </row>
    <row r="1154" spans="1:7" x14ac:dyDescent="0.25">
      <c r="A1154" s="319">
        <f>'Comp. Desp. Indiretas'!$BY$7</f>
        <v>45046</v>
      </c>
      <c r="B1154" s="314" t="str">
        <f>'Comp. Desp. Indiretas'!$A$67</f>
        <v>MOC</v>
      </c>
      <c r="D1154" s="315" t="str">
        <f>'Comp. Desp. Indiretas'!$C$67</f>
        <v>COORD. OPERACIONAL - PJ</v>
      </c>
      <c r="E1154" s="314" t="str">
        <f>Resumo!$R$5</f>
        <v>Despesa</v>
      </c>
      <c r="F1154" s="314" t="str">
        <f>Resumo!$R$6</f>
        <v>Despesa Indireta</v>
      </c>
      <c r="G1154" s="327">
        <f>'Comp. Desp. Indiretas'!BY67</f>
        <v>0</v>
      </c>
    </row>
    <row r="1155" spans="1:7" x14ac:dyDescent="0.25">
      <c r="A1155" s="319">
        <f>'Comp. Desp. Indiretas'!$BY$7</f>
        <v>45046</v>
      </c>
      <c r="B1155" s="314" t="str">
        <f>'Comp. Desp. Indiretas'!$A$68</f>
        <v>MOC</v>
      </c>
      <c r="D1155" s="315" t="str">
        <f>'Comp. Desp. Indiretas'!$C$68</f>
        <v>ANALISTA DE PROJETOS SENIOR - PJ</v>
      </c>
      <c r="E1155" s="314" t="str">
        <f>Resumo!$R$5</f>
        <v>Despesa</v>
      </c>
      <c r="F1155" s="314" t="str">
        <f>Resumo!$R$6</f>
        <v>Despesa Indireta</v>
      </c>
      <c r="G1155" s="327">
        <f>'Comp. Desp. Indiretas'!BY68</f>
        <v>0</v>
      </c>
    </row>
    <row r="1156" spans="1:7" x14ac:dyDescent="0.25">
      <c r="A1156" s="319">
        <f>'Comp. Desp. Indiretas'!$BY$7</f>
        <v>45046</v>
      </c>
      <c r="B1156" s="314" t="str">
        <f>'Comp. Desp. Indiretas'!$A$69</f>
        <v>MOC</v>
      </c>
      <c r="D1156" s="315" t="str">
        <f>'Comp. Desp. Indiretas'!$C$69</f>
        <v>ANALISTA DE PROJETOS PLENO - PJ</v>
      </c>
      <c r="E1156" s="314" t="str">
        <f>Resumo!$R$5</f>
        <v>Despesa</v>
      </c>
      <c r="F1156" s="314" t="str">
        <f>Resumo!$R$6</f>
        <v>Despesa Indireta</v>
      </c>
      <c r="G1156" s="327">
        <f>'Comp. Desp. Indiretas'!BY69</f>
        <v>0</v>
      </c>
    </row>
    <row r="1157" spans="1:7" x14ac:dyDescent="0.25">
      <c r="A1157" s="319">
        <f>'Comp. Desp. Indiretas'!$BY$7</f>
        <v>45046</v>
      </c>
      <c r="B1157" s="314" t="str">
        <f>'Comp. Desp. Indiretas'!$A$70</f>
        <v>MOC</v>
      </c>
      <c r="D1157" s="315" t="str">
        <f>'Comp. Desp. Indiretas'!$C$70</f>
        <v>ANALISTA DE PROJETOS JUNIOR - PJ</v>
      </c>
      <c r="E1157" s="314" t="str">
        <f>Resumo!$R$5</f>
        <v>Despesa</v>
      </c>
      <c r="F1157" s="314" t="str">
        <f>Resumo!$R$6</f>
        <v>Despesa Indireta</v>
      </c>
      <c r="G1157" s="327">
        <f>'Comp. Desp. Indiretas'!BY70</f>
        <v>0</v>
      </c>
    </row>
    <row r="1158" spans="1:7" x14ac:dyDescent="0.25">
      <c r="A1158" s="319">
        <f>'Comp. Desp. Indiretas'!$BY$7</f>
        <v>45046</v>
      </c>
      <c r="B1158" s="314" t="str">
        <f>'Comp. Desp. Indiretas'!$A$71</f>
        <v>MOC</v>
      </c>
      <c r="D1158" s="315" t="str">
        <f>'Comp. Desp. Indiretas'!$C$71</f>
        <v>TÉCNICO OPERACIONAL - PJ</v>
      </c>
      <c r="E1158" s="314" t="str">
        <f>Resumo!$R$5</f>
        <v>Despesa</v>
      </c>
      <c r="F1158" s="314" t="str">
        <f>Resumo!$R$6</f>
        <v>Despesa Indireta</v>
      </c>
      <c r="G1158" s="327">
        <f>'Comp. Desp. Indiretas'!BY71</f>
        <v>0</v>
      </c>
    </row>
    <row r="1159" spans="1:7" x14ac:dyDescent="0.25">
      <c r="A1159" s="319">
        <f>'Comp. Desp. Indiretas'!$BY$7</f>
        <v>45046</v>
      </c>
      <c r="B1159" s="314" t="str">
        <f>'Comp. Desp. Indiretas'!$A$72</f>
        <v>MOC</v>
      </c>
      <c r="D1159" s="315" t="str">
        <f>'Comp. Desp. Indiretas'!$C$72</f>
        <v>AUXILIAR TÉCNICO - PJ</v>
      </c>
      <c r="E1159" s="314" t="str">
        <f>Resumo!$R$5</f>
        <v>Despesa</v>
      </c>
      <c r="F1159" s="314" t="str">
        <f>Resumo!$R$6</f>
        <v>Despesa Indireta</v>
      </c>
      <c r="G1159" s="327">
        <f>'Comp. Desp. Indiretas'!BY72</f>
        <v>0</v>
      </c>
    </row>
    <row r="1160" spans="1:7" x14ac:dyDescent="0.25">
      <c r="A1160" s="319">
        <f>'Comp. Desp. Indiretas'!$BY$7</f>
        <v>45046</v>
      </c>
      <c r="B1160" s="314" t="str">
        <f>'Comp. Desp. Indiretas'!$A$73</f>
        <v>MOC</v>
      </c>
      <c r="D1160" s="315" t="str">
        <f>'Comp. Desp. Indiretas'!$C$73</f>
        <v>ANALISTA FINANCEIRO</v>
      </c>
      <c r="E1160" s="314" t="str">
        <f>Resumo!$R$5</f>
        <v>Despesa</v>
      </c>
      <c r="F1160" s="314" t="str">
        <f>Resumo!$R$6</f>
        <v>Despesa Indireta</v>
      </c>
      <c r="G1160" s="327">
        <f>'Comp. Desp. Indiretas'!BY73</f>
        <v>0</v>
      </c>
    </row>
    <row r="1161" spans="1:7" x14ac:dyDescent="0.25">
      <c r="A1161" s="319">
        <f>'Comp. Desp. Indiretas'!$BY$7</f>
        <v>45046</v>
      </c>
      <c r="B1161" s="314" t="str">
        <f>'Comp. Desp. Indiretas'!$A$74</f>
        <v>MOC</v>
      </c>
      <c r="D1161" s="315" t="str">
        <f>'Comp. Desp. Indiretas'!$C$74</f>
        <v>ANALISTA DE SUPRIMENTOS</v>
      </c>
      <c r="E1161" s="314" t="str">
        <f>Resumo!$R$5</f>
        <v>Despesa</v>
      </c>
      <c r="F1161" s="314" t="str">
        <f>Resumo!$R$6</f>
        <v>Despesa Indireta</v>
      </c>
      <c r="G1161" s="327">
        <f>'Comp. Desp. Indiretas'!BY74</f>
        <v>0</v>
      </c>
    </row>
    <row r="1162" spans="1:7" x14ac:dyDescent="0.25">
      <c r="A1162" s="319">
        <f>'Comp. Desp. Indiretas'!$BY$7</f>
        <v>45046</v>
      </c>
      <c r="B1162" s="314" t="str">
        <f>'Comp. Desp. Indiretas'!$A$75</f>
        <v>DG</v>
      </c>
      <c r="D1162" s="315" t="str">
        <f>'Comp. Desp. Indiretas'!$C$75</f>
        <v>HOSPEDAGEM - NIVEL 1</v>
      </c>
      <c r="E1162" s="314" t="str">
        <f>Resumo!$R$5</f>
        <v>Despesa</v>
      </c>
      <c r="F1162" s="314" t="str">
        <f>Resumo!$R$6</f>
        <v>Despesa Indireta</v>
      </c>
      <c r="G1162" s="327">
        <f>'Comp. Desp. Indiretas'!BY75</f>
        <v>0</v>
      </c>
    </row>
    <row r="1163" spans="1:7" x14ac:dyDescent="0.25">
      <c r="A1163" s="319">
        <f>'Comp. Desp. Indiretas'!$BY$7</f>
        <v>45046</v>
      </c>
      <c r="B1163" s="314" t="str">
        <f>'Comp. Desp. Indiretas'!$A$76</f>
        <v>DG</v>
      </c>
      <c r="D1163" s="315" t="str">
        <f>'Comp. Desp. Indiretas'!$C$76</f>
        <v>ALIMENTAÇÃO - NIVEL 1</v>
      </c>
      <c r="E1163" s="314" t="str">
        <f>Resumo!$R$5</f>
        <v>Despesa</v>
      </c>
      <c r="F1163" s="314" t="str">
        <f>Resumo!$R$6</f>
        <v>Despesa Indireta</v>
      </c>
      <c r="G1163" s="327">
        <f>'Comp. Desp. Indiretas'!BY76</f>
        <v>0</v>
      </c>
    </row>
    <row r="1164" spans="1:7" x14ac:dyDescent="0.25">
      <c r="A1164" s="319">
        <f>'Comp. Desp. Indiretas'!$BY$7</f>
        <v>45046</v>
      </c>
      <c r="B1164" s="314" t="str">
        <f>'Comp. Desp. Indiretas'!$A$77</f>
        <v>DG</v>
      </c>
      <c r="D1164" s="315" t="str">
        <f>'Comp. Desp. Indiretas'!$C$77</f>
        <v>LOCAÇÃO DE BASE OPERACIONAL</v>
      </c>
      <c r="E1164" s="314" t="str">
        <f>Resumo!$R$5</f>
        <v>Despesa</v>
      </c>
      <c r="F1164" s="314" t="str">
        <f>Resumo!$R$6</f>
        <v>Despesa Indireta</v>
      </c>
      <c r="G1164" s="327">
        <f>'Comp. Desp. Indiretas'!BY77</f>
        <v>0</v>
      </c>
    </row>
    <row r="1165" spans="1:7" x14ac:dyDescent="0.25">
      <c r="A1165" s="319">
        <f>'Comp. Desp. Indiretas'!$BY$7</f>
        <v>45046</v>
      </c>
      <c r="B1165" s="314" t="str">
        <f>'Comp. Desp. Indiretas'!$A$78</f>
        <v>DG</v>
      </c>
      <c r="D1165" s="315" t="str">
        <f>'Comp. Desp. Indiretas'!$C$78</f>
        <v>ALIMENTAÇÃO - NIVEL 1</v>
      </c>
      <c r="E1165" s="314" t="str">
        <f>Resumo!$R$5</f>
        <v>Despesa</v>
      </c>
      <c r="F1165" s="314" t="str">
        <f>Resumo!$R$6</f>
        <v>Despesa Indireta</v>
      </c>
      <c r="G1165" s="327">
        <f>'Comp. Desp. Indiretas'!BY78</f>
        <v>0</v>
      </c>
    </row>
    <row r="1166" spans="1:7" x14ac:dyDescent="0.25">
      <c r="A1166" s="319">
        <f>'Comp. Desp. Indiretas'!$BY$7</f>
        <v>45046</v>
      </c>
      <c r="B1166" s="314" t="str">
        <f>'Comp. Desp. Indiretas'!$A$79</f>
        <v>DG</v>
      </c>
      <c r="D1166" s="315" t="str">
        <f>'Comp. Desp. Indiretas'!$C$79</f>
        <v>ALIMENTAÇÃO - NIVEL 2</v>
      </c>
      <c r="E1166" s="314" t="str">
        <f>Resumo!$R$5</f>
        <v>Despesa</v>
      </c>
      <c r="F1166" s="314" t="str">
        <f>Resumo!$R$6</f>
        <v>Despesa Indireta</v>
      </c>
      <c r="G1166" s="327">
        <f>'Comp. Desp. Indiretas'!BY79</f>
        <v>0</v>
      </c>
    </row>
    <row r="1167" spans="1:7" x14ac:dyDescent="0.25">
      <c r="A1167" s="319">
        <f>'Comp. Desp. Indiretas'!$BY$7</f>
        <v>45046</v>
      </c>
      <c r="B1167" s="314" t="str">
        <f>'Comp. Desp. Indiretas'!$A$80</f>
        <v>DG</v>
      </c>
      <c r="D1167" s="315" t="str">
        <f>'Comp. Desp. Indiretas'!$C$80</f>
        <v>ALIMENTAÇÃO - NIVEL 3</v>
      </c>
      <c r="E1167" s="314" t="str">
        <f>Resumo!$R$5</f>
        <v>Despesa</v>
      </c>
      <c r="F1167" s="314" t="str">
        <f>Resumo!$R$6</f>
        <v>Despesa Indireta</v>
      </c>
      <c r="G1167" s="327">
        <f>'Comp. Desp. Indiretas'!BY80</f>
        <v>0</v>
      </c>
    </row>
    <row r="1168" spans="1:7" x14ac:dyDescent="0.25">
      <c r="A1168" s="319">
        <f>'Comp. Desp. Indiretas'!$BY$7</f>
        <v>45046</v>
      </c>
      <c r="B1168" s="314" t="str">
        <f>'Comp. Desp. Indiretas'!$A$81</f>
        <v>DG</v>
      </c>
      <c r="D1168" s="315" t="str">
        <f>'Comp. Desp. Indiretas'!$C$81</f>
        <v>TELEFONIA</v>
      </c>
      <c r="E1168" s="314" t="str">
        <f>Resumo!$R$5</f>
        <v>Despesa</v>
      </c>
      <c r="F1168" s="314" t="str">
        <f>Resumo!$R$6</f>
        <v>Despesa Indireta</v>
      </c>
      <c r="G1168" s="327">
        <f>'Comp. Desp. Indiretas'!BY81</f>
        <v>0</v>
      </c>
    </row>
    <row r="1169" spans="1:7" x14ac:dyDescent="0.25">
      <c r="A1169" s="319">
        <f>'Comp. Desp. Indiretas'!$BY$7</f>
        <v>45046</v>
      </c>
      <c r="B1169" s="314" t="str">
        <f>'Comp. Desp. Indiretas'!$A$82</f>
        <v>DG</v>
      </c>
      <c r="D1169" s="315" t="str">
        <f>'Comp. Desp. Indiretas'!$C$82</f>
        <v>ALUGUEL DE VEÍCULO LEVE MENSAL</v>
      </c>
      <c r="E1169" s="314" t="str">
        <f>Resumo!$R$5</f>
        <v>Despesa</v>
      </c>
      <c r="F1169" s="314" t="str">
        <f>Resumo!$R$6</f>
        <v>Despesa Indireta</v>
      </c>
      <c r="G1169" s="327">
        <f>'Comp. Desp. Indiretas'!BY82</f>
        <v>0</v>
      </c>
    </row>
    <row r="1170" spans="1:7" x14ac:dyDescent="0.25">
      <c r="A1170" s="319">
        <f>'Comp. Desp. Indiretas'!$BY$7</f>
        <v>45046</v>
      </c>
      <c r="B1170" s="314" t="str">
        <f>'Comp. Desp. Indiretas'!$A$83</f>
        <v>DG</v>
      </c>
      <c r="D1170" s="315" t="str">
        <f>'Comp. Desp. Indiretas'!$C$83</f>
        <v>ALUGUEL DE VEICULO LEVE</v>
      </c>
      <c r="E1170" s="314" t="str">
        <f>Resumo!$R$5</f>
        <v>Despesa</v>
      </c>
      <c r="F1170" s="314" t="str">
        <f>Resumo!$R$6</f>
        <v>Despesa Indireta</v>
      </c>
      <c r="G1170" s="327">
        <f>'Comp. Desp. Indiretas'!BY83</f>
        <v>0</v>
      </c>
    </row>
    <row r="1171" spans="1:7" x14ac:dyDescent="0.25">
      <c r="A1171" s="319">
        <f>'Comp. Desp. Indiretas'!$BY$7</f>
        <v>45046</v>
      </c>
      <c r="B1171" s="314" t="str">
        <f>'Comp. Desp. Indiretas'!$A$84</f>
        <v>DG</v>
      </c>
      <c r="D1171" s="315" t="str">
        <f>'Comp. Desp. Indiretas'!$C$84</f>
        <v>ALUGUEL CAMINHONTE</v>
      </c>
      <c r="E1171" s="314" t="str">
        <f>Resumo!$R$5</f>
        <v>Despesa</v>
      </c>
      <c r="F1171" s="314" t="str">
        <f>Resumo!$R$6</f>
        <v>Despesa Indireta</v>
      </c>
      <c r="G1171" s="327">
        <f>'Comp. Desp. Indiretas'!BY84</f>
        <v>0</v>
      </c>
    </row>
    <row r="1172" spans="1:7" x14ac:dyDescent="0.25">
      <c r="A1172" s="319">
        <f>'Comp. Desp. Indiretas'!$BY$7</f>
        <v>45046</v>
      </c>
      <c r="B1172" s="314" t="str">
        <f>'Comp. Desp. Indiretas'!$A$85</f>
        <v>DG</v>
      </c>
      <c r="D1172" s="315" t="str">
        <f>'Comp. Desp. Indiretas'!$C$85</f>
        <v>AQUISIÇÃO DE VEICULO</v>
      </c>
      <c r="E1172" s="314" t="str">
        <f>Resumo!$R$5</f>
        <v>Despesa</v>
      </c>
      <c r="F1172" s="314" t="str">
        <f>Resumo!$R$6</f>
        <v>Despesa Indireta</v>
      </c>
      <c r="G1172" s="327">
        <f>'Comp. Desp. Indiretas'!BY85</f>
        <v>0</v>
      </c>
    </row>
    <row r="1173" spans="1:7" x14ac:dyDescent="0.25">
      <c r="A1173" s="319">
        <f>'Comp. Desp. Indiretas'!$BY$7</f>
        <v>45046</v>
      </c>
      <c r="B1173" s="314" t="str">
        <f>'Comp. Desp. Indiretas'!$A$86</f>
        <v>DG</v>
      </c>
      <c r="D1173" s="315" t="str">
        <f>'Comp. Desp. Indiretas'!$C$86</f>
        <v>COMBUSTÍVEL - GASOLINA</v>
      </c>
      <c r="E1173" s="314" t="str">
        <f>Resumo!$R$5</f>
        <v>Despesa</v>
      </c>
      <c r="F1173" s="314" t="str">
        <f>Resumo!$R$6</f>
        <v>Despesa Indireta</v>
      </c>
      <c r="G1173" s="327">
        <f>'Comp. Desp. Indiretas'!BY86</f>
        <v>0</v>
      </c>
    </row>
    <row r="1174" spans="1:7" x14ac:dyDescent="0.25">
      <c r="A1174" s="319">
        <f>'Comp. Desp. Indiretas'!$BY$7</f>
        <v>45046</v>
      </c>
      <c r="B1174" s="314" t="str">
        <f>'Comp. Desp. Indiretas'!$A$87</f>
        <v>DG</v>
      </c>
      <c r="D1174" s="315" t="str">
        <f>'Comp. Desp. Indiretas'!$C$87</f>
        <v>COMBUSTÍVEL - DIESEL</v>
      </c>
      <c r="E1174" s="314" t="str">
        <f>Resumo!$R$5</f>
        <v>Despesa</v>
      </c>
      <c r="F1174" s="314" t="str">
        <f>Resumo!$R$6</f>
        <v>Despesa Indireta</v>
      </c>
      <c r="G1174" s="327">
        <f>'Comp. Desp. Indiretas'!BY87</f>
        <v>0</v>
      </c>
    </row>
    <row r="1175" spans="1:7" x14ac:dyDescent="0.25">
      <c r="A1175" s="319">
        <f>'Comp. Desp. Indiretas'!$BY$7</f>
        <v>45046</v>
      </c>
      <c r="B1175" s="314" t="str">
        <f>'Comp. Desp. Indiretas'!$A$88</f>
        <v>DG</v>
      </c>
      <c r="D1175" s="315" t="str">
        <f>'Comp. Desp. Indiretas'!$C$88</f>
        <v>PASSAGEM AÉREA</v>
      </c>
      <c r="E1175" s="314" t="str">
        <f>Resumo!$R$5</f>
        <v>Despesa</v>
      </c>
      <c r="F1175" s="314" t="str">
        <f>Resumo!$R$6</f>
        <v>Despesa Indireta</v>
      </c>
      <c r="G1175" s="327">
        <f>'Comp. Desp. Indiretas'!BY88</f>
        <v>0</v>
      </c>
    </row>
    <row r="1176" spans="1:7" x14ac:dyDescent="0.25">
      <c r="A1176" s="319">
        <f>'Comp. Desp. Indiretas'!$BY$7</f>
        <v>45046</v>
      </c>
      <c r="B1176" s="314" t="str">
        <f>'Comp. Desp. Indiretas'!$A$89</f>
        <v>ART</v>
      </c>
      <c r="D1176" s="315" t="str">
        <f>'Comp. Desp. Indiretas'!$C$89</f>
        <v>ART CREA - Nível 1</v>
      </c>
      <c r="E1176" s="314" t="str">
        <f>Resumo!$R$5</f>
        <v>Despesa</v>
      </c>
      <c r="F1176" s="314" t="str">
        <f>Resumo!$R$6</f>
        <v>Despesa Indireta</v>
      </c>
      <c r="G1176" s="327">
        <f>'Comp. Desp. Indiretas'!BY89</f>
        <v>0</v>
      </c>
    </row>
    <row r="1177" spans="1:7" x14ac:dyDescent="0.25">
      <c r="A1177" s="319">
        <f>'Comp. Desp. Indiretas'!$BY$7</f>
        <v>45046</v>
      </c>
      <c r="B1177" s="314" t="str">
        <f>'Comp. Desp. Indiretas'!$A$90</f>
        <v>ART</v>
      </c>
      <c r="D1177" s="315" t="str">
        <f>'Comp. Desp. Indiretas'!$C$90</f>
        <v>ART CREA - Nível 2</v>
      </c>
      <c r="E1177" s="314" t="str">
        <f>Resumo!$R$5</f>
        <v>Despesa</v>
      </c>
      <c r="F1177" s="314" t="str">
        <f>Resumo!$R$6</f>
        <v>Despesa Indireta</v>
      </c>
      <c r="G1177" s="327">
        <f>'Comp. Desp. Indiretas'!BY90</f>
        <v>0</v>
      </c>
    </row>
    <row r="1178" spans="1:7" x14ac:dyDescent="0.25">
      <c r="A1178" s="319">
        <f>'Comp. Desp. Indiretas'!$BY$7</f>
        <v>45046</v>
      </c>
      <c r="B1178" s="314" t="str">
        <f>'Comp. Desp. Indiretas'!$A$91</f>
        <v>ART</v>
      </c>
      <c r="D1178" s="315" t="str">
        <f>'Comp. Desp. Indiretas'!$C$91</f>
        <v>ART CREA - Nível 3</v>
      </c>
      <c r="E1178" s="314" t="str">
        <f>Resumo!$R$5</f>
        <v>Despesa</v>
      </c>
      <c r="F1178" s="314" t="str">
        <f>Resumo!$R$6</f>
        <v>Despesa Indireta</v>
      </c>
      <c r="G1178" s="327">
        <f>'Comp. Desp. Indiretas'!BY91</f>
        <v>0</v>
      </c>
    </row>
    <row r="1179" spans="1:7" x14ac:dyDescent="0.25">
      <c r="A1179" s="319">
        <f>'Comp. Desp. Indiretas'!$BY$7</f>
        <v>45046</v>
      </c>
      <c r="B1179" s="314" t="str">
        <f>'Comp. Desp. Indiretas'!$A$92</f>
        <v>ART</v>
      </c>
      <c r="D1179" s="315" t="str">
        <f>'Comp. Desp. Indiretas'!$C$92</f>
        <v>ACERVO CREA</v>
      </c>
      <c r="E1179" s="314" t="str">
        <f>Resumo!$R$5</f>
        <v>Despesa</v>
      </c>
      <c r="F1179" s="314" t="str">
        <f>Resumo!$R$6</f>
        <v>Despesa Indireta</v>
      </c>
      <c r="G1179" s="327">
        <f>'Comp. Desp. Indiretas'!BY92</f>
        <v>0</v>
      </c>
    </row>
    <row r="1180" spans="1:7" x14ac:dyDescent="0.25">
      <c r="A1180" s="319">
        <f>'Comp. Desp. Indiretas'!$BY$7</f>
        <v>45046</v>
      </c>
      <c r="B1180" s="314" t="str">
        <f>'Comp. Desp. Indiretas'!$A$93</f>
        <v>ART</v>
      </c>
      <c r="D1180" s="315" t="str">
        <f>'Comp. Desp. Indiretas'!$C$93</f>
        <v>ART CRBio</v>
      </c>
      <c r="E1180" s="314" t="str">
        <f>Resumo!$R$5</f>
        <v>Despesa</v>
      </c>
      <c r="F1180" s="314" t="str">
        <f>Resumo!$R$6</f>
        <v>Despesa Indireta</v>
      </c>
      <c r="G1180" s="327">
        <f>'Comp. Desp. Indiretas'!BY93</f>
        <v>0</v>
      </c>
    </row>
    <row r="1181" spans="1:7" x14ac:dyDescent="0.25">
      <c r="A1181" s="319">
        <f>'Comp. Desp. Indiretas'!$BY$7</f>
        <v>45046</v>
      </c>
      <c r="B1181" s="314" t="str">
        <f>'Comp. Desp. Indiretas'!$A$94</f>
        <v>ART</v>
      </c>
      <c r="D1181" s="315" t="str">
        <f>'Comp. Desp. Indiretas'!$C$94</f>
        <v>ACERVO CRBio</v>
      </c>
      <c r="E1181" s="314" t="str">
        <f>Resumo!$R$5</f>
        <v>Despesa</v>
      </c>
      <c r="F1181" s="314" t="str">
        <f>Resumo!$R$6</f>
        <v>Despesa Indireta</v>
      </c>
      <c r="G1181" s="327">
        <f>'Comp. Desp. Indiretas'!BY94</f>
        <v>0</v>
      </c>
    </row>
    <row r="1182" spans="1:7" x14ac:dyDescent="0.25">
      <c r="A1182" s="319">
        <f>'Comp. Desp. Indiretas'!$BY$7</f>
        <v>45046</v>
      </c>
      <c r="B1182" s="314" t="str">
        <f>'Comp. Desp. Indiretas'!$A$95</f>
        <v>ART</v>
      </c>
      <c r="D1182" s="315" t="str">
        <f>'Comp. Desp. Indiretas'!$C$95</f>
        <v>VISTO CREA PF</v>
      </c>
      <c r="E1182" s="314" t="str">
        <f>Resumo!$R$5</f>
        <v>Despesa</v>
      </c>
      <c r="F1182" s="314" t="str">
        <f>Resumo!$R$6</f>
        <v>Despesa Indireta</v>
      </c>
      <c r="G1182" s="327">
        <f>'Comp. Desp. Indiretas'!BY95</f>
        <v>0</v>
      </c>
    </row>
    <row r="1183" spans="1:7" x14ac:dyDescent="0.25">
      <c r="A1183" s="319">
        <f>'Comp. Desp. Indiretas'!$BY$7</f>
        <v>45046</v>
      </c>
      <c r="B1183" s="314" t="str">
        <f>'Comp. Desp. Indiretas'!$A$96</f>
        <v>ART</v>
      </c>
      <c r="D1183" s="315" t="str">
        <f>'Comp. Desp. Indiretas'!$C$96</f>
        <v>VISTO CREA PJ</v>
      </c>
      <c r="E1183" s="314" t="str">
        <f>Resumo!$R$5</f>
        <v>Despesa</v>
      </c>
      <c r="F1183" s="314" t="str">
        <f>Resumo!$R$6</f>
        <v>Despesa Indireta</v>
      </c>
      <c r="G1183" s="327">
        <f>'Comp. Desp. Indiretas'!BY96</f>
        <v>0</v>
      </c>
    </row>
    <row r="1184" spans="1:7" x14ac:dyDescent="0.25">
      <c r="A1184" s="319">
        <f>'Comp. Desp. Indiretas'!$BY$7</f>
        <v>45046</v>
      </c>
      <c r="B1184" s="314" t="str">
        <f>'Comp. Desp. Indiretas'!$A$97</f>
        <v>ART</v>
      </c>
      <c r="D1184" s="315" t="str">
        <f>'Comp. Desp. Indiretas'!$C$97</f>
        <v>ANUIDADE CREA PF</v>
      </c>
      <c r="E1184" s="314" t="str">
        <f>Resumo!$R$5</f>
        <v>Despesa</v>
      </c>
      <c r="F1184" s="314" t="str">
        <f>Resumo!$R$6</f>
        <v>Despesa Indireta</v>
      </c>
      <c r="G1184" s="327">
        <f>'Comp. Desp. Indiretas'!BY97</f>
        <v>0</v>
      </c>
    </row>
    <row r="1185" spans="1:7" x14ac:dyDescent="0.25">
      <c r="A1185" s="319">
        <f>'Comp. Desp. Indiretas'!$BY$7</f>
        <v>45046</v>
      </c>
      <c r="B1185" s="314" t="str">
        <f>'Comp. Desp. Indiretas'!$A$98</f>
        <v>ART</v>
      </c>
      <c r="D1185" s="315" t="str">
        <f>'Comp. Desp. Indiretas'!$C$98</f>
        <v>ANUIDADE CREA PJ</v>
      </c>
      <c r="E1185" s="314" t="str">
        <f>Resumo!$R$5</f>
        <v>Despesa</v>
      </c>
      <c r="F1185" s="314" t="str">
        <f>Resumo!$R$6</f>
        <v>Despesa Indireta</v>
      </c>
      <c r="G1185" s="327">
        <f>'Comp. Desp. Indiretas'!BY98</f>
        <v>0</v>
      </c>
    </row>
    <row r="1186" spans="1:7" x14ac:dyDescent="0.25">
      <c r="A1186" s="319">
        <f>'Comp. Desp. Indiretas'!$BY$7</f>
        <v>45046</v>
      </c>
      <c r="B1186" s="314" t="str">
        <f>'Comp. Desp. Indiretas'!$A$99</f>
        <v>ART</v>
      </c>
      <c r="D1186" s="315" t="str">
        <f>'Comp. Desp. Indiretas'!$C$99</f>
        <v>VISTO CRBio PF</v>
      </c>
      <c r="E1186" s="314" t="str">
        <f>Resumo!$R$5</f>
        <v>Despesa</v>
      </c>
      <c r="F1186" s="314" t="str">
        <f>Resumo!$R$6</f>
        <v>Despesa Indireta</v>
      </c>
      <c r="G1186" s="327">
        <f>'Comp. Desp. Indiretas'!BY99</f>
        <v>0</v>
      </c>
    </row>
    <row r="1187" spans="1:7" x14ac:dyDescent="0.25">
      <c r="A1187" s="319">
        <f>'Comp. Desp. Indiretas'!$BY$7</f>
        <v>45046</v>
      </c>
      <c r="B1187" s="314" t="str">
        <f>'Comp. Desp. Indiretas'!$A$100</f>
        <v>ART</v>
      </c>
      <c r="D1187" s="315" t="str">
        <f>'Comp. Desp. Indiretas'!$C$100</f>
        <v>VISTO CRBio PJ</v>
      </c>
      <c r="E1187" s="314" t="str">
        <f>Resumo!$R$5</f>
        <v>Despesa</v>
      </c>
      <c r="F1187" s="314" t="str">
        <f>Resumo!$R$6</f>
        <v>Despesa Indireta</v>
      </c>
      <c r="G1187" s="327">
        <f>'Comp. Desp. Indiretas'!BY100</f>
        <v>0</v>
      </c>
    </row>
    <row r="1188" spans="1:7" x14ac:dyDescent="0.25">
      <c r="A1188" s="319">
        <f>'Comp. Desp. Indiretas'!$BY$7</f>
        <v>45046</v>
      </c>
      <c r="B1188" s="314" t="str">
        <f>'Comp. Desp. Indiretas'!$A$101</f>
        <v>SMS</v>
      </c>
      <c r="D1188" s="315" t="str">
        <f>'Comp. Desp. Indiretas'!$C$101</f>
        <v>PPRA</v>
      </c>
      <c r="E1188" s="314" t="str">
        <f>Resumo!$R$5</f>
        <v>Despesa</v>
      </c>
      <c r="F1188" s="314" t="str">
        <f>Resumo!$R$6</f>
        <v>Despesa Indireta</v>
      </c>
      <c r="G1188" s="327">
        <f>'Comp. Desp. Indiretas'!BY101</f>
        <v>0</v>
      </c>
    </row>
    <row r="1189" spans="1:7" x14ac:dyDescent="0.25">
      <c r="A1189" s="319">
        <f>'Comp. Desp. Indiretas'!$BY$7</f>
        <v>45046</v>
      </c>
      <c r="B1189" s="314" t="str">
        <f>'Comp. Desp. Indiretas'!$A$102</f>
        <v>SMS</v>
      </c>
      <c r="D1189" s="315" t="str">
        <f>'Comp. Desp. Indiretas'!$C$102</f>
        <v>PCMSO</v>
      </c>
      <c r="E1189" s="314" t="str">
        <f>Resumo!$R$5</f>
        <v>Despesa</v>
      </c>
      <c r="F1189" s="314" t="str">
        <f>Resumo!$R$6</f>
        <v>Despesa Indireta</v>
      </c>
      <c r="G1189" s="327">
        <f>'Comp. Desp. Indiretas'!BY102</f>
        <v>0</v>
      </c>
    </row>
    <row r="1190" spans="1:7" x14ac:dyDescent="0.25">
      <c r="A1190" s="319">
        <f>'Comp. Desp. Indiretas'!$BY$7</f>
        <v>45046</v>
      </c>
      <c r="B1190" s="314" t="str">
        <f>'Comp. Desp. Indiretas'!$A$103</f>
        <v>SMS</v>
      </c>
      <c r="D1190" s="315" t="str">
        <f>'Comp. Desp. Indiretas'!$C$103</f>
        <v>APR</v>
      </c>
      <c r="E1190" s="314" t="str">
        <f>Resumo!$R$5</f>
        <v>Despesa</v>
      </c>
      <c r="F1190" s="314" t="str">
        <f>Resumo!$R$6</f>
        <v>Despesa Indireta</v>
      </c>
      <c r="G1190" s="327">
        <f>'Comp. Desp. Indiretas'!BY103</f>
        <v>0</v>
      </c>
    </row>
    <row r="1191" spans="1:7" x14ac:dyDescent="0.25">
      <c r="A1191" s="319">
        <f>'Comp. Desp. Indiretas'!$BY$7</f>
        <v>45046</v>
      </c>
      <c r="B1191" s="314" t="str">
        <f>'Comp. Desp. Indiretas'!$A$104</f>
        <v>SMS</v>
      </c>
      <c r="D1191" s="315" t="str">
        <f>'Comp. Desp. Indiretas'!$C$104</f>
        <v>PAE</v>
      </c>
      <c r="E1191" s="314" t="str">
        <f>Resumo!$R$5</f>
        <v>Despesa</v>
      </c>
      <c r="F1191" s="314" t="str">
        <f>Resumo!$R$6</f>
        <v>Despesa Indireta</v>
      </c>
      <c r="G1191" s="327">
        <f>'Comp. Desp. Indiretas'!BY104</f>
        <v>0</v>
      </c>
    </row>
    <row r="1192" spans="1:7" x14ac:dyDescent="0.25">
      <c r="A1192" s="319">
        <f>'Comp. Desp. Indiretas'!$BY$7</f>
        <v>45046</v>
      </c>
      <c r="B1192" s="314" t="str">
        <f>'Comp. Desp. Indiretas'!$A$105</f>
        <v>SMS</v>
      </c>
      <c r="D1192" s="315" t="str">
        <f>'Comp. Desp. Indiretas'!$C$105</f>
        <v>TREINAMENTO</v>
      </c>
      <c r="E1192" s="314" t="str">
        <f>Resumo!$R$5</f>
        <v>Despesa</v>
      </c>
      <c r="F1192" s="314" t="str">
        <f>Resumo!$R$6</f>
        <v>Despesa Indireta</v>
      </c>
      <c r="G1192" s="327">
        <f>'Comp. Desp. Indiretas'!BY105</f>
        <v>0</v>
      </c>
    </row>
    <row r="1193" spans="1:7" x14ac:dyDescent="0.25">
      <c r="A1193" s="319">
        <f>'Comp. Desp. Indiretas'!$BY$7</f>
        <v>45046</v>
      </c>
      <c r="B1193" s="314" t="str">
        <f>'Comp. Desp. Indiretas'!$A$106</f>
        <v>SMS</v>
      </c>
      <c r="D1193" s="315" t="str">
        <f>'Comp. Desp. Indiretas'!$C$106</f>
        <v>ASO</v>
      </c>
      <c r="E1193" s="314" t="str">
        <f>Resumo!$R$5</f>
        <v>Despesa</v>
      </c>
      <c r="F1193" s="314" t="str">
        <f>Resumo!$R$6</f>
        <v>Despesa Indireta</v>
      </c>
      <c r="G1193" s="327">
        <f>'Comp. Desp. Indiretas'!BY106</f>
        <v>0</v>
      </c>
    </row>
    <row r="1194" spans="1:7" x14ac:dyDescent="0.25">
      <c r="A1194" s="319">
        <f>'Comp. Desp. Indiretas'!$BY$7</f>
        <v>45046</v>
      </c>
      <c r="B1194" s="314">
        <f>'Comp. Desp. Indiretas'!$A$107</f>
        <v>0</v>
      </c>
      <c r="D1194" s="315" t="str">
        <f>'Comp. Desp. Indiretas'!$C$107</f>
        <v/>
      </c>
      <c r="E1194" s="314" t="str">
        <f>Resumo!$R$5</f>
        <v>Despesa</v>
      </c>
      <c r="F1194" s="314" t="str">
        <f>Resumo!$R$6</f>
        <v>Despesa Indireta</v>
      </c>
      <c r="G1194" s="327">
        <f>'Comp. Desp. Indiretas'!BY107</f>
        <v>0</v>
      </c>
    </row>
    <row r="1195" spans="1:7" x14ac:dyDescent="0.25">
      <c r="A1195" s="319">
        <f>'Comp. Desp. Indiretas'!$BY$7</f>
        <v>45046</v>
      </c>
      <c r="B1195" s="314">
        <f>'Comp. Desp. Indiretas'!$A$108</f>
        <v>0</v>
      </c>
      <c r="D1195" s="315" t="str">
        <f>'Comp. Desp. Indiretas'!$C$108</f>
        <v/>
      </c>
      <c r="E1195" s="314" t="str">
        <f>Resumo!$R$5</f>
        <v>Despesa</v>
      </c>
      <c r="F1195" s="314" t="str">
        <f>Resumo!$R$6</f>
        <v>Despesa Indireta</v>
      </c>
      <c r="G1195" s="327">
        <f>'Comp. Desp. Indiretas'!BY108</f>
        <v>0</v>
      </c>
    </row>
    <row r="1196" spans="1:7" x14ac:dyDescent="0.25">
      <c r="A1196" s="319">
        <f>'Comp. Desp. Indiretas'!$BY$7</f>
        <v>45046</v>
      </c>
      <c r="B1196" s="314">
        <f>'Comp. Desp. Indiretas'!$A$109</f>
        <v>0</v>
      </c>
      <c r="D1196" s="315" t="str">
        <f>'Comp. Desp. Indiretas'!$C$109</f>
        <v/>
      </c>
      <c r="E1196" s="314" t="str">
        <f>Resumo!$R$5</f>
        <v>Despesa</v>
      </c>
      <c r="F1196" s="314" t="str">
        <f>Resumo!$R$6</f>
        <v>Despesa Indireta</v>
      </c>
      <c r="G1196" s="327">
        <f>'Comp. Desp. Indiretas'!BY109</f>
        <v>0</v>
      </c>
    </row>
    <row r="1197" spans="1:7" x14ac:dyDescent="0.25">
      <c r="A1197" s="319">
        <f>'Comp. Desp. Indiretas'!$BY$7</f>
        <v>45046</v>
      </c>
      <c r="B1197" s="314">
        <f>'Comp. Desp. Indiretas'!$A$110</f>
        <v>0</v>
      </c>
      <c r="D1197" s="315" t="str">
        <f>'Comp. Desp. Indiretas'!$C$110</f>
        <v/>
      </c>
      <c r="E1197" s="314" t="str">
        <f>Resumo!$R$5</f>
        <v>Despesa</v>
      </c>
      <c r="F1197" s="314" t="str">
        <f>Resumo!$R$6</f>
        <v>Despesa Indireta</v>
      </c>
      <c r="G1197" s="327">
        <f>'Comp. Desp. Indiretas'!BY110</f>
        <v>0</v>
      </c>
    </row>
    <row r="1198" spans="1:7" x14ac:dyDescent="0.25">
      <c r="A1198" s="319">
        <f>'Comp. Desp. Indiretas'!$BY$7</f>
        <v>45046</v>
      </c>
      <c r="B1198" s="314">
        <f>'Comp. Desp. Indiretas'!$A$111</f>
        <v>0</v>
      </c>
      <c r="D1198" s="315" t="str">
        <f>'Comp. Desp. Indiretas'!$C$111</f>
        <v/>
      </c>
      <c r="E1198" s="314" t="str">
        <f>Resumo!$R$5</f>
        <v>Despesa</v>
      </c>
      <c r="F1198" s="314" t="str">
        <f>Resumo!$R$6</f>
        <v>Despesa Indireta</v>
      </c>
      <c r="G1198" s="327">
        <f>'Comp. Desp. Indiretas'!BY111</f>
        <v>0</v>
      </c>
    </row>
    <row r="1199" spans="1:7" x14ac:dyDescent="0.25">
      <c r="A1199" s="319">
        <f>'Comp. Desp. Indiretas'!$BY$7</f>
        <v>45046</v>
      </c>
      <c r="B1199" s="314">
        <f>'Comp. Desp. Indiretas'!$A$112</f>
        <v>0</v>
      </c>
      <c r="D1199" s="315" t="str">
        <f>'Comp. Desp. Indiretas'!$C$112</f>
        <v/>
      </c>
      <c r="E1199" s="314" t="str">
        <f>Resumo!$R$5</f>
        <v>Despesa</v>
      </c>
      <c r="F1199" s="314" t="str">
        <f>Resumo!$R$6</f>
        <v>Despesa Indireta</v>
      </c>
      <c r="G1199" s="327">
        <f>'Comp. Desp. Indiretas'!BY112</f>
        <v>0</v>
      </c>
    </row>
    <row r="1200" spans="1:7" x14ac:dyDescent="0.25">
      <c r="A1200" s="319">
        <f>'Comp. Desp. Indiretas'!$BY$7</f>
        <v>45046</v>
      </c>
      <c r="B1200" s="314" t="str">
        <f>'Composições Desp. Diretas'!$A$10</f>
        <v>SE</v>
      </c>
      <c r="C1200" s="314" t="str">
        <f>EAP!$C$9</f>
        <v>PP01</v>
      </c>
      <c r="D1200" s="315" t="str">
        <f>'Composições Desp. Diretas'!$C$10</f>
        <v>Subcontratação: realização do serviço de monit. da QAE</v>
      </c>
      <c r="E1200" s="314" t="str">
        <f>Resumo!$R$5</f>
        <v>Despesa</v>
      </c>
      <c r="F1200" s="314" t="str">
        <f>Resumo!$R$7</f>
        <v>Despesa Direta</v>
      </c>
      <c r="G1200" s="327">
        <f>'Composições Desp. Diretas'!BZ10</f>
        <v>0</v>
      </c>
    </row>
    <row r="1201" spans="1:7" x14ac:dyDescent="0.25">
      <c r="A1201" s="319">
        <f>'Comp. Desp. Indiretas'!$BY$7</f>
        <v>45046</v>
      </c>
      <c r="B1201" s="314" t="str">
        <f>'Composições Desp. Diretas'!$A$11</f>
        <v>MOC</v>
      </c>
      <c r="C1201" s="314" t="str">
        <f>EAP!$C$9</f>
        <v>PP01</v>
      </c>
      <c r="D1201" s="315" t="str">
        <f>'Composições Desp. Diretas'!$C$11</f>
        <v>ANALISTA DE PROJETOS PLENO</v>
      </c>
      <c r="E1201" s="314" t="str">
        <f>Resumo!$R$5</f>
        <v>Despesa</v>
      </c>
      <c r="F1201" s="314" t="str">
        <f>Resumo!$R$7</f>
        <v>Despesa Direta</v>
      </c>
      <c r="G1201" s="327">
        <f>'Composições Desp. Diretas'!BZ11</f>
        <v>0</v>
      </c>
    </row>
    <row r="1202" spans="1:7" x14ac:dyDescent="0.25">
      <c r="A1202" s="319">
        <f>'Comp. Desp. Indiretas'!$BY$7</f>
        <v>45046</v>
      </c>
      <c r="B1202" s="314">
        <f>'Composições Desp. Diretas'!$A$12</f>
        <v>0</v>
      </c>
      <c r="C1202" s="314" t="str">
        <f>EAP!$C$9</f>
        <v>PP01</v>
      </c>
      <c r="D1202" s="315">
        <f>'Composições Desp. Diretas'!$C$12</f>
        <v>0</v>
      </c>
      <c r="E1202" s="314" t="str">
        <f>Resumo!$R$5</f>
        <v>Despesa</v>
      </c>
      <c r="F1202" s="314" t="str">
        <f>Resumo!$R$7</f>
        <v>Despesa Direta</v>
      </c>
      <c r="G1202" s="327">
        <f>'Composições Desp. Diretas'!BZ12</f>
        <v>0</v>
      </c>
    </row>
    <row r="1203" spans="1:7" x14ac:dyDescent="0.25">
      <c r="A1203" s="319">
        <f>'Comp. Desp. Indiretas'!$BY$7</f>
        <v>45046</v>
      </c>
      <c r="B1203" s="314">
        <f>'Composições Desp. Diretas'!$A$13</f>
        <v>0</v>
      </c>
      <c r="C1203" s="314" t="str">
        <f>EAP!$C$9</f>
        <v>PP01</v>
      </c>
      <c r="D1203" s="315">
        <f>'Composições Desp. Diretas'!$C$13</f>
        <v>0</v>
      </c>
      <c r="E1203" s="314" t="str">
        <f>Resumo!$R$5</f>
        <v>Despesa</v>
      </c>
      <c r="F1203" s="314" t="str">
        <f>Resumo!$R$7</f>
        <v>Despesa Direta</v>
      </c>
      <c r="G1203" s="327">
        <f>'Composições Desp. Diretas'!BZ13</f>
        <v>0</v>
      </c>
    </row>
    <row r="1204" spans="1:7" x14ac:dyDescent="0.25">
      <c r="A1204" s="319">
        <f>'Comp. Desp. Indiretas'!$BY$7</f>
        <v>45046</v>
      </c>
      <c r="B1204" s="314">
        <f>'Composições Desp. Diretas'!$A$14</f>
        <v>0</v>
      </c>
      <c r="C1204" s="314" t="str">
        <f>EAP!$C$9</f>
        <v>PP01</v>
      </c>
      <c r="D1204" s="315">
        <f>'Composições Desp. Diretas'!$C$14</f>
        <v>0</v>
      </c>
      <c r="E1204" s="314" t="str">
        <f>Resumo!$R$5</f>
        <v>Despesa</v>
      </c>
      <c r="F1204" s="314" t="str">
        <f>Resumo!$R$7</f>
        <v>Despesa Direta</v>
      </c>
      <c r="G1204" s="327">
        <f>'Composições Desp. Diretas'!BZ14</f>
        <v>0</v>
      </c>
    </row>
    <row r="1205" spans="1:7" x14ac:dyDescent="0.25">
      <c r="A1205" s="319">
        <f>'Comp. Desp. Indiretas'!$BY$7</f>
        <v>45046</v>
      </c>
      <c r="B1205" s="314">
        <f>'Composições Desp. Diretas'!$A$15</f>
        <v>0</v>
      </c>
      <c r="C1205" s="314" t="str">
        <f>EAP!$C$9</f>
        <v>PP01</v>
      </c>
      <c r="D1205" s="315">
        <f>'Composições Desp. Diretas'!$C$15</f>
        <v>0</v>
      </c>
      <c r="E1205" s="314" t="str">
        <f>Resumo!$R$5</f>
        <v>Despesa</v>
      </c>
      <c r="F1205" s="314" t="str">
        <f>Resumo!$R$7</f>
        <v>Despesa Direta</v>
      </c>
      <c r="G1205" s="327">
        <f>'Composições Desp. Diretas'!BZ15</f>
        <v>0</v>
      </c>
    </row>
    <row r="1206" spans="1:7" x14ac:dyDescent="0.25">
      <c r="A1206" s="319">
        <f>'Comp. Desp. Indiretas'!$BY$7</f>
        <v>45046</v>
      </c>
      <c r="B1206" s="314">
        <f>'Composições Desp. Diretas'!$A$16</f>
        <v>0</v>
      </c>
      <c r="C1206" s="314" t="str">
        <f>EAP!$C$9</f>
        <v>PP01</v>
      </c>
      <c r="D1206" s="315">
        <f>'Composições Desp. Diretas'!$C$16</f>
        <v>0</v>
      </c>
      <c r="E1206" s="314" t="str">
        <f>Resumo!$R$5</f>
        <v>Despesa</v>
      </c>
      <c r="F1206" s="314" t="str">
        <f>Resumo!$R$7</f>
        <v>Despesa Direta</v>
      </c>
      <c r="G1206" s="327">
        <f>'Composições Desp. Diretas'!BZ16</f>
        <v>0</v>
      </c>
    </row>
    <row r="1207" spans="1:7" x14ac:dyDescent="0.25">
      <c r="A1207" s="319">
        <f>'Comp. Desp. Indiretas'!$BY$7</f>
        <v>45046</v>
      </c>
      <c r="B1207" s="314">
        <f>'Composições Desp. Diretas'!$A$17</f>
        <v>0</v>
      </c>
      <c r="C1207" s="314" t="str">
        <f>EAP!$C$9</f>
        <v>PP01</v>
      </c>
      <c r="D1207" s="315">
        <f>'Composições Desp. Diretas'!$C$17</f>
        <v>0</v>
      </c>
      <c r="E1207" s="314" t="str">
        <f>Resumo!$R$5</f>
        <v>Despesa</v>
      </c>
      <c r="F1207" s="314" t="str">
        <f>Resumo!$R$7</f>
        <v>Despesa Direta</v>
      </c>
      <c r="G1207" s="327">
        <f>'Composições Desp. Diretas'!BZ17</f>
        <v>0</v>
      </c>
    </row>
    <row r="1208" spans="1:7" x14ac:dyDescent="0.25">
      <c r="A1208" s="319">
        <f>'Comp. Desp. Indiretas'!$BY$7</f>
        <v>45046</v>
      </c>
      <c r="B1208" s="314">
        <f>'Composições Desp. Diretas'!$A$18</f>
        <v>0</v>
      </c>
      <c r="C1208" s="314" t="str">
        <f>EAP!$C$9</f>
        <v>PP01</v>
      </c>
      <c r="D1208" s="315">
        <f>'Composições Desp. Diretas'!$C$18</f>
        <v>0</v>
      </c>
      <c r="E1208" s="314" t="str">
        <f>Resumo!$R$5</f>
        <v>Despesa</v>
      </c>
      <c r="F1208" s="314" t="str">
        <f>Resumo!$R$7</f>
        <v>Despesa Direta</v>
      </c>
      <c r="G1208" s="327">
        <f>'Composições Desp. Diretas'!BZ18</f>
        <v>0</v>
      </c>
    </row>
    <row r="1209" spans="1:7" x14ac:dyDescent="0.25">
      <c r="A1209" s="319">
        <f>'Comp. Desp. Indiretas'!$BY$7</f>
        <v>45046</v>
      </c>
      <c r="B1209" s="314">
        <f>'Composições Desp. Diretas'!$A$19</f>
        <v>0</v>
      </c>
      <c r="C1209" s="314" t="str">
        <f>EAP!$C$9</f>
        <v>PP01</v>
      </c>
      <c r="D1209" s="315">
        <f>'Composições Desp. Diretas'!$C$19</f>
        <v>0</v>
      </c>
      <c r="E1209" s="314" t="str">
        <f>Resumo!$R$5</f>
        <v>Despesa</v>
      </c>
      <c r="F1209" s="314" t="str">
        <f>Resumo!$R$7</f>
        <v>Despesa Direta</v>
      </c>
      <c r="G1209" s="327">
        <f>'Composições Desp. Diretas'!BZ19</f>
        <v>0</v>
      </c>
    </row>
    <row r="1210" spans="1:7" x14ac:dyDescent="0.25">
      <c r="A1210" s="319">
        <f>'Comp. Desp. Indiretas'!$BY$7</f>
        <v>45046</v>
      </c>
      <c r="B1210" s="314">
        <f>'Composições Desp. Diretas'!$A$20</f>
        <v>0</v>
      </c>
      <c r="C1210" s="314" t="str">
        <f>EAP!$C$9</f>
        <v>PP01</v>
      </c>
      <c r="D1210" s="315">
        <f>'Composições Desp. Diretas'!$C$20</f>
        <v>0</v>
      </c>
      <c r="E1210" s="314" t="str">
        <f>Resumo!$R$5</f>
        <v>Despesa</v>
      </c>
      <c r="F1210" s="314" t="str">
        <f>Resumo!$R$7</f>
        <v>Despesa Direta</v>
      </c>
      <c r="G1210" s="327">
        <f>'Composições Desp. Diretas'!BZ20</f>
        <v>0</v>
      </c>
    </row>
    <row r="1211" spans="1:7" x14ac:dyDescent="0.25">
      <c r="A1211" s="319">
        <f>'Comp. Desp. Indiretas'!$BY$7</f>
        <v>45046</v>
      </c>
      <c r="B1211" s="314">
        <f>'Composições Desp. Diretas'!$A$21</f>
        <v>0</v>
      </c>
      <c r="C1211" s="314" t="str">
        <f>EAP!$C$9</f>
        <v>PP01</v>
      </c>
      <c r="D1211" s="315">
        <f>'Composições Desp. Diretas'!$C$21</f>
        <v>0</v>
      </c>
      <c r="E1211" s="314" t="str">
        <f>Resumo!$R$5</f>
        <v>Despesa</v>
      </c>
      <c r="F1211" s="314" t="str">
        <f>Resumo!$R$7</f>
        <v>Despesa Direta</v>
      </c>
      <c r="G1211" s="327">
        <f>'Composições Desp. Diretas'!BZ21</f>
        <v>0</v>
      </c>
    </row>
    <row r="1212" spans="1:7" x14ac:dyDescent="0.25">
      <c r="A1212" s="319">
        <f>'Comp. Desp. Indiretas'!$BY$7</f>
        <v>45046</v>
      </c>
      <c r="B1212" s="314">
        <f>'Composições Desp. Diretas'!$A$22</f>
        <v>0</v>
      </c>
      <c r="C1212" s="314" t="str">
        <f>EAP!$C$9</f>
        <v>PP01</v>
      </c>
      <c r="D1212" s="315">
        <f>'Composições Desp. Diretas'!$C$22</f>
        <v>0</v>
      </c>
      <c r="E1212" s="314" t="str">
        <f>Resumo!$R$5</f>
        <v>Despesa</v>
      </c>
      <c r="F1212" s="314" t="str">
        <f>Resumo!$R$7</f>
        <v>Despesa Direta</v>
      </c>
      <c r="G1212" s="327">
        <f>'Composições Desp. Diretas'!BZ22</f>
        <v>0</v>
      </c>
    </row>
    <row r="1213" spans="1:7" x14ac:dyDescent="0.25">
      <c r="A1213" s="319">
        <f>'Comp. Desp. Indiretas'!$BY$7</f>
        <v>45046</v>
      </c>
      <c r="B1213" s="314">
        <f>'Composições Desp. Diretas'!$A$23</f>
        <v>0</v>
      </c>
      <c r="C1213" s="314" t="str">
        <f>EAP!$C$9</f>
        <v>PP01</v>
      </c>
      <c r="D1213" s="315">
        <f>'Composições Desp. Diretas'!$C$23</f>
        <v>0</v>
      </c>
      <c r="E1213" s="314" t="str">
        <f>Resumo!$R$5</f>
        <v>Despesa</v>
      </c>
      <c r="F1213" s="314" t="str">
        <f>Resumo!$R$7</f>
        <v>Despesa Direta</v>
      </c>
      <c r="G1213" s="327">
        <f>'Composições Desp. Diretas'!BZ23</f>
        <v>0</v>
      </c>
    </row>
    <row r="1231" spans="1:7" x14ac:dyDescent="0.25">
      <c r="A1231" s="319">
        <f>'Comp. Desp. Indiretas'!$BY$7</f>
        <v>45046</v>
      </c>
      <c r="B1231" s="314" t="str">
        <f>'Composições Desp. Diretas'!$A$25</f>
        <v>MOC</v>
      </c>
      <c r="C1231" s="314" t="str">
        <f>EAP!$C$10</f>
        <v>PP02</v>
      </c>
      <c r="D1231" s="315" t="str">
        <f>'Composições Desp. Diretas'!$C$25</f>
        <v>TÉCNICO OPERACIONAL</v>
      </c>
      <c r="E1231" s="314" t="str">
        <f>Resumo!$R$5</f>
        <v>Despesa</v>
      </c>
      <c r="F1231" s="314" t="str">
        <f>Resumo!$R$7</f>
        <v>Despesa Direta</v>
      </c>
      <c r="G1231" s="327">
        <f>'Composições Desp. Diretas'!BZ25</f>
        <v>0</v>
      </c>
    </row>
    <row r="1232" spans="1:7" x14ac:dyDescent="0.25">
      <c r="A1232" s="319">
        <f>'Comp. Desp. Indiretas'!$BY$7</f>
        <v>45046</v>
      </c>
      <c r="B1232" s="314" t="str">
        <f>'Composições Desp. Diretas'!$A$26</f>
        <v>SE</v>
      </c>
      <c r="C1232" s="314" t="str">
        <f>EAP!$C$10</f>
        <v>PP02</v>
      </c>
      <c r="D1232" s="315" t="str">
        <f>'Composições Desp. Diretas'!$C$26</f>
        <v>Pedágio</v>
      </c>
      <c r="E1232" s="314" t="str">
        <f>Resumo!$R$5</f>
        <v>Despesa</v>
      </c>
      <c r="F1232" s="314" t="str">
        <f>Resumo!$R$7</f>
        <v>Despesa Direta</v>
      </c>
      <c r="G1232" s="327">
        <f>'Composições Desp. Diretas'!BZ26</f>
        <v>0</v>
      </c>
    </row>
    <row r="1233" spans="1:7" x14ac:dyDescent="0.25">
      <c r="A1233" s="319">
        <f>'Comp. Desp. Indiretas'!$BY$7</f>
        <v>45046</v>
      </c>
      <c r="B1233" s="314" t="str">
        <f>'Composições Desp. Diretas'!$A$27</f>
        <v>SE</v>
      </c>
      <c r="C1233" s="314" t="str">
        <f>EAP!$C$10</f>
        <v>PP02</v>
      </c>
      <c r="D1233" s="315" t="str">
        <f>'Composições Desp. Diretas'!$C$27</f>
        <v>Despacho ida e volta - sonômetro</v>
      </c>
      <c r="E1233" s="314" t="str">
        <f>Resumo!$R$5</f>
        <v>Despesa</v>
      </c>
      <c r="F1233" s="314" t="str">
        <f>Resumo!$R$7</f>
        <v>Despesa Direta</v>
      </c>
      <c r="G1233" s="327">
        <f>'Composições Desp. Diretas'!BZ27</f>
        <v>0</v>
      </c>
    </row>
    <row r="1234" spans="1:7" x14ac:dyDescent="0.25">
      <c r="A1234" s="319">
        <f>'Comp. Desp. Indiretas'!$BY$7</f>
        <v>45046</v>
      </c>
      <c r="B1234" s="314" t="str">
        <f>'Composições Desp. Diretas'!$A$28</f>
        <v>DG</v>
      </c>
      <c r="C1234" s="314" t="str">
        <f>EAP!$C$10</f>
        <v>PP02</v>
      </c>
      <c r="D1234" s="315" t="str">
        <f>'Composições Desp. Diretas'!$C$28</f>
        <v>ALUGUEL DE VEICULO LEVE</v>
      </c>
      <c r="E1234" s="314" t="str">
        <f>Resumo!$R$5</f>
        <v>Despesa</v>
      </c>
      <c r="F1234" s="314" t="str">
        <f>Resumo!$R$7</f>
        <v>Despesa Direta</v>
      </c>
      <c r="G1234" s="327">
        <f>'Composições Desp. Diretas'!BZ28</f>
        <v>0</v>
      </c>
    </row>
    <row r="1235" spans="1:7" x14ac:dyDescent="0.25">
      <c r="A1235" s="319">
        <f>'Comp. Desp. Indiretas'!$BY$7</f>
        <v>45046</v>
      </c>
      <c r="B1235" s="314" t="str">
        <f>'Composições Desp. Diretas'!$A$29</f>
        <v>DG</v>
      </c>
      <c r="C1235" s="314" t="str">
        <f>EAP!$C$10</f>
        <v>PP02</v>
      </c>
      <c r="D1235" s="315" t="str">
        <f>'Composições Desp. Diretas'!$C$29</f>
        <v>COMBUSTÍVEL - GASOLINA</v>
      </c>
      <c r="E1235" s="314" t="str">
        <f>Resumo!$R$5</f>
        <v>Despesa</v>
      </c>
      <c r="F1235" s="314" t="str">
        <f>Resumo!$R$7</f>
        <v>Despesa Direta</v>
      </c>
      <c r="G1235" s="327">
        <f>'Composições Desp. Diretas'!BZ29</f>
        <v>0</v>
      </c>
    </row>
    <row r="1236" spans="1:7" x14ac:dyDescent="0.25">
      <c r="A1236" s="319">
        <f>'Comp. Desp. Indiretas'!$BY$7</f>
        <v>45046</v>
      </c>
      <c r="B1236" s="314">
        <f>'Composições Desp. Diretas'!$A$30</f>
        <v>0</v>
      </c>
      <c r="C1236" s="314" t="str">
        <f>EAP!$C$10</f>
        <v>PP02</v>
      </c>
      <c r="D1236" s="315">
        <f>'Composições Desp. Diretas'!$C$30</f>
        <v>0</v>
      </c>
      <c r="E1236" s="314" t="str">
        <f>Resumo!$R$5</f>
        <v>Despesa</v>
      </c>
      <c r="F1236" s="314" t="str">
        <f>Resumo!$R$7</f>
        <v>Despesa Direta</v>
      </c>
      <c r="G1236" s="327">
        <f>'Composições Desp. Diretas'!BZ30</f>
        <v>0</v>
      </c>
    </row>
    <row r="1237" spans="1:7" x14ac:dyDescent="0.25">
      <c r="A1237" s="319">
        <f>'Comp. Desp. Indiretas'!$BY$7</f>
        <v>45046</v>
      </c>
      <c r="B1237" s="314">
        <f>'Composições Desp. Diretas'!$A$31</f>
        <v>0</v>
      </c>
      <c r="C1237" s="314" t="str">
        <f>EAP!$C$10</f>
        <v>PP02</v>
      </c>
      <c r="D1237" s="315">
        <f>'Composições Desp. Diretas'!$C$31</f>
        <v>0</v>
      </c>
      <c r="E1237" s="314" t="str">
        <f>Resumo!$R$5</f>
        <v>Despesa</v>
      </c>
      <c r="F1237" s="314" t="str">
        <f>Resumo!$R$7</f>
        <v>Despesa Direta</v>
      </c>
      <c r="G1237" s="327">
        <f>'Composições Desp. Diretas'!BZ31</f>
        <v>0</v>
      </c>
    </row>
    <row r="1238" spans="1:7" x14ac:dyDescent="0.25">
      <c r="A1238" s="319">
        <f>'Comp. Desp. Indiretas'!$BY$7</f>
        <v>45046</v>
      </c>
      <c r="B1238" s="314" t="str">
        <f>'Composições Desp. Diretas'!$A$32</f>
        <v>MOC</v>
      </c>
      <c r="C1238" s="314" t="str">
        <f>EAP!$C$10</f>
        <v>PP02</v>
      </c>
      <c r="D1238" s="315" t="str">
        <f>'Composições Desp. Diretas'!$C$32</f>
        <v>COORD. DE PROJETO</v>
      </c>
      <c r="E1238" s="314" t="str">
        <f>Resumo!$R$5</f>
        <v>Despesa</v>
      </c>
      <c r="F1238" s="314" t="str">
        <f>Resumo!$R$7</f>
        <v>Despesa Direta</v>
      </c>
      <c r="G1238" s="327">
        <f>'Composições Desp. Diretas'!BZ32</f>
        <v>0</v>
      </c>
    </row>
    <row r="1239" spans="1:7" x14ac:dyDescent="0.25">
      <c r="A1239" s="319">
        <f>'Comp. Desp. Indiretas'!$BY$7</f>
        <v>45046</v>
      </c>
      <c r="B1239" s="314" t="str">
        <f>'Composições Desp. Diretas'!$A$33</f>
        <v>MOC</v>
      </c>
      <c r="C1239" s="314" t="str">
        <f>EAP!$C$10</f>
        <v>PP02</v>
      </c>
      <c r="D1239" s="315" t="str">
        <f>'Composições Desp. Diretas'!$C$33</f>
        <v>ANALISTA DE PROJETOS PLENO</v>
      </c>
      <c r="E1239" s="314" t="str">
        <f>Resumo!$R$5</f>
        <v>Despesa</v>
      </c>
      <c r="F1239" s="314" t="str">
        <f>Resumo!$R$7</f>
        <v>Despesa Direta</v>
      </c>
      <c r="G1239" s="327">
        <f>'Composições Desp. Diretas'!BZ33</f>
        <v>0</v>
      </c>
    </row>
    <row r="1240" spans="1:7" x14ac:dyDescent="0.25">
      <c r="A1240" s="319">
        <f>'Comp. Desp. Indiretas'!$BY$7</f>
        <v>45046</v>
      </c>
      <c r="B1240" s="314" t="str">
        <f>'Composições Desp. Diretas'!$A$34</f>
        <v>MOC</v>
      </c>
      <c r="C1240" s="314" t="str">
        <f>EAP!$C$10</f>
        <v>PP02</v>
      </c>
      <c r="D1240" s="315" t="str">
        <f>'Composições Desp. Diretas'!$C$34</f>
        <v>ASSISTENTE DE PROJETOS</v>
      </c>
      <c r="E1240" s="314" t="str">
        <f>Resumo!$R$5</f>
        <v>Despesa</v>
      </c>
      <c r="F1240" s="314" t="str">
        <f>Resumo!$R$7</f>
        <v>Despesa Direta</v>
      </c>
      <c r="G1240" s="327">
        <f>'Composições Desp. Diretas'!BZ34</f>
        <v>0</v>
      </c>
    </row>
    <row r="1241" spans="1:7" x14ac:dyDescent="0.25">
      <c r="A1241" s="319">
        <f>'Comp. Desp. Indiretas'!$BY$7</f>
        <v>45046</v>
      </c>
      <c r="B1241" s="314" t="str">
        <f>'Composições Desp. Diretas'!$A$35</f>
        <v>MOC</v>
      </c>
      <c r="C1241" s="314" t="str">
        <f>EAP!$C$10</f>
        <v>PP02</v>
      </c>
      <c r="D1241" s="315" t="str">
        <f>'Composições Desp. Diretas'!$C$35</f>
        <v>ANALISTA DE GEOPROCESSAMENTO</v>
      </c>
      <c r="E1241" s="314" t="str">
        <f>Resumo!$R$5</f>
        <v>Despesa</v>
      </c>
      <c r="F1241" s="314" t="str">
        <f>Resumo!$R$7</f>
        <v>Despesa Direta</v>
      </c>
      <c r="G1241" s="327">
        <f>'Composições Desp. Diretas'!BZ35</f>
        <v>0</v>
      </c>
    </row>
    <row r="1242" spans="1:7" x14ac:dyDescent="0.25">
      <c r="A1242" s="319">
        <f>'Comp. Desp. Indiretas'!$BY$7</f>
        <v>45046</v>
      </c>
      <c r="B1242" s="314">
        <f>'Composições Desp. Diretas'!$A$36</f>
        <v>0</v>
      </c>
      <c r="C1242" s="314" t="str">
        <f>EAP!$C$10</f>
        <v>PP02</v>
      </c>
      <c r="D1242" s="315">
        <f>'Composições Desp. Diretas'!$C$36</f>
        <v>0</v>
      </c>
      <c r="E1242" s="314" t="str">
        <f>Resumo!$R$5</f>
        <v>Despesa</v>
      </c>
      <c r="F1242" s="314" t="str">
        <f>Resumo!$R$7</f>
        <v>Despesa Direta</v>
      </c>
      <c r="G1242" s="327">
        <f>'Composições Desp. Diretas'!BZ36</f>
        <v>0</v>
      </c>
    </row>
    <row r="1243" spans="1:7" x14ac:dyDescent="0.25">
      <c r="A1243" s="319">
        <f>'Comp. Desp. Indiretas'!$BY$7</f>
        <v>45046</v>
      </c>
      <c r="B1243" s="314">
        <f>'Composições Desp. Diretas'!$A$37</f>
        <v>0</v>
      </c>
      <c r="C1243" s="314" t="str">
        <f>EAP!$C$10</f>
        <v>PP02</v>
      </c>
      <c r="D1243" s="315">
        <f>'Composições Desp. Diretas'!$C$37</f>
        <v>0</v>
      </c>
      <c r="E1243" s="314" t="str">
        <f>Resumo!$R$5</f>
        <v>Despesa</v>
      </c>
      <c r="F1243" s="314" t="str">
        <f>Resumo!$R$7</f>
        <v>Despesa Direta</v>
      </c>
      <c r="G1243" s="327">
        <f>'Composições Desp. Diretas'!BZ37</f>
        <v>0</v>
      </c>
    </row>
    <row r="1244" spans="1:7" x14ac:dyDescent="0.25">
      <c r="A1244" s="319">
        <f>'Comp. Desp. Indiretas'!$BY$7</f>
        <v>45046</v>
      </c>
      <c r="B1244" s="314">
        <f>'Composições Desp. Diretas'!$A$38</f>
        <v>0</v>
      </c>
      <c r="C1244" s="314" t="str">
        <f>EAP!$C$10</f>
        <v>PP02</v>
      </c>
      <c r="D1244" s="315">
        <f>'Composições Desp. Diretas'!$C$38</f>
        <v>0</v>
      </c>
      <c r="E1244" s="314" t="str">
        <f>Resumo!$R$5</f>
        <v>Despesa</v>
      </c>
      <c r="F1244" s="314" t="str">
        <f>Resumo!$R$7</f>
        <v>Despesa Direta</v>
      </c>
      <c r="G1244" s="327">
        <f>'Composições Desp. Diretas'!BZ38</f>
        <v>0</v>
      </c>
    </row>
    <row r="1245" spans="1:7" x14ac:dyDescent="0.25">
      <c r="A1245" s="319">
        <f>'Comp. Desp. Indiretas'!$BY$7</f>
        <v>45046</v>
      </c>
      <c r="B1245" s="314">
        <f>'Composições Desp. Diretas'!$A$39</f>
        <v>0</v>
      </c>
      <c r="C1245" s="314" t="str">
        <f>EAP!$C$10</f>
        <v>PP02</v>
      </c>
      <c r="D1245" s="315">
        <f>'Composições Desp. Diretas'!$C$39</f>
        <v>0</v>
      </c>
      <c r="E1245" s="314" t="str">
        <f>Resumo!$R$5</f>
        <v>Despesa</v>
      </c>
      <c r="F1245" s="314" t="str">
        <f>Resumo!$R$7</f>
        <v>Despesa Direta</v>
      </c>
      <c r="G1245" s="327">
        <f>'Composições Desp. Diretas'!BZ39</f>
        <v>0</v>
      </c>
    </row>
    <row r="1246" spans="1:7" x14ac:dyDescent="0.25">
      <c r="A1246" s="319">
        <f>'Comp. Desp. Indiretas'!$BY$7</f>
        <v>45046</v>
      </c>
      <c r="B1246" s="314">
        <f>'Composições Desp. Diretas'!$A$40</f>
        <v>0</v>
      </c>
      <c r="C1246" s="314" t="str">
        <f>EAP!$C$10</f>
        <v>PP02</v>
      </c>
      <c r="D1246" s="315">
        <f>'Composições Desp. Diretas'!$C$40</f>
        <v>0</v>
      </c>
      <c r="E1246" s="314" t="str">
        <f>Resumo!$R$5</f>
        <v>Despesa</v>
      </c>
      <c r="F1246" s="314" t="str">
        <f>Resumo!$R$7</f>
        <v>Despesa Direta</v>
      </c>
      <c r="G1246" s="327">
        <f>'Composições Desp. Diretas'!BZ40</f>
        <v>0</v>
      </c>
    </row>
    <row r="1247" spans="1:7" x14ac:dyDescent="0.25">
      <c r="A1247" s="319">
        <f>'Comp. Desp. Indiretas'!$BY$7</f>
        <v>45046</v>
      </c>
      <c r="B1247" s="314">
        <f>'Composições Desp. Diretas'!$A$41</f>
        <v>0</v>
      </c>
      <c r="C1247" s="314" t="str">
        <f>EAP!$C$10</f>
        <v>PP02</v>
      </c>
      <c r="D1247" s="315">
        <f>'Composições Desp. Diretas'!$C$41</f>
        <v>0</v>
      </c>
      <c r="E1247" s="314" t="str">
        <f>Resumo!$R$5</f>
        <v>Despesa</v>
      </c>
      <c r="F1247" s="314" t="str">
        <f>Resumo!$R$7</f>
        <v>Despesa Direta</v>
      </c>
      <c r="G1247" s="327">
        <f>'Composições Desp. Diretas'!BZ41</f>
        <v>0</v>
      </c>
    </row>
    <row r="1248" spans="1:7" x14ac:dyDescent="0.25">
      <c r="A1248" s="319">
        <f>'Comp. Desp. Indiretas'!$BY$7</f>
        <v>45046</v>
      </c>
      <c r="B1248" s="314">
        <f>'Composições Desp. Diretas'!$A$42</f>
        <v>0</v>
      </c>
      <c r="C1248" s="314" t="str">
        <f>EAP!$C$10</f>
        <v>PP02</v>
      </c>
      <c r="D1248" s="315">
        <f>'Composições Desp. Diretas'!$C$42</f>
        <v>0</v>
      </c>
      <c r="E1248" s="314" t="str">
        <f>Resumo!$R$5</f>
        <v>Despesa</v>
      </c>
      <c r="F1248" s="314" t="str">
        <f>Resumo!$R$7</f>
        <v>Despesa Direta</v>
      </c>
      <c r="G1248" s="327">
        <f>'Composições Desp. Diretas'!BZ42</f>
        <v>0</v>
      </c>
    </row>
    <row r="1249" spans="1:7" x14ac:dyDescent="0.25">
      <c r="A1249" s="319">
        <f>'Comp. Desp. Indiretas'!$BY$7</f>
        <v>45046</v>
      </c>
      <c r="B1249" s="314">
        <f>'Composições Desp. Diretas'!$A$43</f>
        <v>0</v>
      </c>
      <c r="C1249" s="314" t="str">
        <f>EAP!$C$10</f>
        <v>PP02</v>
      </c>
      <c r="D1249" s="315">
        <f>'Composições Desp. Diretas'!$C$43</f>
        <v>0</v>
      </c>
      <c r="E1249" s="314" t="str">
        <f>Resumo!$R$5</f>
        <v>Despesa</v>
      </c>
      <c r="F1249" s="314" t="str">
        <f>Resumo!$R$7</f>
        <v>Despesa Direta</v>
      </c>
      <c r="G1249" s="327">
        <f>'Composições Desp. Diretas'!BZ43</f>
        <v>0</v>
      </c>
    </row>
    <row r="1250" spans="1:7" x14ac:dyDescent="0.25">
      <c r="A1250" s="319">
        <f>'Comp. Desp. Indiretas'!$BY$7</f>
        <v>45046</v>
      </c>
      <c r="B1250" s="314">
        <f>'Composições Desp. Diretas'!$A$44</f>
        <v>0</v>
      </c>
      <c r="C1250" s="314" t="str">
        <f>EAP!$C$10</f>
        <v>PP02</v>
      </c>
      <c r="D1250" s="315">
        <f>'Composições Desp. Diretas'!$C$44</f>
        <v>0</v>
      </c>
      <c r="E1250" s="314" t="str">
        <f>Resumo!$R$5</f>
        <v>Despesa</v>
      </c>
      <c r="F1250" s="314" t="str">
        <f>Resumo!$R$7</f>
        <v>Despesa Direta</v>
      </c>
      <c r="G1250" s="327">
        <f>'Composições Desp. Diretas'!BZ44</f>
        <v>0</v>
      </c>
    </row>
    <row r="1251" spans="1:7" x14ac:dyDescent="0.25">
      <c r="A1251" s="319">
        <f>'Comp. Desp. Indiretas'!$BY$7</f>
        <v>45046</v>
      </c>
      <c r="B1251" s="314">
        <f>'Composições Desp. Diretas'!$A$45</f>
        <v>0</v>
      </c>
      <c r="C1251" s="314" t="str">
        <f>EAP!$C$10</f>
        <v>PP02</v>
      </c>
      <c r="D1251" s="315">
        <f>'Composições Desp. Diretas'!$C$45</f>
        <v>0</v>
      </c>
      <c r="E1251" s="314" t="str">
        <f>Resumo!$R$5</f>
        <v>Despesa</v>
      </c>
      <c r="F1251" s="314" t="str">
        <f>Resumo!$R$7</f>
        <v>Despesa Direta</v>
      </c>
      <c r="G1251" s="327">
        <f>'Composições Desp. Diretas'!BZ45</f>
        <v>0</v>
      </c>
    </row>
    <row r="1252" spans="1:7" x14ac:dyDescent="0.25">
      <c r="A1252" s="319">
        <f>'Comp. Desp. Indiretas'!$BY$7</f>
        <v>45046</v>
      </c>
      <c r="B1252" s="314">
        <f>'Composições Desp. Diretas'!$A$46</f>
        <v>0</v>
      </c>
      <c r="C1252" s="314" t="str">
        <f>EAP!$C$10</f>
        <v>PP02</v>
      </c>
      <c r="D1252" s="315">
        <f>'Composições Desp. Diretas'!$C$46</f>
        <v>0</v>
      </c>
      <c r="E1252" s="314" t="str">
        <f>Resumo!$R$5</f>
        <v>Despesa</v>
      </c>
      <c r="F1252" s="314" t="str">
        <f>Resumo!$R$7</f>
        <v>Despesa Direta</v>
      </c>
      <c r="G1252" s="327">
        <f>'Composições Desp. Diretas'!BZ46</f>
        <v>0</v>
      </c>
    </row>
    <row r="1253" spans="1:7" x14ac:dyDescent="0.25">
      <c r="A1253" s="319">
        <f>'Comp. Desp. Indiretas'!$BY$7</f>
        <v>45046</v>
      </c>
      <c r="B1253" s="314">
        <f>'Composições Desp. Diretas'!$A$47</f>
        <v>0</v>
      </c>
      <c r="C1253" s="314" t="str">
        <f>EAP!$C$10</f>
        <v>PP02</v>
      </c>
      <c r="D1253" s="315">
        <f>'Composições Desp. Diretas'!$C$47</f>
        <v>0</v>
      </c>
      <c r="E1253" s="314" t="str">
        <f>Resumo!$R$5</f>
        <v>Despesa</v>
      </c>
      <c r="F1253" s="314" t="str">
        <f>Resumo!$R$7</f>
        <v>Despesa Direta</v>
      </c>
      <c r="G1253" s="327">
        <f>'Composições Desp. Diretas'!BZ47</f>
        <v>0</v>
      </c>
    </row>
    <row r="1254" spans="1:7" x14ac:dyDescent="0.25">
      <c r="A1254" s="319">
        <f>'Comp. Desp. Indiretas'!$BY$7</f>
        <v>45046</v>
      </c>
      <c r="B1254" s="314">
        <f>'Composições Desp. Diretas'!$A$48</f>
        <v>0</v>
      </c>
      <c r="C1254" s="314" t="str">
        <f>EAP!$C$10</f>
        <v>PP02</v>
      </c>
      <c r="D1254" s="315">
        <f>'Composições Desp. Diretas'!$C$48</f>
        <v>0</v>
      </c>
      <c r="E1254" s="314" t="str">
        <f>Resumo!$R$5</f>
        <v>Despesa</v>
      </c>
      <c r="F1254" s="314" t="str">
        <f>Resumo!$R$7</f>
        <v>Despesa Direta</v>
      </c>
      <c r="G1254" s="327">
        <f>'Composições Desp. Diretas'!BZ48</f>
        <v>0</v>
      </c>
    </row>
    <row r="1255" spans="1:7" x14ac:dyDescent="0.25">
      <c r="A1255" s="319">
        <f>'Comp. Desp. Indiretas'!$BY$7</f>
        <v>45046</v>
      </c>
      <c r="B1255" s="314">
        <f>'Composições Desp. Diretas'!$A$49</f>
        <v>0</v>
      </c>
      <c r="C1255" s="314" t="str">
        <f>EAP!$C$10</f>
        <v>PP02</v>
      </c>
      <c r="D1255" s="315">
        <f>'Composições Desp. Diretas'!$C$49</f>
        <v>0</v>
      </c>
      <c r="E1255" s="314" t="str">
        <f>Resumo!$R$5</f>
        <v>Despesa</v>
      </c>
      <c r="F1255" s="314" t="str">
        <f>Resumo!$R$7</f>
        <v>Despesa Direta</v>
      </c>
      <c r="G1255" s="327">
        <f>'Composições Desp. Diretas'!BZ49</f>
        <v>0</v>
      </c>
    </row>
    <row r="1256" spans="1:7" x14ac:dyDescent="0.25">
      <c r="A1256" s="319">
        <f>'Comp. Desp. Indiretas'!$BY$7</f>
        <v>45046</v>
      </c>
      <c r="B1256" s="314">
        <f>'Composições Desp. Diretas'!$A$50</f>
        <v>0</v>
      </c>
      <c r="C1256" s="314" t="str">
        <f>EAP!$C$10</f>
        <v>PP02</v>
      </c>
      <c r="D1256" s="315">
        <f>'Composições Desp. Diretas'!$C$50</f>
        <v>0</v>
      </c>
      <c r="E1256" s="314" t="str">
        <f>Resumo!$R$5</f>
        <v>Despesa</v>
      </c>
      <c r="F1256" s="314" t="str">
        <f>Resumo!$R$7</f>
        <v>Despesa Direta</v>
      </c>
      <c r="G1256" s="327">
        <f>'Composições Desp. Diretas'!BZ50</f>
        <v>0</v>
      </c>
    </row>
    <row r="1257" spans="1:7" x14ac:dyDescent="0.25">
      <c r="A1257" s="319">
        <f>'Comp. Desp. Indiretas'!$BY$7</f>
        <v>45046</v>
      </c>
      <c r="B1257" s="314">
        <f>'Composições Desp. Diretas'!$A$51</f>
        <v>0</v>
      </c>
      <c r="C1257" s="314" t="str">
        <f>EAP!$C$10</f>
        <v>PP02</v>
      </c>
      <c r="D1257" s="315">
        <f>'Composições Desp. Diretas'!$C$51</f>
        <v>0</v>
      </c>
      <c r="E1257" s="314" t="str">
        <f>Resumo!$R$5</f>
        <v>Despesa</v>
      </c>
      <c r="F1257" s="314" t="str">
        <f>Resumo!$R$7</f>
        <v>Despesa Direta</v>
      </c>
      <c r="G1257" s="327">
        <f>'Composições Desp. Diretas'!BZ51</f>
        <v>0</v>
      </c>
    </row>
    <row r="1258" spans="1:7" x14ac:dyDescent="0.25">
      <c r="A1258" s="319">
        <f>'Comp. Desp. Indiretas'!$BY$7</f>
        <v>45046</v>
      </c>
      <c r="B1258" s="314">
        <f>'Composições Desp. Diretas'!$A$52</f>
        <v>0</v>
      </c>
      <c r="C1258" s="314" t="str">
        <f>EAP!$C$10</f>
        <v>PP02</v>
      </c>
      <c r="D1258" s="315">
        <f>'Composições Desp. Diretas'!$C$52</f>
        <v>0</v>
      </c>
      <c r="E1258" s="314" t="str">
        <f>Resumo!$R$5</f>
        <v>Despesa</v>
      </c>
      <c r="F1258" s="314" t="str">
        <f>Resumo!$R$7</f>
        <v>Despesa Direta</v>
      </c>
      <c r="G1258" s="327">
        <f>'Composições Desp. Diretas'!BZ52</f>
        <v>0</v>
      </c>
    </row>
    <row r="1259" spans="1:7" x14ac:dyDescent="0.25">
      <c r="A1259" s="319">
        <f>'Comp. Desp. Indiretas'!$BY$7</f>
        <v>45046</v>
      </c>
      <c r="B1259" s="314">
        <f>'Composições Desp. Diretas'!$A$53</f>
        <v>0</v>
      </c>
      <c r="C1259" s="314" t="str">
        <f>EAP!$C$10</f>
        <v>PP02</v>
      </c>
      <c r="D1259" s="315">
        <f>'Composições Desp. Diretas'!$C$53</f>
        <v>0</v>
      </c>
      <c r="E1259" s="314" t="str">
        <f>Resumo!$R$5</f>
        <v>Despesa</v>
      </c>
      <c r="F1259" s="314" t="str">
        <f>Resumo!$R$7</f>
        <v>Despesa Direta</v>
      </c>
      <c r="G1259" s="327">
        <f>'Composições Desp. Diretas'!BZ53</f>
        <v>0</v>
      </c>
    </row>
    <row r="1260" spans="1:7" x14ac:dyDescent="0.25">
      <c r="A1260" s="319">
        <f>'Comp. Desp. Indiretas'!$BY$7</f>
        <v>45046</v>
      </c>
      <c r="B1260" s="314">
        <f>'Composições Desp. Diretas'!$A$54</f>
        <v>0</v>
      </c>
      <c r="C1260" s="314" t="str">
        <f>EAP!$C$10</f>
        <v>PP02</v>
      </c>
      <c r="D1260" s="315">
        <f>'Composições Desp. Diretas'!$C$54</f>
        <v>0</v>
      </c>
      <c r="E1260" s="314" t="str">
        <f>Resumo!$R$5</f>
        <v>Despesa</v>
      </c>
      <c r="F1260" s="314" t="str">
        <f>Resumo!$R$7</f>
        <v>Despesa Direta</v>
      </c>
      <c r="G1260" s="327">
        <f>'Composições Desp. Diretas'!BZ54</f>
        <v>0</v>
      </c>
    </row>
    <row r="1261" spans="1:7" x14ac:dyDescent="0.25">
      <c r="A1261" s="319">
        <f>'Comp. Desp. Indiretas'!$BY$7</f>
        <v>45046</v>
      </c>
      <c r="B1261" s="314">
        <f>'Composições Desp. Diretas'!$A$55</f>
        <v>0</v>
      </c>
      <c r="C1261" s="314" t="str">
        <f>EAP!$C$10</f>
        <v>PP02</v>
      </c>
      <c r="D1261" s="315">
        <f>'Composições Desp. Diretas'!$C$55</f>
        <v>0</v>
      </c>
      <c r="E1261" s="314" t="str">
        <f>Resumo!$R$5</f>
        <v>Despesa</v>
      </c>
      <c r="F1261" s="314" t="str">
        <f>Resumo!$R$7</f>
        <v>Despesa Direta</v>
      </c>
      <c r="G1261" s="327">
        <f>'Composições Desp. Diretas'!BZ55</f>
        <v>0</v>
      </c>
    </row>
    <row r="1262" spans="1:7" x14ac:dyDescent="0.25">
      <c r="A1262" s="319">
        <f>'Comp. Desp. Indiretas'!$BY$7</f>
        <v>45046</v>
      </c>
      <c r="B1262" s="314" t="str">
        <f>'Composições Desp. Diretas'!$A$57</f>
        <v>SE</v>
      </c>
      <c r="C1262" s="314" t="str">
        <f>EAP!$C$11</f>
        <v>PP03</v>
      </c>
      <c r="D1262" s="315" t="str">
        <f>'Composições Desp. Diretas'!$C$57</f>
        <v>análise lab eflu</v>
      </c>
      <c r="E1262" s="314" t="str">
        <f>Resumo!$R$5</f>
        <v>Despesa</v>
      </c>
      <c r="F1262" s="314" t="str">
        <f>Resumo!$R$7</f>
        <v>Despesa Direta</v>
      </c>
      <c r="G1262" s="327">
        <f>'Composições Desp. Diretas'!BZ57</f>
        <v>0</v>
      </c>
    </row>
    <row r="1263" spans="1:7" x14ac:dyDescent="0.25">
      <c r="A1263" s="319">
        <f>'Comp. Desp. Indiretas'!$BY$7</f>
        <v>45046</v>
      </c>
      <c r="B1263" s="314" t="str">
        <f>'Composições Desp. Diretas'!$A$58</f>
        <v>MOC</v>
      </c>
      <c r="C1263" s="314" t="str">
        <f>EAP!$C$11</f>
        <v>PP03</v>
      </c>
      <c r="D1263" s="315" t="str">
        <f>'Composições Desp. Diretas'!$C$58</f>
        <v>ANALISTA DE PROJETOS PLENO</v>
      </c>
      <c r="E1263" s="314" t="str">
        <f>Resumo!$R$5</f>
        <v>Despesa</v>
      </c>
      <c r="F1263" s="314" t="str">
        <f>Resumo!$R$7</f>
        <v>Despesa Direta</v>
      </c>
      <c r="G1263" s="327">
        <f>'Composições Desp. Diretas'!BZ58</f>
        <v>0</v>
      </c>
    </row>
    <row r="1264" spans="1:7" x14ac:dyDescent="0.25">
      <c r="A1264" s="319">
        <f>'Comp. Desp. Indiretas'!$BY$7</f>
        <v>45046</v>
      </c>
      <c r="B1264" s="314" t="str">
        <f>'Composições Desp. Diretas'!$A$59</f>
        <v>SE</v>
      </c>
      <c r="C1264" s="314" t="str">
        <f>EAP!$C$11</f>
        <v>PP03</v>
      </c>
      <c r="D1264" s="315" t="str">
        <f>'Composições Desp. Diretas'!$C$59</f>
        <v>Elaboração de RT Ecotox</v>
      </c>
      <c r="E1264" s="314" t="str">
        <f>Resumo!$R$5</f>
        <v>Despesa</v>
      </c>
      <c r="F1264" s="314" t="str">
        <f>Resumo!$R$7</f>
        <v>Despesa Direta</v>
      </c>
      <c r="G1264" s="327">
        <f>'Composições Desp. Diretas'!BZ59</f>
        <v>0</v>
      </c>
    </row>
    <row r="1265" spans="1:7" x14ac:dyDescent="0.25">
      <c r="A1265" s="319">
        <f>'Comp. Desp. Indiretas'!$BY$7</f>
        <v>45046</v>
      </c>
      <c r="B1265" s="314">
        <f>'Composições Desp. Diretas'!$A$60</f>
        <v>0</v>
      </c>
      <c r="C1265" s="314" t="str">
        <f>EAP!$C$11</f>
        <v>PP03</v>
      </c>
      <c r="D1265" s="315">
        <f>'Composições Desp. Diretas'!$C$60</f>
        <v>0</v>
      </c>
      <c r="E1265" s="314" t="str">
        <f>Resumo!$R$5</f>
        <v>Despesa</v>
      </c>
      <c r="F1265" s="314" t="str">
        <f>Resumo!$R$7</f>
        <v>Despesa Direta</v>
      </c>
      <c r="G1265" s="327">
        <f>'Composições Desp. Diretas'!BZ60</f>
        <v>0</v>
      </c>
    </row>
    <row r="1266" spans="1:7" x14ac:dyDescent="0.25">
      <c r="A1266" s="319">
        <f>'Comp. Desp. Indiretas'!$BY$7</f>
        <v>45046</v>
      </c>
      <c r="B1266" s="314">
        <f>'Composições Desp. Diretas'!$A$61</f>
        <v>0</v>
      </c>
      <c r="C1266" s="314" t="str">
        <f>EAP!$C$11</f>
        <v>PP03</v>
      </c>
      <c r="D1266" s="315">
        <f>'Composições Desp. Diretas'!$C$61</f>
        <v>0</v>
      </c>
      <c r="E1266" s="314" t="str">
        <f>Resumo!$R$5</f>
        <v>Despesa</v>
      </c>
      <c r="F1266" s="314" t="str">
        <f>Resumo!$R$7</f>
        <v>Despesa Direta</v>
      </c>
      <c r="G1266" s="327">
        <f>'Composições Desp. Diretas'!BZ61</f>
        <v>0</v>
      </c>
    </row>
    <row r="1267" spans="1:7" x14ac:dyDescent="0.25">
      <c r="A1267" s="319">
        <f>'Comp. Desp. Indiretas'!$BY$7</f>
        <v>45046</v>
      </c>
      <c r="B1267" s="314" t="str">
        <f>'Composições Desp. Diretas'!$A$62</f>
        <v>MOC</v>
      </c>
      <c r="C1267" s="314" t="str">
        <f>EAP!$C$11</f>
        <v>PP03</v>
      </c>
      <c r="D1267" s="315" t="str">
        <f>'Composições Desp. Diretas'!$C$62</f>
        <v>TÉCNICO OPERACIONAL</v>
      </c>
      <c r="E1267" s="314" t="str">
        <f>Resumo!$R$5</f>
        <v>Despesa</v>
      </c>
      <c r="F1267" s="314" t="str">
        <f>Resumo!$R$7</f>
        <v>Despesa Direta</v>
      </c>
      <c r="G1267" s="327">
        <f>'Composições Desp. Diretas'!BZ62</f>
        <v>0</v>
      </c>
    </row>
    <row r="1268" spans="1:7" x14ac:dyDescent="0.25">
      <c r="A1268" s="319">
        <f>'Comp. Desp. Indiretas'!$BY$7</f>
        <v>45046</v>
      </c>
      <c r="B1268" s="314" t="str">
        <f>'Composições Desp. Diretas'!$A$63</f>
        <v>DG</v>
      </c>
      <c r="C1268" s="314" t="str">
        <f>EAP!$C$11</f>
        <v>PP03</v>
      </c>
      <c r="D1268" s="315" t="str">
        <f>'Composições Desp. Diretas'!$C$63</f>
        <v>COMBUSTÍVEL - GASOLINA</v>
      </c>
      <c r="E1268" s="314" t="str">
        <f>Resumo!$R$5</f>
        <v>Despesa</v>
      </c>
      <c r="F1268" s="314" t="str">
        <f>Resumo!$R$7</f>
        <v>Despesa Direta</v>
      </c>
      <c r="G1268" s="327">
        <f>'Composições Desp. Diretas'!BZ63</f>
        <v>0</v>
      </c>
    </row>
    <row r="1269" spans="1:7" x14ac:dyDescent="0.25">
      <c r="A1269" s="319">
        <f>'Comp. Desp. Indiretas'!$BY$7</f>
        <v>45046</v>
      </c>
      <c r="B1269" s="314">
        <f>'Composições Desp. Diretas'!$A$64</f>
        <v>0</v>
      </c>
      <c r="C1269" s="314" t="str">
        <f>EAP!$C$11</f>
        <v>PP03</v>
      </c>
      <c r="D1269" s="315">
        <f>'Composições Desp. Diretas'!$C$64</f>
        <v>0</v>
      </c>
      <c r="E1269" s="314" t="str">
        <f>Resumo!$R$5</f>
        <v>Despesa</v>
      </c>
      <c r="F1269" s="314" t="str">
        <f>Resumo!$R$7</f>
        <v>Despesa Direta</v>
      </c>
      <c r="G1269" s="327">
        <f>'Composições Desp. Diretas'!BZ64</f>
        <v>0</v>
      </c>
    </row>
    <row r="1270" spans="1:7" x14ac:dyDescent="0.25">
      <c r="A1270" s="319">
        <f>'Comp. Desp. Indiretas'!$BY$7</f>
        <v>45046</v>
      </c>
      <c r="B1270" s="314">
        <f>'Composições Desp. Diretas'!$A$65</f>
        <v>0</v>
      </c>
      <c r="C1270" s="314" t="str">
        <f>EAP!$C$11</f>
        <v>PP03</v>
      </c>
      <c r="D1270" s="315">
        <f>'Composições Desp. Diretas'!$C$65</f>
        <v>0</v>
      </c>
      <c r="E1270" s="314" t="str">
        <f>Resumo!$R$5</f>
        <v>Despesa</v>
      </c>
      <c r="F1270" s="314" t="str">
        <f>Resumo!$R$7</f>
        <v>Despesa Direta</v>
      </c>
      <c r="G1270" s="327">
        <f>'Composições Desp. Diretas'!BZ65</f>
        <v>0</v>
      </c>
    </row>
    <row r="1271" spans="1:7" x14ac:dyDescent="0.25">
      <c r="A1271" s="319">
        <f>'Comp. Desp. Indiretas'!$BY$7</f>
        <v>45046</v>
      </c>
      <c r="B1271" s="314">
        <f>'Composições Desp. Diretas'!$A$66</f>
        <v>0</v>
      </c>
      <c r="C1271" s="314" t="str">
        <f>EAP!$C$11</f>
        <v>PP03</v>
      </c>
      <c r="D1271" s="315">
        <f>'Composições Desp. Diretas'!$C$66</f>
        <v>0</v>
      </c>
      <c r="E1271" s="314" t="str">
        <f>Resumo!$R$5</f>
        <v>Despesa</v>
      </c>
      <c r="F1271" s="314" t="str">
        <f>Resumo!$R$7</f>
        <v>Despesa Direta</v>
      </c>
      <c r="G1271" s="327">
        <f>'Composições Desp. Diretas'!BZ66</f>
        <v>0</v>
      </c>
    </row>
    <row r="1272" spans="1:7" x14ac:dyDescent="0.25">
      <c r="A1272" s="319">
        <f>'Comp. Desp. Indiretas'!$BY$7</f>
        <v>45046</v>
      </c>
      <c r="B1272" s="314">
        <f>'Composições Desp. Diretas'!$A$67</f>
        <v>0</v>
      </c>
      <c r="C1272" s="314" t="str">
        <f>EAP!$C$11</f>
        <v>PP03</v>
      </c>
      <c r="D1272" s="315">
        <f>'Composições Desp. Diretas'!$C$67</f>
        <v>0</v>
      </c>
      <c r="E1272" s="314" t="str">
        <f>Resumo!$R$5</f>
        <v>Despesa</v>
      </c>
      <c r="F1272" s="314" t="str">
        <f>Resumo!$R$7</f>
        <v>Despesa Direta</v>
      </c>
      <c r="G1272" s="327">
        <f>'Composições Desp. Diretas'!BZ67</f>
        <v>0</v>
      </c>
    </row>
    <row r="1273" spans="1:7" x14ac:dyDescent="0.25">
      <c r="A1273" s="319">
        <f>'Comp. Desp. Indiretas'!$BY$7</f>
        <v>45046</v>
      </c>
      <c r="B1273" s="314">
        <f>'Composições Desp. Diretas'!$A$68</f>
        <v>0</v>
      </c>
      <c r="C1273" s="314" t="str">
        <f>EAP!$C$11</f>
        <v>PP03</v>
      </c>
      <c r="D1273" s="315">
        <f>'Composições Desp. Diretas'!$C$68</f>
        <v>0</v>
      </c>
      <c r="E1273" s="314" t="str">
        <f>Resumo!$R$5</f>
        <v>Despesa</v>
      </c>
      <c r="F1273" s="314" t="str">
        <f>Resumo!$R$7</f>
        <v>Despesa Direta</v>
      </c>
      <c r="G1273" s="327">
        <f>'Composições Desp. Diretas'!BZ68</f>
        <v>0</v>
      </c>
    </row>
    <row r="1274" spans="1:7" x14ac:dyDescent="0.25">
      <c r="A1274" s="319">
        <f>'Comp. Desp. Indiretas'!$BY$7</f>
        <v>45046</v>
      </c>
      <c r="B1274" s="314">
        <f>'Composições Desp. Diretas'!$A$69</f>
        <v>0</v>
      </c>
      <c r="C1274" s="314" t="str">
        <f>EAP!$C$11</f>
        <v>PP03</v>
      </c>
      <c r="D1274" s="315">
        <f>'Composições Desp. Diretas'!$C$69</f>
        <v>0</v>
      </c>
      <c r="E1274" s="314" t="str">
        <f>Resumo!$R$5</f>
        <v>Despesa</v>
      </c>
      <c r="F1274" s="314" t="str">
        <f>Resumo!$R$7</f>
        <v>Despesa Direta</v>
      </c>
      <c r="G1274" s="327">
        <f>'Composições Desp. Diretas'!BZ69</f>
        <v>0</v>
      </c>
    </row>
    <row r="1275" spans="1:7" x14ac:dyDescent="0.25">
      <c r="A1275" s="319">
        <f>'Comp. Desp. Indiretas'!$BY$7</f>
        <v>45046</v>
      </c>
      <c r="B1275" s="314">
        <f>'Composições Desp. Diretas'!$A$70</f>
        <v>0</v>
      </c>
      <c r="C1275" s="314" t="str">
        <f>EAP!$C$11</f>
        <v>PP03</v>
      </c>
      <c r="D1275" s="315">
        <f>'Composições Desp. Diretas'!$C$70</f>
        <v>0</v>
      </c>
      <c r="E1275" s="314" t="str">
        <f>Resumo!$R$5</f>
        <v>Despesa</v>
      </c>
      <c r="F1275" s="314" t="str">
        <f>Resumo!$R$7</f>
        <v>Despesa Direta</v>
      </c>
      <c r="G1275" s="327">
        <f>'Composições Desp. Diretas'!BZ70</f>
        <v>0</v>
      </c>
    </row>
    <row r="1276" spans="1:7" x14ac:dyDescent="0.25">
      <c r="A1276" s="319">
        <f>'Comp. Desp. Indiretas'!$BY$7</f>
        <v>45046</v>
      </c>
      <c r="B1276" s="314">
        <f>'Composições Desp. Diretas'!$A$71</f>
        <v>0</v>
      </c>
      <c r="C1276" s="314" t="str">
        <f>EAP!$C$11</f>
        <v>PP03</v>
      </c>
      <c r="D1276" s="315">
        <f>'Composições Desp. Diretas'!$C$71</f>
        <v>0</v>
      </c>
      <c r="E1276" s="314" t="str">
        <f>Resumo!$R$5</f>
        <v>Despesa</v>
      </c>
      <c r="F1276" s="314" t="str">
        <f>Resumo!$R$7</f>
        <v>Despesa Direta</v>
      </c>
      <c r="G1276" s="327">
        <f>'Composições Desp. Diretas'!BZ71</f>
        <v>0</v>
      </c>
    </row>
    <row r="1277" spans="1:7" x14ac:dyDescent="0.25">
      <c r="A1277" s="319">
        <f>'Comp. Desp. Indiretas'!$BY$7</f>
        <v>45046</v>
      </c>
      <c r="B1277" s="314">
        <f>'Composições Desp. Diretas'!$A$72</f>
        <v>0</v>
      </c>
      <c r="C1277" s="314" t="str">
        <f>EAP!$C$11</f>
        <v>PP03</v>
      </c>
      <c r="D1277" s="315">
        <f>'Composições Desp. Diretas'!$C$72</f>
        <v>0</v>
      </c>
      <c r="E1277" s="314" t="str">
        <f>Resumo!$R$5</f>
        <v>Despesa</v>
      </c>
      <c r="F1277" s="314" t="str">
        <f>Resumo!$R$7</f>
        <v>Despesa Direta</v>
      </c>
      <c r="G1277" s="327">
        <f>'Composições Desp. Diretas'!BZ72</f>
        <v>0</v>
      </c>
    </row>
    <row r="1278" spans="1:7" x14ac:dyDescent="0.25">
      <c r="A1278" s="319">
        <f>'Comp. Desp. Indiretas'!$BY$7</f>
        <v>45046</v>
      </c>
      <c r="B1278" s="314">
        <f>'Composições Desp. Diretas'!$A$73</f>
        <v>0</v>
      </c>
      <c r="C1278" s="314" t="str">
        <f>EAP!$C$11</f>
        <v>PP03</v>
      </c>
      <c r="D1278" s="315">
        <f>'Composições Desp. Diretas'!$C$73</f>
        <v>0</v>
      </c>
      <c r="E1278" s="314" t="str">
        <f>Resumo!$R$5</f>
        <v>Despesa</v>
      </c>
      <c r="F1278" s="314" t="str">
        <f>Resumo!$R$7</f>
        <v>Despesa Direta</v>
      </c>
      <c r="G1278" s="327">
        <f>'Composições Desp. Diretas'!BZ73</f>
        <v>0</v>
      </c>
    </row>
    <row r="1279" spans="1:7" x14ac:dyDescent="0.25">
      <c r="A1279" s="319">
        <f>'Comp. Desp. Indiretas'!$BY$7</f>
        <v>45046</v>
      </c>
      <c r="B1279" s="314">
        <f>'Composições Desp. Diretas'!$A$74</f>
        <v>0</v>
      </c>
      <c r="C1279" s="314" t="str">
        <f>EAP!$C$11</f>
        <v>PP03</v>
      </c>
      <c r="D1279" s="315">
        <f>'Composições Desp. Diretas'!$C$74</f>
        <v>0</v>
      </c>
      <c r="E1279" s="314" t="str">
        <f>Resumo!$R$5</f>
        <v>Despesa</v>
      </c>
      <c r="F1279" s="314" t="str">
        <f>Resumo!$R$7</f>
        <v>Despesa Direta</v>
      </c>
      <c r="G1279" s="327">
        <f>'Composições Desp. Diretas'!BZ74</f>
        <v>0</v>
      </c>
    </row>
    <row r="1280" spans="1:7" x14ac:dyDescent="0.25">
      <c r="A1280" s="319">
        <f>'Comp. Desp. Indiretas'!$BY$7</f>
        <v>45046</v>
      </c>
      <c r="B1280" s="314">
        <f>'Composições Desp. Diretas'!$A$75</f>
        <v>0</v>
      </c>
      <c r="C1280" s="314" t="str">
        <f>EAP!$C$11</f>
        <v>PP03</v>
      </c>
      <c r="D1280" s="315">
        <f>'Composições Desp. Diretas'!$C$75</f>
        <v>0</v>
      </c>
      <c r="E1280" s="314" t="str">
        <f>Resumo!$R$5</f>
        <v>Despesa</v>
      </c>
      <c r="F1280" s="314" t="str">
        <f>Resumo!$R$7</f>
        <v>Despesa Direta</v>
      </c>
      <c r="G1280" s="327">
        <f>'Composições Desp. Diretas'!BZ75</f>
        <v>0</v>
      </c>
    </row>
    <row r="1281" spans="1:7" x14ac:dyDescent="0.25">
      <c r="A1281" s="319">
        <f>'Comp. Desp. Indiretas'!$BY$7</f>
        <v>45046</v>
      </c>
      <c r="B1281" s="314">
        <f>'Composições Desp. Diretas'!$A$76</f>
        <v>0</v>
      </c>
      <c r="C1281" s="314" t="str">
        <f>EAP!$C$11</f>
        <v>PP03</v>
      </c>
      <c r="D1281" s="315">
        <f>'Composições Desp. Diretas'!$C$76</f>
        <v>0</v>
      </c>
      <c r="E1281" s="314" t="str">
        <f>Resumo!$R$5</f>
        <v>Despesa</v>
      </c>
      <c r="F1281" s="314" t="str">
        <f>Resumo!$R$7</f>
        <v>Despesa Direta</v>
      </c>
      <c r="G1281" s="327">
        <f>'Composições Desp. Diretas'!BZ76</f>
        <v>0</v>
      </c>
    </row>
    <row r="1282" spans="1:7" x14ac:dyDescent="0.25">
      <c r="A1282" s="319">
        <f>'Comp. Desp. Indiretas'!$BY$7</f>
        <v>45046</v>
      </c>
      <c r="B1282" s="314">
        <f>'Composições Desp. Diretas'!$A$77</f>
        <v>0</v>
      </c>
      <c r="C1282" s="314" t="str">
        <f>EAP!$C$11</f>
        <v>PP03</v>
      </c>
      <c r="D1282" s="315">
        <f>'Composições Desp. Diretas'!$C$77</f>
        <v>0</v>
      </c>
      <c r="E1282" s="314" t="str">
        <f>Resumo!$R$5</f>
        <v>Despesa</v>
      </c>
      <c r="F1282" s="314" t="str">
        <f>Resumo!$R$7</f>
        <v>Despesa Direta</v>
      </c>
      <c r="G1282" s="327">
        <f>'Composições Desp. Diretas'!BZ77</f>
        <v>0</v>
      </c>
    </row>
    <row r="1283" spans="1:7" x14ac:dyDescent="0.25">
      <c r="A1283" s="319">
        <f>'Comp. Desp. Indiretas'!$BY$7</f>
        <v>45046</v>
      </c>
      <c r="B1283" s="314">
        <f>'Composições Desp. Diretas'!$A$78</f>
        <v>0</v>
      </c>
      <c r="C1283" s="314" t="str">
        <f>EAP!$C$11</f>
        <v>PP03</v>
      </c>
      <c r="D1283" s="315">
        <f>'Composições Desp. Diretas'!$C$78</f>
        <v>0</v>
      </c>
      <c r="E1283" s="314" t="str">
        <f>Resumo!$R$5</f>
        <v>Despesa</v>
      </c>
      <c r="F1283" s="314" t="str">
        <f>Resumo!$R$7</f>
        <v>Despesa Direta</v>
      </c>
      <c r="G1283" s="327">
        <f>'Composições Desp. Diretas'!BZ78</f>
        <v>0</v>
      </c>
    </row>
    <row r="1292" spans="1:7" x14ac:dyDescent="0.25">
      <c r="A1292" s="319">
        <f>'Comp. Desp. Indiretas'!$BY$7</f>
        <v>45046</v>
      </c>
      <c r="B1292" s="314">
        <f>'Composições Desp. Diretas'!$A$79</f>
        <v>0</v>
      </c>
      <c r="C1292" s="314" t="str">
        <f>EAP!$C$11</f>
        <v>PP03</v>
      </c>
      <c r="D1292" s="315">
        <f>'Composições Desp. Diretas'!$C$79</f>
        <v>0</v>
      </c>
      <c r="E1292" s="314" t="str">
        <f>Resumo!$R$5</f>
        <v>Despesa</v>
      </c>
      <c r="F1292" s="314" t="str">
        <f>Resumo!$R$7</f>
        <v>Despesa Direta</v>
      </c>
      <c r="G1292" s="327">
        <f>'Composições Desp. Diretas'!BZ79</f>
        <v>0</v>
      </c>
    </row>
    <row r="2130" spans="1:7" x14ac:dyDescent="0.25">
      <c r="A2130" s="319">
        <f>'Comp. Desp. Indiretas'!$BY$7</f>
        <v>45046</v>
      </c>
      <c r="D2130" s="315" t="str">
        <f>'CRONOG. DE RECEBIMENTO'!$A$5</f>
        <v>Monitoramento da Qualidade do Ar</v>
      </c>
      <c r="E2130" s="314" t="str">
        <f>Resumo!$R$4</f>
        <v>Receita</v>
      </c>
      <c r="F2130" s="314" t="str">
        <f>Resumo!$R$4</f>
        <v>Receita</v>
      </c>
      <c r="G2130" s="327">
        <f>'CRONOG. DE RECEBIMENTO'!C5</f>
        <v>6768.0829999999996</v>
      </c>
    </row>
    <row r="2131" spans="1:7" x14ac:dyDescent="0.25">
      <c r="A2131" s="319">
        <f>'Comp. Desp. Indiretas'!$BY$7</f>
        <v>45046</v>
      </c>
      <c r="D2131" s="315" t="str">
        <f>'CRONOG. DE RECEBIMENTO'!$A$6</f>
        <v>Monitoramento de Ruído</v>
      </c>
      <c r="E2131" s="314" t="str">
        <f>Resumo!$R$4</f>
        <v>Receita</v>
      </c>
      <c r="F2131" s="314" t="str">
        <f>Resumo!$R$4</f>
        <v>Receita</v>
      </c>
      <c r="G2131" s="327">
        <f>'CRONOG. DE RECEBIMENTO'!C6</f>
        <v>3058.9859999999994</v>
      </c>
    </row>
    <row r="2132" spans="1:7" x14ac:dyDescent="0.25">
      <c r="A2132" s="319">
        <f>'Comp. Desp. Indiretas'!$BY$7</f>
        <v>45046</v>
      </c>
      <c r="D2132" s="315" t="str">
        <f>'CRONOG. DE RECEBIMENTO'!$A$7</f>
        <v>Monitoramento de Efluentes Industriais</v>
      </c>
      <c r="E2132" s="314" t="str">
        <f>Resumo!$R$4</f>
        <v>Receita</v>
      </c>
      <c r="F2132" s="314" t="str">
        <f>Resumo!$R$4</f>
        <v>Receita</v>
      </c>
      <c r="G2132" s="327">
        <f>'CRONOG. DE RECEBIMENTO'!C7</f>
        <v>4790.9399999999996</v>
      </c>
    </row>
    <row r="2160" spans="1:7" x14ac:dyDescent="0.25">
      <c r="A2160" s="319">
        <f>'Comp. Desp. Indiretas'!$BY$7</f>
        <v>45046</v>
      </c>
      <c r="D2160" s="315" t="str">
        <f>Resumo!$R$8</f>
        <v>Imposto</v>
      </c>
      <c r="E2160" s="314" t="str">
        <f>Resumo!$R$5</f>
        <v>Despesa</v>
      </c>
      <c r="F2160" s="314" t="str">
        <f>Resumo!$R$8</f>
        <v>Imposto</v>
      </c>
      <c r="G2160" s="327">
        <f>'CRONOG. DE RECEBIMENTO'!C10</f>
        <v>2387.1208696999997</v>
      </c>
    </row>
    <row r="2161" spans="1:7" x14ac:dyDescent="0.25">
      <c r="A2161" s="319">
        <f>'Comp. Desp. Indiretas'!$BY$7</f>
        <v>45046</v>
      </c>
      <c r="D2161" s="315" t="str">
        <f>Resumo!$R$9</f>
        <v>Overhead</v>
      </c>
      <c r="E2161" s="314" t="str">
        <f>Resumo!$R$9</f>
        <v>Overhead</v>
      </c>
      <c r="F2161" s="314" t="str">
        <f>Resumo!$R$9</f>
        <v>Overhead</v>
      </c>
      <c r="G2161" s="327">
        <f>'CRONOG. DE RECEBIMENTO'!C15</f>
        <v>1070.3328134327207</v>
      </c>
    </row>
    <row r="2162" spans="1:7" x14ac:dyDescent="0.25">
      <c r="A2162" s="319">
        <f>'Comp. Desp. Indiretas'!$BY$7</f>
        <v>45046</v>
      </c>
      <c r="D2162" s="315" t="str">
        <f>Resumo!$R$10</f>
        <v>Margem</v>
      </c>
      <c r="E2162" s="314" t="str">
        <f>Resumo!$R$10</f>
        <v>Margem</v>
      </c>
      <c r="F2162" s="314" t="str">
        <f>Resumo!$R$10</f>
        <v>Margem</v>
      </c>
      <c r="G2162" s="327">
        <f>'CRONOG. DE RECEBIMENTO'!C17</f>
        <v>1795.1431993309693</v>
      </c>
    </row>
    <row r="2163" spans="1:7" x14ac:dyDescent="0.25">
      <c r="A2163" s="319">
        <f>'Comp. Desp. Indiretas'!$BY$7</f>
        <v>45046</v>
      </c>
      <c r="D2163" s="315" t="str">
        <f>Resumo!$R$11</f>
        <v>Risco</v>
      </c>
      <c r="E2163" s="314" t="str">
        <f>Resumo!$R$11</f>
        <v>Risco</v>
      </c>
      <c r="F2163" s="314" t="str">
        <f>Resumo!$R$11</f>
        <v>Risco</v>
      </c>
      <c r="G2163" s="327">
        <f>'CRONOG. DE RECEBIMENTO'!C16</f>
        <v>445.97200559696699</v>
      </c>
    </row>
    <row r="2164" spans="1:7" x14ac:dyDescent="0.25">
      <c r="A2164" s="319">
        <f>'Comp. Desp. Indiretas'!$BY$7</f>
        <v>45046</v>
      </c>
      <c r="D2164" s="315" t="str">
        <f>'CRONOG. DE RECEBIMENTO'!$A$11</f>
        <v>TOTAL MENSAL - RECEITA LÍQUIDA</v>
      </c>
      <c r="E2164" s="314" t="str">
        <f>Resumo!$R$4</f>
        <v>Receita</v>
      </c>
      <c r="F2164" s="314" t="str">
        <f>'CRONOG. DE RECEBIMENTO'!$A$11</f>
        <v>TOTAL MENSAL - RECEITA LÍQUIDA</v>
      </c>
      <c r="G2164" s="327">
        <f>'CRONOG. DE RECEBIMENTO'!$C$11</f>
        <v>12230.888130299998</v>
      </c>
    </row>
    <row r="2165" spans="1:7" x14ac:dyDescent="0.25">
      <c r="A2165" s="319">
        <f>'Comp. Desp. Indiretas'!$BY$7</f>
        <v>45046</v>
      </c>
      <c r="D2165" s="315" t="str">
        <f>'CRONOG. DE RECEBIMENTO'!$A$12</f>
        <v>TOTAL ACUMULADO - RECEITA LÍQUIDA</v>
      </c>
      <c r="E2165" s="314" t="str">
        <f>Resumo!$R$4</f>
        <v>Receita</v>
      </c>
      <c r="F2165" s="314" t="str">
        <f>'CRONOG. DE RECEBIMENTO'!$A$12</f>
        <v>TOTAL ACUMULADO - RECEITA LÍQUIDA</v>
      </c>
      <c r="G2165" s="327">
        <f>'CRONOG. DE RECEBIMENTO'!$C$12</f>
        <v>17472.697328999995</v>
      </c>
    </row>
    <row r="2166" spans="1:7" x14ac:dyDescent="0.25">
      <c r="A2166" s="319">
        <f>'Comp. Desp. Indiretas'!$BY$7</f>
        <v>45046</v>
      </c>
      <c r="D2166" s="315" t="str">
        <f>'CRONOG. DE RECEBIMENTO'!$A$38</f>
        <v>Monitoramento da Qualidade do Ar</v>
      </c>
      <c r="E2166" s="314" t="str">
        <f>Resumo!$R$12</f>
        <v>Recebimento Cliente</v>
      </c>
      <c r="F2166" s="314" t="str">
        <f>Resumo!$R$12</f>
        <v>Recebimento Cliente</v>
      </c>
      <c r="G2166" s="327">
        <f>'CRONOG. DE RECEBIMENTO'!$C$38</f>
        <v>6768.0829999999996</v>
      </c>
    </row>
    <row r="2167" spans="1:7" x14ac:dyDescent="0.25">
      <c r="A2167" s="319">
        <f>'Comp. Desp. Indiretas'!$BY$7</f>
        <v>45046</v>
      </c>
      <c r="D2167" s="315" t="str">
        <f>'CRONOG. DE RECEBIMENTO'!$A$39</f>
        <v>Monitoramento de Ruído</v>
      </c>
      <c r="E2167" s="314" t="str">
        <f>Resumo!$R$12</f>
        <v>Recebimento Cliente</v>
      </c>
      <c r="F2167" s="314" t="str">
        <f>Resumo!$R$12</f>
        <v>Recebimento Cliente</v>
      </c>
      <c r="G2167" s="327">
        <f>'CRONOG. DE RECEBIMENTO'!$C$39</f>
        <v>3058.9859999999994</v>
      </c>
    </row>
    <row r="2168" spans="1:7" x14ac:dyDescent="0.25">
      <c r="A2168" s="319">
        <f>'Comp. Desp. Indiretas'!$BY$7</f>
        <v>45046</v>
      </c>
      <c r="D2168" s="315" t="str">
        <f>'CRONOG. DE RECEBIMENTO'!$A$40</f>
        <v>Monitoramento de Efluentes Industriais</v>
      </c>
      <c r="E2168" s="314" t="str">
        <f>Resumo!$R$12</f>
        <v>Recebimento Cliente</v>
      </c>
      <c r="F2168" s="314" t="str">
        <f>Resumo!$R$12</f>
        <v>Recebimento Cliente</v>
      </c>
      <c r="G2168" s="327">
        <f>'CRONOG. DE RECEBIMENTO'!$C$40</f>
        <v>4790.9399999999996</v>
      </c>
    </row>
    <row r="2196" spans="1:7" x14ac:dyDescent="0.25">
      <c r="A2196" s="319">
        <f>'Comp. Desp. Indiretas'!$BZ$7</f>
        <v>45076</v>
      </c>
      <c r="B2196" s="314" t="str">
        <f>'Comp. Desp. Indiretas'!$A$9</f>
        <v>MOC</v>
      </c>
      <c r="D2196" s="315" t="str">
        <f>'Comp. Desp. Indiretas'!$C$9</f>
        <v>DIRETOR TÉCNICO</v>
      </c>
      <c r="E2196" s="314" t="str">
        <f>Resumo!$R$5</f>
        <v>Despesa</v>
      </c>
      <c r="F2196" s="314" t="str">
        <f>Resumo!$R$6</f>
        <v>Despesa Indireta</v>
      </c>
      <c r="G2196" s="327">
        <f>'Comp. Desp. Indiretas'!BZ9</f>
        <v>0</v>
      </c>
    </row>
    <row r="2197" spans="1:7" x14ac:dyDescent="0.25">
      <c r="A2197" s="319">
        <f>'Comp. Desp. Indiretas'!$BZ$7</f>
        <v>45076</v>
      </c>
      <c r="B2197" s="314" t="str">
        <f>'Comp. Desp. Indiretas'!$A$10</f>
        <v>MOC</v>
      </c>
      <c r="D2197" s="315" t="str">
        <f>'Comp. Desp. Indiretas'!$C$10</f>
        <v>GERENTE DE PROJETO</v>
      </c>
      <c r="E2197" s="314" t="str">
        <f>Resumo!$R$5</f>
        <v>Despesa</v>
      </c>
      <c r="F2197" s="314" t="str">
        <f>Resumo!$R$6</f>
        <v>Despesa Indireta</v>
      </c>
      <c r="G2197" s="327">
        <f>'Comp. Desp. Indiretas'!BZ10</f>
        <v>0</v>
      </c>
    </row>
    <row r="2198" spans="1:7" x14ac:dyDescent="0.25">
      <c r="A2198" s="319">
        <f>'Comp. Desp. Indiretas'!$BZ$7</f>
        <v>45076</v>
      </c>
      <c r="B2198" s="314" t="str">
        <f>'Comp. Desp. Indiretas'!$A$11</f>
        <v>MOC</v>
      </c>
      <c r="D2198" s="315" t="str">
        <f>'Comp. Desp. Indiretas'!$C$11</f>
        <v>COORD. DE PROJETO</v>
      </c>
      <c r="E2198" s="314" t="str">
        <f>Resumo!$R$5</f>
        <v>Despesa</v>
      </c>
      <c r="F2198" s="314" t="str">
        <f>Resumo!$R$6</f>
        <v>Despesa Indireta</v>
      </c>
      <c r="G2198" s="327">
        <f>'Comp. Desp. Indiretas'!BZ11</f>
        <v>0</v>
      </c>
    </row>
    <row r="2199" spans="1:7" x14ac:dyDescent="0.25">
      <c r="A2199" s="319">
        <f>'Comp. Desp. Indiretas'!$BZ$7</f>
        <v>45076</v>
      </c>
      <c r="B2199" s="314" t="str">
        <f>'Comp. Desp. Indiretas'!$A$12</f>
        <v>MOC</v>
      </c>
      <c r="D2199" s="315" t="str">
        <f>'Comp. Desp. Indiretas'!$C$12</f>
        <v>COORD. OPERACIONAL</v>
      </c>
      <c r="E2199" s="314" t="str">
        <f>Resumo!$R$5</f>
        <v>Despesa</v>
      </c>
      <c r="F2199" s="314" t="str">
        <f>Resumo!$R$6</f>
        <v>Despesa Indireta</v>
      </c>
      <c r="G2199" s="327">
        <f>'Comp. Desp. Indiretas'!BZ12</f>
        <v>0</v>
      </c>
    </row>
    <row r="2200" spans="1:7" x14ac:dyDescent="0.25">
      <c r="A2200" s="319">
        <f>'Comp. Desp. Indiretas'!$BZ$7</f>
        <v>45076</v>
      </c>
      <c r="B2200" s="314" t="str">
        <f>'Comp. Desp. Indiretas'!$A$13</f>
        <v>MOC</v>
      </c>
      <c r="D2200" s="315" t="str">
        <f>'Comp. Desp. Indiretas'!$C$13</f>
        <v>ANALISTA DE PROJETOS SENIOR</v>
      </c>
      <c r="E2200" s="314" t="str">
        <f>Resumo!$R$5</f>
        <v>Despesa</v>
      </c>
      <c r="F2200" s="314" t="str">
        <f>Resumo!$R$6</f>
        <v>Despesa Indireta</v>
      </c>
      <c r="G2200" s="327">
        <f>'Comp. Desp. Indiretas'!BZ13</f>
        <v>0</v>
      </c>
    </row>
    <row r="2201" spans="1:7" x14ac:dyDescent="0.25">
      <c r="A2201" s="319">
        <f>'Comp. Desp. Indiretas'!$BZ$7</f>
        <v>45076</v>
      </c>
      <c r="B2201" s="314" t="str">
        <f>'Comp. Desp. Indiretas'!$A$14</f>
        <v>MOC</v>
      </c>
      <c r="D2201" s="315" t="str">
        <f>'Comp. Desp. Indiretas'!$C$14</f>
        <v>ANALISTA DE PROJETOS PLENO</v>
      </c>
      <c r="E2201" s="314" t="str">
        <f>Resumo!$R$5</f>
        <v>Despesa</v>
      </c>
      <c r="F2201" s="314" t="str">
        <f>Resumo!$R$6</f>
        <v>Despesa Indireta</v>
      </c>
      <c r="G2201" s="327">
        <f>'Comp. Desp. Indiretas'!BZ14</f>
        <v>0</v>
      </c>
    </row>
    <row r="2202" spans="1:7" x14ac:dyDescent="0.25">
      <c r="A2202" s="319">
        <f>'Comp. Desp. Indiretas'!$BZ$7</f>
        <v>45076</v>
      </c>
      <c r="B2202" s="314" t="str">
        <f>'Comp. Desp. Indiretas'!$A$15</f>
        <v>MOC</v>
      </c>
      <c r="D2202" s="315" t="str">
        <f>'Comp. Desp. Indiretas'!$C$15</f>
        <v>ANALISTA DE PROJETOS JUNIOR</v>
      </c>
      <c r="E2202" s="314" t="str">
        <f>Resumo!$R$5</f>
        <v>Despesa</v>
      </c>
      <c r="F2202" s="314" t="str">
        <f>Resumo!$R$6</f>
        <v>Despesa Indireta</v>
      </c>
      <c r="G2202" s="327">
        <f>'Comp. Desp. Indiretas'!BZ15</f>
        <v>0</v>
      </c>
    </row>
    <row r="2203" spans="1:7" x14ac:dyDescent="0.25">
      <c r="A2203" s="319">
        <f>'Comp. Desp. Indiretas'!$BZ$7</f>
        <v>45076</v>
      </c>
      <c r="B2203" s="314" t="str">
        <f>'Comp. Desp. Indiretas'!$A$16</f>
        <v>MOC</v>
      </c>
      <c r="D2203" s="315" t="str">
        <f>'Comp. Desp. Indiretas'!$C$16</f>
        <v>TÉCNICO OPERACIONAL</v>
      </c>
      <c r="E2203" s="314" t="str">
        <f>Resumo!$R$5</f>
        <v>Despesa</v>
      </c>
      <c r="F2203" s="314" t="str">
        <f>Resumo!$R$6</f>
        <v>Despesa Indireta</v>
      </c>
      <c r="G2203" s="327">
        <f>'Comp. Desp. Indiretas'!BZ16</f>
        <v>0</v>
      </c>
    </row>
    <row r="2204" spans="1:7" x14ac:dyDescent="0.25">
      <c r="A2204" s="319">
        <f>'Comp. Desp. Indiretas'!$BZ$7</f>
        <v>45076</v>
      </c>
      <c r="B2204" s="314" t="str">
        <f>'Comp. Desp. Indiretas'!$A$17</f>
        <v>MOC</v>
      </c>
      <c r="D2204" s="315" t="str">
        <f>'Comp. Desp. Indiretas'!$C$17</f>
        <v>TÉCNICO OPERACIONAL - C/ PERICULOSIDADE</v>
      </c>
      <c r="E2204" s="314" t="str">
        <f>Resumo!$R$5</f>
        <v>Despesa</v>
      </c>
      <c r="F2204" s="314" t="str">
        <f>Resumo!$R$6</f>
        <v>Despesa Indireta</v>
      </c>
      <c r="G2204" s="327">
        <f>'Comp. Desp. Indiretas'!BZ17</f>
        <v>0</v>
      </c>
    </row>
    <row r="2205" spans="1:7" x14ac:dyDescent="0.25">
      <c r="A2205" s="319">
        <f>'Comp. Desp. Indiretas'!$BZ$7</f>
        <v>45076</v>
      </c>
      <c r="B2205" s="314" t="str">
        <f>'Comp. Desp. Indiretas'!$A$18</f>
        <v>MOC</v>
      </c>
      <c r="D2205" s="315" t="str">
        <f>'Comp. Desp. Indiretas'!$C$18</f>
        <v>ANALISTA DE GEOPROCESSAMENTO</v>
      </c>
      <c r="E2205" s="314" t="str">
        <f>Resumo!$R$5</f>
        <v>Despesa</v>
      </c>
      <c r="F2205" s="314" t="str">
        <f>Resumo!$R$6</f>
        <v>Despesa Indireta</v>
      </c>
      <c r="G2205" s="327">
        <f>'Comp. Desp. Indiretas'!BZ18</f>
        <v>0</v>
      </c>
    </row>
    <row r="2206" spans="1:7" x14ac:dyDescent="0.25">
      <c r="A2206" s="319">
        <f>'Comp. Desp. Indiretas'!$BZ$7</f>
        <v>45076</v>
      </c>
      <c r="B2206" s="314" t="str">
        <f>'Comp. Desp. Indiretas'!$A$19</f>
        <v>MOC</v>
      </c>
      <c r="D2206" s="315" t="str">
        <f>'Comp. Desp. Indiretas'!$C$19</f>
        <v>ASSISTENTE DE PROJETOS</v>
      </c>
      <c r="E2206" s="314" t="str">
        <f>Resumo!$R$5</f>
        <v>Despesa</v>
      </c>
      <c r="F2206" s="314" t="str">
        <f>Resumo!$R$6</f>
        <v>Despesa Indireta</v>
      </c>
      <c r="G2206" s="327">
        <f>'Comp. Desp. Indiretas'!BZ19</f>
        <v>0</v>
      </c>
    </row>
    <row r="2207" spans="1:7" x14ac:dyDescent="0.25">
      <c r="A2207" s="319">
        <f>'Comp. Desp. Indiretas'!$BZ$7</f>
        <v>45076</v>
      </c>
      <c r="B2207" s="314" t="str">
        <f>'Comp. Desp. Indiretas'!$A$20</f>
        <v>MOC</v>
      </c>
      <c r="D2207" s="315" t="str">
        <f>'Comp. Desp. Indiretas'!$C$20</f>
        <v>AUXILIAR TÉCNICO</v>
      </c>
      <c r="E2207" s="314" t="str">
        <f>Resumo!$R$5</f>
        <v>Despesa</v>
      </c>
      <c r="F2207" s="314" t="str">
        <f>Resumo!$R$6</f>
        <v>Despesa Indireta</v>
      </c>
      <c r="G2207" s="327">
        <f>'Comp. Desp. Indiretas'!BZ20</f>
        <v>0</v>
      </c>
    </row>
    <row r="2208" spans="1:7" x14ac:dyDescent="0.25">
      <c r="A2208" s="319">
        <f>'Comp. Desp. Indiretas'!$BZ$7</f>
        <v>45076</v>
      </c>
      <c r="B2208" s="314" t="str">
        <f>'Comp. Desp. Indiretas'!$A$21</f>
        <v>MOC</v>
      </c>
      <c r="D2208" s="315" t="str">
        <f>'Comp. Desp. Indiretas'!$C$21</f>
        <v>ESTAGIÁRIO TÉCNICO</v>
      </c>
      <c r="E2208" s="314" t="str">
        <f>Resumo!$R$5</f>
        <v>Despesa</v>
      </c>
      <c r="F2208" s="314" t="str">
        <f>Resumo!$R$6</f>
        <v>Despesa Indireta</v>
      </c>
      <c r="G2208" s="327">
        <f>'Comp. Desp. Indiretas'!BZ21</f>
        <v>0</v>
      </c>
    </row>
    <row r="2209" spans="1:7" x14ac:dyDescent="0.25">
      <c r="A2209" s="319">
        <f>'Comp. Desp. Indiretas'!$BZ$7</f>
        <v>45076</v>
      </c>
      <c r="B2209" s="314" t="str">
        <f>'Comp. Desp. Indiretas'!$A$22</f>
        <v>MOC</v>
      </c>
      <c r="D2209" s="315" t="str">
        <f>'Comp. Desp. Indiretas'!$C$22</f>
        <v>ANALISTA FINANCEIRO</v>
      </c>
      <c r="E2209" s="314" t="str">
        <f>Resumo!$R$5</f>
        <v>Despesa</v>
      </c>
      <c r="F2209" s="314" t="str">
        <f>Resumo!$R$6</f>
        <v>Despesa Indireta</v>
      </c>
      <c r="G2209" s="327">
        <f>'Comp. Desp. Indiretas'!BZ22</f>
        <v>0</v>
      </c>
    </row>
    <row r="2210" spans="1:7" x14ac:dyDescent="0.25">
      <c r="A2210" s="319">
        <f>'Comp. Desp. Indiretas'!$BZ$7</f>
        <v>45076</v>
      </c>
      <c r="B2210" s="314" t="str">
        <f>'Comp. Desp. Indiretas'!$A$23</f>
        <v>MOC</v>
      </c>
      <c r="D2210" s="315" t="str">
        <f>'Comp. Desp. Indiretas'!$C$23</f>
        <v>ANALISTA DE SUPRIMENTOS</v>
      </c>
      <c r="E2210" s="314" t="str">
        <f>Resumo!$R$5</f>
        <v>Despesa</v>
      </c>
      <c r="F2210" s="314" t="str">
        <f>Resumo!$R$6</f>
        <v>Despesa Indireta</v>
      </c>
      <c r="G2210" s="327">
        <f>'Comp. Desp. Indiretas'!BZ23</f>
        <v>0</v>
      </c>
    </row>
    <row r="2211" spans="1:7" x14ac:dyDescent="0.25">
      <c r="A2211" s="319">
        <f>'Comp. Desp. Indiretas'!$BZ$7</f>
        <v>45076</v>
      </c>
      <c r="B2211" s="314" t="str">
        <f>'Comp. Desp. Indiretas'!$A$24</f>
        <v>DG</v>
      </c>
      <c r="D2211" s="315" t="str">
        <f>'Comp. Desp. Indiretas'!$C$24</f>
        <v>HOSPEDAGEM - NIVEL 1</v>
      </c>
      <c r="E2211" s="314" t="str">
        <f>Resumo!$R$5</f>
        <v>Despesa</v>
      </c>
      <c r="F2211" s="314" t="str">
        <f>Resumo!$R$6</f>
        <v>Despesa Indireta</v>
      </c>
      <c r="G2211" s="327">
        <f>'Comp. Desp. Indiretas'!BZ24</f>
        <v>0</v>
      </c>
    </row>
    <row r="2212" spans="1:7" x14ac:dyDescent="0.25">
      <c r="A2212" s="319">
        <f>'Comp. Desp. Indiretas'!$BZ$7</f>
        <v>45076</v>
      </c>
      <c r="B2212" s="314" t="str">
        <f>'Comp. Desp. Indiretas'!$A$25</f>
        <v>DG</v>
      </c>
      <c r="D2212" s="315" t="str">
        <f>'Comp. Desp. Indiretas'!$C$25</f>
        <v>HOSPEDAGEM - NIVEL 2</v>
      </c>
      <c r="E2212" s="314" t="str">
        <f>Resumo!$R$5</f>
        <v>Despesa</v>
      </c>
      <c r="F2212" s="314" t="str">
        <f>Resumo!$R$6</f>
        <v>Despesa Indireta</v>
      </c>
      <c r="G2212" s="327">
        <f>'Comp. Desp. Indiretas'!BZ25</f>
        <v>0</v>
      </c>
    </row>
    <row r="2213" spans="1:7" x14ac:dyDescent="0.25">
      <c r="A2213" s="319">
        <f>'Comp. Desp. Indiretas'!$BZ$7</f>
        <v>45076</v>
      </c>
      <c r="B2213" s="314" t="str">
        <f>'Comp. Desp. Indiretas'!$A$26</f>
        <v>DG</v>
      </c>
      <c r="D2213" s="315" t="str">
        <f>'Comp. Desp. Indiretas'!$C$26</f>
        <v>HOSPEDAGEM - NIVEL 3</v>
      </c>
      <c r="E2213" s="314" t="str">
        <f>Resumo!$R$5</f>
        <v>Despesa</v>
      </c>
      <c r="F2213" s="314" t="str">
        <f>Resumo!$R$6</f>
        <v>Despesa Indireta</v>
      </c>
      <c r="G2213" s="327">
        <f>'Comp. Desp. Indiretas'!BZ26</f>
        <v>0</v>
      </c>
    </row>
    <row r="2214" spans="1:7" x14ac:dyDescent="0.25">
      <c r="A2214" s="319">
        <f>'Comp. Desp. Indiretas'!$BZ$7</f>
        <v>45076</v>
      </c>
      <c r="B2214" s="314" t="str">
        <f>'Comp. Desp. Indiretas'!$A$27</f>
        <v>DG</v>
      </c>
      <c r="D2214" s="315" t="str">
        <f>'Comp. Desp. Indiretas'!$C$27</f>
        <v>LOCAÇÃO DE BASE OPERACIONAL</v>
      </c>
      <c r="E2214" s="314" t="str">
        <f>Resumo!$R$5</f>
        <v>Despesa</v>
      </c>
      <c r="F2214" s="314" t="str">
        <f>Resumo!$R$6</f>
        <v>Despesa Indireta</v>
      </c>
      <c r="G2214" s="327">
        <f>'Comp. Desp. Indiretas'!BZ27</f>
        <v>0</v>
      </c>
    </row>
    <row r="2215" spans="1:7" x14ac:dyDescent="0.25">
      <c r="A2215" s="319">
        <f>'Comp. Desp. Indiretas'!$BZ$7</f>
        <v>45076</v>
      </c>
      <c r="B2215" s="314" t="str">
        <f>'Comp. Desp. Indiretas'!$A$28</f>
        <v>DG</v>
      </c>
      <c r="D2215" s="315" t="str">
        <f>'Comp. Desp. Indiretas'!$C$28</f>
        <v>ALIMENTAÇÃO - NIVEL 1</v>
      </c>
      <c r="E2215" s="314" t="str">
        <f>Resumo!$R$5</f>
        <v>Despesa</v>
      </c>
      <c r="F2215" s="314" t="str">
        <f>Resumo!$R$6</f>
        <v>Despesa Indireta</v>
      </c>
      <c r="G2215" s="327">
        <f>'Comp. Desp. Indiretas'!BZ28</f>
        <v>0</v>
      </c>
    </row>
    <row r="2216" spans="1:7" x14ac:dyDescent="0.25">
      <c r="A2216" s="319">
        <f>'Comp. Desp. Indiretas'!$BZ$7</f>
        <v>45076</v>
      </c>
      <c r="B2216" s="314" t="str">
        <f>'Comp. Desp. Indiretas'!$A$29</f>
        <v>DG</v>
      </c>
      <c r="D2216" s="315" t="str">
        <f>'Comp. Desp. Indiretas'!$C$29</f>
        <v>ALIMENTAÇÃO - NIVEL 2</v>
      </c>
      <c r="E2216" s="314" t="str">
        <f>Resumo!$R$5</f>
        <v>Despesa</v>
      </c>
      <c r="F2216" s="314" t="str">
        <f>Resumo!$R$6</f>
        <v>Despesa Indireta</v>
      </c>
      <c r="G2216" s="327">
        <f>'Comp. Desp. Indiretas'!BZ29</f>
        <v>0</v>
      </c>
    </row>
    <row r="2217" spans="1:7" x14ac:dyDescent="0.25">
      <c r="A2217" s="319">
        <f>'Comp. Desp. Indiretas'!$BZ$7</f>
        <v>45076</v>
      </c>
      <c r="B2217" s="314" t="str">
        <f>'Comp. Desp. Indiretas'!$A$30</f>
        <v>DG</v>
      </c>
      <c r="D2217" s="315" t="str">
        <f>'Comp. Desp. Indiretas'!$C$30</f>
        <v>ALIMENTAÇÃO - NIVEL 3</v>
      </c>
      <c r="E2217" s="314" t="str">
        <f>Resumo!$R$5</f>
        <v>Despesa</v>
      </c>
      <c r="F2217" s="314" t="str">
        <f>Resumo!$R$6</f>
        <v>Despesa Indireta</v>
      </c>
      <c r="G2217" s="327">
        <f>'Comp. Desp. Indiretas'!BZ30</f>
        <v>0</v>
      </c>
    </row>
    <row r="2218" spans="1:7" x14ac:dyDescent="0.25">
      <c r="A2218" s="319">
        <f>'Comp. Desp. Indiretas'!$BZ$7</f>
        <v>45076</v>
      </c>
      <c r="B2218" s="314" t="str">
        <f>'Comp. Desp. Indiretas'!$A$31</f>
        <v>DG</v>
      </c>
      <c r="D2218" s="315" t="str">
        <f>'Comp. Desp. Indiretas'!$C$31</f>
        <v>TELEFONIA</v>
      </c>
      <c r="E2218" s="314" t="str">
        <f>Resumo!$R$5</f>
        <v>Despesa</v>
      </c>
      <c r="F2218" s="314" t="str">
        <f>Resumo!$R$6</f>
        <v>Despesa Indireta</v>
      </c>
      <c r="G2218" s="327">
        <f>'Comp. Desp. Indiretas'!BZ31</f>
        <v>0</v>
      </c>
    </row>
    <row r="2219" spans="1:7" x14ac:dyDescent="0.25">
      <c r="A2219" s="319">
        <f>'Comp. Desp. Indiretas'!$BZ$7</f>
        <v>45076</v>
      </c>
      <c r="B2219" s="314" t="str">
        <f>'Comp. Desp. Indiretas'!$A$32</f>
        <v>DG</v>
      </c>
      <c r="D2219" s="315" t="str">
        <f>'Comp. Desp. Indiretas'!$C$32</f>
        <v>ALUGUEL DE VEÍCULO LEVE MENSAL</v>
      </c>
      <c r="E2219" s="314" t="str">
        <f>Resumo!$R$5</f>
        <v>Despesa</v>
      </c>
      <c r="F2219" s="314" t="str">
        <f>Resumo!$R$6</f>
        <v>Despesa Indireta</v>
      </c>
      <c r="G2219" s="327">
        <f>'Comp. Desp. Indiretas'!BZ32</f>
        <v>0</v>
      </c>
    </row>
    <row r="2220" spans="1:7" x14ac:dyDescent="0.25">
      <c r="A2220" s="319">
        <f>'Comp. Desp. Indiretas'!$BZ$7</f>
        <v>45076</v>
      </c>
      <c r="B2220" s="314" t="str">
        <f>'Comp. Desp. Indiretas'!$A$33</f>
        <v>DG</v>
      </c>
      <c r="D2220" s="315" t="str">
        <f>'Comp. Desp. Indiretas'!$C$33</f>
        <v>ALUGUEL DE VEICULO LEVE</v>
      </c>
      <c r="E2220" s="314" t="str">
        <f>Resumo!$R$5</f>
        <v>Despesa</v>
      </c>
      <c r="F2220" s="314" t="str">
        <f>Resumo!$R$6</f>
        <v>Despesa Indireta</v>
      </c>
      <c r="G2220" s="327">
        <f>'Comp. Desp. Indiretas'!BZ33</f>
        <v>0</v>
      </c>
    </row>
    <row r="2221" spans="1:7" x14ac:dyDescent="0.25">
      <c r="A2221" s="319">
        <f>'Comp. Desp. Indiretas'!$BZ$7</f>
        <v>45076</v>
      </c>
      <c r="B2221" s="314" t="str">
        <f>'Comp. Desp. Indiretas'!$A$34</f>
        <v>DG</v>
      </c>
      <c r="D2221" s="315" t="str">
        <f>'Comp. Desp. Indiretas'!$C$34</f>
        <v>ALUGUEL CAMINHONTE</v>
      </c>
      <c r="E2221" s="314" t="str">
        <f>Resumo!$R$5</f>
        <v>Despesa</v>
      </c>
      <c r="F2221" s="314" t="str">
        <f>Resumo!$R$6</f>
        <v>Despesa Indireta</v>
      </c>
      <c r="G2221" s="327">
        <f>'Comp. Desp. Indiretas'!BZ34</f>
        <v>0</v>
      </c>
    </row>
    <row r="2222" spans="1:7" x14ac:dyDescent="0.25">
      <c r="A2222" s="319">
        <f>'Comp. Desp. Indiretas'!$BZ$7</f>
        <v>45076</v>
      </c>
      <c r="B2222" s="314" t="str">
        <f>'Comp. Desp. Indiretas'!$A$35</f>
        <v>DG</v>
      </c>
      <c r="D2222" s="315" t="str">
        <f>'Comp. Desp. Indiretas'!$C$35</f>
        <v>AQUISIÇÃO DE VEICULO</v>
      </c>
      <c r="E2222" s="314" t="str">
        <f>Resumo!$R$5</f>
        <v>Despesa</v>
      </c>
      <c r="F2222" s="314" t="str">
        <f>Resumo!$R$6</f>
        <v>Despesa Indireta</v>
      </c>
      <c r="G2222" s="327">
        <f>'Comp. Desp. Indiretas'!BZ35</f>
        <v>0</v>
      </c>
    </row>
    <row r="2223" spans="1:7" x14ac:dyDescent="0.25">
      <c r="A2223" s="319">
        <f>'Comp. Desp. Indiretas'!$BZ$7</f>
        <v>45076</v>
      </c>
      <c r="B2223" s="314" t="str">
        <f>'Comp. Desp. Indiretas'!$A$36</f>
        <v>DG</v>
      </c>
      <c r="D2223" s="315" t="str">
        <f>'Comp. Desp. Indiretas'!$C$36</f>
        <v>COMBUSTÍVEL - GASOLINA</v>
      </c>
      <c r="E2223" s="314" t="str">
        <f>Resumo!$R$5</f>
        <v>Despesa</v>
      </c>
      <c r="F2223" s="314" t="str">
        <f>Resumo!$R$6</f>
        <v>Despesa Indireta</v>
      </c>
      <c r="G2223" s="327">
        <f>'Comp. Desp. Indiretas'!BZ36</f>
        <v>0</v>
      </c>
    </row>
    <row r="2224" spans="1:7" x14ac:dyDescent="0.25">
      <c r="A2224" s="319">
        <f>'Comp. Desp. Indiretas'!$BZ$7</f>
        <v>45076</v>
      </c>
      <c r="B2224" s="314" t="str">
        <f>'Comp. Desp. Indiretas'!$A$37</f>
        <v>DG</v>
      </c>
      <c r="D2224" s="315" t="str">
        <f>'Comp. Desp. Indiretas'!$C$37</f>
        <v>COMBUSTÍVEL - DIESEL</v>
      </c>
      <c r="E2224" s="314" t="str">
        <f>Resumo!$R$5</f>
        <v>Despesa</v>
      </c>
      <c r="F2224" s="314" t="str">
        <f>Resumo!$R$6</f>
        <v>Despesa Indireta</v>
      </c>
      <c r="G2224" s="327">
        <f>'Comp. Desp. Indiretas'!BZ37</f>
        <v>0</v>
      </c>
    </row>
    <row r="2225" spans="1:7" x14ac:dyDescent="0.25">
      <c r="A2225" s="319">
        <f>'Comp. Desp. Indiretas'!$BZ$7</f>
        <v>45076</v>
      </c>
      <c r="B2225" s="314" t="str">
        <f>'Comp. Desp. Indiretas'!$A$38</f>
        <v>DG</v>
      </c>
      <c r="D2225" s="315" t="str">
        <f>'Comp. Desp. Indiretas'!$C$38</f>
        <v>PASSAGEM AÉREA</v>
      </c>
      <c r="E2225" s="314" t="str">
        <f>Resumo!$R$5</f>
        <v>Despesa</v>
      </c>
      <c r="F2225" s="314" t="str">
        <f>Resumo!$R$6</f>
        <v>Despesa Indireta</v>
      </c>
      <c r="G2225" s="327">
        <f>'Comp. Desp. Indiretas'!BZ38</f>
        <v>0</v>
      </c>
    </row>
    <row r="2226" spans="1:7" x14ac:dyDescent="0.25">
      <c r="A2226" s="319">
        <f>'Comp. Desp. Indiretas'!$BZ$7</f>
        <v>45076</v>
      </c>
      <c r="B2226" s="314" t="str">
        <f>'Comp. Desp. Indiretas'!$A$39</f>
        <v>ART</v>
      </c>
      <c r="D2226" s="315" t="str">
        <f>'Comp. Desp. Indiretas'!$C$39</f>
        <v>ART CREA - Nível 1</v>
      </c>
      <c r="E2226" s="314" t="str">
        <f>Resumo!$R$5</f>
        <v>Despesa</v>
      </c>
      <c r="F2226" s="314" t="str">
        <f>Resumo!$R$6</f>
        <v>Despesa Indireta</v>
      </c>
      <c r="G2226" s="327">
        <f>'Comp. Desp. Indiretas'!BZ39</f>
        <v>0</v>
      </c>
    </row>
    <row r="2227" spans="1:7" x14ac:dyDescent="0.25">
      <c r="A2227" s="319">
        <f>'Comp. Desp. Indiretas'!$BZ$7</f>
        <v>45076</v>
      </c>
      <c r="B2227" s="314" t="str">
        <f>'Comp. Desp. Indiretas'!$A$40</f>
        <v>ART</v>
      </c>
      <c r="D2227" s="315" t="str">
        <f>'Comp. Desp. Indiretas'!$C$40</f>
        <v>ART CREA - Nível 2</v>
      </c>
      <c r="E2227" s="314" t="str">
        <f>Resumo!$R$5</f>
        <v>Despesa</v>
      </c>
      <c r="F2227" s="314" t="str">
        <f>Resumo!$R$6</f>
        <v>Despesa Indireta</v>
      </c>
      <c r="G2227" s="327">
        <f>'Comp. Desp. Indiretas'!BZ40</f>
        <v>0</v>
      </c>
    </row>
    <row r="2228" spans="1:7" x14ac:dyDescent="0.25">
      <c r="A2228" s="319">
        <f>'Comp. Desp. Indiretas'!$BZ$7</f>
        <v>45076</v>
      </c>
      <c r="B2228" s="314" t="str">
        <f>'Comp. Desp. Indiretas'!$A$41</f>
        <v>ART</v>
      </c>
      <c r="D2228" s="315" t="str">
        <f>'Comp. Desp. Indiretas'!$C$41</f>
        <v>ART CREA - Nível 3</v>
      </c>
      <c r="E2228" s="314" t="str">
        <f>Resumo!$R$5</f>
        <v>Despesa</v>
      </c>
      <c r="F2228" s="314" t="str">
        <f>Resumo!$R$6</f>
        <v>Despesa Indireta</v>
      </c>
      <c r="G2228" s="327">
        <f>'Comp. Desp. Indiretas'!BZ41</f>
        <v>0</v>
      </c>
    </row>
    <row r="2229" spans="1:7" x14ac:dyDescent="0.25">
      <c r="A2229" s="319">
        <f>'Comp. Desp. Indiretas'!$BZ$7</f>
        <v>45076</v>
      </c>
      <c r="B2229" s="314" t="str">
        <f>'Comp. Desp. Indiretas'!$A$42</f>
        <v>ART</v>
      </c>
      <c r="D2229" s="315" t="str">
        <f>'Comp. Desp. Indiretas'!$C$42</f>
        <v>ACERVO CREA</v>
      </c>
      <c r="E2229" s="314" t="str">
        <f>Resumo!$R$5</f>
        <v>Despesa</v>
      </c>
      <c r="F2229" s="314" t="str">
        <f>Resumo!$R$6</f>
        <v>Despesa Indireta</v>
      </c>
      <c r="G2229" s="327">
        <f>'Comp. Desp. Indiretas'!BZ42</f>
        <v>0</v>
      </c>
    </row>
    <row r="2230" spans="1:7" x14ac:dyDescent="0.25">
      <c r="A2230" s="319">
        <f>'Comp. Desp. Indiretas'!$BZ$7</f>
        <v>45076</v>
      </c>
      <c r="B2230" s="314" t="str">
        <f>'Comp. Desp. Indiretas'!$A$43</f>
        <v>ART</v>
      </c>
      <c r="D2230" s="315" t="str">
        <f>'Comp. Desp. Indiretas'!$C$43</f>
        <v>ART CRBio</v>
      </c>
      <c r="E2230" s="314" t="str">
        <f>Resumo!$R$5</f>
        <v>Despesa</v>
      </c>
      <c r="F2230" s="314" t="str">
        <f>Resumo!$R$6</f>
        <v>Despesa Indireta</v>
      </c>
      <c r="G2230" s="327">
        <f>'Comp. Desp. Indiretas'!BZ43</f>
        <v>0</v>
      </c>
    </row>
    <row r="2231" spans="1:7" x14ac:dyDescent="0.25">
      <c r="A2231" s="319">
        <f>'Comp. Desp. Indiretas'!$BZ$7</f>
        <v>45076</v>
      </c>
      <c r="B2231" s="314" t="str">
        <f>'Comp. Desp. Indiretas'!$A$44</f>
        <v>ART</v>
      </c>
      <c r="D2231" s="315" t="str">
        <f>'Comp. Desp. Indiretas'!$C$44</f>
        <v>ACERVO CRBio</v>
      </c>
      <c r="E2231" s="314" t="str">
        <f>Resumo!$R$5</f>
        <v>Despesa</v>
      </c>
      <c r="F2231" s="314" t="str">
        <f>Resumo!$R$6</f>
        <v>Despesa Indireta</v>
      </c>
      <c r="G2231" s="327">
        <f>'Comp. Desp. Indiretas'!BZ44</f>
        <v>0</v>
      </c>
    </row>
    <row r="2232" spans="1:7" x14ac:dyDescent="0.25">
      <c r="A2232" s="319">
        <f>'Comp. Desp. Indiretas'!$BZ$7</f>
        <v>45076</v>
      </c>
      <c r="B2232" s="314" t="str">
        <f>'Comp. Desp. Indiretas'!$A$45</f>
        <v>ART</v>
      </c>
      <c r="D2232" s="315" t="str">
        <f>'Comp. Desp. Indiretas'!$C$45</f>
        <v>VISTO CREA PF</v>
      </c>
      <c r="E2232" s="314" t="str">
        <f>Resumo!$R$5</f>
        <v>Despesa</v>
      </c>
      <c r="F2232" s="314" t="str">
        <f>Resumo!$R$6</f>
        <v>Despesa Indireta</v>
      </c>
      <c r="G2232" s="327">
        <f>'Comp. Desp. Indiretas'!BZ45</f>
        <v>0</v>
      </c>
    </row>
    <row r="2233" spans="1:7" x14ac:dyDescent="0.25">
      <c r="A2233" s="319">
        <f>'Comp. Desp. Indiretas'!$BZ$7</f>
        <v>45076</v>
      </c>
      <c r="B2233" s="314" t="str">
        <f>'Comp. Desp. Indiretas'!$A$46</f>
        <v>ART</v>
      </c>
      <c r="D2233" s="315" t="str">
        <f>'Comp. Desp. Indiretas'!$C$46</f>
        <v>VISTO CREA PJ</v>
      </c>
      <c r="E2233" s="314" t="str">
        <f>Resumo!$R$5</f>
        <v>Despesa</v>
      </c>
      <c r="F2233" s="314" t="str">
        <f>Resumo!$R$6</f>
        <v>Despesa Indireta</v>
      </c>
      <c r="G2233" s="327">
        <f>'Comp. Desp. Indiretas'!BZ46</f>
        <v>0</v>
      </c>
    </row>
    <row r="2234" spans="1:7" x14ac:dyDescent="0.25">
      <c r="A2234" s="319">
        <f>'Comp. Desp. Indiretas'!$BZ$7</f>
        <v>45076</v>
      </c>
      <c r="B2234" s="314" t="str">
        <f>'Comp. Desp. Indiretas'!$A$47</f>
        <v>ART</v>
      </c>
      <c r="D2234" s="315" t="str">
        <f>'Comp. Desp. Indiretas'!$C$47</f>
        <v>ANUIDADE CREA PF</v>
      </c>
      <c r="E2234" s="314" t="str">
        <f>Resumo!$R$5</f>
        <v>Despesa</v>
      </c>
      <c r="F2234" s="314" t="str">
        <f>Resumo!$R$6</f>
        <v>Despesa Indireta</v>
      </c>
      <c r="G2234" s="327">
        <f>'Comp. Desp. Indiretas'!BZ47</f>
        <v>0</v>
      </c>
    </row>
    <row r="2235" spans="1:7" x14ac:dyDescent="0.25">
      <c r="A2235" s="319">
        <f>'Comp. Desp. Indiretas'!$BZ$7</f>
        <v>45076</v>
      </c>
      <c r="B2235" s="314" t="str">
        <f>'Comp. Desp. Indiretas'!$A$48</f>
        <v>ART</v>
      </c>
      <c r="D2235" s="315" t="str">
        <f>'Comp. Desp. Indiretas'!$C$48</f>
        <v>ANUIDADE CREA PJ</v>
      </c>
      <c r="E2235" s="314" t="str">
        <f>Resumo!$R$5</f>
        <v>Despesa</v>
      </c>
      <c r="F2235" s="314" t="str">
        <f>Resumo!$R$6</f>
        <v>Despesa Indireta</v>
      </c>
      <c r="G2235" s="327">
        <f>'Comp. Desp. Indiretas'!BZ48</f>
        <v>0</v>
      </c>
    </row>
    <row r="2236" spans="1:7" x14ac:dyDescent="0.25">
      <c r="A2236" s="319">
        <f>'Comp. Desp. Indiretas'!$BZ$7</f>
        <v>45076</v>
      </c>
      <c r="B2236" s="314" t="str">
        <f>'Comp. Desp. Indiretas'!$A$49</f>
        <v>ART</v>
      </c>
      <c r="D2236" s="315" t="str">
        <f>'Comp. Desp. Indiretas'!$C$49</f>
        <v>VISTO CRBio PF</v>
      </c>
      <c r="E2236" s="314" t="str">
        <f>Resumo!$R$5</f>
        <v>Despesa</v>
      </c>
      <c r="F2236" s="314" t="str">
        <f>Resumo!$R$6</f>
        <v>Despesa Indireta</v>
      </c>
      <c r="G2236" s="327">
        <f>'Comp. Desp. Indiretas'!BZ49</f>
        <v>0</v>
      </c>
    </row>
    <row r="2237" spans="1:7" x14ac:dyDescent="0.25">
      <c r="A2237" s="319">
        <f>'Comp. Desp. Indiretas'!$BZ$7</f>
        <v>45076</v>
      </c>
      <c r="B2237" s="314" t="str">
        <f>'Comp. Desp. Indiretas'!$A$50</f>
        <v>ART</v>
      </c>
      <c r="D2237" s="315" t="str">
        <f>'Comp. Desp. Indiretas'!$C$50</f>
        <v>VISTO CRBio PJ</v>
      </c>
      <c r="E2237" s="314" t="str">
        <f>Resumo!$R$5</f>
        <v>Despesa</v>
      </c>
      <c r="F2237" s="314" t="str">
        <f>Resumo!$R$6</f>
        <v>Despesa Indireta</v>
      </c>
      <c r="G2237" s="327">
        <f>'Comp. Desp. Indiretas'!BZ50</f>
        <v>0</v>
      </c>
    </row>
    <row r="2238" spans="1:7" x14ac:dyDescent="0.25">
      <c r="A2238" s="319">
        <f>'Comp. Desp. Indiretas'!$BZ$7</f>
        <v>45076</v>
      </c>
      <c r="B2238" s="314" t="str">
        <f>'Comp. Desp. Indiretas'!$A$51</f>
        <v>SMS</v>
      </c>
      <c r="D2238" s="315" t="str">
        <f>'Comp. Desp. Indiretas'!$C$51</f>
        <v>PPRA</v>
      </c>
      <c r="E2238" s="314" t="str">
        <f>Resumo!$R$5</f>
        <v>Despesa</v>
      </c>
      <c r="F2238" s="314" t="str">
        <f>Resumo!$R$6</f>
        <v>Despesa Indireta</v>
      </c>
      <c r="G2238" s="327">
        <f>'Comp. Desp. Indiretas'!BZ51</f>
        <v>0</v>
      </c>
    </row>
    <row r="2239" spans="1:7" x14ac:dyDescent="0.25">
      <c r="A2239" s="319">
        <f>'Comp. Desp. Indiretas'!$BZ$7</f>
        <v>45076</v>
      </c>
      <c r="B2239" s="314" t="str">
        <f>'Comp. Desp. Indiretas'!$A$52</f>
        <v>SMS</v>
      </c>
      <c r="D2239" s="315" t="str">
        <f>'Comp. Desp. Indiretas'!$C$52</f>
        <v>PCMSO</v>
      </c>
      <c r="E2239" s="314" t="str">
        <f>Resumo!$R$5</f>
        <v>Despesa</v>
      </c>
      <c r="F2239" s="314" t="str">
        <f>Resumo!$R$6</f>
        <v>Despesa Indireta</v>
      </c>
      <c r="G2239" s="327">
        <f>'Comp. Desp. Indiretas'!BZ52</f>
        <v>0</v>
      </c>
    </row>
    <row r="2240" spans="1:7" x14ac:dyDescent="0.25">
      <c r="A2240" s="319">
        <f>'Comp. Desp. Indiretas'!$BZ$7</f>
        <v>45076</v>
      </c>
      <c r="B2240" s="314" t="str">
        <f>'Comp. Desp. Indiretas'!$A$53</f>
        <v>SMS</v>
      </c>
      <c r="D2240" s="315" t="str">
        <f>'Comp. Desp. Indiretas'!$C$53</f>
        <v>APR</v>
      </c>
      <c r="E2240" s="314" t="str">
        <f>Resumo!$R$5</f>
        <v>Despesa</v>
      </c>
      <c r="F2240" s="314" t="str">
        <f>Resumo!$R$6</f>
        <v>Despesa Indireta</v>
      </c>
      <c r="G2240" s="327">
        <f>'Comp. Desp. Indiretas'!BZ53</f>
        <v>0</v>
      </c>
    </row>
    <row r="2241" spans="1:7" x14ac:dyDescent="0.25">
      <c r="A2241" s="319">
        <f>'Comp. Desp. Indiretas'!$BZ$7</f>
        <v>45076</v>
      </c>
      <c r="B2241" s="314" t="str">
        <f>'Comp. Desp. Indiretas'!$A$55</f>
        <v>SMS</v>
      </c>
      <c r="D2241" s="315" t="str">
        <f>'Comp. Desp. Indiretas'!$C$55</f>
        <v>TREINAMENTO</v>
      </c>
      <c r="E2241" s="314" t="str">
        <f>Resumo!$R$5</f>
        <v>Despesa</v>
      </c>
      <c r="F2241" s="314" t="str">
        <f>Resumo!$R$6</f>
        <v>Despesa Indireta</v>
      </c>
      <c r="G2241" s="327">
        <f>'Comp. Desp. Indiretas'!BZ55</f>
        <v>0</v>
      </c>
    </row>
    <row r="2242" spans="1:7" x14ac:dyDescent="0.25">
      <c r="A2242" s="319">
        <f>'Comp. Desp. Indiretas'!$BZ$7</f>
        <v>45076</v>
      </c>
      <c r="B2242" s="314" t="str">
        <f>'Comp. Desp. Indiretas'!$A$56</f>
        <v>SMS</v>
      </c>
      <c r="D2242" s="315" t="str">
        <f>'Comp. Desp. Indiretas'!$C$56</f>
        <v>ASO</v>
      </c>
      <c r="E2242" s="314" t="str">
        <f>Resumo!$R$5</f>
        <v>Despesa</v>
      </c>
      <c r="F2242" s="314" t="str">
        <f>Resumo!$R$6</f>
        <v>Despesa Indireta</v>
      </c>
      <c r="G2242" s="327">
        <f>'Comp. Desp. Indiretas'!BZ56</f>
        <v>0</v>
      </c>
    </row>
    <row r="2243" spans="1:7" x14ac:dyDescent="0.25">
      <c r="A2243" s="319">
        <f>'Comp. Desp. Indiretas'!$BZ$7</f>
        <v>45076</v>
      </c>
      <c r="B2243" s="314">
        <f>'Comp. Desp. Indiretas'!$A$57</f>
        <v>0</v>
      </c>
      <c r="D2243" s="315" t="str">
        <f>'Comp. Desp. Indiretas'!$C$57</f>
        <v/>
      </c>
      <c r="E2243" s="314" t="str">
        <f>Resumo!$R$5</f>
        <v>Despesa</v>
      </c>
      <c r="F2243" s="314" t="str">
        <f>Resumo!$R$6</f>
        <v>Despesa Indireta</v>
      </c>
      <c r="G2243" s="327">
        <f>'Comp. Desp. Indiretas'!BZ57</f>
        <v>0</v>
      </c>
    </row>
    <row r="2244" spans="1:7" x14ac:dyDescent="0.25">
      <c r="A2244" s="319">
        <f>'Comp. Desp. Indiretas'!$BZ$7</f>
        <v>45076</v>
      </c>
      <c r="B2244" s="314">
        <f>'Comp. Desp. Indiretas'!$A$58</f>
        <v>0</v>
      </c>
      <c r="D2244" s="315" t="str">
        <f>'Comp. Desp. Indiretas'!$C$58</f>
        <v/>
      </c>
      <c r="E2244" s="314" t="str">
        <f>Resumo!$R$5</f>
        <v>Despesa</v>
      </c>
      <c r="F2244" s="314" t="str">
        <f>Resumo!$R$6</f>
        <v>Despesa Indireta</v>
      </c>
      <c r="G2244" s="327">
        <f>'Comp. Desp. Indiretas'!BZ58</f>
        <v>0</v>
      </c>
    </row>
    <row r="2245" spans="1:7" x14ac:dyDescent="0.25">
      <c r="A2245" s="319">
        <f>'Comp. Desp. Indiretas'!$BZ$7</f>
        <v>45076</v>
      </c>
      <c r="B2245" s="314">
        <f>'Comp. Desp. Indiretas'!$A$59</f>
        <v>0</v>
      </c>
      <c r="D2245" s="315" t="str">
        <f>'Comp. Desp. Indiretas'!$C$59</f>
        <v/>
      </c>
      <c r="E2245" s="314" t="str">
        <f>Resumo!$R$5</f>
        <v>Despesa</v>
      </c>
      <c r="F2245" s="314" t="str">
        <f>Resumo!$R$6</f>
        <v>Despesa Indireta</v>
      </c>
      <c r="G2245" s="327">
        <f>'Comp. Desp. Indiretas'!BZ59</f>
        <v>0</v>
      </c>
    </row>
    <row r="2246" spans="1:7" x14ac:dyDescent="0.25">
      <c r="A2246" s="319">
        <f>'Comp. Desp. Indiretas'!$BZ$7</f>
        <v>45076</v>
      </c>
      <c r="B2246" s="314">
        <f>'Comp. Desp. Indiretas'!$A$60</f>
        <v>0</v>
      </c>
      <c r="D2246" s="315" t="str">
        <f>'Comp. Desp. Indiretas'!$C$60</f>
        <v/>
      </c>
      <c r="E2246" s="314" t="str">
        <f>Resumo!$R$5</f>
        <v>Despesa</v>
      </c>
      <c r="F2246" s="314" t="str">
        <f>Resumo!$R$6</f>
        <v>Despesa Indireta</v>
      </c>
      <c r="G2246" s="327">
        <f>'Comp. Desp. Indiretas'!BZ60</f>
        <v>0</v>
      </c>
    </row>
    <row r="2247" spans="1:7" x14ac:dyDescent="0.25">
      <c r="A2247" s="319">
        <f>'Comp. Desp. Indiretas'!$BZ$7</f>
        <v>45076</v>
      </c>
      <c r="B2247" s="314" t="str">
        <f>'Comp. Desp. Indiretas'!$A$63</f>
        <v>MOC</v>
      </c>
      <c r="D2247" s="315" t="str">
        <f>'Comp. Desp. Indiretas'!$C$63</f>
        <v>DIRETOR TÉCNICO</v>
      </c>
      <c r="E2247" s="314" t="str">
        <f>Resumo!$R$5</f>
        <v>Despesa</v>
      </c>
      <c r="F2247" s="314" t="str">
        <f>Resumo!$R$6</f>
        <v>Despesa Indireta</v>
      </c>
      <c r="G2247" s="327">
        <f>'Comp. Desp. Indiretas'!BZ63</f>
        <v>0</v>
      </c>
    </row>
    <row r="2248" spans="1:7" x14ac:dyDescent="0.25">
      <c r="A2248" s="319">
        <f>'Comp. Desp. Indiretas'!$BZ$7</f>
        <v>45076</v>
      </c>
      <c r="B2248" s="314" t="str">
        <f>'Comp. Desp. Indiretas'!$A$64</f>
        <v>MOC</v>
      </c>
      <c r="D2248" s="315" t="str">
        <f>'Comp. Desp. Indiretas'!$C$64</f>
        <v>ANALISTA DE SUPRIMENTOS</v>
      </c>
      <c r="E2248" s="314" t="str">
        <f>Resumo!$R$5</f>
        <v>Despesa</v>
      </c>
      <c r="F2248" s="314" t="str">
        <f>Resumo!$R$6</f>
        <v>Despesa Indireta</v>
      </c>
      <c r="G2248" s="327">
        <f>'Comp. Desp. Indiretas'!BZ64</f>
        <v>0</v>
      </c>
    </row>
    <row r="2249" spans="1:7" x14ac:dyDescent="0.25">
      <c r="A2249" s="319">
        <f>'Comp. Desp. Indiretas'!$BZ$7</f>
        <v>45076</v>
      </c>
      <c r="B2249" s="314" t="str">
        <f>'Comp. Desp. Indiretas'!$A$65</f>
        <v>MOC</v>
      </c>
      <c r="D2249" s="315" t="str">
        <f>'Comp. Desp. Indiretas'!$C$65</f>
        <v>GERENTE DE PROJETO - PJ</v>
      </c>
      <c r="E2249" s="314" t="str">
        <f>Resumo!$R$5</f>
        <v>Despesa</v>
      </c>
      <c r="F2249" s="314" t="str">
        <f>Resumo!$R$6</f>
        <v>Despesa Indireta</v>
      </c>
      <c r="G2249" s="327">
        <f>'Comp. Desp. Indiretas'!BZ65</f>
        <v>0</v>
      </c>
    </row>
    <row r="2250" spans="1:7" x14ac:dyDescent="0.25">
      <c r="A2250" s="319">
        <f>'Comp. Desp. Indiretas'!$BZ$7</f>
        <v>45076</v>
      </c>
      <c r="B2250" s="314" t="str">
        <f>'Comp. Desp. Indiretas'!$A$66</f>
        <v>MOC</v>
      </c>
      <c r="D2250" s="315" t="str">
        <f>'Comp. Desp. Indiretas'!$C$66</f>
        <v>COORD. DE PROJETO - PJ</v>
      </c>
      <c r="E2250" s="314" t="str">
        <f>Resumo!$R$5</f>
        <v>Despesa</v>
      </c>
      <c r="F2250" s="314" t="str">
        <f>Resumo!$R$6</f>
        <v>Despesa Indireta</v>
      </c>
      <c r="G2250" s="327">
        <f>'Comp. Desp. Indiretas'!BZ66</f>
        <v>0</v>
      </c>
    </row>
    <row r="2251" spans="1:7" x14ac:dyDescent="0.25">
      <c r="A2251" s="319">
        <f>'Comp. Desp. Indiretas'!$BZ$7</f>
        <v>45076</v>
      </c>
      <c r="B2251" s="314" t="str">
        <f>'Comp. Desp. Indiretas'!$A$67</f>
        <v>MOC</v>
      </c>
      <c r="D2251" s="315" t="str">
        <f>'Comp. Desp. Indiretas'!$C$67</f>
        <v>COORD. OPERACIONAL - PJ</v>
      </c>
      <c r="E2251" s="314" t="str">
        <f>Resumo!$R$5</f>
        <v>Despesa</v>
      </c>
      <c r="F2251" s="314" t="str">
        <f>Resumo!$R$6</f>
        <v>Despesa Indireta</v>
      </c>
      <c r="G2251" s="327">
        <f>'Comp. Desp. Indiretas'!BZ67</f>
        <v>0</v>
      </c>
    </row>
    <row r="2252" spans="1:7" x14ac:dyDescent="0.25">
      <c r="A2252" s="319">
        <f>'Comp. Desp. Indiretas'!$BZ$7</f>
        <v>45076</v>
      </c>
      <c r="B2252" s="314" t="str">
        <f>'Comp. Desp. Indiretas'!$A$68</f>
        <v>MOC</v>
      </c>
      <c r="D2252" s="315" t="str">
        <f>'Comp. Desp. Indiretas'!$C$68</f>
        <v>ANALISTA DE PROJETOS SENIOR - PJ</v>
      </c>
      <c r="E2252" s="314" t="str">
        <f>Resumo!$R$5</f>
        <v>Despesa</v>
      </c>
      <c r="F2252" s="314" t="str">
        <f>Resumo!$R$6</f>
        <v>Despesa Indireta</v>
      </c>
      <c r="G2252" s="327">
        <f>'Comp. Desp. Indiretas'!BZ68</f>
        <v>0</v>
      </c>
    </row>
    <row r="2253" spans="1:7" x14ac:dyDescent="0.25">
      <c r="A2253" s="319">
        <f>'Comp. Desp. Indiretas'!$BZ$7</f>
        <v>45076</v>
      </c>
      <c r="B2253" s="314" t="str">
        <f>'Comp. Desp. Indiretas'!$A$69</f>
        <v>MOC</v>
      </c>
      <c r="D2253" s="315" t="str">
        <f>'Comp. Desp. Indiretas'!$C$69</f>
        <v>ANALISTA DE PROJETOS PLENO - PJ</v>
      </c>
      <c r="E2253" s="314" t="str">
        <f>Resumo!$R$5</f>
        <v>Despesa</v>
      </c>
      <c r="F2253" s="314" t="str">
        <f>Resumo!$R$6</f>
        <v>Despesa Indireta</v>
      </c>
      <c r="G2253" s="327">
        <f>'Comp. Desp. Indiretas'!BZ69</f>
        <v>0</v>
      </c>
    </row>
    <row r="2254" spans="1:7" x14ac:dyDescent="0.25">
      <c r="A2254" s="319">
        <f>'Comp. Desp. Indiretas'!$BZ$7</f>
        <v>45076</v>
      </c>
      <c r="B2254" s="314" t="str">
        <f>'Comp. Desp. Indiretas'!$A$70</f>
        <v>MOC</v>
      </c>
      <c r="D2254" s="315" t="str">
        <f>'Comp. Desp. Indiretas'!$C$70</f>
        <v>ANALISTA DE PROJETOS JUNIOR - PJ</v>
      </c>
      <c r="E2254" s="314" t="str">
        <f>Resumo!$R$5</f>
        <v>Despesa</v>
      </c>
      <c r="F2254" s="314" t="str">
        <f>Resumo!$R$6</f>
        <v>Despesa Indireta</v>
      </c>
      <c r="G2254" s="327">
        <f>'Comp. Desp. Indiretas'!BZ70</f>
        <v>0</v>
      </c>
    </row>
    <row r="2255" spans="1:7" x14ac:dyDescent="0.25">
      <c r="A2255" s="319">
        <f>'Comp. Desp. Indiretas'!$BZ$7</f>
        <v>45076</v>
      </c>
      <c r="B2255" s="314" t="str">
        <f>'Comp. Desp. Indiretas'!$A$71</f>
        <v>MOC</v>
      </c>
      <c r="D2255" s="315" t="str">
        <f>'Comp. Desp. Indiretas'!$C$71</f>
        <v>TÉCNICO OPERACIONAL - PJ</v>
      </c>
      <c r="E2255" s="314" t="str">
        <f>Resumo!$R$5</f>
        <v>Despesa</v>
      </c>
      <c r="F2255" s="314" t="str">
        <f>Resumo!$R$6</f>
        <v>Despesa Indireta</v>
      </c>
      <c r="G2255" s="327">
        <f>'Comp. Desp. Indiretas'!BZ71</f>
        <v>0</v>
      </c>
    </row>
    <row r="2256" spans="1:7" x14ac:dyDescent="0.25">
      <c r="A2256" s="319">
        <f>'Comp. Desp. Indiretas'!$BZ$7</f>
        <v>45076</v>
      </c>
      <c r="B2256" s="314" t="str">
        <f>'Comp. Desp. Indiretas'!$A$72</f>
        <v>MOC</v>
      </c>
      <c r="D2256" s="315" t="str">
        <f>'Comp. Desp. Indiretas'!$C$72</f>
        <v>AUXILIAR TÉCNICO - PJ</v>
      </c>
      <c r="E2256" s="314" t="str">
        <f>Resumo!$R$5</f>
        <v>Despesa</v>
      </c>
      <c r="F2256" s="314" t="str">
        <f>Resumo!$R$6</f>
        <v>Despesa Indireta</v>
      </c>
      <c r="G2256" s="327">
        <f>'Comp. Desp. Indiretas'!BZ72</f>
        <v>0</v>
      </c>
    </row>
    <row r="2257" spans="1:7" x14ac:dyDescent="0.25">
      <c r="A2257" s="319">
        <f>'Comp. Desp. Indiretas'!$BZ$7</f>
        <v>45076</v>
      </c>
      <c r="B2257" s="314" t="str">
        <f>'Comp. Desp. Indiretas'!$A$73</f>
        <v>MOC</v>
      </c>
      <c r="D2257" s="315" t="str">
        <f>'Comp. Desp. Indiretas'!$C$73</f>
        <v>ANALISTA FINANCEIRO</v>
      </c>
      <c r="E2257" s="314" t="str">
        <f>Resumo!$R$5</f>
        <v>Despesa</v>
      </c>
      <c r="F2257" s="314" t="str">
        <f>Resumo!$R$6</f>
        <v>Despesa Indireta</v>
      </c>
      <c r="G2257" s="327">
        <f>'Comp. Desp. Indiretas'!BZ73</f>
        <v>0</v>
      </c>
    </row>
    <row r="2258" spans="1:7" x14ac:dyDescent="0.25">
      <c r="A2258" s="319">
        <f>'Comp. Desp. Indiretas'!$BZ$7</f>
        <v>45076</v>
      </c>
      <c r="B2258" s="314" t="str">
        <f>'Comp. Desp. Indiretas'!$A$74</f>
        <v>MOC</v>
      </c>
      <c r="D2258" s="315" t="str">
        <f>'Comp. Desp. Indiretas'!$C$74</f>
        <v>ANALISTA DE SUPRIMENTOS</v>
      </c>
      <c r="E2258" s="314" t="str">
        <f>Resumo!$R$5</f>
        <v>Despesa</v>
      </c>
      <c r="F2258" s="314" t="str">
        <f>Resumo!$R$6</f>
        <v>Despesa Indireta</v>
      </c>
      <c r="G2258" s="327">
        <f>'Comp. Desp. Indiretas'!BZ74</f>
        <v>0</v>
      </c>
    </row>
    <row r="2259" spans="1:7" x14ac:dyDescent="0.25">
      <c r="A2259" s="319">
        <f>'Comp. Desp. Indiretas'!$BZ$7</f>
        <v>45076</v>
      </c>
      <c r="B2259" s="314" t="str">
        <f>'Comp. Desp. Indiretas'!$A$75</f>
        <v>DG</v>
      </c>
      <c r="D2259" s="315" t="str">
        <f>'Comp. Desp. Indiretas'!$C$75</f>
        <v>HOSPEDAGEM - NIVEL 1</v>
      </c>
      <c r="E2259" s="314" t="str">
        <f>Resumo!$R$5</f>
        <v>Despesa</v>
      </c>
      <c r="F2259" s="314" t="str">
        <f>Resumo!$R$6</f>
        <v>Despesa Indireta</v>
      </c>
      <c r="G2259" s="327">
        <f>'Comp. Desp. Indiretas'!BZ75</f>
        <v>0</v>
      </c>
    </row>
    <row r="2260" spans="1:7" x14ac:dyDescent="0.25">
      <c r="A2260" s="319">
        <f>'Comp. Desp. Indiretas'!$BZ$7</f>
        <v>45076</v>
      </c>
      <c r="B2260" s="314" t="str">
        <f>'Comp. Desp. Indiretas'!$A$76</f>
        <v>DG</v>
      </c>
      <c r="D2260" s="315" t="str">
        <f>'Comp. Desp. Indiretas'!$C$76</f>
        <v>ALIMENTAÇÃO - NIVEL 1</v>
      </c>
      <c r="E2260" s="314" t="str">
        <f>Resumo!$R$5</f>
        <v>Despesa</v>
      </c>
      <c r="F2260" s="314" t="str">
        <f>Resumo!$R$6</f>
        <v>Despesa Indireta</v>
      </c>
      <c r="G2260" s="327">
        <f>'Comp. Desp. Indiretas'!BZ76</f>
        <v>0</v>
      </c>
    </row>
    <row r="2261" spans="1:7" x14ac:dyDescent="0.25">
      <c r="A2261" s="319">
        <f>'Comp. Desp. Indiretas'!$BZ$7</f>
        <v>45076</v>
      </c>
      <c r="B2261" s="314" t="str">
        <f>'Comp. Desp. Indiretas'!$A$77</f>
        <v>DG</v>
      </c>
      <c r="D2261" s="315" t="str">
        <f>'Comp. Desp. Indiretas'!$C$77</f>
        <v>LOCAÇÃO DE BASE OPERACIONAL</v>
      </c>
      <c r="E2261" s="314" t="str">
        <f>Resumo!$R$5</f>
        <v>Despesa</v>
      </c>
      <c r="F2261" s="314" t="str">
        <f>Resumo!$R$6</f>
        <v>Despesa Indireta</v>
      </c>
      <c r="G2261" s="327">
        <f>'Comp. Desp. Indiretas'!BZ77</f>
        <v>0</v>
      </c>
    </row>
    <row r="2262" spans="1:7" x14ac:dyDescent="0.25">
      <c r="A2262" s="319">
        <f>'Comp. Desp. Indiretas'!$BZ$7</f>
        <v>45076</v>
      </c>
      <c r="B2262" s="314" t="str">
        <f>'Comp. Desp. Indiretas'!$A$78</f>
        <v>DG</v>
      </c>
      <c r="D2262" s="315" t="str">
        <f>'Comp. Desp. Indiretas'!$C$78</f>
        <v>ALIMENTAÇÃO - NIVEL 1</v>
      </c>
      <c r="E2262" s="314" t="str">
        <f>Resumo!$R$5</f>
        <v>Despesa</v>
      </c>
      <c r="F2262" s="314" t="str">
        <f>Resumo!$R$6</f>
        <v>Despesa Indireta</v>
      </c>
      <c r="G2262" s="327">
        <f>'Comp. Desp. Indiretas'!BZ78</f>
        <v>0</v>
      </c>
    </row>
    <row r="2263" spans="1:7" x14ac:dyDescent="0.25">
      <c r="A2263" s="319">
        <f>'Comp. Desp. Indiretas'!$BZ$7</f>
        <v>45076</v>
      </c>
      <c r="B2263" s="314" t="str">
        <f>'Comp. Desp. Indiretas'!$A$79</f>
        <v>DG</v>
      </c>
      <c r="D2263" s="315" t="str">
        <f>'Comp. Desp. Indiretas'!$C$79</f>
        <v>ALIMENTAÇÃO - NIVEL 2</v>
      </c>
      <c r="E2263" s="314" t="str">
        <f>Resumo!$R$5</f>
        <v>Despesa</v>
      </c>
      <c r="F2263" s="314" t="str">
        <f>Resumo!$R$6</f>
        <v>Despesa Indireta</v>
      </c>
      <c r="G2263" s="327">
        <f>'Comp. Desp. Indiretas'!BZ79</f>
        <v>0</v>
      </c>
    </row>
    <row r="2264" spans="1:7" x14ac:dyDescent="0.25">
      <c r="A2264" s="319">
        <f>'Comp. Desp. Indiretas'!$BZ$7</f>
        <v>45076</v>
      </c>
      <c r="B2264" s="314" t="str">
        <f>'Comp. Desp. Indiretas'!$A$80</f>
        <v>DG</v>
      </c>
      <c r="D2264" s="315" t="str">
        <f>'Comp. Desp. Indiretas'!$C$80</f>
        <v>ALIMENTAÇÃO - NIVEL 3</v>
      </c>
      <c r="E2264" s="314" t="str">
        <f>Resumo!$R$5</f>
        <v>Despesa</v>
      </c>
      <c r="F2264" s="314" t="str">
        <f>Resumo!$R$6</f>
        <v>Despesa Indireta</v>
      </c>
      <c r="G2264" s="327">
        <f>'Comp. Desp. Indiretas'!BZ80</f>
        <v>0</v>
      </c>
    </row>
    <row r="2265" spans="1:7" x14ac:dyDescent="0.25">
      <c r="A2265" s="319">
        <f>'Comp. Desp. Indiretas'!$BZ$7</f>
        <v>45076</v>
      </c>
      <c r="B2265" s="314" t="str">
        <f>'Comp. Desp. Indiretas'!$A$81</f>
        <v>DG</v>
      </c>
      <c r="D2265" s="315" t="str">
        <f>'Comp. Desp. Indiretas'!$C$81</f>
        <v>TELEFONIA</v>
      </c>
      <c r="E2265" s="314" t="str">
        <f>Resumo!$R$5</f>
        <v>Despesa</v>
      </c>
      <c r="F2265" s="314" t="str">
        <f>Resumo!$R$6</f>
        <v>Despesa Indireta</v>
      </c>
      <c r="G2265" s="327">
        <f>'Comp. Desp. Indiretas'!BZ81</f>
        <v>0</v>
      </c>
    </row>
    <row r="2266" spans="1:7" x14ac:dyDescent="0.25">
      <c r="A2266" s="319">
        <f>'Comp. Desp. Indiretas'!$BZ$7</f>
        <v>45076</v>
      </c>
      <c r="B2266" s="314" t="str">
        <f>'Comp. Desp. Indiretas'!$A$82</f>
        <v>DG</v>
      </c>
      <c r="D2266" s="315" t="str">
        <f>'Comp. Desp. Indiretas'!$C$82</f>
        <v>ALUGUEL DE VEÍCULO LEVE MENSAL</v>
      </c>
      <c r="E2266" s="314" t="str">
        <f>Resumo!$R$5</f>
        <v>Despesa</v>
      </c>
      <c r="F2266" s="314" t="str">
        <f>Resumo!$R$6</f>
        <v>Despesa Indireta</v>
      </c>
      <c r="G2266" s="327">
        <f>'Comp. Desp. Indiretas'!BZ82</f>
        <v>0</v>
      </c>
    </row>
    <row r="2267" spans="1:7" x14ac:dyDescent="0.25">
      <c r="A2267" s="319">
        <f>'Comp. Desp. Indiretas'!$BZ$7</f>
        <v>45076</v>
      </c>
      <c r="B2267" s="314" t="str">
        <f>'Comp. Desp. Indiretas'!$A$83</f>
        <v>DG</v>
      </c>
      <c r="D2267" s="315" t="str">
        <f>'Comp. Desp. Indiretas'!$C$83</f>
        <v>ALUGUEL DE VEICULO LEVE</v>
      </c>
      <c r="E2267" s="314" t="str">
        <f>Resumo!$R$5</f>
        <v>Despesa</v>
      </c>
      <c r="F2267" s="314" t="str">
        <f>Resumo!$R$6</f>
        <v>Despesa Indireta</v>
      </c>
      <c r="G2267" s="327">
        <f>'Comp. Desp. Indiretas'!BZ83</f>
        <v>0</v>
      </c>
    </row>
    <row r="2268" spans="1:7" x14ac:dyDescent="0.25">
      <c r="A2268" s="319">
        <f>'Comp. Desp. Indiretas'!$BZ$7</f>
        <v>45076</v>
      </c>
      <c r="B2268" s="314" t="str">
        <f>'Comp. Desp. Indiretas'!$A$84</f>
        <v>DG</v>
      </c>
      <c r="D2268" s="315" t="str">
        <f>'Comp. Desp. Indiretas'!$C$84</f>
        <v>ALUGUEL CAMINHONTE</v>
      </c>
      <c r="E2268" s="314" t="str">
        <f>Resumo!$R$5</f>
        <v>Despesa</v>
      </c>
      <c r="F2268" s="314" t="str">
        <f>Resumo!$R$6</f>
        <v>Despesa Indireta</v>
      </c>
      <c r="G2268" s="327">
        <f>'Comp. Desp. Indiretas'!BZ84</f>
        <v>0</v>
      </c>
    </row>
    <row r="2269" spans="1:7" x14ac:dyDescent="0.25">
      <c r="A2269" s="319">
        <f>'Comp. Desp. Indiretas'!$BZ$7</f>
        <v>45076</v>
      </c>
      <c r="B2269" s="314" t="str">
        <f>'Comp. Desp. Indiretas'!$A$85</f>
        <v>DG</v>
      </c>
      <c r="D2269" s="315" t="str">
        <f>'Comp. Desp. Indiretas'!$C$85</f>
        <v>AQUISIÇÃO DE VEICULO</v>
      </c>
      <c r="E2269" s="314" t="str">
        <f>Resumo!$R$5</f>
        <v>Despesa</v>
      </c>
      <c r="F2269" s="314" t="str">
        <f>Resumo!$R$6</f>
        <v>Despesa Indireta</v>
      </c>
      <c r="G2269" s="327">
        <f>'Comp. Desp. Indiretas'!BZ85</f>
        <v>0</v>
      </c>
    </row>
    <row r="2270" spans="1:7" x14ac:dyDescent="0.25">
      <c r="A2270" s="319">
        <f>'Comp. Desp. Indiretas'!$BZ$7</f>
        <v>45076</v>
      </c>
      <c r="B2270" s="314" t="str">
        <f>'Comp. Desp. Indiretas'!$A$86</f>
        <v>DG</v>
      </c>
      <c r="D2270" s="315" t="str">
        <f>'Comp. Desp. Indiretas'!$C$86</f>
        <v>COMBUSTÍVEL - GASOLINA</v>
      </c>
      <c r="E2270" s="314" t="str">
        <f>Resumo!$R$5</f>
        <v>Despesa</v>
      </c>
      <c r="F2270" s="314" t="str">
        <f>Resumo!$R$6</f>
        <v>Despesa Indireta</v>
      </c>
      <c r="G2270" s="327">
        <f>'Comp. Desp. Indiretas'!BZ86</f>
        <v>0</v>
      </c>
    </row>
    <row r="2271" spans="1:7" x14ac:dyDescent="0.25">
      <c r="A2271" s="319">
        <f>'Comp. Desp. Indiretas'!$BZ$7</f>
        <v>45076</v>
      </c>
      <c r="B2271" s="314" t="str">
        <f>'Comp. Desp. Indiretas'!$A$87</f>
        <v>DG</v>
      </c>
      <c r="D2271" s="315" t="str">
        <f>'Comp. Desp. Indiretas'!$C$87</f>
        <v>COMBUSTÍVEL - DIESEL</v>
      </c>
      <c r="E2271" s="314" t="str">
        <f>Resumo!$R$5</f>
        <v>Despesa</v>
      </c>
      <c r="F2271" s="314" t="str">
        <f>Resumo!$R$6</f>
        <v>Despesa Indireta</v>
      </c>
      <c r="G2271" s="327">
        <f>'Comp. Desp. Indiretas'!BZ87</f>
        <v>0</v>
      </c>
    </row>
    <row r="2272" spans="1:7" x14ac:dyDescent="0.25">
      <c r="A2272" s="319">
        <f>'Comp. Desp. Indiretas'!$BZ$7</f>
        <v>45076</v>
      </c>
      <c r="B2272" s="314" t="str">
        <f>'Comp. Desp. Indiretas'!$A$88</f>
        <v>DG</v>
      </c>
      <c r="D2272" s="315" t="str">
        <f>'Comp. Desp. Indiretas'!$C$88</f>
        <v>PASSAGEM AÉREA</v>
      </c>
      <c r="E2272" s="314" t="str">
        <f>Resumo!$R$5</f>
        <v>Despesa</v>
      </c>
      <c r="F2272" s="314" t="str">
        <f>Resumo!$R$6</f>
        <v>Despesa Indireta</v>
      </c>
      <c r="G2272" s="327">
        <f>'Comp. Desp. Indiretas'!BZ88</f>
        <v>0</v>
      </c>
    </row>
    <row r="2273" spans="1:7" x14ac:dyDescent="0.25">
      <c r="A2273" s="319">
        <f>'Comp. Desp. Indiretas'!$BZ$7</f>
        <v>45076</v>
      </c>
      <c r="B2273" s="314" t="str">
        <f>'Comp. Desp. Indiretas'!$A$89</f>
        <v>ART</v>
      </c>
      <c r="D2273" s="315" t="str">
        <f>'Comp. Desp. Indiretas'!$C$89</f>
        <v>ART CREA - Nível 1</v>
      </c>
      <c r="E2273" s="314" t="str">
        <f>Resumo!$R$5</f>
        <v>Despesa</v>
      </c>
      <c r="F2273" s="314" t="str">
        <f>Resumo!$R$6</f>
        <v>Despesa Indireta</v>
      </c>
      <c r="G2273" s="327">
        <f>'Comp. Desp. Indiretas'!BZ89</f>
        <v>0</v>
      </c>
    </row>
    <row r="2274" spans="1:7" x14ac:dyDescent="0.25">
      <c r="A2274" s="319">
        <f>'Comp. Desp. Indiretas'!$BZ$7</f>
        <v>45076</v>
      </c>
      <c r="B2274" s="314" t="str">
        <f>'Comp. Desp. Indiretas'!$A$90</f>
        <v>ART</v>
      </c>
      <c r="D2274" s="315" t="str">
        <f>'Comp. Desp. Indiretas'!$C$90</f>
        <v>ART CREA - Nível 2</v>
      </c>
      <c r="E2274" s="314" t="str">
        <f>Resumo!$R$5</f>
        <v>Despesa</v>
      </c>
      <c r="F2274" s="314" t="str">
        <f>Resumo!$R$6</f>
        <v>Despesa Indireta</v>
      </c>
      <c r="G2274" s="327">
        <f>'Comp. Desp. Indiretas'!BZ90</f>
        <v>0</v>
      </c>
    </row>
    <row r="2275" spans="1:7" x14ac:dyDescent="0.25">
      <c r="A2275" s="319">
        <f>'Comp. Desp. Indiretas'!$BZ$7</f>
        <v>45076</v>
      </c>
      <c r="B2275" s="314" t="str">
        <f>'Comp. Desp. Indiretas'!$A$91</f>
        <v>ART</v>
      </c>
      <c r="D2275" s="315" t="str">
        <f>'Comp. Desp. Indiretas'!$C$91</f>
        <v>ART CREA - Nível 3</v>
      </c>
      <c r="E2275" s="314" t="str">
        <f>Resumo!$R$5</f>
        <v>Despesa</v>
      </c>
      <c r="F2275" s="314" t="str">
        <f>Resumo!$R$6</f>
        <v>Despesa Indireta</v>
      </c>
      <c r="G2275" s="327">
        <f>'Comp. Desp. Indiretas'!BZ91</f>
        <v>0</v>
      </c>
    </row>
    <row r="2276" spans="1:7" x14ac:dyDescent="0.25">
      <c r="A2276" s="319">
        <f>'Comp. Desp. Indiretas'!$BZ$7</f>
        <v>45076</v>
      </c>
      <c r="B2276" s="314" t="str">
        <f>'Comp. Desp. Indiretas'!$A$92</f>
        <v>ART</v>
      </c>
      <c r="D2276" s="315" t="str">
        <f>'Comp. Desp. Indiretas'!$C$92</f>
        <v>ACERVO CREA</v>
      </c>
      <c r="E2276" s="314" t="str">
        <f>Resumo!$R$5</f>
        <v>Despesa</v>
      </c>
      <c r="F2276" s="314" t="str">
        <f>Resumo!$R$6</f>
        <v>Despesa Indireta</v>
      </c>
      <c r="G2276" s="327">
        <f>'Comp. Desp. Indiretas'!BZ92</f>
        <v>0</v>
      </c>
    </row>
    <row r="2277" spans="1:7" x14ac:dyDescent="0.25">
      <c r="A2277" s="319">
        <f>'Comp. Desp. Indiretas'!$BZ$7</f>
        <v>45076</v>
      </c>
      <c r="B2277" s="314" t="str">
        <f>'Comp. Desp. Indiretas'!$A$93</f>
        <v>ART</v>
      </c>
      <c r="D2277" s="315" t="str">
        <f>'Comp. Desp. Indiretas'!$C$93</f>
        <v>ART CRBio</v>
      </c>
      <c r="E2277" s="314" t="str">
        <f>Resumo!$R$5</f>
        <v>Despesa</v>
      </c>
      <c r="F2277" s="314" t="str">
        <f>Resumo!$R$6</f>
        <v>Despesa Indireta</v>
      </c>
      <c r="G2277" s="327">
        <f>'Comp. Desp. Indiretas'!BZ93</f>
        <v>0</v>
      </c>
    </row>
    <row r="2278" spans="1:7" x14ac:dyDescent="0.25">
      <c r="A2278" s="319">
        <f>'Comp. Desp. Indiretas'!$BZ$7</f>
        <v>45076</v>
      </c>
      <c r="B2278" s="314" t="str">
        <f>'Comp. Desp. Indiretas'!$A$94</f>
        <v>ART</v>
      </c>
      <c r="D2278" s="315" t="str">
        <f>'Comp. Desp. Indiretas'!$C$94</f>
        <v>ACERVO CRBio</v>
      </c>
      <c r="E2278" s="314" t="str">
        <f>Resumo!$R$5</f>
        <v>Despesa</v>
      </c>
      <c r="F2278" s="314" t="str">
        <f>Resumo!$R$6</f>
        <v>Despesa Indireta</v>
      </c>
      <c r="G2278" s="327">
        <f>'Comp. Desp. Indiretas'!BZ94</f>
        <v>0</v>
      </c>
    </row>
    <row r="2279" spans="1:7" x14ac:dyDescent="0.25">
      <c r="A2279" s="319">
        <f>'Comp. Desp. Indiretas'!$BZ$7</f>
        <v>45076</v>
      </c>
      <c r="B2279" s="314" t="str">
        <f>'Comp. Desp. Indiretas'!$A$95</f>
        <v>ART</v>
      </c>
      <c r="D2279" s="315" t="str">
        <f>'Comp. Desp. Indiretas'!$C$95</f>
        <v>VISTO CREA PF</v>
      </c>
      <c r="E2279" s="314" t="str">
        <f>Resumo!$R$5</f>
        <v>Despesa</v>
      </c>
      <c r="F2279" s="314" t="str">
        <f>Resumo!$R$6</f>
        <v>Despesa Indireta</v>
      </c>
      <c r="G2279" s="327">
        <f>'Comp. Desp. Indiretas'!BZ95</f>
        <v>0</v>
      </c>
    </row>
    <row r="2280" spans="1:7" x14ac:dyDescent="0.25">
      <c r="A2280" s="319">
        <f>'Comp. Desp. Indiretas'!$BZ$7</f>
        <v>45076</v>
      </c>
      <c r="B2280" s="314" t="str">
        <f>'Comp. Desp. Indiretas'!$A$96</f>
        <v>ART</v>
      </c>
      <c r="D2280" s="315" t="str">
        <f>'Comp. Desp. Indiretas'!$C$96</f>
        <v>VISTO CREA PJ</v>
      </c>
      <c r="E2280" s="314" t="str">
        <f>Resumo!$R$5</f>
        <v>Despesa</v>
      </c>
      <c r="F2280" s="314" t="str">
        <f>Resumo!$R$6</f>
        <v>Despesa Indireta</v>
      </c>
      <c r="G2280" s="327">
        <f>'Comp. Desp. Indiretas'!BZ96</f>
        <v>0</v>
      </c>
    </row>
    <row r="2281" spans="1:7" x14ac:dyDescent="0.25">
      <c r="A2281" s="319">
        <f>'Comp. Desp. Indiretas'!$BZ$7</f>
        <v>45076</v>
      </c>
      <c r="B2281" s="314" t="str">
        <f>'Comp. Desp. Indiretas'!$A$97</f>
        <v>ART</v>
      </c>
      <c r="D2281" s="315" t="str">
        <f>'Comp. Desp. Indiretas'!$C$97</f>
        <v>ANUIDADE CREA PF</v>
      </c>
      <c r="E2281" s="314" t="str">
        <f>Resumo!$R$5</f>
        <v>Despesa</v>
      </c>
      <c r="F2281" s="314" t="str">
        <f>Resumo!$R$6</f>
        <v>Despesa Indireta</v>
      </c>
      <c r="G2281" s="327">
        <f>'Comp. Desp. Indiretas'!BZ97</f>
        <v>0</v>
      </c>
    </row>
    <row r="2282" spans="1:7" x14ac:dyDescent="0.25">
      <c r="A2282" s="319">
        <f>'Comp. Desp. Indiretas'!$BZ$7</f>
        <v>45076</v>
      </c>
      <c r="B2282" s="314" t="str">
        <f>'Comp. Desp. Indiretas'!$A$98</f>
        <v>ART</v>
      </c>
      <c r="D2282" s="315" t="str">
        <f>'Comp. Desp. Indiretas'!$C$98</f>
        <v>ANUIDADE CREA PJ</v>
      </c>
      <c r="E2282" s="314" t="str">
        <f>Resumo!$R$5</f>
        <v>Despesa</v>
      </c>
      <c r="F2282" s="314" t="str">
        <f>Resumo!$R$6</f>
        <v>Despesa Indireta</v>
      </c>
      <c r="G2282" s="327">
        <f>'Comp. Desp. Indiretas'!BZ98</f>
        <v>0</v>
      </c>
    </row>
    <row r="2283" spans="1:7" x14ac:dyDescent="0.25">
      <c r="A2283" s="319">
        <f>'Comp. Desp. Indiretas'!$BZ$7</f>
        <v>45076</v>
      </c>
      <c r="B2283" s="314" t="str">
        <f>'Comp. Desp. Indiretas'!$A$99</f>
        <v>ART</v>
      </c>
      <c r="D2283" s="315" t="str">
        <f>'Comp. Desp. Indiretas'!$C$99</f>
        <v>VISTO CRBio PF</v>
      </c>
      <c r="E2283" s="314" t="str">
        <f>Resumo!$R$5</f>
        <v>Despesa</v>
      </c>
      <c r="F2283" s="314" t="str">
        <f>Resumo!$R$6</f>
        <v>Despesa Indireta</v>
      </c>
      <c r="G2283" s="327">
        <f>'Comp. Desp. Indiretas'!BZ99</f>
        <v>0</v>
      </c>
    </row>
    <row r="2284" spans="1:7" x14ac:dyDescent="0.25">
      <c r="A2284" s="319">
        <f>'Comp. Desp. Indiretas'!$BZ$7</f>
        <v>45076</v>
      </c>
      <c r="B2284" s="314" t="str">
        <f>'Comp. Desp. Indiretas'!$A$100</f>
        <v>ART</v>
      </c>
      <c r="D2284" s="315" t="str">
        <f>'Comp. Desp. Indiretas'!$C$100</f>
        <v>VISTO CRBio PJ</v>
      </c>
      <c r="E2284" s="314" t="str">
        <f>Resumo!$R$5</f>
        <v>Despesa</v>
      </c>
      <c r="F2284" s="314" t="str">
        <f>Resumo!$R$6</f>
        <v>Despesa Indireta</v>
      </c>
      <c r="G2284" s="327">
        <f>'Comp. Desp. Indiretas'!BZ100</f>
        <v>0</v>
      </c>
    </row>
    <row r="2285" spans="1:7" x14ac:dyDescent="0.25">
      <c r="A2285" s="319">
        <f>'Comp. Desp. Indiretas'!$BZ$7</f>
        <v>45076</v>
      </c>
      <c r="B2285" s="314" t="str">
        <f>'Comp. Desp. Indiretas'!$A$101</f>
        <v>SMS</v>
      </c>
      <c r="D2285" s="315" t="str">
        <f>'Comp. Desp. Indiretas'!$C$101</f>
        <v>PPRA</v>
      </c>
      <c r="E2285" s="314" t="str">
        <f>Resumo!$R$5</f>
        <v>Despesa</v>
      </c>
      <c r="F2285" s="314" t="str">
        <f>Resumo!$R$6</f>
        <v>Despesa Indireta</v>
      </c>
      <c r="G2285" s="327">
        <f>'Comp. Desp. Indiretas'!BZ101</f>
        <v>0</v>
      </c>
    </row>
    <row r="2286" spans="1:7" x14ac:dyDescent="0.25">
      <c r="A2286" s="319">
        <f>'Comp. Desp. Indiretas'!$BZ$7</f>
        <v>45076</v>
      </c>
      <c r="B2286" s="314" t="str">
        <f>'Comp. Desp. Indiretas'!$A$102</f>
        <v>SMS</v>
      </c>
      <c r="D2286" s="315" t="str">
        <f>'Comp. Desp. Indiretas'!$C$102</f>
        <v>PCMSO</v>
      </c>
      <c r="E2286" s="314" t="str">
        <f>Resumo!$R$5</f>
        <v>Despesa</v>
      </c>
      <c r="F2286" s="314" t="str">
        <f>Resumo!$R$6</f>
        <v>Despesa Indireta</v>
      </c>
      <c r="G2286" s="327">
        <f>'Comp. Desp. Indiretas'!BZ102</f>
        <v>0</v>
      </c>
    </row>
    <row r="2287" spans="1:7" x14ac:dyDescent="0.25">
      <c r="A2287" s="319">
        <f>'Comp. Desp. Indiretas'!$BZ$7</f>
        <v>45076</v>
      </c>
      <c r="B2287" s="314" t="str">
        <f>'Comp. Desp. Indiretas'!$A$103</f>
        <v>SMS</v>
      </c>
      <c r="D2287" s="315" t="str">
        <f>'Comp. Desp. Indiretas'!$C$103</f>
        <v>APR</v>
      </c>
      <c r="E2287" s="314" t="str">
        <f>Resumo!$R$5</f>
        <v>Despesa</v>
      </c>
      <c r="F2287" s="314" t="str">
        <f>Resumo!$R$6</f>
        <v>Despesa Indireta</v>
      </c>
      <c r="G2287" s="327">
        <f>'Comp. Desp. Indiretas'!BZ103</f>
        <v>0</v>
      </c>
    </row>
    <row r="2288" spans="1:7" x14ac:dyDescent="0.25">
      <c r="A2288" s="319">
        <f>'Comp. Desp. Indiretas'!$BZ$7</f>
        <v>45076</v>
      </c>
      <c r="B2288" s="314" t="str">
        <f>'Comp. Desp. Indiretas'!$A$104</f>
        <v>SMS</v>
      </c>
      <c r="D2288" s="315" t="str">
        <f>'Comp. Desp. Indiretas'!$C$104</f>
        <v>PAE</v>
      </c>
      <c r="E2288" s="314" t="str">
        <f>Resumo!$R$5</f>
        <v>Despesa</v>
      </c>
      <c r="F2288" s="314" t="str">
        <f>Resumo!$R$6</f>
        <v>Despesa Indireta</v>
      </c>
      <c r="G2288" s="327">
        <f>'Comp. Desp. Indiretas'!BZ104</f>
        <v>0</v>
      </c>
    </row>
    <row r="2289" spans="1:7" x14ac:dyDescent="0.25">
      <c r="A2289" s="319">
        <f>'Comp. Desp. Indiretas'!$BZ$7</f>
        <v>45076</v>
      </c>
      <c r="B2289" s="314" t="str">
        <f>'Comp. Desp. Indiretas'!$A$105</f>
        <v>SMS</v>
      </c>
      <c r="D2289" s="315" t="str">
        <f>'Comp. Desp. Indiretas'!$C$105</f>
        <v>TREINAMENTO</v>
      </c>
      <c r="E2289" s="314" t="str">
        <f>Resumo!$R$5</f>
        <v>Despesa</v>
      </c>
      <c r="F2289" s="314" t="str">
        <f>Resumo!$R$6</f>
        <v>Despesa Indireta</v>
      </c>
      <c r="G2289" s="327">
        <f>'Comp. Desp. Indiretas'!BZ105</f>
        <v>0</v>
      </c>
    </row>
    <row r="2290" spans="1:7" x14ac:dyDescent="0.25">
      <c r="A2290" s="319">
        <f>'Comp. Desp. Indiretas'!$BZ$7</f>
        <v>45076</v>
      </c>
      <c r="B2290" s="314" t="str">
        <f>'Comp. Desp. Indiretas'!$A$106</f>
        <v>SMS</v>
      </c>
      <c r="D2290" s="315" t="str">
        <f>'Comp. Desp. Indiretas'!$C$106</f>
        <v>ASO</v>
      </c>
      <c r="E2290" s="314" t="str">
        <f>Resumo!$R$5</f>
        <v>Despesa</v>
      </c>
      <c r="F2290" s="314" t="str">
        <f>Resumo!$R$6</f>
        <v>Despesa Indireta</v>
      </c>
      <c r="G2290" s="327">
        <f>'Comp. Desp. Indiretas'!BZ106</f>
        <v>0</v>
      </c>
    </row>
    <row r="2291" spans="1:7" x14ac:dyDescent="0.25">
      <c r="A2291" s="319">
        <f>'Comp. Desp. Indiretas'!$BZ$7</f>
        <v>45076</v>
      </c>
      <c r="B2291" s="314">
        <f>'Comp. Desp. Indiretas'!$A$107</f>
        <v>0</v>
      </c>
      <c r="D2291" s="315" t="str">
        <f>'Comp. Desp. Indiretas'!$C$107</f>
        <v/>
      </c>
      <c r="E2291" s="314" t="str">
        <f>Resumo!$R$5</f>
        <v>Despesa</v>
      </c>
      <c r="F2291" s="314" t="str">
        <f>Resumo!$R$6</f>
        <v>Despesa Indireta</v>
      </c>
      <c r="G2291" s="327">
        <f>'Comp. Desp. Indiretas'!BZ107</f>
        <v>0</v>
      </c>
    </row>
    <row r="2292" spans="1:7" x14ac:dyDescent="0.25">
      <c r="A2292" s="319">
        <f>'Comp. Desp. Indiretas'!$BZ$7</f>
        <v>45076</v>
      </c>
      <c r="B2292" s="314">
        <f>'Comp. Desp. Indiretas'!$A$108</f>
        <v>0</v>
      </c>
      <c r="D2292" s="315" t="str">
        <f>'Comp. Desp. Indiretas'!$C$108</f>
        <v/>
      </c>
      <c r="E2292" s="314" t="str">
        <f>Resumo!$R$5</f>
        <v>Despesa</v>
      </c>
      <c r="F2292" s="314" t="str">
        <f>Resumo!$R$6</f>
        <v>Despesa Indireta</v>
      </c>
      <c r="G2292" s="327">
        <f>'Comp. Desp. Indiretas'!BZ108</f>
        <v>0</v>
      </c>
    </row>
    <row r="2293" spans="1:7" x14ac:dyDescent="0.25">
      <c r="A2293" s="319">
        <f>'Comp. Desp. Indiretas'!$BZ$7</f>
        <v>45076</v>
      </c>
      <c r="B2293" s="314">
        <f>'Comp. Desp. Indiretas'!$A$109</f>
        <v>0</v>
      </c>
      <c r="D2293" s="315" t="str">
        <f>'Comp. Desp. Indiretas'!$C$109</f>
        <v/>
      </c>
      <c r="E2293" s="314" t="str">
        <f>Resumo!$R$5</f>
        <v>Despesa</v>
      </c>
      <c r="F2293" s="314" t="str">
        <f>Resumo!$R$6</f>
        <v>Despesa Indireta</v>
      </c>
      <c r="G2293" s="327">
        <f>'Comp. Desp. Indiretas'!BZ109</f>
        <v>0</v>
      </c>
    </row>
    <row r="2294" spans="1:7" x14ac:dyDescent="0.25">
      <c r="A2294" s="319">
        <f>'Comp. Desp. Indiretas'!$BZ$7</f>
        <v>45076</v>
      </c>
      <c r="B2294" s="314">
        <f>'Comp. Desp. Indiretas'!$A$110</f>
        <v>0</v>
      </c>
      <c r="D2294" s="315" t="str">
        <f>'Comp. Desp. Indiretas'!$C$110</f>
        <v/>
      </c>
      <c r="E2294" s="314" t="str">
        <f>Resumo!$R$5</f>
        <v>Despesa</v>
      </c>
      <c r="F2294" s="314" t="str">
        <f>Resumo!$R$6</f>
        <v>Despesa Indireta</v>
      </c>
      <c r="G2294" s="327">
        <f>'Comp. Desp. Indiretas'!BZ110</f>
        <v>0</v>
      </c>
    </row>
    <row r="2295" spans="1:7" x14ac:dyDescent="0.25">
      <c r="A2295" s="319">
        <f>'Comp. Desp. Indiretas'!$BZ$7</f>
        <v>45076</v>
      </c>
      <c r="B2295" s="314">
        <f>'Comp. Desp. Indiretas'!$A$111</f>
        <v>0</v>
      </c>
      <c r="D2295" s="315" t="str">
        <f>'Comp. Desp. Indiretas'!$C$111</f>
        <v/>
      </c>
      <c r="E2295" s="314" t="str">
        <f>Resumo!$R$5</f>
        <v>Despesa</v>
      </c>
      <c r="F2295" s="314" t="str">
        <f>Resumo!$R$6</f>
        <v>Despesa Indireta</v>
      </c>
      <c r="G2295" s="327">
        <f>'Comp. Desp. Indiretas'!BZ111</f>
        <v>0</v>
      </c>
    </row>
    <row r="2296" spans="1:7" x14ac:dyDescent="0.25">
      <c r="A2296" s="319">
        <f>'Comp. Desp. Indiretas'!$BZ$7</f>
        <v>45076</v>
      </c>
      <c r="B2296" s="314">
        <f>'Comp. Desp. Indiretas'!$A$112</f>
        <v>0</v>
      </c>
      <c r="D2296" s="315" t="str">
        <f>'Comp. Desp. Indiretas'!$C$112</f>
        <v/>
      </c>
      <c r="E2296" s="314" t="str">
        <f>Resumo!$R$5</f>
        <v>Despesa</v>
      </c>
      <c r="F2296" s="314" t="str">
        <f>Resumo!$R$6</f>
        <v>Despesa Indireta</v>
      </c>
      <c r="G2296" s="327">
        <f>'Comp. Desp. Indiretas'!BZ112</f>
        <v>0</v>
      </c>
    </row>
    <row r="2297" spans="1:7" x14ac:dyDescent="0.25">
      <c r="A2297" s="319">
        <f>'Comp. Desp. Indiretas'!$BZ$7</f>
        <v>45076</v>
      </c>
      <c r="B2297" s="314" t="str">
        <f>'Composições Desp. Diretas'!$A$10</f>
        <v>SE</v>
      </c>
      <c r="C2297" s="314" t="str">
        <f>EAP!$C$9</f>
        <v>PP01</v>
      </c>
      <c r="D2297" s="315" t="str">
        <f>'Composições Desp. Diretas'!$C$10</f>
        <v>Subcontratação: realização do serviço de monit. da QAE</v>
      </c>
      <c r="E2297" s="314" t="str">
        <f>Resumo!$R$5</f>
        <v>Despesa</v>
      </c>
      <c r="F2297" s="314" t="str">
        <f>Resumo!$R$7</f>
        <v>Despesa Direta</v>
      </c>
      <c r="G2297" s="327">
        <f>'Composições Desp. Diretas'!CA10</f>
        <v>0</v>
      </c>
    </row>
    <row r="2298" spans="1:7" x14ac:dyDescent="0.25">
      <c r="A2298" s="319">
        <f>'Comp. Desp. Indiretas'!$BZ$7</f>
        <v>45076</v>
      </c>
      <c r="B2298" s="314" t="str">
        <f>'Composições Desp. Diretas'!$A$11</f>
        <v>MOC</v>
      </c>
      <c r="C2298" s="314" t="str">
        <f>EAP!$C$9</f>
        <v>PP01</v>
      </c>
      <c r="D2298" s="315" t="str">
        <f>'Composições Desp. Diretas'!$C$11</f>
        <v>ANALISTA DE PROJETOS PLENO</v>
      </c>
      <c r="E2298" s="314" t="str">
        <f>Resumo!$R$5</f>
        <v>Despesa</v>
      </c>
      <c r="F2298" s="314" t="str">
        <f>Resumo!$R$7</f>
        <v>Despesa Direta</v>
      </c>
      <c r="G2298" s="327">
        <f>'Composições Desp. Diretas'!CA11</f>
        <v>0</v>
      </c>
    </row>
    <row r="2299" spans="1:7" x14ac:dyDescent="0.25">
      <c r="A2299" s="319">
        <f>'Comp. Desp. Indiretas'!$BZ$7</f>
        <v>45076</v>
      </c>
      <c r="B2299" s="314">
        <f>'Composições Desp. Diretas'!$A$12</f>
        <v>0</v>
      </c>
      <c r="C2299" s="314" t="str">
        <f>EAP!$C$9</f>
        <v>PP01</v>
      </c>
      <c r="D2299" s="315">
        <f>'Composições Desp. Diretas'!$C$12</f>
        <v>0</v>
      </c>
      <c r="E2299" s="314" t="str">
        <f>Resumo!$R$5</f>
        <v>Despesa</v>
      </c>
      <c r="F2299" s="314" t="str">
        <f>Resumo!$R$7</f>
        <v>Despesa Direta</v>
      </c>
      <c r="G2299" s="327">
        <f>'Composições Desp. Diretas'!CA12</f>
        <v>0</v>
      </c>
    </row>
    <row r="2300" spans="1:7" x14ac:dyDescent="0.25">
      <c r="A2300" s="319">
        <f>'Comp. Desp. Indiretas'!$BZ$7</f>
        <v>45076</v>
      </c>
      <c r="B2300" s="314">
        <f>'Composições Desp. Diretas'!$A$13</f>
        <v>0</v>
      </c>
      <c r="C2300" s="314" t="str">
        <f>EAP!$C$9</f>
        <v>PP01</v>
      </c>
      <c r="D2300" s="315">
        <f>'Composições Desp. Diretas'!$C$13</f>
        <v>0</v>
      </c>
      <c r="E2300" s="314" t="str">
        <f>Resumo!$R$5</f>
        <v>Despesa</v>
      </c>
      <c r="F2300" s="314" t="str">
        <f>Resumo!$R$7</f>
        <v>Despesa Direta</v>
      </c>
      <c r="G2300" s="327">
        <f>'Composições Desp. Diretas'!CA13</f>
        <v>0</v>
      </c>
    </row>
    <row r="2301" spans="1:7" x14ac:dyDescent="0.25">
      <c r="A2301" s="319">
        <f>'Comp. Desp. Indiretas'!$BZ$7</f>
        <v>45076</v>
      </c>
      <c r="B2301" s="314">
        <f>'Composições Desp. Diretas'!$A$14</f>
        <v>0</v>
      </c>
      <c r="C2301" s="314" t="str">
        <f>EAP!$C$9</f>
        <v>PP01</v>
      </c>
      <c r="D2301" s="315">
        <f>'Composições Desp. Diretas'!$C$14</f>
        <v>0</v>
      </c>
      <c r="E2301" s="314" t="str">
        <f>Resumo!$R$5</f>
        <v>Despesa</v>
      </c>
      <c r="F2301" s="314" t="str">
        <f>Resumo!$R$7</f>
        <v>Despesa Direta</v>
      </c>
      <c r="G2301" s="327">
        <f>'Composições Desp. Diretas'!CA14</f>
        <v>0</v>
      </c>
    </row>
    <row r="2302" spans="1:7" x14ac:dyDescent="0.25">
      <c r="A2302" s="319">
        <f>'Comp. Desp. Indiretas'!$BZ$7</f>
        <v>45076</v>
      </c>
      <c r="B2302" s="314">
        <f>'Composições Desp. Diretas'!$A$15</f>
        <v>0</v>
      </c>
      <c r="C2302" s="314" t="str">
        <f>EAP!$C$9</f>
        <v>PP01</v>
      </c>
      <c r="D2302" s="315">
        <f>'Composições Desp. Diretas'!$C$15</f>
        <v>0</v>
      </c>
      <c r="E2302" s="314" t="str">
        <f>Resumo!$R$5</f>
        <v>Despesa</v>
      </c>
      <c r="F2302" s="314" t="str">
        <f>Resumo!$R$7</f>
        <v>Despesa Direta</v>
      </c>
      <c r="G2302" s="327">
        <f>'Composições Desp. Diretas'!CA15</f>
        <v>0</v>
      </c>
    </row>
    <row r="2303" spans="1:7" x14ac:dyDescent="0.25">
      <c r="A2303" s="319">
        <f>'Comp. Desp. Indiretas'!$BZ$7</f>
        <v>45076</v>
      </c>
      <c r="B2303" s="314">
        <f>'Composições Desp. Diretas'!$A$16</f>
        <v>0</v>
      </c>
      <c r="C2303" s="314" t="str">
        <f>EAP!$C$9</f>
        <v>PP01</v>
      </c>
      <c r="D2303" s="315">
        <f>'Composições Desp. Diretas'!$C$16</f>
        <v>0</v>
      </c>
      <c r="E2303" s="314" t="str">
        <f>Resumo!$R$5</f>
        <v>Despesa</v>
      </c>
      <c r="F2303" s="314" t="str">
        <f>Resumo!$R$7</f>
        <v>Despesa Direta</v>
      </c>
      <c r="G2303" s="327">
        <f>'Composições Desp. Diretas'!CA16</f>
        <v>0</v>
      </c>
    </row>
    <row r="2304" spans="1:7" x14ac:dyDescent="0.25">
      <c r="A2304" s="319">
        <f>'Comp. Desp. Indiretas'!$BZ$7</f>
        <v>45076</v>
      </c>
      <c r="B2304" s="314">
        <f>'Composições Desp. Diretas'!$A$17</f>
        <v>0</v>
      </c>
      <c r="C2304" s="314" t="str">
        <f>EAP!$C$9</f>
        <v>PP01</v>
      </c>
      <c r="D2304" s="315">
        <f>'Composições Desp. Diretas'!$C$17</f>
        <v>0</v>
      </c>
      <c r="E2304" s="314" t="str">
        <f>Resumo!$R$5</f>
        <v>Despesa</v>
      </c>
      <c r="F2304" s="314" t="str">
        <f>Resumo!$R$7</f>
        <v>Despesa Direta</v>
      </c>
      <c r="G2304" s="327">
        <f>'Composições Desp. Diretas'!CA17</f>
        <v>0</v>
      </c>
    </row>
    <row r="2305" spans="1:7" x14ac:dyDescent="0.25">
      <c r="A2305" s="319">
        <f>'Comp. Desp. Indiretas'!$BZ$7</f>
        <v>45076</v>
      </c>
      <c r="B2305" s="314">
        <f>'Composições Desp. Diretas'!$A$18</f>
        <v>0</v>
      </c>
      <c r="C2305" s="314" t="str">
        <f>EAP!$C$9</f>
        <v>PP01</v>
      </c>
      <c r="D2305" s="315">
        <f>'Composições Desp. Diretas'!$C$18</f>
        <v>0</v>
      </c>
      <c r="E2305" s="314" t="str">
        <f>Resumo!$R$5</f>
        <v>Despesa</v>
      </c>
      <c r="F2305" s="314" t="str">
        <f>Resumo!$R$7</f>
        <v>Despesa Direta</v>
      </c>
      <c r="G2305" s="327">
        <f>'Composições Desp. Diretas'!CA18</f>
        <v>0</v>
      </c>
    </row>
    <row r="2306" spans="1:7" x14ac:dyDescent="0.25">
      <c r="A2306" s="319">
        <f>'Comp. Desp. Indiretas'!$BZ$7</f>
        <v>45076</v>
      </c>
      <c r="B2306" s="314">
        <f>'Composições Desp. Diretas'!$A$19</f>
        <v>0</v>
      </c>
      <c r="C2306" s="314" t="str">
        <f>EAP!$C$9</f>
        <v>PP01</v>
      </c>
      <c r="D2306" s="315">
        <f>'Composições Desp. Diretas'!$C$19</f>
        <v>0</v>
      </c>
      <c r="E2306" s="314" t="str">
        <f>Resumo!$R$5</f>
        <v>Despesa</v>
      </c>
      <c r="F2306" s="314" t="str">
        <f>Resumo!$R$7</f>
        <v>Despesa Direta</v>
      </c>
      <c r="G2306" s="327">
        <f>'Composições Desp. Diretas'!CA19</f>
        <v>0</v>
      </c>
    </row>
    <row r="2307" spans="1:7" x14ac:dyDescent="0.25">
      <c r="A2307" s="319">
        <f>'Comp. Desp. Indiretas'!$BZ$7</f>
        <v>45076</v>
      </c>
      <c r="B2307" s="314">
        <f>'Composições Desp. Diretas'!$A$20</f>
        <v>0</v>
      </c>
      <c r="C2307" s="314" t="str">
        <f>EAP!$C$9</f>
        <v>PP01</v>
      </c>
      <c r="D2307" s="315">
        <f>'Composições Desp. Diretas'!$C$20</f>
        <v>0</v>
      </c>
      <c r="E2307" s="314" t="str">
        <f>Resumo!$R$5</f>
        <v>Despesa</v>
      </c>
      <c r="F2307" s="314" t="str">
        <f>Resumo!$R$7</f>
        <v>Despesa Direta</v>
      </c>
      <c r="G2307" s="327">
        <f>'Composições Desp. Diretas'!CA20</f>
        <v>0</v>
      </c>
    </row>
    <row r="2308" spans="1:7" x14ac:dyDescent="0.25">
      <c r="A2308" s="319">
        <f>'Comp. Desp. Indiretas'!$BZ$7</f>
        <v>45076</v>
      </c>
      <c r="B2308" s="314">
        <f>'Composições Desp. Diretas'!$A$21</f>
        <v>0</v>
      </c>
      <c r="C2308" s="314" t="str">
        <f>EAP!$C$9</f>
        <v>PP01</v>
      </c>
      <c r="D2308" s="315">
        <f>'Composições Desp. Diretas'!$C$21</f>
        <v>0</v>
      </c>
      <c r="E2308" s="314" t="str">
        <f>Resumo!$R$5</f>
        <v>Despesa</v>
      </c>
      <c r="F2308" s="314" t="str">
        <f>Resumo!$R$7</f>
        <v>Despesa Direta</v>
      </c>
      <c r="G2308" s="327">
        <f>'Composições Desp. Diretas'!CA21</f>
        <v>0</v>
      </c>
    </row>
    <row r="2309" spans="1:7" x14ac:dyDescent="0.25">
      <c r="A2309" s="319">
        <f>'Comp. Desp. Indiretas'!$BZ$7</f>
        <v>45076</v>
      </c>
      <c r="B2309" s="314">
        <f>'Composições Desp. Diretas'!$A$22</f>
        <v>0</v>
      </c>
      <c r="C2309" s="314" t="str">
        <f>EAP!$C$9</f>
        <v>PP01</v>
      </c>
      <c r="D2309" s="315">
        <f>'Composições Desp. Diretas'!$C$22</f>
        <v>0</v>
      </c>
      <c r="E2309" s="314" t="str">
        <f>Resumo!$R$5</f>
        <v>Despesa</v>
      </c>
      <c r="F2309" s="314" t="str">
        <f>Resumo!$R$7</f>
        <v>Despesa Direta</v>
      </c>
      <c r="G2309" s="327">
        <f>'Composições Desp. Diretas'!CA22</f>
        <v>0</v>
      </c>
    </row>
    <row r="2310" spans="1:7" x14ac:dyDescent="0.25">
      <c r="A2310" s="319">
        <f>'Comp. Desp. Indiretas'!$BZ$7</f>
        <v>45076</v>
      </c>
      <c r="B2310" s="314">
        <f>'Composições Desp. Diretas'!$A$23</f>
        <v>0</v>
      </c>
      <c r="C2310" s="314" t="str">
        <f>EAP!$C$9</f>
        <v>PP01</v>
      </c>
      <c r="D2310" s="315">
        <f>'Composições Desp. Diretas'!$C$23</f>
        <v>0</v>
      </c>
      <c r="E2310" s="314" t="str">
        <f>Resumo!$R$5</f>
        <v>Despesa</v>
      </c>
      <c r="F2310" s="314" t="str">
        <f>Resumo!$R$7</f>
        <v>Despesa Direta</v>
      </c>
      <c r="G2310" s="327">
        <f>'Composições Desp. Diretas'!CA23</f>
        <v>0</v>
      </c>
    </row>
    <row r="2328" spans="1:7" x14ac:dyDescent="0.25">
      <c r="A2328" s="319">
        <f>'Comp. Desp. Indiretas'!$BZ$7</f>
        <v>45076</v>
      </c>
      <c r="B2328" s="314" t="str">
        <f>'Composições Desp. Diretas'!$A$25</f>
        <v>MOC</v>
      </c>
      <c r="C2328" s="314" t="str">
        <f>EAP!$C$10</f>
        <v>PP02</v>
      </c>
      <c r="D2328" s="315" t="str">
        <f>'Composições Desp. Diretas'!$C$25</f>
        <v>TÉCNICO OPERACIONAL</v>
      </c>
      <c r="E2328" s="314" t="str">
        <f>Resumo!$R$5</f>
        <v>Despesa</v>
      </c>
      <c r="F2328" s="314" t="str">
        <f>Resumo!$R$7</f>
        <v>Despesa Direta</v>
      </c>
      <c r="G2328" s="327">
        <f>'Composições Desp. Diretas'!CA25</f>
        <v>0</v>
      </c>
    </row>
    <row r="2329" spans="1:7" x14ac:dyDescent="0.25">
      <c r="A2329" s="319">
        <f>'Comp. Desp. Indiretas'!$BZ$7</f>
        <v>45076</v>
      </c>
      <c r="B2329" s="314" t="str">
        <f>'Composições Desp. Diretas'!$A$26</f>
        <v>SE</v>
      </c>
      <c r="C2329" s="314" t="str">
        <f>EAP!$C$10</f>
        <v>PP02</v>
      </c>
      <c r="D2329" s="315" t="str">
        <f>'Composições Desp. Diretas'!$C$26</f>
        <v>Pedágio</v>
      </c>
      <c r="E2329" s="314" t="str">
        <f>Resumo!$R$5</f>
        <v>Despesa</v>
      </c>
      <c r="F2329" s="314" t="str">
        <f>Resumo!$R$7</f>
        <v>Despesa Direta</v>
      </c>
      <c r="G2329" s="327">
        <f>'Composições Desp. Diretas'!CA26</f>
        <v>0</v>
      </c>
    </row>
    <row r="2330" spans="1:7" x14ac:dyDescent="0.25">
      <c r="A2330" s="319">
        <f>'Comp. Desp. Indiretas'!$BZ$7</f>
        <v>45076</v>
      </c>
      <c r="B2330" s="314" t="str">
        <f>'Composições Desp. Diretas'!$A$27</f>
        <v>SE</v>
      </c>
      <c r="C2330" s="314" t="str">
        <f>EAP!$C$10</f>
        <v>PP02</v>
      </c>
      <c r="D2330" s="315" t="str">
        <f>'Composições Desp. Diretas'!$C$27</f>
        <v>Despacho ida e volta - sonômetro</v>
      </c>
      <c r="E2330" s="314" t="str">
        <f>Resumo!$R$5</f>
        <v>Despesa</v>
      </c>
      <c r="F2330" s="314" t="str">
        <f>Resumo!$R$7</f>
        <v>Despesa Direta</v>
      </c>
      <c r="G2330" s="327">
        <f>'Composições Desp. Diretas'!CA27</f>
        <v>0</v>
      </c>
    </row>
    <row r="2331" spans="1:7" x14ac:dyDescent="0.25">
      <c r="A2331" s="319">
        <f>'Comp. Desp. Indiretas'!$BZ$7</f>
        <v>45076</v>
      </c>
      <c r="B2331" s="314" t="str">
        <f>'Composições Desp. Diretas'!$A$28</f>
        <v>DG</v>
      </c>
      <c r="C2331" s="314" t="str">
        <f>EAP!$C$10</f>
        <v>PP02</v>
      </c>
      <c r="D2331" s="315" t="str">
        <f>'Composições Desp. Diretas'!$C$28</f>
        <v>ALUGUEL DE VEICULO LEVE</v>
      </c>
      <c r="E2331" s="314" t="str">
        <f>Resumo!$R$5</f>
        <v>Despesa</v>
      </c>
      <c r="F2331" s="314" t="str">
        <f>Resumo!$R$7</f>
        <v>Despesa Direta</v>
      </c>
      <c r="G2331" s="327">
        <f>'Composições Desp. Diretas'!CA28</f>
        <v>0</v>
      </c>
    </row>
    <row r="2332" spans="1:7" x14ac:dyDescent="0.25">
      <c r="A2332" s="319">
        <f>'Comp. Desp. Indiretas'!$BZ$7</f>
        <v>45076</v>
      </c>
      <c r="B2332" s="314" t="str">
        <f>'Composições Desp. Diretas'!$A$29</f>
        <v>DG</v>
      </c>
      <c r="C2332" s="314" t="str">
        <f>EAP!$C$10</f>
        <v>PP02</v>
      </c>
      <c r="D2332" s="315" t="str">
        <f>'Composições Desp. Diretas'!$C$29</f>
        <v>COMBUSTÍVEL - GASOLINA</v>
      </c>
      <c r="E2332" s="314" t="str">
        <f>Resumo!$R$5</f>
        <v>Despesa</v>
      </c>
      <c r="F2332" s="314" t="str">
        <f>Resumo!$R$7</f>
        <v>Despesa Direta</v>
      </c>
      <c r="G2332" s="327">
        <f>'Composições Desp. Diretas'!CA29</f>
        <v>0</v>
      </c>
    </row>
    <row r="2333" spans="1:7" x14ac:dyDescent="0.25">
      <c r="A2333" s="319">
        <f>'Comp. Desp. Indiretas'!$BZ$7</f>
        <v>45076</v>
      </c>
      <c r="B2333" s="314">
        <f>'Composições Desp. Diretas'!$A$30</f>
        <v>0</v>
      </c>
      <c r="C2333" s="314" t="str">
        <f>EAP!$C$10</f>
        <v>PP02</v>
      </c>
      <c r="D2333" s="315">
        <f>'Composições Desp. Diretas'!$C$30</f>
        <v>0</v>
      </c>
      <c r="E2333" s="314" t="str">
        <f>Resumo!$R$5</f>
        <v>Despesa</v>
      </c>
      <c r="F2333" s="314" t="str">
        <f>Resumo!$R$7</f>
        <v>Despesa Direta</v>
      </c>
      <c r="G2333" s="327">
        <f>'Composições Desp. Diretas'!CA30</f>
        <v>0</v>
      </c>
    </row>
    <row r="2334" spans="1:7" x14ac:dyDescent="0.25">
      <c r="A2334" s="319">
        <f>'Comp. Desp. Indiretas'!$BZ$7</f>
        <v>45076</v>
      </c>
      <c r="B2334" s="314">
        <f>'Composições Desp. Diretas'!$A$31</f>
        <v>0</v>
      </c>
      <c r="C2334" s="314" t="str">
        <f>EAP!$C$10</f>
        <v>PP02</v>
      </c>
      <c r="D2334" s="315">
        <f>'Composições Desp. Diretas'!$C$31</f>
        <v>0</v>
      </c>
      <c r="E2334" s="314" t="str">
        <f>Resumo!$R$5</f>
        <v>Despesa</v>
      </c>
      <c r="F2334" s="314" t="str">
        <f>Resumo!$R$7</f>
        <v>Despesa Direta</v>
      </c>
      <c r="G2334" s="327">
        <f>'Composições Desp. Diretas'!CA31</f>
        <v>0</v>
      </c>
    </row>
    <row r="2335" spans="1:7" x14ac:dyDescent="0.25">
      <c r="A2335" s="319">
        <f>'Comp. Desp. Indiretas'!$BZ$7</f>
        <v>45076</v>
      </c>
      <c r="B2335" s="314" t="str">
        <f>'Composições Desp. Diretas'!$A$32</f>
        <v>MOC</v>
      </c>
      <c r="C2335" s="314" t="str">
        <f>EAP!$C$10</f>
        <v>PP02</v>
      </c>
      <c r="D2335" s="315" t="str">
        <f>'Composições Desp. Diretas'!$C$32</f>
        <v>COORD. DE PROJETO</v>
      </c>
      <c r="E2335" s="314" t="str">
        <f>Resumo!$R$5</f>
        <v>Despesa</v>
      </c>
      <c r="F2335" s="314" t="str">
        <f>Resumo!$R$7</f>
        <v>Despesa Direta</v>
      </c>
      <c r="G2335" s="327">
        <f>'Composições Desp. Diretas'!CA32</f>
        <v>0</v>
      </c>
    </row>
    <row r="2336" spans="1:7" x14ac:dyDescent="0.25">
      <c r="A2336" s="319">
        <f>'Comp. Desp. Indiretas'!$BZ$7</f>
        <v>45076</v>
      </c>
      <c r="B2336" s="314" t="str">
        <f>'Composições Desp. Diretas'!$A$33</f>
        <v>MOC</v>
      </c>
      <c r="C2336" s="314" t="str">
        <f>EAP!$C$10</f>
        <v>PP02</v>
      </c>
      <c r="D2336" s="315" t="str">
        <f>'Composições Desp. Diretas'!$C$33</f>
        <v>ANALISTA DE PROJETOS PLENO</v>
      </c>
      <c r="E2336" s="314" t="str">
        <f>Resumo!$R$5</f>
        <v>Despesa</v>
      </c>
      <c r="F2336" s="314" t="str">
        <f>Resumo!$R$7</f>
        <v>Despesa Direta</v>
      </c>
      <c r="G2336" s="327">
        <f>'Composições Desp. Diretas'!CA33</f>
        <v>0</v>
      </c>
    </row>
    <row r="2337" spans="1:7" x14ac:dyDescent="0.25">
      <c r="A2337" s="319">
        <f>'Comp. Desp. Indiretas'!$BZ$7</f>
        <v>45076</v>
      </c>
      <c r="B2337" s="314" t="str">
        <f>'Composições Desp. Diretas'!$A$34</f>
        <v>MOC</v>
      </c>
      <c r="C2337" s="314" t="str">
        <f>EAP!$C$10</f>
        <v>PP02</v>
      </c>
      <c r="D2337" s="315" t="str">
        <f>'Composições Desp. Diretas'!$C$34</f>
        <v>ASSISTENTE DE PROJETOS</v>
      </c>
      <c r="E2337" s="314" t="str">
        <f>Resumo!$R$5</f>
        <v>Despesa</v>
      </c>
      <c r="F2337" s="314" t="str">
        <f>Resumo!$R$7</f>
        <v>Despesa Direta</v>
      </c>
      <c r="G2337" s="327">
        <f>'Composições Desp. Diretas'!CA34</f>
        <v>0</v>
      </c>
    </row>
    <row r="2338" spans="1:7" x14ac:dyDescent="0.25">
      <c r="A2338" s="319">
        <f>'Comp. Desp. Indiretas'!$BZ$7</f>
        <v>45076</v>
      </c>
      <c r="B2338" s="314" t="str">
        <f>'Composições Desp. Diretas'!$A$35</f>
        <v>MOC</v>
      </c>
      <c r="C2338" s="314" t="str">
        <f>EAP!$C$10</f>
        <v>PP02</v>
      </c>
      <c r="D2338" s="315" t="str">
        <f>'Composições Desp. Diretas'!$C$35</f>
        <v>ANALISTA DE GEOPROCESSAMENTO</v>
      </c>
      <c r="E2338" s="314" t="str">
        <f>Resumo!$R$5</f>
        <v>Despesa</v>
      </c>
      <c r="F2338" s="314" t="str">
        <f>Resumo!$R$7</f>
        <v>Despesa Direta</v>
      </c>
      <c r="G2338" s="327">
        <f>'Composições Desp. Diretas'!CA35</f>
        <v>0</v>
      </c>
    </row>
    <row r="2339" spans="1:7" x14ac:dyDescent="0.25">
      <c r="A2339" s="319">
        <f>'Comp. Desp. Indiretas'!$BZ$7</f>
        <v>45076</v>
      </c>
      <c r="B2339" s="314">
        <f>'Composições Desp. Diretas'!$A$36</f>
        <v>0</v>
      </c>
      <c r="C2339" s="314" t="str">
        <f>EAP!$C$10</f>
        <v>PP02</v>
      </c>
      <c r="D2339" s="315">
        <f>'Composições Desp. Diretas'!$C$36</f>
        <v>0</v>
      </c>
      <c r="E2339" s="314" t="str">
        <f>Resumo!$R$5</f>
        <v>Despesa</v>
      </c>
      <c r="F2339" s="314" t="str">
        <f>Resumo!$R$7</f>
        <v>Despesa Direta</v>
      </c>
      <c r="G2339" s="327">
        <f>'Composições Desp. Diretas'!CA36</f>
        <v>0</v>
      </c>
    </row>
    <row r="2340" spans="1:7" x14ac:dyDescent="0.25">
      <c r="A2340" s="319">
        <f>'Comp. Desp. Indiretas'!$BZ$7</f>
        <v>45076</v>
      </c>
      <c r="B2340" s="314">
        <f>'Composições Desp. Diretas'!$A$37</f>
        <v>0</v>
      </c>
      <c r="C2340" s="314" t="str">
        <f>EAP!$C$10</f>
        <v>PP02</v>
      </c>
      <c r="D2340" s="315">
        <f>'Composições Desp. Diretas'!$C$37</f>
        <v>0</v>
      </c>
      <c r="E2340" s="314" t="str">
        <f>Resumo!$R$5</f>
        <v>Despesa</v>
      </c>
      <c r="F2340" s="314" t="str">
        <f>Resumo!$R$7</f>
        <v>Despesa Direta</v>
      </c>
      <c r="G2340" s="327">
        <f>'Composições Desp. Diretas'!CA37</f>
        <v>0</v>
      </c>
    </row>
    <row r="2341" spans="1:7" x14ac:dyDescent="0.25">
      <c r="A2341" s="319">
        <f>'Comp. Desp. Indiretas'!$BZ$7</f>
        <v>45076</v>
      </c>
      <c r="B2341" s="314">
        <f>'Composições Desp. Diretas'!$A$38</f>
        <v>0</v>
      </c>
      <c r="C2341" s="314" t="str">
        <f>EAP!$C$10</f>
        <v>PP02</v>
      </c>
      <c r="D2341" s="315">
        <f>'Composições Desp. Diretas'!$C$38</f>
        <v>0</v>
      </c>
      <c r="E2341" s="314" t="str">
        <f>Resumo!$R$5</f>
        <v>Despesa</v>
      </c>
      <c r="F2341" s="314" t="str">
        <f>Resumo!$R$7</f>
        <v>Despesa Direta</v>
      </c>
      <c r="G2341" s="327">
        <f>'Composições Desp. Diretas'!CA38</f>
        <v>0</v>
      </c>
    </row>
    <row r="2342" spans="1:7" x14ac:dyDescent="0.25">
      <c r="A2342" s="319">
        <f>'Comp. Desp. Indiretas'!$BZ$7</f>
        <v>45076</v>
      </c>
      <c r="B2342" s="314">
        <f>'Composições Desp. Diretas'!$A$39</f>
        <v>0</v>
      </c>
      <c r="C2342" s="314" t="str">
        <f>EAP!$C$10</f>
        <v>PP02</v>
      </c>
      <c r="D2342" s="315">
        <f>'Composições Desp. Diretas'!$C$39</f>
        <v>0</v>
      </c>
      <c r="E2342" s="314" t="str">
        <f>Resumo!$R$5</f>
        <v>Despesa</v>
      </c>
      <c r="F2342" s="314" t="str">
        <f>Resumo!$R$7</f>
        <v>Despesa Direta</v>
      </c>
      <c r="G2342" s="327">
        <f>'Composições Desp. Diretas'!CA39</f>
        <v>0</v>
      </c>
    </row>
    <row r="2343" spans="1:7" x14ac:dyDescent="0.25">
      <c r="A2343" s="319">
        <f>'Comp. Desp. Indiretas'!$BZ$7</f>
        <v>45076</v>
      </c>
      <c r="B2343" s="314">
        <f>'Composições Desp. Diretas'!$A$40</f>
        <v>0</v>
      </c>
      <c r="C2343" s="314" t="str">
        <f>EAP!$C$10</f>
        <v>PP02</v>
      </c>
      <c r="D2343" s="315">
        <f>'Composições Desp. Diretas'!$C$40</f>
        <v>0</v>
      </c>
      <c r="E2343" s="314" t="str">
        <f>Resumo!$R$5</f>
        <v>Despesa</v>
      </c>
      <c r="F2343" s="314" t="str">
        <f>Resumo!$R$7</f>
        <v>Despesa Direta</v>
      </c>
      <c r="G2343" s="327">
        <f>'Composições Desp. Diretas'!CA40</f>
        <v>0</v>
      </c>
    </row>
    <row r="2344" spans="1:7" x14ac:dyDescent="0.25">
      <c r="A2344" s="319">
        <f>'Comp. Desp. Indiretas'!$BZ$7</f>
        <v>45076</v>
      </c>
      <c r="B2344" s="314">
        <f>'Composições Desp. Diretas'!$A$41</f>
        <v>0</v>
      </c>
      <c r="C2344" s="314" t="str">
        <f>EAP!$C$10</f>
        <v>PP02</v>
      </c>
      <c r="D2344" s="315">
        <f>'Composições Desp. Diretas'!$C$41</f>
        <v>0</v>
      </c>
      <c r="E2344" s="314" t="str">
        <f>Resumo!$R$5</f>
        <v>Despesa</v>
      </c>
      <c r="F2344" s="314" t="str">
        <f>Resumo!$R$7</f>
        <v>Despesa Direta</v>
      </c>
      <c r="G2344" s="327">
        <f>'Composições Desp. Diretas'!CA41</f>
        <v>0</v>
      </c>
    </row>
    <row r="2345" spans="1:7" x14ac:dyDescent="0.25">
      <c r="A2345" s="319">
        <f>'Comp. Desp. Indiretas'!$BZ$7</f>
        <v>45076</v>
      </c>
      <c r="B2345" s="314">
        <f>'Composições Desp. Diretas'!$A$42</f>
        <v>0</v>
      </c>
      <c r="C2345" s="314" t="str">
        <f>EAP!$C$10</f>
        <v>PP02</v>
      </c>
      <c r="D2345" s="315">
        <f>'Composições Desp. Diretas'!$C$42</f>
        <v>0</v>
      </c>
      <c r="E2345" s="314" t="str">
        <f>Resumo!$R$5</f>
        <v>Despesa</v>
      </c>
      <c r="F2345" s="314" t="str">
        <f>Resumo!$R$7</f>
        <v>Despesa Direta</v>
      </c>
      <c r="G2345" s="327">
        <f>'Composições Desp. Diretas'!CA42</f>
        <v>0</v>
      </c>
    </row>
    <row r="2346" spans="1:7" x14ac:dyDescent="0.25">
      <c r="A2346" s="319">
        <f>'Comp. Desp. Indiretas'!$BZ$7</f>
        <v>45076</v>
      </c>
      <c r="B2346" s="314">
        <f>'Composições Desp. Diretas'!$A$43</f>
        <v>0</v>
      </c>
      <c r="C2346" s="314" t="str">
        <f>EAP!$C$10</f>
        <v>PP02</v>
      </c>
      <c r="D2346" s="315">
        <f>'Composições Desp. Diretas'!$C$43</f>
        <v>0</v>
      </c>
      <c r="E2346" s="314" t="str">
        <f>Resumo!$R$5</f>
        <v>Despesa</v>
      </c>
      <c r="F2346" s="314" t="str">
        <f>Resumo!$R$7</f>
        <v>Despesa Direta</v>
      </c>
      <c r="G2346" s="327">
        <f>'Composições Desp. Diretas'!CA43</f>
        <v>0</v>
      </c>
    </row>
    <row r="2347" spans="1:7" x14ac:dyDescent="0.25">
      <c r="A2347" s="319">
        <f>'Comp. Desp. Indiretas'!$BZ$7</f>
        <v>45076</v>
      </c>
      <c r="B2347" s="314">
        <f>'Composições Desp. Diretas'!$A$44</f>
        <v>0</v>
      </c>
      <c r="C2347" s="314" t="str">
        <f>EAP!$C$10</f>
        <v>PP02</v>
      </c>
      <c r="D2347" s="315">
        <f>'Composições Desp. Diretas'!$C$44</f>
        <v>0</v>
      </c>
      <c r="E2347" s="314" t="str">
        <f>Resumo!$R$5</f>
        <v>Despesa</v>
      </c>
      <c r="F2347" s="314" t="str">
        <f>Resumo!$R$7</f>
        <v>Despesa Direta</v>
      </c>
      <c r="G2347" s="327">
        <f>'Composições Desp. Diretas'!CA44</f>
        <v>0</v>
      </c>
    </row>
    <row r="2348" spans="1:7" x14ac:dyDescent="0.25">
      <c r="A2348" s="319">
        <f>'Comp. Desp. Indiretas'!$BZ$7</f>
        <v>45076</v>
      </c>
      <c r="B2348" s="314">
        <f>'Composições Desp. Diretas'!$A$45</f>
        <v>0</v>
      </c>
      <c r="C2348" s="314" t="str">
        <f>EAP!$C$10</f>
        <v>PP02</v>
      </c>
      <c r="D2348" s="315">
        <f>'Composições Desp. Diretas'!$C$45</f>
        <v>0</v>
      </c>
      <c r="E2348" s="314" t="str">
        <f>Resumo!$R$5</f>
        <v>Despesa</v>
      </c>
      <c r="F2348" s="314" t="str">
        <f>Resumo!$R$7</f>
        <v>Despesa Direta</v>
      </c>
      <c r="G2348" s="327">
        <f>'Composições Desp. Diretas'!CA45</f>
        <v>0</v>
      </c>
    </row>
    <row r="2349" spans="1:7" x14ac:dyDescent="0.25">
      <c r="A2349" s="319">
        <f>'Comp. Desp. Indiretas'!$BZ$7</f>
        <v>45076</v>
      </c>
      <c r="B2349" s="314">
        <f>'Composições Desp. Diretas'!$A$46</f>
        <v>0</v>
      </c>
      <c r="C2349" s="314" t="str">
        <f>EAP!$C$10</f>
        <v>PP02</v>
      </c>
      <c r="D2349" s="315">
        <f>'Composições Desp. Diretas'!$C$46</f>
        <v>0</v>
      </c>
      <c r="E2349" s="314" t="str">
        <f>Resumo!$R$5</f>
        <v>Despesa</v>
      </c>
      <c r="F2349" s="314" t="str">
        <f>Resumo!$R$7</f>
        <v>Despesa Direta</v>
      </c>
      <c r="G2349" s="327">
        <f>'Composições Desp. Diretas'!CA46</f>
        <v>0</v>
      </c>
    </row>
    <row r="2350" spans="1:7" x14ac:dyDescent="0.25">
      <c r="A2350" s="319">
        <f>'Comp. Desp. Indiretas'!$BZ$7</f>
        <v>45076</v>
      </c>
      <c r="B2350" s="314">
        <f>'Composições Desp. Diretas'!$A$47</f>
        <v>0</v>
      </c>
      <c r="C2350" s="314" t="str">
        <f>EAP!$C$10</f>
        <v>PP02</v>
      </c>
      <c r="D2350" s="315">
        <f>'Composições Desp. Diretas'!$C$47</f>
        <v>0</v>
      </c>
      <c r="E2350" s="314" t="str">
        <f>Resumo!$R$5</f>
        <v>Despesa</v>
      </c>
      <c r="F2350" s="314" t="str">
        <f>Resumo!$R$7</f>
        <v>Despesa Direta</v>
      </c>
      <c r="G2350" s="327">
        <f>'Composições Desp. Diretas'!CA47</f>
        <v>0</v>
      </c>
    </row>
    <row r="2351" spans="1:7" x14ac:dyDescent="0.25">
      <c r="A2351" s="319">
        <f>'Comp. Desp. Indiretas'!$BZ$7</f>
        <v>45076</v>
      </c>
      <c r="B2351" s="314">
        <f>'Composições Desp. Diretas'!$A$48</f>
        <v>0</v>
      </c>
      <c r="C2351" s="314" t="str">
        <f>EAP!$C$10</f>
        <v>PP02</v>
      </c>
      <c r="D2351" s="315">
        <f>'Composições Desp. Diretas'!$C$48</f>
        <v>0</v>
      </c>
      <c r="E2351" s="314" t="str">
        <f>Resumo!$R$5</f>
        <v>Despesa</v>
      </c>
      <c r="F2351" s="314" t="str">
        <f>Resumo!$R$7</f>
        <v>Despesa Direta</v>
      </c>
      <c r="G2351" s="327">
        <f>'Composições Desp. Diretas'!CA48</f>
        <v>0</v>
      </c>
    </row>
    <row r="2352" spans="1:7" x14ac:dyDescent="0.25">
      <c r="A2352" s="319">
        <f>'Comp. Desp. Indiretas'!$BZ$7</f>
        <v>45076</v>
      </c>
      <c r="B2352" s="314">
        <f>'Composições Desp. Diretas'!$A$49</f>
        <v>0</v>
      </c>
      <c r="C2352" s="314" t="str">
        <f>EAP!$C$10</f>
        <v>PP02</v>
      </c>
      <c r="D2352" s="315">
        <f>'Composições Desp. Diretas'!$C$49</f>
        <v>0</v>
      </c>
      <c r="E2352" s="314" t="str">
        <f>Resumo!$R$5</f>
        <v>Despesa</v>
      </c>
      <c r="F2352" s="314" t="str">
        <f>Resumo!$R$7</f>
        <v>Despesa Direta</v>
      </c>
      <c r="G2352" s="327">
        <f>'Composições Desp. Diretas'!CA49</f>
        <v>0</v>
      </c>
    </row>
    <row r="2353" spans="1:7" x14ac:dyDescent="0.25">
      <c r="A2353" s="319">
        <f>'Comp. Desp. Indiretas'!$BZ$7</f>
        <v>45076</v>
      </c>
      <c r="B2353" s="314">
        <f>'Composições Desp. Diretas'!$A$50</f>
        <v>0</v>
      </c>
      <c r="C2353" s="314" t="str">
        <f>EAP!$C$10</f>
        <v>PP02</v>
      </c>
      <c r="D2353" s="315">
        <f>'Composições Desp. Diretas'!$C$50</f>
        <v>0</v>
      </c>
      <c r="E2353" s="314" t="str">
        <f>Resumo!$R$5</f>
        <v>Despesa</v>
      </c>
      <c r="F2353" s="314" t="str">
        <f>Resumo!$R$7</f>
        <v>Despesa Direta</v>
      </c>
      <c r="G2353" s="327">
        <f>'Composições Desp. Diretas'!CA50</f>
        <v>0</v>
      </c>
    </row>
    <row r="2354" spans="1:7" x14ac:dyDescent="0.25">
      <c r="A2354" s="319">
        <f>'Comp. Desp. Indiretas'!$BZ$7</f>
        <v>45076</v>
      </c>
      <c r="B2354" s="314">
        <f>'Composições Desp. Diretas'!$A$51</f>
        <v>0</v>
      </c>
      <c r="C2354" s="314" t="str">
        <f>EAP!$C$10</f>
        <v>PP02</v>
      </c>
      <c r="D2354" s="315">
        <f>'Composições Desp. Diretas'!$C$51</f>
        <v>0</v>
      </c>
      <c r="E2354" s="314" t="str">
        <f>Resumo!$R$5</f>
        <v>Despesa</v>
      </c>
      <c r="F2354" s="314" t="str">
        <f>Resumo!$R$7</f>
        <v>Despesa Direta</v>
      </c>
      <c r="G2354" s="327">
        <f>'Composições Desp. Diretas'!CA51</f>
        <v>0</v>
      </c>
    </row>
    <row r="2355" spans="1:7" x14ac:dyDescent="0.25">
      <c r="A2355" s="319">
        <f>'Comp. Desp. Indiretas'!$BZ$7</f>
        <v>45076</v>
      </c>
      <c r="B2355" s="314">
        <f>'Composições Desp. Diretas'!$A$52</f>
        <v>0</v>
      </c>
      <c r="C2355" s="314" t="str">
        <f>EAP!$C$10</f>
        <v>PP02</v>
      </c>
      <c r="D2355" s="315">
        <f>'Composições Desp. Diretas'!$C$52</f>
        <v>0</v>
      </c>
      <c r="E2355" s="314" t="str">
        <f>Resumo!$R$5</f>
        <v>Despesa</v>
      </c>
      <c r="F2355" s="314" t="str">
        <f>Resumo!$R$7</f>
        <v>Despesa Direta</v>
      </c>
      <c r="G2355" s="327">
        <f>'Composições Desp. Diretas'!CA52</f>
        <v>0</v>
      </c>
    </row>
    <row r="2356" spans="1:7" x14ac:dyDescent="0.25">
      <c r="A2356" s="319">
        <f>'Comp. Desp. Indiretas'!$BZ$7</f>
        <v>45076</v>
      </c>
      <c r="B2356" s="314">
        <f>'Composições Desp. Diretas'!$A$53</f>
        <v>0</v>
      </c>
      <c r="C2356" s="314" t="str">
        <f>EAP!$C$10</f>
        <v>PP02</v>
      </c>
      <c r="D2356" s="315">
        <f>'Composições Desp. Diretas'!$C$53</f>
        <v>0</v>
      </c>
      <c r="E2356" s="314" t="str">
        <f>Resumo!$R$5</f>
        <v>Despesa</v>
      </c>
      <c r="F2356" s="314" t="str">
        <f>Resumo!$R$7</f>
        <v>Despesa Direta</v>
      </c>
      <c r="G2356" s="327">
        <f>'Composições Desp. Diretas'!CA53</f>
        <v>0</v>
      </c>
    </row>
    <row r="2357" spans="1:7" x14ac:dyDescent="0.25">
      <c r="A2357" s="319">
        <f>'Comp. Desp. Indiretas'!$BZ$7</f>
        <v>45076</v>
      </c>
      <c r="B2357" s="314">
        <f>'Composições Desp. Diretas'!$A$54</f>
        <v>0</v>
      </c>
      <c r="C2357" s="314" t="str">
        <f>EAP!$C$10</f>
        <v>PP02</v>
      </c>
      <c r="D2357" s="315">
        <f>'Composições Desp. Diretas'!$C$54</f>
        <v>0</v>
      </c>
      <c r="E2357" s="314" t="str">
        <f>Resumo!$R$5</f>
        <v>Despesa</v>
      </c>
      <c r="F2357" s="314" t="str">
        <f>Resumo!$R$7</f>
        <v>Despesa Direta</v>
      </c>
      <c r="G2357" s="327">
        <f>'Composições Desp. Diretas'!CA54</f>
        <v>0</v>
      </c>
    </row>
    <row r="2358" spans="1:7" x14ac:dyDescent="0.25">
      <c r="A2358" s="319">
        <f>'Comp. Desp. Indiretas'!$BZ$7</f>
        <v>45076</v>
      </c>
      <c r="B2358" s="314">
        <f>'Composições Desp. Diretas'!$A$55</f>
        <v>0</v>
      </c>
      <c r="C2358" s="314" t="str">
        <f>EAP!$C$10</f>
        <v>PP02</v>
      </c>
      <c r="D2358" s="315">
        <f>'Composições Desp. Diretas'!$C$55</f>
        <v>0</v>
      </c>
      <c r="E2358" s="314" t="str">
        <f>Resumo!$R$5</f>
        <v>Despesa</v>
      </c>
      <c r="F2358" s="314" t="str">
        <f>Resumo!$R$7</f>
        <v>Despesa Direta</v>
      </c>
      <c r="G2358" s="327">
        <f>'Composições Desp. Diretas'!CA55</f>
        <v>0</v>
      </c>
    </row>
    <row r="2359" spans="1:7" x14ac:dyDescent="0.25">
      <c r="A2359" s="319">
        <f>'Comp. Desp. Indiretas'!$BZ$7</f>
        <v>45076</v>
      </c>
      <c r="B2359" s="314" t="str">
        <f>'Composições Desp. Diretas'!$A$57</f>
        <v>SE</v>
      </c>
      <c r="C2359" s="314" t="str">
        <f>EAP!$C$11</f>
        <v>PP03</v>
      </c>
      <c r="D2359" s="315" t="str">
        <f>'Composições Desp. Diretas'!$C$57</f>
        <v>análise lab eflu</v>
      </c>
      <c r="E2359" s="314" t="str">
        <f>Resumo!$R$5</f>
        <v>Despesa</v>
      </c>
      <c r="F2359" s="314" t="str">
        <f>Resumo!$R$7</f>
        <v>Despesa Direta</v>
      </c>
      <c r="G2359" s="327">
        <f>'Composições Desp. Diretas'!CA57</f>
        <v>0</v>
      </c>
    </row>
    <row r="2360" spans="1:7" x14ac:dyDescent="0.25">
      <c r="A2360" s="319">
        <f>'Comp. Desp. Indiretas'!$BZ$7</f>
        <v>45076</v>
      </c>
      <c r="B2360" s="314" t="str">
        <f>'Composições Desp. Diretas'!$A$58</f>
        <v>MOC</v>
      </c>
      <c r="C2360" s="314" t="str">
        <f>EAP!$C$11</f>
        <v>PP03</v>
      </c>
      <c r="D2360" s="315" t="str">
        <f>'Composições Desp. Diretas'!$C$58</f>
        <v>ANALISTA DE PROJETOS PLENO</v>
      </c>
      <c r="E2360" s="314" t="str">
        <f>Resumo!$R$5</f>
        <v>Despesa</v>
      </c>
      <c r="F2360" s="314" t="str">
        <f>Resumo!$R$7</f>
        <v>Despesa Direta</v>
      </c>
      <c r="G2360" s="327">
        <f>'Composições Desp. Diretas'!CA58</f>
        <v>0</v>
      </c>
    </row>
    <row r="2361" spans="1:7" x14ac:dyDescent="0.25">
      <c r="A2361" s="319">
        <f>'Comp. Desp. Indiretas'!$BZ$7</f>
        <v>45076</v>
      </c>
      <c r="B2361" s="314" t="str">
        <f>'Composições Desp. Diretas'!$A$59</f>
        <v>SE</v>
      </c>
      <c r="C2361" s="314" t="str">
        <f>EAP!$C$11</f>
        <v>PP03</v>
      </c>
      <c r="D2361" s="315" t="str">
        <f>'Composições Desp. Diretas'!$C$59</f>
        <v>Elaboração de RT Ecotox</v>
      </c>
      <c r="E2361" s="314" t="str">
        <f>Resumo!$R$5</f>
        <v>Despesa</v>
      </c>
      <c r="F2361" s="314" t="str">
        <f>Resumo!$R$7</f>
        <v>Despesa Direta</v>
      </c>
      <c r="G2361" s="327">
        <f>'Composições Desp. Diretas'!CA59</f>
        <v>0</v>
      </c>
    </row>
    <row r="2362" spans="1:7" x14ac:dyDescent="0.25">
      <c r="A2362" s="319">
        <f>'Comp. Desp. Indiretas'!$BZ$7</f>
        <v>45076</v>
      </c>
      <c r="B2362" s="314">
        <f>'Composições Desp. Diretas'!$A$60</f>
        <v>0</v>
      </c>
      <c r="C2362" s="314" t="str">
        <f>EAP!$C$11</f>
        <v>PP03</v>
      </c>
      <c r="D2362" s="315">
        <f>'Composições Desp. Diretas'!$C$60</f>
        <v>0</v>
      </c>
      <c r="E2362" s="314" t="str">
        <f>Resumo!$R$5</f>
        <v>Despesa</v>
      </c>
      <c r="F2362" s="314" t="str">
        <f>Resumo!$R$7</f>
        <v>Despesa Direta</v>
      </c>
      <c r="G2362" s="327">
        <f>'Composições Desp. Diretas'!CA60</f>
        <v>0</v>
      </c>
    </row>
    <row r="2363" spans="1:7" x14ac:dyDescent="0.25">
      <c r="A2363" s="319">
        <f>'Comp. Desp. Indiretas'!$BZ$7</f>
        <v>45076</v>
      </c>
      <c r="B2363" s="314">
        <f>'Composições Desp. Diretas'!$A$61</f>
        <v>0</v>
      </c>
      <c r="C2363" s="314" t="str">
        <f>EAP!$C$11</f>
        <v>PP03</v>
      </c>
      <c r="D2363" s="315">
        <f>'Composições Desp. Diretas'!$C$61</f>
        <v>0</v>
      </c>
      <c r="E2363" s="314" t="str">
        <f>Resumo!$R$5</f>
        <v>Despesa</v>
      </c>
      <c r="F2363" s="314" t="str">
        <f>Resumo!$R$7</f>
        <v>Despesa Direta</v>
      </c>
      <c r="G2363" s="327">
        <f>'Composições Desp. Diretas'!CA61</f>
        <v>0</v>
      </c>
    </row>
    <row r="2364" spans="1:7" x14ac:dyDescent="0.25">
      <c r="A2364" s="319">
        <f>'Comp. Desp. Indiretas'!$BZ$7</f>
        <v>45076</v>
      </c>
      <c r="B2364" s="314" t="str">
        <f>'Composições Desp. Diretas'!$A$62</f>
        <v>MOC</v>
      </c>
      <c r="C2364" s="314" t="str">
        <f>EAP!$C$11</f>
        <v>PP03</v>
      </c>
      <c r="D2364" s="315" t="str">
        <f>'Composições Desp. Diretas'!$C$62</f>
        <v>TÉCNICO OPERACIONAL</v>
      </c>
      <c r="E2364" s="314" t="str">
        <f>Resumo!$R$5</f>
        <v>Despesa</v>
      </c>
      <c r="F2364" s="314" t="str">
        <f>Resumo!$R$7</f>
        <v>Despesa Direta</v>
      </c>
      <c r="G2364" s="327">
        <f>'Composições Desp. Diretas'!CA62</f>
        <v>0</v>
      </c>
    </row>
    <row r="2365" spans="1:7" x14ac:dyDescent="0.25">
      <c r="A2365" s="319">
        <f>'Comp. Desp. Indiretas'!$BZ$7</f>
        <v>45076</v>
      </c>
      <c r="B2365" s="314" t="str">
        <f>'Composições Desp. Diretas'!$A$63</f>
        <v>DG</v>
      </c>
      <c r="C2365" s="314" t="str">
        <f>EAP!$C$11</f>
        <v>PP03</v>
      </c>
      <c r="D2365" s="315" t="str">
        <f>'Composições Desp. Diretas'!$C$63</f>
        <v>COMBUSTÍVEL - GASOLINA</v>
      </c>
      <c r="E2365" s="314" t="str">
        <f>Resumo!$R$5</f>
        <v>Despesa</v>
      </c>
      <c r="F2365" s="314" t="str">
        <f>Resumo!$R$7</f>
        <v>Despesa Direta</v>
      </c>
      <c r="G2365" s="327">
        <f>'Composições Desp. Diretas'!CA63</f>
        <v>0</v>
      </c>
    </row>
    <row r="2366" spans="1:7" x14ac:dyDescent="0.25">
      <c r="A2366" s="319">
        <f>'Comp. Desp. Indiretas'!$BZ$7</f>
        <v>45076</v>
      </c>
      <c r="B2366" s="314">
        <f>'Composições Desp. Diretas'!$A$64</f>
        <v>0</v>
      </c>
      <c r="C2366" s="314" t="str">
        <f>EAP!$C$11</f>
        <v>PP03</v>
      </c>
      <c r="D2366" s="315">
        <f>'Composições Desp. Diretas'!$C$64</f>
        <v>0</v>
      </c>
      <c r="E2366" s="314" t="str">
        <f>Resumo!$R$5</f>
        <v>Despesa</v>
      </c>
      <c r="F2366" s="314" t="str">
        <f>Resumo!$R$7</f>
        <v>Despesa Direta</v>
      </c>
      <c r="G2366" s="327">
        <f>'Composições Desp. Diretas'!CA64</f>
        <v>0</v>
      </c>
    </row>
    <row r="2367" spans="1:7" x14ac:dyDescent="0.25">
      <c r="A2367" s="319">
        <f>'Comp. Desp. Indiretas'!$BZ$7</f>
        <v>45076</v>
      </c>
      <c r="B2367" s="314">
        <f>'Composições Desp. Diretas'!$A$65</f>
        <v>0</v>
      </c>
      <c r="C2367" s="314" t="str">
        <f>EAP!$C$11</f>
        <v>PP03</v>
      </c>
      <c r="D2367" s="315">
        <f>'Composições Desp. Diretas'!$C$65</f>
        <v>0</v>
      </c>
      <c r="E2367" s="314" t="str">
        <f>Resumo!$R$5</f>
        <v>Despesa</v>
      </c>
      <c r="F2367" s="314" t="str">
        <f>Resumo!$R$7</f>
        <v>Despesa Direta</v>
      </c>
      <c r="G2367" s="327">
        <f>'Composições Desp. Diretas'!CA65</f>
        <v>0</v>
      </c>
    </row>
    <row r="2368" spans="1:7" x14ac:dyDescent="0.25">
      <c r="A2368" s="319">
        <f>'Comp. Desp. Indiretas'!$BZ$7</f>
        <v>45076</v>
      </c>
      <c r="B2368" s="314">
        <f>'Composições Desp. Diretas'!$A$66</f>
        <v>0</v>
      </c>
      <c r="C2368" s="314" t="str">
        <f>EAP!$C$11</f>
        <v>PP03</v>
      </c>
      <c r="D2368" s="315">
        <f>'Composições Desp. Diretas'!$C$66</f>
        <v>0</v>
      </c>
      <c r="E2368" s="314" t="str">
        <f>Resumo!$R$5</f>
        <v>Despesa</v>
      </c>
      <c r="F2368" s="314" t="str">
        <f>Resumo!$R$7</f>
        <v>Despesa Direta</v>
      </c>
      <c r="G2368" s="327">
        <f>'Composições Desp. Diretas'!CA66</f>
        <v>0</v>
      </c>
    </row>
    <row r="2369" spans="1:7" x14ac:dyDescent="0.25">
      <c r="A2369" s="319">
        <f>'Comp. Desp. Indiretas'!$BZ$7</f>
        <v>45076</v>
      </c>
      <c r="B2369" s="314">
        <f>'Composições Desp. Diretas'!$A$67</f>
        <v>0</v>
      </c>
      <c r="C2369" s="314" t="str">
        <f>EAP!$C$11</f>
        <v>PP03</v>
      </c>
      <c r="D2369" s="315">
        <f>'Composições Desp. Diretas'!$C$67</f>
        <v>0</v>
      </c>
      <c r="E2369" s="314" t="str">
        <f>Resumo!$R$5</f>
        <v>Despesa</v>
      </c>
      <c r="F2369" s="314" t="str">
        <f>Resumo!$R$7</f>
        <v>Despesa Direta</v>
      </c>
      <c r="G2369" s="327">
        <f>'Composições Desp. Diretas'!CA67</f>
        <v>0</v>
      </c>
    </row>
    <row r="2370" spans="1:7" x14ac:dyDescent="0.25">
      <c r="A2370" s="319">
        <f>'Comp. Desp. Indiretas'!$BZ$7</f>
        <v>45076</v>
      </c>
      <c r="B2370" s="314">
        <f>'Composições Desp. Diretas'!$A$68</f>
        <v>0</v>
      </c>
      <c r="C2370" s="314" t="str">
        <f>EAP!$C$11</f>
        <v>PP03</v>
      </c>
      <c r="D2370" s="315">
        <f>'Composições Desp. Diretas'!$C$68</f>
        <v>0</v>
      </c>
      <c r="E2370" s="314" t="str">
        <f>Resumo!$R$5</f>
        <v>Despesa</v>
      </c>
      <c r="F2370" s="314" t="str">
        <f>Resumo!$R$7</f>
        <v>Despesa Direta</v>
      </c>
      <c r="G2370" s="327">
        <f>'Composições Desp. Diretas'!CA68</f>
        <v>0</v>
      </c>
    </row>
    <row r="2371" spans="1:7" x14ac:dyDescent="0.25">
      <c r="A2371" s="319">
        <f>'Comp. Desp. Indiretas'!$BZ$7</f>
        <v>45076</v>
      </c>
      <c r="B2371" s="314">
        <f>'Composições Desp. Diretas'!$A$69</f>
        <v>0</v>
      </c>
      <c r="C2371" s="314" t="str">
        <f>EAP!$C$11</f>
        <v>PP03</v>
      </c>
      <c r="D2371" s="315">
        <f>'Composições Desp. Diretas'!$C$69</f>
        <v>0</v>
      </c>
      <c r="E2371" s="314" t="str">
        <f>Resumo!$R$5</f>
        <v>Despesa</v>
      </c>
      <c r="F2371" s="314" t="str">
        <f>Resumo!$R$7</f>
        <v>Despesa Direta</v>
      </c>
      <c r="G2371" s="327">
        <f>'Composições Desp. Diretas'!CA69</f>
        <v>0</v>
      </c>
    </row>
    <row r="2372" spans="1:7" x14ac:dyDescent="0.25">
      <c r="A2372" s="319">
        <f>'Comp. Desp. Indiretas'!$BZ$7</f>
        <v>45076</v>
      </c>
      <c r="B2372" s="314">
        <f>'Composições Desp. Diretas'!$A$70</f>
        <v>0</v>
      </c>
      <c r="C2372" s="314" t="str">
        <f>EAP!$C$11</f>
        <v>PP03</v>
      </c>
      <c r="D2372" s="315">
        <f>'Composições Desp. Diretas'!$C$70</f>
        <v>0</v>
      </c>
      <c r="E2372" s="314" t="str">
        <f>Resumo!$R$5</f>
        <v>Despesa</v>
      </c>
      <c r="F2372" s="314" t="str">
        <f>Resumo!$R$7</f>
        <v>Despesa Direta</v>
      </c>
      <c r="G2372" s="327">
        <f>'Composições Desp. Diretas'!CA70</f>
        <v>0</v>
      </c>
    </row>
    <row r="2373" spans="1:7" x14ac:dyDescent="0.25">
      <c r="A2373" s="319">
        <f>'Comp. Desp. Indiretas'!$BZ$7</f>
        <v>45076</v>
      </c>
      <c r="B2373" s="314">
        <f>'Composições Desp. Diretas'!$A$71</f>
        <v>0</v>
      </c>
      <c r="C2373" s="314" t="str">
        <f>EAP!$C$11</f>
        <v>PP03</v>
      </c>
      <c r="D2373" s="315">
        <f>'Composições Desp. Diretas'!$C$71</f>
        <v>0</v>
      </c>
      <c r="E2373" s="314" t="str">
        <f>Resumo!$R$5</f>
        <v>Despesa</v>
      </c>
      <c r="F2373" s="314" t="str">
        <f>Resumo!$R$7</f>
        <v>Despesa Direta</v>
      </c>
      <c r="G2373" s="327">
        <f>'Composições Desp. Diretas'!CA71</f>
        <v>0</v>
      </c>
    </row>
    <row r="2374" spans="1:7" x14ac:dyDescent="0.25">
      <c r="A2374" s="319">
        <f>'Comp. Desp. Indiretas'!$BZ$7</f>
        <v>45076</v>
      </c>
      <c r="B2374" s="314">
        <f>'Composições Desp. Diretas'!$A$72</f>
        <v>0</v>
      </c>
      <c r="C2374" s="314" t="str">
        <f>EAP!$C$11</f>
        <v>PP03</v>
      </c>
      <c r="D2374" s="315">
        <f>'Composições Desp. Diretas'!$C$72</f>
        <v>0</v>
      </c>
      <c r="E2374" s="314" t="str">
        <f>Resumo!$R$5</f>
        <v>Despesa</v>
      </c>
      <c r="F2374" s="314" t="str">
        <f>Resumo!$R$7</f>
        <v>Despesa Direta</v>
      </c>
      <c r="G2374" s="327">
        <f>'Composições Desp. Diretas'!CA72</f>
        <v>0</v>
      </c>
    </row>
    <row r="2375" spans="1:7" x14ac:dyDescent="0.25">
      <c r="A2375" s="319">
        <f>'Comp. Desp. Indiretas'!$BZ$7</f>
        <v>45076</v>
      </c>
      <c r="B2375" s="314">
        <f>'Composições Desp. Diretas'!$A$73</f>
        <v>0</v>
      </c>
      <c r="C2375" s="314" t="str">
        <f>EAP!$C$11</f>
        <v>PP03</v>
      </c>
      <c r="D2375" s="315">
        <f>'Composições Desp. Diretas'!$C$73</f>
        <v>0</v>
      </c>
      <c r="E2375" s="314" t="str">
        <f>Resumo!$R$5</f>
        <v>Despesa</v>
      </c>
      <c r="F2375" s="314" t="str">
        <f>Resumo!$R$7</f>
        <v>Despesa Direta</v>
      </c>
      <c r="G2375" s="327">
        <f>'Composições Desp. Diretas'!CA73</f>
        <v>0</v>
      </c>
    </row>
    <row r="2376" spans="1:7" x14ac:dyDescent="0.25">
      <c r="A2376" s="319">
        <f>'Comp. Desp. Indiretas'!$BZ$7</f>
        <v>45076</v>
      </c>
      <c r="B2376" s="314">
        <f>'Composições Desp. Diretas'!$A$74</f>
        <v>0</v>
      </c>
      <c r="C2376" s="314" t="str">
        <f>EAP!$C$11</f>
        <v>PP03</v>
      </c>
      <c r="D2376" s="315">
        <f>'Composições Desp. Diretas'!$C$74</f>
        <v>0</v>
      </c>
      <c r="E2376" s="314" t="str">
        <f>Resumo!$R$5</f>
        <v>Despesa</v>
      </c>
      <c r="F2376" s="314" t="str">
        <f>Resumo!$R$7</f>
        <v>Despesa Direta</v>
      </c>
      <c r="G2376" s="327">
        <f>'Composições Desp. Diretas'!CA74</f>
        <v>0</v>
      </c>
    </row>
    <row r="2377" spans="1:7" x14ac:dyDescent="0.25">
      <c r="A2377" s="319">
        <f>'Comp. Desp. Indiretas'!$BZ$7</f>
        <v>45076</v>
      </c>
      <c r="B2377" s="314">
        <f>'Composições Desp. Diretas'!$A$75</f>
        <v>0</v>
      </c>
      <c r="C2377" s="314" t="str">
        <f>EAP!$C$11</f>
        <v>PP03</v>
      </c>
      <c r="D2377" s="315">
        <f>'Composições Desp. Diretas'!$C$75</f>
        <v>0</v>
      </c>
      <c r="E2377" s="314" t="str">
        <f>Resumo!$R$5</f>
        <v>Despesa</v>
      </c>
      <c r="F2377" s="314" t="str">
        <f>Resumo!$R$7</f>
        <v>Despesa Direta</v>
      </c>
      <c r="G2377" s="327">
        <f>'Composições Desp. Diretas'!CA75</f>
        <v>0</v>
      </c>
    </row>
    <row r="2378" spans="1:7" x14ac:dyDescent="0.25">
      <c r="A2378" s="319">
        <f>'Comp. Desp. Indiretas'!$BZ$7</f>
        <v>45076</v>
      </c>
      <c r="B2378" s="314">
        <f>'Composições Desp. Diretas'!$A$76</f>
        <v>0</v>
      </c>
      <c r="C2378" s="314" t="str">
        <f>EAP!$C$11</f>
        <v>PP03</v>
      </c>
      <c r="D2378" s="315">
        <f>'Composições Desp. Diretas'!$C$76</f>
        <v>0</v>
      </c>
      <c r="E2378" s="314" t="str">
        <f>Resumo!$R$5</f>
        <v>Despesa</v>
      </c>
      <c r="F2378" s="314" t="str">
        <f>Resumo!$R$7</f>
        <v>Despesa Direta</v>
      </c>
      <c r="G2378" s="327">
        <f>'Composições Desp. Diretas'!CA76</f>
        <v>0</v>
      </c>
    </row>
    <row r="2379" spans="1:7" x14ac:dyDescent="0.25">
      <c r="A2379" s="319">
        <f>'Comp. Desp. Indiretas'!$BZ$7</f>
        <v>45076</v>
      </c>
      <c r="B2379" s="314">
        <f>'Composições Desp. Diretas'!$A$77</f>
        <v>0</v>
      </c>
      <c r="C2379" s="314" t="str">
        <f>EAP!$C$11</f>
        <v>PP03</v>
      </c>
      <c r="D2379" s="315">
        <f>'Composições Desp. Diretas'!$C$77</f>
        <v>0</v>
      </c>
      <c r="E2379" s="314" t="str">
        <f>Resumo!$R$5</f>
        <v>Despesa</v>
      </c>
      <c r="F2379" s="314" t="str">
        <f>Resumo!$R$7</f>
        <v>Despesa Direta</v>
      </c>
      <c r="G2379" s="327">
        <f>'Composições Desp. Diretas'!CA77</f>
        <v>0</v>
      </c>
    </row>
    <row r="2380" spans="1:7" x14ac:dyDescent="0.25">
      <c r="A2380" s="319">
        <f>'Comp. Desp. Indiretas'!$BZ$7</f>
        <v>45076</v>
      </c>
      <c r="B2380" s="314">
        <f>'Composições Desp. Diretas'!$A$78</f>
        <v>0</v>
      </c>
      <c r="C2380" s="314" t="str">
        <f>EAP!$C$11</f>
        <v>PP03</v>
      </c>
      <c r="D2380" s="315">
        <f>'Composições Desp. Diretas'!$C$78</f>
        <v>0</v>
      </c>
      <c r="E2380" s="314" t="str">
        <f>Resumo!$R$5</f>
        <v>Despesa</v>
      </c>
      <c r="F2380" s="314" t="str">
        <f>Resumo!$R$7</f>
        <v>Despesa Direta</v>
      </c>
      <c r="G2380" s="327">
        <f>'Composições Desp. Diretas'!CA78</f>
        <v>0</v>
      </c>
    </row>
    <row r="2389" spans="1:7" x14ac:dyDescent="0.25">
      <c r="A2389" s="319">
        <f>'Comp. Desp. Indiretas'!$BZ$7</f>
        <v>45076</v>
      </c>
      <c r="B2389" s="314">
        <f>'Composições Desp. Diretas'!$A$79</f>
        <v>0</v>
      </c>
      <c r="C2389" s="314" t="str">
        <f>EAP!$C$11</f>
        <v>PP03</v>
      </c>
      <c r="D2389" s="315">
        <f>'Composições Desp. Diretas'!$C$79</f>
        <v>0</v>
      </c>
      <c r="E2389" s="314" t="str">
        <f>Resumo!$R$5</f>
        <v>Despesa</v>
      </c>
      <c r="F2389" s="314" t="str">
        <f>Resumo!$R$7</f>
        <v>Despesa Direta</v>
      </c>
      <c r="G2389" s="327">
        <f>'Composições Desp. Diretas'!CA79</f>
        <v>0</v>
      </c>
    </row>
    <row r="3227" spans="1:7" x14ac:dyDescent="0.25">
      <c r="A3227" s="319">
        <f>'Comp. Desp. Indiretas'!$BZ$7</f>
        <v>45076</v>
      </c>
      <c r="D3227" s="315" t="str">
        <f>'CRONOG. DE RECEBIMENTO'!$A$5</f>
        <v>Monitoramento da Qualidade do Ar</v>
      </c>
      <c r="E3227" s="314" t="str">
        <f>Resumo!$R$4</f>
        <v>Receita</v>
      </c>
      <c r="F3227" s="314" t="str">
        <f>Resumo!$R$4</f>
        <v>Receita</v>
      </c>
      <c r="G3227" s="327">
        <f>'CRONOG. DE RECEBIMENTO'!D5</f>
        <v>0</v>
      </c>
    </row>
    <row r="3228" spans="1:7" x14ac:dyDescent="0.25">
      <c r="A3228" s="319">
        <f>'Comp. Desp. Indiretas'!$BZ$7</f>
        <v>45076</v>
      </c>
      <c r="D3228" s="315" t="str">
        <f>'CRONOG. DE RECEBIMENTO'!$A$6</f>
        <v>Monitoramento de Ruído</v>
      </c>
      <c r="E3228" s="314" t="str">
        <f>Resumo!$R$4</f>
        <v>Receita</v>
      </c>
      <c r="F3228" s="314" t="str">
        <f>Resumo!$R$4</f>
        <v>Receita</v>
      </c>
      <c r="G3228" s="327">
        <f>'CRONOG. DE RECEBIMENTO'!D6</f>
        <v>0</v>
      </c>
    </row>
    <row r="3229" spans="1:7" x14ac:dyDescent="0.25">
      <c r="A3229" s="319">
        <f>'Comp. Desp. Indiretas'!$BZ$7</f>
        <v>45076</v>
      </c>
      <c r="D3229" s="315" t="str">
        <f>'CRONOG. DE RECEBIMENTO'!$A$7</f>
        <v>Monitoramento de Efluentes Industriais</v>
      </c>
      <c r="E3229" s="314" t="str">
        <f>Resumo!$R$4</f>
        <v>Receita</v>
      </c>
      <c r="F3229" s="314" t="str">
        <f>Resumo!$R$4</f>
        <v>Receita</v>
      </c>
      <c r="G3229" s="327">
        <f>'CRONOG. DE RECEBIMENTO'!D7</f>
        <v>0</v>
      </c>
    </row>
    <row r="3257" spans="1:7" x14ac:dyDescent="0.25">
      <c r="A3257" s="319">
        <f>'Comp. Desp. Indiretas'!$BZ$7</f>
        <v>45076</v>
      </c>
      <c r="D3257" s="315" t="str">
        <f>Resumo!$R$8</f>
        <v>Imposto</v>
      </c>
      <c r="E3257" s="314" t="str">
        <f>Resumo!$R$5</f>
        <v>Despesa</v>
      </c>
      <c r="F3257" s="314" t="str">
        <f>Resumo!$R$8</f>
        <v>Imposto</v>
      </c>
      <c r="G3257" s="327">
        <f>'CRONOG. DE RECEBIMENTO'!D10</f>
        <v>0</v>
      </c>
    </row>
    <row r="3258" spans="1:7" x14ac:dyDescent="0.25">
      <c r="A3258" s="319">
        <f>'Comp. Desp. Indiretas'!$BZ$7</f>
        <v>45076</v>
      </c>
      <c r="D3258" s="315" t="str">
        <f>Resumo!$R$9</f>
        <v>Overhead</v>
      </c>
      <c r="E3258" s="314" t="str">
        <f>Resumo!$R$9</f>
        <v>Overhead</v>
      </c>
      <c r="F3258" s="314" t="str">
        <f>Resumo!$R$9</f>
        <v>Overhead</v>
      </c>
      <c r="G3258" s="327">
        <f>'CRONOG. DE RECEBIMENTO'!D15</f>
        <v>0</v>
      </c>
    </row>
    <row r="3259" spans="1:7" x14ac:dyDescent="0.25">
      <c r="A3259" s="319">
        <f>'Comp. Desp. Indiretas'!$BZ$7</f>
        <v>45076</v>
      </c>
      <c r="D3259" s="315" t="str">
        <f>Resumo!$R$10</f>
        <v>Margem</v>
      </c>
      <c r="E3259" s="314" t="str">
        <f>Resumo!$R$10</f>
        <v>Margem</v>
      </c>
      <c r="F3259" s="314" t="str">
        <f>Resumo!$R$10</f>
        <v>Margem</v>
      </c>
      <c r="G3259" s="327">
        <f>'CRONOG. DE RECEBIMENTO'!D17</f>
        <v>0</v>
      </c>
    </row>
    <row r="3260" spans="1:7" x14ac:dyDescent="0.25">
      <c r="A3260" s="319">
        <f>'Comp. Desp. Indiretas'!$BZ$7</f>
        <v>45076</v>
      </c>
      <c r="D3260" s="315" t="str">
        <f>Resumo!$R$11</f>
        <v>Risco</v>
      </c>
      <c r="E3260" s="314" t="str">
        <f>Resumo!$R$11</f>
        <v>Risco</v>
      </c>
      <c r="F3260" s="314" t="str">
        <f>Resumo!$R$11</f>
        <v>Risco</v>
      </c>
      <c r="G3260" s="327">
        <f>'CRONOG. DE RECEBIMENTO'!D16</f>
        <v>0</v>
      </c>
    </row>
    <row r="3261" spans="1:7" x14ac:dyDescent="0.25">
      <c r="A3261" s="319">
        <f>'Comp. Desp. Indiretas'!$BZ$7</f>
        <v>45076</v>
      </c>
      <c r="D3261" s="315" t="str">
        <f>'CRONOG. DE RECEBIMENTO'!$A$11</f>
        <v>TOTAL MENSAL - RECEITA LÍQUIDA</v>
      </c>
      <c r="E3261" s="314" t="str">
        <f>Resumo!$R$4</f>
        <v>Receita</v>
      </c>
      <c r="F3261" s="314" t="str">
        <f>'CRONOG. DE RECEBIMENTO'!$A$11</f>
        <v>TOTAL MENSAL - RECEITA LÍQUIDA</v>
      </c>
      <c r="G3261" s="327">
        <f>'CRONOG. DE RECEBIMENTO'!$D$11</f>
        <v>0</v>
      </c>
    </row>
    <row r="3262" spans="1:7" x14ac:dyDescent="0.25">
      <c r="A3262" s="319">
        <f>'Comp. Desp. Indiretas'!$BZ$7</f>
        <v>45076</v>
      </c>
      <c r="D3262" s="315" t="str">
        <f>'CRONOG. DE RECEBIMENTO'!$A$12</f>
        <v>TOTAL ACUMULADO - RECEITA LÍQUIDA</v>
      </c>
      <c r="E3262" s="314" t="str">
        <f>Resumo!$R$4</f>
        <v>Receita</v>
      </c>
      <c r="F3262" s="314" t="str">
        <f>'CRONOG. DE RECEBIMENTO'!$A$12</f>
        <v>TOTAL ACUMULADO - RECEITA LÍQUIDA</v>
      </c>
      <c r="G3262" s="327">
        <f>'CRONOG. DE RECEBIMENTO'!$D$12</f>
        <v>17472.697328999995</v>
      </c>
    </row>
    <row r="3263" spans="1:7" x14ac:dyDescent="0.25">
      <c r="A3263" s="319">
        <f>'Comp. Desp. Indiretas'!$BZ$7</f>
        <v>45076</v>
      </c>
      <c r="D3263" s="315" t="str">
        <f>'CRONOG. DE RECEBIMENTO'!$A$38</f>
        <v>Monitoramento da Qualidade do Ar</v>
      </c>
      <c r="E3263" s="314" t="str">
        <f>Resumo!$R$12</f>
        <v>Recebimento Cliente</v>
      </c>
      <c r="F3263" s="314" t="str">
        <f>Resumo!$R$12</f>
        <v>Recebimento Cliente</v>
      </c>
      <c r="G3263" s="327">
        <f>'CRONOG. DE RECEBIMENTO'!$D$38</f>
        <v>0</v>
      </c>
    </row>
    <row r="3264" spans="1:7" x14ac:dyDescent="0.25">
      <c r="A3264" s="319">
        <f>'Comp. Desp. Indiretas'!$BZ$7</f>
        <v>45076</v>
      </c>
      <c r="D3264" s="315" t="str">
        <f>'CRONOG. DE RECEBIMENTO'!$A$39</f>
        <v>Monitoramento de Ruído</v>
      </c>
      <c r="E3264" s="314" t="str">
        <f>Resumo!$R$12</f>
        <v>Recebimento Cliente</v>
      </c>
      <c r="F3264" s="314" t="str">
        <f>Resumo!$R$12</f>
        <v>Recebimento Cliente</v>
      </c>
      <c r="G3264" s="327">
        <f>'CRONOG. DE RECEBIMENTO'!$D$39</f>
        <v>0</v>
      </c>
    </row>
    <row r="3265" spans="1:7" x14ac:dyDescent="0.25">
      <c r="A3265" s="319">
        <f>'Comp. Desp. Indiretas'!$BZ$7</f>
        <v>45076</v>
      </c>
      <c r="D3265" s="315" t="str">
        <f>'CRONOG. DE RECEBIMENTO'!$A$40</f>
        <v>Monitoramento de Efluentes Industriais</v>
      </c>
      <c r="E3265" s="314" t="str">
        <f>Resumo!$R$12</f>
        <v>Recebimento Cliente</v>
      </c>
      <c r="F3265" s="314" t="str">
        <f>Resumo!$R$12</f>
        <v>Recebimento Cliente</v>
      </c>
      <c r="G3265" s="327">
        <f>'CRONOG. DE RECEBIMENTO'!$D$40</f>
        <v>0</v>
      </c>
    </row>
    <row r="3293" spans="1:7" x14ac:dyDescent="0.25">
      <c r="A3293" s="319">
        <f>'Comp. Desp. Indiretas'!$CA$7</f>
        <v>45107</v>
      </c>
      <c r="B3293" s="314" t="str">
        <f>'Comp. Desp. Indiretas'!$A$9</f>
        <v>MOC</v>
      </c>
      <c r="D3293" s="315" t="str">
        <f>'Comp. Desp. Indiretas'!$C$9</f>
        <v>DIRETOR TÉCNICO</v>
      </c>
      <c r="E3293" s="314" t="str">
        <f>Resumo!$R$5</f>
        <v>Despesa</v>
      </c>
      <c r="F3293" s="314" t="str">
        <f>Resumo!$R$6</f>
        <v>Despesa Indireta</v>
      </c>
      <c r="G3293" s="327">
        <f>'Comp. Desp. Indiretas'!CA9</f>
        <v>0</v>
      </c>
    </row>
    <row r="3294" spans="1:7" x14ac:dyDescent="0.25">
      <c r="A3294" s="319">
        <f>'Comp. Desp. Indiretas'!$CA$7</f>
        <v>45107</v>
      </c>
      <c r="B3294" s="314" t="str">
        <f>'Comp. Desp. Indiretas'!$A$10</f>
        <v>MOC</v>
      </c>
      <c r="D3294" s="315" t="str">
        <f>'Comp. Desp. Indiretas'!$C$10</f>
        <v>GERENTE DE PROJETO</v>
      </c>
      <c r="E3294" s="314" t="str">
        <f>Resumo!$R$5</f>
        <v>Despesa</v>
      </c>
      <c r="F3294" s="314" t="str">
        <f>Resumo!$R$6</f>
        <v>Despesa Indireta</v>
      </c>
      <c r="G3294" s="327">
        <f>'Comp. Desp. Indiretas'!CA10</f>
        <v>0</v>
      </c>
    </row>
    <row r="3295" spans="1:7" x14ac:dyDescent="0.25">
      <c r="A3295" s="319">
        <f>'Comp. Desp. Indiretas'!$CA$7</f>
        <v>45107</v>
      </c>
      <c r="B3295" s="314" t="str">
        <f>'Comp. Desp. Indiretas'!$A$11</f>
        <v>MOC</v>
      </c>
      <c r="D3295" s="315" t="str">
        <f>'Comp. Desp. Indiretas'!$C$11</f>
        <v>COORD. DE PROJETO</v>
      </c>
      <c r="E3295" s="314" t="str">
        <f>Resumo!$R$5</f>
        <v>Despesa</v>
      </c>
      <c r="F3295" s="314" t="str">
        <f>Resumo!$R$6</f>
        <v>Despesa Indireta</v>
      </c>
      <c r="G3295" s="327">
        <f>'Comp. Desp. Indiretas'!CA11</f>
        <v>0</v>
      </c>
    </row>
    <row r="3296" spans="1:7" x14ac:dyDescent="0.25">
      <c r="A3296" s="319">
        <f>'Comp. Desp. Indiretas'!$CA$7</f>
        <v>45107</v>
      </c>
      <c r="B3296" s="314" t="str">
        <f>'Comp. Desp. Indiretas'!$A$12</f>
        <v>MOC</v>
      </c>
      <c r="D3296" s="315" t="str">
        <f>'Comp. Desp. Indiretas'!$C$12</f>
        <v>COORD. OPERACIONAL</v>
      </c>
      <c r="E3296" s="314" t="str">
        <f>Resumo!$R$5</f>
        <v>Despesa</v>
      </c>
      <c r="F3296" s="314" t="str">
        <f>Resumo!$R$6</f>
        <v>Despesa Indireta</v>
      </c>
      <c r="G3296" s="327">
        <f>'Comp. Desp. Indiretas'!CA12</f>
        <v>0</v>
      </c>
    </row>
    <row r="3297" spans="1:7" x14ac:dyDescent="0.25">
      <c r="A3297" s="319">
        <f>'Comp. Desp. Indiretas'!$CA$7</f>
        <v>45107</v>
      </c>
      <c r="B3297" s="314" t="str">
        <f>'Comp. Desp. Indiretas'!$A$13</f>
        <v>MOC</v>
      </c>
      <c r="D3297" s="315" t="str">
        <f>'Comp. Desp. Indiretas'!$C$13</f>
        <v>ANALISTA DE PROJETOS SENIOR</v>
      </c>
      <c r="E3297" s="314" t="str">
        <f>Resumo!$R$5</f>
        <v>Despesa</v>
      </c>
      <c r="F3297" s="314" t="str">
        <f>Resumo!$R$6</f>
        <v>Despesa Indireta</v>
      </c>
      <c r="G3297" s="327">
        <f>'Comp. Desp. Indiretas'!CA13</f>
        <v>0</v>
      </c>
    </row>
    <row r="3298" spans="1:7" x14ac:dyDescent="0.25">
      <c r="A3298" s="319">
        <f>'Comp. Desp. Indiretas'!$CA$7</f>
        <v>45107</v>
      </c>
      <c r="B3298" s="314" t="str">
        <f>'Comp. Desp. Indiretas'!$A$14</f>
        <v>MOC</v>
      </c>
      <c r="D3298" s="315" t="str">
        <f>'Comp. Desp. Indiretas'!$C$14</f>
        <v>ANALISTA DE PROJETOS PLENO</v>
      </c>
      <c r="E3298" s="314" t="str">
        <f>Resumo!$R$5</f>
        <v>Despesa</v>
      </c>
      <c r="F3298" s="314" t="str">
        <f>Resumo!$R$6</f>
        <v>Despesa Indireta</v>
      </c>
      <c r="G3298" s="327">
        <f>'Comp. Desp. Indiretas'!CA14</f>
        <v>0</v>
      </c>
    </row>
    <row r="3299" spans="1:7" x14ac:dyDescent="0.25">
      <c r="A3299" s="319">
        <f>'Comp. Desp. Indiretas'!$CA$7</f>
        <v>45107</v>
      </c>
      <c r="B3299" s="314" t="str">
        <f>'Comp. Desp. Indiretas'!$A$15</f>
        <v>MOC</v>
      </c>
      <c r="D3299" s="315" t="str">
        <f>'Comp. Desp. Indiretas'!$C$15</f>
        <v>ANALISTA DE PROJETOS JUNIOR</v>
      </c>
      <c r="E3299" s="314" t="str">
        <f>Resumo!$R$5</f>
        <v>Despesa</v>
      </c>
      <c r="F3299" s="314" t="str">
        <f>Resumo!$R$6</f>
        <v>Despesa Indireta</v>
      </c>
      <c r="G3299" s="327">
        <f>'Comp. Desp. Indiretas'!CA15</f>
        <v>0</v>
      </c>
    </row>
    <row r="3300" spans="1:7" x14ac:dyDescent="0.25">
      <c r="A3300" s="319">
        <f>'Comp. Desp. Indiretas'!$CA$7</f>
        <v>45107</v>
      </c>
      <c r="B3300" s="314" t="str">
        <f>'Comp. Desp. Indiretas'!$A$16</f>
        <v>MOC</v>
      </c>
      <c r="D3300" s="315" t="str">
        <f>'Comp. Desp. Indiretas'!$C$16</f>
        <v>TÉCNICO OPERACIONAL</v>
      </c>
      <c r="E3300" s="314" t="str">
        <f>Resumo!$R$5</f>
        <v>Despesa</v>
      </c>
      <c r="F3300" s="314" t="str">
        <f>Resumo!$R$6</f>
        <v>Despesa Indireta</v>
      </c>
      <c r="G3300" s="327">
        <f>'Comp. Desp. Indiretas'!CA16</f>
        <v>0</v>
      </c>
    </row>
    <row r="3301" spans="1:7" x14ac:dyDescent="0.25">
      <c r="A3301" s="319">
        <f>'Comp. Desp. Indiretas'!$CA$7</f>
        <v>45107</v>
      </c>
      <c r="B3301" s="314" t="str">
        <f>'Comp. Desp. Indiretas'!$A$17</f>
        <v>MOC</v>
      </c>
      <c r="D3301" s="315" t="str">
        <f>'Comp. Desp. Indiretas'!$C$17</f>
        <v>TÉCNICO OPERACIONAL - C/ PERICULOSIDADE</v>
      </c>
      <c r="E3301" s="314" t="str">
        <f>Resumo!$R$5</f>
        <v>Despesa</v>
      </c>
      <c r="F3301" s="314" t="str">
        <f>Resumo!$R$6</f>
        <v>Despesa Indireta</v>
      </c>
      <c r="G3301" s="327">
        <f>'Comp. Desp. Indiretas'!CA17</f>
        <v>0</v>
      </c>
    </row>
    <row r="3302" spans="1:7" x14ac:dyDescent="0.25">
      <c r="A3302" s="319">
        <f>'Comp. Desp. Indiretas'!$CA$7</f>
        <v>45107</v>
      </c>
      <c r="B3302" s="314" t="str">
        <f>'Comp. Desp. Indiretas'!$A$18</f>
        <v>MOC</v>
      </c>
      <c r="D3302" s="315" t="str">
        <f>'Comp. Desp. Indiretas'!$C$18</f>
        <v>ANALISTA DE GEOPROCESSAMENTO</v>
      </c>
      <c r="E3302" s="314" t="str">
        <f>Resumo!$R$5</f>
        <v>Despesa</v>
      </c>
      <c r="F3302" s="314" t="str">
        <f>Resumo!$R$6</f>
        <v>Despesa Indireta</v>
      </c>
      <c r="G3302" s="327">
        <f>'Comp. Desp. Indiretas'!CA18</f>
        <v>0</v>
      </c>
    </row>
    <row r="3303" spans="1:7" x14ac:dyDescent="0.25">
      <c r="A3303" s="319">
        <f>'Comp. Desp. Indiretas'!$CA$7</f>
        <v>45107</v>
      </c>
      <c r="B3303" s="314" t="str">
        <f>'Comp. Desp. Indiretas'!$A$19</f>
        <v>MOC</v>
      </c>
      <c r="D3303" s="315" t="str">
        <f>'Comp. Desp. Indiretas'!$C$19</f>
        <v>ASSISTENTE DE PROJETOS</v>
      </c>
      <c r="E3303" s="314" t="str">
        <f>Resumo!$R$5</f>
        <v>Despesa</v>
      </c>
      <c r="F3303" s="314" t="str">
        <f>Resumo!$R$6</f>
        <v>Despesa Indireta</v>
      </c>
      <c r="G3303" s="327">
        <f>'Comp. Desp. Indiretas'!CA19</f>
        <v>0</v>
      </c>
    </row>
    <row r="3304" spans="1:7" x14ac:dyDescent="0.25">
      <c r="A3304" s="319">
        <f>'Comp. Desp. Indiretas'!$CA$7</f>
        <v>45107</v>
      </c>
      <c r="B3304" s="314" t="str">
        <f>'Comp. Desp. Indiretas'!$A$20</f>
        <v>MOC</v>
      </c>
      <c r="D3304" s="315" t="str">
        <f>'Comp. Desp. Indiretas'!$C$20</f>
        <v>AUXILIAR TÉCNICO</v>
      </c>
      <c r="E3304" s="314" t="str">
        <f>Resumo!$R$5</f>
        <v>Despesa</v>
      </c>
      <c r="F3304" s="314" t="str">
        <f>Resumo!$R$6</f>
        <v>Despesa Indireta</v>
      </c>
      <c r="G3304" s="327">
        <f>'Comp. Desp. Indiretas'!CA20</f>
        <v>0</v>
      </c>
    </row>
    <row r="3305" spans="1:7" x14ac:dyDescent="0.25">
      <c r="A3305" s="319">
        <f>'Comp. Desp. Indiretas'!$CA$7</f>
        <v>45107</v>
      </c>
      <c r="B3305" s="314" t="str">
        <f>'Comp. Desp. Indiretas'!$A$21</f>
        <v>MOC</v>
      </c>
      <c r="D3305" s="315" t="str">
        <f>'Comp. Desp. Indiretas'!$C$21</f>
        <v>ESTAGIÁRIO TÉCNICO</v>
      </c>
      <c r="E3305" s="314" t="str">
        <f>Resumo!$R$5</f>
        <v>Despesa</v>
      </c>
      <c r="F3305" s="314" t="str">
        <f>Resumo!$R$6</f>
        <v>Despesa Indireta</v>
      </c>
      <c r="G3305" s="327">
        <f>'Comp. Desp. Indiretas'!CA21</f>
        <v>0</v>
      </c>
    </row>
    <row r="3306" spans="1:7" x14ac:dyDescent="0.25">
      <c r="A3306" s="319">
        <f>'Comp. Desp. Indiretas'!$CA$7</f>
        <v>45107</v>
      </c>
      <c r="B3306" s="314" t="str">
        <f>'Comp. Desp. Indiretas'!$A$22</f>
        <v>MOC</v>
      </c>
      <c r="D3306" s="315" t="str">
        <f>'Comp. Desp. Indiretas'!$C$22</f>
        <v>ANALISTA FINANCEIRO</v>
      </c>
      <c r="E3306" s="314" t="str">
        <f>Resumo!$R$5</f>
        <v>Despesa</v>
      </c>
      <c r="F3306" s="314" t="str">
        <f>Resumo!$R$6</f>
        <v>Despesa Indireta</v>
      </c>
      <c r="G3306" s="327">
        <f>'Comp. Desp. Indiretas'!CA22</f>
        <v>0</v>
      </c>
    </row>
    <row r="3307" spans="1:7" x14ac:dyDescent="0.25">
      <c r="A3307" s="319">
        <f>'Comp. Desp. Indiretas'!$CA$7</f>
        <v>45107</v>
      </c>
      <c r="B3307" s="314" t="str">
        <f>'Comp. Desp. Indiretas'!$A$23</f>
        <v>MOC</v>
      </c>
      <c r="D3307" s="315" t="str">
        <f>'Comp. Desp. Indiretas'!$C$23</f>
        <v>ANALISTA DE SUPRIMENTOS</v>
      </c>
      <c r="E3307" s="314" t="str">
        <f>Resumo!$R$5</f>
        <v>Despesa</v>
      </c>
      <c r="F3307" s="314" t="str">
        <f>Resumo!$R$6</f>
        <v>Despesa Indireta</v>
      </c>
      <c r="G3307" s="327">
        <f>'Comp. Desp. Indiretas'!CA23</f>
        <v>0</v>
      </c>
    </row>
    <row r="3308" spans="1:7" x14ac:dyDescent="0.25">
      <c r="A3308" s="319">
        <f>'Comp. Desp. Indiretas'!$CA$7</f>
        <v>45107</v>
      </c>
      <c r="B3308" s="314" t="str">
        <f>'Comp. Desp. Indiretas'!$A$24</f>
        <v>DG</v>
      </c>
      <c r="D3308" s="315" t="str">
        <f>'Comp. Desp. Indiretas'!$C$24</f>
        <v>HOSPEDAGEM - NIVEL 1</v>
      </c>
      <c r="E3308" s="314" t="str">
        <f>Resumo!$R$5</f>
        <v>Despesa</v>
      </c>
      <c r="F3308" s="314" t="str">
        <f>Resumo!$R$6</f>
        <v>Despesa Indireta</v>
      </c>
      <c r="G3308" s="327">
        <f>'Comp. Desp. Indiretas'!CA24</f>
        <v>0</v>
      </c>
    </row>
    <row r="3309" spans="1:7" x14ac:dyDescent="0.25">
      <c r="A3309" s="319">
        <f>'Comp. Desp. Indiretas'!$CA$7</f>
        <v>45107</v>
      </c>
      <c r="B3309" s="314" t="str">
        <f>'Comp. Desp. Indiretas'!$A$25</f>
        <v>DG</v>
      </c>
      <c r="D3309" s="315" t="str">
        <f>'Comp. Desp. Indiretas'!$C$25</f>
        <v>HOSPEDAGEM - NIVEL 2</v>
      </c>
      <c r="E3309" s="314" t="str">
        <f>Resumo!$R$5</f>
        <v>Despesa</v>
      </c>
      <c r="F3309" s="314" t="str">
        <f>Resumo!$R$6</f>
        <v>Despesa Indireta</v>
      </c>
      <c r="G3309" s="327">
        <f>'Comp. Desp. Indiretas'!CA25</f>
        <v>0</v>
      </c>
    </row>
    <row r="3310" spans="1:7" x14ac:dyDescent="0.25">
      <c r="A3310" s="319">
        <f>'Comp. Desp. Indiretas'!$CA$7</f>
        <v>45107</v>
      </c>
      <c r="B3310" s="314" t="str">
        <f>'Comp. Desp. Indiretas'!$A$26</f>
        <v>DG</v>
      </c>
      <c r="D3310" s="315" t="str">
        <f>'Comp. Desp. Indiretas'!$C$26</f>
        <v>HOSPEDAGEM - NIVEL 3</v>
      </c>
      <c r="E3310" s="314" t="str">
        <f>Resumo!$R$5</f>
        <v>Despesa</v>
      </c>
      <c r="F3310" s="314" t="str">
        <f>Resumo!$R$6</f>
        <v>Despesa Indireta</v>
      </c>
      <c r="G3310" s="327">
        <f>'Comp. Desp. Indiretas'!CA26</f>
        <v>0</v>
      </c>
    </row>
    <row r="3311" spans="1:7" x14ac:dyDescent="0.25">
      <c r="A3311" s="319">
        <f>'Comp. Desp. Indiretas'!$CA$7</f>
        <v>45107</v>
      </c>
      <c r="B3311" s="314" t="str">
        <f>'Comp. Desp. Indiretas'!$A$27</f>
        <v>DG</v>
      </c>
      <c r="D3311" s="315" t="str">
        <f>'Comp. Desp. Indiretas'!$C$27</f>
        <v>LOCAÇÃO DE BASE OPERACIONAL</v>
      </c>
      <c r="E3311" s="314" t="str">
        <f>Resumo!$R$5</f>
        <v>Despesa</v>
      </c>
      <c r="F3311" s="314" t="str">
        <f>Resumo!$R$6</f>
        <v>Despesa Indireta</v>
      </c>
      <c r="G3311" s="327">
        <f>'Comp. Desp. Indiretas'!CA27</f>
        <v>0</v>
      </c>
    </row>
    <row r="3312" spans="1:7" x14ac:dyDescent="0.25">
      <c r="A3312" s="319">
        <f>'Comp. Desp. Indiretas'!$CA$7</f>
        <v>45107</v>
      </c>
      <c r="B3312" s="314" t="str">
        <f>'Comp. Desp. Indiretas'!$A$28</f>
        <v>DG</v>
      </c>
      <c r="D3312" s="315" t="str">
        <f>'Comp. Desp. Indiretas'!$C$28</f>
        <v>ALIMENTAÇÃO - NIVEL 1</v>
      </c>
      <c r="E3312" s="314" t="str">
        <f>Resumo!$R$5</f>
        <v>Despesa</v>
      </c>
      <c r="F3312" s="314" t="str">
        <f>Resumo!$R$6</f>
        <v>Despesa Indireta</v>
      </c>
      <c r="G3312" s="327">
        <f>'Comp. Desp. Indiretas'!CA28</f>
        <v>0</v>
      </c>
    </row>
    <row r="3313" spans="1:7" x14ac:dyDescent="0.25">
      <c r="A3313" s="319">
        <f>'Comp. Desp. Indiretas'!$CA$7</f>
        <v>45107</v>
      </c>
      <c r="B3313" s="314" t="str">
        <f>'Comp. Desp. Indiretas'!$A$29</f>
        <v>DG</v>
      </c>
      <c r="D3313" s="315" t="str">
        <f>'Comp. Desp. Indiretas'!$C$29</f>
        <v>ALIMENTAÇÃO - NIVEL 2</v>
      </c>
      <c r="E3313" s="314" t="str">
        <f>Resumo!$R$5</f>
        <v>Despesa</v>
      </c>
      <c r="F3313" s="314" t="str">
        <f>Resumo!$R$6</f>
        <v>Despesa Indireta</v>
      </c>
      <c r="G3313" s="327">
        <f>'Comp. Desp. Indiretas'!CA29</f>
        <v>0</v>
      </c>
    </row>
    <row r="3314" spans="1:7" x14ac:dyDescent="0.25">
      <c r="A3314" s="319">
        <f>'Comp. Desp. Indiretas'!$CA$7</f>
        <v>45107</v>
      </c>
      <c r="B3314" s="314" t="str">
        <f>'Comp. Desp. Indiretas'!$A$30</f>
        <v>DG</v>
      </c>
      <c r="D3314" s="315" t="str">
        <f>'Comp. Desp. Indiretas'!$C$30</f>
        <v>ALIMENTAÇÃO - NIVEL 3</v>
      </c>
      <c r="E3314" s="314" t="str">
        <f>Resumo!$R$5</f>
        <v>Despesa</v>
      </c>
      <c r="F3314" s="314" t="str">
        <f>Resumo!$R$6</f>
        <v>Despesa Indireta</v>
      </c>
      <c r="G3314" s="327">
        <f>'Comp. Desp. Indiretas'!CA30</f>
        <v>0</v>
      </c>
    </row>
    <row r="3315" spans="1:7" x14ac:dyDescent="0.25">
      <c r="A3315" s="319">
        <f>'Comp. Desp. Indiretas'!$CA$7</f>
        <v>45107</v>
      </c>
      <c r="B3315" s="314" t="str">
        <f>'Comp. Desp. Indiretas'!$A$31</f>
        <v>DG</v>
      </c>
      <c r="D3315" s="315" t="str">
        <f>'Comp. Desp. Indiretas'!$C$31</f>
        <v>TELEFONIA</v>
      </c>
      <c r="E3315" s="314" t="str">
        <f>Resumo!$R$5</f>
        <v>Despesa</v>
      </c>
      <c r="F3315" s="314" t="str">
        <f>Resumo!$R$6</f>
        <v>Despesa Indireta</v>
      </c>
      <c r="G3315" s="327">
        <f>'Comp. Desp. Indiretas'!CA31</f>
        <v>0</v>
      </c>
    </row>
    <row r="3316" spans="1:7" x14ac:dyDescent="0.25">
      <c r="A3316" s="319">
        <f>'Comp. Desp. Indiretas'!$CA$7</f>
        <v>45107</v>
      </c>
      <c r="B3316" s="314" t="str">
        <f>'Comp. Desp. Indiretas'!$A$32</f>
        <v>DG</v>
      </c>
      <c r="D3316" s="315" t="str">
        <f>'Comp. Desp. Indiretas'!$C$32</f>
        <v>ALUGUEL DE VEÍCULO LEVE MENSAL</v>
      </c>
      <c r="E3316" s="314" t="str">
        <f>Resumo!$R$5</f>
        <v>Despesa</v>
      </c>
      <c r="F3316" s="314" t="str">
        <f>Resumo!$R$6</f>
        <v>Despesa Indireta</v>
      </c>
      <c r="G3316" s="327">
        <f>'Comp. Desp. Indiretas'!CA32</f>
        <v>0</v>
      </c>
    </row>
    <row r="3317" spans="1:7" x14ac:dyDescent="0.25">
      <c r="A3317" s="319">
        <f>'Comp. Desp. Indiretas'!$CA$7</f>
        <v>45107</v>
      </c>
      <c r="B3317" s="314" t="str">
        <f>'Comp. Desp. Indiretas'!$A$33</f>
        <v>DG</v>
      </c>
      <c r="D3317" s="315" t="str">
        <f>'Comp. Desp. Indiretas'!$C$33</f>
        <v>ALUGUEL DE VEICULO LEVE</v>
      </c>
      <c r="E3317" s="314" t="str">
        <f>Resumo!$R$5</f>
        <v>Despesa</v>
      </c>
      <c r="F3317" s="314" t="str">
        <f>Resumo!$R$6</f>
        <v>Despesa Indireta</v>
      </c>
      <c r="G3317" s="327">
        <f>'Comp. Desp. Indiretas'!CA33</f>
        <v>0</v>
      </c>
    </row>
    <row r="3318" spans="1:7" x14ac:dyDescent="0.25">
      <c r="A3318" s="319">
        <f>'Comp. Desp. Indiretas'!$CA$7</f>
        <v>45107</v>
      </c>
      <c r="B3318" s="314" t="str">
        <f>'Comp. Desp. Indiretas'!$A$34</f>
        <v>DG</v>
      </c>
      <c r="D3318" s="315" t="str">
        <f>'Comp. Desp. Indiretas'!$C$34</f>
        <v>ALUGUEL CAMINHONTE</v>
      </c>
      <c r="E3318" s="314" t="str">
        <f>Resumo!$R$5</f>
        <v>Despesa</v>
      </c>
      <c r="F3318" s="314" t="str">
        <f>Resumo!$R$6</f>
        <v>Despesa Indireta</v>
      </c>
      <c r="G3318" s="327">
        <f>'Comp. Desp. Indiretas'!CA34</f>
        <v>0</v>
      </c>
    </row>
    <row r="3319" spans="1:7" x14ac:dyDescent="0.25">
      <c r="A3319" s="319">
        <f>'Comp. Desp. Indiretas'!$CA$7</f>
        <v>45107</v>
      </c>
      <c r="B3319" s="314" t="str">
        <f>'Comp. Desp. Indiretas'!$A$35</f>
        <v>DG</v>
      </c>
      <c r="D3319" s="315" t="str">
        <f>'Comp. Desp. Indiretas'!$C$35</f>
        <v>AQUISIÇÃO DE VEICULO</v>
      </c>
      <c r="E3319" s="314" t="str">
        <f>Resumo!$R$5</f>
        <v>Despesa</v>
      </c>
      <c r="F3319" s="314" t="str">
        <f>Resumo!$R$6</f>
        <v>Despesa Indireta</v>
      </c>
      <c r="G3319" s="327">
        <f>'Comp. Desp. Indiretas'!CA35</f>
        <v>0</v>
      </c>
    </row>
    <row r="3320" spans="1:7" x14ac:dyDescent="0.25">
      <c r="A3320" s="319">
        <f>'Comp. Desp. Indiretas'!$CA$7</f>
        <v>45107</v>
      </c>
      <c r="B3320" s="314" t="str">
        <f>'Comp. Desp. Indiretas'!$A$36</f>
        <v>DG</v>
      </c>
      <c r="D3320" s="315" t="str">
        <f>'Comp. Desp. Indiretas'!$C$36</f>
        <v>COMBUSTÍVEL - GASOLINA</v>
      </c>
      <c r="E3320" s="314" t="str">
        <f>Resumo!$R$5</f>
        <v>Despesa</v>
      </c>
      <c r="F3320" s="314" t="str">
        <f>Resumo!$R$6</f>
        <v>Despesa Indireta</v>
      </c>
      <c r="G3320" s="327">
        <f>'Comp. Desp. Indiretas'!CA36</f>
        <v>0</v>
      </c>
    </row>
    <row r="3321" spans="1:7" x14ac:dyDescent="0.25">
      <c r="A3321" s="319">
        <f>'Comp. Desp. Indiretas'!$CA$7</f>
        <v>45107</v>
      </c>
      <c r="B3321" s="314" t="str">
        <f>'Comp. Desp. Indiretas'!$A$37</f>
        <v>DG</v>
      </c>
      <c r="D3321" s="315" t="str">
        <f>'Comp. Desp. Indiretas'!$C$37</f>
        <v>COMBUSTÍVEL - DIESEL</v>
      </c>
      <c r="E3321" s="314" t="str">
        <f>Resumo!$R$5</f>
        <v>Despesa</v>
      </c>
      <c r="F3321" s="314" t="str">
        <f>Resumo!$R$6</f>
        <v>Despesa Indireta</v>
      </c>
      <c r="G3321" s="327">
        <f>'Comp. Desp. Indiretas'!CA37</f>
        <v>0</v>
      </c>
    </row>
    <row r="3322" spans="1:7" x14ac:dyDescent="0.25">
      <c r="A3322" s="319">
        <f>'Comp. Desp. Indiretas'!$CA$7</f>
        <v>45107</v>
      </c>
      <c r="B3322" s="314" t="str">
        <f>'Comp. Desp. Indiretas'!$A$38</f>
        <v>DG</v>
      </c>
      <c r="D3322" s="315" t="str">
        <f>'Comp. Desp. Indiretas'!$C$38</f>
        <v>PASSAGEM AÉREA</v>
      </c>
      <c r="E3322" s="314" t="str">
        <f>Resumo!$R$5</f>
        <v>Despesa</v>
      </c>
      <c r="F3322" s="314" t="str">
        <f>Resumo!$R$6</f>
        <v>Despesa Indireta</v>
      </c>
      <c r="G3322" s="327">
        <f>'Comp. Desp. Indiretas'!CA38</f>
        <v>0</v>
      </c>
    </row>
    <row r="3323" spans="1:7" x14ac:dyDescent="0.25">
      <c r="A3323" s="319">
        <f>'Comp. Desp. Indiretas'!$CA$7</f>
        <v>45107</v>
      </c>
      <c r="B3323" s="314" t="str">
        <f>'Comp. Desp. Indiretas'!$A$39</f>
        <v>ART</v>
      </c>
      <c r="D3323" s="315" t="str">
        <f>'Comp. Desp. Indiretas'!$C$39</f>
        <v>ART CREA - Nível 1</v>
      </c>
      <c r="E3323" s="314" t="str">
        <f>Resumo!$R$5</f>
        <v>Despesa</v>
      </c>
      <c r="F3323" s="314" t="str">
        <f>Resumo!$R$6</f>
        <v>Despesa Indireta</v>
      </c>
      <c r="G3323" s="327">
        <f>'Comp. Desp. Indiretas'!CA39</f>
        <v>0</v>
      </c>
    </row>
    <row r="3324" spans="1:7" x14ac:dyDescent="0.25">
      <c r="A3324" s="319">
        <f>'Comp. Desp. Indiretas'!$CA$7</f>
        <v>45107</v>
      </c>
      <c r="B3324" s="314" t="str">
        <f>'Comp. Desp. Indiretas'!$A$40</f>
        <v>ART</v>
      </c>
      <c r="D3324" s="315" t="str">
        <f>'Comp. Desp. Indiretas'!$C$40</f>
        <v>ART CREA - Nível 2</v>
      </c>
      <c r="E3324" s="314" t="str">
        <f>Resumo!$R$5</f>
        <v>Despesa</v>
      </c>
      <c r="F3324" s="314" t="str">
        <f>Resumo!$R$6</f>
        <v>Despesa Indireta</v>
      </c>
      <c r="G3324" s="327">
        <f>'Comp. Desp. Indiretas'!CA40</f>
        <v>0</v>
      </c>
    </row>
    <row r="3325" spans="1:7" x14ac:dyDescent="0.25">
      <c r="A3325" s="319">
        <f>'Comp. Desp. Indiretas'!$CA$7</f>
        <v>45107</v>
      </c>
      <c r="B3325" s="314" t="str">
        <f>'Comp. Desp. Indiretas'!$A$41</f>
        <v>ART</v>
      </c>
      <c r="D3325" s="315" t="str">
        <f>'Comp. Desp. Indiretas'!$C$41</f>
        <v>ART CREA - Nível 3</v>
      </c>
      <c r="E3325" s="314" t="str">
        <f>Resumo!$R$5</f>
        <v>Despesa</v>
      </c>
      <c r="F3325" s="314" t="str">
        <f>Resumo!$R$6</f>
        <v>Despesa Indireta</v>
      </c>
      <c r="G3325" s="327">
        <f>'Comp. Desp. Indiretas'!CA41</f>
        <v>0</v>
      </c>
    </row>
    <row r="3326" spans="1:7" x14ac:dyDescent="0.25">
      <c r="A3326" s="319">
        <f>'Comp. Desp. Indiretas'!$CA$7</f>
        <v>45107</v>
      </c>
      <c r="B3326" s="314" t="str">
        <f>'Comp. Desp. Indiretas'!$A$42</f>
        <v>ART</v>
      </c>
      <c r="D3326" s="315" t="str">
        <f>'Comp. Desp. Indiretas'!$C$42</f>
        <v>ACERVO CREA</v>
      </c>
      <c r="E3326" s="314" t="str">
        <f>Resumo!$R$5</f>
        <v>Despesa</v>
      </c>
      <c r="F3326" s="314" t="str">
        <f>Resumo!$R$6</f>
        <v>Despesa Indireta</v>
      </c>
      <c r="G3326" s="327">
        <f>'Comp. Desp. Indiretas'!CA42</f>
        <v>0</v>
      </c>
    </row>
    <row r="3327" spans="1:7" x14ac:dyDescent="0.25">
      <c r="A3327" s="319">
        <f>'Comp. Desp. Indiretas'!$CA$7</f>
        <v>45107</v>
      </c>
      <c r="B3327" s="314" t="str">
        <f>'Comp. Desp. Indiretas'!$A$43</f>
        <v>ART</v>
      </c>
      <c r="D3327" s="315" t="str">
        <f>'Comp. Desp. Indiretas'!$C$43</f>
        <v>ART CRBio</v>
      </c>
      <c r="E3327" s="314" t="str">
        <f>Resumo!$R$5</f>
        <v>Despesa</v>
      </c>
      <c r="F3327" s="314" t="str">
        <f>Resumo!$R$6</f>
        <v>Despesa Indireta</v>
      </c>
      <c r="G3327" s="327">
        <f>'Comp. Desp. Indiretas'!CA43</f>
        <v>0</v>
      </c>
    </row>
    <row r="3328" spans="1:7" x14ac:dyDescent="0.25">
      <c r="A3328" s="319">
        <f>'Comp. Desp. Indiretas'!$CA$7</f>
        <v>45107</v>
      </c>
      <c r="B3328" s="314" t="str">
        <f>'Comp. Desp. Indiretas'!$A$44</f>
        <v>ART</v>
      </c>
      <c r="D3328" s="315" t="str">
        <f>'Comp. Desp. Indiretas'!$C$44</f>
        <v>ACERVO CRBio</v>
      </c>
      <c r="E3328" s="314" t="str">
        <f>Resumo!$R$5</f>
        <v>Despesa</v>
      </c>
      <c r="F3328" s="314" t="str">
        <f>Resumo!$R$6</f>
        <v>Despesa Indireta</v>
      </c>
      <c r="G3328" s="327">
        <f>'Comp. Desp. Indiretas'!CA44</f>
        <v>0</v>
      </c>
    </row>
    <row r="3329" spans="1:7" x14ac:dyDescent="0.25">
      <c r="A3329" s="319">
        <f>'Comp. Desp. Indiretas'!$CA$7</f>
        <v>45107</v>
      </c>
      <c r="B3329" s="314" t="str">
        <f>'Comp. Desp. Indiretas'!$A$45</f>
        <v>ART</v>
      </c>
      <c r="D3329" s="315" t="str">
        <f>'Comp. Desp. Indiretas'!$C$45</f>
        <v>VISTO CREA PF</v>
      </c>
      <c r="E3329" s="314" t="str">
        <f>Resumo!$R$5</f>
        <v>Despesa</v>
      </c>
      <c r="F3329" s="314" t="str">
        <f>Resumo!$R$6</f>
        <v>Despesa Indireta</v>
      </c>
      <c r="G3329" s="327">
        <f>'Comp. Desp. Indiretas'!CA45</f>
        <v>0</v>
      </c>
    </row>
    <row r="3330" spans="1:7" x14ac:dyDescent="0.25">
      <c r="A3330" s="319">
        <f>'Comp. Desp. Indiretas'!$CA$7</f>
        <v>45107</v>
      </c>
      <c r="B3330" s="314" t="str">
        <f>'Comp. Desp. Indiretas'!$A$46</f>
        <v>ART</v>
      </c>
      <c r="D3330" s="315" t="str">
        <f>'Comp. Desp. Indiretas'!$C$46</f>
        <v>VISTO CREA PJ</v>
      </c>
      <c r="E3330" s="314" t="str">
        <f>Resumo!$R$5</f>
        <v>Despesa</v>
      </c>
      <c r="F3330" s="314" t="str">
        <f>Resumo!$R$6</f>
        <v>Despesa Indireta</v>
      </c>
      <c r="G3330" s="327">
        <f>'Comp. Desp. Indiretas'!CA46</f>
        <v>0</v>
      </c>
    </row>
    <row r="3331" spans="1:7" x14ac:dyDescent="0.25">
      <c r="A3331" s="319">
        <f>'Comp. Desp. Indiretas'!$CA$7</f>
        <v>45107</v>
      </c>
      <c r="B3331" s="314" t="str">
        <f>'Comp. Desp. Indiretas'!$A$47</f>
        <v>ART</v>
      </c>
      <c r="D3331" s="315" t="str">
        <f>'Comp. Desp. Indiretas'!$C$47</f>
        <v>ANUIDADE CREA PF</v>
      </c>
      <c r="E3331" s="314" t="str">
        <f>Resumo!$R$5</f>
        <v>Despesa</v>
      </c>
      <c r="F3331" s="314" t="str">
        <f>Resumo!$R$6</f>
        <v>Despesa Indireta</v>
      </c>
      <c r="G3331" s="327">
        <f>'Comp. Desp. Indiretas'!CA47</f>
        <v>0</v>
      </c>
    </row>
    <row r="3332" spans="1:7" x14ac:dyDescent="0.25">
      <c r="A3332" s="319">
        <f>'Comp. Desp. Indiretas'!$CA$7</f>
        <v>45107</v>
      </c>
      <c r="B3332" s="314" t="str">
        <f>'Comp. Desp. Indiretas'!$A$48</f>
        <v>ART</v>
      </c>
      <c r="D3332" s="315" t="str">
        <f>'Comp. Desp. Indiretas'!$C$48</f>
        <v>ANUIDADE CREA PJ</v>
      </c>
      <c r="E3332" s="314" t="str">
        <f>Resumo!$R$5</f>
        <v>Despesa</v>
      </c>
      <c r="F3332" s="314" t="str">
        <f>Resumo!$R$6</f>
        <v>Despesa Indireta</v>
      </c>
      <c r="G3332" s="327">
        <f>'Comp. Desp. Indiretas'!CA48</f>
        <v>0</v>
      </c>
    </row>
    <row r="3333" spans="1:7" x14ac:dyDescent="0.25">
      <c r="A3333" s="319">
        <f>'Comp. Desp. Indiretas'!$CA$7</f>
        <v>45107</v>
      </c>
      <c r="B3333" s="314" t="str">
        <f>'Comp. Desp. Indiretas'!$A$49</f>
        <v>ART</v>
      </c>
      <c r="D3333" s="315" t="str">
        <f>'Comp. Desp. Indiretas'!$C$49</f>
        <v>VISTO CRBio PF</v>
      </c>
      <c r="E3333" s="314" t="str">
        <f>Resumo!$R$5</f>
        <v>Despesa</v>
      </c>
      <c r="F3333" s="314" t="str">
        <f>Resumo!$R$6</f>
        <v>Despesa Indireta</v>
      </c>
      <c r="G3333" s="327">
        <f>'Comp. Desp. Indiretas'!CA49</f>
        <v>0</v>
      </c>
    </row>
    <row r="3334" spans="1:7" x14ac:dyDescent="0.25">
      <c r="A3334" s="319">
        <f>'Comp. Desp. Indiretas'!$CA$7</f>
        <v>45107</v>
      </c>
      <c r="B3334" s="314" t="str">
        <f>'Comp. Desp. Indiretas'!$A$50</f>
        <v>ART</v>
      </c>
      <c r="D3334" s="315" t="str">
        <f>'Comp. Desp. Indiretas'!$C$50</f>
        <v>VISTO CRBio PJ</v>
      </c>
      <c r="E3334" s="314" t="str">
        <f>Resumo!$R$5</f>
        <v>Despesa</v>
      </c>
      <c r="F3334" s="314" t="str">
        <f>Resumo!$R$6</f>
        <v>Despesa Indireta</v>
      </c>
      <c r="G3334" s="327">
        <f>'Comp. Desp. Indiretas'!CA50</f>
        <v>0</v>
      </c>
    </row>
    <row r="3335" spans="1:7" x14ac:dyDescent="0.25">
      <c r="A3335" s="319">
        <f>'Comp. Desp. Indiretas'!$CA$7</f>
        <v>45107</v>
      </c>
      <c r="B3335" s="314" t="str">
        <f>'Comp. Desp. Indiretas'!$A$51</f>
        <v>SMS</v>
      </c>
      <c r="D3335" s="315" t="str">
        <f>'Comp. Desp. Indiretas'!$C$51</f>
        <v>PPRA</v>
      </c>
      <c r="E3335" s="314" t="str">
        <f>Resumo!$R$5</f>
        <v>Despesa</v>
      </c>
      <c r="F3335" s="314" t="str">
        <f>Resumo!$R$6</f>
        <v>Despesa Indireta</v>
      </c>
      <c r="G3335" s="327">
        <f>'Comp. Desp. Indiretas'!CA51</f>
        <v>0</v>
      </c>
    </row>
    <row r="3336" spans="1:7" x14ac:dyDescent="0.25">
      <c r="A3336" s="319">
        <f>'Comp. Desp. Indiretas'!$CA$7</f>
        <v>45107</v>
      </c>
      <c r="B3336" s="314" t="str">
        <f>'Comp. Desp. Indiretas'!$A$52</f>
        <v>SMS</v>
      </c>
      <c r="D3336" s="315" t="str">
        <f>'Comp. Desp. Indiretas'!$C$52</f>
        <v>PCMSO</v>
      </c>
      <c r="E3336" s="314" t="str">
        <f>Resumo!$R$5</f>
        <v>Despesa</v>
      </c>
      <c r="F3336" s="314" t="str">
        <f>Resumo!$R$6</f>
        <v>Despesa Indireta</v>
      </c>
      <c r="G3336" s="327">
        <f>'Comp. Desp. Indiretas'!CA52</f>
        <v>0</v>
      </c>
    </row>
    <row r="3337" spans="1:7" x14ac:dyDescent="0.25">
      <c r="A3337" s="319">
        <f>'Comp. Desp. Indiretas'!$CA$7</f>
        <v>45107</v>
      </c>
      <c r="B3337" s="314" t="str">
        <f>'Comp. Desp. Indiretas'!$A$53</f>
        <v>SMS</v>
      </c>
      <c r="D3337" s="315" t="str">
        <f>'Comp. Desp. Indiretas'!$C$53</f>
        <v>APR</v>
      </c>
      <c r="E3337" s="314" t="str">
        <f>Resumo!$R$5</f>
        <v>Despesa</v>
      </c>
      <c r="F3337" s="314" t="str">
        <f>Resumo!$R$6</f>
        <v>Despesa Indireta</v>
      </c>
      <c r="G3337" s="327">
        <f>'Comp. Desp. Indiretas'!CA53</f>
        <v>0</v>
      </c>
    </row>
    <row r="3338" spans="1:7" x14ac:dyDescent="0.25">
      <c r="A3338" s="319">
        <f>'Comp. Desp. Indiretas'!$CA$7</f>
        <v>45107</v>
      </c>
      <c r="B3338" s="314" t="str">
        <f>'Comp. Desp. Indiretas'!$A$55</f>
        <v>SMS</v>
      </c>
      <c r="D3338" s="315" t="str">
        <f>'Comp. Desp. Indiretas'!$C$55</f>
        <v>TREINAMENTO</v>
      </c>
      <c r="E3338" s="314" t="str">
        <f>Resumo!$R$5</f>
        <v>Despesa</v>
      </c>
      <c r="F3338" s="314" t="str">
        <f>Resumo!$R$6</f>
        <v>Despesa Indireta</v>
      </c>
      <c r="G3338" s="327">
        <f>'Comp. Desp. Indiretas'!CA55</f>
        <v>0</v>
      </c>
    </row>
    <row r="3339" spans="1:7" x14ac:dyDescent="0.25">
      <c r="A3339" s="319">
        <f>'Comp. Desp. Indiretas'!$CA$7</f>
        <v>45107</v>
      </c>
      <c r="B3339" s="314" t="str">
        <f>'Comp. Desp. Indiretas'!$A$56</f>
        <v>SMS</v>
      </c>
      <c r="D3339" s="315" t="str">
        <f>'Comp. Desp. Indiretas'!$C$56</f>
        <v>ASO</v>
      </c>
      <c r="E3339" s="314" t="str">
        <f>Resumo!$R$5</f>
        <v>Despesa</v>
      </c>
      <c r="F3339" s="314" t="str">
        <f>Resumo!$R$6</f>
        <v>Despesa Indireta</v>
      </c>
      <c r="G3339" s="327">
        <f>'Comp. Desp. Indiretas'!CA56</f>
        <v>0</v>
      </c>
    </row>
    <row r="3340" spans="1:7" x14ac:dyDescent="0.25">
      <c r="A3340" s="319">
        <f>'Comp. Desp. Indiretas'!$CA$7</f>
        <v>45107</v>
      </c>
      <c r="B3340" s="314">
        <f>'Comp. Desp. Indiretas'!$A$57</f>
        <v>0</v>
      </c>
      <c r="D3340" s="315" t="str">
        <f>'Comp. Desp. Indiretas'!$C$57</f>
        <v/>
      </c>
      <c r="E3340" s="314" t="str">
        <f>Resumo!$R$5</f>
        <v>Despesa</v>
      </c>
      <c r="F3340" s="314" t="str">
        <f>Resumo!$R$6</f>
        <v>Despesa Indireta</v>
      </c>
      <c r="G3340" s="327">
        <f>'Comp. Desp. Indiretas'!CA57</f>
        <v>0</v>
      </c>
    </row>
    <row r="3341" spans="1:7" x14ac:dyDescent="0.25">
      <c r="A3341" s="319">
        <f>'Comp. Desp. Indiretas'!$CA$7</f>
        <v>45107</v>
      </c>
      <c r="B3341" s="314">
        <f>'Comp. Desp. Indiretas'!$A$58</f>
        <v>0</v>
      </c>
      <c r="D3341" s="315" t="str">
        <f>'Comp. Desp. Indiretas'!$C$58</f>
        <v/>
      </c>
      <c r="E3341" s="314" t="str">
        <f>Resumo!$R$5</f>
        <v>Despesa</v>
      </c>
      <c r="F3341" s="314" t="str">
        <f>Resumo!$R$6</f>
        <v>Despesa Indireta</v>
      </c>
      <c r="G3341" s="327">
        <f>'Comp. Desp. Indiretas'!CA58</f>
        <v>0</v>
      </c>
    </row>
    <row r="3342" spans="1:7" x14ac:dyDescent="0.25">
      <c r="A3342" s="319">
        <f>'Comp. Desp. Indiretas'!$CA$7</f>
        <v>45107</v>
      </c>
      <c r="B3342" s="314">
        <f>'Comp. Desp. Indiretas'!$A$59</f>
        <v>0</v>
      </c>
      <c r="D3342" s="315" t="str">
        <f>'Comp. Desp. Indiretas'!$C$59</f>
        <v/>
      </c>
      <c r="E3342" s="314" t="str">
        <f>Resumo!$R$5</f>
        <v>Despesa</v>
      </c>
      <c r="F3342" s="314" t="str">
        <f>Resumo!$R$6</f>
        <v>Despesa Indireta</v>
      </c>
      <c r="G3342" s="327">
        <f>'Comp. Desp. Indiretas'!CA59</f>
        <v>0</v>
      </c>
    </row>
    <row r="3343" spans="1:7" x14ac:dyDescent="0.25">
      <c r="A3343" s="319">
        <f>'Comp. Desp. Indiretas'!$CA$7</f>
        <v>45107</v>
      </c>
      <c r="B3343" s="314">
        <f>'Comp. Desp. Indiretas'!$A$60</f>
        <v>0</v>
      </c>
      <c r="D3343" s="315" t="str">
        <f>'Comp. Desp. Indiretas'!$C$60</f>
        <v/>
      </c>
      <c r="E3343" s="314" t="str">
        <f>Resumo!$R$5</f>
        <v>Despesa</v>
      </c>
      <c r="F3343" s="314" t="str">
        <f>Resumo!$R$6</f>
        <v>Despesa Indireta</v>
      </c>
      <c r="G3343" s="327">
        <f>'Comp. Desp. Indiretas'!CA60</f>
        <v>0</v>
      </c>
    </row>
    <row r="3344" spans="1:7" x14ac:dyDescent="0.25">
      <c r="A3344" s="319">
        <f>'Comp. Desp. Indiretas'!$CA$7</f>
        <v>45107</v>
      </c>
      <c r="B3344" s="314" t="str">
        <f>'Comp. Desp. Indiretas'!$A$63</f>
        <v>MOC</v>
      </c>
      <c r="D3344" s="315" t="str">
        <f>'Comp. Desp. Indiretas'!$C$63</f>
        <v>DIRETOR TÉCNICO</v>
      </c>
      <c r="E3344" s="314" t="str">
        <f>Resumo!$R$5</f>
        <v>Despesa</v>
      </c>
      <c r="F3344" s="314" t="str">
        <f>Resumo!$R$6</f>
        <v>Despesa Indireta</v>
      </c>
      <c r="G3344" s="327">
        <f>'Comp. Desp. Indiretas'!CA63</f>
        <v>0</v>
      </c>
    </row>
    <row r="3345" spans="1:7" x14ac:dyDescent="0.25">
      <c r="A3345" s="319">
        <f>'Comp. Desp. Indiretas'!$CA$7</f>
        <v>45107</v>
      </c>
      <c r="B3345" s="314" t="str">
        <f>'Comp. Desp. Indiretas'!$A$64</f>
        <v>MOC</v>
      </c>
      <c r="D3345" s="315" t="str">
        <f>'Comp. Desp. Indiretas'!$C$64</f>
        <v>ANALISTA DE SUPRIMENTOS</v>
      </c>
      <c r="E3345" s="314" t="str">
        <f>Resumo!$R$5</f>
        <v>Despesa</v>
      </c>
      <c r="F3345" s="314" t="str">
        <f>Resumo!$R$6</f>
        <v>Despesa Indireta</v>
      </c>
      <c r="G3345" s="327">
        <f>'Comp. Desp. Indiretas'!CA64</f>
        <v>0</v>
      </c>
    </row>
    <row r="3346" spans="1:7" x14ac:dyDescent="0.25">
      <c r="A3346" s="319">
        <f>'Comp. Desp. Indiretas'!$CA$7</f>
        <v>45107</v>
      </c>
      <c r="B3346" s="314" t="str">
        <f>'Comp. Desp. Indiretas'!$A$65</f>
        <v>MOC</v>
      </c>
      <c r="D3346" s="315" t="str">
        <f>'Comp. Desp. Indiretas'!$C$65</f>
        <v>GERENTE DE PROJETO - PJ</v>
      </c>
      <c r="E3346" s="314" t="str">
        <f>Resumo!$R$5</f>
        <v>Despesa</v>
      </c>
      <c r="F3346" s="314" t="str">
        <f>Resumo!$R$6</f>
        <v>Despesa Indireta</v>
      </c>
      <c r="G3346" s="327">
        <f>'Comp. Desp. Indiretas'!CA65</f>
        <v>0</v>
      </c>
    </row>
    <row r="3347" spans="1:7" x14ac:dyDescent="0.25">
      <c r="A3347" s="319">
        <f>'Comp. Desp. Indiretas'!$CA$7</f>
        <v>45107</v>
      </c>
      <c r="B3347" s="314" t="str">
        <f>'Comp. Desp. Indiretas'!$A$66</f>
        <v>MOC</v>
      </c>
      <c r="D3347" s="315" t="str">
        <f>'Comp. Desp. Indiretas'!$C$66</f>
        <v>COORD. DE PROJETO - PJ</v>
      </c>
      <c r="E3347" s="314" t="str">
        <f>Resumo!$R$5</f>
        <v>Despesa</v>
      </c>
      <c r="F3347" s="314" t="str">
        <f>Resumo!$R$6</f>
        <v>Despesa Indireta</v>
      </c>
      <c r="G3347" s="327">
        <f>'Comp. Desp. Indiretas'!CA66</f>
        <v>0</v>
      </c>
    </row>
    <row r="3348" spans="1:7" x14ac:dyDescent="0.25">
      <c r="A3348" s="319">
        <f>'Comp. Desp. Indiretas'!$CA$7</f>
        <v>45107</v>
      </c>
      <c r="B3348" s="314" t="str">
        <f>'Comp. Desp. Indiretas'!$A$67</f>
        <v>MOC</v>
      </c>
      <c r="D3348" s="315" t="str">
        <f>'Comp. Desp. Indiretas'!$C$67</f>
        <v>COORD. OPERACIONAL - PJ</v>
      </c>
      <c r="E3348" s="314" t="str">
        <f>Resumo!$R$5</f>
        <v>Despesa</v>
      </c>
      <c r="F3348" s="314" t="str">
        <f>Resumo!$R$6</f>
        <v>Despesa Indireta</v>
      </c>
      <c r="G3348" s="327">
        <f>'Comp. Desp. Indiretas'!CA67</f>
        <v>0</v>
      </c>
    </row>
    <row r="3349" spans="1:7" x14ac:dyDescent="0.25">
      <c r="A3349" s="319">
        <f>'Comp. Desp. Indiretas'!$CA$7</f>
        <v>45107</v>
      </c>
      <c r="B3349" s="314" t="str">
        <f>'Comp. Desp. Indiretas'!$A$68</f>
        <v>MOC</v>
      </c>
      <c r="D3349" s="315" t="str">
        <f>'Comp. Desp. Indiretas'!$C$68</f>
        <v>ANALISTA DE PROJETOS SENIOR - PJ</v>
      </c>
      <c r="E3349" s="314" t="str">
        <f>Resumo!$R$5</f>
        <v>Despesa</v>
      </c>
      <c r="F3349" s="314" t="str">
        <f>Resumo!$R$6</f>
        <v>Despesa Indireta</v>
      </c>
      <c r="G3349" s="327">
        <f>'Comp. Desp. Indiretas'!CA68</f>
        <v>0</v>
      </c>
    </row>
    <row r="3350" spans="1:7" x14ac:dyDescent="0.25">
      <c r="A3350" s="319">
        <f>'Comp. Desp. Indiretas'!$CA$7</f>
        <v>45107</v>
      </c>
      <c r="B3350" s="314" t="str">
        <f>'Comp. Desp. Indiretas'!$A$69</f>
        <v>MOC</v>
      </c>
      <c r="D3350" s="315" t="str">
        <f>'Comp. Desp. Indiretas'!$C$69</f>
        <v>ANALISTA DE PROJETOS PLENO - PJ</v>
      </c>
      <c r="E3350" s="314" t="str">
        <f>Resumo!$R$5</f>
        <v>Despesa</v>
      </c>
      <c r="F3350" s="314" t="str">
        <f>Resumo!$R$6</f>
        <v>Despesa Indireta</v>
      </c>
      <c r="G3350" s="327">
        <f>'Comp. Desp. Indiretas'!CA69</f>
        <v>0</v>
      </c>
    </row>
    <row r="3351" spans="1:7" x14ac:dyDescent="0.25">
      <c r="A3351" s="319">
        <f>'Comp. Desp. Indiretas'!$CA$7</f>
        <v>45107</v>
      </c>
      <c r="B3351" s="314" t="str">
        <f>'Comp. Desp. Indiretas'!$A$70</f>
        <v>MOC</v>
      </c>
      <c r="D3351" s="315" t="str">
        <f>'Comp. Desp. Indiretas'!$C$70</f>
        <v>ANALISTA DE PROJETOS JUNIOR - PJ</v>
      </c>
      <c r="E3351" s="314" t="str">
        <f>Resumo!$R$5</f>
        <v>Despesa</v>
      </c>
      <c r="F3351" s="314" t="str">
        <f>Resumo!$R$6</f>
        <v>Despesa Indireta</v>
      </c>
      <c r="G3351" s="327">
        <f>'Comp. Desp. Indiretas'!CA70</f>
        <v>0</v>
      </c>
    </row>
    <row r="3352" spans="1:7" x14ac:dyDescent="0.25">
      <c r="A3352" s="319">
        <f>'Comp. Desp. Indiretas'!$CA$7</f>
        <v>45107</v>
      </c>
      <c r="B3352" s="314" t="str">
        <f>'Comp. Desp. Indiretas'!$A$71</f>
        <v>MOC</v>
      </c>
      <c r="D3352" s="315" t="str">
        <f>'Comp. Desp. Indiretas'!$C$71</f>
        <v>TÉCNICO OPERACIONAL - PJ</v>
      </c>
      <c r="E3352" s="314" t="str">
        <f>Resumo!$R$5</f>
        <v>Despesa</v>
      </c>
      <c r="F3352" s="314" t="str">
        <f>Resumo!$R$6</f>
        <v>Despesa Indireta</v>
      </c>
      <c r="G3352" s="327">
        <f>'Comp. Desp. Indiretas'!CA71</f>
        <v>0</v>
      </c>
    </row>
    <row r="3353" spans="1:7" x14ac:dyDescent="0.25">
      <c r="A3353" s="319">
        <f>'Comp. Desp. Indiretas'!$CA$7</f>
        <v>45107</v>
      </c>
      <c r="B3353" s="314" t="str">
        <f>'Comp. Desp. Indiretas'!$A$72</f>
        <v>MOC</v>
      </c>
      <c r="D3353" s="315" t="str">
        <f>'Comp. Desp. Indiretas'!$C$72</f>
        <v>AUXILIAR TÉCNICO - PJ</v>
      </c>
      <c r="E3353" s="314" t="str">
        <f>Resumo!$R$5</f>
        <v>Despesa</v>
      </c>
      <c r="F3353" s="314" t="str">
        <f>Resumo!$R$6</f>
        <v>Despesa Indireta</v>
      </c>
      <c r="G3353" s="327">
        <f>'Comp. Desp. Indiretas'!CA72</f>
        <v>0</v>
      </c>
    </row>
    <row r="3354" spans="1:7" x14ac:dyDescent="0.25">
      <c r="A3354" s="319">
        <f>'Comp. Desp. Indiretas'!$CA$7</f>
        <v>45107</v>
      </c>
      <c r="B3354" s="314" t="str">
        <f>'Comp. Desp. Indiretas'!$A$73</f>
        <v>MOC</v>
      </c>
      <c r="D3354" s="315" t="str">
        <f>'Comp. Desp. Indiretas'!$C$73</f>
        <v>ANALISTA FINANCEIRO</v>
      </c>
      <c r="E3354" s="314" t="str">
        <f>Resumo!$R$5</f>
        <v>Despesa</v>
      </c>
      <c r="F3354" s="314" t="str">
        <f>Resumo!$R$6</f>
        <v>Despesa Indireta</v>
      </c>
      <c r="G3354" s="327">
        <f>'Comp. Desp. Indiretas'!CA73</f>
        <v>0</v>
      </c>
    </row>
    <row r="3355" spans="1:7" x14ac:dyDescent="0.25">
      <c r="A3355" s="319">
        <f>'Comp. Desp. Indiretas'!$CA$7</f>
        <v>45107</v>
      </c>
      <c r="B3355" s="314" t="str">
        <f>'Comp. Desp. Indiretas'!$A$74</f>
        <v>MOC</v>
      </c>
      <c r="D3355" s="315" t="str">
        <f>'Comp. Desp. Indiretas'!$C$74</f>
        <v>ANALISTA DE SUPRIMENTOS</v>
      </c>
      <c r="E3355" s="314" t="str">
        <f>Resumo!$R$5</f>
        <v>Despesa</v>
      </c>
      <c r="F3355" s="314" t="str">
        <f>Resumo!$R$6</f>
        <v>Despesa Indireta</v>
      </c>
      <c r="G3355" s="327">
        <f>'Comp. Desp. Indiretas'!CA74</f>
        <v>0</v>
      </c>
    </row>
    <row r="3356" spans="1:7" x14ac:dyDescent="0.25">
      <c r="A3356" s="319">
        <f>'Comp. Desp. Indiretas'!$CA$7</f>
        <v>45107</v>
      </c>
      <c r="B3356" s="314" t="str">
        <f>'Comp. Desp. Indiretas'!$A$75</f>
        <v>DG</v>
      </c>
      <c r="D3356" s="315" t="str">
        <f>'Comp. Desp. Indiretas'!$C$75</f>
        <v>HOSPEDAGEM - NIVEL 1</v>
      </c>
      <c r="E3356" s="314" t="str">
        <f>Resumo!$R$5</f>
        <v>Despesa</v>
      </c>
      <c r="F3356" s="314" t="str">
        <f>Resumo!$R$6</f>
        <v>Despesa Indireta</v>
      </c>
      <c r="G3356" s="327">
        <f>'Comp. Desp. Indiretas'!CA75</f>
        <v>0</v>
      </c>
    </row>
    <row r="3357" spans="1:7" x14ac:dyDescent="0.25">
      <c r="A3357" s="319">
        <f>'Comp. Desp. Indiretas'!$CA$7</f>
        <v>45107</v>
      </c>
      <c r="B3357" s="314" t="str">
        <f>'Comp. Desp. Indiretas'!$A$76</f>
        <v>DG</v>
      </c>
      <c r="D3357" s="315" t="str">
        <f>'Comp. Desp. Indiretas'!$C$76</f>
        <v>ALIMENTAÇÃO - NIVEL 1</v>
      </c>
      <c r="E3357" s="314" t="str">
        <f>Resumo!$R$5</f>
        <v>Despesa</v>
      </c>
      <c r="F3357" s="314" t="str">
        <f>Resumo!$R$6</f>
        <v>Despesa Indireta</v>
      </c>
      <c r="G3357" s="327">
        <f>'Comp. Desp. Indiretas'!CA76</f>
        <v>0</v>
      </c>
    </row>
    <row r="3358" spans="1:7" x14ac:dyDescent="0.25">
      <c r="A3358" s="319">
        <f>'Comp. Desp. Indiretas'!$CA$7</f>
        <v>45107</v>
      </c>
      <c r="B3358" s="314" t="str">
        <f>'Comp. Desp. Indiretas'!$A$77</f>
        <v>DG</v>
      </c>
      <c r="D3358" s="315" t="str">
        <f>'Comp. Desp. Indiretas'!$C$77</f>
        <v>LOCAÇÃO DE BASE OPERACIONAL</v>
      </c>
      <c r="E3358" s="314" t="str">
        <f>Resumo!$R$5</f>
        <v>Despesa</v>
      </c>
      <c r="F3358" s="314" t="str">
        <f>Resumo!$R$6</f>
        <v>Despesa Indireta</v>
      </c>
      <c r="G3358" s="327">
        <f>'Comp. Desp. Indiretas'!CA77</f>
        <v>0</v>
      </c>
    </row>
    <row r="3359" spans="1:7" x14ac:dyDescent="0.25">
      <c r="A3359" s="319">
        <f>'Comp. Desp. Indiretas'!$CA$7</f>
        <v>45107</v>
      </c>
      <c r="B3359" s="314" t="str">
        <f>'Comp. Desp. Indiretas'!$A$78</f>
        <v>DG</v>
      </c>
      <c r="D3359" s="315" t="str">
        <f>'Comp. Desp. Indiretas'!$C$78</f>
        <v>ALIMENTAÇÃO - NIVEL 1</v>
      </c>
      <c r="E3359" s="314" t="str">
        <f>Resumo!$R$5</f>
        <v>Despesa</v>
      </c>
      <c r="F3359" s="314" t="str">
        <f>Resumo!$R$6</f>
        <v>Despesa Indireta</v>
      </c>
      <c r="G3359" s="327">
        <f>'Comp. Desp. Indiretas'!CA78</f>
        <v>0</v>
      </c>
    </row>
    <row r="3360" spans="1:7" x14ac:dyDescent="0.25">
      <c r="A3360" s="319">
        <f>'Comp. Desp. Indiretas'!$CA$7</f>
        <v>45107</v>
      </c>
      <c r="B3360" s="314" t="str">
        <f>'Comp. Desp. Indiretas'!$A$79</f>
        <v>DG</v>
      </c>
      <c r="D3360" s="315" t="str">
        <f>'Comp. Desp. Indiretas'!$C$79</f>
        <v>ALIMENTAÇÃO - NIVEL 2</v>
      </c>
      <c r="E3360" s="314" t="str">
        <f>Resumo!$R$5</f>
        <v>Despesa</v>
      </c>
      <c r="F3360" s="314" t="str">
        <f>Resumo!$R$6</f>
        <v>Despesa Indireta</v>
      </c>
      <c r="G3360" s="327">
        <f>'Comp. Desp. Indiretas'!CA79</f>
        <v>0</v>
      </c>
    </row>
    <row r="3361" spans="1:7" x14ac:dyDescent="0.25">
      <c r="A3361" s="319">
        <f>'Comp. Desp. Indiretas'!$CA$7</f>
        <v>45107</v>
      </c>
      <c r="B3361" s="314" t="str">
        <f>'Comp. Desp. Indiretas'!$A$80</f>
        <v>DG</v>
      </c>
      <c r="D3361" s="315" t="str">
        <f>'Comp. Desp. Indiretas'!$C$80</f>
        <v>ALIMENTAÇÃO - NIVEL 3</v>
      </c>
      <c r="E3361" s="314" t="str">
        <f>Resumo!$R$5</f>
        <v>Despesa</v>
      </c>
      <c r="F3361" s="314" t="str">
        <f>Resumo!$R$6</f>
        <v>Despesa Indireta</v>
      </c>
      <c r="G3361" s="327">
        <f>'Comp. Desp. Indiretas'!CA80</f>
        <v>0</v>
      </c>
    </row>
    <row r="3362" spans="1:7" x14ac:dyDescent="0.25">
      <c r="A3362" s="319">
        <f>'Comp. Desp. Indiretas'!$CA$7</f>
        <v>45107</v>
      </c>
      <c r="B3362" s="314" t="str">
        <f>'Comp. Desp. Indiretas'!$A$81</f>
        <v>DG</v>
      </c>
      <c r="D3362" s="315" t="str">
        <f>'Comp. Desp. Indiretas'!$C$81</f>
        <v>TELEFONIA</v>
      </c>
      <c r="E3362" s="314" t="str">
        <f>Resumo!$R$5</f>
        <v>Despesa</v>
      </c>
      <c r="F3362" s="314" t="str">
        <f>Resumo!$R$6</f>
        <v>Despesa Indireta</v>
      </c>
      <c r="G3362" s="327">
        <f>'Comp. Desp. Indiretas'!CA81</f>
        <v>0</v>
      </c>
    </row>
    <row r="3363" spans="1:7" x14ac:dyDescent="0.25">
      <c r="A3363" s="319">
        <f>'Comp. Desp. Indiretas'!$CA$7</f>
        <v>45107</v>
      </c>
      <c r="B3363" s="314" t="str">
        <f>'Comp. Desp. Indiretas'!$A$82</f>
        <v>DG</v>
      </c>
      <c r="D3363" s="315" t="str">
        <f>'Comp. Desp. Indiretas'!$C$82</f>
        <v>ALUGUEL DE VEÍCULO LEVE MENSAL</v>
      </c>
      <c r="E3363" s="314" t="str">
        <f>Resumo!$R$5</f>
        <v>Despesa</v>
      </c>
      <c r="F3363" s="314" t="str">
        <f>Resumo!$R$6</f>
        <v>Despesa Indireta</v>
      </c>
      <c r="G3363" s="327">
        <f>'Comp. Desp. Indiretas'!CA82</f>
        <v>0</v>
      </c>
    </row>
    <row r="3364" spans="1:7" x14ac:dyDescent="0.25">
      <c r="A3364" s="319">
        <f>'Comp. Desp. Indiretas'!$CA$7</f>
        <v>45107</v>
      </c>
      <c r="B3364" s="314" t="str">
        <f>'Comp. Desp. Indiretas'!$A$83</f>
        <v>DG</v>
      </c>
      <c r="D3364" s="315" t="str">
        <f>'Comp. Desp. Indiretas'!$C$83</f>
        <v>ALUGUEL DE VEICULO LEVE</v>
      </c>
      <c r="E3364" s="314" t="str">
        <f>Resumo!$R$5</f>
        <v>Despesa</v>
      </c>
      <c r="F3364" s="314" t="str">
        <f>Resumo!$R$6</f>
        <v>Despesa Indireta</v>
      </c>
      <c r="G3364" s="327">
        <f>'Comp. Desp. Indiretas'!CA83</f>
        <v>0</v>
      </c>
    </row>
    <row r="3365" spans="1:7" x14ac:dyDescent="0.25">
      <c r="A3365" s="319">
        <f>'Comp. Desp. Indiretas'!$CA$7</f>
        <v>45107</v>
      </c>
      <c r="B3365" s="314" t="str">
        <f>'Comp. Desp. Indiretas'!$A$84</f>
        <v>DG</v>
      </c>
      <c r="D3365" s="315" t="str">
        <f>'Comp. Desp. Indiretas'!$C$84</f>
        <v>ALUGUEL CAMINHONTE</v>
      </c>
      <c r="E3365" s="314" t="str">
        <f>Resumo!$R$5</f>
        <v>Despesa</v>
      </c>
      <c r="F3365" s="314" t="str">
        <f>Resumo!$R$6</f>
        <v>Despesa Indireta</v>
      </c>
      <c r="G3365" s="327">
        <f>'Comp. Desp. Indiretas'!CA84</f>
        <v>0</v>
      </c>
    </row>
    <row r="3366" spans="1:7" x14ac:dyDescent="0.25">
      <c r="A3366" s="319">
        <f>'Comp. Desp. Indiretas'!$CA$7</f>
        <v>45107</v>
      </c>
      <c r="B3366" s="314" t="str">
        <f>'Comp. Desp. Indiretas'!$A$85</f>
        <v>DG</v>
      </c>
      <c r="D3366" s="315" t="str">
        <f>'Comp. Desp. Indiretas'!$C$85</f>
        <v>AQUISIÇÃO DE VEICULO</v>
      </c>
      <c r="E3366" s="314" t="str">
        <f>Resumo!$R$5</f>
        <v>Despesa</v>
      </c>
      <c r="F3366" s="314" t="str">
        <f>Resumo!$R$6</f>
        <v>Despesa Indireta</v>
      </c>
      <c r="G3366" s="327">
        <f>'Comp. Desp. Indiretas'!CA85</f>
        <v>0</v>
      </c>
    </row>
    <row r="3367" spans="1:7" x14ac:dyDescent="0.25">
      <c r="A3367" s="319">
        <f>'Comp. Desp. Indiretas'!$CA$7</f>
        <v>45107</v>
      </c>
      <c r="B3367" s="314" t="str">
        <f>'Comp. Desp. Indiretas'!$A$86</f>
        <v>DG</v>
      </c>
      <c r="D3367" s="315" t="str">
        <f>'Comp. Desp. Indiretas'!$C$86</f>
        <v>COMBUSTÍVEL - GASOLINA</v>
      </c>
      <c r="E3367" s="314" t="str">
        <f>Resumo!$R$5</f>
        <v>Despesa</v>
      </c>
      <c r="F3367" s="314" t="str">
        <f>Resumo!$R$6</f>
        <v>Despesa Indireta</v>
      </c>
      <c r="G3367" s="327">
        <f>'Comp. Desp. Indiretas'!CA86</f>
        <v>0</v>
      </c>
    </row>
    <row r="3368" spans="1:7" x14ac:dyDescent="0.25">
      <c r="A3368" s="319">
        <f>'Comp. Desp. Indiretas'!$CA$7</f>
        <v>45107</v>
      </c>
      <c r="B3368" s="314" t="str">
        <f>'Comp. Desp. Indiretas'!$A$87</f>
        <v>DG</v>
      </c>
      <c r="D3368" s="315" t="str">
        <f>'Comp. Desp. Indiretas'!$C$87</f>
        <v>COMBUSTÍVEL - DIESEL</v>
      </c>
      <c r="E3368" s="314" t="str">
        <f>Resumo!$R$5</f>
        <v>Despesa</v>
      </c>
      <c r="F3368" s="314" t="str">
        <f>Resumo!$R$6</f>
        <v>Despesa Indireta</v>
      </c>
      <c r="G3368" s="327">
        <f>'Comp. Desp. Indiretas'!CA87</f>
        <v>0</v>
      </c>
    </row>
    <row r="3369" spans="1:7" x14ac:dyDescent="0.25">
      <c r="A3369" s="319">
        <f>'Comp. Desp. Indiretas'!$CA$7</f>
        <v>45107</v>
      </c>
      <c r="B3369" s="314" t="str">
        <f>'Comp. Desp. Indiretas'!$A$88</f>
        <v>DG</v>
      </c>
      <c r="D3369" s="315" t="str">
        <f>'Comp. Desp. Indiretas'!$C$88</f>
        <v>PASSAGEM AÉREA</v>
      </c>
      <c r="E3369" s="314" t="str">
        <f>Resumo!$R$5</f>
        <v>Despesa</v>
      </c>
      <c r="F3369" s="314" t="str">
        <f>Resumo!$R$6</f>
        <v>Despesa Indireta</v>
      </c>
      <c r="G3369" s="327">
        <f>'Comp. Desp. Indiretas'!CA88</f>
        <v>0</v>
      </c>
    </row>
    <row r="3370" spans="1:7" x14ac:dyDescent="0.25">
      <c r="A3370" s="319">
        <f>'Comp. Desp. Indiretas'!$CA$7</f>
        <v>45107</v>
      </c>
      <c r="B3370" s="314" t="str">
        <f>'Comp. Desp. Indiretas'!$A$89</f>
        <v>ART</v>
      </c>
      <c r="D3370" s="315" t="str">
        <f>'Comp. Desp. Indiretas'!$C$89</f>
        <v>ART CREA - Nível 1</v>
      </c>
      <c r="E3370" s="314" t="str">
        <f>Resumo!$R$5</f>
        <v>Despesa</v>
      </c>
      <c r="F3370" s="314" t="str">
        <f>Resumo!$R$6</f>
        <v>Despesa Indireta</v>
      </c>
      <c r="G3370" s="327">
        <f>'Comp. Desp. Indiretas'!CA89</f>
        <v>0</v>
      </c>
    </row>
    <row r="3371" spans="1:7" x14ac:dyDescent="0.25">
      <c r="A3371" s="319">
        <f>'Comp. Desp. Indiretas'!$CA$7</f>
        <v>45107</v>
      </c>
      <c r="B3371" s="314" t="str">
        <f>'Comp. Desp. Indiretas'!$A$90</f>
        <v>ART</v>
      </c>
      <c r="D3371" s="315" t="str">
        <f>'Comp. Desp. Indiretas'!$C$90</f>
        <v>ART CREA - Nível 2</v>
      </c>
      <c r="E3371" s="314" t="str">
        <f>Resumo!$R$5</f>
        <v>Despesa</v>
      </c>
      <c r="F3371" s="314" t="str">
        <f>Resumo!$R$6</f>
        <v>Despesa Indireta</v>
      </c>
      <c r="G3371" s="327">
        <f>'Comp. Desp. Indiretas'!CA90</f>
        <v>0</v>
      </c>
    </row>
    <row r="3372" spans="1:7" x14ac:dyDescent="0.25">
      <c r="A3372" s="319">
        <f>'Comp. Desp. Indiretas'!$CA$7</f>
        <v>45107</v>
      </c>
      <c r="B3372" s="314" t="str">
        <f>'Comp. Desp. Indiretas'!$A$91</f>
        <v>ART</v>
      </c>
      <c r="D3372" s="315" t="str">
        <f>'Comp. Desp. Indiretas'!$C$91</f>
        <v>ART CREA - Nível 3</v>
      </c>
      <c r="E3372" s="314" t="str">
        <f>Resumo!$R$5</f>
        <v>Despesa</v>
      </c>
      <c r="F3372" s="314" t="str">
        <f>Resumo!$R$6</f>
        <v>Despesa Indireta</v>
      </c>
      <c r="G3372" s="327">
        <f>'Comp. Desp. Indiretas'!CA91</f>
        <v>0</v>
      </c>
    </row>
    <row r="3373" spans="1:7" x14ac:dyDescent="0.25">
      <c r="A3373" s="319">
        <f>'Comp. Desp. Indiretas'!$CA$7</f>
        <v>45107</v>
      </c>
      <c r="B3373" s="314" t="str">
        <f>'Comp. Desp. Indiretas'!$A$92</f>
        <v>ART</v>
      </c>
      <c r="D3373" s="315" t="str">
        <f>'Comp. Desp. Indiretas'!$C$92</f>
        <v>ACERVO CREA</v>
      </c>
      <c r="E3373" s="314" t="str">
        <f>Resumo!$R$5</f>
        <v>Despesa</v>
      </c>
      <c r="F3373" s="314" t="str">
        <f>Resumo!$R$6</f>
        <v>Despesa Indireta</v>
      </c>
      <c r="G3373" s="327">
        <f>'Comp. Desp. Indiretas'!CA92</f>
        <v>0</v>
      </c>
    </row>
    <row r="3374" spans="1:7" x14ac:dyDescent="0.25">
      <c r="A3374" s="319">
        <f>'Comp. Desp. Indiretas'!$CA$7</f>
        <v>45107</v>
      </c>
      <c r="B3374" s="314" t="str">
        <f>'Comp. Desp. Indiretas'!$A$93</f>
        <v>ART</v>
      </c>
      <c r="D3374" s="315" t="str">
        <f>'Comp. Desp. Indiretas'!$C$93</f>
        <v>ART CRBio</v>
      </c>
      <c r="E3374" s="314" t="str">
        <f>Resumo!$R$5</f>
        <v>Despesa</v>
      </c>
      <c r="F3374" s="314" t="str">
        <f>Resumo!$R$6</f>
        <v>Despesa Indireta</v>
      </c>
      <c r="G3374" s="327">
        <f>'Comp. Desp. Indiretas'!CA93</f>
        <v>0</v>
      </c>
    </row>
    <row r="3375" spans="1:7" x14ac:dyDescent="0.25">
      <c r="A3375" s="319">
        <f>'Comp. Desp. Indiretas'!$CA$7</f>
        <v>45107</v>
      </c>
      <c r="B3375" s="314" t="str">
        <f>'Comp. Desp. Indiretas'!$A$94</f>
        <v>ART</v>
      </c>
      <c r="D3375" s="315" t="str">
        <f>'Comp. Desp. Indiretas'!$C$94</f>
        <v>ACERVO CRBio</v>
      </c>
      <c r="E3375" s="314" t="str">
        <f>Resumo!$R$5</f>
        <v>Despesa</v>
      </c>
      <c r="F3375" s="314" t="str">
        <f>Resumo!$R$6</f>
        <v>Despesa Indireta</v>
      </c>
      <c r="G3375" s="327">
        <f>'Comp. Desp. Indiretas'!CA94</f>
        <v>0</v>
      </c>
    </row>
    <row r="3376" spans="1:7" x14ac:dyDescent="0.25">
      <c r="A3376" s="319">
        <f>'Comp. Desp. Indiretas'!$CA$7</f>
        <v>45107</v>
      </c>
      <c r="B3376" s="314" t="str">
        <f>'Comp. Desp. Indiretas'!$A$95</f>
        <v>ART</v>
      </c>
      <c r="D3376" s="315" t="str">
        <f>'Comp. Desp. Indiretas'!$C$95</f>
        <v>VISTO CREA PF</v>
      </c>
      <c r="E3376" s="314" t="str">
        <f>Resumo!$R$5</f>
        <v>Despesa</v>
      </c>
      <c r="F3376" s="314" t="str">
        <f>Resumo!$R$6</f>
        <v>Despesa Indireta</v>
      </c>
      <c r="G3376" s="327">
        <f>'Comp. Desp. Indiretas'!CA95</f>
        <v>0</v>
      </c>
    </row>
    <row r="3377" spans="1:7" x14ac:dyDescent="0.25">
      <c r="A3377" s="319">
        <f>'Comp. Desp. Indiretas'!$CA$7</f>
        <v>45107</v>
      </c>
      <c r="B3377" s="314" t="str">
        <f>'Comp. Desp. Indiretas'!$A$96</f>
        <v>ART</v>
      </c>
      <c r="D3377" s="315" t="str">
        <f>'Comp. Desp. Indiretas'!$C$96</f>
        <v>VISTO CREA PJ</v>
      </c>
      <c r="E3377" s="314" t="str">
        <f>Resumo!$R$5</f>
        <v>Despesa</v>
      </c>
      <c r="F3377" s="314" t="str">
        <f>Resumo!$R$6</f>
        <v>Despesa Indireta</v>
      </c>
      <c r="G3377" s="327">
        <f>'Comp. Desp. Indiretas'!CA96</f>
        <v>0</v>
      </c>
    </row>
    <row r="3378" spans="1:7" x14ac:dyDescent="0.25">
      <c r="A3378" s="319">
        <f>'Comp. Desp. Indiretas'!$CA$7</f>
        <v>45107</v>
      </c>
      <c r="B3378" s="314" t="str">
        <f>'Comp. Desp. Indiretas'!$A$97</f>
        <v>ART</v>
      </c>
      <c r="D3378" s="315" t="str">
        <f>'Comp. Desp. Indiretas'!$C$97</f>
        <v>ANUIDADE CREA PF</v>
      </c>
      <c r="E3378" s="314" t="str">
        <f>Resumo!$R$5</f>
        <v>Despesa</v>
      </c>
      <c r="F3378" s="314" t="str">
        <f>Resumo!$R$6</f>
        <v>Despesa Indireta</v>
      </c>
      <c r="G3378" s="327">
        <f>'Comp. Desp. Indiretas'!CA97</f>
        <v>0</v>
      </c>
    </row>
    <row r="3379" spans="1:7" x14ac:dyDescent="0.25">
      <c r="A3379" s="319">
        <f>'Comp. Desp. Indiretas'!$CA$7</f>
        <v>45107</v>
      </c>
      <c r="B3379" s="314" t="str">
        <f>'Comp. Desp. Indiretas'!$A$98</f>
        <v>ART</v>
      </c>
      <c r="D3379" s="315" t="str">
        <f>'Comp. Desp. Indiretas'!$C$98</f>
        <v>ANUIDADE CREA PJ</v>
      </c>
      <c r="E3379" s="314" t="str">
        <f>Resumo!$R$5</f>
        <v>Despesa</v>
      </c>
      <c r="F3379" s="314" t="str">
        <f>Resumo!$R$6</f>
        <v>Despesa Indireta</v>
      </c>
      <c r="G3379" s="327">
        <f>'Comp. Desp. Indiretas'!CA98</f>
        <v>0</v>
      </c>
    </row>
    <row r="3380" spans="1:7" x14ac:dyDescent="0.25">
      <c r="A3380" s="319">
        <f>'Comp. Desp. Indiretas'!$CA$7</f>
        <v>45107</v>
      </c>
      <c r="B3380" s="314" t="str">
        <f>'Comp. Desp. Indiretas'!$A$99</f>
        <v>ART</v>
      </c>
      <c r="D3380" s="315" t="str">
        <f>'Comp. Desp. Indiretas'!$C$99</f>
        <v>VISTO CRBio PF</v>
      </c>
      <c r="E3380" s="314" t="str">
        <f>Resumo!$R$5</f>
        <v>Despesa</v>
      </c>
      <c r="F3380" s="314" t="str">
        <f>Resumo!$R$6</f>
        <v>Despesa Indireta</v>
      </c>
      <c r="G3380" s="327">
        <f>'Comp. Desp. Indiretas'!CA99</f>
        <v>0</v>
      </c>
    </row>
    <row r="3381" spans="1:7" x14ac:dyDescent="0.25">
      <c r="A3381" s="319">
        <f>'Comp. Desp. Indiretas'!$CA$7</f>
        <v>45107</v>
      </c>
      <c r="B3381" s="314" t="str">
        <f>'Comp. Desp. Indiretas'!$A$100</f>
        <v>ART</v>
      </c>
      <c r="D3381" s="315" t="str">
        <f>'Comp. Desp. Indiretas'!$C$100</f>
        <v>VISTO CRBio PJ</v>
      </c>
      <c r="E3381" s="314" t="str">
        <f>Resumo!$R$5</f>
        <v>Despesa</v>
      </c>
      <c r="F3381" s="314" t="str">
        <f>Resumo!$R$6</f>
        <v>Despesa Indireta</v>
      </c>
      <c r="G3381" s="327">
        <f>'Comp. Desp. Indiretas'!CA100</f>
        <v>0</v>
      </c>
    </row>
    <row r="3382" spans="1:7" x14ac:dyDescent="0.25">
      <c r="A3382" s="319">
        <f>'Comp. Desp. Indiretas'!$CA$7</f>
        <v>45107</v>
      </c>
      <c r="B3382" s="314" t="str">
        <f>'Comp. Desp. Indiretas'!$A$101</f>
        <v>SMS</v>
      </c>
      <c r="D3382" s="315" t="str">
        <f>'Comp. Desp. Indiretas'!$C$101</f>
        <v>PPRA</v>
      </c>
      <c r="E3382" s="314" t="str">
        <f>Resumo!$R$5</f>
        <v>Despesa</v>
      </c>
      <c r="F3382" s="314" t="str">
        <f>Resumo!$R$6</f>
        <v>Despesa Indireta</v>
      </c>
      <c r="G3382" s="327">
        <f>'Comp. Desp. Indiretas'!CA101</f>
        <v>0</v>
      </c>
    </row>
    <row r="3383" spans="1:7" x14ac:dyDescent="0.25">
      <c r="A3383" s="319">
        <f>'Comp. Desp. Indiretas'!$CA$7</f>
        <v>45107</v>
      </c>
      <c r="B3383" s="314" t="str">
        <f>'Comp. Desp. Indiretas'!$A$102</f>
        <v>SMS</v>
      </c>
      <c r="D3383" s="315" t="str">
        <f>'Comp. Desp. Indiretas'!$C$102</f>
        <v>PCMSO</v>
      </c>
      <c r="E3383" s="314" t="str">
        <f>Resumo!$R$5</f>
        <v>Despesa</v>
      </c>
      <c r="F3383" s="314" t="str">
        <f>Resumo!$R$6</f>
        <v>Despesa Indireta</v>
      </c>
      <c r="G3383" s="327">
        <f>'Comp. Desp. Indiretas'!CA102</f>
        <v>0</v>
      </c>
    </row>
    <row r="3384" spans="1:7" x14ac:dyDescent="0.25">
      <c r="A3384" s="319">
        <f>'Comp. Desp. Indiretas'!$CA$7</f>
        <v>45107</v>
      </c>
      <c r="B3384" s="314" t="str">
        <f>'Comp. Desp. Indiretas'!$A$103</f>
        <v>SMS</v>
      </c>
      <c r="D3384" s="315" t="str">
        <f>'Comp. Desp. Indiretas'!$C$103</f>
        <v>APR</v>
      </c>
      <c r="E3384" s="314" t="str">
        <f>Resumo!$R$5</f>
        <v>Despesa</v>
      </c>
      <c r="F3384" s="314" t="str">
        <f>Resumo!$R$6</f>
        <v>Despesa Indireta</v>
      </c>
      <c r="G3384" s="327">
        <f>'Comp. Desp. Indiretas'!CA103</f>
        <v>0</v>
      </c>
    </row>
    <row r="3385" spans="1:7" x14ac:dyDescent="0.25">
      <c r="A3385" s="319">
        <f>'Comp. Desp. Indiretas'!$CA$7</f>
        <v>45107</v>
      </c>
      <c r="B3385" s="314" t="str">
        <f>'Comp. Desp. Indiretas'!$A$104</f>
        <v>SMS</v>
      </c>
      <c r="D3385" s="315" t="str">
        <f>'Comp. Desp. Indiretas'!$C$104</f>
        <v>PAE</v>
      </c>
      <c r="E3385" s="314" t="str">
        <f>Resumo!$R$5</f>
        <v>Despesa</v>
      </c>
      <c r="F3385" s="314" t="str">
        <f>Resumo!$R$6</f>
        <v>Despesa Indireta</v>
      </c>
      <c r="G3385" s="327">
        <f>'Comp. Desp. Indiretas'!CA104</f>
        <v>0</v>
      </c>
    </row>
    <row r="3386" spans="1:7" x14ac:dyDescent="0.25">
      <c r="A3386" s="319">
        <f>'Comp. Desp. Indiretas'!$CA$7</f>
        <v>45107</v>
      </c>
      <c r="B3386" s="314" t="str">
        <f>'Comp. Desp. Indiretas'!$A$105</f>
        <v>SMS</v>
      </c>
      <c r="D3386" s="315" t="str">
        <f>'Comp. Desp. Indiretas'!$C$105</f>
        <v>TREINAMENTO</v>
      </c>
      <c r="E3386" s="314" t="str">
        <f>Resumo!$R$5</f>
        <v>Despesa</v>
      </c>
      <c r="F3386" s="314" t="str">
        <f>Resumo!$R$6</f>
        <v>Despesa Indireta</v>
      </c>
      <c r="G3386" s="327">
        <f>'Comp. Desp. Indiretas'!CA105</f>
        <v>0</v>
      </c>
    </row>
    <row r="3387" spans="1:7" x14ac:dyDescent="0.25">
      <c r="A3387" s="319">
        <f>'Comp. Desp. Indiretas'!$CA$7</f>
        <v>45107</v>
      </c>
      <c r="B3387" s="314" t="str">
        <f>'Comp. Desp. Indiretas'!$A$106</f>
        <v>SMS</v>
      </c>
      <c r="D3387" s="315" t="str">
        <f>'Comp. Desp. Indiretas'!$C$106</f>
        <v>ASO</v>
      </c>
      <c r="E3387" s="314" t="str">
        <f>Resumo!$R$5</f>
        <v>Despesa</v>
      </c>
      <c r="F3387" s="314" t="str">
        <f>Resumo!$R$6</f>
        <v>Despesa Indireta</v>
      </c>
      <c r="G3387" s="327">
        <f>'Comp. Desp. Indiretas'!CA106</f>
        <v>0</v>
      </c>
    </row>
    <row r="3388" spans="1:7" x14ac:dyDescent="0.25">
      <c r="A3388" s="319">
        <f>'Comp. Desp. Indiretas'!$CA$7</f>
        <v>45107</v>
      </c>
      <c r="B3388" s="314">
        <f>'Comp. Desp. Indiretas'!$A$107</f>
        <v>0</v>
      </c>
      <c r="D3388" s="315" t="str">
        <f>'Comp. Desp. Indiretas'!$C$107</f>
        <v/>
      </c>
      <c r="E3388" s="314" t="str">
        <f>Resumo!$R$5</f>
        <v>Despesa</v>
      </c>
      <c r="F3388" s="314" t="str">
        <f>Resumo!$R$6</f>
        <v>Despesa Indireta</v>
      </c>
      <c r="G3388" s="327">
        <f>'Comp. Desp. Indiretas'!CA107</f>
        <v>0</v>
      </c>
    </row>
    <row r="3389" spans="1:7" x14ac:dyDescent="0.25">
      <c r="A3389" s="319">
        <f>'Comp. Desp. Indiretas'!$CA$7</f>
        <v>45107</v>
      </c>
      <c r="B3389" s="314">
        <f>'Comp. Desp. Indiretas'!$A$108</f>
        <v>0</v>
      </c>
      <c r="D3389" s="315" t="str">
        <f>'Comp. Desp. Indiretas'!$C$108</f>
        <v/>
      </c>
      <c r="E3389" s="314" t="str">
        <f>Resumo!$R$5</f>
        <v>Despesa</v>
      </c>
      <c r="F3389" s="314" t="str">
        <f>Resumo!$R$6</f>
        <v>Despesa Indireta</v>
      </c>
      <c r="G3389" s="327">
        <f>'Comp. Desp. Indiretas'!CA108</f>
        <v>0</v>
      </c>
    </row>
    <row r="3390" spans="1:7" x14ac:dyDescent="0.25">
      <c r="A3390" s="319">
        <f>'Comp. Desp. Indiretas'!$CA$7</f>
        <v>45107</v>
      </c>
      <c r="B3390" s="314">
        <f>'Comp. Desp. Indiretas'!$A$109</f>
        <v>0</v>
      </c>
      <c r="D3390" s="315" t="str">
        <f>'Comp. Desp. Indiretas'!$C$109</f>
        <v/>
      </c>
      <c r="E3390" s="314" t="str">
        <f>Resumo!$R$5</f>
        <v>Despesa</v>
      </c>
      <c r="F3390" s="314" t="str">
        <f>Resumo!$R$6</f>
        <v>Despesa Indireta</v>
      </c>
      <c r="G3390" s="327">
        <f>'Comp. Desp. Indiretas'!CA109</f>
        <v>0</v>
      </c>
    </row>
    <row r="3391" spans="1:7" x14ac:dyDescent="0.25">
      <c r="A3391" s="319">
        <f>'Comp. Desp. Indiretas'!$CA$7</f>
        <v>45107</v>
      </c>
      <c r="B3391" s="314">
        <f>'Comp. Desp. Indiretas'!$A$110</f>
        <v>0</v>
      </c>
      <c r="D3391" s="315" t="str">
        <f>'Comp. Desp. Indiretas'!$C$110</f>
        <v/>
      </c>
      <c r="E3391" s="314" t="str">
        <f>Resumo!$R$5</f>
        <v>Despesa</v>
      </c>
      <c r="F3391" s="314" t="str">
        <f>Resumo!$R$6</f>
        <v>Despesa Indireta</v>
      </c>
      <c r="G3391" s="327">
        <f>'Comp. Desp. Indiretas'!CA110</f>
        <v>0</v>
      </c>
    </row>
    <row r="3392" spans="1:7" x14ac:dyDescent="0.25">
      <c r="A3392" s="319">
        <f>'Comp. Desp. Indiretas'!$CA$7</f>
        <v>45107</v>
      </c>
      <c r="B3392" s="314">
        <f>'Comp. Desp. Indiretas'!$A$111</f>
        <v>0</v>
      </c>
      <c r="D3392" s="315" t="str">
        <f>'Comp. Desp. Indiretas'!$C$111</f>
        <v/>
      </c>
      <c r="E3392" s="314" t="str">
        <f>Resumo!$R$5</f>
        <v>Despesa</v>
      </c>
      <c r="F3392" s="314" t="str">
        <f>Resumo!$R$6</f>
        <v>Despesa Indireta</v>
      </c>
      <c r="G3392" s="327">
        <f>'Comp. Desp. Indiretas'!CA111</f>
        <v>0</v>
      </c>
    </row>
    <row r="3393" spans="1:7" x14ac:dyDescent="0.25">
      <c r="A3393" s="319">
        <f>'Comp. Desp. Indiretas'!$CA$7</f>
        <v>45107</v>
      </c>
      <c r="B3393" s="314">
        <f>'Comp. Desp. Indiretas'!$A$112</f>
        <v>0</v>
      </c>
      <c r="D3393" s="315" t="str">
        <f>'Comp. Desp. Indiretas'!$C$112</f>
        <v/>
      </c>
      <c r="E3393" s="314" t="str">
        <f>Resumo!$R$5</f>
        <v>Despesa</v>
      </c>
      <c r="F3393" s="314" t="str">
        <f>Resumo!$R$6</f>
        <v>Despesa Indireta</v>
      </c>
      <c r="G3393" s="327">
        <f>'Comp. Desp. Indiretas'!CA112</f>
        <v>0</v>
      </c>
    </row>
    <row r="3394" spans="1:7" x14ac:dyDescent="0.25">
      <c r="A3394" s="319">
        <f>'Comp. Desp. Indiretas'!$CA$7</f>
        <v>45107</v>
      </c>
      <c r="B3394" s="314" t="str">
        <f>'Composições Desp. Diretas'!$A$10</f>
        <v>SE</v>
      </c>
      <c r="C3394" s="314" t="str">
        <f>EAP!$C$9</f>
        <v>PP01</v>
      </c>
      <c r="D3394" s="315" t="str">
        <f>'Composições Desp. Diretas'!$C$10</f>
        <v>Subcontratação: realização do serviço de monit. da QAE</v>
      </c>
      <c r="E3394" s="314" t="str">
        <f>Resumo!$R$5</f>
        <v>Despesa</v>
      </c>
      <c r="F3394" s="314" t="str">
        <f>Resumo!$R$7</f>
        <v>Despesa Direta</v>
      </c>
      <c r="G3394" s="327">
        <f>'Composições Desp. Diretas'!CB10</f>
        <v>0</v>
      </c>
    </row>
    <row r="3395" spans="1:7" x14ac:dyDescent="0.25">
      <c r="A3395" s="319">
        <f>'Comp. Desp. Indiretas'!$CA$7</f>
        <v>45107</v>
      </c>
      <c r="B3395" s="314" t="str">
        <f>'Composições Desp. Diretas'!$A$11</f>
        <v>MOC</v>
      </c>
      <c r="C3395" s="314" t="str">
        <f>EAP!$C$9</f>
        <v>PP01</v>
      </c>
      <c r="D3395" s="315" t="str">
        <f>'Composições Desp. Diretas'!$C$11</f>
        <v>ANALISTA DE PROJETOS PLENO</v>
      </c>
      <c r="E3395" s="314" t="str">
        <f>Resumo!$R$5</f>
        <v>Despesa</v>
      </c>
      <c r="F3395" s="314" t="str">
        <f>Resumo!$R$7</f>
        <v>Despesa Direta</v>
      </c>
      <c r="G3395" s="327">
        <f>'Composições Desp. Diretas'!CB11</f>
        <v>0</v>
      </c>
    </row>
    <row r="3396" spans="1:7" x14ac:dyDescent="0.25">
      <c r="A3396" s="319">
        <f>'Comp. Desp. Indiretas'!$CA$7</f>
        <v>45107</v>
      </c>
      <c r="B3396" s="314">
        <f>'Composições Desp. Diretas'!$A$12</f>
        <v>0</v>
      </c>
      <c r="C3396" s="314" t="str">
        <f>EAP!$C$9</f>
        <v>PP01</v>
      </c>
      <c r="D3396" s="315">
        <f>'Composições Desp. Diretas'!$C$12</f>
        <v>0</v>
      </c>
      <c r="E3396" s="314" t="str">
        <f>Resumo!$R$5</f>
        <v>Despesa</v>
      </c>
      <c r="F3396" s="314" t="str">
        <f>Resumo!$R$7</f>
        <v>Despesa Direta</v>
      </c>
      <c r="G3396" s="327">
        <f>'Composições Desp. Diretas'!CB12</f>
        <v>0</v>
      </c>
    </row>
    <row r="3397" spans="1:7" x14ac:dyDescent="0.25">
      <c r="A3397" s="319">
        <f>'Comp. Desp. Indiretas'!$CA$7</f>
        <v>45107</v>
      </c>
      <c r="B3397" s="314">
        <f>'Composições Desp. Diretas'!$A$13</f>
        <v>0</v>
      </c>
      <c r="C3397" s="314" t="str">
        <f>EAP!$C$9</f>
        <v>PP01</v>
      </c>
      <c r="D3397" s="315">
        <f>'Composições Desp. Diretas'!$C$13</f>
        <v>0</v>
      </c>
      <c r="E3397" s="314" t="str">
        <f>Resumo!$R$5</f>
        <v>Despesa</v>
      </c>
      <c r="F3397" s="314" t="str">
        <f>Resumo!$R$7</f>
        <v>Despesa Direta</v>
      </c>
      <c r="G3397" s="327">
        <f>'Composições Desp. Diretas'!CB13</f>
        <v>0</v>
      </c>
    </row>
    <row r="3398" spans="1:7" x14ac:dyDescent="0.25">
      <c r="A3398" s="319">
        <f>'Comp. Desp. Indiretas'!$CA$7</f>
        <v>45107</v>
      </c>
      <c r="B3398" s="314">
        <f>'Composições Desp. Diretas'!$A$14</f>
        <v>0</v>
      </c>
      <c r="C3398" s="314" t="str">
        <f>EAP!$C$9</f>
        <v>PP01</v>
      </c>
      <c r="D3398" s="315">
        <f>'Composições Desp. Diretas'!$C$14</f>
        <v>0</v>
      </c>
      <c r="E3398" s="314" t="str">
        <f>Resumo!$R$5</f>
        <v>Despesa</v>
      </c>
      <c r="F3398" s="314" t="str">
        <f>Resumo!$R$7</f>
        <v>Despesa Direta</v>
      </c>
      <c r="G3398" s="327">
        <f>'Composições Desp. Diretas'!CB14</f>
        <v>0</v>
      </c>
    </row>
    <row r="3399" spans="1:7" x14ac:dyDescent="0.25">
      <c r="A3399" s="319">
        <f>'Comp. Desp. Indiretas'!$CA$7</f>
        <v>45107</v>
      </c>
      <c r="B3399" s="314">
        <f>'Composições Desp. Diretas'!$A$15</f>
        <v>0</v>
      </c>
      <c r="C3399" s="314" t="str">
        <f>EAP!$C$9</f>
        <v>PP01</v>
      </c>
      <c r="D3399" s="315">
        <f>'Composições Desp. Diretas'!$C$15</f>
        <v>0</v>
      </c>
      <c r="E3399" s="314" t="str">
        <f>Resumo!$R$5</f>
        <v>Despesa</v>
      </c>
      <c r="F3399" s="314" t="str">
        <f>Resumo!$R$7</f>
        <v>Despesa Direta</v>
      </c>
      <c r="G3399" s="327">
        <f>'Composições Desp. Diretas'!CB15</f>
        <v>0</v>
      </c>
    </row>
    <row r="3400" spans="1:7" x14ac:dyDescent="0.25">
      <c r="A3400" s="319">
        <f>'Comp. Desp. Indiretas'!$CA$7</f>
        <v>45107</v>
      </c>
      <c r="B3400" s="314">
        <f>'Composições Desp. Diretas'!$A$16</f>
        <v>0</v>
      </c>
      <c r="C3400" s="314" t="str">
        <f>EAP!$C$9</f>
        <v>PP01</v>
      </c>
      <c r="D3400" s="315">
        <f>'Composições Desp. Diretas'!$C$16</f>
        <v>0</v>
      </c>
      <c r="E3400" s="314" t="str">
        <f>Resumo!$R$5</f>
        <v>Despesa</v>
      </c>
      <c r="F3400" s="314" t="str">
        <f>Resumo!$R$7</f>
        <v>Despesa Direta</v>
      </c>
      <c r="G3400" s="327">
        <f>'Composições Desp. Diretas'!CB16</f>
        <v>0</v>
      </c>
    </row>
    <row r="3401" spans="1:7" x14ac:dyDescent="0.25">
      <c r="A3401" s="319">
        <f>'Comp. Desp. Indiretas'!$CA$7</f>
        <v>45107</v>
      </c>
      <c r="B3401" s="314">
        <f>'Composições Desp. Diretas'!$A$17</f>
        <v>0</v>
      </c>
      <c r="C3401" s="314" t="str">
        <f>EAP!$C$9</f>
        <v>PP01</v>
      </c>
      <c r="D3401" s="315">
        <f>'Composições Desp. Diretas'!$C$17</f>
        <v>0</v>
      </c>
      <c r="E3401" s="314" t="str">
        <f>Resumo!$R$5</f>
        <v>Despesa</v>
      </c>
      <c r="F3401" s="314" t="str">
        <f>Resumo!$R$7</f>
        <v>Despesa Direta</v>
      </c>
      <c r="G3401" s="327">
        <f>'Composições Desp. Diretas'!CB17</f>
        <v>0</v>
      </c>
    </row>
    <row r="3402" spans="1:7" x14ac:dyDescent="0.25">
      <c r="A3402" s="319">
        <f>'Comp. Desp. Indiretas'!$CA$7</f>
        <v>45107</v>
      </c>
      <c r="B3402" s="314">
        <f>'Composições Desp. Diretas'!$A$18</f>
        <v>0</v>
      </c>
      <c r="C3402" s="314" t="str">
        <f>EAP!$C$9</f>
        <v>PP01</v>
      </c>
      <c r="D3402" s="315">
        <f>'Composições Desp. Diretas'!$C$18</f>
        <v>0</v>
      </c>
      <c r="E3402" s="314" t="str">
        <f>Resumo!$R$5</f>
        <v>Despesa</v>
      </c>
      <c r="F3402" s="314" t="str">
        <f>Resumo!$R$7</f>
        <v>Despesa Direta</v>
      </c>
      <c r="G3402" s="327">
        <f>'Composições Desp. Diretas'!CB18</f>
        <v>0</v>
      </c>
    </row>
    <row r="3403" spans="1:7" x14ac:dyDescent="0.25">
      <c r="A3403" s="319">
        <f>'Comp. Desp. Indiretas'!$CA$7</f>
        <v>45107</v>
      </c>
      <c r="B3403" s="314">
        <f>'Composições Desp. Diretas'!$A$19</f>
        <v>0</v>
      </c>
      <c r="C3403" s="314" t="str">
        <f>EAP!$C$9</f>
        <v>PP01</v>
      </c>
      <c r="D3403" s="315">
        <f>'Composições Desp. Diretas'!$C$19</f>
        <v>0</v>
      </c>
      <c r="E3403" s="314" t="str">
        <f>Resumo!$R$5</f>
        <v>Despesa</v>
      </c>
      <c r="F3403" s="314" t="str">
        <f>Resumo!$R$7</f>
        <v>Despesa Direta</v>
      </c>
      <c r="G3403" s="327">
        <f>'Composições Desp. Diretas'!CB19</f>
        <v>0</v>
      </c>
    </row>
    <row r="3404" spans="1:7" x14ac:dyDescent="0.25">
      <c r="A3404" s="319">
        <f>'Comp. Desp. Indiretas'!$CA$7</f>
        <v>45107</v>
      </c>
      <c r="B3404" s="314">
        <f>'Composições Desp. Diretas'!$A$20</f>
        <v>0</v>
      </c>
      <c r="C3404" s="314" t="str">
        <f>EAP!$C$9</f>
        <v>PP01</v>
      </c>
      <c r="D3404" s="315">
        <f>'Composições Desp. Diretas'!$C$20</f>
        <v>0</v>
      </c>
      <c r="E3404" s="314" t="str">
        <f>Resumo!$R$5</f>
        <v>Despesa</v>
      </c>
      <c r="F3404" s="314" t="str">
        <f>Resumo!$R$7</f>
        <v>Despesa Direta</v>
      </c>
      <c r="G3404" s="327">
        <f>'Composições Desp. Diretas'!CB20</f>
        <v>0</v>
      </c>
    </row>
    <row r="3405" spans="1:7" x14ac:dyDescent="0.25">
      <c r="A3405" s="319">
        <f>'Comp. Desp. Indiretas'!$CA$7</f>
        <v>45107</v>
      </c>
      <c r="B3405" s="314">
        <f>'Composições Desp. Diretas'!$A$21</f>
        <v>0</v>
      </c>
      <c r="C3405" s="314" t="str">
        <f>EAP!$C$9</f>
        <v>PP01</v>
      </c>
      <c r="D3405" s="315">
        <f>'Composições Desp. Diretas'!$C$21</f>
        <v>0</v>
      </c>
      <c r="E3405" s="314" t="str">
        <f>Resumo!$R$5</f>
        <v>Despesa</v>
      </c>
      <c r="F3405" s="314" t="str">
        <f>Resumo!$R$7</f>
        <v>Despesa Direta</v>
      </c>
      <c r="G3405" s="327">
        <f>'Composições Desp. Diretas'!CB21</f>
        <v>0</v>
      </c>
    </row>
    <row r="3406" spans="1:7" x14ac:dyDescent="0.25">
      <c r="A3406" s="319">
        <f>'Comp. Desp. Indiretas'!$CA$7</f>
        <v>45107</v>
      </c>
      <c r="B3406" s="314">
        <f>'Composições Desp. Diretas'!$A$22</f>
        <v>0</v>
      </c>
      <c r="C3406" s="314" t="str">
        <f>EAP!$C$9</f>
        <v>PP01</v>
      </c>
      <c r="D3406" s="315">
        <f>'Composições Desp. Diretas'!$C$22</f>
        <v>0</v>
      </c>
      <c r="E3406" s="314" t="str">
        <f>Resumo!$R$5</f>
        <v>Despesa</v>
      </c>
      <c r="F3406" s="314" t="str">
        <f>Resumo!$R$7</f>
        <v>Despesa Direta</v>
      </c>
      <c r="G3406" s="327">
        <f>'Composições Desp. Diretas'!CB22</f>
        <v>0</v>
      </c>
    </row>
    <row r="3407" spans="1:7" x14ac:dyDescent="0.25">
      <c r="A3407" s="319">
        <f>'Comp. Desp. Indiretas'!$CA$7</f>
        <v>45107</v>
      </c>
      <c r="B3407" s="314">
        <f>'Composições Desp. Diretas'!$A$23</f>
        <v>0</v>
      </c>
      <c r="C3407" s="314" t="str">
        <f>EAP!$C$9</f>
        <v>PP01</v>
      </c>
      <c r="D3407" s="315">
        <f>'Composições Desp. Diretas'!$C$23</f>
        <v>0</v>
      </c>
      <c r="E3407" s="314" t="str">
        <f>Resumo!$R$5</f>
        <v>Despesa</v>
      </c>
      <c r="F3407" s="314" t="str">
        <f>Resumo!$R$7</f>
        <v>Despesa Direta</v>
      </c>
      <c r="G3407" s="327">
        <f>'Composições Desp. Diretas'!CB23</f>
        <v>0</v>
      </c>
    </row>
    <row r="3425" spans="1:7" x14ac:dyDescent="0.25">
      <c r="A3425" s="319">
        <f>'Comp. Desp. Indiretas'!$CA$7</f>
        <v>45107</v>
      </c>
      <c r="B3425" s="314" t="str">
        <f>'Composições Desp. Diretas'!$A$25</f>
        <v>MOC</v>
      </c>
      <c r="C3425" s="314" t="str">
        <f>EAP!$C$10</f>
        <v>PP02</v>
      </c>
      <c r="D3425" s="315" t="str">
        <f>'Composições Desp. Diretas'!$C$25</f>
        <v>TÉCNICO OPERACIONAL</v>
      </c>
      <c r="E3425" s="314" t="str">
        <f>Resumo!$R$5</f>
        <v>Despesa</v>
      </c>
      <c r="F3425" s="314" t="str">
        <f>Resumo!$R$7</f>
        <v>Despesa Direta</v>
      </c>
      <c r="G3425" s="327">
        <f>'Composições Desp. Diretas'!CB25</f>
        <v>0</v>
      </c>
    </row>
    <row r="3426" spans="1:7" x14ac:dyDescent="0.25">
      <c r="A3426" s="319">
        <f>'Comp. Desp. Indiretas'!$CA$7</f>
        <v>45107</v>
      </c>
      <c r="B3426" s="314" t="str">
        <f>'Composições Desp. Diretas'!$A$26</f>
        <v>SE</v>
      </c>
      <c r="C3426" s="314" t="str">
        <f>EAP!$C$10</f>
        <v>PP02</v>
      </c>
      <c r="D3426" s="315" t="str">
        <f>'Composições Desp. Diretas'!$C$26</f>
        <v>Pedágio</v>
      </c>
      <c r="E3426" s="314" t="str">
        <f>Resumo!$R$5</f>
        <v>Despesa</v>
      </c>
      <c r="F3426" s="314" t="str">
        <f>Resumo!$R$7</f>
        <v>Despesa Direta</v>
      </c>
      <c r="G3426" s="327">
        <f>'Composições Desp. Diretas'!CB26</f>
        <v>0</v>
      </c>
    </row>
    <row r="3427" spans="1:7" x14ac:dyDescent="0.25">
      <c r="A3427" s="319">
        <f>'Comp. Desp. Indiretas'!$CA$7</f>
        <v>45107</v>
      </c>
      <c r="B3427" s="314" t="str">
        <f>'Composições Desp. Diretas'!$A$27</f>
        <v>SE</v>
      </c>
      <c r="C3427" s="314" t="str">
        <f>EAP!$C$10</f>
        <v>PP02</v>
      </c>
      <c r="D3427" s="315" t="str">
        <f>'Composições Desp. Diretas'!$C$27</f>
        <v>Despacho ida e volta - sonômetro</v>
      </c>
      <c r="E3427" s="314" t="str">
        <f>Resumo!$R$5</f>
        <v>Despesa</v>
      </c>
      <c r="F3427" s="314" t="str">
        <f>Resumo!$R$7</f>
        <v>Despesa Direta</v>
      </c>
      <c r="G3427" s="327">
        <f>'Composições Desp. Diretas'!CB27</f>
        <v>0</v>
      </c>
    </row>
    <row r="3428" spans="1:7" x14ac:dyDescent="0.25">
      <c r="A3428" s="319">
        <f>'Comp. Desp. Indiretas'!$CA$7</f>
        <v>45107</v>
      </c>
      <c r="B3428" s="314" t="str">
        <f>'Composições Desp. Diretas'!$A$28</f>
        <v>DG</v>
      </c>
      <c r="C3428" s="314" t="str">
        <f>EAP!$C$10</f>
        <v>PP02</v>
      </c>
      <c r="D3428" s="315" t="str">
        <f>'Composições Desp. Diretas'!$C$28</f>
        <v>ALUGUEL DE VEICULO LEVE</v>
      </c>
      <c r="E3428" s="314" t="str">
        <f>Resumo!$R$5</f>
        <v>Despesa</v>
      </c>
      <c r="F3428" s="314" t="str">
        <f>Resumo!$R$7</f>
        <v>Despesa Direta</v>
      </c>
      <c r="G3428" s="327">
        <f>'Composições Desp. Diretas'!CB28</f>
        <v>0</v>
      </c>
    </row>
    <row r="3429" spans="1:7" x14ac:dyDescent="0.25">
      <c r="A3429" s="319">
        <f>'Comp. Desp. Indiretas'!$CA$7</f>
        <v>45107</v>
      </c>
      <c r="B3429" s="314" t="str">
        <f>'Composições Desp. Diretas'!$A$29</f>
        <v>DG</v>
      </c>
      <c r="C3429" s="314" t="str">
        <f>EAP!$C$10</f>
        <v>PP02</v>
      </c>
      <c r="D3429" s="315" t="str">
        <f>'Composições Desp. Diretas'!$C$29</f>
        <v>COMBUSTÍVEL - GASOLINA</v>
      </c>
      <c r="E3429" s="314" t="str">
        <f>Resumo!$R$5</f>
        <v>Despesa</v>
      </c>
      <c r="F3429" s="314" t="str">
        <f>Resumo!$R$7</f>
        <v>Despesa Direta</v>
      </c>
      <c r="G3429" s="327">
        <f>'Composições Desp. Diretas'!CB29</f>
        <v>0</v>
      </c>
    </row>
    <row r="3430" spans="1:7" x14ac:dyDescent="0.25">
      <c r="A3430" s="319">
        <f>'Comp. Desp. Indiretas'!$CA$7</f>
        <v>45107</v>
      </c>
      <c r="B3430" s="314">
        <f>'Composições Desp. Diretas'!$A$30</f>
        <v>0</v>
      </c>
      <c r="C3430" s="314" t="str">
        <f>EAP!$C$10</f>
        <v>PP02</v>
      </c>
      <c r="D3430" s="315">
        <f>'Composições Desp. Diretas'!$C$30</f>
        <v>0</v>
      </c>
      <c r="E3430" s="314" t="str">
        <f>Resumo!$R$5</f>
        <v>Despesa</v>
      </c>
      <c r="F3430" s="314" t="str">
        <f>Resumo!$R$7</f>
        <v>Despesa Direta</v>
      </c>
      <c r="G3430" s="327">
        <f>'Composições Desp. Diretas'!CB30</f>
        <v>0</v>
      </c>
    </row>
    <row r="3431" spans="1:7" x14ac:dyDescent="0.25">
      <c r="A3431" s="319">
        <f>'Comp. Desp. Indiretas'!$CA$7</f>
        <v>45107</v>
      </c>
      <c r="B3431" s="314">
        <f>'Composições Desp. Diretas'!$A$31</f>
        <v>0</v>
      </c>
      <c r="C3431" s="314" t="str">
        <f>EAP!$C$10</f>
        <v>PP02</v>
      </c>
      <c r="D3431" s="315">
        <f>'Composições Desp. Diretas'!$C$31</f>
        <v>0</v>
      </c>
      <c r="E3431" s="314" t="str">
        <f>Resumo!$R$5</f>
        <v>Despesa</v>
      </c>
      <c r="F3431" s="314" t="str">
        <f>Resumo!$R$7</f>
        <v>Despesa Direta</v>
      </c>
      <c r="G3431" s="327">
        <f>'Composições Desp. Diretas'!CB31</f>
        <v>0</v>
      </c>
    </row>
    <row r="3432" spans="1:7" x14ac:dyDescent="0.25">
      <c r="A3432" s="319">
        <f>'Comp. Desp. Indiretas'!$CA$7</f>
        <v>45107</v>
      </c>
      <c r="B3432" s="314" t="str">
        <f>'Composições Desp. Diretas'!$A$32</f>
        <v>MOC</v>
      </c>
      <c r="C3432" s="314" t="str">
        <f>EAP!$C$10</f>
        <v>PP02</v>
      </c>
      <c r="D3432" s="315" t="str">
        <f>'Composições Desp. Diretas'!$C$32</f>
        <v>COORD. DE PROJETO</v>
      </c>
      <c r="E3432" s="314" t="str">
        <f>Resumo!$R$5</f>
        <v>Despesa</v>
      </c>
      <c r="F3432" s="314" t="str">
        <f>Resumo!$R$7</f>
        <v>Despesa Direta</v>
      </c>
      <c r="G3432" s="327">
        <f>'Composições Desp. Diretas'!CB32</f>
        <v>0</v>
      </c>
    </row>
    <row r="3433" spans="1:7" x14ac:dyDescent="0.25">
      <c r="A3433" s="319">
        <f>'Comp. Desp. Indiretas'!$CA$7</f>
        <v>45107</v>
      </c>
      <c r="B3433" s="314" t="str">
        <f>'Composições Desp. Diretas'!$A$33</f>
        <v>MOC</v>
      </c>
      <c r="C3433" s="314" t="str">
        <f>EAP!$C$10</f>
        <v>PP02</v>
      </c>
      <c r="D3433" s="315" t="str">
        <f>'Composições Desp. Diretas'!$C$33</f>
        <v>ANALISTA DE PROJETOS PLENO</v>
      </c>
      <c r="E3433" s="314" t="str">
        <f>Resumo!$R$5</f>
        <v>Despesa</v>
      </c>
      <c r="F3433" s="314" t="str">
        <f>Resumo!$R$7</f>
        <v>Despesa Direta</v>
      </c>
      <c r="G3433" s="327">
        <f>'Composições Desp. Diretas'!CB33</f>
        <v>0</v>
      </c>
    </row>
    <row r="3434" spans="1:7" x14ac:dyDescent="0.25">
      <c r="A3434" s="319">
        <f>'Comp. Desp. Indiretas'!$CA$7</f>
        <v>45107</v>
      </c>
      <c r="B3434" s="314" t="str">
        <f>'Composições Desp. Diretas'!$A$34</f>
        <v>MOC</v>
      </c>
      <c r="C3434" s="314" t="str">
        <f>EAP!$C$10</f>
        <v>PP02</v>
      </c>
      <c r="D3434" s="315" t="str">
        <f>'Composições Desp. Diretas'!$C$34</f>
        <v>ASSISTENTE DE PROJETOS</v>
      </c>
      <c r="E3434" s="314" t="str">
        <f>Resumo!$R$5</f>
        <v>Despesa</v>
      </c>
      <c r="F3434" s="314" t="str">
        <f>Resumo!$R$7</f>
        <v>Despesa Direta</v>
      </c>
      <c r="G3434" s="327">
        <f>'Composições Desp. Diretas'!CB34</f>
        <v>0</v>
      </c>
    </row>
    <row r="3435" spans="1:7" x14ac:dyDescent="0.25">
      <c r="A3435" s="319">
        <f>'Comp. Desp. Indiretas'!$CA$7</f>
        <v>45107</v>
      </c>
      <c r="B3435" s="314" t="str">
        <f>'Composições Desp. Diretas'!$A$35</f>
        <v>MOC</v>
      </c>
      <c r="C3435" s="314" t="str">
        <f>EAP!$C$10</f>
        <v>PP02</v>
      </c>
      <c r="D3435" s="315" t="str">
        <f>'Composições Desp. Diretas'!$C$35</f>
        <v>ANALISTA DE GEOPROCESSAMENTO</v>
      </c>
      <c r="E3435" s="314" t="str">
        <f>Resumo!$R$5</f>
        <v>Despesa</v>
      </c>
      <c r="F3435" s="314" t="str">
        <f>Resumo!$R$7</f>
        <v>Despesa Direta</v>
      </c>
      <c r="G3435" s="327">
        <f>'Composições Desp. Diretas'!CB35</f>
        <v>0</v>
      </c>
    </row>
    <row r="3436" spans="1:7" x14ac:dyDescent="0.25">
      <c r="A3436" s="319">
        <f>'Comp. Desp. Indiretas'!$CA$7</f>
        <v>45107</v>
      </c>
      <c r="B3436" s="314">
        <f>'Composições Desp. Diretas'!$A$36</f>
        <v>0</v>
      </c>
      <c r="C3436" s="314" t="str">
        <f>EAP!$C$10</f>
        <v>PP02</v>
      </c>
      <c r="D3436" s="315">
        <f>'Composições Desp. Diretas'!$C$36</f>
        <v>0</v>
      </c>
      <c r="E3436" s="314" t="str">
        <f>Resumo!$R$5</f>
        <v>Despesa</v>
      </c>
      <c r="F3436" s="314" t="str">
        <f>Resumo!$R$7</f>
        <v>Despesa Direta</v>
      </c>
      <c r="G3436" s="327">
        <f>'Composições Desp. Diretas'!CB36</f>
        <v>0</v>
      </c>
    </row>
    <row r="3437" spans="1:7" x14ac:dyDescent="0.25">
      <c r="A3437" s="319">
        <f>'Comp. Desp. Indiretas'!$CA$7</f>
        <v>45107</v>
      </c>
      <c r="B3437" s="314">
        <f>'Composições Desp. Diretas'!$A$37</f>
        <v>0</v>
      </c>
      <c r="C3437" s="314" t="str">
        <f>EAP!$C$10</f>
        <v>PP02</v>
      </c>
      <c r="D3437" s="315">
        <f>'Composições Desp. Diretas'!$C$37</f>
        <v>0</v>
      </c>
      <c r="E3437" s="314" t="str">
        <f>Resumo!$R$5</f>
        <v>Despesa</v>
      </c>
      <c r="F3437" s="314" t="str">
        <f>Resumo!$R$7</f>
        <v>Despesa Direta</v>
      </c>
      <c r="G3437" s="327">
        <f>'Composições Desp. Diretas'!CB37</f>
        <v>0</v>
      </c>
    </row>
    <row r="3438" spans="1:7" x14ac:dyDescent="0.25">
      <c r="A3438" s="319">
        <f>'Comp. Desp. Indiretas'!$CA$7</f>
        <v>45107</v>
      </c>
      <c r="B3438" s="314">
        <f>'Composições Desp. Diretas'!$A$38</f>
        <v>0</v>
      </c>
      <c r="C3438" s="314" t="str">
        <f>EAP!$C$10</f>
        <v>PP02</v>
      </c>
      <c r="D3438" s="315">
        <f>'Composições Desp. Diretas'!$C$38</f>
        <v>0</v>
      </c>
      <c r="E3438" s="314" t="str">
        <f>Resumo!$R$5</f>
        <v>Despesa</v>
      </c>
      <c r="F3438" s="314" t="str">
        <f>Resumo!$R$7</f>
        <v>Despesa Direta</v>
      </c>
      <c r="G3438" s="327">
        <f>'Composições Desp. Diretas'!CB38</f>
        <v>0</v>
      </c>
    </row>
    <row r="3439" spans="1:7" x14ac:dyDescent="0.25">
      <c r="A3439" s="319">
        <f>'Comp. Desp. Indiretas'!$CA$7</f>
        <v>45107</v>
      </c>
      <c r="B3439" s="314">
        <f>'Composições Desp. Diretas'!$A$39</f>
        <v>0</v>
      </c>
      <c r="C3439" s="314" t="str">
        <f>EAP!$C$10</f>
        <v>PP02</v>
      </c>
      <c r="D3439" s="315">
        <f>'Composições Desp. Diretas'!$C$39</f>
        <v>0</v>
      </c>
      <c r="E3439" s="314" t="str">
        <f>Resumo!$R$5</f>
        <v>Despesa</v>
      </c>
      <c r="F3439" s="314" t="str">
        <f>Resumo!$R$7</f>
        <v>Despesa Direta</v>
      </c>
      <c r="G3439" s="327">
        <f>'Composições Desp. Diretas'!CB39</f>
        <v>0</v>
      </c>
    </row>
    <row r="3440" spans="1:7" x14ac:dyDescent="0.25">
      <c r="A3440" s="319">
        <f>'Comp. Desp. Indiretas'!$CA$7</f>
        <v>45107</v>
      </c>
      <c r="B3440" s="314">
        <f>'Composições Desp. Diretas'!$A$40</f>
        <v>0</v>
      </c>
      <c r="C3440" s="314" t="str">
        <f>EAP!$C$10</f>
        <v>PP02</v>
      </c>
      <c r="D3440" s="315">
        <f>'Composições Desp. Diretas'!$C$40</f>
        <v>0</v>
      </c>
      <c r="E3440" s="314" t="str">
        <f>Resumo!$R$5</f>
        <v>Despesa</v>
      </c>
      <c r="F3440" s="314" t="str">
        <f>Resumo!$R$7</f>
        <v>Despesa Direta</v>
      </c>
      <c r="G3440" s="327">
        <f>'Composições Desp. Diretas'!CB40</f>
        <v>0</v>
      </c>
    </row>
    <row r="3441" spans="1:7" x14ac:dyDescent="0.25">
      <c r="A3441" s="319">
        <f>'Comp. Desp. Indiretas'!$CA$7</f>
        <v>45107</v>
      </c>
      <c r="B3441" s="314">
        <f>'Composições Desp. Diretas'!$A$41</f>
        <v>0</v>
      </c>
      <c r="C3441" s="314" t="str">
        <f>EAP!$C$10</f>
        <v>PP02</v>
      </c>
      <c r="D3441" s="315">
        <f>'Composições Desp. Diretas'!$C$41</f>
        <v>0</v>
      </c>
      <c r="E3441" s="314" t="str">
        <f>Resumo!$R$5</f>
        <v>Despesa</v>
      </c>
      <c r="F3441" s="314" t="str">
        <f>Resumo!$R$7</f>
        <v>Despesa Direta</v>
      </c>
      <c r="G3441" s="327">
        <f>'Composições Desp. Diretas'!CB41</f>
        <v>0</v>
      </c>
    </row>
    <row r="3442" spans="1:7" x14ac:dyDescent="0.25">
      <c r="A3442" s="319">
        <f>'Comp. Desp. Indiretas'!$CA$7</f>
        <v>45107</v>
      </c>
      <c r="B3442" s="314">
        <f>'Composições Desp. Diretas'!$A$42</f>
        <v>0</v>
      </c>
      <c r="C3442" s="314" t="str">
        <f>EAP!$C$10</f>
        <v>PP02</v>
      </c>
      <c r="D3442" s="315">
        <f>'Composições Desp. Diretas'!$C$42</f>
        <v>0</v>
      </c>
      <c r="E3442" s="314" t="str">
        <f>Resumo!$R$5</f>
        <v>Despesa</v>
      </c>
      <c r="F3442" s="314" t="str">
        <f>Resumo!$R$7</f>
        <v>Despesa Direta</v>
      </c>
      <c r="G3442" s="327">
        <f>'Composições Desp. Diretas'!CB42</f>
        <v>0</v>
      </c>
    </row>
    <row r="3443" spans="1:7" x14ac:dyDescent="0.25">
      <c r="A3443" s="319">
        <f>'Comp. Desp. Indiretas'!$CA$7</f>
        <v>45107</v>
      </c>
      <c r="B3443" s="314">
        <f>'Composições Desp. Diretas'!$A$43</f>
        <v>0</v>
      </c>
      <c r="C3443" s="314" t="str">
        <f>EAP!$C$10</f>
        <v>PP02</v>
      </c>
      <c r="D3443" s="315">
        <f>'Composições Desp. Diretas'!$C$43</f>
        <v>0</v>
      </c>
      <c r="E3443" s="314" t="str">
        <f>Resumo!$R$5</f>
        <v>Despesa</v>
      </c>
      <c r="F3443" s="314" t="str">
        <f>Resumo!$R$7</f>
        <v>Despesa Direta</v>
      </c>
      <c r="G3443" s="327">
        <f>'Composições Desp. Diretas'!CB43</f>
        <v>0</v>
      </c>
    </row>
    <row r="3444" spans="1:7" x14ac:dyDescent="0.25">
      <c r="A3444" s="319">
        <f>'Comp. Desp. Indiretas'!$CA$7</f>
        <v>45107</v>
      </c>
      <c r="B3444" s="314">
        <f>'Composições Desp. Diretas'!$A$44</f>
        <v>0</v>
      </c>
      <c r="C3444" s="314" t="str">
        <f>EAP!$C$10</f>
        <v>PP02</v>
      </c>
      <c r="D3444" s="315">
        <f>'Composições Desp. Diretas'!$C$44</f>
        <v>0</v>
      </c>
      <c r="E3444" s="314" t="str">
        <f>Resumo!$R$5</f>
        <v>Despesa</v>
      </c>
      <c r="F3444" s="314" t="str">
        <f>Resumo!$R$7</f>
        <v>Despesa Direta</v>
      </c>
      <c r="G3444" s="327">
        <f>'Composições Desp. Diretas'!CB44</f>
        <v>0</v>
      </c>
    </row>
    <row r="3445" spans="1:7" x14ac:dyDescent="0.25">
      <c r="A3445" s="319">
        <f>'Comp. Desp. Indiretas'!$CA$7</f>
        <v>45107</v>
      </c>
      <c r="B3445" s="314">
        <f>'Composições Desp. Diretas'!$A$45</f>
        <v>0</v>
      </c>
      <c r="C3445" s="314" t="str">
        <f>EAP!$C$10</f>
        <v>PP02</v>
      </c>
      <c r="D3445" s="315">
        <f>'Composições Desp. Diretas'!$C$45</f>
        <v>0</v>
      </c>
      <c r="E3445" s="314" t="str">
        <f>Resumo!$R$5</f>
        <v>Despesa</v>
      </c>
      <c r="F3445" s="314" t="str">
        <f>Resumo!$R$7</f>
        <v>Despesa Direta</v>
      </c>
      <c r="G3445" s="327">
        <f>'Composições Desp. Diretas'!CB45</f>
        <v>0</v>
      </c>
    </row>
    <row r="3446" spans="1:7" x14ac:dyDescent="0.25">
      <c r="A3446" s="319">
        <f>'Comp. Desp. Indiretas'!$CA$7</f>
        <v>45107</v>
      </c>
      <c r="B3446" s="314">
        <f>'Composições Desp. Diretas'!$A$46</f>
        <v>0</v>
      </c>
      <c r="C3446" s="314" t="str">
        <f>EAP!$C$10</f>
        <v>PP02</v>
      </c>
      <c r="D3446" s="315">
        <f>'Composições Desp. Diretas'!$C$46</f>
        <v>0</v>
      </c>
      <c r="E3446" s="314" t="str">
        <f>Resumo!$R$5</f>
        <v>Despesa</v>
      </c>
      <c r="F3446" s="314" t="str">
        <f>Resumo!$R$7</f>
        <v>Despesa Direta</v>
      </c>
      <c r="G3446" s="327">
        <f>'Composições Desp. Diretas'!CB46</f>
        <v>0</v>
      </c>
    </row>
    <row r="3447" spans="1:7" x14ac:dyDescent="0.25">
      <c r="A3447" s="319">
        <f>'Comp. Desp. Indiretas'!$CA$7</f>
        <v>45107</v>
      </c>
      <c r="B3447" s="314">
        <f>'Composições Desp. Diretas'!$A$47</f>
        <v>0</v>
      </c>
      <c r="C3447" s="314" t="str">
        <f>EAP!$C$10</f>
        <v>PP02</v>
      </c>
      <c r="D3447" s="315">
        <f>'Composições Desp. Diretas'!$C$47</f>
        <v>0</v>
      </c>
      <c r="E3447" s="314" t="str">
        <f>Resumo!$R$5</f>
        <v>Despesa</v>
      </c>
      <c r="F3447" s="314" t="str">
        <f>Resumo!$R$7</f>
        <v>Despesa Direta</v>
      </c>
      <c r="G3447" s="327">
        <f>'Composições Desp. Diretas'!CB47</f>
        <v>0</v>
      </c>
    </row>
    <row r="3448" spans="1:7" x14ac:dyDescent="0.25">
      <c r="A3448" s="319">
        <f>'Comp. Desp. Indiretas'!$CA$7</f>
        <v>45107</v>
      </c>
      <c r="B3448" s="314">
        <f>'Composições Desp. Diretas'!$A$48</f>
        <v>0</v>
      </c>
      <c r="C3448" s="314" t="str">
        <f>EAP!$C$10</f>
        <v>PP02</v>
      </c>
      <c r="D3448" s="315">
        <f>'Composições Desp. Diretas'!$C$48</f>
        <v>0</v>
      </c>
      <c r="E3448" s="314" t="str">
        <f>Resumo!$R$5</f>
        <v>Despesa</v>
      </c>
      <c r="F3448" s="314" t="str">
        <f>Resumo!$R$7</f>
        <v>Despesa Direta</v>
      </c>
      <c r="G3448" s="327">
        <f>'Composições Desp. Diretas'!CB48</f>
        <v>0</v>
      </c>
    </row>
    <row r="3449" spans="1:7" x14ac:dyDescent="0.25">
      <c r="A3449" s="319">
        <f>'Comp. Desp. Indiretas'!$CA$7</f>
        <v>45107</v>
      </c>
      <c r="B3449" s="314">
        <f>'Composições Desp. Diretas'!$A$49</f>
        <v>0</v>
      </c>
      <c r="C3449" s="314" t="str">
        <f>EAP!$C$10</f>
        <v>PP02</v>
      </c>
      <c r="D3449" s="315">
        <f>'Composições Desp. Diretas'!$C$49</f>
        <v>0</v>
      </c>
      <c r="E3449" s="314" t="str">
        <f>Resumo!$R$5</f>
        <v>Despesa</v>
      </c>
      <c r="F3449" s="314" t="str">
        <f>Resumo!$R$7</f>
        <v>Despesa Direta</v>
      </c>
      <c r="G3449" s="327">
        <f>'Composições Desp. Diretas'!CB49</f>
        <v>0</v>
      </c>
    </row>
    <row r="3450" spans="1:7" x14ac:dyDescent="0.25">
      <c r="A3450" s="319">
        <f>'Comp. Desp. Indiretas'!$CA$7</f>
        <v>45107</v>
      </c>
      <c r="B3450" s="314">
        <f>'Composições Desp. Diretas'!$A$50</f>
        <v>0</v>
      </c>
      <c r="C3450" s="314" t="str">
        <f>EAP!$C$10</f>
        <v>PP02</v>
      </c>
      <c r="D3450" s="315">
        <f>'Composições Desp. Diretas'!$C$50</f>
        <v>0</v>
      </c>
      <c r="E3450" s="314" t="str">
        <f>Resumo!$R$5</f>
        <v>Despesa</v>
      </c>
      <c r="F3450" s="314" t="str">
        <f>Resumo!$R$7</f>
        <v>Despesa Direta</v>
      </c>
      <c r="G3450" s="327">
        <f>'Composições Desp. Diretas'!CB50</f>
        <v>0</v>
      </c>
    </row>
    <row r="3451" spans="1:7" x14ac:dyDescent="0.25">
      <c r="A3451" s="319">
        <f>'Comp. Desp. Indiretas'!$CA$7</f>
        <v>45107</v>
      </c>
      <c r="B3451" s="314">
        <f>'Composições Desp. Diretas'!$A$51</f>
        <v>0</v>
      </c>
      <c r="C3451" s="314" t="str">
        <f>EAP!$C$10</f>
        <v>PP02</v>
      </c>
      <c r="D3451" s="315">
        <f>'Composições Desp. Diretas'!$C$51</f>
        <v>0</v>
      </c>
      <c r="E3451" s="314" t="str">
        <f>Resumo!$R$5</f>
        <v>Despesa</v>
      </c>
      <c r="F3451" s="314" t="str">
        <f>Resumo!$R$7</f>
        <v>Despesa Direta</v>
      </c>
      <c r="G3451" s="327">
        <f>'Composições Desp. Diretas'!CB51</f>
        <v>0</v>
      </c>
    </row>
    <row r="3452" spans="1:7" x14ac:dyDescent="0.25">
      <c r="A3452" s="319">
        <f>'Comp. Desp. Indiretas'!$CA$7</f>
        <v>45107</v>
      </c>
      <c r="B3452" s="314">
        <f>'Composições Desp. Diretas'!$A$52</f>
        <v>0</v>
      </c>
      <c r="C3452" s="314" t="str">
        <f>EAP!$C$10</f>
        <v>PP02</v>
      </c>
      <c r="D3452" s="315">
        <f>'Composições Desp. Diretas'!$C$52</f>
        <v>0</v>
      </c>
      <c r="E3452" s="314" t="str">
        <f>Resumo!$R$5</f>
        <v>Despesa</v>
      </c>
      <c r="F3452" s="314" t="str">
        <f>Resumo!$R$7</f>
        <v>Despesa Direta</v>
      </c>
      <c r="G3452" s="327">
        <f>'Composições Desp. Diretas'!CB52</f>
        <v>0</v>
      </c>
    </row>
    <row r="3453" spans="1:7" x14ac:dyDescent="0.25">
      <c r="A3453" s="319">
        <f>'Comp. Desp. Indiretas'!$CA$7</f>
        <v>45107</v>
      </c>
      <c r="B3453" s="314">
        <f>'Composições Desp. Diretas'!$A$53</f>
        <v>0</v>
      </c>
      <c r="C3453" s="314" t="str">
        <f>EAP!$C$10</f>
        <v>PP02</v>
      </c>
      <c r="D3453" s="315">
        <f>'Composições Desp. Diretas'!$C$53</f>
        <v>0</v>
      </c>
      <c r="E3453" s="314" t="str">
        <f>Resumo!$R$5</f>
        <v>Despesa</v>
      </c>
      <c r="F3453" s="314" t="str">
        <f>Resumo!$R$7</f>
        <v>Despesa Direta</v>
      </c>
      <c r="G3453" s="327">
        <f>'Composições Desp. Diretas'!CB53</f>
        <v>0</v>
      </c>
    </row>
    <row r="3454" spans="1:7" x14ac:dyDescent="0.25">
      <c r="A3454" s="319">
        <f>'Comp. Desp. Indiretas'!$CA$7</f>
        <v>45107</v>
      </c>
      <c r="B3454" s="314">
        <f>'Composições Desp. Diretas'!$A$54</f>
        <v>0</v>
      </c>
      <c r="C3454" s="314" t="str">
        <f>EAP!$C$10</f>
        <v>PP02</v>
      </c>
      <c r="D3454" s="315">
        <f>'Composições Desp. Diretas'!$C$54</f>
        <v>0</v>
      </c>
      <c r="E3454" s="314" t="str">
        <f>Resumo!$R$5</f>
        <v>Despesa</v>
      </c>
      <c r="F3454" s="314" t="str">
        <f>Resumo!$R$7</f>
        <v>Despesa Direta</v>
      </c>
      <c r="G3454" s="327">
        <f>'Composições Desp. Diretas'!CB54</f>
        <v>0</v>
      </c>
    </row>
    <row r="3455" spans="1:7" x14ac:dyDescent="0.25">
      <c r="A3455" s="319">
        <f>'Comp. Desp. Indiretas'!$CA$7</f>
        <v>45107</v>
      </c>
      <c r="B3455" s="314">
        <f>'Composições Desp. Diretas'!$A$55</f>
        <v>0</v>
      </c>
      <c r="C3455" s="314" t="str">
        <f>EAP!$C$10</f>
        <v>PP02</v>
      </c>
      <c r="D3455" s="315">
        <f>'Composições Desp. Diretas'!$C$55</f>
        <v>0</v>
      </c>
      <c r="E3455" s="314" t="str">
        <f>Resumo!$R$5</f>
        <v>Despesa</v>
      </c>
      <c r="F3455" s="314" t="str">
        <f>Resumo!$R$7</f>
        <v>Despesa Direta</v>
      </c>
      <c r="G3455" s="327">
        <f>'Composições Desp. Diretas'!CB55</f>
        <v>0</v>
      </c>
    </row>
    <row r="3456" spans="1:7" x14ac:dyDescent="0.25">
      <c r="A3456" s="319">
        <f>'Comp. Desp. Indiretas'!$CA$7</f>
        <v>45107</v>
      </c>
      <c r="B3456" s="314" t="str">
        <f>'Composições Desp. Diretas'!$A$57</f>
        <v>SE</v>
      </c>
      <c r="C3456" s="314" t="str">
        <f>EAP!$C$11</f>
        <v>PP03</v>
      </c>
      <c r="D3456" s="315" t="str">
        <f>'Composições Desp. Diretas'!$C$57</f>
        <v>análise lab eflu</v>
      </c>
      <c r="E3456" s="314" t="str">
        <f>Resumo!$R$5</f>
        <v>Despesa</v>
      </c>
      <c r="F3456" s="314" t="str">
        <f>Resumo!$R$7</f>
        <v>Despesa Direta</v>
      </c>
      <c r="G3456" s="327">
        <f>'Composições Desp. Diretas'!CB57</f>
        <v>0</v>
      </c>
    </row>
    <row r="3457" spans="1:7" x14ac:dyDescent="0.25">
      <c r="A3457" s="319">
        <f>'Comp. Desp. Indiretas'!$CA$7</f>
        <v>45107</v>
      </c>
      <c r="B3457" s="314" t="str">
        <f>'Composições Desp. Diretas'!$A$58</f>
        <v>MOC</v>
      </c>
      <c r="C3457" s="314" t="str">
        <f>EAP!$C$11</f>
        <v>PP03</v>
      </c>
      <c r="D3457" s="315" t="str">
        <f>'Composições Desp. Diretas'!$C$58</f>
        <v>ANALISTA DE PROJETOS PLENO</v>
      </c>
      <c r="E3457" s="314" t="str">
        <f>Resumo!$R$5</f>
        <v>Despesa</v>
      </c>
      <c r="F3457" s="314" t="str">
        <f>Resumo!$R$7</f>
        <v>Despesa Direta</v>
      </c>
      <c r="G3457" s="327">
        <f>'Composições Desp. Diretas'!CB58</f>
        <v>0</v>
      </c>
    </row>
    <row r="3458" spans="1:7" x14ac:dyDescent="0.25">
      <c r="A3458" s="319">
        <f>'Comp. Desp. Indiretas'!$CA$7</f>
        <v>45107</v>
      </c>
      <c r="B3458" s="314" t="str">
        <f>'Composições Desp. Diretas'!$A$59</f>
        <v>SE</v>
      </c>
      <c r="C3458" s="314" t="str">
        <f>EAP!$C$11</f>
        <v>PP03</v>
      </c>
      <c r="D3458" s="315" t="str">
        <f>'Composições Desp. Diretas'!$C$59</f>
        <v>Elaboração de RT Ecotox</v>
      </c>
      <c r="E3458" s="314" t="str">
        <f>Resumo!$R$5</f>
        <v>Despesa</v>
      </c>
      <c r="F3458" s="314" t="str">
        <f>Resumo!$R$7</f>
        <v>Despesa Direta</v>
      </c>
      <c r="G3458" s="327">
        <f>'Composições Desp. Diretas'!CB59</f>
        <v>0</v>
      </c>
    </row>
    <row r="3459" spans="1:7" x14ac:dyDescent="0.25">
      <c r="A3459" s="319">
        <f>'Comp. Desp. Indiretas'!$CA$7</f>
        <v>45107</v>
      </c>
      <c r="B3459" s="314">
        <f>'Composições Desp. Diretas'!$A$60</f>
        <v>0</v>
      </c>
      <c r="C3459" s="314" t="str">
        <f>EAP!$C$11</f>
        <v>PP03</v>
      </c>
      <c r="D3459" s="315">
        <f>'Composições Desp. Diretas'!$C$60</f>
        <v>0</v>
      </c>
      <c r="E3459" s="314" t="str">
        <f>Resumo!$R$5</f>
        <v>Despesa</v>
      </c>
      <c r="F3459" s="314" t="str">
        <f>Resumo!$R$7</f>
        <v>Despesa Direta</v>
      </c>
      <c r="G3459" s="327">
        <f>'Composições Desp. Diretas'!CB60</f>
        <v>0</v>
      </c>
    </row>
    <row r="3460" spans="1:7" x14ac:dyDescent="0.25">
      <c r="A3460" s="319">
        <f>'Comp. Desp. Indiretas'!$CA$7</f>
        <v>45107</v>
      </c>
      <c r="B3460" s="314">
        <f>'Composições Desp. Diretas'!$A$61</f>
        <v>0</v>
      </c>
      <c r="C3460" s="314" t="str">
        <f>EAP!$C$11</f>
        <v>PP03</v>
      </c>
      <c r="D3460" s="315">
        <f>'Composições Desp. Diretas'!$C$61</f>
        <v>0</v>
      </c>
      <c r="E3460" s="314" t="str">
        <f>Resumo!$R$5</f>
        <v>Despesa</v>
      </c>
      <c r="F3460" s="314" t="str">
        <f>Resumo!$R$7</f>
        <v>Despesa Direta</v>
      </c>
      <c r="G3460" s="327">
        <f>'Composições Desp. Diretas'!CB61</f>
        <v>0</v>
      </c>
    </row>
    <row r="3461" spans="1:7" x14ac:dyDescent="0.25">
      <c r="A3461" s="319">
        <f>'Comp. Desp. Indiretas'!$CA$7</f>
        <v>45107</v>
      </c>
      <c r="B3461" s="314" t="str">
        <f>'Composições Desp. Diretas'!$A$62</f>
        <v>MOC</v>
      </c>
      <c r="C3461" s="314" t="str">
        <f>EAP!$C$11</f>
        <v>PP03</v>
      </c>
      <c r="D3461" s="315" t="str">
        <f>'Composições Desp. Diretas'!$C$62</f>
        <v>TÉCNICO OPERACIONAL</v>
      </c>
      <c r="E3461" s="314" t="str">
        <f>Resumo!$R$5</f>
        <v>Despesa</v>
      </c>
      <c r="F3461" s="314" t="str">
        <f>Resumo!$R$7</f>
        <v>Despesa Direta</v>
      </c>
      <c r="G3461" s="327">
        <f>'Composições Desp. Diretas'!CB62</f>
        <v>0</v>
      </c>
    </row>
    <row r="3462" spans="1:7" x14ac:dyDescent="0.25">
      <c r="A3462" s="319">
        <f>'Comp. Desp. Indiretas'!$CA$7</f>
        <v>45107</v>
      </c>
      <c r="B3462" s="314" t="str">
        <f>'Composições Desp. Diretas'!$A$63</f>
        <v>DG</v>
      </c>
      <c r="C3462" s="314" t="str">
        <f>EAP!$C$11</f>
        <v>PP03</v>
      </c>
      <c r="D3462" s="315" t="str">
        <f>'Composições Desp. Diretas'!$C$63</f>
        <v>COMBUSTÍVEL - GASOLINA</v>
      </c>
      <c r="E3462" s="314" t="str">
        <f>Resumo!$R$5</f>
        <v>Despesa</v>
      </c>
      <c r="F3462" s="314" t="str">
        <f>Resumo!$R$7</f>
        <v>Despesa Direta</v>
      </c>
      <c r="G3462" s="327">
        <f>'Composições Desp. Diretas'!CB63</f>
        <v>0</v>
      </c>
    </row>
    <row r="3463" spans="1:7" x14ac:dyDescent="0.25">
      <c r="A3463" s="319">
        <f>'Comp. Desp. Indiretas'!$CA$7</f>
        <v>45107</v>
      </c>
      <c r="B3463" s="314">
        <f>'Composições Desp. Diretas'!$A$64</f>
        <v>0</v>
      </c>
      <c r="C3463" s="314" t="str">
        <f>EAP!$C$11</f>
        <v>PP03</v>
      </c>
      <c r="D3463" s="315">
        <f>'Composições Desp. Diretas'!$C$64</f>
        <v>0</v>
      </c>
      <c r="E3463" s="314" t="str">
        <f>Resumo!$R$5</f>
        <v>Despesa</v>
      </c>
      <c r="F3463" s="314" t="str">
        <f>Resumo!$R$7</f>
        <v>Despesa Direta</v>
      </c>
      <c r="G3463" s="327">
        <f>'Composições Desp. Diretas'!CB64</f>
        <v>0</v>
      </c>
    </row>
    <row r="3464" spans="1:7" x14ac:dyDescent="0.25">
      <c r="A3464" s="319">
        <f>'Comp. Desp. Indiretas'!$CA$7</f>
        <v>45107</v>
      </c>
      <c r="B3464" s="314">
        <f>'Composições Desp. Diretas'!$A$65</f>
        <v>0</v>
      </c>
      <c r="C3464" s="314" t="str">
        <f>EAP!$C$11</f>
        <v>PP03</v>
      </c>
      <c r="D3464" s="315">
        <f>'Composições Desp. Diretas'!$C$65</f>
        <v>0</v>
      </c>
      <c r="E3464" s="314" t="str">
        <f>Resumo!$R$5</f>
        <v>Despesa</v>
      </c>
      <c r="F3464" s="314" t="str">
        <f>Resumo!$R$7</f>
        <v>Despesa Direta</v>
      </c>
      <c r="G3464" s="327">
        <f>'Composições Desp. Diretas'!CB65</f>
        <v>0</v>
      </c>
    </row>
    <row r="3465" spans="1:7" x14ac:dyDescent="0.25">
      <c r="A3465" s="319">
        <f>'Comp. Desp. Indiretas'!$CA$7</f>
        <v>45107</v>
      </c>
      <c r="B3465" s="314">
        <f>'Composições Desp. Diretas'!$A$66</f>
        <v>0</v>
      </c>
      <c r="C3465" s="314" t="str">
        <f>EAP!$C$11</f>
        <v>PP03</v>
      </c>
      <c r="D3465" s="315">
        <f>'Composições Desp. Diretas'!$C$66</f>
        <v>0</v>
      </c>
      <c r="E3465" s="314" t="str">
        <f>Resumo!$R$5</f>
        <v>Despesa</v>
      </c>
      <c r="F3465" s="314" t="str">
        <f>Resumo!$R$7</f>
        <v>Despesa Direta</v>
      </c>
      <c r="G3465" s="327">
        <f>'Composições Desp. Diretas'!CB66</f>
        <v>0</v>
      </c>
    </row>
    <row r="3466" spans="1:7" x14ac:dyDescent="0.25">
      <c r="A3466" s="319">
        <f>'Comp. Desp. Indiretas'!$CA$7</f>
        <v>45107</v>
      </c>
      <c r="B3466" s="314">
        <f>'Composições Desp. Diretas'!$A$67</f>
        <v>0</v>
      </c>
      <c r="C3466" s="314" t="str">
        <f>EAP!$C$11</f>
        <v>PP03</v>
      </c>
      <c r="D3466" s="315">
        <f>'Composições Desp. Diretas'!$C$67</f>
        <v>0</v>
      </c>
      <c r="E3466" s="314" t="str">
        <f>Resumo!$R$5</f>
        <v>Despesa</v>
      </c>
      <c r="F3466" s="314" t="str">
        <f>Resumo!$R$7</f>
        <v>Despesa Direta</v>
      </c>
      <c r="G3466" s="327">
        <f>'Composições Desp. Diretas'!CB67</f>
        <v>0</v>
      </c>
    </row>
    <row r="3467" spans="1:7" x14ac:dyDescent="0.25">
      <c r="A3467" s="319">
        <f>'Comp. Desp. Indiretas'!$CA$7</f>
        <v>45107</v>
      </c>
      <c r="B3467" s="314">
        <f>'Composições Desp. Diretas'!$A$68</f>
        <v>0</v>
      </c>
      <c r="C3467" s="314" t="str">
        <f>EAP!$C$11</f>
        <v>PP03</v>
      </c>
      <c r="D3467" s="315">
        <f>'Composições Desp. Diretas'!$C$68</f>
        <v>0</v>
      </c>
      <c r="E3467" s="314" t="str">
        <f>Resumo!$R$5</f>
        <v>Despesa</v>
      </c>
      <c r="F3467" s="314" t="str">
        <f>Resumo!$R$7</f>
        <v>Despesa Direta</v>
      </c>
      <c r="G3467" s="327">
        <f>'Composições Desp. Diretas'!CB68</f>
        <v>0</v>
      </c>
    </row>
    <row r="3468" spans="1:7" x14ac:dyDescent="0.25">
      <c r="A3468" s="319">
        <f>'Comp. Desp. Indiretas'!$CA$7</f>
        <v>45107</v>
      </c>
      <c r="B3468" s="314">
        <f>'Composições Desp. Diretas'!$A$69</f>
        <v>0</v>
      </c>
      <c r="C3468" s="314" t="str">
        <f>EAP!$C$11</f>
        <v>PP03</v>
      </c>
      <c r="D3468" s="315">
        <f>'Composições Desp. Diretas'!$C$69</f>
        <v>0</v>
      </c>
      <c r="E3468" s="314" t="str">
        <f>Resumo!$R$5</f>
        <v>Despesa</v>
      </c>
      <c r="F3468" s="314" t="str">
        <f>Resumo!$R$7</f>
        <v>Despesa Direta</v>
      </c>
      <c r="G3468" s="327">
        <f>'Composições Desp. Diretas'!CB69</f>
        <v>0</v>
      </c>
    </row>
    <row r="3469" spans="1:7" x14ac:dyDescent="0.25">
      <c r="A3469" s="319">
        <f>'Comp. Desp. Indiretas'!$CA$7</f>
        <v>45107</v>
      </c>
      <c r="B3469" s="314">
        <f>'Composições Desp. Diretas'!$A$70</f>
        <v>0</v>
      </c>
      <c r="C3469" s="314" t="str">
        <f>EAP!$C$11</f>
        <v>PP03</v>
      </c>
      <c r="D3469" s="315">
        <f>'Composições Desp. Diretas'!$C$70</f>
        <v>0</v>
      </c>
      <c r="E3469" s="314" t="str">
        <f>Resumo!$R$5</f>
        <v>Despesa</v>
      </c>
      <c r="F3469" s="314" t="str">
        <f>Resumo!$R$7</f>
        <v>Despesa Direta</v>
      </c>
      <c r="G3469" s="327">
        <f>'Composições Desp. Diretas'!CB70</f>
        <v>0</v>
      </c>
    </row>
    <row r="3470" spans="1:7" x14ac:dyDescent="0.25">
      <c r="A3470" s="319">
        <f>'Comp. Desp. Indiretas'!$CA$7</f>
        <v>45107</v>
      </c>
      <c r="B3470" s="314">
        <f>'Composições Desp. Diretas'!$A$71</f>
        <v>0</v>
      </c>
      <c r="C3470" s="314" t="str">
        <f>EAP!$C$11</f>
        <v>PP03</v>
      </c>
      <c r="D3470" s="315">
        <f>'Composições Desp. Diretas'!$C$71</f>
        <v>0</v>
      </c>
      <c r="E3470" s="314" t="str">
        <f>Resumo!$R$5</f>
        <v>Despesa</v>
      </c>
      <c r="F3470" s="314" t="str">
        <f>Resumo!$R$7</f>
        <v>Despesa Direta</v>
      </c>
      <c r="G3470" s="327">
        <f>'Composições Desp. Diretas'!CB71</f>
        <v>0</v>
      </c>
    </row>
    <row r="3471" spans="1:7" x14ac:dyDescent="0.25">
      <c r="A3471" s="319">
        <f>'Comp. Desp. Indiretas'!$CA$7</f>
        <v>45107</v>
      </c>
      <c r="B3471" s="314">
        <f>'Composições Desp. Diretas'!$A$72</f>
        <v>0</v>
      </c>
      <c r="C3471" s="314" t="str">
        <f>EAP!$C$11</f>
        <v>PP03</v>
      </c>
      <c r="D3471" s="315">
        <f>'Composições Desp. Diretas'!$C$72</f>
        <v>0</v>
      </c>
      <c r="E3471" s="314" t="str">
        <f>Resumo!$R$5</f>
        <v>Despesa</v>
      </c>
      <c r="F3471" s="314" t="str">
        <f>Resumo!$R$7</f>
        <v>Despesa Direta</v>
      </c>
      <c r="G3471" s="327">
        <f>'Composições Desp. Diretas'!CB72</f>
        <v>0</v>
      </c>
    </row>
    <row r="3472" spans="1:7" x14ac:dyDescent="0.25">
      <c r="A3472" s="319">
        <f>'Comp. Desp. Indiretas'!$CA$7</f>
        <v>45107</v>
      </c>
      <c r="B3472" s="314">
        <f>'Composições Desp. Diretas'!$A$73</f>
        <v>0</v>
      </c>
      <c r="C3472" s="314" t="str">
        <f>EAP!$C$11</f>
        <v>PP03</v>
      </c>
      <c r="D3472" s="315">
        <f>'Composições Desp. Diretas'!$C$73</f>
        <v>0</v>
      </c>
      <c r="E3472" s="314" t="str">
        <f>Resumo!$R$5</f>
        <v>Despesa</v>
      </c>
      <c r="F3472" s="314" t="str">
        <f>Resumo!$R$7</f>
        <v>Despesa Direta</v>
      </c>
      <c r="G3472" s="327">
        <f>'Composições Desp. Diretas'!CB73</f>
        <v>0</v>
      </c>
    </row>
    <row r="3473" spans="1:7" x14ac:dyDescent="0.25">
      <c r="A3473" s="319">
        <f>'Comp. Desp. Indiretas'!$CA$7</f>
        <v>45107</v>
      </c>
      <c r="B3473" s="314">
        <f>'Composições Desp. Diretas'!$A$74</f>
        <v>0</v>
      </c>
      <c r="C3473" s="314" t="str">
        <f>EAP!$C$11</f>
        <v>PP03</v>
      </c>
      <c r="D3473" s="315">
        <f>'Composições Desp. Diretas'!$C$74</f>
        <v>0</v>
      </c>
      <c r="E3473" s="314" t="str">
        <f>Resumo!$R$5</f>
        <v>Despesa</v>
      </c>
      <c r="F3473" s="314" t="str">
        <f>Resumo!$R$7</f>
        <v>Despesa Direta</v>
      </c>
      <c r="G3473" s="327">
        <f>'Composições Desp. Diretas'!CB74</f>
        <v>0</v>
      </c>
    </row>
    <row r="3474" spans="1:7" x14ac:dyDescent="0.25">
      <c r="A3474" s="319">
        <f>'Comp. Desp. Indiretas'!$CA$7</f>
        <v>45107</v>
      </c>
      <c r="B3474" s="314">
        <f>'Composições Desp. Diretas'!$A$75</f>
        <v>0</v>
      </c>
      <c r="C3474" s="314" t="str">
        <f>EAP!$C$11</f>
        <v>PP03</v>
      </c>
      <c r="D3474" s="315">
        <f>'Composições Desp. Diretas'!$C$75</f>
        <v>0</v>
      </c>
      <c r="E3474" s="314" t="str">
        <f>Resumo!$R$5</f>
        <v>Despesa</v>
      </c>
      <c r="F3474" s="314" t="str">
        <f>Resumo!$R$7</f>
        <v>Despesa Direta</v>
      </c>
      <c r="G3474" s="327">
        <f>'Composições Desp. Diretas'!CB75</f>
        <v>0</v>
      </c>
    </row>
    <row r="3475" spans="1:7" x14ac:dyDescent="0.25">
      <c r="A3475" s="319">
        <f>'Comp. Desp. Indiretas'!$CA$7</f>
        <v>45107</v>
      </c>
      <c r="B3475" s="314">
        <f>'Composições Desp. Diretas'!$A$76</f>
        <v>0</v>
      </c>
      <c r="C3475" s="314" t="str">
        <f>EAP!$C$11</f>
        <v>PP03</v>
      </c>
      <c r="D3475" s="315">
        <f>'Composições Desp. Diretas'!$C$76</f>
        <v>0</v>
      </c>
      <c r="E3475" s="314" t="str">
        <f>Resumo!$R$5</f>
        <v>Despesa</v>
      </c>
      <c r="F3475" s="314" t="str">
        <f>Resumo!$R$7</f>
        <v>Despesa Direta</v>
      </c>
      <c r="G3475" s="327">
        <f>'Composições Desp. Diretas'!CB76</f>
        <v>0</v>
      </c>
    </row>
    <row r="3476" spans="1:7" x14ac:dyDescent="0.25">
      <c r="A3476" s="319">
        <f>'Comp. Desp. Indiretas'!$CA$7</f>
        <v>45107</v>
      </c>
      <c r="B3476" s="314">
        <f>'Composições Desp. Diretas'!$A$77</f>
        <v>0</v>
      </c>
      <c r="C3476" s="314" t="str">
        <f>EAP!$C$11</f>
        <v>PP03</v>
      </c>
      <c r="D3476" s="315">
        <f>'Composições Desp. Diretas'!$C$77</f>
        <v>0</v>
      </c>
      <c r="E3476" s="314" t="str">
        <f>Resumo!$R$5</f>
        <v>Despesa</v>
      </c>
      <c r="F3476" s="314" t="str">
        <f>Resumo!$R$7</f>
        <v>Despesa Direta</v>
      </c>
      <c r="G3476" s="327">
        <f>'Composições Desp. Diretas'!CB77</f>
        <v>0</v>
      </c>
    </row>
    <row r="3477" spans="1:7" x14ac:dyDescent="0.25">
      <c r="A3477" s="319">
        <f>'Comp. Desp. Indiretas'!$CA$7</f>
        <v>45107</v>
      </c>
      <c r="B3477" s="314">
        <f>'Composições Desp. Diretas'!$A$78</f>
        <v>0</v>
      </c>
      <c r="C3477" s="314" t="str">
        <f>EAP!$C$11</f>
        <v>PP03</v>
      </c>
      <c r="D3477" s="315">
        <f>'Composições Desp. Diretas'!$C$78</f>
        <v>0</v>
      </c>
      <c r="E3477" s="314" t="str">
        <f>Resumo!$R$5</f>
        <v>Despesa</v>
      </c>
      <c r="F3477" s="314" t="str">
        <f>Resumo!$R$7</f>
        <v>Despesa Direta</v>
      </c>
      <c r="G3477" s="327">
        <f>'Composições Desp. Diretas'!CB78</f>
        <v>0</v>
      </c>
    </row>
    <row r="3486" spans="1:7" x14ac:dyDescent="0.25">
      <c r="A3486" s="319">
        <f>'Comp. Desp. Indiretas'!$CA$7</f>
        <v>45107</v>
      </c>
      <c r="B3486" s="314">
        <f>'Composições Desp. Diretas'!$A$79</f>
        <v>0</v>
      </c>
      <c r="C3486" s="314" t="str">
        <f>EAP!$C$11</f>
        <v>PP03</v>
      </c>
      <c r="D3486" s="315">
        <f>'Composições Desp. Diretas'!$C$79</f>
        <v>0</v>
      </c>
      <c r="E3486" s="314" t="str">
        <f>Resumo!$R$5</f>
        <v>Despesa</v>
      </c>
      <c r="F3486" s="314" t="str">
        <f>Resumo!$R$7</f>
        <v>Despesa Direta</v>
      </c>
      <c r="G3486" s="327">
        <f>'Composições Desp. Diretas'!CB79</f>
        <v>0</v>
      </c>
    </row>
    <row r="4324" spans="1:7" x14ac:dyDescent="0.25">
      <c r="A4324" s="319">
        <f>'Comp. Desp. Indiretas'!$CA$7</f>
        <v>45107</v>
      </c>
      <c r="D4324" s="315" t="str">
        <f>'CRONOG. DE RECEBIMENTO'!$A$5</f>
        <v>Monitoramento da Qualidade do Ar</v>
      </c>
      <c r="E4324" s="314" t="str">
        <f>Resumo!$R$4</f>
        <v>Receita</v>
      </c>
      <c r="F4324" s="314" t="str">
        <f>Resumo!$R$4</f>
        <v>Receita</v>
      </c>
      <c r="G4324" s="327">
        <f>'CRONOG. DE RECEBIMENTO'!E5</f>
        <v>0</v>
      </c>
    </row>
    <row r="4325" spans="1:7" x14ac:dyDescent="0.25">
      <c r="A4325" s="319">
        <f>'Comp. Desp. Indiretas'!$CA$7</f>
        <v>45107</v>
      </c>
      <c r="D4325" s="315" t="str">
        <f>'CRONOG. DE RECEBIMENTO'!$A$6</f>
        <v>Monitoramento de Ruído</v>
      </c>
      <c r="E4325" s="314" t="str">
        <f>Resumo!$R$4</f>
        <v>Receita</v>
      </c>
      <c r="F4325" s="314" t="str">
        <f>Resumo!$R$4</f>
        <v>Receita</v>
      </c>
      <c r="G4325" s="327">
        <f>'CRONOG. DE RECEBIMENTO'!E6</f>
        <v>0</v>
      </c>
    </row>
    <row r="4326" spans="1:7" x14ac:dyDescent="0.25">
      <c r="A4326" s="319">
        <f>'Comp. Desp. Indiretas'!$CA$7</f>
        <v>45107</v>
      </c>
      <c r="D4326" s="315" t="str">
        <f>'CRONOG. DE RECEBIMENTO'!$A$7</f>
        <v>Monitoramento de Efluentes Industriais</v>
      </c>
      <c r="E4326" s="314" t="str">
        <f>Resumo!$R$4</f>
        <v>Receita</v>
      </c>
      <c r="F4326" s="314" t="str">
        <f>Resumo!$R$4</f>
        <v>Receita</v>
      </c>
      <c r="G4326" s="327">
        <f>'CRONOG. DE RECEBIMENTO'!E7</f>
        <v>0</v>
      </c>
    </row>
    <row r="4354" spans="1:7" x14ac:dyDescent="0.25">
      <c r="A4354" s="319">
        <f>'Comp. Desp. Indiretas'!$CA$7</f>
        <v>45107</v>
      </c>
      <c r="D4354" s="315" t="str">
        <f>Resumo!$R$8</f>
        <v>Imposto</v>
      </c>
      <c r="E4354" s="314" t="str">
        <f>Resumo!$R$5</f>
        <v>Despesa</v>
      </c>
      <c r="F4354" s="314" t="str">
        <f>Resumo!$R$8</f>
        <v>Imposto</v>
      </c>
      <c r="G4354" s="327">
        <f>'CRONOG. DE RECEBIMENTO'!E10</f>
        <v>0</v>
      </c>
    </row>
    <row r="4355" spans="1:7" x14ac:dyDescent="0.25">
      <c r="A4355" s="319">
        <f>'Comp. Desp. Indiretas'!$CA$7</f>
        <v>45107</v>
      </c>
      <c r="D4355" s="315" t="str">
        <f>Resumo!$R$9</f>
        <v>Overhead</v>
      </c>
      <c r="E4355" s="314" t="str">
        <f>Resumo!$R$9</f>
        <v>Overhead</v>
      </c>
      <c r="F4355" s="314" t="str">
        <f>Resumo!$R$9</f>
        <v>Overhead</v>
      </c>
      <c r="G4355" s="327">
        <f>'CRONOG. DE RECEBIMENTO'!E15</f>
        <v>0</v>
      </c>
    </row>
    <row r="4356" spans="1:7" x14ac:dyDescent="0.25">
      <c r="A4356" s="319">
        <f>'Comp. Desp. Indiretas'!$CA$7</f>
        <v>45107</v>
      </c>
      <c r="D4356" s="315" t="str">
        <f>Resumo!$R$10</f>
        <v>Margem</v>
      </c>
      <c r="E4356" s="314" t="str">
        <f>Resumo!$R$10</f>
        <v>Margem</v>
      </c>
      <c r="F4356" s="314" t="str">
        <f>Resumo!$R$10</f>
        <v>Margem</v>
      </c>
      <c r="G4356" s="327">
        <f>'CRONOG. DE RECEBIMENTO'!E17</f>
        <v>0</v>
      </c>
    </row>
    <row r="4357" spans="1:7" x14ac:dyDescent="0.25">
      <c r="A4357" s="319">
        <f>'Comp. Desp. Indiretas'!$CA$7</f>
        <v>45107</v>
      </c>
      <c r="D4357" s="315" t="str">
        <f>Resumo!$R$11</f>
        <v>Risco</v>
      </c>
      <c r="E4357" s="314" t="str">
        <f>Resumo!$R$11</f>
        <v>Risco</v>
      </c>
      <c r="F4357" s="314" t="str">
        <f>Resumo!$R$11</f>
        <v>Risco</v>
      </c>
      <c r="G4357" s="327">
        <f>'CRONOG. DE RECEBIMENTO'!E16</f>
        <v>0</v>
      </c>
    </row>
    <row r="4358" spans="1:7" x14ac:dyDescent="0.25">
      <c r="A4358" s="319">
        <f>'Comp. Desp. Indiretas'!$CA$7</f>
        <v>45107</v>
      </c>
      <c r="D4358" s="315" t="str">
        <f>'CRONOG. DE RECEBIMENTO'!$A$11</f>
        <v>TOTAL MENSAL - RECEITA LÍQUIDA</v>
      </c>
      <c r="E4358" s="314" t="str">
        <f>Resumo!$R$4</f>
        <v>Receita</v>
      </c>
      <c r="F4358" s="314" t="str">
        <f>'CRONOG. DE RECEBIMENTO'!$A$11</f>
        <v>TOTAL MENSAL - RECEITA LÍQUIDA</v>
      </c>
      <c r="G4358" s="327">
        <f>'CRONOG. DE RECEBIMENTO'!$E$11</f>
        <v>0</v>
      </c>
    </row>
    <row r="4359" spans="1:7" x14ac:dyDescent="0.25">
      <c r="A4359" s="319">
        <f>'Comp. Desp. Indiretas'!$CA$7</f>
        <v>45107</v>
      </c>
      <c r="D4359" s="315" t="str">
        <f>'CRONOG. DE RECEBIMENTO'!$A$12</f>
        <v>TOTAL ACUMULADO - RECEITA LÍQUIDA</v>
      </c>
      <c r="E4359" s="314" t="str">
        <f>Resumo!$R$4</f>
        <v>Receita</v>
      </c>
      <c r="F4359" s="314" t="str">
        <f>'CRONOG. DE RECEBIMENTO'!$A$12</f>
        <v>TOTAL ACUMULADO - RECEITA LÍQUIDA</v>
      </c>
      <c r="G4359" s="327">
        <f>'CRONOG. DE RECEBIMENTO'!$E$12</f>
        <v>17472.697328999995</v>
      </c>
    </row>
    <row r="4360" spans="1:7" x14ac:dyDescent="0.25">
      <c r="A4360" s="319">
        <f>'Comp. Desp. Indiretas'!$CA$7</f>
        <v>45107</v>
      </c>
      <c r="D4360" s="315" t="str">
        <f>'CRONOG. DE RECEBIMENTO'!$A$38</f>
        <v>Monitoramento da Qualidade do Ar</v>
      </c>
      <c r="E4360" s="314" t="str">
        <f>Resumo!$R$12</f>
        <v>Recebimento Cliente</v>
      </c>
      <c r="F4360" s="314" t="str">
        <f>Resumo!$R$12</f>
        <v>Recebimento Cliente</v>
      </c>
      <c r="G4360" s="327">
        <f>'CRONOG. DE RECEBIMENTO'!$E$38</f>
        <v>0</v>
      </c>
    </row>
    <row r="4361" spans="1:7" x14ac:dyDescent="0.25">
      <c r="A4361" s="319">
        <f>'Comp. Desp. Indiretas'!$CA$7</f>
        <v>45107</v>
      </c>
      <c r="D4361" s="315" t="str">
        <f>'CRONOG. DE RECEBIMENTO'!$A$39</f>
        <v>Monitoramento de Ruído</v>
      </c>
      <c r="E4361" s="314" t="str">
        <f>Resumo!$R$12</f>
        <v>Recebimento Cliente</v>
      </c>
      <c r="F4361" s="314" t="str">
        <f>Resumo!$R$12</f>
        <v>Recebimento Cliente</v>
      </c>
      <c r="G4361" s="327">
        <f>'CRONOG. DE RECEBIMENTO'!$E$39</f>
        <v>0</v>
      </c>
    </row>
    <row r="4362" spans="1:7" x14ac:dyDescent="0.25">
      <c r="A4362" s="319">
        <f>'Comp. Desp. Indiretas'!$CA$7</f>
        <v>45107</v>
      </c>
      <c r="D4362" s="315" t="str">
        <f>'CRONOG. DE RECEBIMENTO'!$A$40</f>
        <v>Monitoramento de Efluentes Industriais</v>
      </c>
      <c r="E4362" s="314" t="str">
        <f>Resumo!$R$12</f>
        <v>Recebimento Cliente</v>
      </c>
      <c r="F4362" s="314" t="str">
        <f>Resumo!$R$12</f>
        <v>Recebimento Cliente</v>
      </c>
      <c r="G4362" s="327">
        <f>'CRONOG. DE RECEBIMENTO'!$E$40</f>
        <v>0</v>
      </c>
    </row>
    <row r="4390" spans="1:7" x14ac:dyDescent="0.25">
      <c r="A4390" s="319">
        <f>'Comp. Desp. Indiretas'!$CB$7</f>
        <v>45137</v>
      </c>
      <c r="B4390" s="314" t="str">
        <f>'Comp. Desp. Indiretas'!$A$9</f>
        <v>MOC</v>
      </c>
      <c r="D4390" s="315" t="str">
        <f>'Comp. Desp. Indiretas'!$C$9</f>
        <v>DIRETOR TÉCNICO</v>
      </c>
      <c r="E4390" s="314" t="str">
        <f>Resumo!$R$5</f>
        <v>Despesa</v>
      </c>
      <c r="F4390" s="314" t="str">
        <f>Resumo!$R$6</f>
        <v>Despesa Indireta</v>
      </c>
      <c r="G4390" s="327">
        <f>'Comp. Desp. Indiretas'!CB9</f>
        <v>0</v>
      </c>
    </row>
    <row r="4391" spans="1:7" x14ac:dyDescent="0.25">
      <c r="A4391" s="319">
        <f>'Comp. Desp. Indiretas'!$CB$7</f>
        <v>45137</v>
      </c>
      <c r="B4391" s="314" t="str">
        <f>'Comp. Desp. Indiretas'!$A$10</f>
        <v>MOC</v>
      </c>
      <c r="D4391" s="315" t="str">
        <f>'Comp. Desp. Indiretas'!$C$10</f>
        <v>GERENTE DE PROJETO</v>
      </c>
      <c r="E4391" s="314" t="str">
        <f>Resumo!$R$5</f>
        <v>Despesa</v>
      </c>
      <c r="F4391" s="314" t="str">
        <f>Resumo!$R$6</f>
        <v>Despesa Indireta</v>
      </c>
      <c r="G4391" s="327">
        <f>'Comp. Desp. Indiretas'!CB10</f>
        <v>0</v>
      </c>
    </row>
    <row r="4392" spans="1:7" x14ac:dyDescent="0.25">
      <c r="A4392" s="319">
        <f>'Comp. Desp. Indiretas'!$CB$7</f>
        <v>45137</v>
      </c>
      <c r="B4392" s="314" t="str">
        <f>'Comp. Desp. Indiretas'!$A$11</f>
        <v>MOC</v>
      </c>
      <c r="D4392" s="315" t="str">
        <f>'Comp. Desp. Indiretas'!$C$11</f>
        <v>COORD. DE PROJETO</v>
      </c>
      <c r="E4392" s="314" t="str">
        <f>Resumo!$R$5</f>
        <v>Despesa</v>
      </c>
      <c r="F4392" s="314" t="str">
        <f>Resumo!$R$6</f>
        <v>Despesa Indireta</v>
      </c>
      <c r="G4392" s="327">
        <f>'Comp. Desp. Indiretas'!CB11</f>
        <v>0</v>
      </c>
    </row>
    <row r="4393" spans="1:7" x14ac:dyDescent="0.25">
      <c r="A4393" s="319">
        <f>'Comp. Desp. Indiretas'!$CB$7</f>
        <v>45137</v>
      </c>
      <c r="B4393" s="314" t="str">
        <f>'Comp. Desp. Indiretas'!$A$12</f>
        <v>MOC</v>
      </c>
      <c r="D4393" s="315" t="str">
        <f>'Comp. Desp. Indiretas'!$C$12</f>
        <v>COORD. OPERACIONAL</v>
      </c>
      <c r="E4393" s="314" t="str">
        <f>Resumo!$R$5</f>
        <v>Despesa</v>
      </c>
      <c r="F4393" s="314" t="str">
        <f>Resumo!$R$6</f>
        <v>Despesa Indireta</v>
      </c>
      <c r="G4393" s="327">
        <f>'Comp. Desp. Indiretas'!CB12</f>
        <v>0</v>
      </c>
    </row>
    <row r="4394" spans="1:7" x14ac:dyDescent="0.25">
      <c r="A4394" s="319">
        <f>'Comp. Desp. Indiretas'!$CB$7</f>
        <v>45137</v>
      </c>
      <c r="B4394" s="314" t="str">
        <f>'Comp. Desp. Indiretas'!$A$13</f>
        <v>MOC</v>
      </c>
      <c r="D4394" s="315" t="str">
        <f>'Comp. Desp. Indiretas'!$C$13</f>
        <v>ANALISTA DE PROJETOS SENIOR</v>
      </c>
      <c r="E4394" s="314" t="str">
        <f>Resumo!$R$5</f>
        <v>Despesa</v>
      </c>
      <c r="F4394" s="314" t="str">
        <f>Resumo!$R$6</f>
        <v>Despesa Indireta</v>
      </c>
      <c r="G4394" s="327">
        <f>'Comp. Desp. Indiretas'!CB13</f>
        <v>0</v>
      </c>
    </row>
    <row r="4395" spans="1:7" x14ac:dyDescent="0.25">
      <c r="A4395" s="319">
        <f>'Comp. Desp. Indiretas'!$CB$7</f>
        <v>45137</v>
      </c>
      <c r="B4395" s="314" t="str">
        <f>'Comp. Desp. Indiretas'!$A$14</f>
        <v>MOC</v>
      </c>
      <c r="D4395" s="315" t="str">
        <f>'Comp. Desp. Indiretas'!$C$14</f>
        <v>ANALISTA DE PROJETOS PLENO</v>
      </c>
      <c r="E4395" s="314" t="str">
        <f>Resumo!$R$5</f>
        <v>Despesa</v>
      </c>
      <c r="F4395" s="314" t="str">
        <f>Resumo!$R$6</f>
        <v>Despesa Indireta</v>
      </c>
      <c r="G4395" s="327">
        <f>'Comp. Desp. Indiretas'!CB14</f>
        <v>0</v>
      </c>
    </row>
    <row r="4396" spans="1:7" x14ac:dyDescent="0.25">
      <c r="A4396" s="319">
        <f>'Comp. Desp. Indiretas'!$CB$7</f>
        <v>45137</v>
      </c>
      <c r="B4396" s="314" t="str">
        <f>'Comp. Desp. Indiretas'!$A$15</f>
        <v>MOC</v>
      </c>
      <c r="D4396" s="315" t="str">
        <f>'Comp. Desp. Indiretas'!$C$15</f>
        <v>ANALISTA DE PROJETOS JUNIOR</v>
      </c>
      <c r="E4396" s="314" t="str">
        <f>Resumo!$R$5</f>
        <v>Despesa</v>
      </c>
      <c r="F4396" s="314" t="str">
        <f>Resumo!$R$6</f>
        <v>Despesa Indireta</v>
      </c>
      <c r="G4396" s="327">
        <f>'Comp. Desp. Indiretas'!CB15</f>
        <v>0</v>
      </c>
    </row>
    <row r="4397" spans="1:7" x14ac:dyDescent="0.25">
      <c r="A4397" s="319">
        <f>'Comp. Desp. Indiretas'!$CB$7</f>
        <v>45137</v>
      </c>
      <c r="B4397" s="314" t="str">
        <f>'Comp. Desp. Indiretas'!$A$16</f>
        <v>MOC</v>
      </c>
      <c r="D4397" s="315" t="str">
        <f>'Comp. Desp. Indiretas'!$C$16</f>
        <v>TÉCNICO OPERACIONAL</v>
      </c>
      <c r="E4397" s="314" t="str">
        <f>Resumo!$R$5</f>
        <v>Despesa</v>
      </c>
      <c r="F4397" s="314" t="str">
        <f>Resumo!$R$6</f>
        <v>Despesa Indireta</v>
      </c>
      <c r="G4397" s="327">
        <f>'Comp. Desp. Indiretas'!CB16</f>
        <v>0</v>
      </c>
    </row>
    <row r="4398" spans="1:7" x14ac:dyDescent="0.25">
      <c r="A4398" s="319">
        <f>'Comp. Desp. Indiretas'!$CB$7</f>
        <v>45137</v>
      </c>
      <c r="B4398" s="314" t="str">
        <f>'Comp. Desp. Indiretas'!$A$17</f>
        <v>MOC</v>
      </c>
      <c r="D4398" s="315" t="str">
        <f>'Comp. Desp. Indiretas'!$C$17</f>
        <v>TÉCNICO OPERACIONAL - C/ PERICULOSIDADE</v>
      </c>
      <c r="E4398" s="314" t="str">
        <f>Resumo!$R$5</f>
        <v>Despesa</v>
      </c>
      <c r="F4398" s="314" t="str">
        <f>Resumo!$R$6</f>
        <v>Despesa Indireta</v>
      </c>
      <c r="G4398" s="327">
        <f>'Comp. Desp. Indiretas'!CB17</f>
        <v>0</v>
      </c>
    </row>
    <row r="4399" spans="1:7" x14ac:dyDescent="0.25">
      <c r="A4399" s="319">
        <f>'Comp. Desp. Indiretas'!$CB$7</f>
        <v>45137</v>
      </c>
      <c r="B4399" s="314" t="str">
        <f>'Comp. Desp. Indiretas'!$A$18</f>
        <v>MOC</v>
      </c>
      <c r="D4399" s="315" t="str">
        <f>'Comp. Desp. Indiretas'!$C$18</f>
        <v>ANALISTA DE GEOPROCESSAMENTO</v>
      </c>
      <c r="E4399" s="314" t="str">
        <f>Resumo!$R$5</f>
        <v>Despesa</v>
      </c>
      <c r="F4399" s="314" t="str">
        <f>Resumo!$R$6</f>
        <v>Despesa Indireta</v>
      </c>
      <c r="G4399" s="327">
        <f>'Comp. Desp. Indiretas'!CB18</f>
        <v>0</v>
      </c>
    </row>
    <row r="4400" spans="1:7" x14ac:dyDescent="0.25">
      <c r="A4400" s="319">
        <f>'Comp. Desp. Indiretas'!$CB$7</f>
        <v>45137</v>
      </c>
      <c r="B4400" s="314" t="str">
        <f>'Comp. Desp. Indiretas'!$A$19</f>
        <v>MOC</v>
      </c>
      <c r="D4400" s="315" t="str">
        <f>'Comp. Desp. Indiretas'!$C$19</f>
        <v>ASSISTENTE DE PROJETOS</v>
      </c>
      <c r="E4400" s="314" t="str">
        <f>Resumo!$R$5</f>
        <v>Despesa</v>
      </c>
      <c r="F4400" s="314" t="str">
        <f>Resumo!$R$6</f>
        <v>Despesa Indireta</v>
      </c>
      <c r="G4400" s="327">
        <f>'Comp. Desp. Indiretas'!CB19</f>
        <v>0</v>
      </c>
    </row>
    <row r="4401" spans="1:7" x14ac:dyDescent="0.25">
      <c r="A4401" s="319">
        <f>'Comp. Desp. Indiretas'!$CB$7</f>
        <v>45137</v>
      </c>
      <c r="B4401" s="314" t="str">
        <f>'Comp. Desp. Indiretas'!$A$20</f>
        <v>MOC</v>
      </c>
      <c r="D4401" s="315" t="str">
        <f>'Comp. Desp. Indiretas'!$C$20</f>
        <v>AUXILIAR TÉCNICO</v>
      </c>
      <c r="E4401" s="314" t="str">
        <f>Resumo!$R$5</f>
        <v>Despesa</v>
      </c>
      <c r="F4401" s="314" t="str">
        <f>Resumo!$R$6</f>
        <v>Despesa Indireta</v>
      </c>
      <c r="G4401" s="327">
        <f>'Comp. Desp. Indiretas'!CB20</f>
        <v>0</v>
      </c>
    </row>
    <row r="4402" spans="1:7" x14ac:dyDescent="0.25">
      <c r="A4402" s="319">
        <f>'Comp. Desp. Indiretas'!$CB$7</f>
        <v>45137</v>
      </c>
      <c r="B4402" s="314" t="str">
        <f>'Comp. Desp. Indiretas'!$A$21</f>
        <v>MOC</v>
      </c>
      <c r="D4402" s="315" t="str">
        <f>'Comp. Desp. Indiretas'!$C$21</f>
        <v>ESTAGIÁRIO TÉCNICO</v>
      </c>
      <c r="E4402" s="314" t="str">
        <f>Resumo!$R$5</f>
        <v>Despesa</v>
      </c>
      <c r="F4402" s="314" t="str">
        <f>Resumo!$R$6</f>
        <v>Despesa Indireta</v>
      </c>
      <c r="G4402" s="327">
        <f>'Comp. Desp. Indiretas'!CB21</f>
        <v>0</v>
      </c>
    </row>
    <row r="4403" spans="1:7" x14ac:dyDescent="0.25">
      <c r="A4403" s="319">
        <f>'Comp. Desp. Indiretas'!$CB$7</f>
        <v>45137</v>
      </c>
      <c r="B4403" s="314" t="str">
        <f>'Comp. Desp. Indiretas'!$A$22</f>
        <v>MOC</v>
      </c>
      <c r="D4403" s="315" t="str">
        <f>'Comp. Desp. Indiretas'!$C$22</f>
        <v>ANALISTA FINANCEIRO</v>
      </c>
      <c r="E4403" s="314" t="str">
        <f>Resumo!$R$5</f>
        <v>Despesa</v>
      </c>
      <c r="F4403" s="314" t="str">
        <f>Resumo!$R$6</f>
        <v>Despesa Indireta</v>
      </c>
      <c r="G4403" s="327">
        <f>'Comp. Desp. Indiretas'!CB22</f>
        <v>0</v>
      </c>
    </row>
    <row r="4404" spans="1:7" x14ac:dyDescent="0.25">
      <c r="A4404" s="319">
        <f>'Comp. Desp. Indiretas'!$CB$7</f>
        <v>45137</v>
      </c>
      <c r="B4404" s="314" t="str">
        <f>'Comp. Desp. Indiretas'!$A$23</f>
        <v>MOC</v>
      </c>
      <c r="D4404" s="315" t="str">
        <f>'Comp. Desp. Indiretas'!$C$23</f>
        <v>ANALISTA DE SUPRIMENTOS</v>
      </c>
      <c r="E4404" s="314" t="str">
        <f>Resumo!$R$5</f>
        <v>Despesa</v>
      </c>
      <c r="F4404" s="314" t="str">
        <f>Resumo!$R$6</f>
        <v>Despesa Indireta</v>
      </c>
      <c r="G4404" s="327">
        <f>'Comp. Desp. Indiretas'!CB23</f>
        <v>0</v>
      </c>
    </row>
    <row r="4405" spans="1:7" x14ac:dyDescent="0.25">
      <c r="A4405" s="319">
        <f>'Comp. Desp. Indiretas'!$CB$7</f>
        <v>45137</v>
      </c>
      <c r="B4405" s="314" t="str">
        <f>'Comp. Desp. Indiretas'!$A$24</f>
        <v>DG</v>
      </c>
      <c r="D4405" s="315" t="str">
        <f>'Comp. Desp. Indiretas'!$C$24</f>
        <v>HOSPEDAGEM - NIVEL 1</v>
      </c>
      <c r="E4405" s="314" t="str">
        <f>Resumo!$R$5</f>
        <v>Despesa</v>
      </c>
      <c r="F4405" s="314" t="str">
        <f>Resumo!$R$6</f>
        <v>Despesa Indireta</v>
      </c>
      <c r="G4405" s="327">
        <f>'Comp. Desp. Indiretas'!CB24</f>
        <v>0</v>
      </c>
    </row>
    <row r="4406" spans="1:7" x14ac:dyDescent="0.25">
      <c r="A4406" s="319">
        <f>'Comp. Desp. Indiretas'!$CB$7</f>
        <v>45137</v>
      </c>
      <c r="B4406" s="314" t="str">
        <f>'Comp. Desp. Indiretas'!$A$25</f>
        <v>DG</v>
      </c>
      <c r="D4406" s="315" t="str">
        <f>'Comp. Desp. Indiretas'!$C$25</f>
        <v>HOSPEDAGEM - NIVEL 2</v>
      </c>
      <c r="E4406" s="314" t="str">
        <f>Resumo!$R$5</f>
        <v>Despesa</v>
      </c>
      <c r="F4406" s="314" t="str">
        <f>Resumo!$R$6</f>
        <v>Despesa Indireta</v>
      </c>
      <c r="G4406" s="327">
        <f>'Comp. Desp. Indiretas'!CB25</f>
        <v>0</v>
      </c>
    </row>
    <row r="4407" spans="1:7" x14ac:dyDescent="0.25">
      <c r="A4407" s="319">
        <f>'Comp. Desp. Indiretas'!$CB$7</f>
        <v>45137</v>
      </c>
      <c r="B4407" s="314" t="str">
        <f>'Comp. Desp. Indiretas'!$A$26</f>
        <v>DG</v>
      </c>
      <c r="D4407" s="315" t="str">
        <f>'Comp. Desp. Indiretas'!$C$26</f>
        <v>HOSPEDAGEM - NIVEL 3</v>
      </c>
      <c r="E4407" s="314" t="str">
        <f>Resumo!$R$5</f>
        <v>Despesa</v>
      </c>
      <c r="F4407" s="314" t="str">
        <f>Resumo!$R$6</f>
        <v>Despesa Indireta</v>
      </c>
      <c r="G4407" s="327">
        <f>'Comp. Desp. Indiretas'!CB26</f>
        <v>0</v>
      </c>
    </row>
    <row r="4408" spans="1:7" x14ac:dyDescent="0.25">
      <c r="A4408" s="319">
        <f>'Comp. Desp. Indiretas'!$CB$7</f>
        <v>45137</v>
      </c>
      <c r="B4408" s="314" t="str">
        <f>'Comp. Desp. Indiretas'!$A$27</f>
        <v>DG</v>
      </c>
      <c r="D4408" s="315" t="str">
        <f>'Comp. Desp. Indiretas'!$C$27</f>
        <v>LOCAÇÃO DE BASE OPERACIONAL</v>
      </c>
      <c r="E4408" s="314" t="str">
        <f>Resumo!$R$5</f>
        <v>Despesa</v>
      </c>
      <c r="F4408" s="314" t="str">
        <f>Resumo!$R$6</f>
        <v>Despesa Indireta</v>
      </c>
      <c r="G4408" s="327">
        <f>'Comp. Desp. Indiretas'!CB27</f>
        <v>0</v>
      </c>
    </row>
    <row r="4409" spans="1:7" x14ac:dyDescent="0.25">
      <c r="A4409" s="319">
        <f>'Comp. Desp. Indiretas'!$CB$7</f>
        <v>45137</v>
      </c>
      <c r="B4409" s="314" t="str">
        <f>'Comp. Desp. Indiretas'!$A$28</f>
        <v>DG</v>
      </c>
      <c r="D4409" s="315" t="str">
        <f>'Comp. Desp. Indiretas'!$C$28</f>
        <v>ALIMENTAÇÃO - NIVEL 1</v>
      </c>
      <c r="E4409" s="314" t="str">
        <f>Resumo!$R$5</f>
        <v>Despesa</v>
      </c>
      <c r="F4409" s="314" t="str">
        <f>Resumo!$R$6</f>
        <v>Despesa Indireta</v>
      </c>
      <c r="G4409" s="327">
        <f>'Comp. Desp. Indiretas'!CB28</f>
        <v>0</v>
      </c>
    </row>
    <row r="4410" spans="1:7" x14ac:dyDescent="0.25">
      <c r="A4410" s="319">
        <f>'Comp. Desp. Indiretas'!$CB$7</f>
        <v>45137</v>
      </c>
      <c r="B4410" s="314" t="str">
        <f>'Comp. Desp. Indiretas'!$A$29</f>
        <v>DG</v>
      </c>
      <c r="D4410" s="315" t="str">
        <f>'Comp. Desp. Indiretas'!$C$29</f>
        <v>ALIMENTAÇÃO - NIVEL 2</v>
      </c>
      <c r="E4410" s="314" t="str">
        <f>Resumo!$R$5</f>
        <v>Despesa</v>
      </c>
      <c r="F4410" s="314" t="str">
        <f>Resumo!$R$6</f>
        <v>Despesa Indireta</v>
      </c>
      <c r="G4410" s="327">
        <f>'Comp. Desp. Indiretas'!CB29</f>
        <v>0</v>
      </c>
    </row>
    <row r="4411" spans="1:7" x14ac:dyDescent="0.25">
      <c r="A4411" s="319">
        <f>'Comp. Desp. Indiretas'!$CB$7</f>
        <v>45137</v>
      </c>
      <c r="B4411" s="314" t="str">
        <f>'Comp. Desp. Indiretas'!$A$30</f>
        <v>DG</v>
      </c>
      <c r="D4411" s="315" t="str">
        <f>'Comp. Desp. Indiretas'!$C$30</f>
        <v>ALIMENTAÇÃO - NIVEL 3</v>
      </c>
      <c r="E4411" s="314" t="str">
        <f>Resumo!$R$5</f>
        <v>Despesa</v>
      </c>
      <c r="F4411" s="314" t="str">
        <f>Resumo!$R$6</f>
        <v>Despesa Indireta</v>
      </c>
      <c r="G4411" s="327">
        <f>'Comp. Desp. Indiretas'!CB30</f>
        <v>0</v>
      </c>
    </row>
    <row r="4412" spans="1:7" x14ac:dyDescent="0.25">
      <c r="A4412" s="319">
        <f>'Comp. Desp. Indiretas'!$CB$7</f>
        <v>45137</v>
      </c>
      <c r="B4412" s="314" t="str">
        <f>'Comp. Desp. Indiretas'!$A$31</f>
        <v>DG</v>
      </c>
      <c r="D4412" s="315" t="str">
        <f>'Comp. Desp. Indiretas'!$C$31</f>
        <v>TELEFONIA</v>
      </c>
      <c r="E4412" s="314" t="str">
        <f>Resumo!$R$5</f>
        <v>Despesa</v>
      </c>
      <c r="F4412" s="314" t="str">
        <f>Resumo!$R$6</f>
        <v>Despesa Indireta</v>
      </c>
      <c r="G4412" s="327">
        <f>'Comp. Desp. Indiretas'!CB31</f>
        <v>0</v>
      </c>
    </row>
    <row r="4413" spans="1:7" x14ac:dyDescent="0.25">
      <c r="A4413" s="319">
        <f>'Comp. Desp. Indiretas'!$CB$7</f>
        <v>45137</v>
      </c>
      <c r="B4413" s="314" t="str">
        <f>'Comp. Desp. Indiretas'!$A$32</f>
        <v>DG</v>
      </c>
      <c r="D4413" s="315" t="str">
        <f>'Comp. Desp. Indiretas'!$C$32</f>
        <v>ALUGUEL DE VEÍCULO LEVE MENSAL</v>
      </c>
      <c r="E4413" s="314" t="str">
        <f>Resumo!$R$5</f>
        <v>Despesa</v>
      </c>
      <c r="F4413" s="314" t="str">
        <f>Resumo!$R$6</f>
        <v>Despesa Indireta</v>
      </c>
      <c r="G4413" s="327">
        <f>'Comp. Desp. Indiretas'!CB32</f>
        <v>0</v>
      </c>
    </row>
    <row r="4414" spans="1:7" x14ac:dyDescent="0.25">
      <c r="A4414" s="319">
        <f>'Comp. Desp. Indiretas'!$CB$7</f>
        <v>45137</v>
      </c>
      <c r="B4414" s="314" t="str">
        <f>'Comp. Desp. Indiretas'!$A$33</f>
        <v>DG</v>
      </c>
      <c r="D4414" s="315" t="str">
        <f>'Comp. Desp. Indiretas'!$C$33</f>
        <v>ALUGUEL DE VEICULO LEVE</v>
      </c>
      <c r="E4414" s="314" t="str">
        <f>Resumo!$R$5</f>
        <v>Despesa</v>
      </c>
      <c r="F4414" s="314" t="str">
        <f>Resumo!$R$6</f>
        <v>Despesa Indireta</v>
      </c>
      <c r="G4414" s="327">
        <f>'Comp. Desp. Indiretas'!CB33</f>
        <v>0</v>
      </c>
    </row>
    <row r="4415" spans="1:7" x14ac:dyDescent="0.25">
      <c r="A4415" s="319">
        <f>'Comp. Desp. Indiretas'!$CB$7</f>
        <v>45137</v>
      </c>
      <c r="B4415" s="314" t="str">
        <f>'Comp. Desp. Indiretas'!$A$34</f>
        <v>DG</v>
      </c>
      <c r="D4415" s="315" t="str">
        <f>'Comp. Desp. Indiretas'!$C$34</f>
        <v>ALUGUEL CAMINHONTE</v>
      </c>
      <c r="E4415" s="314" t="str">
        <f>Resumo!$R$5</f>
        <v>Despesa</v>
      </c>
      <c r="F4415" s="314" t="str">
        <f>Resumo!$R$6</f>
        <v>Despesa Indireta</v>
      </c>
      <c r="G4415" s="327">
        <f>'Comp. Desp. Indiretas'!CB34</f>
        <v>0</v>
      </c>
    </row>
    <row r="4416" spans="1:7" x14ac:dyDescent="0.25">
      <c r="A4416" s="319">
        <f>'Comp. Desp. Indiretas'!$CB$7</f>
        <v>45137</v>
      </c>
      <c r="B4416" s="314" t="str">
        <f>'Comp. Desp. Indiretas'!$A$35</f>
        <v>DG</v>
      </c>
      <c r="D4416" s="315" t="str">
        <f>'Comp. Desp. Indiretas'!$C$35</f>
        <v>AQUISIÇÃO DE VEICULO</v>
      </c>
      <c r="E4416" s="314" t="str">
        <f>Resumo!$R$5</f>
        <v>Despesa</v>
      </c>
      <c r="F4416" s="314" t="str">
        <f>Resumo!$R$6</f>
        <v>Despesa Indireta</v>
      </c>
      <c r="G4416" s="327">
        <f>'Comp. Desp. Indiretas'!CB35</f>
        <v>0</v>
      </c>
    </row>
    <row r="4417" spans="1:7" x14ac:dyDescent="0.25">
      <c r="A4417" s="319">
        <f>'Comp. Desp. Indiretas'!$CB$7</f>
        <v>45137</v>
      </c>
      <c r="B4417" s="314" t="str">
        <f>'Comp. Desp. Indiretas'!$A$36</f>
        <v>DG</v>
      </c>
      <c r="D4417" s="315" t="str">
        <f>'Comp. Desp. Indiretas'!$C$36</f>
        <v>COMBUSTÍVEL - GASOLINA</v>
      </c>
      <c r="E4417" s="314" t="str">
        <f>Resumo!$R$5</f>
        <v>Despesa</v>
      </c>
      <c r="F4417" s="314" t="str">
        <f>Resumo!$R$6</f>
        <v>Despesa Indireta</v>
      </c>
      <c r="G4417" s="327">
        <f>'Comp. Desp. Indiretas'!CB36</f>
        <v>0</v>
      </c>
    </row>
    <row r="4418" spans="1:7" x14ac:dyDescent="0.25">
      <c r="A4418" s="319">
        <f>'Comp. Desp. Indiretas'!$CB$7</f>
        <v>45137</v>
      </c>
      <c r="B4418" s="314" t="str">
        <f>'Comp. Desp. Indiretas'!$A$37</f>
        <v>DG</v>
      </c>
      <c r="D4418" s="315" t="str">
        <f>'Comp. Desp. Indiretas'!$C$37</f>
        <v>COMBUSTÍVEL - DIESEL</v>
      </c>
      <c r="E4418" s="314" t="str">
        <f>Resumo!$R$5</f>
        <v>Despesa</v>
      </c>
      <c r="F4418" s="314" t="str">
        <f>Resumo!$R$6</f>
        <v>Despesa Indireta</v>
      </c>
      <c r="G4418" s="327">
        <f>'Comp. Desp. Indiretas'!CB37</f>
        <v>0</v>
      </c>
    </row>
    <row r="4419" spans="1:7" x14ac:dyDescent="0.25">
      <c r="A4419" s="319">
        <f>'Comp. Desp. Indiretas'!$CB$7</f>
        <v>45137</v>
      </c>
      <c r="B4419" s="314" t="str">
        <f>'Comp. Desp. Indiretas'!$A$38</f>
        <v>DG</v>
      </c>
      <c r="D4419" s="315" t="str">
        <f>'Comp. Desp. Indiretas'!$C$38</f>
        <v>PASSAGEM AÉREA</v>
      </c>
      <c r="E4419" s="314" t="str">
        <f>Resumo!$R$5</f>
        <v>Despesa</v>
      </c>
      <c r="F4419" s="314" t="str">
        <f>Resumo!$R$6</f>
        <v>Despesa Indireta</v>
      </c>
      <c r="G4419" s="327">
        <f>'Comp. Desp. Indiretas'!CB38</f>
        <v>0</v>
      </c>
    </row>
    <row r="4420" spans="1:7" x14ac:dyDescent="0.25">
      <c r="A4420" s="319">
        <f>'Comp. Desp. Indiretas'!$CB$7</f>
        <v>45137</v>
      </c>
      <c r="B4420" s="314" t="str">
        <f>'Comp. Desp. Indiretas'!$A$39</f>
        <v>ART</v>
      </c>
      <c r="D4420" s="315" t="str">
        <f>'Comp. Desp. Indiretas'!$C$39</f>
        <v>ART CREA - Nível 1</v>
      </c>
      <c r="E4420" s="314" t="str">
        <f>Resumo!$R$5</f>
        <v>Despesa</v>
      </c>
      <c r="F4420" s="314" t="str">
        <f>Resumo!$R$6</f>
        <v>Despesa Indireta</v>
      </c>
      <c r="G4420" s="327">
        <f>'Comp. Desp. Indiretas'!CB39</f>
        <v>0</v>
      </c>
    </row>
    <row r="4421" spans="1:7" x14ac:dyDescent="0.25">
      <c r="A4421" s="319">
        <f>'Comp. Desp. Indiretas'!$CB$7</f>
        <v>45137</v>
      </c>
      <c r="B4421" s="314" t="str">
        <f>'Comp. Desp. Indiretas'!$A$40</f>
        <v>ART</v>
      </c>
      <c r="D4421" s="315" t="str">
        <f>'Comp. Desp. Indiretas'!$C$40</f>
        <v>ART CREA - Nível 2</v>
      </c>
      <c r="E4421" s="314" t="str">
        <f>Resumo!$R$5</f>
        <v>Despesa</v>
      </c>
      <c r="F4421" s="314" t="str">
        <f>Resumo!$R$6</f>
        <v>Despesa Indireta</v>
      </c>
      <c r="G4421" s="327">
        <f>'Comp. Desp. Indiretas'!CB40</f>
        <v>0</v>
      </c>
    </row>
    <row r="4422" spans="1:7" x14ac:dyDescent="0.25">
      <c r="A4422" s="319">
        <f>'Comp. Desp. Indiretas'!$CB$7</f>
        <v>45137</v>
      </c>
      <c r="B4422" s="314" t="str">
        <f>'Comp. Desp. Indiretas'!$A$41</f>
        <v>ART</v>
      </c>
      <c r="D4422" s="315" t="str">
        <f>'Comp. Desp. Indiretas'!$C$41</f>
        <v>ART CREA - Nível 3</v>
      </c>
      <c r="E4422" s="314" t="str">
        <f>Resumo!$R$5</f>
        <v>Despesa</v>
      </c>
      <c r="F4422" s="314" t="str">
        <f>Resumo!$R$6</f>
        <v>Despesa Indireta</v>
      </c>
      <c r="G4422" s="327">
        <f>'Comp. Desp. Indiretas'!CB41</f>
        <v>0</v>
      </c>
    </row>
    <row r="4423" spans="1:7" x14ac:dyDescent="0.25">
      <c r="A4423" s="319">
        <f>'Comp. Desp. Indiretas'!$CB$7</f>
        <v>45137</v>
      </c>
      <c r="B4423" s="314" t="str">
        <f>'Comp. Desp. Indiretas'!$A$42</f>
        <v>ART</v>
      </c>
      <c r="D4423" s="315" t="str">
        <f>'Comp. Desp. Indiretas'!$C$42</f>
        <v>ACERVO CREA</v>
      </c>
      <c r="E4423" s="314" t="str">
        <f>Resumo!$R$5</f>
        <v>Despesa</v>
      </c>
      <c r="F4423" s="314" t="str">
        <f>Resumo!$R$6</f>
        <v>Despesa Indireta</v>
      </c>
      <c r="G4423" s="327">
        <f>'Comp. Desp. Indiretas'!CB42</f>
        <v>0</v>
      </c>
    </row>
    <row r="4424" spans="1:7" x14ac:dyDescent="0.25">
      <c r="A4424" s="319">
        <f>'Comp. Desp. Indiretas'!$CB$7</f>
        <v>45137</v>
      </c>
      <c r="B4424" s="314" t="str">
        <f>'Comp. Desp. Indiretas'!$A$43</f>
        <v>ART</v>
      </c>
      <c r="D4424" s="315" t="str">
        <f>'Comp. Desp. Indiretas'!$C$43</f>
        <v>ART CRBio</v>
      </c>
      <c r="E4424" s="314" t="str">
        <f>Resumo!$R$5</f>
        <v>Despesa</v>
      </c>
      <c r="F4424" s="314" t="str">
        <f>Resumo!$R$6</f>
        <v>Despesa Indireta</v>
      </c>
      <c r="G4424" s="327">
        <f>'Comp. Desp. Indiretas'!CB43</f>
        <v>0</v>
      </c>
    </row>
    <row r="4425" spans="1:7" x14ac:dyDescent="0.25">
      <c r="A4425" s="319">
        <f>'Comp. Desp. Indiretas'!$CB$7</f>
        <v>45137</v>
      </c>
      <c r="B4425" s="314" t="str">
        <f>'Comp. Desp. Indiretas'!$A$44</f>
        <v>ART</v>
      </c>
      <c r="D4425" s="315" t="str">
        <f>'Comp. Desp. Indiretas'!$C$44</f>
        <v>ACERVO CRBio</v>
      </c>
      <c r="E4425" s="314" t="str">
        <f>Resumo!$R$5</f>
        <v>Despesa</v>
      </c>
      <c r="F4425" s="314" t="str">
        <f>Resumo!$R$6</f>
        <v>Despesa Indireta</v>
      </c>
      <c r="G4425" s="327">
        <f>'Comp. Desp. Indiretas'!CB44</f>
        <v>0</v>
      </c>
    </row>
    <row r="4426" spans="1:7" x14ac:dyDescent="0.25">
      <c r="A4426" s="319">
        <f>'Comp. Desp. Indiretas'!$CB$7</f>
        <v>45137</v>
      </c>
      <c r="B4426" s="314" t="str">
        <f>'Comp. Desp. Indiretas'!$A$45</f>
        <v>ART</v>
      </c>
      <c r="D4426" s="315" t="str">
        <f>'Comp. Desp. Indiretas'!$C$45</f>
        <v>VISTO CREA PF</v>
      </c>
      <c r="E4426" s="314" t="str">
        <f>Resumo!$R$5</f>
        <v>Despesa</v>
      </c>
      <c r="F4426" s="314" t="str">
        <f>Resumo!$R$6</f>
        <v>Despesa Indireta</v>
      </c>
      <c r="G4426" s="327">
        <f>'Comp. Desp. Indiretas'!CB45</f>
        <v>0</v>
      </c>
    </row>
    <row r="4427" spans="1:7" x14ac:dyDescent="0.25">
      <c r="A4427" s="319">
        <f>'Comp. Desp. Indiretas'!$CB$7</f>
        <v>45137</v>
      </c>
      <c r="B4427" s="314" t="str">
        <f>'Comp. Desp. Indiretas'!$A$46</f>
        <v>ART</v>
      </c>
      <c r="D4427" s="315" t="str">
        <f>'Comp. Desp. Indiretas'!$C$46</f>
        <v>VISTO CREA PJ</v>
      </c>
      <c r="E4427" s="314" t="str">
        <f>Resumo!$R$5</f>
        <v>Despesa</v>
      </c>
      <c r="F4427" s="314" t="str">
        <f>Resumo!$R$6</f>
        <v>Despesa Indireta</v>
      </c>
      <c r="G4427" s="327">
        <f>'Comp. Desp. Indiretas'!CB46</f>
        <v>0</v>
      </c>
    </row>
    <row r="4428" spans="1:7" x14ac:dyDescent="0.25">
      <c r="A4428" s="319">
        <f>'Comp. Desp. Indiretas'!$CB$7</f>
        <v>45137</v>
      </c>
      <c r="B4428" s="314" t="str">
        <f>'Comp. Desp. Indiretas'!$A$47</f>
        <v>ART</v>
      </c>
      <c r="D4428" s="315" t="str">
        <f>'Comp. Desp. Indiretas'!$C$47</f>
        <v>ANUIDADE CREA PF</v>
      </c>
      <c r="E4428" s="314" t="str">
        <f>Resumo!$R$5</f>
        <v>Despesa</v>
      </c>
      <c r="F4428" s="314" t="str">
        <f>Resumo!$R$6</f>
        <v>Despesa Indireta</v>
      </c>
      <c r="G4428" s="327">
        <f>'Comp. Desp. Indiretas'!CB47</f>
        <v>0</v>
      </c>
    </row>
    <row r="4429" spans="1:7" x14ac:dyDescent="0.25">
      <c r="A4429" s="319">
        <f>'Comp. Desp. Indiretas'!$CB$7</f>
        <v>45137</v>
      </c>
      <c r="B4429" s="314" t="str">
        <f>'Comp. Desp. Indiretas'!$A$48</f>
        <v>ART</v>
      </c>
      <c r="D4429" s="315" t="str">
        <f>'Comp. Desp. Indiretas'!$C$48</f>
        <v>ANUIDADE CREA PJ</v>
      </c>
      <c r="E4429" s="314" t="str">
        <f>Resumo!$R$5</f>
        <v>Despesa</v>
      </c>
      <c r="F4429" s="314" t="str">
        <f>Resumo!$R$6</f>
        <v>Despesa Indireta</v>
      </c>
      <c r="G4429" s="327">
        <f>'Comp. Desp. Indiretas'!CB48</f>
        <v>0</v>
      </c>
    </row>
    <row r="4430" spans="1:7" x14ac:dyDescent="0.25">
      <c r="A4430" s="319">
        <f>'Comp. Desp. Indiretas'!$CB$7</f>
        <v>45137</v>
      </c>
      <c r="B4430" s="314" t="str">
        <f>'Comp. Desp. Indiretas'!$A$49</f>
        <v>ART</v>
      </c>
      <c r="D4430" s="315" t="str">
        <f>'Comp. Desp. Indiretas'!$C$49</f>
        <v>VISTO CRBio PF</v>
      </c>
      <c r="E4430" s="314" t="str">
        <f>Resumo!$R$5</f>
        <v>Despesa</v>
      </c>
      <c r="F4430" s="314" t="str">
        <f>Resumo!$R$6</f>
        <v>Despesa Indireta</v>
      </c>
      <c r="G4430" s="327">
        <f>'Comp. Desp. Indiretas'!CB49</f>
        <v>0</v>
      </c>
    </row>
    <row r="4431" spans="1:7" x14ac:dyDescent="0.25">
      <c r="A4431" s="319">
        <f>'Comp. Desp. Indiretas'!$CB$7</f>
        <v>45137</v>
      </c>
      <c r="B4431" s="314" t="str">
        <f>'Comp. Desp. Indiretas'!$A$50</f>
        <v>ART</v>
      </c>
      <c r="D4431" s="315" t="str">
        <f>'Comp. Desp. Indiretas'!$C$50</f>
        <v>VISTO CRBio PJ</v>
      </c>
      <c r="E4431" s="314" t="str">
        <f>Resumo!$R$5</f>
        <v>Despesa</v>
      </c>
      <c r="F4431" s="314" t="str">
        <f>Resumo!$R$6</f>
        <v>Despesa Indireta</v>
      </c>
      <c r="G4431" s="327">
        <f>'Comp. Desp. Indiretas'!CB50</f>
        <v>0</v>
      </c>
    </row>
    <row r="4432" spans="1:7" x14ac:dyDescent="0.25">
      <c r="A4432" s="319">
        <f>'Comp. Desp. Indiretas'!$CB$7</f>
        <v>45137</v>
      </c>
      <c r="B4432" s="314" t="str">
        <f>'Comp. Desp. Indiretas'!$A$51</f>
        <v>SMS</v>
      </c>
      <c r="D4432" s="315" t="str">
        <f>'Comp. Desp. Indiretas'!$C$51</f>
        <v>PPRA</v>
      </c>
      <c r="E4432" s="314" t="str">
        <f>Resumo!$R$5</f>
        <v>Despesa</v>
      </c>
      <c r="F4432" s="314" t="str">
        <f>Resumo!$R$6</f>
        <v>Despesa Indireta</v>
      </c>
      <c r="G4432" s="327">
        <f>'Comp. Desp. Indiretas'!CB51</f>
        <v>0</v>
      </c>
    </row>
    <row r="4433" spans="1:7" x14ac:dyDescent="0.25">
      <c r="A4433" s="319">
        <f>'Comp. Desp. Indiretas'!$CB$7</f>
        <v>45137</v>
      </c>
      <c r="B4433" s="314" t="str">
        <f>'Comp. Desp. Indiretas'!$A$52</f>
        <v>SMS</v>
      </c>
      <c r="D4433" s="315" t="str">
        <f>'Comp. Desp. Indiretas'!$C$52</f>
        <v>PCMSO</v>
      </c>
      <c r="E4433" s="314" t="str">
        <f>Resumo!$R$5</f>
        <v>Despesa</v>
      </c>
      <c r="F4433" s="314" t="str">
        <f>Resumo!$R$6</f>
        <v>Despesa Indireta</v>
      </c>
      <c r="G4433" s="327">
        <f>'Comp. Desp. Indiretas'!CB52</f>
        <v>0</v>
      </c>
    </row>
    <row r="4434" spans="1:7" x14ac:dyDescent="0.25">
      <c r="A4434" s="319">
        <f>'Comp. Desp. Indiretas'!$CB$7</f>
        <v>45137</v>
      </c>
      <c r="B4434" s="314" t="str">
        <f>'Comp. Desp. Indiretas'!$A$53</f>
        <v>SMS</v>
      </c>
      <c r="D4434" s="315" t="str">
        <f>'Comp. Desp. Indiretas'!$C$53</f>
        <v>APR</v>
      </c>
      <c r="E4434" s="314" t="str">
        <f>Resumo!$R$5</f>
        <v>Despesa</v>
      </c>
      <c r="F4434" s="314" t="str">
        <f>Resumo!$R$6</f>
        <v>Despesa Indireta</v>
      </c>
      <c r="G4434" s="327">
        <f>'Comp. Desp. Indiretas'!CB53</f>
        <v>0</v>
      </c>
    </row>
    <row r="4435" spans="1:7" x14ac:dyDescent="0.25">
      <c r="A4435" s="319">
        <f>'Comp. Desp. Indiretas'!$CB$7</f>
        <v>45137</v>
      </c>
      <c r="B4435" s="314" t="str">
        <f>'Comp. Desp. Indiretas'!$A$55</f>
        <v>SMS</v>
      </c>
      <c r="D4435" s="315" t="str">
        <f>'Comp. Desp. Indiretas'!$C$55</f>
        <v>TREINAMENTO</v>
      </c>
      <c r="E4435" s="314" t="str">
        <f>Resumo!$R$5</f>
        <v>Despesa</v>
      </c>
      <c r="F4435" s="314" t="str">
        <f>Resumo!$R$6</f>
        <v>Despesa Indireta</v>
      </c>
      <c r="G4435" s="327">
        <f>'Comp. Desp. Indiretas'!CB55</f>
        <v>0</v>
      </c>
    </row>
    <row r="4436" spans="1:7" x14ac:dyDescent="0.25">
      <c r="A4436" s="319">
        <f>'Comp. Desp. Indiretas'!$CB$7</f>
        <v>45137</v>
      </c>
      <c r="B4436" s="314" t="str">
        <f>'Comp. Desp. Indiretas'!$A$56</f>
        <v>SMS</v>
      </c>
      <c r="D4436" s="315" t="str">
        <f>'Comp. Desp. Indiretas'!$C$56</f>
        <v>ASO</v>
      </c>
      <c r="E4436" s="314" t="str">
        <f>Resumo!$R$5</f>
        <v>Despesa</v>
      </c>
      <c r="F4436" s="314" t="str">
        <f>Resumo!$R$6</f>
        <v>Despesa Indireta</v>
      </c>
      <c r="G4436" s="327">
        <f>'Comp. Desp. Indiretas'!CB56</f>
        <v>0</v>
      </c>
    </row>
    <row r="4437" spans="1:7" x14ac:dyDescent="0.25">
      <c r="A4437" s="319">
        <f>'Comp. Desp. Indiretas'!$CB$7</f>
        <v>45137</v>
      </c>
      <c r="B4437" s="314">
        <f>'Comp. Desp. Indiretas'!$A$57</f>
        <v>0</v>
      </c>
      <c r="D4437" s="315" t="str">
        <f>'Comp. Desp. Indiretas'!$C$57</f>
        <v/>
      </c>
      <c r="E4437" s="314" t="str">
        <f>Resumo!$R$5</f>
        <v>Despesa</v>
      </c>
      <c r="F4437" s="314" t="str">
        <f>Resumo!$R$6</f>
        <v>Despesa Indireta</v>
      </c>
      <c r="G4437" s="327">
        <f>'Comp. Desp. Indiretas'!CB57</f>
        <v>0</v>
      </c>
    </row>
    <row r="4438" spans="1:7" x14ac:dyDescent="0.25">
      <c r="A4438" s="319">
        <f>'Comp. Desp. Indiretas'!$CB$7</f>
        <v>45137</v>
      </c>
      <c r="B4438" s="314">
        <f>'Comp. Desp. Indiretas'!$A$58</f>
        <v>0</v>
      </c>
      <c r="D4438" s="315" t="str">
        <f>'Comp. Desp. Indiretas'!$C$58</f>
        <v/>
      </c>
      <c r="E4438" s="314" t="str">
        <f>Resumo!$R$5</f>
        <v>Despesa</v>
      </c>
      <c r="F4438" s="314" t="str">
        <f>Resumo!$R$6</f>
        <v>Despesa Indireta</v>
      </c>
      <c r="G4438" s="327">
        <f>'Comp. Desp. Indiretas'!CB58</f>
        <v>0</v>
      </c>
    </row>
    <row r="4439" spans="1:7" x14ac:dyDescent="0.25">
      <c r="A4439" s="319">
        <f>'Comp. Desp. Indiretas'!$CB$7</f>
        <v>45137</v>
      </c>
      <c r="B4439" s="314">
        <f>'Comp. Desp. Indiretas'!$A$59</f>
        <v>0</v>
      </c>
      <c r="D4439" s="315" t="str">
        <f>'Comp. Desp. Indiretas'!$C$59</f>
        <v/>
      </c>
      <c r="E4439" s="314" t="str">
        <f>Resumo!$R$5</f>
        <v>Despesa</v>
      </c>
      <c r="F4439" s="314" t="str">
        <f>Resumo!$R$6</f>
        <v>Despesa Indireta</v>
      </c>
      <c r="G4439" s="327">
        <f>'Comp. Desp. Indiretas'!CB59</f>
        <v>0</v>
      </c>
    </row>
    <row r="4440" spans="1:7" x14ac:dyDescent="0.25">
      <c r="A4440" s="319">
        <f>'Comp. Desp. Indiretas'!$CB$7</f>
        <v>45137</v>
      </c>
      <c r="B4440" s="314">
        <f>'Comp. Desp. Indiretas'!$A$60</f>
        <v>0</v>
      </c>
      <c r="D4440" s="315" t="str">
        <f>'Comp. Desp. Indiretas'!$C$60</f>
        <v/>
      </c>
      <c r="E4440" s="314" t="str">
        <f>Resumo!$R$5</f>
        <v>Despesa</v>
      </c>
      <c r="F4440" s="314" t="str">
        <f>Resumo!$R$6</f>
        <v>Despesa Indireta</v>
      </c>
      <c r="G4440" s="327">
        <f>'Comp. Desp. Indiretas'!CB60</f>
        <v>0</v>
      </c>
    </row>
    <row r="4441" spans="1:7" x14ac:dyDescent="0.25">
      <c r="A4441" s="319">
        <f>'Comp. Desp. Indiretas'!$CB$7</f>
        <v>45137</v>
      </c>
      <c r="B4441" s="314" t="str">
        <f>'Comp. Desp. Indiretas'!$A$63</f>
        <v>MOC</v>
      </c>
      <c r="D4441" s="315" t="str">
        <f>'Comp. Desp. Indiretas'!$C$63</f>
        <v>DIRETOR TÉCNICO</v>
      </c>
      <c r="E4441" s="314" t="str">
        <f>Resumo!$R$5</f>
        <v>Despesa</v>
      </c>
      <c r="F4441" s="314" t="str">
        <f>Resumo!$R$6</f>
        <v>Despesa Indireta</v>
      </c>
      <c r="G4441" s="327">
        <f>'Comp. Desp. Indiretas'!CB63</f>
        <v>0</v>
      </c>
    </row>
    <row r="4442" spans="1:7" x14ac:dyDescent="0.25">
      <c r="A4442" s="319">
        <f>'Comp. Desp. Indiretas'!$CB$7</f>
        <v>45137</v>
      </c>
      <c r="B4442" s="314" t="str">
        <f>'Comp. Desp. Indiretas'!$A$64</f>
        <v>MOC</v>
      </c>
      <c r="D4442" s="315" t="str">
        <f>'Comp. Desp. Indiretas'!$C$64</f>
        <v>ANALISTA DE SUPRIMENTOS</v>
      </c>
      <c r="E4442" s="314" t="str">
        <f>Resumo!$R$5</f>
        <v>Despesa</v>
      </c>
      <c r="F4442" s="314" t="str">
        <f>Resumo!$R$6</f>
        <v>Despesa Indireta</v>
      </c>
      <c r="G4442" s="327">
        <f>'Comp. Desp. Indiretas'!CB64</f>
        <v>0</v>
      </c>
    </row>
    <row r="4443" spans="1:7" x14ac:dyDescent="0.25">
      <c r="A4443" s="319">
        <f>'Comp. Desp. Indiretas'!$CB$7</f>
        <v>45137</v>
      </c>
      <c r="B4443" s="314" t="str">
        <f>'Comp. Desp. Indiretas'!$A$65</f>
        <v>MOC</v>
      </c>
      <c r="D4443" s="315" t="str">
        <f>'Comp. Desp. Indiretas'!$C$65</f>
        <v>GERENTE DE PROJETO - PJ</v>
      </c>
      <c r="E4443" s="314" t="str">
        <f>Resumo!$R$5</f>
        <v>Despesa</v>
      </c>
      <c r="F4443" s="314" t="str">
        <f>Resumo!$R$6</f>
        <v>Despesa Indireta</v>
      </c>
      <c r="G4443" s="327">
        <f>'Comp. Desp. Indiretas'!CB65</f>
        <v>0</v>
      </c>
    </row>
    <row r="4444" spans="1:7" x14ac:dyDescent="0.25">
      <c r="A4444" s="319">
        <f>'Comp. Desp. Indiretas'!$CB$7</f>
        <v>45137</v>
      </c>
      <c r="B4444" s="314" t="str">
        <f>'Comp. Desp. Indiretas'!$A$66</f>
        <v>MOC</v>
      </c>
      <c r="D4444" s="315" t="str">
        <f>'Comp. Desp. Indiretas'!$C$66</f>
        <v>COORD. DE PROJETO - PJ</v>
      </c>
      <c r="E4444" s="314" t="str">
        <f>Resumo!$R$5</f>
        <v>Despesa</v>
      </c>
      <c r="F4444" s="314" t="str">
        <f>Resumo!$R$6</f>
        <v>Despesa Indireta</v>
      </c>
      <c r="G4444" s="327">
        <f>'Comp. Desp. Indiretas'!CB66</f>
        <v>0</v>
      </c>
    </row>
    <row r="4445" spans="1:7" x14ac:dyDescent="0.25">
      <c r="A4445" s="319">
        <f>'Comp. Desp. Indiretas'!$CB$7</f>
        <v>45137</v>
      </c>
      <c r="B4445" s="314" t="str">
        <f>'Comp. Desp. Indiretas'!$A$67</f>
        <v>MOC</v>
      </c>
      <c r="D4445" s="315" t="str">
        <f>'Comp. Desp. Indiretas'!$C$67</f>
        <v>COORD. OPERACIONAL - PJ</v>
      </c>
      <c r="E4445" s="314" t="str">
        <f>Resumo!$R$5</f>
        <v>Despesa</v>
      </c>
      <c r="F4445" s="314" t="str">
        <f>Resumo!$R$6</f>
        <v>Despesa Indireta</v>
      </c>
      <c r="G4445" s="327">
        <f>'Comp. Desp. Indiretas'!CB67</f>
        <v>0</v>
      </c>
    </row>
    <row r="4446" spans="1:7" x14ac:dyDescent="0.25">
      <c r="A4446" s="319">
        <f>'Comp. Desp. Indiretas'!$CB$7</f>
        <v>45137</v>
      </c>
      <c r="B4446" s="314" t="str">
        <f>'Comp. Desp. Indiretas'!$A$68</f>
        <v>MOC</v>
      </c>
      <c r="D4446" s="315" t="str">
        <f>'Comp. Desp. Indiretas'!$C$68</f>
        <v>ANALISTA DE PROJETOS SENIOR - PJ</v>
      </c>
      <c r="E4446" s="314" t="str">
        <f>Resumo!$R$5</f>
        <v>Despesa</v>
      </c>
      <c r="F4446" s="314" t="str">
        <f>Resumo!$R$6</f>
        <v>Despesa Indireta</v>
      </c>
      <c r="G4446" s="327">
        <f>'Comp. Desp. Indiretas'!CB68</f>
        <v>0</v>
      </c>
    </row>
    <row r="4447" spans="1:7" x14ac:dyDescent="0.25">
      <c r="A4447" s="319">
        <f>'Comp. Desp. Indiretas'!$CB$7</f>
        <v>45137</v>
      </c>
      <c r="B4447" s="314" t="str">
        <f>'Comp. Desp. Indiretas'!$A$69</f>
        <v>MOC</v>
      </c>
      <c r="D4447" s="315" t="str">
        <f>'Comp. Desp. Indiretas'!$C$69</f>
        <v>ANALISTA DE PROJETOS PLENO - PJ</v>
      </c>
      <c r="E4447" s="314" t="str">
        <f>Resumo!$R$5</f>
        <v>Despesa</v>
      </c>
      <c r="F4447" s="314" t="str">
        <f>Resumo!$R$6</f>
        <v>Despesa Indireta</v>
      </c>
      <c r="G4447" s="327">
        <f>'Comp. Desp. Indiretas'!CB69</f>
        <v>0</v>
      </c>
    </row>
    <row r="4448" spans="1:7" x14ac:dyDescent="0.25">
      <c r="A4448" s="319">
        <f>'Comp. Desp. Indiretas'!$CB$7</f>
        <v>45137</v>
      </c>
      <c r="B4448" s="314" t="str">
        <f>'Comp. Desp. Indiretas'!$A$70</f>
        <v>MOC</v>
      </c>
      <c r="D4448" s="315" t="str">
        <f>'Comp. Desp. Indiretas'!$C$70</f>
        <v>ANALISTA DE PROJETOS JUNIOR - PJ</v>
      </c>
      <c r="E4448" s="314" t="str">
        <f>Resumo!$R$5</f>
        <v>Despesa</v>
      </c>
      <c r="F4448" s="314" t="str">
        <f>Resumo!$R$6</f>
        <v>Despesa Indireta</v>
      </c>
      <c r="G4448" s="327">
        <f>'Comp. Desp. Indiretas'!CB70</f>
        <v>0</v>
      </c>
    </row>
    <row r="4449" spans="1:7" x14ac:dyDescent="0.25">
      <c r="A4449" s="319">
        <f>'Comp. Desp. Indiretas'!$CB$7</f>
        <v>45137</v>
      </c>
      <c r="B4449" s="314" t="str">
        <f>'Comp. Desp. Indiretas'!$A$71</f>
        <v>MOC</v>
      </c>
      <c r="D4449" s="315" t="str">
        <f>'Comp. Desp. Indiretas'!$C$71</f>
        <v>TÉCNICO OPERACIONAL - PJ</v>
      </c>
      <c r="E4449" s="314" t="str">
        <f>Resumo!$R$5</f>
        <v>Despesa</v>
      </c>
      <c r="F4449" s="314" t="str">
        <f>Resumo!$R$6</f>
        <v>Despesa Indireta</v>
      </c>
      <c r="G4449" s="327">
        <f>'Comp. Desp. Indiretas'!CB71</f>
        <v>0</v>
      </c>
    </row>
    <row r="4450" spans="1:7" x14ac:dyDescent="0.25">
      <c r="A4450" s="319">
        <f>'Comp. Desp. Indiretas'!$CB$7</f>
        <v>45137</v>
      </c>
      <c r="B4450" s="314" t="str">
        <f>'Comp. Desp. Indiretas'!$A$72</f>
        <v>MOC</v>
      </c>
      <c r="D4450" s="315" t="str">
        <f>'Comp. Desp. Indiretas'!$C$72</f>
        <v>AUXILIAR TÉCNICO - PJ</v>
      </c>
      <c r="E4450" s="314" t="str">
        <f>Resumo!$R$5</f>
        <v>Despesa</v>
      </c>
      <c r="F4450" s="314" t="str">
        <f>Resumo!$R$6</f>
        <v>Despesa Indireta</v>
      </c>
      <c r="G4450" s="327">
        <f>'Comp. Desp. Indiretas'!CB72</f>
        <v>0</v>
      </c>
    </row>
    <row r="4451" spans="1:7" x14ac:dyDescent="0.25">
      <c r="A4451" s="319">
        <f>'Comp. Desp. Indiretas'!$CB$7</f>
        <v>45137</v>
      </c>
      <c r="B4451" s="314" t="str">
        <f>'Comp. Desp. Indiretas'!$A$73</f>
        <v>MOC</v>
      </c>
      <c r="D4451" s="315" t="str">
        <f>'Comp. Desp. Indiretas'!$C$73</f>
        <v>ANALISTA FINANCEIRO</v>
      </c>
      <c r="E4451" s="314" t="str">
        <f>Resumo!$R$5</f>
        <v>Despesa</v>
      </c>
      <c r="F4451" s="314" t="str">
        <f>Resumo!$R$6</f>
        <v>Despesa Indireta</v>
      </c>
      <c r="G4451" s="327">
        <f>'Comp. Desp. Indiretas'!CB73</f>
        <v>0</v>
      </c>
    </row>
    <row r="4452" spans="1:7" x14ac:dyDescent="0.25">
      <c r="A4452" s="319">
        <f>'Comp. Desp. Indiretas'!$CB$7</f>
        <v>45137</v>
      </c>
      <c r="B4452" s="314" t="str">
        <f>'Comp. Desp. Indiretas'!$A$74</f>
        <v>MOC</v>
      </c>
      <c r="D4452" s="315" t="str">
        <f>'Comp. Desp. Indiretas'!$C$74</f>
        <v>ANALISTA DE SUPRIMENTOS</v>
      </c>
      <c r="E4452" s="314" t="str">
        <f>Resumo!$R$5</f>
        <v>Despesa</v>
      </c>
      <c r="F4452" s="314" t="str">
        <f>Resumo!$R$6</f>
        <v>Despesa Indireta</v>
      </c>
      <c r="G4452" s="327">
        <f>'Comp. Desp. Indiretas'!CB74</f>
        <v>0</v>
      </c>
    </row>
    <row r="4453" spans="1:7" x14ac:dyDescent="0.25">
      <c r="A4453" s="319">
        <f>'Comp. Desp. Indiretas'!$CB$7</f>
        <v>45137</v>
      </c>
      <c r="B4453" s="314" t="str">
        <f>'Comp. Desp. Indiretas'!$A$75</f>
        <v>DG</v>
      </c>
      <c r="D4453" s="315" t="str">
        <f>'Comp. Desp. Indiretas'!$C$75</f>
        <v>HOSPEDAGEM - NIVEL 1</v>
      </c>
      <c r="E4453" s="314" t="str">
        <f>Resumo!$R$5</f>
        <v>Despesa</v>
      </c>
      <c r="F4453" s="314" t="str">
        <f>Resumo!$R$6</f>
        <v>Despesa Indireta</v>
      </c>
      <c r="G4453" s="327">
        <f>'Comp. Desp. Indiretas'!CB75</f>
        <v>0</v>
      </c>
    </row>
    <row r="4454" spans="1:7" x14ac:dyDescent="0.25">
      <c r="A4454" s="319">
        <f>'Comp. Desp. Indiretas'!$CB$7</f>
        <v>45137</v>
      </c>
      <c r="B4454" s="314" t="str">
        <f>'Comp. Desp. Indiretas'!$A$76</f>
        <v>DG</v>
      </c>
      <c r="D4454" s="315" t="str">
        <f>'Comp. Desp. Indiretas'!$C$76</f>
        <v>ALIMENTAÇÃO - NIVEL 1</v>
      </c>
      <c r="E4454" s="314" t="str">
        <f>Resumo!$R$5</f>
        <v>Despesa</v>
      </c>
      <c r="F4454" s="314" t="str">
        <f>Resumo!$R$6</f>
        <v>Despesa Indireta</v>
      </c>
      <c r="G4454" s="327">
        <f>'Comp. Desp. Indiretas'!CB76</f>
        <v>0</v>
      </c>
    </row>
    <row r="4455" spans="1:7" x14ac:dyDescent="0.25">
      <c r="A4455" s="319">
        <f>'Comp. Desp. Indiretas'!$CB$7</f>
        <v>45137</v>
      </c>
      <c r="B4455" s="314" t="str">
        <f>'Comp. Desp. Indiretas'!$A$77</f>
        <v>DG</v>
      </c>
      <c r="D4455" s="315" t="str">
        <f>'Comp. Desp. Indiretas'!$C$77</f>
        <v>LOCAÇÃO DE BASE OPERACIONAL</v>
      </c>
      <c r="E4455" s="314" t="str">
        <f>Resumo!$R$5</f>
        <v>Despesa</v>
      </c>
      <c r="F4455" s="314" t="str">
        <f>Resumo!$R$6</f>
        <v>Despesa Indireta</v>
      </c>
      <c r="G4455" s="327">
        <f>'Comp. Desp. Indiretas'!CB77</f>
        <v>0</v>
      </c>
    </row>
    <row r="4456" spans="1:7" x14ac:dyDescent="0.25">
      <c r="A4456" s="319">
        <f>'Comp. Desp. Indiretas'!$CB$7</f>
        <v>45137</v>
      </c>
      <c r="B4456" s="314" t="str">
        <f>'Comp. Desp. Indiretas'!$A$78</f>
        <v>DG</v>
      </c>
      <c r="D4456" s="315" t="str">
        <f>'Comp. Desp. Indiretas'!$C$78</f>
        <v>ALIMENTAÇÃO - NIVEL 1</v>
      </c>
      <c r="E4456" s="314" t="str">
        <f>Resumo!$R$5</f>
        <v>Despesa</v>
      </c>
      <c r="F4456" s="314" t="str">
        <f>Resumo!$R$6</f>
        <v>Despesa Indireta</v>
      </c>
      <c r="G4456" s="327">
        <f>'Comp. Desp. Indiretas'!CB78</f>
        <v>0</v>
      </c>
    </row>
    <row r="4457" spans="1:7" x14ac:dyDescent="0.25">
      <c r="A4457" s="319">
        <f>'Comp. Desp. Indiretas'!$CB$7</f>
        <v>45137</v>
      </c>
      <c r="B4457" s="314" t="str">
        <f>'Comp. Desp. Indiretas'!$A$79</f>
        <v>DG</v>
      </c>
      <c r="D4457" s="315" t="str">
        <f>'Comp. Desp. Indiretas'!$C$79</f>
        <v>ALIMENTAÇÃO - NIVEL 2</v>
      </c>
      <c r="E4457" s="314" t="str">
        <f>Resumo!$R$5</f>
        <v>Despesa</v>
      </c>
      <c r="F4457" s="314" t="str">
        <f>Resumo!$R$6</f>
        <v>Despesa Indireta</v>
      </c>
      <c r="G4457" s="327">
        <f>'Comp. Desp. Indiretas'!CB79</f>
        <v>0</v>
      </c>
    </row>
    <row r="4458" spans="1:7" x14ac:dyDescent="0.25">
      <c r="A4458" s="319">
        <f>'Comp. Desp. Indiretas'!$CB$7</f>
        <v>45137</v>
      </c>
      <c r="B4458" s="314" t="str">
        <f>'Comp. Desp. Indiretas'!$A$80</f>
        <v>DG</v>
      </c>
      <c r="D4458" s="315" t="str">
        <f>'Comp. Desp. Indiretas'!$C$80</f>
        <v>ALIMENTAÇÃO - NIVEL 3</v>
      </c>
      <c r="E4458" s="314" t="str">
        <f>Resumo!$R$5</f>
        <v>Despesa</v>
      </c>
      <c r="F4458" s="314" t="str">
        <f>Resumo!$R$6</f>
        <v>Despesa Indireta</v>
      </c>
      <c r="G4458" s="327">
        <f>'Comp. Desp. Indiretas'!CB80</f>
        <v>0</v>
      </c>
    </row>
    <row r="4459" spans="1:7" x14ac:dyDescent="0.25">
      <c r="A4459" s="319">
        <f>'Comp. Desp. Indiretas'!$CB$7</f>
        <v>45137</v>
      </c>
      <c r="B4459" s="314" t="str">
        <f>'Comp. Desp. Indiretas'!$A$81</f>
        <v>DG</v>
      </c>
      <c r="D4459" s="315" t="str">
        <f>'Comp. Desp. Indiretas'!$C$81</f>
        <v>TELEFONIA</v>
      </c>
      <c r="E4459" s="314" t="str">
        <f>Resumo!$R$5</f>
        <v>Despesa</v>
      </c>
      <c r="F4459" s="314" t="str">
        <f>Resumo!$R$6</f>
        <v>Despesa Indireta</v>
      </c>
      <c r="G4459" s="327">
        <f>'Comp. Desp. Indiretas'!CB81</f>
        <v>0</v>
      </c>
    </row>
    <row r="4460" spans="1:7" x14ac:dyDescent="0.25">
      <c r="A4460" s="319">
        <f>'Comp. Desp. Indiretas'!$CB$7</f>
        <v>45137</v>
      </c>
      <c r="B4460" s="314" t="str">
        <f>'Comp. Desp. Indiretas'!$A$82</f>
        <v>DG</v>
      </c>
      <c r="D4460" s="315" t="str">
        <f>'Comp. Desp. Indiretas'!$C$82</f>
        <v>ALUGUEL DE VEÍCULO LEVE MENSAL</v>
      </c>
      <c r="E4460" s="314" t="str">
        <f>Resumo!$R$5</f>
        <v>Despesa</v>
      </c>
      <c r="F4460" s="314" t="str">
        <f>Resumo!$R$6</f>
        <v>Despesa Indireta</v>
      </c>
      <c r="G4460" s="327">
        <f>'Comp. Desp. Indiretas'!CB82</f>
        <v>0</v>
      </c>
    </row>
    <row r="4461" spans="1:7" x14ac:dyDescent="0.25">
      <c r="A4461" s="319">
        <f>'Comp. Desp. Indiretas'!$CB$7</f>
        <v>45137</v>
      </c>
      <c r="B4461" s="314" t="str">
        <f>'Comp. Desp. Indiretas'!$A$83</f>
        <v>DG</v>
      </c>
      <c r="D4461" s="315" t="str">
        <f>'Comp. Desp. Indiretas'!$C$83</f>
        <v>ALUGUEL DE VEICULO LEVE</v>
      </c>
      <c r="E4461" s="314" t="str">
        <f>Resumo!$R$5</f>
        <v>Despesa</v>
      </c>
      <c r="F4461" s="314" t="str">
        <f>Resumo!$R$6</f>
        <v>Despesa Indireta</v>
      </c>
      <c r="G4461" s="327">
        <f>'Comp. Desp. Indiretas'!CB83</f>
        <v>0</v>
      </c>
    </row>
    <row r="4462" spans="1:7" x14ac:dyDescent="0.25">
      <c r="A4462" s="319">
        <f>'Comp. Desp. Indiretas'!$CB$7</f>
        <v>45137</v>
      </c>
      <c r="B4462" s="314" t="str">
        <f>'Comp. Desp. Indiretas'!$A$84</f>
        <v>DG</v>
      </c>
      <c r="D4462" s="315" t="str">
        <f>'Comp. Desp. Indiretas'!$C$84</f>
        <v>ALUGUEL CAMINHONTE</v>
      </c>
      <c r="E4462" s="314" t="str">
        <f>Resumo!$R$5</f>
        <v>Despesa</v>
      </c>
      <c r="F4462" s="314" t="str">
        <f>Resumo!$R$6</f>
        <v>Despesa Indireta</v>
      </c>
      <c r="G4462" s="327">
        <f>'Comp. Desp. Indiretas'!CB84</f>
        <v>0</v>
      </c>
    </row>
    <row r="4463" spans="1:7" x14ac:dyDescent="0.25">
      <c r="A4463" s="319">
        <f>'Comp. Desp. Indiretas'!$CB$7</f>
        <v>45137</v>
      </c>
      <c r="B4463" s="314" t="str">
        <f>'Comp. Desp. Indiretas'!$A$85</f>
        <v>DG</v>
      </c>
      <c r="D4463" s="315" t="str">
        <f>'Comp. Desp. Indiretas'!$C$85</f>
        <v>AQUISIÇÃO DE VEICULO</v>
      </c>
      <c r="E4463" s="314" t="str">
        <f>Resumo!$R$5</f>
        <v>Despesa</v>
      </c>
      <c r="F4463" s="314" t="str">
        <f>Resumo!$R$6</f>
        <v>Despesa Indireta</v>
      </c>
      <c r="G4463" s="327">
        <f>'Comp. Desp. Indiretas'!CB85</f>
        <v>0</v>
      </c>
    </row>
    <row r="4464" spans="1:7" x14ac:dyDescent="0.25">
      <c r="A4464" s="319">
        <f>'Comp. Desp. Indiretas'!$CB$7</f>
        <v>45137</v>
      </c>
      <c r="B4464" s="314" t="str">
        <f>'Comp. Desp. Indiretas'!$A$86</f>
        <v>DG</v>
      </c>
      <c r="D4464" s="315" t="str">
        <f>'Comp. Desp. Indiretas'!$C$86</f>
        <v>COMBUSTÍVEL - GASOLINA</v>
      </c>
      <c r="E4464" s="314" t="str">
        <f>Resumo!$R$5</f>
        <v>Despesa</v>
      </c>
      <c r="F4464" s="314" t="str">
        <f>Resumo!$R$6</f>
        <v>Despesa Indireta</v>
      </c>
      <c r="G4464" s="327">
        <f>'Comp. Desp. Indiretas'!CB86</f>
        <v>0</v>
      </c>
    </row>
    <row r="4465" spans="1:7" x14ac:dyDescent="0.25">
      <c r="A4465" s="319">
        <f>'Comp. Desp. Indiretas'!$CB$7</f>
        <v>45137</v>
      </c>
      <c r="B4465" s="314" t="str">
        <f>'Comp. Desp. Indiretas'!$A$87</f>
        <v>DG</v>
      </c>
      <c r="D4465" s="315" t="str">
        <f>'Comp. Desp. Indiretas'!$C$87</f>
        <v>COMBUSTÍVEL - DIESEL</v>
      </c>
      <c r="E4465" s="314" t="str">
        <f>Resumo!$R$5</f>
        <v>Despesa</v>
      </c>
      <c r="F4465" s="314" t="str">
        <f>Resumo!$R$6</f>
        <v>Despesa Indireta</v>
      </c>
      <c r="G4465" s="327">
        <f>'Comp. Desp. Indiretas'!CB87</f>
        <v>0</v>
      </c>
    </row>
    <row r="4466" spans="1:7" x14ac:dyDescent="0.25">
      <c r="A4466" s="319">
        <f>'Comp. Desp. Indiretas'!$CB$7</f>
        <v>45137</v>
      </c>
      <c r="B4466" s="314" t="str">
        <f>'Comp. Desp. Indiretas'!$A$88</f>
        <v>DG</v>
      </c>
      <c r="D4466" s="315" t="str">
        <f>'Comp. Desp. Indiretas'!$C$88</f>
        <v>PASSAGEM AÉREA</v>
      </c>
      <c r="E4466" s="314" t="str">
        <f>Resumo!$R$5</f>
        <v>Despesa</v>
      </c>
      <c r="F4466" s="314" t="str">
        <f>Resumo!$R$6</f>
        <v>Despesa Indireta</v>
      </c>
      <c r="G4466" s="327">
        <f>'Comp. Desp. Indiretas'!CB88</f>
        <v>0</v>
      </c>
    </row>
    <row r="4467" spans="1:7" x14ac:dyDescent="0.25">
      <c r="A4467" s="319">
        <f>'Comp. Desp. Indiretas'!$CB$7</f>
        <v>45137</v>
      </c>
      <c r="B4467" s="314" t="str">
        <f>'Comp. Desp. Indiretas'!$A$89</f>
        <v>ART</v>
      </c>
      <c r="D4467" s="315" t="str">
        <f>'Comp. Desp. Indiretas'!$C$89</f>
        <v>ART CREA - Nível 1</v>
      </c>
      <c r="E4467" s="314" t="str">
        <f>Resumo!$R$5</f>
        <v>Despesa</v>
      </c>
      <c r="F4467" s="314" t="str">
        <f>Resumo!$R$6</f>
        <v>Despesa Indireta</v>
      </c>
      <c r="G4467" s="327">
        <f>'Comp. Desp. Indiretas'!CB89</f>
        <v>0</v>
      </c>
    </row>
    <row r="4468" spans="1:7" x14ac:dyDescent="0.25">
      <c r="A4468" s="319">
        <f>'Comp. Desp. Indiretas'!$CB$7</f>
        <v>45137</v>
      </c>
      <c r="B4468" s="314" t="str">
        <f>'Comp. Desp. Indiretas'!$A$90</f>
        <v>ART</v>
      </c>
      <c r="D4468" s="315" t="str">
        <f>'Comp. Desp. Indiretas'!$C$90</f>
        <v>ART CREA - Nível 2</v>
      </c>
      <c r="E4468" s="314" t="str">
        <f>Resumo!$R$5</f>
        <v>Despesa</v>
      </c>
      <c r="F4468" s="314" t="str">
        <f>Resumo!$R$6</f>
        <v>Despesa Indireta</v>
      </c>
      <c r="G4468" s="327">
        <f>'Comp. Desp. Indiretas'!CB90</f>
        <v>0</v>
      </c>
    </row>
    <row r="4469" spans="1:7" x14ac:dyDescent="0.25">
      <c r="A4469" s="319">
        <f>'Comp. Desp. Indiretas'!$CB$7</f>
        <v>45137</v>
      </c>
      <c r="B4469" s="314" t="str">
        <f>'Comp. Desp. Indiretas'!$A$91</f>
        <v>ART</v>
      </c>
      <c r="D4469" s="315" t="str">
        <f>'Comp. Desp. Indiretas'!$C$91</f>
        <v>ART CREA - Nível 3</v>
      </c>
      <c r="E4469" s="314" t="str">
        <f>Resumo!$R$5</f>
        <v>Despesa</v>
      </c>
      <c r="F4469" s="314" t="str">
        <f>Resumo!$R$6</f>
        <v>Despesa Indireta</v>
      </c>
      <c r="G4469" s="327">
        <f>'Comp. Desp. Indiretas'!CB91</f>
        <v>0</v>
      </c>
    </row>
    <row r="4470" spans="1:7" x14ac:dyDescent="0.25">
      <c r="A4470" s="319">
        <f>'Comp. Desp. Indiretas'!$CB$7</f>
        <v>45137</v>
      </c>
      <c r="B4470" s="314" t="str">
        <f>'Comp. Desp. Indiretas'!$A$92</f>
        <v>ART</v>
      </c>
      <c r="D4470" s="315" t="str">
        <f>'Comp. Desp. Indiretas'!$C$92</f>
        <v>ACERVO CREA</v>
      </c>
      <c r="E4470" s="314" t="str">
        <f>Resumo!$R$5</f>
        <v>Despesa</v>
      </c>
      <c r="F4470" s="314" t="str">
        <f>Resumo!$R$6</f>
        <v>Despesa Indireta</v>
      </c>
      <c r="G4470" s="327">
        <f>'Comp. Desp. Indiretas'!CB92</f>
        <v>0</v>
      </c>
    </row>
    <row r="4471" spans="1:7" x14ac:dyDescent="0.25">
      <c r="A4471" s="319">
        <f>'Comp. Desp. Indiretas'!$CB$7</f>
        <v>45137</v>
      </c>
      <c r="B4471" s="314" t="str">
        <f>'Comp. Desp. Indiretas'!$A$93</f>
        <v>ART</v>
      </c>
      <c r="D4471" s="315" t="str">
        <f>'Comp. Desp. Indiretas'!$C$93</f>
        <v>ART CRBio</v>
      </c>
      <c r="E4471" s="314" t="str">
        <f>Resumo!$R$5</f>
        <v>Despesa</v>
      </c>
      <c r="F4471" s="314" t="str">
        <f>Resumo!$R$6</f>
        <v>Despesa Indireta</v>
      </c>
      <c r="G4471" s="327">
        <f>'Comp. Desp. Indiretas'!CB93</f>
        <v>0</v>
      </c>
    </row>
    <row r="4472" spans="1:7" x14ac:dyDescent="0.25">
      <c r="A4472" s="319">
        <f>'Comp. Desp. Indiretas'!$CB$7</f>
        <v>45137</v>
      </c>
      <c r="B4472" s="314" t="str">
        <f>'Comp. Desp. Indiretas'!$A$94</f>
        <v>ART</v>
      </c>
      <c r="D4472" s="315" t="str">
        <f>'Comp. Desp. Indiretas'!$C$94</f>
        <v>ACERVO CRBio</v>
      </c>
      <c r="E4472" s="314" t="str">
        <f>Resumo!$R$5</f>
        <v>Despesa</v>
      </c>
      <c r="F4472" s="314" t="str">
        <f>Resumo!$R$6</f>
        <v>Despesa Indireta</v>
      </c>
      <c r="G4472" s="327">
        <f>'Comp. Desp. Indiretas'!CB94</f>
        <v>0</v>
      </c>
    </row>
    <row r="4473" spans="1:7" x14ac:dyDescent="0.25">
      <c r="A4473" s="319">
        <f>'Comp. Desp. Indiretas'!$CB$7</f>
        <v>45137</v>
      </c>
      <c r="B4473" s="314" t="str">
        <f>'Comp. Desp. Indiretas'!$A$95</f>
        <v>ART</v>
      </c>
      <c r="D4473" s="315" t="str">
        <f>'Comp. Desp. Indiretas'!$C$95</f>
        <v>VISTO CREA PF</v>
      </c>
      <c r="E4473" s="314" t="str">
        <f>Resumo!$R$5</f>
        <v>Despesa</v>
      </c>
      <c r="F4473" s="314" t="str">
        <f>Resumo!$R$6</f>
        <v>Despesa Indireta</v>
      </c>
      <c r="G4473" s="327">
        <f>'Comp. Desp. Indiretas'!CB95</f>
        <v>0</v>
      </c>
    </row>
    <row r="4474" spans="1:7" x14ac:dyDescent="0.25">
      <c r="A4474" s="319">
        <f>'Comp. Desp. Indiretas'!$CB$7</f>
        <v>45137</v>
      </c>
      <c r="B4474" s="314" t="str">
        <f>'Comp. Desp. Indiretas'!$A$96</f>
        <v>ART</v>
      </c>
      <c r="D4474" s="315" t="str">
        <f>'Comp. Desp. Indiretas'!$C$96</f>
        <v>VISTO CREA PJ</v>
      </c>
      <c r="E4474" s="314" t="str">
        <f>Resumo!$R$5</f>
        <v>Despesa</v>
      </c>
      <c r="F4474" s="314" t="str">
        <f>Resumo!$R$6</f>
        <v>Despesa Indireta</v>
      </c>
      <c r="G4474" s="327">
        <f>'Comp. Desp. Indiretas'!CB96</f>
        <v>0</v>
      </c>
    </row>
    <row r="4475" spans="1:7" x14ac:dyDescent="0.25">
      <c r="A4475" s="319">
        <f>'Comp. Desp. Indiretas'!$CB$7</f>
        <v>45137</v>
      </c>
      <c r="B4475" s="314" t="str">
        <f>'Comp. Desp. Indiretas'!$A$97</f>
        <v>ART</v>
      </c>
      <c r="D4475" s="315" t="str">
        <f>'Comp. Desp. Indiretas'!$C$97</f>
        <v>ANUIDADE CREA PF</v>
      </c>
      <c r="E4475" s="314" t="str">
        <f>Resumo!$R$5</f>
        <v>Despesa</v>
      </c>
      <c r="F4475" s="314" t="str">
        <f>Resumo!$R$6</f>
        <v>Despesa Indireta</v>
      </c>
      <c r="G4475" s="327">
        <f>'Comp. Desp. Indiretas'!CB97</f>
        <v>0</v>
      </c>
    </row>
    <row r="4476" spans="1:7" x14ac:dyDescent="0.25">
      <c r="A4476" s="319">
        <f>'Comp. Desp. Indiretas'!$CB$7</f>
        <v>45137</v>
      </c>
      <c r="B4476" s="314" t="str">
        <f>'Comp. Desp. Indiretas'!$A$98</f>
        <v>ART</v>
      </c>
      <c r="D4476" s="315" t="str">
        <f>'Comp. Desp. Indiretas'!$C$98</f>
        <v>ANUIDADE CREA PJ</v>
      </c>
      <c r="E4476" s="314" t="str">
        <f>Resumo!$R$5</f>
        <v>Despesa</v>
      </c>
      <c r="F4476" s="314" t="str">
        <f>Resumo!$R$6</f>
        <v>Despesa Indireta</v>
      </c>
      <c r="G4476" s="327">
        <f>'Comp. Desp. Indiretas'!CB98</f>
        <v>0</v>
      </c>
    </row>
    <row r="4477" spans="1:7" x14ac:dyDescent="0.25">
      <c r="A4477" s="319">
        <f>'Comp. Desp. Indiretas'!$CB$7</f>
        <v>45137</v>
      </c>
      <c r="B4477" s="314" t="str">
        <f>'Comp. Desp. Indiretas'!$A$99</f>
        <v>ART</v>
      </c>
      <c r="D4477" s="315" t="str">
        <f>'Comp. Desp. Indiretas'!$C$99</f>
        <v>VISTO CRBio PF</v>
      </c>
      <c r="E4477" s="314" t="str">
        <f>Resumo!$R$5</f>
        <v>Despesa</v>
      </c>
      <c r="F4477" s="314" t="str">
        <f>Resumo!$R$6</f>
        <v>Despesa Indireta</v>
      </c>
      <c r="G4477" s="327">
        <f>'Comp. Desp. Indiretas'!CB99</f>
        <v>0</v>
      </c>
    </row>
    <row r="4478" spans="1:7" x14ac:dyDescent="0.25">
      <c r="A4478" s="319">
        <f>'Comp. Desp. Indiretas'!$CB$7</f>
        <v>45137</v>
      </c>
      <c r="B4478" s="314" t="str">
        <f>'Comp. Desp. Indiretas'!$A$100</f>
        <v>ART</v>
      </c>
      <c r="D4478" s="315" t="str">
        <f>'Comp. Desp. Indiretas'!$C$100</f>
        <v>VISTO CRBio PJ</v>
      </c>
      <c r="E4478" s="314" t="str">
        <f>Resumo!$R$5</f>
        <v>Despesa</v>
      </c>
      <c r="F4478" s="314" t="str">
        <f>Resumo!$R$6</f>
        <v>Despesa Indireta</v>
      </c>
      <c r="G4478" s="327">
        <f>'Comp. Desp. Indiretas'!CB100</f>
        <v>0</v>
      </c>
    </row>
    <row r="4479" spans="1:7" x14ac:dyDescent="0.25">
      <c r="A4479" s="319">
        <f>'Comp. Desp. Indiretas'!$CB$7</f>
        <v>45137</v>
      </c>
      <c r="B4479" s="314" t="str">
        <f>'Comp. Desp. Indiretas'!$A$101</f>
        <v>SMS</v>
      </c>
      <c r="D4479" s="315" t="str">
        <f>'Comp. Desp. Indiretas'!$C$101</f>
        <v>PPRA</v>
      </c>
      <c r="E4479" s="314" t="str">
        <f>Resumo!$R$5</f>
        <v>Despesa</v>
      </c>
      <c r="F4479" s="314" t="str">
        <f>Resumo!$R$6</f>
        <v>Despesa Indireta</v>
      </c>
      <c r="G4479" s="327">
        <f>'Comp. Desp. Indiretas'!CB101</f>
        <v>0</v>
      </c>
    </row>
    <row r="4480" spans="1:7" x14ac:dyDescent="0.25">
      <c r="A4480" s="319">
        <f>'Comp. Desp. Indiretas'!$CB$7</f>
        <v>45137</v>
      </c>
      <c r="B4480" s="314" t="str">
        <f>'Comp. Desp. Indiretas'!$A$102</f>
        <v>SMS</v>
      </c>
      <c r="D4480" s="315" t="str">
        <f>'Comp. Desp. Indiretas'!$C$102</f>
        <v>PCMSO</v>
      </c>
      <c r="E4480" s="314" t="str">
        <f>Resumo!$R$5</f>
        <v>Despesa</v>
      </c>
      <c r="F4480" s="314" t="str">
        <f>Resumo!$R$6</f>
        <v>Despesa Indireta</v>
      </c>
      <c r="G4480" s="327">
        <f>'Comp. Desp. Indiretas'!CB102</f>
        <v>0</v>
      </c>
    </row>
    <row r="4481" spans="1:7" x14ac:dyDescent="0.25">
      <c r="A4481" s="319">
        <f>'Comp. Desp. Indiretas'!$CB$7</f>
        <v>45137</v>
      </c>
      <c r="B4481" s="314" t="str">
        <f>'Comp. Desp. Indiretas'!$A$103</f>
        <v>SMS</v>
      </c>
      <c r="D4481" s="315" t="str">
        <f>'Comp. Desp. Indiretas'!$C$103</f>
        <v>APR</v>
      </c>
      <c r="E4481" s="314" t="str">
        <f>Resumo!$R$5</f>
        <v>Despesa</v>
      </c>
      <c r="F4481" s="314" t="str">
        <f>Resumo!$R$6</f>
        <v>Despesa Indireta</v>
      </c>
      <c r="G4481" s="327">
        <f>'Comp. Desp. Indiretas'!CB103</f>
        <v>0</v>
      </c>
    </row>
    <row r="4482" spans="1:7" x14ac:dyDescent="0.25">
      <c r="A4482" s="319">
        <f>'Comp. Desp. Indiretas'!$CB$7</f>
        <v>45137</v>
      </c>
      <c r="B4482" s="314" t="str">
        <f>'Comp. Desp. Indiretas'!$A$104</f>
        <v>SMS</v>
      </c>
      <c r="D4482" s="315" t="str">
        <f>'Comp. Desp. Indiretas'!$C$104</f>
        <v>PAE</v>
      </c>
      <c r="E4482" s="314" t="str">
        <f>Resumo!$R$5</f>
        <v>Despesa</v>
      </c>
      <c r="F4482" s="314" t="str">
        <f>Resumo!$R$6</f>
        <v>Despesa Indireta</v>
      </c>
      <c r="G4482" s="327">
        <f>'Comp. Desp. Indiretas'!CB104</f>
        <v>0</v>
      </c>
    </row>
    <row r="4483" spans="1:7" x14ac:dyDescent="0.25">
      <c r="A4483" s="319">
        <f>'Comp. Desp. Indiretas'!$CB$7</f>
        <v>45137</v>
      </c>
      <c r="B4483" s="314" t="str">
        <f>'Comp. Desp. Indiretas'!$A$105</f>
        <v>SMS</v>
      </c>
      <c r="D4483" s="315" t="str">
        <f>'Comp. Desp. Indiretas'!$C$105</f>
        <v>TREINAMENTO</v>
      </c>
      <c r="E4483" s="314" t="str">
        <f>Resumo!$R$5</f>
        <v>Despesa</v>
      </c>
      <c r="F4483" s="314" t="str">
        <f>Resumo!$R$6</f>
        <v>Despesa Indireta</v>
      </c>
      <c r="G4483" s="327">
        <f>'Comp. Desp. Indiretas'!CB105</f>
        <v>0</v>
      </c>
    </row>
    <row r="4484" spans="1:7" x14ac:dyDescent="0.25">
      <c r="A4484" s="319">
        <f>'Comp. Desp. Indiretas'!$CB$7</f>
        <v>45137</v>
      </c>
      <c r="B4484" s="314" t="str">
        <f>'Comp. Desp. Indiretas'!$A$106</f>
        <v>SMS</v>
      </c>
      <c r="D4484" s="315" t="str">
        <f>'Comp. Desp. Indiretas'!$C$106</f>
        <v>ASO</v>
      </c>
      <c r="E4484" s="314" t="str">
        <f>Resumo!$R$5</f>
        <v>Despesa</v>
      </c>
      <c r="F4484" s="314" t="str">
        <f>Resumo!$R$6</f>
        <v>Despesa Indireta</v>
      </c>
      <c r="G4484" s="327">
        <f>'Comp. Desp. Indiretas'!CB106</f>
        <v>0</v>
      </c>
    </row>
    <row r="4485" spans="1:7" x14ac:dyDescent="0.25">
      <c r="A4485" s="319">
        <f>'Comp. Desp. Indiretas'!$CB$7</f>
        <v>45137</v>
      </c>
      <c r="B4485" s="314">
        <f>'Comp. Desp. Indiretas'!$A$107</f>
        <v>0</v>
      </c>
      <c r="D4485" s="315" t="str">
        <f>'Comp. Desp. Indiretas'!$C$107</f>
        <v/>
      </c>
      <c r="E4485" s="314" t="str">
        <f>Resumo!$R$5</f>
        <v>Despesa</v>
      </c>
      <c r="F4485" s="314" t="str">
        <f>Resumo!$R$6</f>
        <v>Despesa Indireta</v>
      </c>
      <c r="G4485" s="327">
        <f>'Comp. Desp. Indiretas'!CB107</f>
        <v>0</v>
      </c>
    </row>
    <row r="4486" spans="1:7" x14ac:dyDescent="0.25">
      <c r="A4486" s="319">
        <f>'Comp. Desp. Indiretas'!$CB$7</f>
        <v>45137</v>
      </c>
      <c r="B4486" s="314">
        <f>'Comp. Desp. Indiretas'!$A$108</f>
        <v>0</v>
      </c>
      <c r="D4486" s="315" t="str">
        <f>'Comp. Desp. Indiretas'!$C$108</f>
        <v/>
      </c>
      <c r="E4486" s="314" t="str">
        <f>Resumo!$R$5</f>
        <v>Despesa</v>
      </c>
      <c r="F4486" s="314" t="str">
        <f>Resumo!$R$6</f>
        <v>Despesa Indireta</v>
      </c>
      <c r="G4486" s="327">
        <f>'Comp. Desp. Indiretas'!CB108</f>
        <v>0</v>
      </c>
    </row>
    <row r="4487" spans="1:7" x14ac:dyDescent="0.25">
      <c r="A4487" s="319">
        <f>'Comp. Desp. Indiretas'!$CB$7</f>
        <v>45137</v>
      </c>
      <c r="B4487" s="314">
        <f>'Comp. Desp. Indiretas'!$A$109</f>
        <v>0</v>
      </c>
      <c r="D4487" s="315" t="str">
        <f>'Comp. Desp. Indiretas'!$C$109</f>
        <v/>
      </c>
      <c r="E4487" s="314" t="str">
        <f>Resumo!$R$5</f>
        <v>Despesa</v>
      </c>
      <c r="F4487" s="314" t="str">
        <f>Resumo!$R$6</f>
        <v>Despesa Indireta</v>
      </c>
      <c r="G4487" s="327">
        <f>'Comp. Desp. Indiretas'!CB109</f>
        <v>0</v>
      </c>
    </row>
    <row r="4488" spans="1:7" x14ac:dyDescent="0.25">
      <c r="A4488" s="319">
        <f>'Comp. Desp. Indiretas'!$CB$7</f>
        <v>45137</v>
      </c>
      <c r="B4488" s="314">
        <f>'Comp. Desp. Indiretas'!$A$110</f>
        <v>0</v>
      </c>
      <c r="D4488" s="315" t="str">
        <f>'Comp. Desp. Indiretas'!$C$110</f>
        <v/>
      </c>
      <c r="E4488" s="314" t="str">
        <f>Resumo!$R$5</f>
        <v>Despesa</v>
      </c>
      <c r="F4488" s="314" t="str">
        <f>Resumo!$R$6</f>
        <v>Despesa Indireta</v>
      </c>
      <c r="G4488" s="327">
        <f>'Comp. Desp. Indiretas'!CB110</f>
        <v>0</v>
      </c>
    </row>
    <row r="4489" spans="1:7" x14ac:dyDescent="0.25">
      <c r="A4489" s="319">
        <f>'Comp. Desp. Indiretas'!$CB$7</f>
        <v>45137</v>
      </c>
      <c r="B4489" s="314">
        <f>'Comp. Desp. Indiretas'!$A$111</f>
        <v>0</v>
      </c>
      <c r="D4489" s="315" t="str">
        <f>'Comp. Desp. Indiretas'!$C$111</f>
        <v/>
      </c>
      <c r="E4489" s="314" t="str">
        <f>Resumo!$R$5</f>
        <v>Despesa</v>
      </c>
      <c r="F4489" s="314" t="str">
        <f>Resumo!$R$6</f>
        <v>Despesa Indireta</v>
      </c>
      <c r="G4489" s="327">
        <f>'Comp. Desp. Indiretas'!CB111</f>
        <v>0</v>
      </c>
    </row>
    <row r="4490" spans="1:7" x14ac:dyDescent="0.25">
      <c r="A4490" s="319">
        <f>'Comp. Desp. Indiretas'!$CB$7</f>
        <v>45137</v>
      </c>
      <c r="B4490" s="314">
        <f>'Comp. Desp. Indiretas'!$A$112</f>
        <v>0</v>
      </c>
      <c r="D4490" s="315" t="str">
        <f>'Comp. Desp. Indiretas'!$C$112</f>
        <v/>
      </c>
      <c r="E4490" s="314" t="str">
        <f>Resumo!$R$5</f>
        <v>Despesa</v>
      </c>
      <c r="F4490" s="314" t="str">
        <f>Resumo!$R$6</f>
        <v>Despesa Indireta</v>
      </c>
      <c r="G4490" s="327">
        <f>'Comp. Desp. Indiretas'!CB112</f>
        <v>0</v>
      </c>
    </row>
    <row r="4491" spans="1:7" x14ac:dyDescent="0.25">
      <c r="A4491" s="319">
        <f>'Comp. Desp. Indiretas'!$CB$7</f>
        <v>45137</v>
      </c>
      <c r="B4491" s="314" t="str">
        <f>'Composições Desp. Diretas'!$A$10</f>
        <v>SE</v>
      </c>
      <c r="C4491" s="314" t="str">
        <f>EAP!$C$9</f>
        <v>PP01</v>
      </c>
      <c r="D4491" s="315" t="str">
        <f>'Composições Desp. Diretas'!$C$10</f>
        <v>Subcontratação: realização do serviço de monit. da QAE</v>
      </c>
      <c r="E4491" s="314" t="str">
        <f>Resumo!$R$5</f>
        <v>Despesa</v>
      </c>
      <c r="F4491" s="314" t="str">
        <f>Resumo!$R$7</f>
        <v>Despesa Direta</v>
      </c>
      <c r="G4491" s="327">
        <f>'Composições Desp. Diretas'!CC10</f>
        <v>0</v>
      </c>
    </row>
    <row r="4492" spans="1:7" x14ac:dyDescent="0.25">
      <c r="A4492" s="319">
        <f>'Comp. Desp. Indiretas'!$CB$7</f>
        <v>45137</v>
      </c>
      <c r="B4492" s="314" t="str">
        <f>'Composições Desp. Diretas'!$A$11</f>
        <v>MOC</v>
      </c>
      <c r="C4492" s="314" t="str">
        <f>EAP!$C$9</f>
        <v>PP01</v>
      </c>
      <c r="D4492" s="315" t="str">
        <f>'Composições Desp. Diretas'!$C$11</f>
        <v>ANALISTA DE PROJETOS PLENO</v>
      </c>
      <c r="E4492" s="314" t="str">
        <f>Resumo!$R$5</f>
        <v>Despesa</v>
      </c>
      <c r="F4492" s="314" t="str">
        <f>Resumo!$R$7</f>
        <v>Despesa Direta</v>
      </c>
      <c r="G4492" s="327">
        <f>'Composições Desp. Diretas'!CC11</f>
        <v>0</v>
      </c>
    </row>
    <row r="4493" spans="1:7" x14ac:dyDescent="0.25">
      <c r="A4493" s="319">
        <f>'Comp. Desp. Indiretas'!$CB$7</f>
        <v>45137</v>
      </c>
      <c r="B4493" s="314">
        <f>'Composições Desp. Diretas'!$A$12</f>
        <v>0</v>
      </c>
      <c r="C4493" s="314" t="str">
        <f>EAP!$C$9</f>
        <v>PP01</v>
      </c>
      <c r="D4493" s="315">
        <f>'Composições Desp. Diretas'!$C$12</f>
        <v>0</v>
      </c>
      <c r="E4493" s="314" t="str">
        <f>Resumo!$R$5</f>
        <v>Despesa</v>
      </c>
      <c r="F4493" s="314" t="str">
        <f>Resumo!$R$7</f>
        <v>Despesa Direta</v>
      </c>
      <c r="G4493" s="327">
        <f>'Composições Desp. Diretas'!CC12</f>
        <v>0</v>
      </c>
    </row>
    <row r="4494" spans="1:7" x14ac:dyDescent="0.25">
      <c r="A4494" s="319">
        <f>'Comp. Desp. Indiretas'!$CB$7</f>
        <v>45137</v>
      </c>
      <c r="B4494" s="314">
        <f>'Composições Desp. Diretas'!$A$13</f>
        <v>0</v>
      </c>
      <c r="C4494" s="314" t="str">
        <f>EAP!$C$9</f>
        <v>PP01</v>
      </c>
      <c r="D4494" s="315">
        <f>'Composições Desp. Diretas'!$C$13</f>
        <v>0</v>
      </c>
      <c r="E4494" s="314" t="str">
        <f>Resumo!$R$5</f>
        <v>Despesa</v>
      </c>
      <c r="F4494" s="314" t="str">
        <f>Resumo!$R$7</f>
        <v>Despesa Direta</v>
      </c>
      <c r="G4494" s="327">
        <f>'Composições Desp. Diretas'!CC13</f>
        <v>0</v>
      </c>
    </row>
    <row r="4495" spans="1:7" x14ac:dyDescent="0.25">
      <c r="A4495" s="319">
        <f>'Comp. Desp. Indiretas'!$CB$7</f>
        <v>45137</v>
      </c>
      <c r="B4495" s="314">
        <f>'Composições Desp. Diretas'!$A$14</f>
        <v>0</v>
      </c>
      <c r="C4495" s="314" t="str">
        <f>EAP!$C$9</f>
        <v>PP01</v>
      </c>
      <c r="D4495" s="315">
        <f>'Composições Desp. Diretas'!$C$14</f>
        <v>0</v>
      </c>
      <c r="E4495" s="314" t="str">
        <f>Resumo!$R$5</f>
        <v>Despesa</v>
      </c>
      <c r="F4495" s="314" t="str">
        <f>Resumo!$R$7</f>
        <v>Despesa Direta</v>
      </c>
      <c r="G4495" s="327">
        <f>'Composições Desp. Diretas'!CC14</f>
        <v>0</v>
      </c>
    </row>
    <row r="4496" spans="1:7" x14ac:dyDescent="0.25">
      <c r="A4496" s="319">
        <f>'Comp. Desp. Indiretas'!$CB$7</f>
        <v>45137</v>
      </c>
      <c r="B4496" s="314">
        <f>'Composições Desp. Diretas'!$A$15</f>
        <v>0</v>
      </c>
      <c r="C4496" s="314" t="str">
        <f>EAP!$C$9</f>
        <v>PP01</v>
      </c>
      <c r="D4496" s="315">
        <f>'Composições Desp. Diretas'!$C$15</f>
        <v>0</v>
      </c>
      <c r="E4496" s="314" t="str">
        <f>Resumo!$R$5</f>
        <v>Despesa</v>
      </c>
      <c r="F4496" s="314" t="str">
        <f>Resumo!$R$7</f>
        <v>Despesa Direta</v>
      </c>
      <c r="G4496" s="327">
        <f>'Composições Desp. Diretas'!CC15</f>
        <v>0</v>
      </c>
    </row>
    <row r="4497" spans="1:7" x14ac:dyDescent="0.25">
      <c r="A4497" s="319">
        <f>'Comp. Desp. Indiretas'!$CB$7</f>
        <v>45137</v>
      </c>
      <c r="B4497" s="314">
        <f>'Composições Desp. Diretas'!$A$16</f>
        <v>0</v>
      </c>
      <c r="C4497" s="314" t="str">
        <f>EAP!$C$9</f>
        <v>PP01</v>
      </c>
      <c r="D4497" s="315">
        <f>'Composições Desp. Diretas'!$C$16</f>
        <v>0</v>
      </c>
      <c r="E4497" s="314" t="str">
        <f>Resumo!$R$5</f>
        <v>Despesa</v>
      </c>
      <c r="F4497" s="314" t="str">
        <f>Resumo!$R$7</f>
        <v>Despesa Direta</v>
      </c>
      <c r="G4497" s="327">
        <f>'Composições Desp. Diretas'!CC16</f>
        <v>0</v>
      </c>
    </row>
    <row r="4498" spans="1:7" x14ac:dyDescent="0.25">
      <c r="A4498" s="319">
        <f>'Comp. Desp. Indiretas'!$CB$7</f>
        <v>45137</v>
      </c>
      <c r="B4498" s="314">
        <f>'Composições Desp. Diretas'!$A$17</f>
        <v>0</v>
      </c>
      <c r="C4498" s="314" t="str">
        <f>EAP!$C$9</f>
        <v>PP01</v>
      </c>
      <c r="D4498" s="315">
        <f>'Composições Desp. Diretas'!$C$17</f>
        <v>0</v>
      </c>
      <c r="E4498" s="314" t="str">
        <f>Resumo!$R$5</f>
        <v>Despesa</v>
      </c>
      <c r="F4498" s="314" t="str">
        <f>Resumo!$R$7</f>
        <v>Despesa Direta</v>
      </c>
      <c r="G4498" s="327">
        <f>'Composições Desp. Diretas'!CC17</f>
        <v>0</v>
      </c>
    </row>
    <row r="4499" spans="1:7" x14ac:dyDescent="0.25">
      <c r="A4499" s="319">
        <f>'Comp. Desp. Indiretas'!$CB$7</f>
        <v>45137</v>
      </c>
      <c r="B4499" s="314">
        <f>'Composições Desp. Diretas'!$A$18</f>
        <v>0</v>
      </c>
      <c r="C4499" s="314" t="str">
        <f>EAP!$C$9</f>
        <v>PP01</v>
      </c>
      <c r="D4499" s="315">
        <f>'Composições Desp. Diretas'!$C$18</f>
        <v>0</v>
      </c>
      <c r="E4499" s="314" t="str">
        <f>Resumo!$R$5</f>
        <v>Despesa</v>
      </c>
      <c r="F4499" s="314" t="str">
        <f>Resumo!$R$7</f>
        <v>Despesa Direta</v>
      </c>
      <c r="G4499" s="327">
        <f>'Composições Desp. Diretas'!CC18</f>
        <v>0</v>
      </c>
    </row>
    <row r="4500" spans="1:7" x14ac:dyDescent="0.25">
      <c r="A4500" s="319">
        <f>'Comp. Desp. Indiretas'!$CB$7</f>
        <v>45137</v>
      </c>
      <c r="B4500" s="314">
        <f>'Composições Desp. Diretas'!$A$19</f>
        <v>0</v>
      </c>
      <c r="C4500" s="314" t="str">
        <f>EAP!$C$9</f>
        <v>PP01</v>
      </c>
      <c r="D4500" s="315">
        <f>'Composições Desp. Diretas'!$C$19</f>
        <v>0</v>
      </c>
      <c r="E4500" s="314" t="str">
        <f>Resumo!$R$5</f>
        <v>Despesa</v>
      </c>
      <c r="F4500" s="314" t="str">
        <f>Resumo!$R$7</f>
        <v>Despesa Direta</v>
      </c>
      <c r="G4500" s="327">
        <f>'Composições Desp. Diretas'!CC19</f>
        <v>0</v>
      </c>
    </row>
    <row r="4501" spans="1:7" x14ac:dyDescent="0.25">
      <c r="A4501" s="319">
        <f>'Comp. Desp. Indiretas'!$CB$7</f>
        <v>45137</v>
      </c>
      <c r="B4501" s="314">
        <f>'Composições Desp. Diretas'!$A$20</f>
        <v>0</v>
      </c>
      <c r="C4501" s="314" t="str">
        <f>EAP!$C$9</f>
        <v>PP01</v>
      </c>
      <c r="D4501" s="315">
        <f>'Composições Desp. Diretas'!$C$20</f>
        <v>0</v>
      </c>
      <c r="E4501" s="314" t="str">
        <f>Resumo!$R$5</f>
        <v>Despesa</v>
      </c>
      <c r="F4501" s="314" t="str">
        <f>Resumo!$R$7</f>
        <v>Despesa Direta</v>
      </c>
      <c r="G4501" s="327">
        <f>'Composições Desp. Diretas'!CC20</f>
        <v>0</v>
      </c>
    </row>
    <row r="4502" spans="1:7" x14ac:dyDescent="0.25">
      <c r="A4502" s="319">
        <f>'Comp. Desp. Indiretas'!$CB$7</f>
        <v>45137</v>
      </c>
      <c r="B4502" s="314">
        <f>'Composições Desp. Diretas'!$A$21</f>
        <v>0</v>
      </c>
      <c r="C4502" s="314" t="str">
        <f>EAP!$C$9</f>
        <v>PP01</v>
      </c>
      <c r="D4502" s="315">
        <f>'Composições Desp. Diretas'!$C$21</f>
        <v>0</v>
      </c>
      <c r="E4502" s="314" t="str">
        <f>Resumo!$R$5</f>
        <v>Despesa</v>
      </c>
      <c r="F4502" s="314" t="str">
        <f>Resumo!$R$7</f>
        <v>Despesa Direta</v>
      </c>
      <c r="G4502" s="327">
        <f>'Composições Desp. Diretas'!CC21</f>
        <v>0</v>
      </c>
    </row>
    <row r="4503" spans="1:7" x14ac:dyDescent="0.25">
      <c r="A4503" s="319">
        <f>'Comp. Desp. Indiretas'!$CB$7</f>
        <v>45137</v>
      </c>
      <c r="B4503" s="314">
        <f>'Composições Desp. Diretas'!$A$22</f>
        <v>0</v>
      </c>
      <c r="C4503" s="314" t="str">
        <f>EAP!$C$9</f>
        <v>PP01</v>
      </c>
      <c r="D4503" s="315">
        <f>'Composições Desp. Diretas'!$C$22</f>
        <v>0</v>
      </c>
      <c r="E4503" s="314" t="str">
        <f>Resumo!$R$5</f>
        <v>Despesa</v>
      </c>
      <c r="F4503" s="314" t="str">
        <f>Resumo!$R$7</f>
        <v>Despesa Direta</v>
      </c>
      <c r="G4503" s="327">
        <f>'Composições Desp. Diretas'!CC22</f>
        <v>0</v>
      </c>
    </row>
    <row r="4504" spans="1:7" x14ac:dyDescent="0.25">
      <c r="A4504" s="319">
        <f>'Comp. Desp. Indiretas'!$CB$7</f>
        <v>45137</v>
      </c>
      <c r="B4504" s="314">
        <f>'Composições Desp. Diretas'!$A$23</f>
        <v>0</v>
      </c>
      <c r="C4504" s="314" t="str">
        <f>EAP!$C$9</f>
        <v>PP01</v>
      </c>
      <c r="D4504" s="315">
        <f>'Composições Desp. Diretas'!$C$23</f>
        <v>0</v>
      </c>
      <c r="E4504" s="314" t="str">
        <f>Resumo!$R$5</f>
        <v>Despesa</v>
      </c>
      <c r="F4504" s="314" t="str">
        <f>Resumo!$R$7</f>
        <v>Despesa Direta</v>
      </c>
      <c r="G4504" s="327">
        <f>'Composições Desp. Diretas'!CC23</f>
        <v>0</v>
      </c>
    </row>
    <row r="4522" spans="1:7" x14ac:dyDescent="0.25">
      <c r="A4522" s="319">
        <f>'Comp. Desp. Indiretas'!$CB$7</f>
        <v>45137</v>
      </c>
      <c r="B4522" s="314" t="str">
        <f>'Composições Desp. Diretas'!$A$25</f>
        <v>MOC</v>
      </c>
      <c r="C4522" s="314" t="str">
        <f>EAP!$C$10</f>
        <v>PP02</v>
      </c>
      <c r="D4522" s="315" t="str">
        <f>'Composições Desp. Diretas'!$C$25</f>
        <v>TÉCNICO OPERACIONAL</v>
      </c>
      <c r="E4522" s="314" t="str">
        <f>Resumo!$R$5</f>
        <v>Despesa</v>
      </c>
      <c r="F4522" s="314" t="str">
        <f>Resumo!$R$7</f>
        <v>Despesa Direta</v>
      </c>
      <c r="G4522" s="327">
        <f>'Composições Desp. Diretas'!CC25</f>
        <v>0</v>
      </c>
    </row>
    <row r="4523" spans="1:7" x14ac:dyDescent="0.25">
      <c r="A4523" s="319">
        <f>'Comp. Desp. Indiretas'!$CB$7</f>
        <v>45137</v>
      </c>
      <c r="B4523" s="314" t="str">
        <f>'Composições Desp. Diretas'!$A$26</f>
        <v>SE</v>
      </c>
      <c r="C4523" s="314" t="str">
        <f>EAP!$C$10</f>
        <v>PP02</v>
      </c>
      <c r="D4523" s="315" t="str">
        <f>'Composições Desp. Diretas'!$C$26</f>
        <v>Pedágio</v>
      </c>
      <c r="E4523" s="314" t="str">
        <f>Resumo!$R$5</f>
        <v>Despesa</v>
      </c>
      <c r="F4523" s="314" t="str">
        <f>Resumo!$R$7</f>
        <v>Despesa Direta</v>
      </c>
      <c r="G4523" s="327">
        <f>'Composições Desp. Diretas'!CC26</f>
        <v>0</v>
      </c>
    </row>
    <row r="4524" spans="1:7" x14ac:dyDescent="0.25">
      <c r="A4524" s="319">
        <f>'Comp. Desp. Indiretas'!$CB$7</f>
        <v>45137</v>
      </c>
      <c r="B4524" s="314" t="str">
        <f>'Composições Desp. Diretas'!$A$27</f>
        <v>SE</v>
      </c>
      <c r="C4524" s="314" t="str">
        <f>EAP!$C$10</f>
        <v>PP02</v>
      </c>
      <c r="D4524" s="315" t="str">
        <f>'Composições Desp. Diretas'!$C$27</f>
        <v>Despacho ida e volta - sonômetro</v>
      </c>
      <c r="E4524" s="314" t="str">
        <f>Resumo!$R$5</f>
        <v>Despesa</v>
      </c>
      <c r="F4524" s="314" t="str">
        <f>Resumo!$R$7</f>
        <v>Despesa Direta</v>
      </c>
      <c r="G4524" s="327">
        <f>'Composições Desp. Diretas'!CC27</f>
        <v>0</v>
      </c>
    </row>
    <row r="4525" spans="1:7" x14ac:dyDescent="0.25">
      <c r="A4525" s="319">
        <f>'Comp. Desp. Indiretas'!$CB$7</f>
        <v>45137</v>
      </c>
      <c r="B4525" s="314" t="str">
        <f>'Composições Desp. Diretas'!$A$28</f>
        <v>DG</v>
      </c>
      <c r="C4525" s="314" t="str">
        <f>EAP!$C$10</f>
        <v>PP02</v>
      </c>
      <c r="D4525" s="315" t="str">
        <f>'Composições Desp. Diretas'!$C$28</f>
        <v>ALUGUEL DE VEICULO LEVE</v>
      </c>
      <c r="E4525" s="314" t="str">
        <f>Resumo!$R$5</f>
        <v>Despesa</v>
      </c>
      <c r="F4525" s="314" t="str">
        <f>Resumo!$R$7</f>
        <v>Despesa Direta</v>
      </c>
      <c r="G4525" s="327">
        <f>'Composições Desp. Diretas'!CC28</f>
        <v>0</v>
      </c>
    </row>
    <row r="4526" spans="1:7" x14ac:dyDescent="0.25">
      <c r="A4526" s="319">
        <f>'Comp. Desp. Indiretas'!$CB$7</f>
        <v>45137</v>
      </c>
      <c r="B4526" s="314" t="str">
        <f>'Composições Desp. Diretas'!$A$29</f>
        <v>DG</v>
      </c>
      <c r="C4526" s="314" t="str">
        <f>EAP!$C$10</f>
        <v>PP02</v>
      </c>
      <c r="D4526" s="315" t="str">
        <f>'Composições Desp. Diretas'!$C$29</f>
        <v>COMBUSTÍVEL - GASOLINA</v>
      </c>
      <c r="E4526" s="314" t="str">
        <f>Resumo!$R$5</f>
        <v>Despesa</v>
      </c>
      <c r="F4526" s="314" t="str">
        <f>Resumo!$R$7</f>
        <v>Despesa Direta</v>
      </c>
      <c r="G4526" s="327">
        <f>'Composições Desp. Diretas'!CC29</f>
        <v>0</v>
      </c>
    </row>
    <row r="4527" spans="1:7" x14ac:dyDescent="0.25">
      <c r="A4527" s="319">
        <f>'Comp. Desp. Indiretas'!$CB$7</f>
        <v>45137</v>
      </c>
      <c r="B4527" s="314">
        <f>'Composições Desp. Diretas'!$A$30</f>
        <v>0</v>
      </c>
      <c r="C4527" s="314" t="str">
        <f>EAP!$C$10</f>
        <v>PP02</v>
      </c>
      <c r="D4527" s="315">
        <f>'Composições Desp. Diretas'!$C$30</f>
        <v>0</v>
      </c>
      <c r="E4527" s="314" t="str">
        <f>Resumo!$R$5</f>
        <v>Despesa</v>
      </c>
      <c r="F4527" s="314" t="str">
        <f>Resumo!$R$7</f>
        <v>Despesa Direta</v>
      </c>
      <c r="G4527" s="327">
        <f>'Composições Desp. Diretas'!CC30</f>
        <v>0</v>
      </c>
    </row>
    <row r="4528" spans="1:7" x14ac:dyDescent="0.25">
      <c r="A4528" s="319">
        <f>'Comp. Desp. Indiretas'!$CB$7</f>
        <v>45137</v>
      </c>
      <c r="B4528" s="314">
        <f>'Composições Desp. Diretas'!$A$31</f>
        <v>0</v>
      </c>
      <c r="C4528" s="314" t="str">
        <f>EAP!$C$10</f>
        <v>PP02</v>
      </c>
      <c r="D4528" s="315">
        <f>'Composições Desp. Diretas'!$C$31</f>
        <v>0</v>
      </c>
      <c r="E4528" s="314" t="str">
        <f>Resumo!$R$5</f>
        <v>Despesa</v>
      </c>
      <c r="F4528" s="314" t="str">
        <f>Resumo!$R$7</f>
        <v>Despesa Direta</v>
      </c>
      <c r="G4528" s="327">
        <f>'Composições Desp. Diretas'!CC31</f>
        <v>0</v>
      </c>
    </row>
    <row r="4529" spans="1:7" x14ac:dyDescent="0.25">
      <c r="A4529" s="319">
        <f>'Comp. Desp. Indiretas'!$CB$7</f>
        <v>45137</v>
      </c>
      <c r="B4529" s="314" t="str">
        <f>'Composições Desp. Diretas'!$A$32</f>
        <v>MOC</v>
      </c>
      <c r="C4529" s="314" t="str">
        <f>EAP!$C$10</f>
        <v>PP02</v>
      </c>
      <c r="D4529" s="315" t="str">
        <f>'Composições Desp. Diretas'!$C$32</f>
        <v>COORD. DE PROJETO</v>
      </c>
      <c r="E4529" s="314" t="str">
        <f>Resumo!$R$5</f>
        <v>Despesa</v>
      </c>
      <c r="F4529" s="314" t="str">
        <f>Resumo!$R$7</f>
        <v>Despesa Direta</v>
      </c>
      <c r="G4529" s="327">
        <f>'Composições Desp. Diretas'!CC32</f>
        <v>0</v>
      </c>
    </row>
    <row r="4530" spans="1:7" x14ac:dyDescent="0.25">
      <c r="A4530" s="319">
        <f>'Comp. Desp. Indiretas'!$CB$7</f>
        <v>45137</v>
      </c>
      <c r="B4530" s="314" t="str">
        <f>'Composições Desp. Diretas'!$A$33</f>
        <v>MOC</v>
      </c>
      <c r="C4530" s="314" t="str">
        <f>EAP!$C$10</f>
        <v>PP02</v>
      </c>
      <c r="D4530" s="315" t="str">
        <f>'Composições Desp. Diretas'!$C$33</f>
        <v>ANALISTA DE PROJETOS PLENO</v>
      </c>
      <c r="E4530" s="314" t="str">
        <f>Resumo!$R$5</f>
        <v>Despesa</v>
      </c>
      <c r="F4530" s="314" t="str">
        <f>Resumo!$R$7</f>
        <v>Despesa Direta</v>
      </c>
      <c r="G4530" s="327">
        <f>'Composições Desp. Diretas'!CC33</f>
        <v>0</v>
      </c>
    </row>
    <row r="4531" spans="1:7" x14ac:dyDescent="0.25">
      <c r="A4531" s="319">
        <f>'Comp. Desp. Indiretas'!$CB$7</f>
        <v>45137</v>
      </c>
      <c r="B4531" s="314" t="str">
        <f>'Composições Desp. Diretas'!$A$34</f>
        <v>MOC</v>
      </c>
      <c r="C4531" s="314" t="str">
        <f>EAP!$C$10</f>
        <v>PP02</v>
      </c>
      <c r="D4531" s="315" t="str">
        <f>'Composições Desp. Diretas'!$C$34</f>
        <v>ASSISTENTE DE PROJETOS</v>
      </c>
      <c r="E4531" s="314" t="str">
        <f>Resumo!$R$5</f>
        <v>Despesa</v>
      </c>
      <c r="F4531" s="314" t="str">
        <f>Resumo!$R$7</f>
        <v>Despesa Direta</v>
      </c>
      <c r="G4531" s="327">
        <f>'Composições Desp. Diretas'!CC34</f>
        <v>0</v>
      </c>
    </row>
    <row r="4532" spans="1:7" x14ac:dyDescent="0.25">
      <c r="A4532" s="319">
        <f>'Comp. Desp. Indiretas'!$CB$7</f>
        <v>45137</v>
      </c>
      <c r="B4532" s="314" t="str">
        <f>'Composições Desp. Diretas'!$A$35</f>
        <v>MOC</v>
      </c>
      <c r="C4532" s="314" t="str">
        <f>EAP!$C$10</f>
        <v>PP02</v>
      </c>
      <c r="D4532" s="315" t="str">
        <f>'Composições Desp. Diretas'!$C$35</f>
        <v>ANALISTA DE GEOPROCESSAMENTO</v>
      </c>
      <c r="E4532" s="314" t="str">
        <f>Resumo!$R$5</f>
        <v>Despesa</v>
      </c>
      <c r="F4532" s="314" t="str">
        <f>Resumo!$R$7</f>
        <v>Despesa Direta</v>
      </c>
      <c r="G4532" s="327">
        <f>'Composições Desp. Diretas'!CC35</f>
        <v>0</v>
      </c>
    </row>
    <row r="4533" spans="1:7" x14ac:dyDescent="0.25">
      <c r="A4533" s="319">
        <f>'Comp. Desp. Indiretas'!$CB$7</f>
        <v>45137</v>
      </c>
      <c r="B4533" s="314">
        <f>'Composições Desp. Diretas'!$A$36</f>
        <v>0</v>
      </c>
      <c r="C4533" s="314" t="str">
        <f>EAP!$C$10</f>
        <v>PP02</v>
      </c>
      <c r="D4533" s="315">
        <f>'Composições Desp. Diretas'!$C$36</f>
        <v>0</v>
      </c>
      <c r="E4533" s="314" t="str">
        <f>Resumo!$R$5</f>
        <v>Despesa</v>
      </c>
      <c r="F4533" s="314" t="str">
        <f>Resumo!$R$7</f>
        <v>Despesa Direta</v>
      </c>
      <c r="G4533" s="327">
        <f>'Composições Desp. Diretas'!CC36</f>
        <v>0</v>
      </c>
    </row>
    <row r="4534" spans="1:7" x14ac:dyDescent="0.25">
      <c r="A4534" s="319">
        <f>'Comp. Desp. Indiretas'!$CB$7</f>
        <v>45137</v>
      </c>
      <c r="B4534" s="314">
        <f>'Composições Desp. Diretas'!$A$37</f>
        <v>0</v>
      </c>
      <c r="C4534" s="314" t="str">
        <f>EAP!$C$10</f>
        <v>PP02</v>
      </c>
      <c r="D4534" s="315">
        <f>'Composições Desp. Diretas'!$C$37</f>
        <v>0</v>
      </c>
      <c r="E4534" s="314" t="str">
        <f>Resumo!$R$5</f>
        <v>Despesa</v>
      </c>
      <c r="F4534" s="314" t="str">
        <f>Resumo!$R$7</f>
        <v>Despesa Direta</v>
      </c>
      <c r="G4534" s="327">
        <f>'Composições Desp. Diretas'!CC37</f>
        <v>0</v>
      </c>
    </row>
    <row r="4535" spans="1:7" x14ac:dyDescent="0.25">
      <c r="A4535" s="319">
        <f>'Comp. Desp. Indiretas'!$CB$7</f>
        <v>45137</v>
      </c>
      <c r="B4535" s="314">
        <f>'Composições Desp. Diretas'!$A$38</f>
        <v>0</v>
      </c>
      <c r="C4535" s="314" t="str">
        <f>EAP!$C$10</f>
        <v>PP02</v>
      </c>
      <c r="D4535" s="315">
        <f>'Composições Desp. Diretas'!$C$38</f>
        <v>0</v>
      </c>
      <c r="E4535" s="314" t="str">
        <f>Resumo!$R$5</f>
        <v>Despesa</v>
      </c>
      <c r="F4535" s="314" t="str">
        <f>Resumo!$R$7</f>
        <v>Despesa Direta</v>
      </c>
      <c r="G4535" s="327">
        <f>'Composições Desp. Diretas'!CC38</f>
        <v>0</v>
      </c>
    </row>
    <row r="4536" spans="1:7" x14ac:dyDescent="0.25">
      <c r="A4536" s="319">
        <f>'Comp. Desp. Indiretas'!$CB$7</f>
        <v>45137</v>
      </c>
      <c r="B4536" s="314">
        <f>'Composições Desp. Diretas'!$A$39</f>
        <v>0</v>
      </c>
      <c r="C4536" s="314" t="str">
        <f>EAP!$C$10</f>
        <v>PP02</v>
      </c>
      <c r="D4536" s="315">
        <f>'Composições Desp. Diretas'!$C$39</f>
        <v>0</v>
      </c>
      <c r="E4536" s="314" t="str">
        <f>Resumo!$R$5</f>
        <v>Despesa</v>
      </c>
      <c r="F4536" s="314" t="str">
        <f>Resumo!$R$7</f>
        <v>Despesa Direta</v>
      </c>
      <c r="G4536" s="327">
        <f>'Composições Desp. Diretas'!CC39</f>
        <v>0</v>
      </c>
    </row>
    <row r="4537" spans="1:7" x14ac:dyDescent="0.25">
      <c r="A4537" s="319">
        <f>'Comp. Desp. Indiretas'!$CB$7</f>
        <v>45137</v>
      </c>
      <c r="B4537" s="314">
        <f>'Composições Desp. Diretas'!$A$40</f>
        <v>0</v>
      </c>
      <c r="C4537" s="314" t="str">
        <f>EAP!$C$10</f>
        <v>PP02</v>
      </c>
      <c r="D4537" s="315">
        <f>'Composições Desp. Diretas'!$C$40</f>
        <v>0</v>
      </c>
      <c r="E4537" s="314" t="str">
        <f>Resumo!$R$5</f>
        <v>Despesa</v>
      </c>
      <c r="F4537" s="314" t="str">
        <f>Resumo!$R$7</f>
        <v>Despesa Direta</v>
      </c>
      <c r="G4537" s="327">
        <f>'Composições Desp. Diretas'!CC40</f>
        <v>0</v>
      </c>
    </row>
    <row r="4538" spans="1:7" x14ac:dyDescent="0.25">
      <c r="A4538" s="319">
        <f>'Comp. Desp. Indiretas'!$CB$7</f>
        <v>45137</v>
      </c>
      <c r="B4538" s="314">
        <f>'Composições Desp. Diretas'!$A$41</f>
        <v>0</v>
      </c>
      <c r="C4538" s="314" t="str">
        <f>EAP!$C$10</f>
        <v>PP02</v>
      </c>
      <c r="D4538" s="315">
        <f>'Composições Desp. Diretas'!$C$41</f>
        <v>0</v>
      </c>
      <c r="E4538" s="314" t="str">
        <f>Resumo!$R$5</f>
        <v>Despesa</v>
      </c>
      <c r="F4538" s="314" t="str">
        <f>Resumo!$R$7</f>
        <v>Despesa Direta</v>
      </c>
      <c r="G4538" s="327">
        <f>'Composições Desp. Diretas'!CC41</f>
        <v>0</v>
      </c>
    </row>
    <row r="4539" spans="1:7" x14ac:dyDescent="0.25">
      <c r="A4539" s="319">
        <f>'Comp. Desp. Indiretas'!$CB$7</f>
        <v>45137</v>
      </c>
      <c r="B4539" s="314">
        <f>'Composições Desp. Diretas'!$A$42</f>
        <v>0</v>
      </c>
      <c r="C4539" s="314" t="str">
        <f>EAP!$C$10</f>
        <v>PP02</v>
      </c>
      <c r="D4539" s="315">
        <f>'Composições Desp. Diretas'!$C$42</f>
        <v>0</v>
      </c>
      <c r="E4539" s="314" t="str">
        <f>Resumo!$R$5</f>
        <v>Despesa</v>
      </c>
      <c r="F4539" s="314" t="str">
        <f>Resumo!$R$7</f>
        <v>Despesa Direta</v>
      </c>
      <c r="G4539" s="327">
        <f>'Composições Desp. Diretas'!CC42</f>
        <v>0</v>
      </c>
    </row>
    <row r="4540" spans="1:7" x14ac:dyDescent="0.25">
      <c r="A4540" s="319">
        <f>'Comp. Desp. Indiretas'!$CB$7</f>
        <v>45137</v>
      </c>
      <c r="B4540" s="314">
        <f>'Composições Desp. Diretas'!$A$43</f>
        <v>0</v>
      </c>
      <c r="C4540" s="314" t="str">
        <f>EAP!$C$10</f>
        <v>PP02</v>
      </c>
      <c r="D4540" s="315">
        <f>'Composições Desp. Diretas'!$C$43</f>
        <v>0</v>
      </c>
      <c r="E4540" s="314" t="str">
        <f>Resumo!$R$5</f>
        <v>Despesa</v>
      </c>
      <c r="F4540" s="314" t="str">
        <f>Resumo!$R$7</f>
        <v>Despesa Direta</v>
      </c>
      <c r="G4540" s="327">
        <f>'Composições Desp. Diretas'!CC43</f>
        <v>0</v>
      </c>
    </row>
    <row r="4541" spans="1:7" x14ac:dyDescent="0.25">
      <c r="A4541" s="319">
        <f>'Comp. Desp. Indiretas'!$CB$7</f>
        <v>45137</v>
      </c>
      <c r="B4541" s="314">
        <f>'Composições Desp. Diretas'!$A$44</f>
        <v>0</v>
      </c>
      <c r="C4541" s="314" t="str">
        <f>EAP!$C$10</f>
        <v>PP02</v>
      </c>
      <c r="D4541" s="315">
        <f>'Composições Desp. Diretas'!$C$44</f>
        <v>0</v>
      </c>
      <c r="E4541" s="314" t="str">
        <f>Resumo!$R$5</f>
        <v>Despesa</v>
      </c>
      <c r="F4541" s="314" t="str">
        <f>Resumo!$R$7</f>
        <v>Despesa Direta</v>
      </c>
      <c r="G4541" s="327">
        <f>'Composições Desp. Diretas'!CC44</f>
        <v>0</v>
      </c>
    </row>
    <row r="4542" spans="1:7" x14ac:dyDescent="0.25">
      <c r="A4542" s="319">
        <f>'Comp. Desp. Indiretas'!$CB$7</f>
        <v>45137</v>
      </c>
      <c r="B4542" s="314">
        <f>'Composições Desp. Diretas'!$A$45</f>
        <v>0</v>
      </c>
      <c r="C4542" s="314" t="str">
        <f>EAP!$C$10</f>
        <v>PP02</v>
      </c>
      <c r="D4542" s="315">
        <f>'Composições Desp. Diretas'!$C$45</f>
        <v>0</v>
      </c>
      <c r="E4542" s="314" t="str">
        <f>Resumo!$R$5</f>
        <v>Despesa</v>
      </c>
      <c r="F4542" s="314" t="str">
        <f>Resumo!$R$7</f>
        <v>Despesa Direta</v>
      </c>
      <c r="G4542" s="327">
        <f>'Composições Desp. Diretas'!CC45</f>
        <v>0</v>
      </c>
    </row>
    <row r="4543" spans="1:7" x14ac:dyDescent="0.25">
      <c r="A4543" s="319">
        <f>'Comp. Desp. Indiretas'!$CB$7</f>
        <v>45137</v>
      </c>
      <c r="B4543" s="314">
        <f>'Composições Desp. Diretas'!$A$46</f>
        <v>0</v>
      </c>
      <c r="C4543" s="314" t="str">
        <f>EAP!$C$10</f>
        <v>PP02</v>
      </c>
      <c r="D4543" s="315">
        <f>'Composições Desp. Diretas'!$C$46</f>
        <v>0</v>
      </c>
      <c r="E4543" s="314" t="str">
        <f>Resumo!$R$5</f>
        <v>Despesa</v>
      </c>
      <c r="F4543" s="314" t="str">
        <f>Resumo!$R$7</f>
        <v>Despesa Direta</v>
      </c>
      <c r="G4543" s="327">
        <f>'Composições Desp. Diretas'!CC46</f>
        <v>0</v>
      </c>
    </row>
    <row r="4544" spans="1:7" x14ac:dyDescent="0.25">
      <c r="A4544" s="319">
        <f>'Comp. Desp. Indiretas'!$CB$7</f>
        <v>45137</v>
      </c>
      <c r="B4544" s="314">
        <f>'Composições Desp. Diretas'!$A$47</f>
        <v>0</v>
      </c>
      <c r="C4544" s="314" t="str">
        <f>EAP!$C$10</f>
        <v>PP02</v>
      </c>
      <c r="D4544" s="315">
        <f>'Composições Desp. Diretas'!$C$47</f>
        <v>0</v>
      </c>
      <c r="E4544" s="314" t="str">
        <f>Resumo!$R$5</f>
        <v>Despesa</v>
      </c>
      <c r="F4544" s="314" t="str">
        <f>Resumo!$R$7</f>
        <v>Despesa Direta</v>
      </c>
      <c r="G4544" s="327">
        <f>'Composições Desp. Diretas'!CC47</f>
        <v>0</v>
      </c>
    </row>
    <row r="4545" spans="1:7" x14ac:dyDescent="0.25">
      <c r="A4545" s="319">
        <f>'Comp. Desp. Indiretas'!$CB$7</f>
        <v>45137</v>
      </c>
      <c r="B4545" s="314">
        <f>'Composições Desp. Diretas'!$A$48</f>
        <v>0</v>
      </c>
      <c r="C4545" s="314" t="str">
        <f>EAP!$C$10</f>
        <v>PP02</v>
      </c>
      <c r="D4545" s="315">
        <f>'Composições Desp. Diretas'!$C$48</f>
        <v>0</v>
      </c>
      <c r="E4545" s="314" t="str">
        <f>Resumo!$R$5</f>
        <v>Despesa</v>
      </c>
      <c r="F4545" s="314" t="str">
        <f>Resumo!$R$7</f>
        <v>Despesa Direta</v>
      </c>
      <c r="G4545" s="327">
        <f>'Composições Desp. Diretas'!CC48</f>
        <v>0</v>
      </c>
    </row>
    <row r="4546" spans="1:7" x14ac:dyDescent="0.25">
      <c r="A4546" s="319">
        <f>'Comp. Desp. Indiretas'!$CB$7</f>
        <v>45137</v>
      </c>
      <c r="B4546" s="314">
        <f>'Composições Desp. Diretas'!$A$49</f>
        <v>0</v>
      </c>
      <c r="C4546" s="314" t="str">
        <f>EAP!$C$10</f>
        <v>PP02</v>
      </c>
      <c r="D4546" s="315">
        <f>'Composições Desp. Diretas'!$C$49</f>
        <v>0</v>
      </c>
      <c r="E4546" s="314" t="str">
        <f>Resumo!$R$5</f>
        <v>Despesa</v>
      </c>
      <c r="F4546" s="314" t="str">
        <f>Resumo!$R$7</f>
        <v>Despesa Direta</v>
      </c>
      <c r="G4546" s="327">
        <f>'Composições Desp. Diretas'!CC49</f>
        <v>0</v>
      </c>
    </row>
    <row r="4547" spans="1:7" x14ac:dyDescent="0.25">
      <c r="A4547" s="319">
        <f>'Comp. Desp. Indiretas'!$CB$7</f>
        <v>45137</v>
      </c>
      <c r="B4547" s="314">
        <f>'Composições Desp. Diretas'!$A$50</f>
        <v>0</v>
      </c>
      <c r="C4547" s="314" t="str">
        <f>EAP!$C$10</f>
        <v>PP02</v>
      </c>
      <c r="D4547" s="315">
        <f>'Composições Desp. Diretas'!$C$50</f>
        <v>0</v>
      </c>
      <c r="E4547" s="314" t="str">
        <f>Resumo!$R$5</f>
        <v>Despesa</v>
      </c>
      <c r="F4547" s="314" t="str">
        <f>Resumo!$R$7</f>
        <v>Despesa Direta</v>
      </c>
      <c r="G4547" s="327">
        <f>'Composições Desp. Diretas'!CC50</f>
        <v>0</v>
      </c>
    </row>
    <row r="4548" spans="1:7" x14ac:dyDescent="0.25">
      <c r="A4548" s="319">
        <f>'Comp. Desp. Indiretas'!$CB$7</f>
        <v>45137</v>
      </c>
      <c r="B4548" s="314">
        <f>'Composições Desp. Diretas'!$A$51</f>
        <v>0</v>
      </c>
      <c r="C4548" s="314" t="str">
        <f>EAP!$C$10</f>
        <v>PP02</v>
      </c>
      <c r="D4548" s="315">
        <f>'Composições Desp. Diretas'!$C$51</f>
        <v>0</v>
      </c>
      <c r="E4548" s="314" t="str">
        <f>Resumo!$R$5</f>
        <v>Despesa</v>
      </c>
      <c r="F4548" s="314" t="str">
        <f>Resumo!$R$7</f>
        <v>Despesa Direta</v>
      </c>
      <c r="G4548" s="327">
        <f>'Composições Desp. Diretas'!CC51</f>
        <v>0</v>
      </c>
    </row>
    <row r="4549" spans="1:7" x14ac:dyDescent="0.25">
      <c r="A4549" s="319">
        <f>'Comp. Desp. Indiretas'!$CB$7</f>
        <v>45137</v>
      </c>
      <c r="B4549" s="314">
        <f>'Composições Desp. Diretas'!$A$52</f>
        <v>0</v>
      </c>
      <c r="C4549" s="314" t="str">
        <f>EAP!$C$10</f>
        <v>PP02</v>
      </c>
      <c r="D4549" s="315">
        <f>'Composições Desp. Diretas'!$C$52</f>
        <v>0</v>
      </c>
      <c r="E4549" s="314" t="str">
        <f>Resumo!$R$5</f>
        <v>Despesa</v>
      </c>
      <c r="F4549" s="314" t="str">
        <f>Resumo!$R$7</f>
        <v>Despesa Direta</v>
      </c>
      <c r="G4549" s="327">
        <f>'Composições Desp. Diretas'!CC52</f>
        <v>0</v>
      </c>
    </row>
    <row r="4550" spans="1:7" x14ac:dyDescent="0.25">
      <c r="A4550" s="319">
        <f>'Comp. Desp. Indiretas'!$CB$7</f>
        <v>45137</v>
      </c>
      <c r="B4550" s="314">
        <f>'Composições Desp. Diretas'!$A$53</f>
        <v>0</v>
      </c>
      <c r="C4550" s="314" t="str">
        <f>EAP!$C$10</f>
        <v>PP02</v>
      </c>
      <c r="D4550" s="315">
        <f>'Composições Desp. Diretas'!$C$53</f>
        <v>0</v>
      </c>
      <c r="E4550" s="314" t="str">
        <f>Resumo!$R$5</f>
        <v>Despesa</v>
      </c>
      <c r="F4550" s="314" t="str">
        <f>Resumo!$R$7</f>
        <v>Despesa Direta</v>
      </c>
      <c r="G4550" s="327">
        <f>'Composições Desp. Diretas'!CC53</f>
        <v>0</v>
      </c>
    </row>
    <row r="4551" spans="1:7" x14ac:dyDescent="0.25">
      <c r="A4551" s="319">
        <f>'Comp. Desp. Indiretas'!$CB$7</f>
        <v>45137</v>
      </c>
      <c r="B4551" s="314">
        <f>'Composições Desp. Diretas'!$A$54</f>
        <v>0</v>
      </c>
      <c r="C4551" s="314" t="str">
        <f>EAP!$C$10</f>
        <v>PP02</v>
      </c>
      <c r="D4551" s="315">
        <f>'Composições Desp. Diretas'!$C$54</f>
        <v>0</v>
      </c>
      <c r="E4551" s="314" t="str">
        <f>Resumo!$R$5</f>
        <v>Despesa</v>
      </c>
      <c r="F4551" s="314" t="str">
        <f>Resumo!$R$7</f>
        <v>Despesa Direta</v>
      </c>
      <c r="G4551" s="327">
        <f>'Composições Desp. Diretas'!CC54</f>
        <v>0</v>
      </c>
    </row>
    <row r="4552" spans="1:7" x14ac:dyDescent="0.25">
      <c r="A4552" s="319">
        <f>'Comp. Desp. Indiretas'!$CB$7</f>
        <v>45137</v>
      </c>
      <c r="B4552" s="314">
        <f>'Composições Desp. Diretas'!$A$55</f>
        <v>0</v>
      </c>
      <c r="C4552" s="314" t="str">
        <f>EAP!$C$10</f>
        <v>PP02</v>
      </c>
      <c r="D4552" s="315">
        <f>'Composições Desp. Diretas'!$C$55</f>
        <v>0</v>
      </c>
      <c r="E4552" s="314" t="str">
        <f>Resumo!$R$5</f>
        <v>Despesa</v>
      </c>
      <c r="F4552" s="314" t="str">
        <f>Resumo!$R$7</f>
        <v>Despesa Direta</v>
      </c>
      <c r="G4552" s="327">
        <f>'Composições Desp. Diretas'!CC55</f>
        <v>0</v>
      </c>
    </row>
    <row r="4553" spans="1:7" x14ac:dyDescent="0.25">
      <c r="A4553" s="319">
        <f>'Comp. Desp. Indiretas'!$CB$7</f>
        <v>45137</v>
      </c>
      <c r="B4553" s="314" t="str">
        <f>'Composições Desp. Diretas'!$A$57</f>
        <v>SE</v>
      </c>
      <c r="C4553" s="314" t="str">
        <f>EAP!$C$11</f>
        <v>PP03</v>
      </c>
      <c r="D4553" s="315" t="str">
        <f>'Composições Desp. Diretas'!$C$57</f>
        <v>análise lab eflu</v>
      </c>
      <c r="E4553" s="314" t="str">
        <f>Resumo!$R$5</f>
        <v>Despesa</v>
      </c>
      <c r="F4553" s="314" t="str">
        <f>Resumo!$R$7</f>
        <v>Despesa Direta</v>
      </c>
      <c r="G4553" s="327">
        <f>'Composições Desp. Diretas'!CC57</f>
        <v>0</v>
      </c>
    </row>
    <row r="4554" spans="1:7" x14ac:dyDescent="0.25">
      <c r="A4554" s="319">
        <f>'Comp. Desp. Indiretas'!$CB$7</f>
        <v>45137</v>
      </c>
      <c r="B4554" s="314" t="str">
        <f>'Composições Desp. Diretas'!$A$58</f>
        <v>MOC</v>
      </c>
      <c r="C4554" s="314" t="str">
        <f>EAP!$C$11</f>
        <v>PP03</v>
      </c>
      <c r="D4554" s="315" t="str">
        <f>'Composições Desp. Diretas'!$C$58</f>
        <v>ANALISTA DE PROJETOS PLENO</v>
      </c>
      <c r="E4554" s="314" t="str">
        <f>Resumo!$R$5</f>
        <v>Despesa</v>
      </c>
      <c r="F4554" s="314" t="str">
        <f>Resumo!$R$7</f>
        <v>Despesa Direta</v>
      </c>
      <c r="G4554" s="327">
        <f>'Composições Desp. Diretas'!CC58</f>
        <v>0</v>
      </c>
    </row>
    <row r="4555" spans="1:7" x14ac:dyDescent="0.25">
      <c r="A4555" s="319">
        <f>'Comp. Desp. Indiretas'!$CB$7</f>
        <v>45137</v>
      </c>
      <c r="B4555" s="314" t="str">
        <f>'Composições Desp. Diretas'!$A$59</f>
        <v>SE</v>
      </c>
      <c r="C4555" s="314" t="str">
        <f>EAP!$C$11</f>
        <v>PP03</v>
      </c>
      <c r="D4555" s="315" t="str">
        <f>'Composições Desp. Diretas'!$C$59</f>
        <v>Elaboração de RT Ecotox</v>
      </c>
      <c r="E4555" s="314" t="str">
        <f>Resumo!$R$5</f>
        <v>Despesa</v>
      </c>
      <c r="F4555" s="314" t="str">
        <f>Resumo!$R$7</f>
        <v>Despesa Direta</v>
      </c>
      <c r="G4555" s="327">
        <f>'Composições Desp. Diretas'!CC59</f>
        <v>0</v>
      </c>
    </row>
    <row r="4556" spans="1:7" x14ac:dyDescent="0.25">
      <c r="A4556" s="319">
        <f>'Comp. Desp. Indiretas'!$CB$7</f>
        <v>45137</v>
      </c>
      <c r="B4556" s="314">
        <f>'Composições Desp. Diretas'!$A$60</f>
        <v>0</v>
      </c>
      <c r="C4556" s="314" t="str">
        <f>EAP!$C$11</f>
        <v>PP03</v>
      </c>
      <c r="D4556" s="315">
        <f>'Composições Desp. Diretas'!$C$60</f>
        <v>0</v>
      </c>
      <c r="E4556" s="314" t="str">
        <f>Resumo!$R$5</f>
        <v>Despesa</v>
      </c>
      <c r="F4556" s="314" t="str">
        <f>Resumo!$R$7</f>
        <v>Despesa Direta</v>
      </c>
      <c r="G4556" s="327">
        <f>'Composições Desp. Diretas'!CC60</f>
        <v>0</v>
      </c>
    </row>
    <row r="4557" spans="1:7" x14ac:dyDescent="0.25">
      <c r="A4557" s="319">
        <f>'Comp. Desp. Indiretas'!$CB$7</f>
        <v>45137</v>
      </c>
      <c r="B4557" s="314">
        <f>'Composições Desp. Diretas'!$A$61</f>
        <v>0</v>
      </c>
      <c r="C4557" s="314" t="str">
        <f>EAP!$C$11</f>
        <v>PP03</v>
      </c>
      <c r="D4557" s="315">
        <f>'Composições Desp. Diretas'!$C$61</f>
        <v>0</v>
      </c>
      <c r="E4557" s="314" t="str">
        <f>Resumo!$R$5</f>
        <v>Despesa</v>
      </c>
      <c r="F4557" s="314" t="str">
        <f>Resumo!$R$7</f>
        <v>Despesa Direta</v>
      </c>
      <c r="G4557" s="327">
        <f>'Composições Desp. Diretas'!CC61</f>
        <v>0</v>
      </c>
    </row>
    <row r="4558" spans="1:7" x14ac:dyDescent="0.25">
      <c r="A4558" s="319">
        <f>'Comp. Desp. Indiretas'!$CB$7</f>
        <v>45137</v>
      </c>
      <c r="B4558" s="314" t="str">
        <f>'Composições Desp. Diretas'!$A$62</f>
        <v>MOC</v>
      </c>
      <c r="C4558" s="314" t="str">
        <f>EAP!$C$11</f>
        <v>PP03</v>
      </c>
      <c r="D4558" s="315" t="str">
        <f>'Composições Desp. Diretas'!$C$62</f>
        <v>TÉCNICO OPERACIONAL</v>
      </c>
      <c r="E4558" s="314" t="str">
        <f>Resumo!$R$5</f>
        <v>Despesa</v>
      </c>
      <c r="F4558" s="314" t="str">
        <f>Resumo!$R$7</f>
        <v>Despesa Direta</v>
      </c>
      <c r="G4558" s="327">
        <f>'Composições Desp. Diretas'!CC62</f>
        <v>0</v>
      </c>
    </row>
    <row r="4559" spans="1:7" x14ac:dyDescent="0.25">
      <c r="A4559" s="319">
        <f>'Comp. Desp. Indiretas'!$CB$7</f>
        <v>45137</v>
      </c>
      <c r="B4559" s="314" t="str">
        <f>'Composições Desp. Diretas'!$A$63</f>
        <v>DG</v>
      </c>
      <c r="C4559" s="314" t="str">
        <f>EAP!$C$11</f>
        <v>PP03</v>
      </c>
      <c r="D4559" s="315" t="str">
        <f>'Composições Desp. Diretas'!$C$63</f>
        <v>COMBUSTÍVEL - GASOLINA</v>
      </c>
      <c r="E4559" s="314" t="str">
        <f>Resumo!$R$5</f>
        <v>Despesa</v>
      </c>
      <c r="F4559" s="314" t="str">
        <f>Resumo!$R$7</f>
        <v>Despesa Direta</v>
      </c>
      <c r="G4559" s="327">
        <f>'Composições Desp. Diretas'!CC63</f>
        <v>0</v>
      </c>
    </row>
    <row r="4560" spans="1:7" x14ac:dyDescent="0.25">
      <c r="A4560" s="319">
        <f>'Comp. Desp. Indiretas'!$CB$7</f>
        <v>45137</v>
      </c>
      <c r="B4560" s="314">
        <f>'Composições Desp. Diretas'!$A$64</f>
        <v>0</v>
      </c>
      <c r="C4560" s="314" t="str">
        <f>EAP!$C$11</f>
        <v>PP03</v>
      </c>
      <c r="D4560" s="315">
        <f>'Composições Desp. Diretas'!$C$64</f>
        <v>0</v>
      </c>
      <c r="E4560" s="314" t="str">
        <f>Resumo!$R$5</f>
        <v>Despesa</v>
      </c>
      <c r="F4560" s="314" t="str">
        <f>Resumo!$R$7</f>
        <v>Despesa Direta</v>
      </c>
      <c r="G4560" s="327">
        <f>'Composições Desp. Diretas'!CC64</f>
        <v>0</v>
      </c>
    </row>
    <row r="4561" spans="1:7" x14ac:dyDescent="0.25">
      <c r="A4561" s="319">
        <f>'Comp. Desp. Indiretas'!$CB$7</f>
        <v>45137</v>
      </c>
      <c r="B4561" s="314">
        <f>'Composições Desp. Diretas'!$A$65</f>
        <v>0</v>
      </c>
      <c r="C4561" s="314" t="str">
        <f>EAP!$C$11</f>
        <v>PP03</v>
      </c>
      <c r="D4561" s="315">
        <f>'Composições Desp. Diretas'!$C$65</f>
        <v>0</v>
      </c>
      <c r="E4561" s="314" t="str">
        <f>Resumo!$R$5</f>
        <v>Despesa</v>
      </c>
      <c r="F4561" s="314" t="str">
        <f>Resumo!$R$7</f>
        <v>Despesa Direta</v>
      </c>
      <c r="G4561" s="327">
        <f>'Composições Desp. Diretas'!CC65</f>
        <v>0</v>
      </c>
    </row>
    <row r="4562" spans="1:7" x14ac:dyDescent="0.25">
      <c r="A4562" s="319">
        <f>'Comp. Desp. Indiretas'!$CB$7</f>
        <v>45137</v>
      </c>
      <c r="B4562" s="314">
        <f>'Composições Desp. Diretas'!$A$66</f>
        <v>0</v>
      </c>
      <c r="C4562" s="314" t="str">
        <f>EAP!$C$11</f>
        <v>PP03</v>
      </c>
      <c r="D4562" s="315">
        <f>'Composições Desp. Diretas'!$C$66</f>
        <v>0</v>
      </c>
      <c r="E4562" s="314" t="str">
        <f>Resumo!$R$5</f>
        <v>Despesa</v>
      </c>
      <c r="F4562" s="314" t="str">
        <f>Resumo!$R$7</f>
        <v>Despesa Direta</v>
      </c>
      <c r="G4562" s="327">
        <f>'Composições Desp. Diretas'!CC66</f>
        <v>0</v>
      </c>
    </row>
    <row r="4563" spans="1:7" x14ac:dyDescent="0.25">
      <c r="A4563" s="319">
        <f>'Comp. Desp. Indiretas'!$CB$7</f>
        <v>45137</v>
      </c>
      <c r="B4563" s="314">
        <f>'Composições Desp. Diretas'!$A$67</f>
        <v>0</v>
      </c>
      <c r="C4563" s="314" t="str">
        <f>EAP!$C$11</f>
        <v>PP03</v>
      </c>
      <c r="D4563" s="315">
        <f>'Composições Desp. Diretas'!$C$67</f>
        <v>0</v>
      </c>
      <c r="E4563" s="314" t="str">
        <f>Resumo!$R$5</f>
        <v>Despesa</v>
      </c>
      <c r="F4563" s="314" t="str">
        <f>Resumo!$R$7</f>
        <v>Despesa Direta</v>
      </c>
      <c r="G4563" s="327">
        <f>'Composições Desp. Diretas'!CC67</f>
        <v>0</v>
      </c>
    </row>
    <row r="4564" spans="1:7" x14ac:dyDescent="0.25">
      <c r="A4564" s="319">
        <f>'Comp. Desp. Indiretas'!$CB$7</f>
        <v>45137</v>
      </c>
      <c r="B4564" s="314">
        <f>'Composições Desp. Diretas'!$A$68</f>
        <v>0</v>
      </c>
      <c r="C4564" s="314" t="str">
        <f>EAP!$C$11</f>
        <v>PP03</v>
      </c>
      <c r="D4564" s="315">
        <f>'Composições Desp. Diretas'!$C$68</f>
        <v>0</v>
      </c>
      <c r="E4564" s="314" t="str">
        <f>Resumo!$R$5</f>
        <v>Despesa</v>
      </c>
      <c r="F4564" s="314" t="str">
        <f>Resumo!$R$7</f>
        <v>Despesa Direta</v>
      </c>
      <c r="G4564" s="327">
        <f>'Composições Desp. Diretas'!CC68</f>
        <v>0</v>
      </c>
    </row>
    <row r="4565" spans="1:7" x14ac:dyDescent="0.25">
      <c r="A4565" s="319">
        <f>'Comp. Desp. Indiretas'!$CB$7</f>
        <v>45137</v>
      </c>
      <c r="B4565" s="314">
        <f>'Composições Desp. Diretas'!$A$69</f>
        <v>0</v>
      </c>
      <c r="C4565" s="314" t="str">
        <f>EAP!$C$11</f>
        <v>PP03</v>
      </c>
      <c r="D4565" s="315">
        <f>'Composições Desp. Diretas'!$C$69</f>
        <v>0</v>
      </c>
      <c r="E4565" s="314" t="str">
        <f>Resumo!$R$5</f>
        <v>Despesa</v>
      </c>
      <c r="F4565" s="314" t="str">
        <f>Resumo!$R$7</f>
        <v>Despesa Direta</v>
      </c>
      <c r="G4565" s="327">
        <f>'Composições Desp. Diretas'!CC69</f>
        <v>0</v>
      </c>
    </row>
    <row r="4566" spans="1:7" x14ac:dyDescent="0.25">
      <c r="A4566" s="319">
        <f>'Comp. Desp. Indiretas'!$CB$7</f>
        <v>45137</v>
      </c>
      <c r="B4566" s="314">
        <f>'Composições Desp. Diretas'!$A$70</f>
        <v>0</v>
      </c>
      <c r="C4566" s="314" t="str">
        <f>EAP!$C$11</f>
        <v>PP03</v>
      </c>
      <c r="D4566" s="315">
        <f>'Composições Desp. Diretas'!$C$70</f>
        <v>0</v>
      </c>
      <c r="E4566" s="314" t="str">
        <f>Resumo!$R$5</f>
        <v>Despesa</v>
      </c>
      <c r="F4566" s="314" t="str">
        <f>Resumo!$R$7</f>
        <v>Despesa Direta</v>
      </c>
      <c r="G4566" s="327">
        <f>'Composições Desp. Diretas'!CC70</f>
        <v>0</v>
      </c>
    </row>
    <row r="4567" spans="1:7" x14ac:dyDescent="0.25">
      <c r="A4567" s="319">
        <f>'Comp. Desp. Indiretas'!$CB$7</f>
        <v>45137</v>
      </c>
      <c r="B4567" s="314">
        <f>'Composições Desp. Diretas'!$A$71</f>
        <v>0</v>
      </c>
      <c r="C4567" s="314" t="str">
        <f>EAP!$C$11</f>
        <v>PP03</v>
      </c>
      <c r="D4567" s="315">
        <f>'Composições Desp. Diretas'!$C$71</f>
        <v>0</v>
      </c>
      <c r="E4567" s="314" t="str">
        <f>Resumo!$R$5</f>
        <v>Despesa</v>
      </c>
      <c r="F4567" s="314" t="str">
        <f>Resumo!$R$7</f>
        <v>Despesa Direta</v>
      </c>
      <c r="G4567" s="327">
        <f>'Composições Desp. Diretas'!CC71</f>
        <v>0</v>
      </c>
    </row>
    <row r="4568" spans="1:7" x14ac:dyDescent="0.25">
      <c r="A4568" s="319">
        <f>'Comp. Desp. Indiretas'!$CB$7</f>
        <v>45137</v>
      </c>
      <c r="B4568" s="314">
        <f>'Composições Desp. Diretas'!$A$72</f>
        <v>0</v>
      </c>
      <c r="C4568" s="314" t="str">
        <f>EAP!$C$11</f>
        <v>PP03</v>
      </c>
      <c r="D4568" s="315">
        <f>'Composições Desp. Diretas'!$C$72</f>
        <v>0</v>
      </c>
      <c r="E4568" s="314" t="str">
        <f>Resumo!$R$5</f>
        <v>Despesa</v>
      </c>
      <c r="F4568" s="314" t="str">
        <f>Resumo!$R$7</f>
        <v>Despesa Direta</v>
      </c>
      <c r="G4568" s="327">
        <f>'Composições Desp. Diretas'!CC72</f>
        <v>0</v>
      </c>
    </row>
    <row r="4569" spans="1:7" x14ac:dyDescent="0.25">
      <c r="A4569" s="319">
        <f>'Comp. Desp. Indiretas'!$CB$7</f>
        <v>45137</v>
      </c>
      <c r="B4569" s="314">
        <f>'Composições Desp. Diretas'!$A$73</f>
        <v>0</v>
      </c>
      <c r="C4569" s="314" t="str">
        <f>EAP!$C$11</f>
        <v>PP03</v>
      </c>
      <c r="D4569" s="315">
        <f>'Composições Desp. Diretas'!$C$73</f>
        <v>0</v>
      </c>
      <c r="E4569" s="314" t="str">
        <f>Resumo!$R$5</f>
        <v>Despesa</v>
      </c>
      <c r="F4569" s="314" t="str">
        <f>Resumo!$R$7</f>
        <v>Despesa Direta</v>
      </c>
      <c r="G4569" s="327">
        <f>'Composições Desp. Diretas'!CC73</f>
        <v>0</v>
      </c>
    </row>
    <row r="4570" spans="1:7" x14ac:dyDescent="0.25">
      <c r="A4570" s="319">
        <f>'Comp. Desp. Indiretas'!$CB$7</f>
        <v>45137</v>
      </c>
      <c r="B4570" s="314">
        <f>'Composições Desp. Diretas'!$A$74</f>
        <v>0</v>
      </c>
      <c r="C4570" s="314" t="str">
        <f>EAP!$C$11</f>
        <v>PP03</v>
      </c>
      <c r="D4570" s="315">
        <f>'Composições Desp. Diretas'!$C$74</f>
        <v>0</v>
      </c>
      <c r="E4570" s="314" t="str">
        <f>Resumo!$R$5</f>
        <v>Despesa</v>
      </c>
      <c r="F4570" s="314" t="str">
        <f>Resumo!$R$7</f>
        <v>Despesa Direta</v>
      </c>
      <c r="G4570" s="327">
        <f>'Composições Desp. Diretas'!CC74</f>
        <v>0</v>
      </c>
    </row>
    <row r="4571" spans="1:7" x14ac:dyDescent="0.25">
      <c r="A4571" s="319">
        <f>'Comp. Desp. Indiretas'!$CB$7</f>
        <v>45137</v>
      </c>
      <c r="B4571" s="314">
        <f>'Composições Desp. Diretas'!$A$75</f>
        <v>0</v>
      </c>
      <c r="C4571" s="314" t="str">
        <f>EAP!$C$11</f>
        <v>PP03</v>
      </c>
      <c r="D4571" s="315">
        <f>'Composições Desp. Diretas'!$C$75</f>
        <v>0</v>
      </c>
      <c r="E4571" s="314" t="str">
        <f>Resumo!$R$5</f>
        <v>Despesa</v>
      </c>
      <c r="F4571" s="314" t="str">
        <f>Resumo!$R$7</f>
        <v>Despesa Direta</v>
      </c>
      <c r="G4571" s="327">
        <f>'Composições Desp. Diretas'!CC75</f>
        <v>0</v>
      </c>
    </row>
    <row r="4572" spans="1:7" x14ac:dyDescent="0.25">
      <c r="A4572" s="319">
        <f>'Comp. Desp. Indiretas'!$CB$7</f>
        <v>45137</v>
      </c>
      <c r="B4572" s="314">
        <f>'Composições Desp. Diretas'!$A$76</f>
        <v>0</v>
      </c>
      <c r="C4572" s="314" t="str">
        <f>EAP!$C$11</f>
        <v>PP03</v>
      </c>
      <c r="D4572" s="315">
        <f>'Composições Desp. Diretas'!$C$76</f>
        <v>0</v>
      </c>
      <c r="E4572" s="314" t="str">
        <f>Resumo!$R$5</f>
        <v>Despesa</v>
      </c>
      <c r="F4572" s="314" t="str">
        <f>Resumo!$R$7</f>
        <v>Despesa Direta</v>
      </c>
      <c r="G4572" s="327">
        <f>'Composições Desp. Diretas'!CC76</f>
        <v>0</v>
      </c>
    </row>
    <row r="4573" spans="1:7" x14ac:dyDescent="0.25">
      <c r="A4573" s="319">
        <f>'Comp. Desp. Indiretas'!$CB$7</f>
        <v>45137</v>
      </c>
      <c r="B4573" s="314">
        <f>'Composições Desp. Diretas'!$A$77</f>
        <v>0</v>
      </c>
      <c r="C4573" s="314" t="str">
        <f>EAP!$C$11</f>
        <v>PP03</v>
      </c>
      <c r="D4573" s="315">
        <f>'Composições Desp. Diretas'!$C$77</f>
        <v>0</v>
      </c>
      <c r="E4573" s="314" t="str">
        <f>Resumo!$R$5</f>
        <v>Despesa</v>
      </c>
      <c r="F4573" s="314" t="str">
        <f>Resumo!$R$7</f>
        <v>Despesa Direta</v>
      </c>
      <c r="G4573" s="327">
        <f>'Composições Desp. Diretas'!CC77</f>
        <v>0</v>
      </c>
    </row>
    <row r="4574" spans="1:7" x14ac:dyDescent="0.25">
      <c r="A4574" s="319">
        <f>'Comp. Desp. Indiretas'!$CB$7</f>
        <v>45137</v>
      </c>
      <c r="B4574" s="314">
        <f>'Composições Desp. Diretas'!$A$78</f>
        <v>0</v>
      </c>
      <c r="C4574" s="314" t="str">
        <f>EAP!$C$11</f>
        <v>PP03</v>
      </c>
      <c r="D4574" s="315">
        <f>'Composições Desp. Diretas'!$C$78</f>
        <v>0</v>
      </c>
      <c r="E4574" s="314" t="str">
        <f>Resumo!$R$5</f>
        <v>Despesa</v>
      </c>
      <c r="F4574" s="314" t="str">
        <f>Resumo!$R$7</f>
        <v>Despesa Direta</v>
      </c>
      <c r="G4574" s="327">
        <f>'Composições Desp. Diretas'!CC78</f>
        <v>0</v>
      </c>
    </row>
    <row r="4583" spans="1:7" x14ac:dyDescent="0.25">
      <c r="A4583" s="319">
        <f>'Comp. Desp. Indiretas'!$CB$7</f>
        <v>45137</v>
      </c>
      <c r="B4583" s="314">
        <f>'Composições Desp. Diretas'!$A$79</f>
        <v>0</v>
      </c>
      <c r="C4583" s="314" t="str">
        <f>EAP!$C$11</f>
        <v>PP03</v>
      </c>
      <c r="D4583" s="315">
        <f>'Composições Desp. Diretas'!$C$79</f>
        <v>0</v>
      </c>
      <c r="E4583" s="314" t="str">
        <f>Resumo!$R$5</f>
        <v>Despesa</v>
      </c>
      <c r="F4583" s="314" t="str">
        <f>Resumo!$R$7</f>
        <v>Despesa Direta</v>
      </c>
      <c r="G4583" s="327">
        <f>'Composições Desp. Diretas'!CC79</f>
        <v>0</v>
      </c>
    </row>
    <row r="5421" spans="1:7" x14ac:dyDescent="0.25">
      <c r="A5421" s="319">
        <f>'Comp. Desp. Indiretas'!$CB$7</f>
        <v>45137</v>
      </c>
      <c r="D5421" s="315" t="str">
        <f>'CRONOG. DE RECEBIMENTO'!$A$5</f>
        <v>Monitoramento da Qualidade do Ar</v>
      </c>
      <c r="E5421" s="314" t="str">
        <f>Resumo!$R$4</f>
        <v>Receita</v>
      </c>
      <c r="F5421" s="314" t="str">
        <f>Resumo!$R$4</f>
        <v>Receita</v>
      </c>
      <c r="G5421" s="327">
        <f>'CRONOG. DE RECEBIMENTO'!F5</f>
        <v>0</v>
      </c>
    </row>
    <row r="5422" spans="1:7" x14ac:dyDescent="0.25">
      <c r="A5422" s="319">
        <f>'Comp. Desp. Indiretas'!$CB$7</f>
        <v>45137</v>
      </c>
      <c r="D5422" s="315" t="str">
        <f>'CRONOG. DE RECEBIMENTO'!$A$6</f>
        <v>Monitoramento de Ruído</v>
      </c>
      <c r="E5422" s="314" t="str">
        <f>Resumo!$R$4</f>
        <v>Receita</v>
      </c>
      <c r="F5422" s="314" t="str">
        <f>Resumo!$R$4</f>
        <v>Receita</v>
      </c>
      <c r="G5422" s="327">
        <f>'CRONOG. DE RECEBIMENTO'!F6</f>
        <v>0</v>
      </c>
    </row>
    <row r="5423" spans="1:7" x14ac:dyDescent="0.25">
      <c r="A5423" s="319">
        <f>'Comp. Desp. Indiretas'!$CB$7</f>
        <v>45137</v>
      </c>
      <c r="D5423" s="315" t="str">
        <f>'CRONOG. DE RECEBIMENTO'!$A$7</f>
        <v>Monitoramento de Efluentes Industriais</v>
      </c>
      <c r="E5423" s="314" t="str">
        <f>Resumo!$R$4</f>
        <v>Receita</v>
      </c>
      <c r="F5423" s="314" t="str">
        <f>Resumo!$R$4</f>
        <v>Receita</v>
      </c>
      <c r="G5423" s="327">
        <f>'CRONOG. DE RECEBIMENTO'!F7</f>
        <v>0</v>
      </c>
    </row>
    <row r="5451" spans="1:7" x14ac:dyDescent="0.25">
      <c r="A5451" s="319">
        <f>'Comp. Desp. Indiretas'!$CB$7</f>
        <v>45137</v>
      </c>
      <c r="D5451" s="315" t="str">
        <f>Resumo!$R$8</f>
        <v>Imposto</v>
      </c>
      <c r="E5451" s="314" t="str">
        <f>Resumo!$R$5</f>
        <v>Despesa</v>
      </c>
      <c r="F5451" s="314" t="str">
        <f>Resumo!$R$8</f>
        <v>Imposto</v>
      </c>
      <c r="G5451" s="327">
        <f>'CRONOG. DE RECEBIMENTO'!F10</f>
        <v>0</v>
      </c>
    </row>
    <row r="5452" spans="1:7" x14ac:dyDescent="0.25">
      <c r="A5452" s="319">
        <f>'Comp. Desp. Indiretas'!$CB$7</f>
        <v>45137</v>
      </c>
      <c r="D5452" s="315" t="str">
        <f>Resumo!$R$9</f>
        <v>Overhead</v>
      </c>
      <c r="E5452" s="314" t="str">
        <f>Resumo!$R$9</f>
        <v>Overhead</v>
      </c>
      <c r="F5452" s="314" t="str">
        <f>Resumo!$R$9</f>
        <v>Overhead</v>
      </c>
      <c r="G5452" s="327">
        <f>'CRONOG. DE RECEBIMENTO'!F15</f>
        <v>0</v>
      </c>
    </row>
    <row r="5453" spans="1:7" x14ac:dyDescent="0.25">
      <c r="A5453" s="319">
        <f>'Comp. Desp. Indiretas'!$CB$7</f>
        <v>45137</v>
      </c>
      <c r="D5453" s="315" t="str">
        <f>Resumo!$R$10</f>
        <v>Margem</v>
      </c>
      <c r="E5453" s="314" t="str">
        <f>Resumo!$R$10</f>
        <v>Margem</v>
      </c>
      <c r="F5453" s="314" t="str">
        <f>Resumo!$R$10</f>
        <v>Margem</v>
      </c>
      <c r="G5453" s="327">
        <f>'CRONOG. DE RECEBIMENTO'!F17</f>
        <v>0</v>
      </c>
    </row>
    <row r="5454" spans="1:7" x14ac:dyDescent="0.25">
      <c r="A5454" s="319">
        <f>'Comp. Desp. Indiretas'!$CB$7</f>
        <v>45137</v>
      </c>
      <c r="D5454" s="315" t="str">
        <f>Resumo!$R$11</f>
        <v>Risco</v>
      </c>
      <c r="E5454" s="314" t="str">
        <f>Resumo!$R$11</f>
        <v>Risco</v>
      </c>
      <c r="F5454" s="314" t="str">
        <f>Resumo!$R$11</f>
        <v>Risco</v>
      </c>
      <c r="G5454" s="327">
        <f>'CRONOG. DE RECEBIMENTO'!F16</f>
        <v>0</v>
      </c>
    </row>
    <row r="5455" spans="1:7" x14ac:dyDescent="0.25">
      <c r="A5455" s="319">
        <f>'Comp. Desp. Indiretas'!$CB$7</f>
        <v>45137</v>
      </c>
      <c r="D5455" s="315" t="str">
        <f>'CRONOG. DE RECEBIMENTO'!$A$11</f>
        <v>TOTAL MENSAL - RECEITA LÍQUIDA</v>
      </c>
      <c r="E5455" s="314" t="str">
        <f>Resumo!$R$4</f>
        <v>Receita</v>
      </c>
      <c r="F5455" s="314" t="str">
        <f>'CRONOG. DE RECEBIMENTO'!$A$11</f>
        <v>TOTAL MENSAL - RECEITA LÍQUIDA</v>
      </c>
      <c r="G5455" s="327">
        <f>'CRONOG. DE RECEBIMENTO'!$F$11</f>
        <v>0</v>
      </c>
    </row>
    <row r="5456" spans="1:7" x14ac:dyDescent="0.25">
      <c r="A5456" s="319">
        <f>'Comp. Desp. Indiretas'!$CB$7</f>
        <v>45137</v>
      </c>
      <c r="D5456" s="315" t="str">
        <f>'CRONOG. DE RECEBIMENTO'!$A$12</f>
        <v>TOTAL ACUMULADO - RECEITA LÍQUIDA</v>
      </c>
      <c r="E5456" s="314" t="str">
        <f>Resumo!$R$4</f>
        <v>Receita</v>
      </c>
      <c r="F5456" s="314" t="str">
        <f>'CRONOG. DE RECEBIMENTO'!$A$12</f>
        <v>TOTAL ACUMULADO - RECEITA LÍQUIDA</v>
      </c>
      <c r="G5456" s="327">
        <f>'CRONOG. DE RECEBIMENTO'!$F$12</f>
        <v>17472.697328999995</v>
      </c>
    </row>
    <row r="5457" spans="1:7" x14ac:dyDescent="0.25">
      <c r="A5457" s="319">
        <f>'Comp. Desp. Indiretas'!$CB$7</f>
        <v>45137</v>
      </c>
      <c r="D5457" s="315" t="str">
        <f>'CRONOG. DE RECEBIMENTO'!$A$38</f>
        <v>Monitoramento da Qualidade do Ar</v>
      </c>
      <c r="E5457" s="314" t="str">
        <f>Resumo!$R$12</f>
        <v>Recebimento Cliente</v>
      </c>
      <c r="F5457" s="314" t="str">
        <f>Resumo!$R$12</f>
        <v>Recebimento Cliente</v>
      </c>
      <c r="G5457" s="327">
        <f>'CRONOG. DE RECEBIMENTO'!$F$38</f>
        <v>0</v>
      </c>
    </row>
    <row r="5458" spans="1:7" x14ac:dyDescent="0.25">
      <c r="A5458" s="319">
        <f>'Comp. Desp. Indiretas'!$CB$7</f>
        <v>45137</v>
      </c>
      <c r="D5458" s="315" t="str">
        <f>'CRONOG. DE RECEBIMENTO'!$A$39</f>
        <v>Monitoramento de Ruído</v>
      </c>
      <c r="E5458" s="314" t="str">
        <f>Resumo!$R$12</f>
        <v>Recebimento Cliente</v>
      </c>
      <c r="F5458" s="314" t="str">
        <f>Resumo!$R$12</f>
        <v>Recebimento Cliente</v>
      </c>
      <c r="G5458" s="327">
        <f>'CRONOG. DE RECEBIMENTO'!$F$39</f>
        <v>0</v>
      </c>
    </row>
    <row r="5459" spans="1:7" x14ac:dyDescent="0.25">
      <c r="A5459" s="319">
        <f>'Comp. Desp. Indiretas'!$CB$7</f>
        <v>45137</v>
      </c>
      <c r="D5459" s="315" t="str">
        <f>'CRONOG. DE RECEBIMENTO'!$A$40</f>
        <v>Monitoramento de Efluentes Industriais</v>
      </c>
      <c r="E5459" s="314" t="str">
        <f>Resumo!$R$12</f>
        <v>Recebimento Cliente</v>
      </c>
      <c r="F5459" s="314" t="str">
        <f>Resumo!$R$12</f>
        <v>Recebimento Cliente</v>
      </c>
      <c r="G5459" s="327">
        <f>'CRONOG. DE RECEBIMENTO'!$F$40</f>
        <v>0</v>
      </c>
    </row>
    <row r="5487" spans="1:7" x14ac:dyDescent="0.25">
      <c r="A5487" s="319">
        <f>'Comp. Desp. Indiretas'!$CC$7</f>
        <v>0</v>
      </c>
      <c r="B5487" s="314" t="str">
        <f>'Comp. Desp. Indiretas'!$A$9</f>
        <v>MOC</v>
      </c>
      <c r="D5487" s="315" t="str">
        <f>'Comp. Desp. Indiretas'!$C$9</f>
        <v>DIRETOR TÉCNICO</v>
      </c>
      <c r="E5487" s="314" t="str">
        <f>Resumo!$R$5</f>
        <v>Despesa</v>
      </c>
      <c r="F5487" s="314" t="str">
        <f>Resumo!$R$6</f>
        <v>Despesa Indireta</v>
      </c>
      <c r="G5487" s="327">
        <f>'Comp. Desp. Indiretas'!CC9</f>
        <v>0</v>
      </c>
    </row>
    <row r="5488" spans="1:7" x14ac:dyDescent="0.25">
      <c r="A5488" s="319">
        <f>'Comp. Desp. Indiretas'!$CC$7</f>
        <v>0</v>
      </c>
      <c r="B5488" s="314" t="str">
        <f>'Comp. Desp. Indiretas'!$A$10</f>
        <v>MOC</v>
      </c>
      <c r="D5488" s="315" t="str">
        <f>'Comp. Desp. Indiretas'!$C$10</f>
        <v>GERENTE DE PROJETO</v>
      </c>
      <c r="E5488" s="314" t="str">
        <f>Resumo!$R$5</f>
        <v>Despesa</v>
      </c>
      <c r="F5488" s="314" t="str">
        <f>Resumo!$R$6</f>
        <v>Despesa Indireta</v>
      </c>
      <c r="G5488" s="327">
        <f>'Comp. Desp. Indiretas'!CC10</f>
        <v>0</v>
      </c>
    </row>
    <row r="5489" spans="1:7" x14ac:dyDescent="0.25">
      <c r="A5489" s="319">
        <f>'Comp. Desp. Indiretas'!$CC$7</f>
        <v>0</v>
      </c>
      <c r="B5489" s="314" t="str">
        <f>'Comp. Desp. Indiretas'!$A$11</f>
        <v>MOC</v>
      </c>
      <c r="D5489" s="315" t="str">
        <f>'Comp. Desp. Indiretas'!$C$11</f>
        <v>COORD. DE PROJETO</v>
      </c>
      <c r="E5489" s="314" t="str">
        <f>Resumo!$R$5</f>
        <v>Despesa</v>
      </c>
      <c r="F5489" s="314" t="str">
        <f>Resumo!$R$6</f>
        <v>Despesa Indireta</v>
      </c>
      <c r="G5489" s="327">
        <f>'Comp. Desp. Indiretas'!CC11</f>
        <v>0</v>
      </c>
    </row>
    <row r="5490" spans="1:7" x14ac:dyDescent="0.25">
      <c r="A5490" s="319">
        <f>'Comp. Desp. Indiretas'!$CC$7</f>
        <v>0</v>
      </c>
      <c r="B5490" s="314" t="str">
        <f>'Comp. Desp. Indiretas'!$A$12</f>
        <v>MOC</v>
      </c>
      <c r="D5490" s="315" t="str">
        <f>'Comp. Desp. Indiretas'!$C$12</f>
        <v>COORD. OPERACIONAL</v>
      </c>
      <c r="E5490" s="314" t="str">
        <f>Resumo!$R$5</f>
        <v>Despesa</v>
      </c>
      <c r="F5490" s="314" t="str">
        <f>Resumo!$R$6</f>
        <v>Despesa Indireta</v>
      </c>
      <c r="G5490" s="327">
        <f>'Comp. Desp. Indiretas'!CC12</f>
        <v>0</v>
      </c>
    </row>
    <row r="5491" spans="1:7" x14ac:dyDescent="0.25">
      <c r="A5491" s="319">
        <f>'Comp. Desp. Indiretas'!$CC$7</f>
        <v>0</v>
      </c>
      <c r="B5491" s="314" t="str">
        <f>'Comp. Desp. Indiretas'!$A$13</f>
        <v>MOC</v>
      </c>
      <c r="D5491" s="315" t="str">
        <f>'Comp. Desp. Indiretas'!$C$13</f>
        <v>ANALISTA DE PROJETOS SENIOR</v>
      </c>
      <c r="E5491" s="314" t="str">
        <f>Resumo!$R$5</f>
        <v>Despesa</v>
      </c>
      <c r="F5491" s="314" t="str">
        <f>Resumo!$R$6</f>
        <v>Despesa Indireta</v>
      </c>
      <c r="G5491" s="327">
        <f>'Comp. Desp. Indiretas'!CC13</f>
        <v>0</v>
      </c>
    </row>
    <row r="5492" spans="1:7" x14ac:dyDescent="0.25">
      <c r="A5492" s="319">
        <f>'Comp. Desp. Indiretas'!$CC$7</f>
        <v>0</v>
      </c>
      <c r="B5492" s="314" t="str">
        <f>'Comp. Desp. Indiretas'!$A$14</f>
        <v>MOC</v>
      </c>
      <c r="D5492" s="315" t="str">
        <f>'Comp. Desp. Indiretas'!$C$14</f>
        <v>ANALISTA DE PROJETOS PLENO</v>
      </c>
      <c r="E5492" s="314" t="str">
        <f>Resumo!$R$5</f>
        <v>Despesa</v>
      </c>
      <c r="F5492" s="314" t="str">
        <f>Resumo!$R$6</f>
        <v>Despesa Indireta</v>
      </c>
      <c r="G5492" s="327">
        <f>'Comp. Desp. Indiretas'!CC14</f>
        <v>0</v>
      </c>
    </row>
    <row r="5493" spans="1:7" x14ac:dyDescent="0.25">
      <c r="A5493" s="319">
        <f>'Comp. Desp. Indiretas'!$CC$7</f>
        <v>0</v>
      </c>
      <c r="B5493" s="314" t="str">
        <f>'Comp. Desp. Indiretas'!$A$15</f>
        <v>MOC</v>
      </c>
      <c r="D5493" s="315" t="str">
        <f>'Comp. Desp. Indiretas'!$C$15</f>
        <v>ANALISTA DE PROJETOS JUNIOR</v>
      </c>
      <c r="E5493" s="314" t="str">
        <f>Resumo!$R$5</f>
        <v>Despesa</v>
      </c>
      <c r="F5493" s="314" t="str">
        <f>Resumo!$R$6</f>
        <v>Despesa Indireta</v>
      </c>
      <c r="G5493" s="327">
        <f>'Comp. Desp. Indiretas'!CC15</f>
        <v>0</v>
      </c>
    </row>
    <row r="5494" spans="1:7" x14ac:dyDescent="0.25">
      <c r="A5494" s="319">
        <f>'Comp. Desp. Indiretas'!$CC$7</f>
        <v>0</v>
      </c>
      <c r="B5494" s="314" t="str">
        <f>'Comp. Desp. Indiretas'!$A$16</f>
        <v>MOC</v>
      </c>
      <c r="D5494" s="315" t="str">
        <f>'Comp. Desp. Indiretas'!$C$16</f>
        <v>TÉCNICO OPERACIONAL</v>
      </c>
      <c r="E5494" s="314" t="str">
        <f>Resumo!$R$5</f>
        <v>Despesa</v>
      </c>
      <c r="F5494" s="314" t="str">
        <f>Resumo!$R$6</f>
        <v>Despesa Indireta</v>
      </c>
      <c r="G5494" s="327">
        <f>'Comp. Desp. Indiretas'!CC16</f>
        <v>0</v>
      </c>
    </row>
    <row r="5495" spans="1:7" x14ac:dyDescent="0.25">
      <c r="A5495" s="319">
        <f>'Comp. Desp. Indiretas'!$CC$7</f>
        <v>0</v>
      </c>
      <c r="B5495" s="314" t="str">
        <f>'Comp. Desp. Indiretas'!$A$17</f>
        <v>MOC</v>
      </c>
      <c r="D5495" s="315" t="str">
        <f>'Comp. Desp. Indiretas'!$C$17</f>
        <v>TÉCNICO OPERACIONAL - C/ PERICULOSIDADE</v>
      </c>
      <c r="E5495" s="314" t="str">
        <f>Resumo!$R$5</f>
        <v>Despesa</v>
      </c>
      <c r="F5495" s="314" t="str">
        <f>Resumo!$R$6</f>
        <v>Despesa Indireta</v>
      </c>
      <c r="G5495" s="327">
        <f>'Comp. Desp. Indiretas'!CC17</f>
        <v>0</v>
      </c>
    </row>
    <row r="5496" spans="1:7" x14ac:dyDescent="0.25">
      <c r="A5496" s="319">
        <f>'Comp. Desp. Indiretas'!$CC$7</f>
        <v>0</v>
      </c>
      <c r="B5496" s="314" t="str">
        <f>'Comp. Desp. Indiretas'!$A$18</f>
        <v>MOC</v>
      </c>
      <c r="D5496" s="315" t="str">
        <f>'Comp. Desp. Indiretas'!$C$18</f>
        <v>ANALISTA DE GEOPROCESSAMENTO</v>
      </c>
      <c r="E5496" s="314" t="str">
        <f>Resumo!$R$5</f>
        <v>Despesa</v>
      </c>
      <c r="F5496" s="314" t="str">
        <f>Resumo!$R$6</f>
        <v>Despesa Indireta</v>
      </c>
      <c r="G5496" s="327">
        <f>'Comp. Desp. Indiretas'!CC18</f>
        <v>0</v>
      </c>
    </row>
    <row r="5497" spans="1:7" x14ac:dyDescent="0.25">
      <c r="A5497" s="319">
        <f>'Comp. Desp. Indiretas'!$CC$7</f>
        <v>0</v>
      </c>
      <c r="B5497" s="314" t="str">
        <f>'Comp. Desp. Indiretas'!$A$19</f>
        <v>MOC</v>
      </c>
      <c r="D5497" s="315" t="str">
        <f>'Comp. Desp. Indiretas'!$C$19</f>
        <v>ASSISTENTE DE PROJETOS</v>
      </c>
      <c r="E5497" s="314" t="str">
        <f>Resumo!$R$5</f>
        <v>Despesa</v>
      </c>
      <c r="F5497" s="314" t="str">
        <f>Resumo!$R$6</f>
        <v>Despesa Indireta</v>
      </c>
      <c r="G5497" s="327">
        <f>'Comp. Desp. Indiretas'!CC19</f>
        <v>0</v>
      </c>
    </row>
    <row r="5498" spans="1:7" x14ac:dyDescent="0.25">
      <c r="A5498" s="319">
        <f>'Comp. Desp. Indiretas'!$CC$7</f>
        <v>0</v>
      </c>
      <c r="B5498" s="314" t="str">
        <f>'Comp. Desp. Indiretas'!$A$20</f>
        <v>MOC</v>
      </c>
      <c r="D5498" s="315" t="str">
        <f>'Comp. Desp. Indiretas'!$C$20</f>
        <v>AUXILIAR TÉCNICO</v>
      </c>
      <c r="E5498" s="314" t="str">
        <f>Resumo!$R$5</f>
        <v>Despesa</v>
      </c>
      <c r="F5498" s="314" t="str">
        <f>Resumo!$R$6</f>
        <v>Despesa Indireta</v>
      </c>
      <c r="G5498" s="327">
        <f>'Comp. Desp. Indiretas'!CC20</f>
        <v>0</v>
      </c>
    </row>
    <row r="5499" spans="1:7" x14ac:dyDescent="0.25">
      <c r="A5499" s="319">
        <f>'Comp. Desp. Indiretas'!$CC$7</f>
        <v>0</v>
      </c>
      <c r="B5499" s="314" t="str">
        <f>'Comp. Desp. Indiretas'!$A$21</f>
        <v>MOC</v>
      </c>
      <c r="D5499" s="315" t="str">
        <f>'Comp. Desp. Indiretas'!$C$21</f>
        <v>ESTAGIÁRIO TÉCNICO</v>
      </c>
      <c r="E5499" s="314" t="str">
        <f>Resumo!$R$5</f>
        <v>Despesa</v>
      </c>
      <c r="F5499" s="314" t="str">
        <f>Resumo!$R$6</f>
        <v>Despesa Indireta</v>
      </c>
      <c r="G5499" s="327">
        <f>'Comp. Desp. Indiretas'!CC21</f>
        <v>0</v>
      </c>
    </row>
    <row r="5500" spans="1:7" x14ac:dyDescent="0.25">
      <c r="A5500" s="319">
        <f>'Comp. Desp. Indiretas'!$CC$7</f>
        <v>0</v>
      </c>
      <c r="B5500" s="314" t="str">
        <f>'Comp. Desp. Indiretas'!$A$22</f>
        <v>MOC</v>
      </c>
      <c r="D5500" s="315" t="str">
        <f>'Comp. Desp. Indiretas'!$C$22</f>
        <v>ANALISTA FINANCEIRO</v>
      </c>
      <c r="E5500" s="314" t="str">
        <f>Resumo!$R$5</f>
        <v>Despesa</v>
      </c>
      <c r="F5500" s="314" t="str">
        <f>Resumo!$R$6</f>
        <v>Despesa Indireta</v>
      </c>
      <c r="G5500" s="327">
        <f>'Comp. Desp. Indiretas'!CC22</f>
        <v>0</v>
      </c>
    </row>
    <row r="5501" spans="1:7" x14ac:dyDescent="0.25">
      <c r="A5501" s="319">
        <f>'Comp. Desp. Indiretas'!$CC$7</f>
        <v>0</v>
      </c>
      <c r="B5501" s="314" t="str">
        <f>'Comp. Desp. Indiretas'!$A$23</f>
        <v>MOC</v>
      </c>
      <c r="D5501" s="315" t="str">
        <f>'Comp. Desp. Indiretas'!$C$23</f>
        <v>ANALISTA DE SUPRIMENTOS</v>
      </c>
      <c r="E5501" s="314" t="str">
        <f>Resumo!$R$5</f>
        <v>Despesa</v>
      </c>
      <c r="F5501" s="314" t="str">
        <f>Resumo!$R$6</f>
        <v>Despesa Indireta</v>
      </c>
      <c r="G5501" s="327">
        <f>'Comp. Desp. Indiretas'!CC23</f>
        <v>0</v>
      </c>
    </row>
    <row r="5502" spans="1:7" x14ac:dyDescent="0.25">
      <c r="A5502" s="319">
        <f>'Comp. Desp. Indiretas'!$CC$7</f>
        <v>0</v>
      </c>
      <c r="B5502" s="314" t="str">
        <f>'Comp. Desp. Indiretas'!$A$24</f>
        <v>DG</v>
      </c>
      <c r="D5502" s="315" t="str">
        <f>'Comp. Desp. Indiretas'!$C$24</f>
        <v>HOSPEDAGEM - NIVEL 1</v>
      </c>
      <c r="E5502" s="314" t="str">
        <f>Resumo!$R$5</f>
        <v>Despesa</v>
      </c>
      <c r="F5502" s="314" t="str">
        <f>Resumo!$R$6</f>
        <v>Despesa Indireta</v>
      </c>
      <c r="G5502" s="327">
        <f>'Comp. Desp. Indiretas'!CC24</f>
        <v>0</v>
      </c>
    </row>
    <row r="5503" spans="1:7" x14ac:dyDescent="0.25">
      <c r="A5503" s="319">
        <f>'Comp. Desp. Indiretas'!$CC$7</f>
        <v>0</v>
      </c>
      <c r="B5503" s="314" t="str">
        <f>'Comp. Desp. Indiretas'!$A$25</f>
        <v>DG</v>
      </c>
      <c r="D5503" s="315" t="str">
        <f>'Comp. Desp. Indiretas'!$C$25</f>
        <v>HOSPEDAGEM - NIVEL 2</v>
      </c>
      <c r="E5503" s="314" t="str">
        <f>Resumo!$R$5</f>
        <v>Despesa</v>
      </c>
      <c r="F5503" s="314" t="str">
        <f>Resumo!$R$6</f>
        <v>Despesa Indireta</v>
      </c>
      <c r="G5503" s="327">
        <f>'Comp. Desp. Indiretas'!CC25</f>
        <v>0</v>
      </c>
    </row>
    <row r="5504" spans="1:7" x14ac:dyDescent="0.25">
      <c r="A5504" s="319">
        <f>'Comp. Desp. Indiretas'!$CC$7</f>
        <v>0</v>
      </c>
      <c r="B5504" s="314" t="str">
        <f>'Comp. Desp. Indiretas'!$A$26</f>
        <v>DG</v>
      </c>
      <c r="D5504" s="315" t="str">
        <f>'Comp. Desp. Indiretas'!$C$26</f>
        <v>HOSPEDAGEM - NIVEL 3</v>
      </c>
      <c r="E5504" s="314" t="str">
        <f>Resumo!$R$5</f>
        <v>Despesa</v>
      </c>
      <c r="F5504" s="314" t="str">
        <f>Resumo!$R$6</f>
        <v>Despesa Indireta</v>
      </c>
      <c r="G5504" s="327">
        <f>'Comp. Desp. Indiretas'!CC26</f>
        <v>0</v>
      </c>
    </row>
    <row r="5505" spans="1:7" x14ac:dyDescent="0.25">
      <c r="A5505" s="319">
        <f>'Comp. Desp. Indiretas'!$CC$7</f>
        <v>0</v>
      </c>
      <c r="B5505" s="314" t="str">
        <f>'Comp. Desp. Indiretas'!$A$27</f>
        <v>DG</v>
      </c>
      <c r="D5505" s="315" t="str">
        <f>'Comp. Desp. Indiretas'!$C$27</f>
        <v>LOCAÇÃO DE BASE OPERACIONAL</v>
      </c>
      <c r="E5505" s="314" t="str">
        <f>Resumo!$R$5</f>
        <v>Despesa</v>
      </c>
      <c r="F5505" s="314" t="str">
        <f>Resumo!$R$6</f>
        <v>Despesa Indireta</v>
      </c>
      <c r="G5505" s="327">
        <f>'Comp. Desp. Indiretas'!CC27</f>
        <v>0</v>
      </c>
    </row>
    <row r="5506" spans="1:7" x14ac:dyDescent="0.25">
      <c r="A5506" s="319">
        <f>'Comp. Desp. Indiretas'!$CC$7</f>
        <v>0</v>
      </c>
      <c r="B5506" s="314" t="str">
        <f>'Comp. Desp. Indiretas'!$A$28</f>
        <v>DG</v>
      </c>
      <c r="D5506" s="315" t="str">
        <f>'Comp. Desp. Indiretas'!$C$28</f>
        <v>ALIMENTAÇÃO - NIVEL 1</v>
      </c>
      <c r="E5506" s="314" t="str">
        <f>Resumo!$R$5</f>
        <v>Despesa</v>
      </c>
      <c r="F5506" s="314" t="str">
        <f>Resumo!$R$6</f>
        <v>Despesa Indireta</v>
      </c>
      <c r="G5506" s="327">
        <f>'Comp. Desp. Indiretas'!CC28</f>
        <v>0</v>
      </c>
    </row>
    <row r="5507" spans="1:7" x14ac:dyDescent="0.25">
      <c r="A5507" s="319">
        <f>'Comp. Desp. Indiretas'!$CC$7</f>
        <v>0</v>
      </c>
      <c r="B5507" s="314" t="str">
        <f>'Comp. Desp. Indiretas'!$A$29</f>
        <v>DG</v>
      </c>
      <c r="D5507" s="315" t="str">
        <f>'Comp. Desp. Indiretas'!$C$29</f>
        <v>ALIMENTAÇÃO - NIVEL 2</v>
      </c>
      <c r="E5507" s="314" t="str">
        <f>Resumo!$R$5</f>
        <v>Despesa</v>
      </c>
      <c r="F5507" s="314" t="str">
        <f>Resumo!$R$6</f>
        <v>Despesa Indireta</v>
      </c>
      <c r="G5507" s="327">
        <f>'Comp. Desp. Indiretas'!CC29</f>
        <v>0</v>
      </c>
    </row>
    <row r="5508" spans="1:7" x14ac:dyDescent="0.25">
      <c r="A5508" s="319">
        <f>'Comp. Desp. Indiretas'!$CC$7</f>
        <v>0</v>
      </c>
      <c r="B5508" s="314" t="str">
        <f>'Comp. Desp. Indiretas'!$A$30</f>
        <v>DG</v>
      </c>
      <c r="D5508" s="315" t="str">
        <f>'Comp. Desp. Indiretas'!$C$30</f>
        <v>ALIMENTAÇÃO - NIVEL 3</v>
      </c>
      <c r="E5508" s="314" t="str">
        <f>Resumo!$R$5</f>
        <v>Despesa</v>
      </c>
      <c r="F5508" s="314" t="str">
        <f>Resumo!$R$6</f>
        <v>Despesa Indireta</v>
      </c>
      <c r="G5508" s="327">
        <f>'Comp. Desp. Indiretas'!CC30</f>
        <v>0</v>
      </c>
    </row>
    <row r="5509" spans="1:7" x14ac:dyDescent="0.25">
      <c r="A5509" s="319">
        <f>'Comp. Desp. Indiretas'!$CC$7</f>
        <v>0</v>
      </c>
      <c r="B5509" s="314" t="str">
        <f>'Comp. Desp. Indiretas'!$A$31</f>
        <v>DG</v>
      </c>
      <c r="D5509" s="315" t="str">
        <f>'Comp. Desp. Indiretas'!$C$31</f>
        <v>TELEFONIA</v>
      </c>
      <c r="E5509" s="314" t="str">
        <f>Resumo!$R$5</f>
        <v>Despesa</v>
      </c>
      <c r="F5509" s="314" t="str">
        <f>Resumo!$R$6</f>
        <v>Despesa Indireta</v>
      </c>
      <c r="G5509" s="327">
        <f>'Comp. Desp. Indiretas'!CC31</f>
        <v>0</v>
      </c>
    </row>
    <row r="5510" spans="1:7" x14ac:dyDescent="0.25">
      <c r="A5510" s="319">
        <f>'Comp. Desp. Indiretas'!$CC$7</f>
        <v>0</v>
      </c>
      <c r="B5510" s="314" t="str">
        <f>'Comp. Desp. Indiretas'!$A$32</f>
        <v>DG</v>
      </c>
      <c r="D5510" s="315" t="str">
        <f>'Comp. Desp. Indiretas'!$C$32</f>
        <v>ALUGUEL DE VEÍCULO LEVE MENSAL</v>
      </c>
      <c r="E5510" s="314" t="str">
        <f>Resumo!$R$5</f>
        <v>Despesa</v>
      </c>
      <c r="F5510" s="314" t="str">
        <f>Resumo!$R$6</f>
        <v>Despesa Indireta</v>
      </c>
      <c r="G5510" s="327">
        <f>'Comp. Desp. Indiretas'!CC32</f>
        <v>0</v>
      </c>
    </row>
    <row r="5511" spans="1:7" x14ac:dyDescent="0.25">
      <c r="A5511" s="319">
        <f>'Comp. Desp. Indiretas'!$CC$7</f>
        <v>0</v>
      </c>
      <c r="B5511" s="314" t="str">
        <f>'Comp. Desp. Indiretas'!$A$33</f>
        <v>DG</v>
      </c>
      <c r="D5511" s="315" t="str">
        <f>'Comp. Desp. Indiretas'!$C$33</f>
        <v>ALUGUEL DE VEICULO LEVE</v>
      </c>
      <c r="E5511" s="314" t="str">
        <f>Resumo!$R$5</f>
        <v>Despesa</v>
      </c>
      <c r="F5511" s="314" t="str">
        <f>Resumo!$R$6</f>
        <v>Despesa Indireta</v>
      </c>
      <c r="G5511" s="327">
        <f>'Comp. Desp. Indiretas'!CC33</f>
        <v>0</v>
      </c>
    </row>
    <row r="5512" spans="1:7" x14ac:dyDescent="0.25">
      <c r="A5512" s="319">
        <f>'Comp. Desp. Indiretas'!$CC$7</f>
        <v>0</v>
      </c>
      <c r="B5512" s="314" t="str">
        <f>'Comp. Desp. Indiretas'!$A$34</f>
        <v>DG</v>
      </c>
      <c r="D5512" s="315" t="str">
        <f>'Comp. Desp. Indiretas'!$C$34</f>
        <v>ALUGUEL CAMINHONTE</v>
      </c>
      <c r="E5512" s="314" t="str">
        <f>Resumo!$R$5</f>
        <v>Despesa</v>
      </c>
      <c r="F5512" s="314" t="str">
        <f>Resumo!$R$6</f>
        <v>Despesa Indireta</v>
      </c>
      <c r="G5512" s="327">
        <f>'Comp. Desp. Indiretas'!CC34</f>
        <v>0</v>
      </c>
    </row>
    <row r="5513" spans="1:7" x14ac:dyDescent="0.25">
      <c r="A5513" s="319">
        <f>'Comp. Desp. Indiretas'!$CC$7</f>
        <v>0</v>
      </c>
      <c r="B5513" s="314" t="str">
        <f>'Comp. Desp. Indiretas'!$A$35</f>
        <v>DG</v>
      </c>
      <c r="D5513" s="315" t="str">
        <f>'Comp. Desp. Indiretas'!$C$35</f>
        <v>AQUISIÇÃO DE VEICULO</v>
      </c>
      <c r="E5513" s="314" t="str">
        <f>Resumo!$R$5</f>
        <v>Despesa</v>
      </c>
      <c r="F5513" s="314" t="str">
        <f>Resumo!$R$6</f>
        <v>Despesa Indireta</v>
      </c>
      <c r="G5513" s="327">
        <f>'Comp. Desp. Indiretas'!CC35</f>
        <v>0</v>
      </c>
    </row>
    <row r="5514" spans="1:7" x14ac:dyDescent="0.25">
      <c r="A5514" s="319">
        <f>'Comp. Desp. Indiretas'!$CC$7</f>
        <v>0</v>
      </c>
      <c r="B5514" s="314" t="str">
        <f>'Comp. Desp. Indiretas'!$A$36</f>
        <v>DG</v>
      </c>
      <c r="D5514" s="315" t="str">
        <f>'Comp. Desp. Indiretas'!$C$36</f>
        <v>COMBUSTÍVEL - GASOLINA</v>
      </c>
      <c r="E5514" s="314" t="str">
        <f>Resumo!$R$5</f>
        <v>Despesa</v>
      </c>
      <c r="F5514" s="314" t="str">
        <f>Resumo!$R$6</f>
        <v>Despesa Indireta</v>
      </c>
      <c r="G5514" s="327">
        <f>'Comp. Desp. Indiretas'!CC36</f>
        <v>0</v>
      </c>
    </row>
    <row r="5515" spans="1:7" x14ac:dyDescent="0.25">
      <c r="A5515" s="319">
        <f>'Comp. Desp. Indiretas'!$CC$7</f>
        <v>0</v>
      </c>
      <c r="B5515" s="314" t="str">
        <f>'Comp. Desp. Indiretas'!$A$37</f>
        <v>DG</v>
      </c>
      <c r="D5515" s="315" t="str">
        <f>'Comp. Desp. Indiretas'!$C$37</f>
        <v>COMBUSTÍVEL - DIESEL</v>
      </c>
      <c r="E5515" s="314" t="str">
        <f>Resumo!$R$5</f>
        <v>Despesa</v>
      </c>
      <c r="F5515" s="314" t="str">
        <f>Resumo!$R$6</f>
        <v>Despesa Indireta</v>
      </c>
      <c r="G5515" s="327">
        <f>'Comp. Desp. Indiretas'!CC37</f>
        <v>0</v>
      </c>
    </row>
    <row r="5516" spans="1:7" x14ac:dyDescent="0.25">
      <c r="A5516" s="319">
        <f>'Comp. Desp. Indiretas'!$CC$7</f>
        <v>0</v>
      </c>
      <c r="B5516" s="314" t="str">
        <f>'Comp. Desp. Indiretas'!$A$38</f>
        <v>DG</v>
      </c>
      <c r="D5516" s="315" t="str">
        <f>'Comp. Desp. Indiretas'!$C$38</f>
        <v>PASSAGEM AÉREA</v>
      </c>
      <c r="E5516" s="314" t="str">
        <f>Resumo!$R$5</f>
        <v>Despesa</v>
      </c>
      <c r="F5516" s="314" t="str">
        <f>Resumo!$R$6</f>
        <v>Despesa Indireta</v>
      </c>
      <c r="G5516" s="327">
        <f>'Comp. Desp. Indiretas'!CC38</f>
        <v>0</v>
      </c>
    </row>
    <row r="5517" spans="1:7" x14ac:dyDescent="0.25">
      <c r="A5517" s="319">
        <f>'Comp. Desp. Indiretas'!$CC$7</f>
        <v>0</v>
      </c>
      <c r="B5517" s="314" t="str">
        <f>'Comp. Desp. Indiretas'!$A$39</f>
        <v>ART</v>
      </c>
      <c r="D5517" s="315" t="str">
        <f>'Comp. Desp. Indiretas'!$C$39</f>
        <v>ART CREA - Nível 1</v>
      </c>
      <c r="E5517" s="314" t="str">
        <f>Resumo!$R$5</f>
        <v>Despesa</v>
      </c>
      <c r="F5517" s="314" t="str">
        <f>Resumo!$R$6</f>
        <v>Despesa Indireta</v>
      </c>
      <c r="G5517" s="327">
        <f>'Comp. Desp. Indiretas'!CC39</f>
        <v>0</v>
      </c>
    </row>
    <row r="5518" spans="1:7" x14ac:dyDescent="0.25">
      <c r="A5518" s="319">
        <f>'Comp. Desp. Indiretas'!$CC$7</f>
        <v>0</v>
      </c>
      <c r="B5518" s="314" t="str">
        <f>'Comp. Desp. Indiretas'!$A$40</f>
        <v>ART</v>
      </c>
      <c r="D5518" s="315" t="str">
        <f>'Comp. Desp. Indiretas'!$C$40</f>
        <v>ART CREA - Nível 2</v>
      </c>
      <c r="E5518" s="314" t="str">
        <f>Resumo!$R$5</f>
        <v>Despesa</v>
      </c>
      <c r="F5518" s="314" t="str">
        <f>Resumo!$R$6</f>
        <v>Despesa Indireta</v>
      </c>
      <c r="G5518" s="327">
        <f>'Comp. Desp. Indiretas'!CC40</f>
        <v>0</v>
      </c>
    </row>
    <row r="5519" spans="1:7" x14ac:dyDescent="0.25">
      <c r="A5519" s="319">
        <f>'Comp. Desp. Indiretas'!$CC$7</f>
        <v>0</v>
      </c>
      <c r="B5519" s="314" t="str">
        <f>'Comp. Desp. Indiretas'!$A$41</f>
        <v>ART</v>
      </c>
      <c r="D5519" s="315" t="str">
        <f>'Comp. Desp. Indiretas'!$C$41</f>
        <v>ART CREA - Nível 3</v>
      </c>
      <c r="E5519" s="314" t="str">
        <f>Resumo!$R$5</f>
        <v>Despesa</v>
      </c>
      <c r="F5519" s="314" t="str">
        <f>Resumo!$R$6</f>
        <v>Despesa Indireta</v>
      </c>
      <c r="G5519" s="327">
        <f>'Comp. Desp. Indiretas'!CC41</f>
        <v>0</v>
      </c>
    </row>
    <row r="5520" spans="1:7" x14ac:dyDescent="0.25">
      <c r="A5520" s="319">
        <f>'Comp. Desp. Indiretas'!$CC$7</f>
        <v>0</v>
      </c>
      <c r="B5520" s="314" t="str">
        <f>'Comp. Desp. Indiretas'!$A$42</f>
        <v>ART</v>
      </c>
      <c r="D5520" s="315" t="str">
        <f>'Comp. Desp. Indiretas'!$C$42</f>
        <v>ACERVO CREA</v>
      </c>
      <c r="E5520" s="314" t="str">
        <f>Resumo!$R$5</f>
        <v>Despesa</v>
      </c>
      <c r="F5520" s="314" t="str">
        <f>Resumo!$R$6</f>
        <v>Despesa Indireta</v>
      </c>
      <c r="G5520" s="327">
        <f>'Comp. Desp. Indiretas'!CC42</f>
        <v>0</v>
      </c>
    </row>
    <row r="5521" spans="1:7" x14ac:dyDescent="0.25">
      <c r="A5521" s="319">
        <f>'Comp. Desp. Indiretas'!$CC$7</f>
        <v>0</v>
      </c>
      <c r="B5521" s="314" t="str">
        <f>'Comp. Desp. Indiretas'!$A$43</f>
        <v>ART</v>
      </c>
      <c r="D5521" s="315" t="str">
        <f>'Comp. Desp. Indiretas'!$C$43</f>
        <v>ART CRBio</v>
      </c>
      <c r="E5521" s="314" t="str">
        <f>Resumo!$R$5</f>
        <v>Despesa</v>
      </c>
      <c r="F5521" s="314" t="str">
        <f>Resumo!$R$6</f>
        <v>Despesa Indireta</v>
      </c>
      <c r="G5521" s="327">
        <f>'Comp. Desp. Indiretas'!CC43</f>
        <v>0</v>
      </c>
    </row>
    <row r="5522" spans="1:7" x14ac:dyDescent="0.25">
      <c r="A5522" s="319">
        <f>'Comp. Desp. Indiretas'!$CC$7</f>
        <v>0</v>
      </c>
      <c r="B5522" s="314" t="str">
        <f>'Comp. Desp. Indiretas'!$A$44</f>
        <v>ART</v>
      </c>
      <c r="D5522" s="315" t="str">
        <f>'Comp. Desp. Indiretas'!$C$44</f>
        <v>ACERVO CRBio</v>
      </c>
      <c r="E5522" s="314" t="str">
        <f>Resumo!$R$5</f>
        <v>Despesa</v>
      </c>
      <c r="F5522" s="314" t="str">
        <f>Resumo!$R$6</f>
        <v>Despesa Indireta</v>
      </c>
      <c r="G5522" s="327">
        <f>'Comp. Desp. Indiretas'!CC44</f>
        <v>0</v>
      </c>
    </row>
    <row r="5523" spans="1:7" x14ac:dyDescent="0.25">
      <c r="A5523" s="319">
        <f>'Comp. Desp. Indiretas'!$CC$7</f>
        <v>0</v>
      </c>
      <c r="B5523" s="314" t="str">
        <f>'Comp. Desp. Indiretas'!$A$45</f>
        <v>ART</v>
      </c>
      <c r="D5523" s="315" t="str">
        <f>'Comp. Desp. Indiretas'!$C$45</f>
        <v>VISTO CREA PF</v>
      </c>
      <c r="E5523" s="314" t="str">
        <f>Resumo!$R$5</f>
        <v>Despesa</v>
      </c>
      <c r="F5523" s="314" t="str">
        <f>Resumo!$R$6</f>
        <v>Despesa Indireta</v>
      </c>
      <c r="G5523" s="327">
        <f>'Comp. Desp. Indiretas'!CC45</f>
        <v>0</v>
      </c>
    </row>
    <row r="5524" spans="1:7" x14ac:dyDescent="0.25">
      <c r="A5524" s="319">
        <f>'Comp. Desp. Indiretas'!$CC$7</f>
        <v>0</v>
      </c>
      <c r="B5524" s="314" t="str">
        <f>'Comp. Desp. Indiretas'!$A$46</f>
        <v>ART</v>
      </c>
      <c r="D5524" s="315" t="str">
        <f>'Comp. Desp. Indiretas'!$C$46</f>
        <v>VISTO CREA PJ</v>
      </c>
      <c r="E5524" s="314" t="str">
        <f>Resumo!$R$5</f>
        <v>Despesa</v>
      </c>
      <c r="F5524" s="314" t="str">
        <f>Resumo!$R$6</f>
        <v>Despesa Indireta</v>
      </c>
      <c r="G5524" s="327">
        <f>'Comp. Desp. Indiretas'!CC46</f>
        <v>0</v>
      </c>
    </row>
    <row r="5525" spans="1:7" x14ac:dyDescent="0.25">
      <c r="A5525" s="319">
        <f>'Comp. Desp. Indiretas'!$CC$7</f>
        <v>0</v>
      </c>
      <c r="B5525" s="314" t="str">
        <f>'Comp. Desp. Indiretas'!$A$47</f>
        <v>ART</v>
      </c>
      <c r="D5525" s="315" t="str">
        <f>'Comp. Desp. Indiretas'!$C$47</f>
        <v>ANUIDADE CREA PF</v>
      </c>
      <c r="E5525" s="314" t="str">
        <f>Resumo!$R$5</f>
        <v>Despesa</v>
      </c>
      <c r="F5525" s="314" t="str">
        <f>Resumo!$R$6</f>
        <v>Despesa Indireta</v>
      </c>
      <c r="G5525" s="327">
        <f>'Comp. Desp. Indiretas'!CC47</f>
        <v>0</v>
      </c>
    </row>
    <row r="5526" spans="1:7" x14ac:dyDescent="0.25">
      <c r="A5526" s="319">
        <f>'Comp. Desp. Indiretas'!$CC$7</f>
        <v>0</v>
      </c>
      <c r="B5526" s="314" t="str">
        <f>'Comp. Desp. Indiretas'!$A$48</f>
        <v>ART</v>
      </c>
      <c r="D5526" s="315" t="str">
        <f>'Comp. Desp. Indiretas'!$C$48</f>
        <v>ANUIDADE CREA PJ</v>
      </c>
      <c r="E5526" s="314" t="str">
        <f>Resumo!$R$5</f>
        <v>Despesa</v>
      </c>
      <c r="F5526" s="314" t="str">
        <f>Resumo!$R$6</f>
        <v>Despesa Indireta</v>
      </c>
      <c r="G5526" s="327">
        <f>'Comp. Desp. Indiretas'!CC48</f>
        <v>0</v>
      </c>
    </row>
    <row r="5527" spans="1:7" x14ac:dyDescent="0.25">
      <c r="A5527" s="319">
        <f>'Comp. Desp. Indiretas'!$CC$7</f>
        <v>0</v>
      </c>
      <c r="B5527" s="314" t="str">
        <f>'Comp. Desp. Indiretas'!$A$49</f>
        <v>ART</v>
      </c>
      <c r="D5527" s="315" t="str">
        <f>'Comp. Desp. Indiretas'!$C$49</f>
        <v>VISTO CRBio PF</v>
      </c>
      <c r="E5527" s="314" t="str">
        <f>Resumo!$R$5</f>
        <v>Despesa</v>
      </c>
      <c r="F5527" s="314" t="str">
        <f>Resumo!$R$6</f>
        <v>Despesa Indireta</v>
      </c>
      <c r="G5527" s="327">
        <f>'Comp. Desp. Indiretas'!CC49</f>
        <v>0</v>
      </c>
    </row>
    <row r="5528" spans="1:7" x14ac:dyDescent="0.25">
      <c r="A5528" s="319">
        <f>'Comp. Desp. Indiretas'!$CC$7</f>
        <v>0</v>
      </c>
      <c r="B5528" s="314" t="str">
        <f>'Comp. Desp. Indiretas'!$A$50</f>
        <v>ART</v>
      </c>
      <c r="D5528" s="315" t="str">
        <f>'Comp. Desp. Indiretas'!$C$50</f>
        <v>VISTO CRBio PJ</v>
      </c>
      <c r="E5528" s="314" t="str">
        <f>Resumo!$R$5</f>
        <v>Despesa</v>
      </c>
      <c r="F5528" s="314" t="str">
        <f>Resumo!$R$6</f>
        <v>Despesa Indireta</v>
      </c>
      <c r="G5528" s="327">
        <f>'Comp. Desp. Indiretas'!CC50</f>
        <v>0</v>
      </c>
    </row>
    <row r="5529" spans="1:7" x14ac:dyDescent="0.25">
      <c r="A5529" s="319">
        <f>'Comp. Desp. Indiretas'!$CC$7</f>
        <v>0</v>
      </c>
      <c r="B5529" s="314" t="str">
        <f>'Comp. Desp. Indiretas'!$A$51</f>
        <v>SMS</v>
      </c>
      <c r="D5529" s="315" t="str">
        <f>'Comp. Desp. Indiretas'!$C$51</f>
        <v>PPRA</v>
      </c>
      <c r="E5529" s="314" t="str">
        <f>Resumo!$R$5</f>
        <v>Despesa</v>
      </c>
      <c r="F5529" s="314" t="str">
        <f>Resumo!$R$6</f>
        <v>Despesa Indireta</v>
      </c>
      <c r="G5529" s="327">
        <f>'Comp. Desp. Indiretas'!CC51</f>
        <v>0</v>
      </c>
    </row>
    <row r="5530" spans="1:7" x14ac:dyDescent="0.25">
      <c r="A5530" s="319">
        <f>'Comp. Desp. Indiretas'!$CC$7</f>
        <v>0</v>
      </c>
      <c r="B5530" s="314" t="str">
        <f>'Comp. Desp. Indiretas'!$A$52</f>
        <v>SMS</v>
      </c>
      <c r="D5530" s="315" t="str">
        <f>'Comp. Desp. Indiretas'!$C$52</f>
        <v>PCMSO</v>
      </c>
      <c r="E5530" s="314" t="str">
        <f>Resumo!$R$5</f>
        <v>Despesa</v>
      </c>
      <c r="F5530" s="314" t="str">
        <f>Resumo!$R$6</f>
        <v>Despesa Indireta</v>
      </c>
      <c r="G5530" s="327">
        <f>'Comp. Desp. Indiretas'!CC52</f>
        <v>0</v>
      </c>
    </row>
    <row r="5531" spans="1:7" x14ac:dyDescent="0.25">
      <c r="A5531" s="319">
        <f>'Comp. Desp. Indiretas'!$CC$7</f>
        <v>0</v>
      </c>
      <c r="B5531" s="314" t="str">
        <f>'Comp. Desp. Indiretas'!$A$53</f>
        <v>SMS</v>
      </c>
      <c r="D5531" s="315" t="str">
        <f>'Comp. Desp. Indiretas'!$C$53</f>
        <v>APR</v>
      </c>
      <c r="E5531" s="314" t="str">
        <f>Resumo!$R$5</f>
        <v>Despesa</v>
      </c>
      <c r="F5531" s="314" t="str">
        <f>Resumo!$R$6</f>
        <v>Despesa Indireta</v>
      </c>
      <c r="G5531" s="327">
        <f>'Comp. Desp. Indiretas'!CC53</f>
        <v>0</v>
      </c>
    </row>
    <row r="5532" spans="1:7" x14ac:dyDescent="0.25">
      <c r="A5532" s="319">
        <f>'Comp. Desp. Indiretas'!$CC$7</f>
        <v>0</v>
      </c>
      <c r="B5532" s="314" t="str">
        <f>'Comp. Desp. Indiretas'!$A$55</f>
        <v>SMS</v>
      </c>
      <c r="D5532" s="315" t="str">
        <f>'Comp. Desp. Indiretas'!$C$55</f>
        <v>TREINAMENTO</v>
      </c>
      <c r="E5532" s="314" t="str">
        <f>Resumo!$R$5</f>
        <v>Despesa</v>
      </c>
      <c r="F5532" s="314" t="str">
        <f>Resumo!$R$6</f>
        <v>Despesa Indireta</v>
      </c>
      <c r="G5532" s="327">
        <f>'Comp. Desp. Indiretas'!CC55</f>
        <v>0</v>
      </c>
    </row>
    <row r="5533" spans="1:7" x14ac:dyDescent="0.25">
      <c r="A5533" s="319">
        <f>'Comp. Desp. Indiretas'!$CC$7</f>
        <v>0</v>
      </c>
      <c r="B5533" s="314" t="str">
        <f>'Comp. Desp. Indiretas'!$A$56</f>
        <v>SMS</v>
      </c>
      <c r="D5533" s="315" t="str">
        <f>'Comp. Desp. Indiretas'!$C$56</f>
        <v>ASO</v>
      </c>
      <c r="E5533" s="314" t="str">
        <f>Resumo!$R$5</f>
        <v>Despesa</v>
      </c>
      <c r="F5533" s="314" t="str">
        <f>Resumo!$R$6</f>
        <v>Despesa Indireta</v>
      </c>
      <c r="G5533" s="327">
        <f>'Comp. Desp. Indiretas'!CC56</f>
        <v>0</v>
      </c>
    </row>
    <row r="5534" spans="1:7" x14ac:dyDescent="0.25">
      <c r="A5534" s="319">
        <f>'Comp. Desp. Indiretas'!$CC$7</f>
        <v>0</v>
      </c>
      <c r="B5534" s="314">
        <f>'Comp. Desp. Indiretas'!$A$57</f>
        <v>0</v>
      </c>
      <c r="D5534" s="315" t="str">
        <f>'Comp. Desp. Indiretas'!$C$57</f>
        <v/>
      </c>
      <c r="E5534" s="314" t="str">
        <f>Resumo!$R$5</f>
        <v>Despesa</v>
      </c>
      <c r="F5534" s="314" t="str">
        <f>Resumo!$R$6</f>
        <v>Despesa Indireta</v>
      </c>
      <c r="G5534" s="327">
        <f>'Comp. Desp. Indiretas'!CC57</f>
        <v>0</v>
      </c>
    </row>
    <row r="5535" spans="1:7" x14ac:dyDescent="0.25">
      <c r="A5535" s="319">
        <f>'Comp. Desp. Indiretas'!$CC$7</f>
        <v>0</v>
      </c>
      <c r="B5535" s="314">
        <f>'Comp. Desp. Indiretas'!$A$58</f>
        <v>0</v>
      </c>
      <c r="D5535" s="315" t="str">
        <f>'Comp. Desp. Indiretas'!$C$58</f>
        <v/>
      </c>
      <c r="E5535" s="314" t="str">
        <f>Resumo!$R$5</f>
        <v>Despesa</v>
      </c>
      <c r="F5535" s="314" t="str">
        <f>Resumo!$R$6</f>
        <v>Despesa Indireta</v>
      </c>
      <c r="G5535" s="327">
        <f>'Comp. Desp. Indiretas'!CC58</f>
        <v>0</v>
      </c>
    </row>
    <row r="5536" spans="1:7" x14ac:dyDescent="0.25">
      <c r="A5536" s="319">
        <f>'Comp. Desp. Indiretas'!$CC$7</f>
        <v>0</v>
      </c>
      <c r="B5536" s="314">
        <f>'Comp. Desp. Indiretas'!$A$59</f>
        <v>0</v>
      </c>
      <c r="D5536" s="315" t="str">
        <f>'Comp. Desp. Indiretas'!$C$59</f>
        <v/>
      </c>
      <c r="E5536" s="314" t="str">
        <f>Resumo!$R$5</f>
        <v>Despesa</v>
      </c>
      <c r="F5536" s="314" t="str">
        <f>Resumo!$R$6</f>
        <v>Despesa Indireta</v>
      </c>
      <c r="G5536" s="327">
        <f>'Comp. Desp. Indiretas'!CC59</f>
        <v>0</v>
      </c>
    </row>
    <row r="5537" spans="1:7" x14ac:dyDescent="0.25">
      <c r="A5537" s="319">
        <f>'Comp. Desp. Indiretas'!$CC$7</f>
        <v>0</v>
      </c>
      <c r="B5537" s="314">
        <f>'Comp. Desp. Indiretas'!$A$60</f>
        <v>0</v>
      </c>
      <c r="D5537" s="315" t="str">
        <f>'Comp. Desp. Indiretas'!$C$60</f>
        <v/>
      </c>
      <c r="E5537" s="314" t="str">
        <f>Resumo!$R$5</f>
        <v>Despesa</v>
      </c>
      <c r="F5537" s="314" t="str">
        <f>Resumo!$R$6</f>
        <v>Despesa Indireta</v>
      </c>
      <c r="G5537" s="327">
        <f>'Comp. Desp. Indiretas'!CC60</f>
        <v>0</v>
      </c>
    </row>
    <row r="5538" spans="1:7" x14ac:dyDescent="0.25">
      <c r="A5538" s="319">
        <f>'Comp. Desp. Indiretas'!$CC$7</f>
        <v>0</v>
      </c>
      <c r="B5538" s="314" t="str">
        <f>'Comp. Desp. Indiretas'!$A$63</f>
        <v>MOC</v>
      </c>
      <c r="D5538" s="315" t="str">
        <f>'Comp. Desp. Indiretas'!$C$63</f>
        <v>DIRETOR TÉCNICO</v>
      </c>
      <c r="E5538" s="314" t="str">
        <f>Resumo!$R$5</f>
        <v>Despesa</v>
      </c>
      <c r="F5538" s="314" t="str">
        <f>Resumo!$R$6</f>
        <v>Despesa Indireta</v>
      </c>
      <c r="G5538" s="327">
        <f>'Comp. Desp. Indiretas'!CC63</f>
        <v>0</v>
      </c>
    </row>
    <row r="5539" spans="1:7" x14ac:dyDescent="0.25">
      <c r="A5539" s="319">
        <f>'Comp. Desp. Indiretas'!$CC$7</f>
        <v>0</v>
      </c>
      <c r="B5539" s="314" t="str">
        <f>'Comp. Desp. Indiretas'!$A$64</f>
        <v>MOC</v>
      </c>
      <c r="D5539" s="315" t="str">
        <f>'Comp. Desp. Indiretas'!$C$64</f>
        <v>ANALISTA DE SUPRIMENTOS</v>
      </c>
      <c r="E5539" s="314" t="str">
        <f>Resumo!$R$5</f>
        <v>Despesa</v>
      </c>
      <c r="F5539" s="314" t="str">
        <f>Resumo!$R$6</f>
        <v>Despesa Indireta</v>
      </c>
      <c r="G5539" s="327">
        <f>'Comp. Desp. Indiretas'!CC64</f>
        <v>0</v>
      </c>
    </row>
    <row r="5540" spans="1:7" x14ac:dyDescent="0.25">
      <c r="A5540" s="319">
        <f>'Comp. Desp. Indiretas'!$CC$7</f>
        <v>0</v>
      </c>
      <c r="B5540" s="314" t="str">
        <f>'Comp. Desp. Indiretas'!$A$65</f>
        <v>MOC</v>
      </c>
      <c r="D5540" s="315" t="str">
        <f>'Comp. Desp. Indiretas'!$C$65</f>
        <v>GERENTE DE PROJETO - PJ</v>
      </c>
      <c r="E5540" s="314" t="str">
        <f>Resumo!$R$5</f>
        <v>Despesa</v>
      </c>
      <c r="F5540" s="314" t="str">
        <f>Resumo!$R$6</f>
        <v>Despesa Indireta</v>
      </c>
      <c r="G5540" s="327">
        <f>'Comp. Desp. Indiretas'!CC65</f>
        <v>0</v>
      </c>
    </row>
    <row r="5541" spans="1:7" x14ac:dyDescent="0.25">
      <c r="A5541" s="319">
        <f>'Comp. Desp. Indiretas'!$CC$7</f>
        <v>0</v>
      </c>
      <c r="B5541" s="314" t="str">
        <f>'Comp. Desp. Indiretas'!$A$66</f>
        <v>MOC</v>
      </c>
      <c r="D5541" s="315" t="str">
        <f>'Comp. Desp. Indiretas'!$C$66</f>
        <v>COORD. DE PROJETO - PJ</v>
      </c>
      <c r="E5541" s="314" t="str">
        <f>Resumo!$R$5</f>
        <v>Despesa</v>
      </c>
      <c r="F5541" s="314" t="str">
        <f>Resumo!$R$6</f>
        <v>Despesa Indireta</v>
      </c>
      <c r="G5541" s="327">
        <f>'Comp. Desp. Indiretas'!CC66</f>
        <v>0</v>
      </c>
    </row>
    <row r="5542" spans="1:7" x14ac:dyDescent="0.25">
      <c r="A5542" s="319">
        <f>'Comp. Desp. Indiretas'!$CC$7</f>
        <v>0</v>
      </c>
      <c r="B5542" s="314" t="str">
        <f>'Comp. Desp. Indiretas'!$A$67</f>
        <v>MOC</v>
      </c>
      <c r="D5542" s="315" t="str">
        <f>'Comp. Desp. Indiretas'!$C$67</f>
        <v>COORD. OPERACIONAL - PJ</v>
      </c>
      <c r="E5542" s="314" t="str">
        <f>Resumo!$R$5</f>
        <v>Despesa</v>
      </c>
      <c r="F5542" s="314" t="str">
        <f>Resumo!$R$6</f>
        <v>Despesa Indireta</v>
      </c>
      <c r="G5542" s="327">
        <f>'Comp. Desp. Indiretas'!CC67</f>
        <v>0</v>
      </c>
    </row>
    <row r="5543" spans="1:7" x14ac:dyDescent="0.25">
      <c r="A5543" s="319">
        <f>'Comp. Desp. Indiretas'!$CC$7</f>
        <v>0</v>
      </c>
      <c r="B5543" s="314" t="str">
        <f>'Comp. Desp. Indiretas'!$A$68</f>
        <v>MOC</v>
      </c>
      <c r="D5543" s="315" t="str">
        <f>'Comp. Desp. Indiretas'!$C$68</f>
        <v>ANALISTA DE PROJETOS SENIOR - PJ</v>
      </c>
      <c r="E5543" s="314" t="str">
        <f>Resumo!$R$5</f>
        <v>Despesa</v>
      </c>
      <c r="F5543" s="314" t="str">
        <f>Resumo!$R$6</f>
        <v>Despesa Indireta</v>
      </c>
      <c r="G5543" s="327">
        <f>'Comp. Desp. Indiretas'!CC68</f>
        <v>0</v>
      </c>
    </row>
    <row r="5544" spans="1:7" x14ac:dyDescent="0.25">
      <c r="A5544" s="319">
        <f>'Comp. Desp. Indiretas'!$CC$7</f>
        <v>0</v>
      </c>
      <c r="B5544" s="314" t="str">
        <f>'Comp. Desp. Indiretas'!$A$69</f>
        <v>MOC</v>
      </c>
      <c r="D5544" s="315" t="str">
        <f>'Comp. Desp. Indiretas'!$C$69</f>
        <v>ANALISTA DE PROJETOS PLENO - PJ</v>
      </c>
      <c r="E5544" s="314" t="str">
        <f>Resumo!$R$5</f>
        <v>Despesa</v>
      </c>
      <c r="F5544" s="314" t="str">
        <f>Resumo!$R$6</f>
        <v>Despesa Indireta</v>
      </c>
      <c r="G5544" s="327">
        <f>'Comp. Desp. Indiretas'!CC69</f>
        <v>0</v>
      </c>
    </row>
    <row r="5545" spans="1:7" x14ac:dyDescent="0.25">
      <c r="A5545" s="319">
        <f>'Comp. Desp. Indiretas'!$CC$7</f>
        <v>0</v>
      </c>
      <c r="B5545" s="314" t="str">
        <f>'Comp. Desp. Indiretas'!$A$70</f>
        <v>MOC</v>
      </c>
      <c r="D5545" s="315" t="str">
        <f>'Comp. Desp. Indiretas'!$C$70</f>
        <v>ANALISTA DE PROJETOS JUNIOR - PJ</v>
      </c>
      <c r="E5545" s="314" t="str">
        <f>Resumo!$R$5</f>
        <v>Despesa</v>
      </c>
      <c r="F5545" s="314" t="str">
        <f>Resumo!$R$6</f>
        <v>Despesa Indireta</v>
      </c>
      <c r="G5545" s="327">
        <f>'Comp. Desp. Indiretas'!CC70</f>
        <v>0</v>
      </c>
    </row>
    <row r="5546" spans="1:7" x14ac:dyDescent="0.25">
      <c r="A5546" s="319">
        <f>'Comp. Desp. Indiretas'!$CC$7</f>
        <v>0</v>
      </c>
      <c r="B5546" s="314" t="str">
        <f>'Comp. Desp. Indiretas'!$A$71</f>
        <v>MOC</v>
      </c>
      <c r="D5546" s="315" t="str">
        <f>'Comp. Desp. Indiretas'!$C$71</f>
        <v>TÉCNICO OPERACIONAL - PJ</v>
      </c>
      <c r="E5546" s="314" t="str">
        <f>Resumo!$R$5</f>
        <v>Despesa</v>
      </c>
      <c r="F5546" s="314" t="str">
        <f>Resumo!$R$6</f>
        <v>Despesa Indireta</v>
      </c>
      <c r="G5546" s="327">
        <f>'Comp. Desp. Indiretas'!CC71</f>
        <v>0</v>
      </c>
    </row>
    <row r="5547" spans="1:7" x14ac:dyDescent="0.25">
      <c r="A5547" s="319">
        <f>'Comp. Desp. Indiretas'!$CC$7</f>
        <v>0</v>
      </c>
      <c r="B5547" s="314" t="str">
        <f>'Comp. Desp. Indiretas'!$A$72</f>
        <v>MOC</v>
      </c>
      <c r="D5547" s="315" t="str">
        <f>'Comp. Desp. Indiretas'!$C$72</f>
        <v>AUXILIAR TÉCNICO - PJ</v>
      </c>
      <c r="E5547" s="314" t="str">
        <f>Resumo!$R$5</f>
        <v>Despesa</v>
      </c>
      <c r="F5547" s="314" t="str">
        <f>Resumo!$R$6</f>
        <v>Despesa Indireta</v>
      </c>
      <c r="G5547" s="327">
        <f>'Comp. Desp. Indiretas'!CC72</f>
        <v>0</v>
      </c>
    </row>
    <row r="5548" spans="1:7" x14ac:dyDescent="0.25">
      <c r="A5548" s="319">
        <f>'Comp. Desp. Indiretas'!$CC$7</f>
        <v>0</v>
      </c>
      <c r="B5548" s="314" t="str">
        <f>'Comp. Desp. Indiretas'!$A$73</f>
        <v>MOC</v>
      </c>
      <c r="D5548" s="315" t="str">
        <f>'Comp. Desp. Indiretas'!$C$73</f>
        <v>ANALISTA FINANCEIRO</v>
      </c>
      <c r="E5548" s="314" t="str">
        <f>Resumo!$R$5</f>
        <v>Despesa</v>
      </c>
      <c r="F5548" s="314" t="str">
        <f>Resumo!$R$6</f>
        <v>Despesa Indireta</v>
      </c>
      <c r="G5548" s="327">
        <f>'Comp. Desp. Indiretas'!CC73</f>
        <v>0</v>
      </c>
    </row>
    <row r="5549" spans="1:7" x14ac:dyDescent="0.25">
      <c r="A5549" s="319">
        <f>'Comp. Desp. Indiretas'!$CC$7</f>
        <v>0</v>
      </c>
      <c r="B5549" s="314" t="str">
        <f>'Comp. Desp. Indiretas'!$A$74</f>
        <v>MOC</v>
      </c>
      <c r="D5549" s="315" t="str">
        <f>'Comp. Desp. Indiretas'!$C$74</f>
        <v>ANALISTA DE SUPRIMENTOS</v>
      </c>
      <c r="E5549" s="314" t="str">
        <f>Resumo!$R$5</f>
        <v>Despesa</v>
      </c>
      <c r="F5549" s="314" t="str">
        <f>Resumo!$R$6</f>
        <v>Despesa Indireta</v>
      </c>
      <c r="G5549" s="327">
        <f>'Comp. Desp. Indiretas'!CC74</f>
        <v>0</v>
      </c>
    </row>
    <row r="5550" spans="1:7" x14ac:dyDescent="0.25">
      <c r="A5550" s="319">
        <f>'Comp. Desp. Indiretas'!$CC$7</f>
        <v>0</v>
      </c>
      <c r="B5550" s="314" t="str">
        <f>'Comp. Desp. Indiretas'!$A$75</f>
        <v>DG</v>
      </c>
      <c r="D5550" s="315" t="str">
        <f>'Comp. Desp. Indiretas'!$C$75</f>
        <v>HOSPEDAGEM - NIVEL 1</v>
      </c>
      <c r="E5550" s="314" t="str">
        <f>Resumo!$R$5</f>
        <v>Despesa</v>
      </c>
      <c r="F5550" s="314" t="str">
        <f>Resumo!$R$6</f>
        <v>Despesa Indireta</v>
      </c>
      <c r="G5550" s="327">
        <f>'Comp. Desp. Indiretas'!CC75</f>
        <v>0</v>
      </c>
    </row>
    <row r="5551" spans="1:7" x14ac:dyDescent="0.25">
      <c r="A5551" s="319">
        <f>'Comp. Desp. Indiretas'!$CC$7</f>
        <v>0</v>
      </c>
      <c r="B5551" s="314" t="str">
        <f>'Comp. Desp. Indiretas'!$A$76</f>
        <v>DG</v>
      </c>
      <c r="D5551" s="315" t="str">
        <f>'Comp. Desp. Indiretas'!$C$76</f>
        <v>ALIMENTAÇÃO - NIVEL 1</v>
      </c>
      <c r="E5551" s="314" t="str">
        <f>Resumo!$R$5</f>
        <v>Despesa</v>
      </c>
      <c r="F5551" s="314" t="str">
        <f>Resumo!$R$6</f>
        <v>Despesa Indireta</v>
      </c>
      <c r="G5551" s="327">
        <f>'Comp. Desp. Indiretas'!CC76</f>
        <v>0</v>
      </c>
    </row>
    <row r="5552" spans="1:7" x14ac:dyDescent="0.25">
      <c r="A5552" s="319">
        <f>'Comp. Desp. Indiretas'!$CC$7</f>
        <v>0</v>
      </c>
      <c r="B5552" s="314" t="str">
        <f>'Comp. Desp. Indiretas'!$A$77</f>
        <v>DG</v>
      </c>
      <c r="D5552" s="315" t="str">
        <f>'Comp. Desp. Indiretas'!$C$77</f>
        <v>LOCAÇÃO DE BASE OPERACIONAL</v>
      </c>
      <c r="E5552" s="314" t="str">
        <f>Resumo!$R$5</f>
        <v>Despesa</v>
      </c>
      <c r="F5552" s="314" t="str">
        <f>Resumo!$R$6</f>
        <v>Despesa Indireta</v>
      </c>
      <c r="G5552" s="327">
        <f>'Comp. Desp. Indiretas'!CC77</f>
        <v>0</v>
      </c>
    </row>
    <row r="5553" spans="1:7" x14ac:dyDescent="0.25">
      <c r="A5553" s="319">
        <f>'Comp. Desp. Indiretas'!$CC$7</f>
        <v>0</v>
      </c>
      <c r="B5553" s="314" t="str">
        <f>'Comp. Desp. Indiretas'!$A$78</f>
        <v>DG</v>
      </c>
      <c r="D5553" s="315" t="str">
        <f>'Comp. Desp. Indiretas'!$C$78</f>
        <v>ALIMENTAÇÃO - NIVEL 1</v>
      </c>
      <c r="E5553" s="314" t="str">
        <f>Resumo!$R$5</f>
        <v>Despesa</v>
      </c>
      <c r="F5553" s="314" t="str">
        <f>Resumo!$R$6</f>
        <v>Despesa Indireta</v>
      </c>
      <c r="G5553" s="327">
        <f>'Comp. Desp. Indiretas'!CC78</f>
        <v>0</v>
      </c>
    </row>
    <row r="5554" spans="1:7" x14ac:dyDescent="0.25">
      <c r="A5554" s="319">
        <f>'Comp. Desp. Indiretas'!$CC$7</f>
        <v>0</v>
      </c>
      <c r="B5554" s="314" t="str">
        <f>'Comp. Desp. Indiretas'!$A$79</f>
        <v>DG</v>
      </c>
      <c r="D5554" s="315" t="str">
        <f>'Comp. Desp. Indiretas'!$C$79</f>
        <v>ALIMENTAÇÃO - NIVEL 2</v>
      </c>
      <c r="E5554" s="314" t="str">
        <f>Resumo!$R$5</f>
        <v>Despesa</v>
      </c>
      <c r="F5554" s="314" t="str">
        <f>Resumo!$R$6</f>
        <v>Despesa Indireta</v>
      </c>
      <c r="G5554" s="327">
        <f>'Comp. Desp. Indiretas'!CC79</f>
        <v>0</v>
      </c>
    </row>
    <row r="5555" spans="1:7" x14ac:dyDescent="0.25">
      <c r="A5555" s="319">
        <f>'Comp. Desp. Indiretas'!$CC$7</f>
        <v>0</v>
      </c>
      <c r="B5555" s="314" t="str">
        <f>'Comp. Desp. Indiretas'!$A$80</f>
        <v>DG</v>
      </c>
      <c r="D5555" s="315" t="str">
        <f>'Comp. Desp. Indiretas'!$C$80</f>
        <v>ALIMENTAÇÃO - NIVEL 3</v>
      </c>
      <c r="E5555" s="314" t="str">
        <f>Resumo!$R$5</f>
        <v>Despesa</v>
      </c>
      <c r="F5555" s="314" t="str">
        <f>Resumo!$R$6</f>
        <v>Despesa Indireta</v>
      </c>
      <c r="G5555" s="327">
        <f>'Comp. Desp. Indiretas'!CC80</f>
        <v>0</v>
      </c>
    </row>
    <row r="5556" spans="1:7" x14ac:dyDescent="0.25">
      <c r="A5556" s="319">
        <f>'Comp. Desp. Indiretas'!$CC$7</f>
        <v>0</v>
      </c>
      <c r="B5556" s="314" t="str">
        <f>'Comp. Desp. Indiretas'!$A$81</f>
        <v>DG</v>
      </c>
      <c r="D5556" s="315" t="str">
        <f>'Comp. Desp. Indiretas'!$C$81</f>
        <v>TELEFONIA</v>
      </c>
      <c r="E5556" s="314" t="str">
        <f>Resumo!$R$5</f>
        <v>Despesa</v>
      </c>
      <c r="F5556" s="314" t="str">
        <f>Resumo!$R$6</f>
        <v>Despesa Indireta</v>
      </c>
      <c r="G5556" s="327">
        <f>'Comp. Desp. Indiretas'!CC81</f>
        <v>0</v>
      </c>
    </row>
    <row r="5557" spans="1:7" x14ac:dyDescent="0.25">
      <c r="A5557" s="319">
        <f>'Comp. Desp. Indiretas'!$CC$7</f>
        <v>0</v>
      </c>
      <c r="B5557" s="314" t="str">
        <f>'Comp. Desp. Indiretas'!$A$82</f>
        <v>DG</v>
      </c>
      <c r="D5557" s="315" t="str">
        <f>'Comp. Desp. Indiretas'!$C$82</f>
        <v>ALUGUEL DE VEÍCULO LEVE MENSAL</v>
      </c>
      <c r="E5557" s="314" t="str">
        <f>Resumo!$R$5</f>
        <v>Despesa</v>
      </c>
      <c r="F5557" s="314" t="str">
        <f>Resumo!$R$6</f>
        <v>Despesa Indireta</v>
      </c>
      <c r="G5557" s="327">
        <f>'Comp. Desp. Indiretas'!CC82</f>
        <v>0</v>
      </c>
    </row>
    <row r="5558" spans="1:7" x14ac:dyDescent="0.25">
      <c r="A5558" s="319">
        <f>'Comp. Desp. Indiretas'!$CC$7</f>
        <v>0</v>
      </c>
      <c r="B5558" s="314" t="str">
        <f>'Comp. Desp. Indiretas'!$A$83</f>
        <v>DG</v>
      </c>
      <c r="D5558" s="315" t="str">
        <f>'Comp. Desp. Indiretas'!$C$83</f>
        <v>ALUGUEL DE VEICULO LEVE</v>
      </c>
      <c r="E5558" s="314" t="str">
        <f>Resumo!$R$5</f>
        <v>Despesa</v>
      </c>
      <c r="F5558" s="314" t="str">
        <f>Resumo!$R$6</f>
        <v>Despesa Indireta</v>
      </c>
      <c r="G5558" s="327">
        <f>'Comp. Desp. Indiretas'!CC83</f>
        <v>0</v>
      </c>
    </row>
    <row r="5559" spans="1:7" x14ac:dyDescent="0.25">
      <c r="A5559" s="319">
        <f>'Comp. Desp. Indiretas'!$CC$7</f>
        <v>0</v>
      </c>
      <c r="B5559" s="314" t="str">
        <f>'Comp. Desp. Indiretas'!$A$84</f>
        <v>DG</v>
      </c>
      <c r="D5559" s="315" t="str">
        <f>'Comp. Desp. Indiretas'!$C$84</f>
        <v>ALUGUEL CAMINHONTE</v>
      </c>
      <c r="E5559" s="314" t="str">
        <f>Resumo!$R$5</f>
        <v>Despesa</v>
      </c>
      <c r="F5559" s="314" t="str">
        <f>Resumo!$R$6</f>
        <v>Despesa Indireta</v>
      </c>
      <c r="G5559" s="327">
        <f>'Comp. Desp. Indiretas'!CC84</f>
        <v>0</v>
      </c>
    </row>
    <row r="5560" spans="1:7" x14ac:dyDescent="0.25">
      <c r="A5560" s="319">
        <f>'Comp. Desp. Indiretas'!$CC$7</f>
        <v>0</v>
      </c>
      <c r="B5560" s="314" t="str">
        <f>'Comp. Desp. Indiretas'!$A$85</f>
        <v>DG</v>
      </c>
      <c r="D5560" s="315" t="str">
        <f>'Comp. Desp. Indiretas'!$C$85</f>
        <v>AQUISIÇÃO DE VEICULO</v>
      </c>
      <c r="E5560" s="314" t="str">
        <f>Resumo!$R$5</f>
        <v>Despesa</v>
      </c>
      <c r="F5560" s="314" t="str">
        <f>Resumo!$R$6</f>
        <v>Despesa Indireta</v>
      </c>
      <c r="G5560" s="327">
        <f>'Comp. Desp. Indiretas'!CC85</f>
        <v>0</v>
      </c>
    </row>
    <row r="5561" spans="1:7" x14ac:dyDescent="0.25">
      <c r="A5561" s="319">
        <f>'Comp. Desp. Indiretas'!$CC$7</f>
        <v>0</v>
      </c>
      <c r="B5561" s="314" t="str">
        <f>'Comp. Desp. Indiretas'!$A$86</f>
        <v>DG</v>
      </c>
      <c r="D5561" s="315" t="str">
        <f>'Comp. Desp. Indiretas'!$C$86</f>
        <v>COMBUSTÍVEL - GASOLINA</v>
      </c>
      <c r="E5561" s="314" t="str">
        <f>Resumo!$R$5</f>
        <v>Despesa</v>
      </c>
      <c r="F5561" s="314" t="str">
        <f>Resumo!$R$6</f>
        <v>Despesa Indireta</v>
      </c>
      <c r="G5561" s="327">
        <f>'Comp. Desp. Indiretas'!CC86</f>
        <v>0</v>
      </c>
    </row>
    <row r="5562" spans="1:7" x14ac:dyDescent="0.25">
      <c r="A5562" s="319">
        <f>'Comp. Desp. Indiretas'!$CC$7</f>
        <v>0</v>
      </c>
      <c r="B5562" s="314" t="str">
        <f>'Comp. Desp. Indiretas'!$A$87</f>
        <v>DG</v>
      </c>
      <c r="D5562" s="315" t="str">
        <f>'Comp. Desp. Indiretas'!$C$87</f>
        <v>COMBUSTÍVEL - DIESEL</v>
      </c>
      <c r="E5562" s="314" t="str">
        <f>Resumo!$R$5</f>
        <v>Despesa</v>
      </c>
      <c r="F5562" s="314" t="str">
        <f>Resumo!$R$6</f>
        <v>Despesa Indireta</v>
      </c>
      <c r="G5562" s="327">
        <f>'Comp. Desp. Indiretas'!CC87</f>
        <v>0</v>
      </c>
    </row>
    <row r="5563" spans="1:7" x14ac:dyDescent="0.25">
      <c r="A5563" s="319">
        <f>'Comp. Desp. Indiretas'!$CC$7</f>
        <v>0</v>
      </c>
      <c r="B5563" s="314" t="str">
        <f>'Comp. Desp. Indiretas'!$A$88</f>
        <v>DG</v>
      </c>
      <c r="D5563" s="315" t="str">
        <f>'Comp. Desp. Indiretas'!$C$88</f>
        <v>PASSAGEM AÉREA</v>
      </c>
      <c r="E5563" s="314" t="str">
        <f>Resumo!$R$5</f>
        <v>Despesa</v>
      </c>
      <c r="F5563" s="314" t="str">
        <f>Resumo!$R$6</f>
        <v>Despesa Indireta</v>
      </c>
      <c r="G5563" s="327">
        <f>'Comp. Desp. Indiretas'!CC88</f>
        <v>0</v>
      </c>
    </row>
    <row r="5564" spans="1:7" x14ac:dyDescent="0.25">
      <c r="A5564" s="319">
        <f>'Comp. Desp. Indiretas'!$CC$7</f>
        <v>0</v>
      </c>
      <c r="B5564" s="314" t="str">
        <f>'Comp. Desp. Indiretas'!$A$89</f>
        <v>ART</v>
      </c>
      <c r="D5564" s="315" t="str">
        <f>'Comp. Desp. Indiretas'!$C$89</f>
        <v>ART CREA - Nível 1</v>
      </c>
      <c r="E5564" s="314" t="str">
        <f>Resumo!$R$5</f>
        <v>Despesa</v>
      </c>
      <c r="F5564" s="314" t="str">
        <f>Resumo!$R$6</f>
        <v>Despesa Indireta</v>
      </c>
      <c r="G5564" s="327">
        <f>'Comp. Desp. Indiretas'!CC89</f>
        <v>0</v>
      </c>
    </row>
    <row r="5565" spans="1:7" x14ac:dyDescent="0.25">
      <c r="A5565" s="319">
        <f>'Comp. Desp. Indiretas'!$CC$7</f>
        <v>0</v>
      </c>
      <c r="B5565" s="314" t="str">
        <f>'Comp. Desp. Indiretas'!$A$90</f>
        <v>ART</v>
      </c>
      <c r="D5565" s="315" t="str">
        <f>'Comp. Desp. Indiretas'!$C$90</f>
        <v>ART CREA - Nível 2</v>
      </c>
      <c r="E5565" s="314" t="str">
        <f>Resumo!$R$5</f>
        <v>Despesa</v>
      </c>
      <c r="F5565" s="314" t="str">
        <f>Resumo!$R$6</f>
        <v>Despesa Indireta</v>
      </c>
      <c r="G5565" s="327">
        <f>'Comp. Desp. Indiretas'!CC90</f>
        <v>0</v>
      </c>
    </row>
    <row r="5566" spans="1:7" x14ac:dyDescent="0.25">
      <c r="A5566" s="319">
        <f>'Comp. Desp. Indiretas'!$CC$7</f>
        <v>0</v>
      </c>
      <c r="B5566" s="314" t="str">
        <f>'Comp. Desp. Indiretas'!$A$91</f>
        <v>ART</v>
      </c>
      <c r="D5566" s="315" t="str">
        <f>'Comp. Desp. Indiretas'!$C$91</f>
        <v>ART CREA - Nível 3</v>
      </c>
      <c r="E5566" s="314" t="str">
        <f>Resumo!$R$5</f>
        <v>Despesa</v>
      </c>
      <c r="F5566" s="314" t="str">
        <f>Resumo!$R$6</f>
        <v>Despesa Indireta</v>
      </c>
      <c r="G5566" s="327">
        <f>'Comp. Desp. Indiretas'!CC91</f>
        <v>0</v>
      </c>
    </row>
    <row r="5567" spans="1:7" x14ac:dyDescent="0.25">
      <c r="A5567" s="319">
        <f>'Comp. Desp. Indiretas'!$CC$7</f>
        <v>0</v>
      </c>
      <c r="B5567" s="314" t="str">
        <f>'Comp. Desp. Indiretas'!$A$92</f>
        <v>ART</v>
      </c>
      <c r="D5567" s="315" t="str">
        <f>'Comp. Desp. Indiretas'!$C$92</f>
        <v>ACERVO CREA</v>
      </c>
      <c r="E5567" s="314" t="str">
        <f>Resumo!$R$5</f>
        <v>Despesa</v>
      </c>
      <c r="F5567" s="314" t="str">
        <f>Resumo!$R$6</f>
        <v>Despesa Indireta</v>
      </c>
      <c r="G5567" s="327">
        <f>'Comp. Desp. Indiretas'!CC92</f>
        <v>0</v>
      </c>
    </row>
    <row r="5568" spans="1:7" x14ac:dyDescent="0.25">
      <c r="A5568" s="319">
        <f>'Comp. Desp. Indiretas'!$CC$7</f>
        <v>0</v>
      </c>
      <c r="B5568" s="314" t="str">
        <f>'Comp. Desp. Indiretas'!$A$93</f>
        <v>ART</v>
      </c>
      <c r="D5568" s="315" t="str">
        <f>'Comp. Desp. Indiretas'!$C$93</f>
        <v>ART CRBio</v>
      </c>
      <c r="E5568" s="314" t="str">
        <f>Resumo!$R$5</f>
        <v>Despesa</v>
      </c>
      <c r="F5568" s="314" t="str">
        <f>Resumo!$R$6</f>
        <v>Despesa Indireta</v>
      </c>
      <c r="G5568" s="327">
        <f>'Comp. Desp. Indiretas'!CC93</f>
        <v>0</v>
      </c>
    </row>
    <row r="5569" spans="1:7" x14ac:dyDescent="0.25">
      <c r="A5569" s="319">
        <f>'Comp. Desp. Indiretas'!$CC$7</f>
        <v>0</v>
      </c>
      <c r="B5569" s="314" t="str">
        <f>'Comp. Desp. Indiretas'!$A$94</f>
        <v>ART</v>
      </c>
      <c r="D5569" s="315" t="str">
        <f>'Comp. Desp. Indiretas'!$C$94</f>
        <v>ACERVO CRBio</v>
      </c>
      <c r="E5569" s="314" t="str">
        <f>Resumo!$R$5</f>
        <v>Despesa</v>
      </c>
      <c r="F5569" s="314" t="str">
        <f>Resumo!$R$6</f>
        <v>Despesa Indireta</v>
      </c>
      <c r="G5569" s="327">
        <f>'Comp. Desp. Indiretas'!CC94</f>
        <v>0</v>
      </c>
    </row>
    <row r="5570" spans="1:7" x14ac:dyDescent="0.25">
      <c r="A5570" s="319">
        <f>'Comp. Desp. Indiretas'!$CC$7</f>
        <v>0</v>
      </c>
      <c r="B5570" s="314" t="str">
        <f>'Comp. Desp. Indiretas'!$A$95</f>
        <v>ART</v>
      </c>
      <c r="D5570" s="315" t="str">
        <f>'Comp. Desp. Indiretas'!$C$95</f>
        <v>VISTO CREA PF</v>
      </c>
      <c r="E5570" s="314" t="str">
        <f>Resumo!$R$5</f>
        <v>Despesa</v>
      </c>
      <c r="F5570" s="314" t="str">
        <f>Resumo!$R$6</f>
        <v>Despesa Indireta</v>
      </c>
      <c r="G5570" s="327">
        <f>'Comp. Desp. Indiretas'!CC95</f>
        <v>0</v>
      </c>
    </row>
    <row r="5571" spans="1:7" x14ac:dyDescent="0.25">
      <c r="A5571" s="319">
        <f>'Comp. Desp. Indiretas'!$CC$7</f>
        <v>0</v>
      </c>
      <c r="B5571" s="314" t="str">
        <f>'Comp. Desp. Indiretas'!$A$96</f>
        <v>ART</v>
      </c>
      <c r="D5571" s="315" t="str">
        <f>'Comp. Desp. Indiretas'!$C$96</f>
        <v>VISTO CREA PJ</v>
      </c>
      <c r="E5571" s="314" t="str">
        <f>Resumo!$R$5</f>
        <v>Despesa</v>
      </c>
      <c r="F5571" s="314" t="str">
        <f>Resumo!$R$6</f>
        <v>Despesa Indireta</v>
      </c>
      <c r="G5571" s="327">
        <f>'Comp. Desp. Indiretas'!CC96</f>
        <v>0</v>
      </c>
    </row>
    <row r="5572" spans="1:7" x14ac:dyDescent="0.25">
      <c r="A5572" s="319">
        <f>'Comp. Desp. Indiretas'!$CC$7</f>
        <v>0</v>
      </c>
      <c r="B5572" s="314" t="str">
        <f>'Comp. Desp. Indiretas'!$A$97</f>
        <v>ART</v>
      </c>
      <c r="D5572" s="315" t="str">
        <f>'Comp. Desp. Indiretas'!$C$97</f>
        <v>ANUIDADE CREA PF</v>
      </c>
      <c r="E5572" s="314" t="str">
        <f>Resumo!$R$5</f>
        <v>Despesa</v>
      </c>
      <c r="F5572" s="314" t="str">
        <f>Resumo!$R$6</f>
        <v>Despesa Indireta</v>
      </c>
      <c r="G5572" s="327">
        <f>'Comp. Desp. Indiretas'!CC97</f>
        <v>0</v>
      </c>
    </row>
    <row r="5573" spans="1:7" x14ac:dyDescent="0.25">
      <c r="A5573" s="319">
        <f>'Comp. Desp. Indiretas'!$CC$7</f>
        <v>0</v>
      </c>
      <c r="B5573" s="314" t="str">
        <f>'Comp. Desp. Indiretas'!$A$98</f>
        <v>ART</v>
      </c>
      <c r="D5573" s="315" t="str">
        <f>'Comp. Desp. Indiretas'!$C$98</f>
        <v>ANUIDADE CREA PJ</v>
      </c>
      <c r="E5573" s="314" t="str">
        <f>Resumo!$R$5</f>
        <v>Despesa</v>
      </c>
      <c r="F5573" s="314" t="str">
        <f>Resumo!$R$6</f>
        <v>Despesa Indireta</v>
      </c>
      <c r="G5573" s="327">
        <f>'Comp. Desp. Indiretas'!CC98</f>
        <v>0</v>
      </c>
    </row>
    <row r="5574" spans="1:7" x14ac:dyDescent="0.25">
      <c r="A5574" s="319">
        <f>'Comp. Desp. Indiretas'!$CC$7</f>
        <v>0</v>
      </c>
      <c r="B5574" s="314" t="str">
        <f>'Comp. Desp. Indiretas'!$A$99</f>
        <v>ART</v>
      </c>
      <c r="D5574" s="315" t="str">
        <f>'Comp. Desp. Indiretas'!$C$99</f>
        <v>VISTO CRBio PF</v>
      </c>
      <c r="E5574" s="314" t="str">
        <f>Resumo!$R$5</f>
        <v>Despesa</v>
      </c>
      <c r="F5574" s="314" t="str">
        <f>Resumo!$R$6</f>
        <v>Despesa Indireta</v>
      </c>
      <c r="G5574" s="327">
        <f>'Comp. Desp. Indiretas'!CC99</f>
        <v>0</v>
      </c>
    </row>
    <row r="5575" spans="1:7" x14ac:dyDescent="0.25">
      <c r="A5575" s="319">
        <f>'Comp. Desp. Indiretas'!$CC$7</f>
        <v>0</v>
      </c>
      <c r="B5575" s="314" t="str">
        <f>'Comp. Desp. Indiretas'!$A$100</f>
        <v>ART</v>
      </c>
      <c r="D5575" s="315" t="str">
        <f>'Comp. Desp. Indiretas'!$C$100</f>
        <v>VISTO CRBio PJ</v>
      </c>
      <c r="E5575" s="314" t="str">
        <f>Resumo!$R$5</f>
        <v>Despesa</v>
      </c>
      <c r="F5575" s="314" t="str">
        <f>Resumo!$R$6</f>
        <v>Despesa Indireta</v>
      </c>
      <c r="G5575" s="327">
        <f>'Comp. Desp. Indiretas'!CC100</f>
        <v>0</v>
      </c>
    </row>
    <row r="5576" spans="1:7" x14ac:dyDescent="0.25">
      <c r="A5576" s="319">
        <f>'Comp. Desp. Indiretas'!$CC$7</f>
        <v>0</v>
      </c>
      <c r="B5576" s="314" t="str">
        <f>'Comp. Desp. Indiretas'!$A$101</f>
        <v>SMS</v>
      </c>
      <c r="D5576" s="315" t="str">
        <f>'Comp. Desp. Indiretas'!$C$101</f>
        <v>PPRA</v>
      </c>
      <c r="E5576" s="314" t="str">
        <f>Resumo!$R$5</f>
        <v>Despesa</v>
      </c>
      <c r="F5576" s="314" t="str">
        <f>Resumo!$R$6</f>
        <v>Despesa Indireta</v>
      </c>
      <c r="G5576" s="327">
        <f>'Comp. Desp. Indiretas'!CC101</f>
        <v>0</v>
      </c>
    </row>
    <row r="5577" spans="1:7" x14ac:dyDescent="0.25">
      <c r="A5577" s="319">
        <f>'Comp. Desp. Indiretas'!$CC$7</f>
        <v>0</v>
      </c>
      <c r="B5577" s="314" t="str">
        <f>'Comp. Desp. Indiretas'!$A$102</f>
        <v>SMS</v>
      </c>
      <c r="D5577" s="315" t="str">
        <f>'Comp. Desp. Indiretas'!$C$102</f>
        <v>PCMSO</v>
      </c>
      <c r="E5577" s="314" t="str">
        <f>Resumo!$R$5</f>
        <v>Despesa</v>
      </c>
      <c r="F5577" s="314" t="str">
        <f>Resumo!$R$6</f>
        <v>Despesa Indireta</v>
      </c>
      <c r="G5577" s="327">
        <f>'Comp. Desp. Indiretas'!CC102</f>
        <v>0</v>
      </c>
    </row>
    <row r="5578" spans="1:7" x14ac:dyDescent="0.25">
      <c r="A5578" s="319">
        <f>'Comp. Desp. Indiretas'!$CC$7</f>
        <v>0</v>
      </c>
      <c r="B5578" s="314" t="str">
        <f>'Comp. Desp. Indiretas'!$A$103</f>
        <v>SMS</v>
      </c>
      <c r="D5578" s="315" t="str">
        <f>'Comp. Desp. Indiretas'!$C$103</f>
        <v>APR</v>
      </c>
      <c r="E5578" s="314" t="str">
        <f>Resumo!$R$5</f>
        <v>Despesa</v>
      </c>
      <c r="F5578" s="314" t="str">
        <f>Resumo!$R$6</f>
        <v>Despesa Indireta</v>
      </c>
      <c r="G5578" s="327">
        <f>'Comp. Desp. Indiretas'!CC103</f>
        <v>0</v>
      </c>
    </row>
    <row r="5579" spans="1:7" x14ac:dyDescent="0.25">
      <c r="A5579" s="319">
        <f>'Comp. Desp. Indiretas'!$CC$7</f>
        <v>0</v>
      </c>
      <c r="B5579" s="314" t="str">
        <f>'Comp. Desp. Indiretas'!$A$104</f>
        <v>SMS</v>
      </c>
      <c r="D5579" s="315" t="str">
        <f>'Comp. Desp. Indiretas'!$C$104</f>
        <v>PAE</v>
      </c>
      <c r="E5579" s="314" t="str">
        <f>Resumo!$R$5</f>
        <v>Despesa</v>
      </c>
      <c r="F5579" s="314" t="str">
        <f>Resumo!$R$6</f>
        <v>Despesa Indireta</v>
      </c>
      <c r="G5579" s="327">
        <f>'Comp. Desp. Indiretas'!CC104</f>
        <v>0</v>
      </c>
    </row>
    <row r="5580" spans="1:7" x14ac:dyDescent="0.25">
      <c r="A5580" s="319">
        <f>'Comp. Desp. Indiretas'!$CC$7</f>
        <v>0</v>
      </c>
      <c r="B5580" s="314" t="str">
        <f>'Comp. Desp. Indiretas'!$A$105</f>
        <v>SMS</v>
      </c>
      <c r="D5580" s="315" t="str">
        <f>'Comp. Desp. Indiretas'!$C$105</f>
        <v>TREINAMENTO</v>
      </c>
      <c r="E5580" s="314" t="str">
        <f>Resumo!$R$5</f>
        <v>Despesa</v>
      </c>
      <c r="F5580" s="314" t="str">
        <f>Resumo!$R$6</f>
        <v>Despesa Indireta</v>
      </c>
      <c r="G5580" s="327">
        <f>'Comp. Desp. Indiretas'!CC105</f>
        <v>0</v>
      </c>
    </row>
    <row r="5581" spans="1:7" x14ac:dyDescent="0.25">
      <c r="A5581" s="319">
        <f>'Comp. Desp. Indiretas'!$CC$7</f>
        <v>0</v>
      </c>
      <c r="B5581" s="314" t="str">
        <f>'Comp. Desp. Indiretas'!$A$106</f>
        <v>SMS</v>
      </c>
      <c r="D5581" s="315" t="str">
        <f>'Comp. Desp. Indiretas'!$C$106</f>
        <v>ASO</v>
      </c>
      <c r="E5581" s="314" t="str">
        <f>Resumo!$R$5</f>
        <v>Despesa</v>
      </c>
      <c r="F5581" s="314" t="str">
        <f>Resumo!$R$6</f>
        <v>Despesa Indireta</v>
      </c>
      <c r="G5581" s="327">
        <f>'Comp. Desp. Indiretas'!CC106</f>
        <v>0</v>
      </c>
    </row>
    <row r="5582" spans="1:7" x14ac:dyDescent="0.25">
      <c r="A5582" s="319">
        <f>'Comp. Desp. Indiretas'!$CC$7</f>
        <v>0</v>
      </c>
      <c r="B5582" s="314">
        <f>'Comp. Desp. Indiretas'!$A$107</f>
        <v>0</v>
      </c>
      <c r="D5582" s="315" t="str">
        <f>'Comp. Desp. Indiretas'!$C$107</f>
        <v/>
      </c>
      <c r="E5582" s="314" t="str">
        <f>Resumo!$R$5</f>
        <v>Despesa</v>
      </c>
      <c r="F5582" s="314" t="str">
        <f>Resumo!$R$6</f>
        <v>Despesa Indireta</v>
      </c>
      <c r="G5582" s="327">
        <f>'Comp. Desp. Indiretas'!CC107</f>
        <v>0</v>
      </c>
    </row>
    <row r="5583" spans="1:7" x14ac:dyDescent="0.25">
      <c r="A5583" s="319">
        <f>'Comp. Desp. Indiretas'!$CC$7</f>
        <v>0</v>
      </c>
      <c r="B5583" s="314">
        <f>'Comp. Desp. Indiretas'!$A$108</f>
        <v>0</v>
      </c>
      <c r="D5583" s="315" t="str">
        <f>'Comp. Desp. Indiretas'!$C$108</f>
        <v/>
      </c>
      <c r="E5583" s="314" t="str">
        <f>Resumo!$R$5</f>
        <v>Despesa</v>
      </c>
      <c r="F5583" s="314" t="str">
        <f>Resumo!$R$6</f>
        <v>Despesa Indireta</v>
      </c>
      <c r="G5583" s="327">
        <f>'Comp. Desp. Indiretas'!CC108</f>
        <v>0</v>
      </c>
    </row>
    <row r="5584" spans="1:7" x14ac:dyDescent="0.25">
      <c r="A5584" s="319">
        <f>'Comp. Desp. Indiretas'!$CC$7</f>
        <v>0</v>
      </c>
      <c r="B5584" s="314">
        <f>'Comp. Desp. Indiretas'!$A$109</f>
        <v>0</v>
      </c>
      <c r="D5584" s="315" t="str">
        <f>'Comp. Desp. Indiretas'!$C$109</f>
        <v/>
      </c>
      <c r="E5584" s="314" t="str">
        <f>Resumo!$R$5</f>
        <v>Despesa</v>
      </c>
      <c r="F5584" s="314" t="str">
        <f>Resumo!$R$6</f>
        <v>Despesa Indireta</v>
      </c>
      <c r="G5584" s="327">
        <f>'Comp. Desp. Indiretas'!CC109</f>
        <v>0</v>
      </c>
    </row>
    <row r="5585" spans="1:7" x14ac:dyDescent="0.25">
      <c r="A5585" s="319">
        <f>'Comp. Desp. Indiretas'!$CC$7</f>
        <v>0</v>
      </c>
      <c r="B5585" s="314">
        <f>'Comp. Desp. Indiretas'!$A$110</f>
        <v>0</v>
      </c>
      <c r="D5585" s="315" t="str">
        <f>'Comp. Desp. Indiretas'!$C$110</f>
        <v/>
      </c>
      <c r="E5585" s="314" t="str">
        <f>Resumo!$R$5</f>
        <v>Despesa</v>
      </c>
      <c r="F5585" s="314" t="str">
        <f>Resumo!$R$6</f>
        <v>Despesa Indireta</v>
      </c>
      <c r="G5585" s="327">
        <f>'Comp. Desp. Indiretas'!CC110</f>
        <v>0</v>
      </c>
    </row>
    <row r="5586" spans="1:7" x14ac:dyDescent="0.25">
      <c r="A5586" s="319">
        <f>'Comp. Desp. Indiretas'!$CC$7</f>
        <v>0</v>
      </c>
      <c r="B5586" s="314">
        <f>'Comp. Desp. Indiretas'!$A$111</f>
        <v>0</v>
      </c>
      <c r="D5586" s="315" t="str">
        <f>'Comp. Desp. Indiretas'!$C$111</f>
        <v/>
      </c>
      <c r="E5586" s="314" t="str">
        <f>Resumo!$R$5</f>
        <v>Despesa</v>
      </c>
      <c r="F5586" s="314" t="str">
        <f>Resumo!$R$6</f>
        <v>Despesa Indireta</v>
      </c>
      <c r="G5586" s="327">
        <f>'Comp. Desp. Indiretas'!CC111</f>
        <v>0</v>
      </c>
    </row>
    <row r="5587" spans="1:7" x14ac:dyDescent="0.25">
      <c r="A5587" s="319">
        <f>'Comp. Desp. Indiretas'!$CC$7</f>
        <v>0</v>
      </c>
      <c r="B5587" s="314">
        <f>'Comp. Desp. Indiretas'!$A$112</f>
        <v>0</v>
      </c>
      <c r="D5587" s="315" t="str">
        <f>'Comp. Desp. Indiretas'!$C$112</f>
        <v/>
      </c>
      <c r="E5587" s="314" t="str">
        <f>Resumo!$R$5</f>
        <v>Despesa</v>
      </c>
      <c r="F5587" s="314" t="str">
        <f>Resumo!$R$6</f>
        <v>Despesa Indireta</v>
      </c>
      <c r="G5587" s="327">
        <f>'Comp. Desp. Indiretas'!CC112</f>
        <v>0</v>
      </c>
    </row>
    <row r="5588" spans="1:7" x14ac:dyDescent="0.25">
      <c r="A5588" s="319">
        <f>'Comp. Desp. Indiretas'!$CC$7</f>
        <v>0</v>
      </c>
      <c r="B5588" s="314" t="str">
        <f>'Composições Desp. Diretas'!$A$10</f>
        <v>SE</v>
      </c>
      <c r="C5588" s="314" t="str">
        <f>EAP!$C$9</f>
        <v>PP01</v>
      </c>
      <c r="D5588" s="315" t="str">
        <f>'Composições Desp. Diretas'!$C$10</f>
        <v>Subcontratação: realização do serviço de monit. da QAE</v>
      </c>
      <c r="E5588" s="314" t="str">
        <f>Resumo!$R$5</f>
        <v>Despesa</v>
      </c>
      <c r="F5588" s="314" t="str">
        <f>Resumo!$R$7</f>
        <v>Despesa Direta</v>
      </c>
      <c r="G5588" s="327">
        <f>'Composições Desp. Diretas'!CD10</f>
        <v>0</v>
      </c>
    </row>
    <row r="5589" spans="1:7" x14ac:dyDescent="0.25">
      <c r="A5589" s="319">
        <f>'Comp. Desp. Indiretas'!$CC$7</f>
        <v>0</v>
      </c>
      <c r="B5589" s="314" t="str">
        <f>'Composições Desp. Diretas'!$A$11</f>
        <v>MOC</v>
      </c>
      <c r="C5589" s="314" t="str">
        <f>EAP!$C$9</f>
        <v>PP01</v>
      </c>
      <c r="D5589" s="315" t="str">
        <f>'Composições Desp. Diretas'!$C$11</f>
        <v>ANALISTA DE PROJETOS PLENO</v>
      </c>
      <c r="E5589" s="314" t="str">
        <f>Resumo!$R$5</f>
        <v>Despesa</v>
      </c>
      <c r="F5589" s="314" t="str">
        <f>Resumo!$R$7</f>
        <v>Despesa Direta</v>
      </c>
      <c r="G5589" s="327">
        <f>'Composições Desp. Diretas'!CD11</f>
        <v>0</v>
      </c>
    </row>
    <row r="5590" spans="1:7" x14ac:dyDescent="0.25">
      <c r="A5590" s="319">
        <f>'Comp. Desp. Indiretas'!$CC$7</f>
        <v>0</v>
      </c>
      <c r="B5590" s="314">
        <f>'Composições Desp. Diretas'!$A$12</f>
        <v>0</v>
      </c>
      <c r="C5590" s="314" t="str">
        <f>EAP!$C$9</f>
        <v>PP01</v>
      </c>
      <c r="D5590" s="315">
        <f>'Composições Desp. Diretas'!$C$12</f>
        <v>0</v>
      </c>
      <c r="E5590" s="314" t="str">
        <f>Resumo!$R$5</f>
        <v>Despesa</v>
      </c>
      <c r="F5590" s="314" t="str">
        <f>Resumo!$R$7</f>
        <v>Despesa Direta</v>
      </c>
      <c r="G5590" s="327">
        <f>'Composições Desp. Diretas'!CD12</f>
        <v>0</v>
      </c>
    </row>
    <row r="5591" spans="1:7" x14ac:dyDescent="0.25">
      <c r="A5591" s="319">
        <f>'Comp. Desp. Indiretas'!$CC$7</f>
        <v>0</v>
      </c>
      <c r="B5591" s="314">
        <f>'Composições Desp. Diretas'!$A$13</f>
        <v>0</v>
      </c>
      <c r="C5591" s="314" t="str">
        <f>EAP!$C$9</f>
        <v>PP01</v>
      </c>
      <c r="D5591" s="315">
        <f>'Composições Desp. Diretas'!$C$13</f>
        <v>0</v>
      </c>
      <c r="E5591" s="314" t="str">
        <f>Resumo!$R$5</f>
        <v>Despesa</v>
      </c>
      <c r="F5591" s="314" t="str">
        <f>Resumo!$R$7</f>
        <v>Despesa Direta</v>
      </c>
      <c r="G5591" s="327">
        <f>'Composições Desp. Diretas'!CD13</f>
        <v>0</v>
      </c>
    </row>
    <row r="5592" spans="1:7" x14ac:dyDescent="0.25">
      <c r="A5592" s="319">
        <f>'Comp. Desp. Indiretas'!$CC$7</f>
        <v>0</v>
      </c>
      <c r="B5592" s="314">
        <f>'Composições Desp. Diretas'!$A$14</f>
        <v>0</v>
      </c>
      <c r="C5592" s="314" t="str">
        <f>EAP!$C$9</f>
        <v>PP01</v>
      </c>
      <c r="D5592" s="315">
        <f>'Composições Desp. Diretas'!$C$14</f>
        <v>0</v>
      </c>
      <c r="E5592" s="314" t="str">
        <f>Resumo!$R$5</f>
        <v>Despesa</v>
      </c>
      <c r="F5592" s="314" t="str">
        <f>Resumo!$R$7</f>
        <v>Despesa Direta</v>
      </c>
      <c r="G5592" s="327">
        <f>'Composições Desp. Diretas'!CD14</f>
        <v>0</v>
      </c>
    </row>
    <row r="5593" spans="1:7" x14ac:dyDescent="0.25">
      <c r="A5593" s="319">
        <f>'Comp. Desp. Indiretas'!$CC$7</f>
        <v>0</v>
      </c>
      <c r="B5593" s="314">
        <f>'Composições Desp. Diretas'!$A$15</f>
        <v>0</v>
      </c>
      <c r="C5593" s="314" t="str">
        <f>EAP!$C$9</f>
        <v>PP01</v>
      </c>
      <c r="D5593" s="315">
        <f>'Composições Desp. Diretas'!$C$15</f>
        <v>0</v>
      </c>
      <c r="E5593" s="314" t="str">
        <f>Resumo!$R$5</f>
        <v>Despesa</v>
      </c>
      <c r="F5593" s="314" t="str">
        <f>Resumo!$R$7</f>
        <v>Despesa Direta</v>
      </c>
      <c r="G5593" s="327">
        <f>'Composições Desp. Diretas'!CD15</f>
        <v>0</v>
      </c>
    </row>
    <row r="5594" spans="1:7" x14ac:dyDescent="0.25">
      <c r="A5594" s="319">
        <f>'Comp. Desp. Indiretas'!$CC$7</f>
        <v>0</v>
      </c>
      <c r="B5594" s="314">
        <f>'Composições Desp. Diretas'!$A$16</f>
        <v>0</v>
      </c>
      <c r="C5594" s="314" t="str">
        <f>EAP!$C$9</f>
        <v>PP01</v>
      </c>
      <c r="D5594" s="315">
        <f>'Composições Desp. Diretas'!$C$16</f>
        <v>0</v>
      </c>
      <c r="E5594" s="314" t="str">
        <f>Resumo!$R$5</f>
        <v>Despesa</v>
      </c>
      <c r="F5594" s="314" t="str">
        <f>Resumo!$R$7</f>
        <v>Despesa Direta</v>
      </c>
      <c r="G5594" s="327">
        <f>'Composições Desp. Diretas'!CD16</f>
        <v>0</v>
      </c>
    </row>
    <row r="5595" spans="1:7" x14ac:dyDescent="0.25">
      <c r="A5595" s="319">
        <f>'Comp. Desp. Indiretas'!$CC$7</f>
        <v>0</v>
      </c>
      <c r="B5595" s="314">
        <f>'Composições Desp. Diretas'!$A$17</f>
        <v>0</v>
      </c>
      <c r="C5595" s="314" t="str">
        <f>EAP!$C$9</f>
        <v>PP01</v>
      </c>
      <c r="D5595" s="315">
        <f>'Composições Desp. Diretas'!$C$17</f>
        <v>0</v>
      </c>
      <c r="E5595" s="314" t="str">
        <f>Resumo!$R$5</f>
        <v>Despesa</v>
      </c>
      <c r="F5595" s="314" t="str">
        <f>Resumo!$R$7</f>
        <v>Despesa Direta</v>
      </c>
      <c r="G5595" s="327">
        <f>'Composições Desp. Diretas'!CD17</f>
        <v>0</v>
      </c>
    </row>
    <row r="5596" spans="1:7" x14ac:dyDescent="0.25">
      <c r="A5596" s="319">
        <f>'Comp. Desp. Indiretas'!$CC$7</f>
        <v>0</v>
      </c>
      <c r="B5596" s="314">
        <f>'Composições Desp. Diretas'!$A$18</f>
        <v>0</v>
      </c>
      <c r="C5596" s="314" t="str">
        <f>EAP!$C$9</f>
        <v>PP01</v>
      </c>
      <c r="D5596" s="315">
        <f>'Composições Desp. Diretas'!$C$18</f>
        <v>0</v>
      </c>
      <c r="E5596" s="314" t="str">
        <f>Resumo!$R$5</f>
        <v>Despesa</v>
      </c>
      <c r="F5596" s="314" t="str">
        <f>Resumo!$R$7</f>
        <v>Despesa Direta</v>
      </c>
      <c r="G5596" s="327">
        <f>'Composições Desp. Diretas'!CD18</f>
        <v>0</v>
      </c>
    </row>
    <row r="5597" spans="1:7" x14ac:dyDescent="0.25">
      <c r="A5597" s="319">
        <f>'Comp. Desp. Indiretas'!$CC$7</f>
        <v>0</v>
      </c>
      <c r="B5597" s="314">
        <f>'Composições Desp. Diretas'!$A$19</f>
        <v>0</v>
      </c>
      <c r="C5597" s="314" t="str">
        <f>EAP!$C$9</f>
        <v>PP01</v>
      </c>
      <c r="D5597" s="315">
        <f>'Composições Desp. Diretas'!$C$19</f>
        <v>0</v>
      </c>
      <c r="E5597" s="314" t="str">
        <f>Resumo!$R$5</f>
        <v>Despesa</v>
      </c>
      <c r="F5597" s="314" t="str">
        <f>Resumo!$R$7</f>
        <v>Despesa Direta</v>
      </c>
      <c r="G5597" s="327">
        <f>'Composições Desp. Diretas'!CD19</f>
        <v>0</v>
      </c>
    </row>
    <row r="5598" spans="1:7" x14ac:dyDescent="0.25">
      <c r="A5598" s="319">
        <f>'Comp. Desp. Indiretas'!$CC$7</f>
        <v>0</v>
      </c>
      <c r="B5598" s="314">
        <f>'Composições Desp. Diretas'!$A$20</f>
        <v>0</v>
      </c>
      <c r="C5598" s="314" t="str">
        <f>EAP!$C$9</f>
        <v>PP01</v>
      </c>
      <c r="D5598" s="315">
        <f>'Composições Desp. Diretas'!$C$20</f>
        <v>0</v>
      </c>
      <c r="E5598" s="314" t="str">
        <f>Resumo!$R$5</f>
        <v>Despesa</v>
      </c>
      <c r="F5598" s="314" t="str">
        <f>Resumo!$R$7</f>
        <v>Despesa Direta</v>
      </c>
      <c r="G5598" s="327">
        <f>'Composições Desp. Diretas'!CD20</f>
        <v>0</v>
      </c>
    </row>
    <row r="5599" spans="1:7" x14ac:dyDescent="0.25">
      <c r="A5599" s="319">
        <f>'Comp. Desp. Indiretas'!$CC$7</f>
        <v>0</v>
      </c>
      <c r="B5599" s="314">
        <f>'Composições Desp. Diretas'!$A$21</f>
        <v>0</v>
      </c>
      <c r="C5599" s="314" t="str">
        <f>EAP!$C$9</f>
        <v>PP01</v>
      </c>
      <c r="D5599" s="315">
        <f>'Composições Desp. Diretas'!$C$21</f>
        <v>0</v>
      </c>
      <c r="E5599" s="314" t="str">
        <f>Resumo!$R$5</f>
        <v>Despesa</v>
      </c>
      <c r="F5599" s="314" t="str">
        <f>Resumo!$R$7</f>
        <v>Despesa Direta</v>
      </c>
      <c r="G5599" s="327">
        <f>'Composições Desp. Diretas'!CD21</f>
        <v>0</v>
      </c>
    </row>
    <row r="5600" spans="1:7" x14ac:dyDescent="0.25">
      <c r="A5600" s="319">
        <f>'Comp. Desp. Indiretas'!$CC$7</f>
        <v>0</v>
      </c>
      <c r="B5600" s="314">
        <f>'Composições Desp. Diretas'!$A$22</f>
        <v>0</v>
      </c>
      <c r="C5600" s="314" t="str">
        <f>EAP!$C$9</f>
        <v>PP01</v>
      </c>
      <c r="D5600" s="315">
        <f>'Composições Desp. Diretas'!$C$22</f>
        <v>0</v>
      </c>
      <c r="E5600" s="314" t="str">
        <f>Resumo!$R$5</f>
        <v>Despesa</v>
      </c>
      <c r="F5600" s="314" t="str">
        <f>Resumo!$R$7</f>
        <v>Despesa Direta</v>
      </c>
      <c r="G5600" s="327">
        <f>'Composições Desp. Diretas'!CD22</f>
        <v>0</v>
      </c>
    </row>
    <row r="5601" spans="1:7" x14ac:dyDescent="0.25">
      <c r="A5601" s="319">
        <f>'Comp. Desp. Indiretas'!$CC$7</f>
        <v>0</v>
      </c>
      <c r="B5601" s="314">
        <f>'Composições Desp. Diretas'!$A$23</f>
        <v>0</v>
      </c>
      <c r="C5601" s="314" t="str">
        <f>EAP!$C$9</f>
        <v>PP01</v>
      </c>
      <c r="D5601" s="315">
        <f>'Composições Desp. Diretas'!$C$23</f>
        <v>0</v>
      </c>
      <c r="E5601" s="314" t="str">
        <f>Resumo!$R$5</f>
        <v>Despesa</v>
      </c>
      <c r="F5601" s="314" t="str">
        <f>Resumo!$R$7</f>
        <v>Despesa Direta</v>
      </c>
      <c r="G5601" s="327">
        <f>'Composições Desp. Diretas'!CD23</f>
        <v>0</v>
      </c>
    </row>
    <row r="5619" spans="1:7" x14ac:dyDescent="0.25">
      <c r="A5619" s="319">
        <f>'Comp. Desp. Indiretas'!$CC$7</f>
        <v>0</v>
      </c>
      <c r="B5619" s="314" t="str">
        <f>'Composições Desp. Diretas'!$A$25</f>
        <v>MOC</v>
      </c>
      <c r="C5619" s="314" t="str">
        <f>EAP!$C$10</f>
        <v>PP02</v>
      </c>
      <c r="D5619" s="315" t="str">
        <f>'Composições Desp. Diretas'!$C$25</f>
        <v>TÉCNICO OPERACIONAL</v>
      </c>
      <c r="E5619" s="314" t="str">
        <f>Resumo!$R$5</f>
        <v>Despesa</v>
      </c>
      <c r="F5619" s="314" t="str">
        <f>Resumo!$R$7</f>
        <v>Despesa Direta</v>
      </c>
      <c r="G5619" s="327">
        <f>'Composições Desp. Diretas'!CD25</f>
        <v>0</v>
      </c>
    </row>
    <row r="5620" spans="1:7" x14ac:dyDescent="0.25">
      <c r="A5620" s="319">
        <f>'Comp. Desp. Indiretas'!$CC$7</f>
        <v>0</v>
      </c>
      <c r="B5620" s="314" t="str">
        <f>'Composições Desp. Diretas'!$A$26</f>
        <v>SE</v>
      </c>
      <c r="C5620" s="314" t="str">
        <f>EAP!$C$10</f>
        <v>PP02</v>
      </c>
      <c r="D5620" s="315" t="str">
        <f>'Composições Desp. Diretas'!$C$26</f>
        <v>Pedágio</v>
      </c>
      <c r="E5620" s="314" t="str">
        <f>Resumo!$R$5</f>
        <v>Despesa</v>
      </c>
      <c r="F5620" s="314" t="str">
        <f>Resumo!$R$7</f>
        <v>Despesa Direta</v>
      </c>
      <c r="G5620" s="327">
        <f>'Composições Desp. Diretas'!CD26</f>
        <v>0</v>
      </c>
    </row>
    <row r="5621" spans="1:7" x14ac:dyDescent="0.25">
      <c r="A5621" s="319">
        <f>'Comp. Desp. Indiretas'!$CC$7</f>
        <v>0</v>
      </c>
      <c r="B5621" s="314" t="str">
        <f>'Composições Desp. Diretas'!$A$27</f>
        <v>SE</v>
      </c>
      <c r="C5621" s="314" t="str">
        <f>EAP!$C$10</f>
        <v>PP02</v>
      </c>
      <c r="D5621" s="315" t="str">
        <f>'Composições Desp. Diretas'!$C$27</f>
        <v>Despacho ida e volta - sonômetro</v>
      </c>
      <c r="E5621" s="314" t="str">
        <f>Resumo!$R$5</f>
        <v>Despesa</v>
      </c>
      <c r="F5621" s="314" t="str">
        <f>Resumo!$R$7</f>
        <v>Despesa Direta</v>
      </c>
      <c r="G5621" s="327">
        <f>'Composições Desp. Diretas'!CD27</f>
        <v>0</v>
      </c>
    </row>
    <row r="5622" spans="1:7" x14ac:dyDescent="0.25">
      <c r="A5622" s="319">
        <f>'Comp. Desp. Indiretas'!$CC$7</f>
        <v>0</v>
      </c>
      <c r="B5622" s="314" t="str">
        <f>'Composições Desp. Diretas'!$A$28</f>
        <v>DG</v>
      </c>
      <c r="C5622" s="314" t="str">
        <f>EAP!$C$10</f>
        <v>PP02</v>
      </c>
      <c r="D5622" s="315" t="str">
        <f>'Composições Desp. Diretas'!$C$28</f>
        <v>ALUGUEL DE VEICULO LEVE</v>
      </c>
      <c r="E5622" s="314" t="str">
        <f>Resumo!$R$5</f>
        <v>Despesa</v>
      </c>
      <c r="F5622" s="314" t="str">
        <f>Resumo!$R$7</f>
        <v>Despesa Direta</v>
      </c>
      <c r="G5622" s="327">
        <f>'Composições Desp. Diretas'!CD28</f>
        <v>0</v>
      </c>
    </row>
    <row r="5623" spans="1:7" x14ac:dyDescent="0.25">
      <c r="A5623" s="319">
        <f>'Comp. Desp. Indiretas'!$CC$7</f>
        <v>0</v>
      </c>
      <c r="B5623" s="314" t="str">
        <f>'Composições Desp. Diretas'!$A$29</f>
        <v>DG</v>
      </c>
      <c r="C5623" s="314" t="str">
        <f>EAP!$C$10</f>
        <v>PP02</v>
      </c>
      <c r="D5623" s="315" t="str">
        <f>'Composições Desp. Diretas'!$C$29</f>
        <v>COMBUSTÍVEL - GASOLINA</v>
      </c>
      <c r="E5623" s="314" t="str">
        <f>Resumo!$R$5</f>
        <v>Despesa</v>
      </c>
      <c r="F5623" s="314" t="str">
        <f>Resumo!$R$7</f>
        <v>Despesa Direta</v>
      </c>
      <c r="G5623" s="327">
        <f>'Composições Desp. Diretas'!CD29</f>
        <v>0</v>
      </c>
    </row>
    <row r="5624" spans="1:7" x14ac:dyDescent="0.25">
      <c r="A5624" s="319">
        <f>'Comp. Desp. Indiretas'!$CC$7</f>
        <v>0</v>
      </c>
      <c r="B5624" s="314">
        <f>'Composições Desp. Diretas'!$A$30</f>
        <v>0</v>
      </c>
      <c r="C5624" s="314" t="str">
        <f>EAP!$C$10</f>
        <v>PP02</v>
      </c>
      <c r="D5624" s="315">
        <f>'Composições Desp. Diretas'!$C$30</f>
        <v>0</v>
      </c>
      <c r="E5624" s="314" t="str">
        <f>Resumo!$R$5</f>
        <v>Despesa</v>
      </c>
      <c r="F5624" s="314" t="str">
        <f>Resumo!$R$7</f>
        <v>Despesa Direta</v>
      </c>
      <c r="G5624" s="327">
        <f>'Composições Desp. Diretas'!CD30</f>
        <v>0</v>
      </c>
    </row>
    <row r="5625" spans="1:7" x14ac:dyDescent="0.25">
      <c r="A5625" s="319">
        <f>'Comp. Desp. Indiretas'!$CC$7</f>
        <v>0</v>
      </c>
      <c r="B5625" s="314">
        <f>'Composições Desp. Diretas'!$A$31</f>
        <v>0</v>
      </c>
      <c r="C5625" s="314" t="str">
        <f>EAP!$C$10</f>
        <v>PP02</v>
      </c>
      <c r="D5625" s="315">
        <f>'Composições Desp. Diretas'!$C$31</f>
        <v>0</v>
      </c>
      <c r="E5625" s="314" t="str">
        <f>Resumo!$R$5</f>
        <v>Despesa</v>
      </c>
      <c r="F5625" s="314" t="str">
        <f>Resumo!$R$7</f>
        <v>Despesa Direta</v>
      </c>
      <c r="G5625" s="327">
        <f>'Composições Desp. Diretas'!CD31</f>
        <v>0</v>
      </c>
    </row>
    <row r="5626" spans="1:7" x14ac:dyDescent="0.25">
      <c r="A5626" s="319">
        <f>'Comp. Desp. Indiretas'!$CC$7</f>
        <v>0</v>
      </c>
      <c r="B5626" s="314" t="str">
        <f>'Composições Desp. Diretas'!$A$32</f>
        <v>MOC</v>
      </c>
      <c r="C5626" s="314" t="str">
        <f>EAP!$C$10</f>
        <v>PP02</v>
      </c>
      <c r="D5626" s="315" t="str">
        <f>'Composições Desp. Diretas'!$C$32</f>
        <v>COORD. DE PROJETO</v>
      </c>
      <c r="E5626" s="314" t="str">
        <f>Resumo!$R$5</f>
        <v>Despesa</v>
      </c>
      <c r="F5626" s="314" t="str">
        <f>Resumo!$R$7</f>
        <v>Despesa Direta</v>
      </c>
      <c r="G5626" s="327">
        <f>'Composições Desp. Diretas'!CD32</f>
        <v>0</v>
      </c>
    </row>
    <row r="5627" spans="1:7" x14ac:dyDescent="0.25">
      <c r="A5627" s="319">
        <f>'Comp. Desp. Indiretas'!$CC$7</f>
        <v>0</v>
      </c>
      <c r="B5627" s="314" t="str">
        <f>'Composições Desp. Diretas'!$A$33</f>
        <v>MOC</v>
      </c>
      <c r="C5627" s="314" t="str">
        <f>EAP!$C$10</f>
        <v>PP02</v>
      </c>
      <c r="D5627" s="315" t="str">
        <f>'Composições Desp. Diretas'!$C$33</f>
        <v>ANALISTA DE PROJETOS PLENO</v>
      </c>
      <c r="E5627" s="314" t="str">
        <f>Resumo!$R$5</f>
        <v>Despesa</v>
      </c>
      <c r="F5627" s="314" t="str">
        <f>Resumo!$R$7</f>
        <v>Despesa Direta</v>
      </c>
      <c r="G5627" s="327">
        <f>'Composições Desp. Diretas'!CD33</f>
        <v>0</v>
      </c>
    </row>
    <row r="5628" spans="1:7" x14ac:dyDescent="0.25">
      <c r="A5628" s="319">
        <f>'Comp. Desp. Indiretas'!$CC$7</f>
        <v>0</v>
      </c>
      <c r="B5628" s="314" t="str">
        <f>'Composições Desp. Diretas'!$A$34</f>
        <v>MOC</v>
      </c>
      <c r="C5628" s="314" t="str">
        <f>EAP!$C$10</f>
        <v>PP02</v>
      </c>
      <c r="D5628" s="315" t="str">
        <f>'Composições Desp. Diretas'!$C$34</f>
        <v>ASSISTENTE DE PROJETOS</v>
      </c>
      <c r="E5628" s="314" t="str">
        <f>Resumo!$R$5</f>
        <v>Despesa</v>
      </c>
      <c r="F5628" s="314" t="str">
        <f>Resumo!$R$7</f>
        <v>Despesa Direta</v>
      </c>
      <c r="G5628" s="327">
        <f>'Composições Desp. Diretas'!CD34</f>
        <v>0</v>
      </c>
    </row>
    <row r="5629" spans="1:7" x14ac:dyDescent="0.25">
      <c r="A5629" s="319">
        <f>'Comp. Desp. Indiretas'!$CC$7</f>
        <v>0</v>
      </c>
      <c r="B5629" s="314" t="str">
        <f>'Composições Desp. Diretas'!$A$35</f>
        <v>MOC</v>
      </c>
      <c r="C5629" s="314" t="str">
        <f>EAP!$C$10</f>
        <v>PP02</v>
      </c>
      <c r="D5629" s="315" t="str">
        <f>'Composições Desp. Diretas'!$C$35</f>
        <v>ANALISTA DE GEOPROCESSAMENTO</v>
      </c>
      <c r="E5629" s="314" t="str">
        <f>Resumo!$R$5</f>
        <v>Despesa</v>
      </c>
      <c r="F5629" s="314" t="str">
        <f>Resumo!$R$7</f>
        <v>Despesa Direta</v>
      </c>
      <c r="G5629" s="327">
        <f>'Composições Desp. Diretas'!CD35</f>
        <v>0</v>
      </c>
    </row>
    <row r="5630" spans="1:7" x14ac:dyDescent="0.25">
      <c r="A5630" s="319">
        <f>'Comp. Desp. Indiretas'!$CC$7</f>
        <v>0</v>
      </c>
      <c r="B5630" s="314">
        <f>'Composições Desp. Diretas'!$A$36</f>
        <v>0</v>
      </c>
      <c r="C5630" s="314" t="str">
        <f>EAP!$C$10</f>
        <v>PP02</v>
      </c>
      <c r="D5630" s="315">
        <f>'Composições Desp. Diretas'!$C$36</f>
        <v>0</v>
      </c>
      <c r="E5630" s="314" t="str">
        <f>Resumo!$R$5</f>
        <v>Despesa</v>
      </c>
      <c r="F5630" s="314" t="str">
        <f>Resumo!$R$7</f>
        <v>Despesa Direta</v>
      </c>
      <c r="G5630" s="327">
        <f>'Composições Desp. Diretas'!CD36</f>
        <v>0</v>
      </c>
    </row>
    <row r="5631" spans="1:7" x14ac:dyDescent="0.25">
      <c r="A5631" s="319">
        <f>'Comp. Desp. Indiretas'!$CC$7</f>
        <v>0</v>
      </c>
      <c r="B5631" s="314">
        <f>'Composições Desp. Diretas'!$A$37</f>
        <v>0</v>
      </c>
      <c r="C5631" s="314" t="str">
        <f>EAP!$C$10</f>
        <v>PP02</v>
      </c>
      <c r="D5631" s="315">
        <f>'Composições Desp. Diretas'!$C$37</f>
        <v>0</v>
      </c>
      <c r="E5631" s="314" t="str">
        <f>Resumo!$R$5</f>
        <v>Despesa</v>
      </c>
      <c r="F5631" s="314" t="str">
        <f>Resumo!$R$7</f>
        <v>Despesa Direta</v>
      </c>
      <c r="G5631" s="327">
        <f>'Composições Desp. Diretas'!CD37</f>
        <v>0</v>
      </c>
    </row>
    <row r="5632" spans="1:7" x14ac:dyDescent="0.25">
      <c r="A5632" s="319">
        <f>'Comp. Desp. Indiretas'!$CC$7</f>
        <v>0</v>
      </c>
      <c r="B5632" s="314">
        <f>'Composições Desp. Diretas'!$A$38</f>
        <v>0</v>
      </c>
      <c r="C5632" s="314" t="str">
        <f>EAP!$C$10</f>
        <v>PP02</v>
      </c>
      <c r="D5632" s="315">
        <f>'Composições Desp. Diretas'!$C$38</f>
        <v>0</v>
      </c>
      <c r="E5632" s="314" t="str">
        <f>Resumo!$R$5</f>
        <v>Despesa</v>
      </c>
      <c r="F5632" s="314" t="str">
        <f>Resumo!$R$7</f>
        <v>Despesa Direta</v>
      </c>
      <c r="G5632" s="327">
        <f>'Composições Desp. Diretas'!CD38</f>
        <v>0</v>
      </c>
    </row>
    <row r="5633" spans="1:7" x14ac:dyDescent="0.25">
      <c r="A5633" s="319">
        <f>'Comp. Desp. Indiretas'!$CC$7</f>
        <v>0</v>
      </c>
      <c r="B5633" s="314">
        <f>'Composições Desp. Diretas'!$A$39</f>
        <v>0</v>
      </c>
      <c r="C5633" s="314" t="str">
        <f>EAP!$C$10</f>
        <v>PP02</v>
      </c>
      <c r="D5633" s="315">
        <f>'Composições Desp. Diretas'!$C$39</f>
        <v>0</v>
      </c>
      <c r="E5633" s="314" t="str">
        <f>Resumo!$R$5</f>
        <v>Despesa</v>
      </c>
      <c r="F5633" s="314" t="str">
        <f>Resumo!$R$7</f>
        <v>Despesa Direta</v>
      </c>
      <c r="G5633" s="327">
        <f>'Composições Desp. Diretas'!CD39</f>
        <v>0</v>
      </c>
    </row>
    <row r="5634" spans="1:7" x14ac:dyDescent="0.25">
      <c r="A5634" s="319">
        <f>'Comp. Desp. Indiretas'!$CC$7</f>
        <v>0</v>
      </c>
      <c r="B5634" s="314">
        <f>'Composições Desp. Diretas'!$A$40</f>
        <v>0</v>
      </c>
      <c r="C5634" s="314" t="str">
        <f>EAP!$C$10</f>
        <v>PP02</v>
      </c>
      <c r="D5634" s="315">
        <f>'Composições Desp. Diretas'!$C$40</f>
        <v>0</v>
      </c>
      <c r="E5634" s="314" t="str">
        <f>Resumo!$R$5</f>
        <v>Despesa</v>
      </c>
      <c r="F5634" s="314" t="str">
        <f>Resumo!$R$7</f>
        <v>Despesa Direta</v>
      </c>
      <c r="G5634" s="327">
        <f>'Composições Desp. Diretas'!CD40</f>
        <v>0</v>
      </c>
    </row>
    <row r="5635" spans="1:7" x14ac:dyDescent="0.25">
      <c r="A5635" s="319">
        <f>'Comp. Desp. Indiretas'!$CC$7</f>
        <v>0</v>
      </c>
      <c r="B5635" s="314">
        <f>'Composições Desp. Diretas'!$A$41</f>
        <v>0</v>
      </c>
      <c r="C5635" s="314" t="str">
        <f>EAP!$C$10</f>
        <v>PP02</v>
      </c>
      <c r="D5635" s="315">
        <f>'Composições Desp. Diretas'!$C$41</f>
        <v>0</v>
      </c>
      <c r="E5635" s="314" t="str">
        <f>Resumo!$R$5</f>
        <v>Despesa</v>
      </c>
      <c r="F5635" s="314" t="str">
        <f>Resumo!$R$7</f>
        <v>Despesa Direta</v>
      </c>
      <c r="G5635" s="327">
        <f>'Composições Desp. Diretas'!CD41</f>
        <v>0</v>
      </c>
    </row>
    <row r="5636" spans="1:7" x14ac:dyDescent="0.25">
      <c r="A5636" s="319">
        <f>'Comp. Desp. Indiretas'!$CC$7</f>
        <v>0</v>
      </c>
      <c r="B5636" s="314">
        <f>'Composições Desp. Diretas'!$A$42</f>
        <v>0</v>
      </c>
      <c r="C5636" s="314" t="str">
        <f>EAP!$C$10</f>
        <v>PP02</v>
      </c>
      <c r="D5636" s="315">
        <f>'Composições Desp. Diretas'!$C$42</f>
        <v>0</v>
      </c>
      <c r="E5636" s="314" t="str">
        <f>Resumo!$R$5</f>
        <v>Despesa</v>
      </c>
      <c r="F5636" s="314" t="str">
        <f>Resumo!$R$7</f>
        <v>Despesa Direta</v>
      </c>
      <c r="G5636" s="327">
        <f>'Composições Desp. Diretas'!CD42</f>
        <v>0</v>
      </c>
    </row>
    <row r="5637" spans="1:7" x14ac:dyDescent="0.25">
      <c r="A5637" s="319">
        <f>'Comp. Desp. Indiretas'!$CC$7</f>
        <v>0</v>
      </c>
      <c r="B5637" s="314">
        <f>'Composições Desp. Diretas'!$A$43</f>
        <v>0</v>
      </c>
      <c r="C5637" s="314" t="str">
        <f>EAP!$C$10</f>
        <v>PP02</v>
      </c>
      <c r="D5637" s="315">
        <f>'Composições Desp. Diretas'!$C$43</f>
        <v>0</v>
      </c>
      <c r="E5637" s="314" t="str">
        <f>Resumo!$R$5</f>
        <v>Despesa</v>
      </c>
      <c r="F5637" s="314" t="str">
        <f>Resumo!$R$7</f>
        <v>Despesa Direta</v>
      </c>
      <c r="G5637" s="327">
        <f>'Composições Desp. Diretas'!CD43</f>
        <v>0</v>
      </c>
    </row>
    <row r="5638" spans="1:7" x14ac:dyDescent="0.25">
      <c r="A5638" s="319">
        <f>'Comp. Desp. Indiretas'!$CC$7</f>
        <v>0</v>
      </c>
      <c r="B5638" s="314">
        <f>'Composições Desp. Diretas'!$A$44</f>
        <v>0</v>
      </c>
      <c r="C5638" s="314" t="str">
        <f>EAP!$C$10</f>
        <v>PP02</v>
      </c>
      <c r="D5638" s="315">
        <f>'Composições Desp. Diretas'!$C$44</f>
        <v>0</v>
      </c>
      <c r="E5638" s="314" t="str">
        <f>Resumo!$R$5</f>
        <v>Despesa</v>
      </c>
      <c r="F5638" s="314" t="str">
        <f>Resumo!$R$7</f>
        <v>Despesa Direta</v>
      </c>
      <c r="G5638" s="327">
        <f>'Composições Desp. Diretas'!CD44</f>
        <v>0</v>
      </c>
    </row>
    <row r="5639" spans="1:7" x14ac:dyDescent="0.25">
      <c r="A5639" s="319">
        <f>'Comp. Desp. Indiretas'!$CC$7</f>
        <v>0</v>
      </c>
      <c r="B5639" s="314">
        <f>'Composições Desp. Diretas'!$A$45</f>
        <v>0</v>
      </c>
      <c r="C5639" s="314" t="str">
        <f>EAP!$C$10</f>
        <v>PP02</v>
      </c>
      <c r="D5639" s="315">
        <f>'Composições Desp. Diretas'!$C$45</f>
        <v>0</v>
      </c>
      <c r="E5639" s="314" t="str">
        <f>Resumo!$R$5</f>
        <v>Despesa</v>
      </c>
      <c r="F5639" s="314" t="str">
        <f>Resumo!$R$7</f>
        <v>Despesa Direta</v>
      </c>
      <c r="G5639" s="327">
        <f>'Composições Desp. Diretas'!CD45</f>
        <v>0</v>
      </c>
    </row>
    <row r="5640" spans="1:7" x14ac:dyDescent="0.25">
      <c r="A5640" s="319">
        <f>'Comp. Desp. Indiretas'!$CC$7</f>
        <v>0</v>
      </c>
      <c r="B5640" s="314">
        <f>'Composições Desp. Diretas'!$A$46</f>
        <v>0</v>
      </c>
      <c r="C5640" s="314" t="str">
        <f>EAP!$C$10</f>
        <v>PP02</v>
      </c>
      <c r="D5640" s="315">
        <f>'Composições Desp. Diretas'!$C$46</f>
        <v>0</v>
      </c>
      <c r="E5640" s="314" t="str">
        <f>Resumo!$R$5</f>
        <v>Despesa</v>
      </c>
      <c r="F5640" s="314" t="str">
        <f>Resumo!$R$7</f>
        <v>Despesa Direta</v>
      </c>
      <c r="G5640" s="327">
        <f>'Composições Desp. Diretas'!CD46</f>
        <v>0</v>
      </c>
    </row>
    <row r="5641" spans="1:7" x14ac:dyDescent="0.25">
      <c r="A5641" s="319">
        <f>'Comp. Desp. Indiretas'!$CC$7</f>
        <v>0</v>
      </c>
      <c r="B5641" s="314">
        <f>'Composições Desp. Diretas'!$A$47</f>
        <v>0</v>
      </c>
      <c r="C5641" s="314" t="str">
        <f>EAP!$C$10</f>
        <v>PP02</v>
      </c>
      <c r="D5641" s="315">
        <f>'Composições Desp. Diretas'!$C$47</f>
        <v>0</v>
      </c>
      <c r="E5641" s="314" t="str">
        <f>Resumo!$R$5</f>
        <v>Despesa</v>
      </c>
      <c r="F5641" s="314" t="str">
        <f>Resumo!$R$7</f>
        <v>Despesa Direta</v>
      </c>
      <c r="G5641" s="327">
        <f>'Composições Desp. Diretas'!CD47</f>
        <v>0</v>
      </c>
    </row>
    <row r="5642" spans="1:7" x14ac:dyDescent="0.25">
      <c r="A5642" s="319">
        <f>'Comp. Desp. Indiretas'!$CC$7</f>
        <v>0</v>
      </c>
      <c r="B5642" s="314">
        <f>'Composições Desp. Diretas'!$A$48</f>
        <v>0</v>
      </c>
      <c r="C5642" s="314" t="str">
        <f>EAP!$C$10</f>
        <v>PP02</v>
      </c>
      <c r="D5642" s="315">
        <f>'Composições Desp. Diretas'!$C$48</f>
        <v>0</v>
      </c>
      <c r="E5642" s="314" t="str">
        <f>Resumo!$R$5</f>
        <v>Despesa</v>
      </c>
      <c r="F5642" s="314" t="str">
        <f>Resumo!$R$7</f>
        <v>Despesa Direta</v>
      </c>
      <c r="G5642" s="327">
        <f>'Composições Desp. Diretas'!CD48</f>
        <v>0</v>
      </c>
    </row>
    <row r="5643" spans="1:7" x14ac:dyDescent="0.25">
      <c r="A5643" s="319">
        <f>'Comp. Desp. Indiretas'!$CC$7</f>
        <v>0</v>
      </c>
      <c r="B5643" s="314">
        <f>'Composições Desp. Diretas'!$A$49</f>
        <v>0</v>
      </c>
      <c r="C5643" s="314" t="str">
        <f>EAP!$C$10</f>
        <v>PP02</v>
      </c>
      <c r="D5643" s="315">
        <f>'Composições Desp. Diretas'!$C$49</f>
        <v>0</v>
      </c>
      <c r="E5643" s="314" t="str">
        <f>Resumo!$R$5</f>
        <v>Despesa</v>
      </c>
      <c r="F5643" s="314" t="str">
        <f>Resumo!$R$7</f>
        <v>Despesa Direta</v>
      </c>
      <c r="G5643" s="327">
        <f>'Composições Desp. Diretas'!CD49</f>
        <v>0</v>
      </c>
    </row>
    <row r="5644" spans="1:7" x14ac:dyDescent="0.25">
      <c r="A5644" s="319">
        <f>'Comp. Desp. Indiretas'!$CC$7</f>
        <v>0</v>
      </c>
      <c r="B5644" s="314">
        <f>'Composições Desp. Diretas'!$A$50</f>
        <v>0</v>
      </c>
      <c r="C5644" s="314" t="str">
        <f>EAP!$C$10</f>
        <v>PP02</v>
      </c>
      <c r="D5644" s="315">
        <f>'Composições Desp. Diretas'!$C$50</f>
        <v>0</v>
      </c>
      <c r="E5644" s="314" t="str">
        <f>Resumo!$R$5</f>
        <v>Despesa</v>
      </c>
      <c r="F5644" s="314" t="str">
        <f>Resumo!$R$7</f>
        <v>Despesa Direta</v>
      </c>
      <c r="G5644" s="327">
        <f>'Composições Desp. Diretas'!CD50</f>
        <v>0</v>
      </c>
    </row>
    <row r="5645" spans="1:7" x14ac:dyDescent="0.25">
      <c r="A5645" s="319">
        <f>'Comp. Desp. Indiretas'!$CC$7</f>
        <v>0</v>
      </c>
      <c r="B5645" s="314">
        <f>'Composições Desp. Diretas'!$A$51</f>
        <v>0</v>
      </c>
      <c r="C5645" s="314" t="str">
        <f>EAP!$C$10</f>
        <v>PP02</v>
      </c>
      <c r="D5645" s="315">
        <f>'Composições Desp. Diretas'!$C$51</f>
        <v>0</v>
      </c>
      <c r="E5645" s="314" t="str">
        <f>Resumo!$R$5</f>
        <v>Despesa</v>
      </c>
      <c r="F5645" s="314" t="str">
        <f>Resumo!$R$7</f>
        <v>Despesa Direta</v>
      </c>
      <c r="G5645" s="327">
        <f>'Composições Desp. Diretas'!CD51</f>
        <v>0</v>
      </c>
    </row>
    <row r="5646" spans="1:7" x14ac:dyDescent="0.25">
      <c r="A5646" s="319">
        <f>'Comp. Desp. Indiretas'!$CC$7</f>
        <v>0</v>
      </c>
      <c r="B5646" s="314">
        <f>'Composições Desp. Diretas'!$A$52</f>
        <v>0</v>
      </c>
      <c r="C5646" s="314" t="str">
        <f>EAP!$C$10</f>
        <v>PP02</v>
      </c>
      <c r="D5646" s="315">
        <f>'Composições Desp. Diretas'!$C$52</f>
        <v>0</v>
      </c>
      <c r="E5646" s="314" t="str">
        <f>Resumo!$R$5</f>
        <v>Despesa</v>
      </c>
      <c r="F5646" s="314" t="str">
        <f>Resumo!$R$7</f>
        <v>Despesa Direta</v>
      </c>
      <c r="G5646" s="327">
        <f>'Composições Desp. Diretas'!CD52</f>
        <v>0</v>
      </c>
    </row>
    <row r="5647" spans="1:7" x14ac:dyDescent="0.25">
      <c r="A5647" s="319">
        <f>'Comp. Desp. Indiretas'!$CC$7</f>
        <v>0</v>
      </c>
      <c r="B5647" s="314">
        <f>'Composições Desp. Diretas'!$A$53</f>
        <v>0</v>
      </c>
      <c r="C5647" s="314" t="str">
        <f>EAP!$C$10</f>
        <v>PP02</v>
      </c>
      <c r="D5647" s="315">
        <f>'Composições Desp. Diretas'!$C$53</f>
        <v>0</v>
      </c>
      <c r="E5647" s="314" t="str">
        <f>Resumo!$R$5</f>
        <v>Despesa</v>
      </c>
      <c r="F5647" s="314" t="str">
        <f>Resumo!$R$7</f>
        <v>Despesa Direta</v>
      </c>
      <c r="G5647" s="327">
        <f>'Composições Desp. Diretas'!CD53</f>
        <v>0</v>
      </c>
    </row>
    <row r="5648" spans="1:7" x14ac:dyDescent="0.25">
      <c r="A5648" s="319">
        <f>'Comp. Desp. Indiretas'!$CC$7</f>
        <v>0</v>
      </c>
      <c r="B5648" s="314">
        <f>'Composições Desp. Diretas'!$A$54</f>
        <v>0</v>
      </c>
      <c r="C5648" s="314" t="str">
        <f>EAP!$C$10</f>
        <v>PP02</v>
      </c>
      <c r="D5648" s="315">
        <f>'Composições Desp. Diretas'!$C$54</f>
        <v>0</v>
      </c>
      <c r="E5648" s="314" t="str">
        <f>Resumo!$R$5</f>
        <v>Despesa</v>
      </c>
      <c r="F5648" s="314" t="str">
        <f>Resumo!$R$7</f>
        <v>Despesa Direta</v>
      </c>
      <c r="G5648" s="327">
        <f>'Composições Desp. Diretas'!CD54</f>
        <v>0</v>
      </c>
    </row>
    <row r="5649" spans="1:7" x14ac:dyDescent="0.25">
      <c r="A5649" s="319">
        <f>'Comp. Desp. Indiretas'!$CC$7</f>
        <v>0</v>
      </c>
      <c r="B5649" s="314">
        <f>'Composições Desp. Diretas'!$A$55</f>
        <v>0</v>
      </c>
      <c r="C5649" s="314" t="str">
        <f>EAP!$C$10</f>
        <v>PP02</v>
      </c>
      <c r="D5649" s="315">
        <f>'Composições Desp. Diretas'!$C$55</f>
        <v>0</v>
      </c>
      <c r="E5649" s="314" t="str">
        <f>Resumo!$R$5</f>
        <v>Despesa</v>
      </c>
      <c r="F5649" s="314" t="str">
        <f>Resumo!$R$7</f>
        <v>Despesa Direta</v>
      </c>
      <c r="G5649" s="327">
        <f>'Composições Desp. Diretas'!CD55</f>
        <v>0</v>
      </c>
    </row>
    <row r="5650" spans="1:7" x14ac:dyDescent="0.25">
      <c r="A5650" s="319">
        <f>'Comp. Desp. Indiretas'!$CC$7</f>
        <v>0</v>
      </c>
      <c r="B5650" s="314" t="str">
        <f>'Composições Desp. Diretas'!$A$57</f>
        <v>SE</v>
      </c>
      <c r="C5650" s="314" t="str">
        <f>EAP!$C$11</f>
        <v>PP03</v>
      </c>
      <c r="D5650" s="315" t="str">
        <f>'Composições Desp. Diretas'!$C$57</f>
        <v>análise lab eflu</v>
      </c>
      <c r="E5650" s="314" t="str">
        <f>Resumo!$R$5</f>
        <v>Despesa</v>
      </c>
      <c r="F5650" s="314" t="str">
        <f>Resumo!$R$7</f>
        <v>Despesa Direta</v>
      </c>
      <c r="G5650" s="327">
        <f>'Composições Desp. Diretas'!CD57</f>
        <v>0</v>
      </c>
    </row>
    <row r="5651" spans="1:7" x14ac:dyDescent="0.25">
      <c r="A5651" s="319">
        <f>'Comp. Desp. Indiretas'!$CC$7</f>
        <v>0</v>
      </c>
      <c r="B5651" s="314" t="str">
        <f>'Composições Desp. Diretas'!$A$58</f>
        <v>MOC</v>
      </c>
      <c r="C5651" s="314" t="str">
        <f>EAP!$C$11</f>
        <v>PP03</v>
      </c>
      <c r="D5651" s="315" t="str">
        <f>'Composições Desp. Diretas'!$C$58</f>
        <v>ANALISTA DE PROJETOS PLENO</v>
      </c>
      <c r="E5651" s="314" t="str">
        <f>Resumo!$R$5</f>
        <v>Despesa</v>
      </c>
      <c r="F5651" s="314" t="str">
        <f>Resumo!$R$7</f>
        <v>Despesa Direta</v>
      </c>
      <c r="G5651" s="327">
        <f>'Composições Desp. Diretas'!CD58</f>
        <v>0</v>
      </c>
    </row>
    <row r="5652" spans="1:7" x14ac:dyDescent="0.25">
      <c r="A5652" s="319">
        <f>'Comp. Desp. Indiretas'!$CC$7</f>
        <v>0</v>
      </c>
      <c r="B5652" s="314" t="str">
        <f>'Composições Desp. Diretas'!$A$59</f>
        <v>SE</v>
      </c>
      <c r="C5652" s="314" t="str">
        <f>EAP!$C$11</f>
        <v>PP03</v>
      </c>
      <c r="D5652" s="315" t="str">
        <f>'Composições Desp. Diretas'!$C$59</f>
        <v>Elaboração de RT Ecotox</v>
      </c>
      <c r="E5652" s="314" t="str">
        <f>Resumo!$R$5</f>
        <v>Despesa</v>
      </c>
      <c r="F5652" s="314" t="str">
        <f>Resumo!$R$7</f>
        <v>Despesa Direta</v>
      </c>
      <c r="G5652" s="327">
        <f>'Composições Desp. Diretas'!CD59</f>
        <v>0</v>
      </c>
    </row>
    <row r="5653" spans="1:7" x14ac:dyDescent="0.25">
      <c r="A5653" s="319">
        <f>'Comp. Desp. Indiretas'!$CC$7</f>
        <v>0</v>
      </c>
      <c r="B5653" s="314">
        <f>'Composições Desp. Diretas'!$A$60</f>
        <v>0</v>
      </c>
      <c r="C5653" s="314" t="str">
        <f>EAP!$C$11</f>
        <v>PP03</v>
      </c>
      <c r="D5653" s="315">
        <f>'Composições Desp. Diretas'!$C$60</f>
        <v>0</v>
      </c>
      <c r="E5653" s="314" t="str">
        <f>Resumo!$R$5</f>
        <v>Despesa</v>
      </c>
      <c r="F5653" s="314" t="str">
        <f>Resumo!$R$7</f>
        <v>Despesa Direta</v>
      </c>
      <c r="G5653" s="327">
        <f>'Composições Desp. Diretas'!CD60</f>
        <v>0</v>
      </c>
    </row>
    <row r="5654" spans="1:7" x14ac:dyDescent="0.25">
      <c r="A5654" s="319">
        <f>'Comp. Desp. Indiretas'!$CC$7</f>
        <v>0</v>
      </c>
      <c r="B5654" s="314">
        <f>'Composições Desp. Diretas'!$A$61</f>
        <v>0</v>
      </c>
      <c r="C5654" s="314" t="str">
        <f>EAP!$C$11</f>
        <v>PP03</v>
      </c>
      <c r="D5654" s="315">
        <f>'Composições Desp. Diretas'!$C$61</f>
        <v>0</v>
      </c>
      <c r="E5654" s="314" t="str">
        <f>Resumo!$R$5</f>
        <v>Despesa</v>
      </c>
      <c r="F5654" s="314" t="str">
        <f>Resumo!$R$7</f>
        <v>Despesa Direta</v>
      </c>
      <c r="G5654" s="327">
        <f>'Composições Desp. Diretas'!CD61</f>
        <v>0</v>
      </c>
    </row>
    <row r="5655" spans="1:7" x14ac:dyDescent="0.25">
      <c r="A5655" s="319">
        <f>'Comp. Desp. Indiretas'!$CC$7</f>
        <v>0</v>
      </c>
      <c r="B5655" s="314" t="str">
        <f>'Composições Desp. Diretas'!$A$62</f>
        <v>MOC</v>
      </c>
      <c r="C5655" s="314" t="str">
        <f>EAP!$C$11</f>
        <v>PP03</v>
      </c>
      <c r="D5655" s="315" t="str">
        <f>'Composições Desp. Diretas'!$C$62</f>
        <v>TÉCNICO OPERACIONAL</v>
      </c>
      <c r="E5655" s="314" t="str">
        <f>Resumo!$R$5</f>
        <v>Despesa</v>
      </c>
      <c r="F5655" s="314" t="str">
        <f>Resumo!$R$7</f>
        <v>Despesa Direta</v>
      </c>
      <c r="G5655" s="327">
        <f>'Composições Desp. Diretas'!CD62</f>
        <v>0</v>
      </c>
    </row>
    <row r="5656" spans="1:7" x14ac:dyDescent="0.25">
      <c r="A5656" s="319">
        <f>'Comp. Desp. Indiretas'!$CC$7</f>
        <v>0</v>
      </c>
      <c r="B5656" s="314" t="str">
        <f>'Composições Desp. Diretas'!$A$63</f>
        <v>DG</v>
      </c>
      <c r="C5656" s="314" t="str">
        <f>EAP!$C$11</f>
        <v>PP03</v>
      </c>
      <c r="D5656" s="315" t="str">
        <f>'Composições Desp. Diretas'!$C$63</f>
        <v>COMBUSTÍVEL - GASOLINA</v>
      </c>
      <c r="E5656" s="314" t="str">
        <f>Resumo!$R$5</f>
        <v>Despesa</v>
      </c>
      <c r="F5656" s="314" t="str">
        <f>Resumo!$R$7</f>
        <v>Despesa Direta</v>
      </c>
      <c r="G5656" s="327">
        <f>'Composições Desp. Diretas'!CD63</f>
        <v>0</v>
      </c>
    </row>
    <row r="5657" spans="1:7" x14ac:dyDescent="0.25">
      <c r="A5657" s="319">
        <f>'Comp. Desp. Indiretas'!$CC$7</f>
        <v>0</v>
      </c>
      <c r="B5657" s="314">
        <f>'Composições Desp. Diretas'!$A$64</f>
        <v>0</v>
      </c>
      <c r="C5657" s="314" t="str">
        <f>EAP!$C$11</f>
        <v>PP03</v>
      </c>
      <c r="D5657" s="315">
        <f>'Composições Desp. Diretas'!$C$64</f>
        <v>0</v>
      </c>
      <c r="E5657" s="314" t="str">
        <f>Resumo!$R$5</f>
        <v>Despesa</v>
      </c>
      <c r="F5657" s="314" t="str">
        <f>Resumo!$R$7</f>
        <v>Despesa Direta</v>
      </c>
      <c r="G5657" s="327">
        <f>'Composições Desp. Diretas'!CD64</f>
        <v>0</v>
      </c>
    </row>
    <row r="5658" spans="1:7" x14ac:dyDescent="0.25">
      <c r="A5658" s="319">
        <f>'Comp. Desp. Indiretas'!$CC$7</f>
        <v>0</v>
      </c>
      <c r="B5658" s="314">
        <f>'Composições Desp. Diretas'!$A$65</f>
        <v>0</v>
      </c>
      <c r="C5658" s="314" t="str">
        <f>EAP!$C$11</f>
        <v>PP03</v>
      </c>
      <c r="D5658" s="315">
        <f>'Composições Desp. Diretas'!$C$65</f>
        <v>0</v>
      </c>
      <c r="E5658" s="314" t="str">
        <f>Resumo!$R$5</f>
        <v>Despesa</v>
      </c>
      <c r="F5658" s="314" t="str">
        <f>Resumo!$R$7</f>
        <v>Despesa Direta</v>
      </c>
      <c r="G5658" s="327">
        <f>'Composições Desp. Diretas'!CD65</f>
        <v>0</v>
      </c>
    </row>
    <row r="5659" spans="1:7" x14ac:dyDescent="0.25">
      <c r="A5659" s="319">
        <f>'Comp. Desp. Indiretas'!$CC$7</f>
        <v>0</v>
      </c>
      <c r="B5659" s="314">
        <f>'Composições Desp. Diretas'!$A$66</f>
        <v>0</v>
      </c>
      <c r="C5659" s="314" t="str">
        <f>EAP!$C$11</f>
        <v>PP03</v>
      </c>
      <c r="D5659" s="315">
        <f>'Composições Desp. Diretas'!$C$66</f>
        <v>0</v>
      </c>
      <c r="E5659" s="314" t="str">
        <f>Resumo!$R$5</f>
        <v>Despesa</v>
      </c>
      <c r="F5659" s="314" t="str">
        <f>Resumo!$R$7</f>
        <v>Despesa Direta</v>
      </c>
      <c r="G5659" s="327">
        <f>'Composições Desp. Diretas'!CD66</f>
        <v>0</v>
      </c>
    </row>
    <row r="5660" spans="1:7" x14ac:dyDescent="0.25">
      <c r="A5660" s="319">
        <f>'Comp. Desp. Indiretas'!$CC$7</f>
        <v>0</v>
      </c>
      <c r="B5660" s="314">
        <f>'Composições Desp. Diretas'!$A$67</f>
        <v>0</v>
      </c>
      <c r="C5660" s="314" t="str">
        <f>EAP!$C$11</f>
        <v>PP03</v>
      </c>
      <c r="D5660" s="315">
        <f>'Composições Desp. Diretas'!$C$67</f>
        <v>0</v>
      </c>
      <c r="E5660" s="314" t="str">
        <f>Resumo!$R$5</f>
        <v>Despesa</v>
      </c>
      <c r="F5660" s="314" t="str">
        <f>Resumo!$R$7</f>
        <v>Despesa Direta</v>
      </c>
      <c r="G5660" s="327">
        <f>'Composições Desp. Diretas'!CD67</f>
        <v>0</v>
      </c>
    </row>
    <row r="5661" spans="1:7" x14ac:dyDescent="0.25">
      <c r="A5661" s="319">
        <f>'Comp. Desp. Indiretas'!$CC$7</f>
        <v>0</v>
      </c>
      <c r="B5661" s="314">
        <f>'Composições Desp. Diretas'!$A$68</f>
        <v>0</v>
      </c>
      <c r="C5661" s="314" t="str">
        <f>EAP!$C$11</f>
        <v>PP03</v>
      </c>
      <c r="D5661" s="315">
        <f>'Composições Desp. Diretas'!$C$68</f>
        <v>0</v>
      </c>
      <c r="E5661" s="314" t="str">
        <f>Resumo!$R$5</f>
        <v>Despesa</v>
      </c>
      <c r="F5661" s="314" t="str">
        <f>Resumo!$R$7</f>
        <v>Despesa Direta</v>
      </c>
      <c r="G5661" s="327">
        <f>'Composições Desp. Diretas'!CD68</f>
        <v>0</v>
      </c>
    </row>
    <row r="5662" spans="1:7" x14ac:dyDescent="0.25">
      <c r="A5662" s="319">
        <f>'Comp. Desp. Indiretas'!$CC$7</f>
        <v>0</v>
      </c>
      <c r="B5662" s="314">
        <f>'Composições Desp. Diretas'!$A$69</f>
        <v>0</v>
      </c>
      <c r="C5662" s="314" t="str">
        <f>EAP!$C$11</f>
        <v>PP03</v>
      </c>
      <c r="D5662" s="315">
        <f>'Composições Desp. Diretas'!$C$69</f>
        <v>0</v>
      </c>
      <c r="E5662" s="314" t="str">
        <f>Resumo!$R$5</f>
        <v>Despesa</v>
      </c>
      <c r="F5662" s="314" t="str">
        <f>Resumo!$R$7</f>
        <v>Despesa Direta</v>
      </c>
      <c r="G5662" s="327">
        <f>'Composições Desp. Diretas'!CD69</f>
        <v>0</v>
      </c>
    </row>
    <row r="5663" spans="1:7" x14ac:dyDescent="0.25">
      <c r="A5663" s="319">
        <f>'Comp. Desp. Indiretas'!$CC$7</f>
        <v>0</v>
      </c>
      <c r="B5663" s="314">
        <f>'Composições Desp. Diretas'!$A$70</f>
        <v>0</v>
      </c>
      <c r="C5663" s="314" t="str">
        <f>EAP!$C$11</f>
        <v>PP03</v>
      </c>
      <c r="D5663" s="315">
        <f>'Composições Desp. Diretas'!$C$70</f>
        <v>0</v>
      </c>
      <c r="E5663" s="314" t="str">
        <f>Resumo!$R$5</f>
        <v>Despesa</v>
      </c>
      <c r="F5663" s="314" t="str">
        <f>Resumo!$R$7</f>
        <v>Despesa Direta</v>
      </c>
      <c r="G5663" s="327">
        <f>'Composições Desp. Diretas'!CD70</f>
        <v>0</v>
      </c>
    </row>
    <row r="5664" spans="1:7" x14ac:dyDescent="0.25">
      <c r="A5664" s="319">
        <f>'Comp. Desp. Indiretas'!$CC$7</f>
        <v>0</v>
      </c>
      <c r="B5664" s="314">
        <f>'Composições Desp. Diretas'!$A$71</f>
        <v>0</v>
      </c>
      <c r="C5664" s="314" t="str">
        <f>EAP!$C$11</f>
        <v>PP03</v>
      </c>
      <c r="D5664" s="315">
        <f>'Composições Desp. Diretas'!$C$71</f>
        <v>0</v>
      </c>
      <c r="E5664" s="314" t="str">
        <f>Resumo!$R$5</f>
        <v>Despesa</v>
      </c>
      <c r="F5664" s="314" t="str">
        <f>Resumo!$R$7</f>
        <v>Despesa Direta</v>
      </c>
      <c r="G5664" s="327">
        <f>'Composições Desp. Diretas'!CD71</f>
        <v>0</v>
      </c>
    </row>
    <row r="5665" spans="1:7" x14ac:dyDescent="0.25">
      <c r="A5665" s="319">
        <f>'Comp. Desp. Indiretas'!$CC$7</f>
        <v>0</v>
      </c>
      <c r="B5665" s="314">
        <f>'Composições Desp. Diretas'!$A$72</f>
        <v>0</v>
      </c>
      <c r="C5665" s="314" t="str">
        <f>EAP!$C$11</f>
        <v>PP03</v>
      </c>
      <c r="D5665" s="315">
        <f>'Composições Desp. Diretas'!$C$72</f>
        <v>0</v>
      </c>
      <c r="E5665" s="314" t="str">
        <f>Resumo!$R$5</f>
        <v>Despesa</v>
      </c>
      <c r="F5665" s="314" t="str">
        <f>Resumo!$R$7</f>
        <v>Despesa Direta</v>
      </c>
      <c r="G5665" s="327">
        <f>'Composições Desp. Diretas'!CD72</f>
        <v>0</v>
      </c>
    </row>
    <row r="5666" spans="1:7" x14ac:dyDescent="0.25">
      <c r="A5666" s="319">
        <f>'Comp. Desp. Indiretas'!$CC$7</f>
        <v>0</v>
      </c>
      <c r="B5666" s="314">
        <f>'Composições Desp. Diretas'!$A$73</f>
        <v>0</v>
      </c>
      <c r="C5666" s="314" t="str">
        <f>EAP!$C$11</f>
        <v>PP03</v>
      </c>
      <c r="D5666" s="315">
        <f>'Composições Desp. Diretas'!$C$73</f>
        <v>0</v>
      </c>
      <c r="E5666" s="314" t="str">
        <f>Resumo!$R$5</f>
        <v>Despesa</v>
      </c>
      <c r="F5666" s="314" t="str">
        <f>Resumo!$R$7</f>
        <v>Despesa Direta</v>
      </c>
      <c r="G5666" s="327">
        <f>'Composições Desp. Diretas'!CD73</f>
        <v>0</v>
      </c>
    </row>
    <row r="5667" spans="1:7" x14ac:dyDescent="0.25">
      <c r="A5667" s="319">
        <f>'Comp. Desp. Indiretas'!$CC$7</f>
        <v>0</v>
      </c>
      <c r="B5667" s="314">
        <f>'Composições Desp. Diretas'!$A$74</f>
        <v>0</v>
      </c>
      <c r="C5667" s="314" t="str">
        <f>EAP!$C$11</f>
        <v>PP03</v>
      </c>
      <c r="D5667" s="315">
        <f>'Composições Desp. Diretas'!$C$74</f>
        <v>0</v>
      </c>
      <c r="E5667" s="314" t="str">
        <f>Resumo!$R$5</f>
        <v>Despesa</v>
      </c>
      <c r="F5667" s="314" t="str">
        <f>Resumo!$R$7</f>
        <v>Despesa Direta</v>
      </c>
      <c r="G5667" s="327">
        <f>'Composições Desp. Diretas'!CD74</f>
        <v>0</v>
      </c>
    </row>
    <row r="5668" spans="1:7" x14ac:dyDescent="0.25">
      <c r="A5668" s="319">
        <f>'Comp. Desp. Indiretas'!$CC$7</f>
        <v>0</v>
      </c>
      <c r="B5668" s="314">
        <f>'Composições Desp. Diretas'!$A$75</f>
        <v>0</v>
      </c>
      <c r="C5668" s="314" t="str">
        <f>EAP!$C$11</f>
        <v>PP03</v>
      </c>
      <c r="D5668" s="315">
        <f>'Composições Desp. Diretas'!$C$75</f>
        <v>0</v>
      </c>
      <c r="E5668" s="314" t="str">
        <f>Resumo!$R$5</f>
        <v>Despesa</v>
      </c>
      <c r="F5668" s="314" t="str">
        <f>Resumo!$R$7</f>
        <v>Despesa Direta</v>
      </c>
      <c r="G5668" s="327">
        <f>'Composições Desp. Diretas'!CD75</f>
        <v>0</v>
      </c>
    </row>
    <row r="5669" spans="1:7" x14ac:dyDescent="0.25">
      <c r="A5669" s="319">
        <f>'Comp. Desp. Indiretas'!$CC$7</f>
        <v>0</v>
      </c>
      <c r="B5669" s="314">
        <f>'Composições Desp. Diretas'!$A$76</f>
        <v>0</v>
      </c>
      <c r="C5669" s="314" t="str">
        <f>EAP!$C$11</f>
        <v>PP03</v>
      </c>
      <c r="D5669" s="315">
        <f>'Composições Desp. Diretas'!$C$76</f>
        <v>0</v>
      </c>
      <c r="E5669" s="314" t="str">
        <f>Resumo!$R$5</f>
        <v>Despesa</v>
      </c>
      <c r="F5669" s="314" t="str">
        <f>Resumo!$R$7</f>
        <v>Despesa Direta</v>
      </c>
      <c r="G5669" s="327">
        <f>'Composições Desp. Diretas'!CD76</f>
        <v>0</v>
      </c>
    </row>
    <row r="5670" spans="1:7" x14ac:dyDescent="0.25">
      <c r="A5670" s="319">
        <f>'Comp. Desp. Indiretas'!$CC$7</f>
        <v>0</v>
      </c>
      <c r="B5670" s="314">
        <f>'Composições Desp. Diretas'!$A$77</f>
        <v>0</v>
      </c>
      <c r="C5670" s="314" t="str">
        <f>EAP!$C$11</f>
        <v>PP03</v>
      </c>
      <c r="D5670" s="315">
        <f>'Composições Desp. Diretas'!$C$77</f>
        <v>0</v>
      </c>
      <c r="E5670" s="314" t="str">
        <f>Resumo!$R$5</f>
        <v>Despesa</v>
      </c>
      <c r="F5670" s="314" t="str">
        <f>Resumo!$R$7</f>
        <v>Despesa Direta</v>
      </c>
      <c r="G5670" s="327">
        <f>'Composições Desp. Diretas'!CD77</f>
        <v>0</v>
      </c>
    </row>
    <row r="5671" spans="1:7" x14ac:dyDescent="0.25">
      <c r="A5671" s="319">
        <f>'Comp. Desp. Indiretas'!$CC$7</f>
        <v>0</v>
      </c>
      <c r="B5671" s="314">
        <f>'Composições Desp. Diretas'!$A$78</f>
        <v>0</v>
      </c>
      <c r="C5671" s="314" t="str">
        <f>EAP!$C$11</f>
        <v>PP03</v>
      </c>
      <c r="D5671" s="315">
        <f>'Composições Desp. Diretas'!$C$78</f>
        <v>0</v>
      </c>
      <c r="E5671" s="314" t="str">
        <f>Resumo!$R$5</f>
        <v>Despesa</v>
      </c>
      <c r="F5671" s="314" t="str">
        <f>Resumo!$R$7</f>
        <v>Despesa Direta</v>
      </c>
      <c r="G5671" s="327">
        <f>'Composições Desp. Diretas'!CD78</f>
        <v>0</v>
      </c>
    </row>
    <row r="5680" spans="1:7" x14ac:dyDescent="0.25">
      <c r="A5680" s="319">
        <f>'Comp. Desp. Indiretas'!$CC$7</f>
        <v>0</v>
      </c>
      <c r="B5680" s="314">
        <f>'Composições Desp. Diretas'!$A$79</f>
        <v>0</v>
      </c>
      <c r="C5680" s="314" t="str">
        <f>EAP!$C$11</f>
        <v>PP03</v>
      </c>
      <c r="D5680" s="315">
        <f>'Composições Desp. Diretas'!$C$79</f>
        <v>0</v>
      </c>
      <c r="E5680" s="314" t="str">
        <f>Resumo!$R$5</f>
        <v>Despesa</v>
      </c>
      <c r="F5680" s="314" t="str">
        <f>Resumo!$R$7</f>
        <v>Despesa Direta</v>
      </c>
      <c r="G5680" s="327">
        <f>'Composições Desp. Diretas'!CD79</f>
        <v>0</v>
      </c>
    </row>
    <row r="6518" spans="1:7" x14ac:dyDescent="0.25">
      <c r="A6518" s="319">
        <f>'Comp. Desp. Indiretas'!$CC$7</f>
        <v>0</v>
      </c>
      <c r="D6518" s="315" t="str">
        <f>'CRONOG. DE RECEBIMENTO'!$A$5</f>
        <v>Monitoramento da Qualidade do Ar</v>
      </c>
      <c r="E6518" s="314" t="str">
        <f>Resumo!$R$4</f>
        <v>Receita</v>
      </c>
      <c r="F6518" s="314" t="str">
        <f>Resumo!$R$4</f>
        <v>Receita</v>
      </c>
      <c r="G6518" s="327">
        <f>'CRONOG. DE RECEBIMENTO'!G5</f>
        <v>0</v>
      </c>
    </row>
    <row r="6519" spans="1:7" x14ac:dyDescent="0.25">
      <c r="A6519" s="319">
        <f>'Comp. Desp. Indiretas'!$CC$7</f>
        <v>0</v>
      </c>
      <c r="D6519" s="315" t="str">
        <f>'CRONOG. DE RECEBIMENTO'!$A$6</f>
        <v>Monitoramento de Ruído</v>
      </c>
      <c r="E6519" s="314" t="str">
        <f>Resumo!$R$4</f>
        <v>Receita</v>
      </c>
      <c r="F6519" s="314" t="str">
        <f>Resumo!$R$4</f>
        <v>Receita</v>
      </c>
      <c r="G6519" s="327">
        <f>'CRONOG. DE RECEBIMENTO'!G6</f>
        <v>0</v>
      </c>
    </row>
    <row r="6520" spans="1:7" x14ac:dyDescent="0.25">
      <c r="A6520" s="319">
        <f>'Comp. Desp. Indiretas'!$CC$7</f>
        <v>0</v>
      </c>
      <c r="D6520" s="315" t="str">
        <f>'CRONOG. DE RECEBIMENTO'!$A$7</f>
        <v>Monitoramento de Efluentes Industriais</v>
      </c>
      <c r="E6520" s="314" t="str">
        <f>Resumo!$R$4</f>
        <v>Receita</v>
      </c>
      <c r="F6520" s="314" t="str">
        <f>Resumo!$R$4</f>
        <v>Receita</v>
      </c>
      <c r="G6520" s="327">
        <f>'CRONOG. DE RECEBIMENTO'!G7</f>
        <v>0</v>
      </c>
    </row>
    <row r="6548" spans="1:7" x14ac:dyDescent="0.25">
      <c r="A6548" s="319">
        <f>'Comp. Desp. Indiretas'!$CC$7</f>
        <v>0</v>
      </c>
      <c r="D6548" s="315" t="str">
        <f>Resumo!$R$8</f>
        <v>Imposto</v>
      </c>
      <c r="E6548" s="314" t="str">
        <f>Resumo!$R$5</f>
        <v>Despesa</v>
      </c>
      <c r="F6548" s="314" t="str">
        <f>Resumo!$R$8</f>
        <v>Imposto</v>
      </c>
      <c r="G6548" s="327">
        <f>'CRONOG. DE RECEBIMENTO'!G10</f>
        <v>0</v>
      </c>
    </row>
    <row r="6549" spans="1:7" x14ac:dyDescent="0.25">
      <c r="A6549" s="319">
        <f>'Comp. Desp. Indiretas'!$CC$7</f>
        <v>0</v>
      </c>
      <c r="D6549" s="315" t="str">
        <f>Resumo!$R$9</f>
        <v>Overhead</v>
      </c>
      <c r="E6549" s="314" t="str">
        <f>Resumo!$R$9</f>
        <v>Overhead</v>
      </c>
      <c r="F6549" s="314" t="str">
        <f>Resumo!$R$9</f>
        <v>Overhead</v>
      </c>
      <c r="G6549" s="327">
        <f>'CRONOG. DE RECEBIMENTO'!G15</f>
        <v>0</v>
      </c>
    </row>
    <row r="6550" spans="1:7" x14ac:dyDescent="0.25">
      <c r="A6550" s="319">
        <f>'Comp. Desp. Indiretas'!$CC$7</f>
        <v>0</v>
      </c>
      <c r="D6550" s="315" t="str">
        <f>Resumo!$R$10</f>
        <v>Margem</v>
      </c>
      <c r="E6550" s="314" t="str">
        <f>Resumo!$R$10</f>
        <v>Margem</v>
      </c>
      <c r="F6550" s="314" t="str">
        <f>Resumo!$R$10</f>
        <v>Margem</v>
      </c>
      <c r="G6550" s="327">
        <f>'CRONOG. DE RECEBIMENTO'!G17</f>
        <v>0</v>
      </c>
    </row>
    <row r="6551" spans="1:7" x14ac:dyDescent="0.25">
      <c r="A6551" s="319">
        <f>'Comp. Desp. Indiretas'!$CC$7</f>
        <v>0</v>
      </c>
      <c r="D6551" s="315" t="str">
        <f>Resumo!$R$11</f>
        <v>Risco</v>
      </c>
      <c r="E6551" s="314" t="str">
        <f>Resumo!$R$11</f>
        <v>Risco</v>
      </c>
      <c r="F6551" s="314" t="str">
        <f>Resumo!$R$11</f>
        <v>Risco</v>
      </c>
      <c r="G6551" s="327">
        <f>'CRONOG. DE RECEBIMENTO'!G16</f>
        <v>0</v>
      </c>
    </row>
    <row r="6552" spans="1:7" x14ac:dyDescent="0.25">
      <c r="A6552" s="319">
        <f>'Comp. Desp. Indiretas'!$CC$7</f>
        <v>0</v>
      </c>
      <c r="D6552" s="315" t="str">
        <f>'CRONOG. DE RECEBIMENTO'!$A$11</f>
        <v>TOTAL MENSAL - RECEITA LÍQUIDA</v>
      </c>
      <c r="E6552" s="314" t="str">
        <f>Resumo!$R$4</f>
        <v>Receita</v>
      </c>
      <c r="F6552" s="314" t="str">
        <f>'CRONOG. DE RECEBIMENTO'!$A$11</f>
        <v>TOTAL MENSAL - RECEITA LÍQUIDA</v>
      </c>
      <c r="G6552" s="327">
        <f>'CRONOG. DE RECEBIMENTO'!$G$11</f>
        <v>0</v>
      </c>
    </row>
    <row r="6553" spans="1:7" x14ac:dyDescent="0.25">
      <c r="A6553" s="319">
        <f>'Comp. Desp. Indiretas'!$CC$7</f>
        <v>0</v>
      </c>
      <c r="D6553" s="315" t="str">
        <f>'CRONOG. DE RECEBIMENTO'!$A$12</f>
        <v>TOTAL ACUMULADO - RECEITA LÍQUIDA</v>
      </c>
      <c r="E6553" s="314" t="str">
        <f>Resumo!$R$4</f>
        <v>Receita</v>
      </c>
      <c r="F6553" s="314" t="str">
        <f>'CRONOG. DE RECEBIMENTO'!$A$12</f>
        <v>TOTAL ACUMULADO - RECEITA LÍQUIDA</v>
      </c>
      <c r="G6553" s="327">
        <f>'CRONOG. DE RECEBIMENTO'!$G$12</f>
        <v>17472.697328999995</v>
      </c>
    </row>
    <row r="6554" spans="1:7" x14ac:dyDescent="0.25">
      <c r="A6554" s="319">
        <f>'Comp. Desp. Indiretas'!$CC$7</f>
        <v>0</v>
      </c>
      <c r="D6554" s="315" t="str">
        <f>'CRONOG. DE RECEBIMENTO'!$A$38</f>
        <v>Monitoramento da Qualidade do Ar</v>
      </c>
      <c r="E6554" s="314" t="str">
        <f>Resumo!$R$12</f>
        <v>Recebimento Cliente</v>
      </c>
      <c r="F6554" s="314" t="str">
        <f>Resumo!$R$12</f>
        <v>Recebimento Cliente</v>
      </c>
      <c r="G6554" s="327">
        <f>'CRONOG. DE RECEBIMENTO'!$G$38</f>
        <v>0</v>
      </c>
    </row>
    <row r="6555" spans="1:7" x14ac:dyDescent="0.25">
      <c r="A6555" s="319">
        <f>'Comp. Desp. Indiretas'!$CC$7</f>
        <v>0</v>
      </c>
      <c r="D6555" s="315" t="str">
        <f>'CRONOG. DE RECEBIMENTO'!$A$39</f>
        <v>Monitoramento de Ruído</v>
      </c>
      <c r="E6555" s="314" t="str">
        <f>Resumo!$R$12</f>
        <v>Recebimento Cliente</v>
      </c>
      <c r="F6555" s="314" t="str">
        <f>Resumo!$R$12</f>
        <v>Recebimento Cliente</v>
      </c>
      <c r="G6555" s="327">
        <f>'CRONOG. DE RECEBIMENTO'!$G$39</f>
        <v>0</v>
      </c>
    </row>
    <row r="6556" spans="1:7" x14ac:dyDescent="0.25">
      <c r="A6556" s="319">
        <f>'Comp. Desp. Indiretas'!$CC$7</f>
        <v>0</v>
      </c>
      <c r="D6556" s="315" t="str">
        <f>'CRONOG. DE RECEBIMENTO'!$A$40</f>
        <v>Monitoramento de Efluentes Industriais</v>
      </c>
      <c r="E6556" s="314" t="str">
        <f>Resumo!$R$12</f>
        <v>Recebimento Cliente</v>
      </c>
      <c r="F6556" s="314" t="str">
        <f>Resumo!$R$12</f>
        <v>Recebimento Cliente</v>
      </c>
      <c r="G6556" s="327">
        <f>'CRONOG. DE RECEBIMENTO'!$G$40</f>
        <v>0</v>
      </c>
    </row>
    <row r="6584" spans="1:7" x14ac:dyDescent="0.25">
      <c r="A6584" s="319">
        <f>'Comp. Desp. Indiretas'!$CD$7</f>
        <v>0</v>
      </c>
      <c r="B6584" s="314" t="str">
        <f>'Comp. Desp. Indiretas'!$A$9</f>
        <v>MOC</v>
      </c>
      <c r="D6584" s="315" t="str">
        <f>'Comp. Desp. Indiretas'!$C$9</f>
        <v>DIRETOR TÉCNICO</v>
      </c>
      <c r="E6584" s="314" t="str">
        <f>Resumo!$R$5</f>
        <v>Despesa</v>
      </c>
      <c r="F6584" s="314" t="str">
        <f>Resumo!$R$6</f>
        <v>Despesa Indireta</v>
      </c>
      <c r="G6584" s="327">
        <f>'Comp. Desp. Indiretas'!CD9</f>
        <v>0</v>
      </c>
    </row>
    <row r="6585" spans="1:7" x14ac:dyDescent="0.25">
      <c r="A6585" s="319">
        <f>'Comp. Desp. Indiretas'!$CD$7</f>
        <v>0</v>
      </c>
      <c r="B6585" s="314" t="str">
        <f>'Comp. Desp. Indiretas'!$A$10</f>
        <v>MOC</v>
      </c>
      <c r="D6585" s="315" t="str">
        <f>'Comp. Desp. Indiretas'!$C$10</f>
        <v>GERENTE DE PROJETO</v>
      </c>
      <c r="E6585" s="314" t="str">
        <f>Resumo!$R$5</f>
        <v>Despesa</v>
      </c>
      <c r="F6585" s="314" t="str">
        <f>Resumo!$R$6</f>
        <v>Despesa Indireta</v>
      </c>
      <c r="G6585" s="327">
        <f>'Comp. Desp. Indiretas'!CD10</f>
        <v>0</v>
      </c>
    </row>
    <row r="6586" spans="1:7" x14ac:dyDescent="0.25">
      <c r="A6586" s="319">
        <f>'Comp. Desp. Indiretas'!$CD$7</f>
        <v>0</v>
      </c>
      <c r="B6586" s="314" t="str">
        <f>'Comp. Desp. Indiretas'!$A$11</f>
        <v>MOC</v>
      </c>
      <c r="D6586" s="315" t="str">
        <f>'Comp. Desp. Indiretas'!$C$11</f>
        <v>COORD. DE PROJETO</v>
      </c>
      <c r="E6586" s="314" t="str">
        <f>Resumo!$R$5</f>
        <v>Despesa</v>
      </c>
      <c r="F6586" s="314" t="str">
        <f>Resumo!$R$6</f>
        <v>Despesa Indireta</v>
      </c>
      <c r="G6586" s="327">
        <f>'Comp. Desp. Indiretas'!CD11</f>
        <v>0</v>
      </c>
    </row>
    <row r="6587" spans="1:7" x14ac:dyDescent="0.25">
      <c r="A6587" s="319">
        <f>'Comp. Desp. Indiretas'!$CD$7</f>
        <v>0</v>
      </c>
      <c r="B6587" s="314" t="str">
        <f>'Comp. Desp. Indiretas'!$A$12</f>
        <v>MOC</v>
      </c>
      <c r="D6587" s="315" t="str">
        <f>'Comp. Desp. Indiretas'!$C$12</f>
        <v>COORD. OPERACIONAL</v>
      </c>
      <c r="E6587" s="314" t="str">
        <f>Resumo!$R$5</f>
        <v>Despesa</v>
      </c>
      <c r="F6587" s="314" t="str">
        <f>Resumo!$R$6</f>
        <v>Despesa Indireta</v>
      </c>
      <c r="G6587" s="327">
        <f>'Comp. Desp. Indiretas'!CD12</f>
        <v>0</v>
      </c>
    </row>
    <row r="6588" spans="1:7" x14ac:dyDescent="0.25">
      <c r="A6588" s="319">
        <f>'Comp. Desp. Indiretas'!$CD$7</f>
        <v>0</v>
      </c>
      <c r="B6588" s="314" t="str">
        <f>'Comp. Desp. Indiretas'!$A$13</f>
        <v>MOC</v>
      </c>
      <c r="D6588" s="315" t="str">
        <f>'Comp. Desp. Indiretas'!$C$13</f>
        <v>ANALISTA DE PROJETOS SENIOR</v>
      </c>
      <c r="E6588" s="314" t="str">
        <f>Resumo!$R$5</f>
        <v>Despesa</v>
      </c>
      <c r="F6588" s="314" t="str">
        <f>Resumo!$R$6</f>
        <v>Despesa Indireta</v>
      </c>
      <c r="G6588" s="327">
        <f>'Comp. Desp. Indiretas'!CD13</f>
        <v>0</v>
      </c>
    </row>
    <row r="6589" spans="1:7" x14ac:dyDescent="0.25">
      <c r="A6589" s="319">
        <f>'Comp. Desp. Indiretas'!$CD$7</f>
        <v>0</v>
      </c>
      <c r="B6589" s="314" t="str">
        <f>'Comp. Desp. Indiretas'!$A$14</f>
        <v>MOC</v>
      </c>
      <c r="D6589" s="315" t="str">
        <f>'Comp. Desp. Indiretas'!$C$14</f>
        <v>ANALISTA DE PROJETOS PLENO</v>
      </c>
      <c r="E6589" s="314" t="str">
        <f>Resumo!$R$5</f>
        <v>Despesa</v>
      </c>
      <c r="F6589" s="314" t="str">
        <f>Resumo!$R$6</f>
        <v>Despesa Indireta</v>
      </c>
      <c r="G6589" s="327">
        <f>'Comp. Desp. Indiretas'!CD14</f>
        <v>0</v>
      </c>
    </row>
    <row r="6590" spans="1:7" x14ac:dyDescent="0.25">
      <c r="A6590" s="319">
        <f>'Comp. Desp. Indiretas'!$CD$7</f>
        <v>0</v>
      </c>
      <c r="B6590" s="314" t="str">
        <f>'Comp. Desp. Indiretas'!$A$15</f>
        <v>MOC</v>
      </c>
      <c r="D6590" s="315" t="str">
        <f>'Comp. Desp. Indiretas'!$C$15</f>
        <v>ANALISTA DE PROJETOS JUNIOR</v>
      </c>
      <c r="E6590" s="314" t="str">
        <f>Resumo!$R$5</f>
        <v>Despesa</v>
      </c>
      <c r="F6590" s="314" t="str">
        <f>Resumo!$R$6</f>
        <v>Despesa Indireta</v>
      </c>
      <c r="G6590" s="327">
        <f>'Comp. Desp. Indiretas'!CD15</f>
        <v>0</v>
      </c>
    </row>
    <row r="6591" spans="1:7" x14ac:dyDescent="0.25">
      <c r="A6591" s="319">
        <f>'Comp. Desp. Indiretas'!$CD$7</f>
        <v>0</v>
      </c>
      <c r="B6591" s="314" t="str">
        <f>'Comp. Desp. Indiretas'!$A$16</f>
        <v>MOC</v>
      </c>
      <c r="D6591" s="315" t="str">
        <f>'Comp. Desp. Indiretas'!$C$16</f>
        <v>TÉCNICO OPERACIONAL</v>
      </c>
      <c r="E6591" s="314" t="str">
        <f>Resumo!$R$5</f>
        <v>Despesa</v>
      </c>
      <c r="F6591" s="314" t="str">
        <f>Resumo!$R$6</f>
        <v>Despesa Indireta</v>
      </c>
      <c r="G6591" s="327">
        <f>'Comp. Desp. Indiretas'!CD16</f>
        <v>0</v>
      </c>
    </row>
    <row r="6592" spans="1:7" x14ac:dyDescent="0.25">
      <c r="A6592" s="319">
        <f>'Comp. Desp. Indiretas'!$CD$7</f>
        <v>0</v>
      </c>
      <c r="B6592" s="314" t="str">
        <f>'Comp. Desp. Indiretas'!$A$17</f>
        <v>MOC</v>
      </c>
      <c r="D6592" s="315" t="str">
        <f>'Comp. Desp. Indiretas'!$C$17</f>
        <v>TÉCNICO OPERACIONAL - C/ PERICULOSIDADE</v>
      </c>
      <c r="E6592" s="314" t="str">
        <f>Resumo!$R$5</f>
        <v>Despesa</v>
      </c>
      <c r="F6592" s="314" t="str">
        <f>Resumo!$R$6</f>
        <v>Despesa Indireta</v>
      </c>
      <c r="G6592" s="327">
        <f>'Comp. Desp. Indiretas'!CD17</f>
        <v>0</v>
      </c>
    </row>
    <row r="6593" spans="1:7" x14ac:dyDescent="0.25">
      <c r="A6593" s="319">
        <f>'Comp. Desp. Indiretas'!$CD$7</f>
        <v>0</v>
      </c>
      <c r="B6593" s="314" t="str">
        <f>'Comp. Desp. Indiretas'!$A$18</f>
        <v>MOC</v>
      </c>
      <c r="D6593" s="315" t="str">
        <f>'Comp. Desp. Indiretas'!$C$18</f>
        <v>ANALISTA DE GEOPROCESSAMENTO</v>
      </c>
      <c r="E6593" s="314" t="str">
        <f>Resumo!$R$5</f>
        <v>Despesa</v>
      </c>
      <c r="F6593" s="314" t="str">
        <f>Resumo!$R$6</f>
        <v>Despesa Indireta</v>
      </c>
      <c r="G6593" s="327">
        <f>'Comp. Desp. Indiretas'!CD18</f>
        <v>0</v>
      </c>
    </row>
    <row r="6594" spans="1:7" x14ac:dyDescent="0.25">
      <c r="A6594" s="319">
        <f>'Comp. Desp. Indiretas'!$CD$7</f>
        <v>0</v>
      </c>
      <c r="B6594" s="314" t="str">
        <f>'Comp. Desp. Indiretas'!$A$19</f>
        <v>MOC</v>
      </c>
      <c r="D6594" s="315" t="str">
        <f>'Comp. Desp. Indiretas'!$C$19</f>
        <v>ASSISTENTE DE PROJETOS</v>
      </c>
      <c r="E6594" s="314" t="str">
        <f>Resumo!$R$5</f>
        <v>Despesa</v>
      </c>
      <c r="F6594" s="314" t="str">
        <f>Resumo!$R$6</f>
        <v>Despesa Indireta</v>
      </c>
      <c r="G6594" s="327">
        <f>'Comp. Desp. Indiretas'!CD19</f>
        <v>0</v>
      </c>
    </row>
    <row r="6595" spans="1:7" x14ac:dyDescent="0.25">
      <c r="A6595" s="319">
        <f>'Comp. Desp. Indiretas'!$CD$7</f>
        <v>0</v>
      </c>
      <c r="B6595" s="314" t="str">
        <f>'Comp. Desp. Indiretas'!$A$20</f>
        <v>MOC</v>
      </c>
      <c r="D6595" s="315" t="str">
        <f>'Comp. Desp. Indiretas'!$C$20</f>
        <v>AUXILIAR TÉCNICO</v>
      </c>
      <c r="E6595" s="314" t="str">
        <f>Resumo!$R$5</f>
        <v>Despesa</v>
      </c>
      <c r="F6595" s="314" t="str">
        <f>Resumo!$R$6</f>
        <v>Despesa Indireta</v>
      </c>
      <c r="G6595" s="327">
        <f>'Comp. Desp. Indiretas'!CD20</f>
        <v>0</v>
      </c>
    </row>
    <row r="6596" spans="1:7" x14ac:dyDescent="0.25">
      <c r="A6596" s="319">
        <f>'Comp. Desp. Indiretas'!$CD$7</f>
        <v>0</v>
      </c>
      <c r="B6596" s="314" t="str">
        <f>'Comp. Desp. Indiretas'!$A$21</f>
        <v>MOC</v>
      </c>
      <c r="D6596" s="315" t="str">
        <f>'Comp. Desp. Indiretas'!$C$21</f>
        <v>ESTAGIÁRIO TÉCNICO</v>
      </c>
      <c r="E6596" s="314" t="str">
        <f>Resumo!$R$5</f>
        <v>Despesa</v>
      </c>
      <c r="F6596" s="314" t="str">
        <f>Resumo!$R$6</f>
        <v>Despesa Indireta</v>
      </c>
      <c r="G6596" s="327">
        <f>'Comp. Desp. Indiretas'!CD21</f>
        <v>0</v>
      </c>
    </row>
    <row r="6597" spans="1:7" x14ac:dyDescent="0.25">
      <c r="A6597" s="319">
        <f>'Comp. Desp. Indiretas'!$CD$7</f>
        <v>0</v>
      </c>
      <c r="B6597" s="314" t="str">
        <f>'Comp. Desp. Indiretas'!$A$22</f>
        <v>MOC</v>
      </c>
      <c r="D6597" s="315" t="str">
        <f>'Comp. Desp. Indiretas'!$C$22</f>
        <v>ANALISTA FINANCEIRO</v>
      </c>
      <c r="E6597" s="314" t="str">
        <f>Resumo!$R$5</f>
        <v>Despesa</v>
      </c>
      <c r="F6597" s="314" t="str">
        <f>Resumo!$R$6</f>
        <v>Despesa Indireta</v>
      </c>
      <c r="G6597" s="327">
        <f>'Comp. Desp. Indiretas'!CD22</f>
        <v>0</v>
      </c>
    </row>
    <row r="6598" spans="1:7" x14ac:dyDescent="0.25">
      <c r="A6598" s="319">
        <f>'Comp. Desp. Indiretas'!$CD$7</f>
        <v>0</v>
      </c>
      <c r="B6598" s="314" t="str">
        <f>'Comp. Desp. Indiretas'!$A$23</f>
        <v>MOC</v>
      </c>
      <c r="D6598" s="315" t="str">
        <f>'Comp. Desp. Indiretas'!$C$23</f>
        <v>ANALISTA DE SUPRIMENTOS</v>
      </c>
      <c r="E6598" s="314" t="str">
        <f>Resumo!$R$5</f>
        <v>Despesa</v>
      </c>
      <c r="F6598" s="314" t="str">
        <f>Resumo!$R$6</f>
        <v>Despesa Indireta</v>
      </c>
      <c r="G6598" s="327">
        <f>'Comp. Desp. Indiretas'!CD23</f>
        <v>0</v>
      </c>
    </row>
    <row r="6599" spans="1:7" x14ac:dyDescent="0.25">
      <c r="A6599" s="319">
        <f>'Comp. Desp. Indiretas'!$CD$7</f>
        <v>0</v>
      </c>
      <c r="B6599" s="314" t="str">
        <f>'Comp. Desp. Indiretas'!$A$24</f>
        <v>DG</v>
      </c>
      <c r="D6599" s="315" t="str">
        <f>'Comp. Desp. Indiretas'!$C$24</f>
        <v>HOSPEDAGEM - NIVEL 1</v>
      </c>
      <c r="E6599" s="314" t="str">
        <f>Resumo!$R$5</f>
        <v>Despesa</v>
      </c>
      <c r="F6599" s="314" t="str">
        <f>Resumo!$R$6</f>
        <v>Despesa Indireta</v>
      </c>
      <c r="G6599" s="327">
        <f>'Comp. Desp. Indiretas'!CD24</f>
        <v>0</v>
      </c>
    </row>
    <row r="6600" spans="1:7" x14ac:dyDescent="0.25">
      <c r="A6600" s="319">
        <f>'Comp. Desp. Indiretas'!$CD$7</f>
        <v>0</v>
      </c>
      <c r="B6600" s="314" t="str">
        <f>'Comp. Desp. Indiretas'!$A$25</f>
        <v>DG</v>
      </c>
      <c r="D6600" s="315" t="str">
        <f>'Comp. Desp. Indiretas'!$C$25</f>
        <v>HOSPEDAGEM - NIVEL 2</v>
      </c>
      <c r="E6600" s="314" t="str">
        <f>Resumo!$R$5</f>
        <v>Despesa</v>
      </c>
      <c r="F6600" s="314" t="str">
        <f>Resumo!$R$6</f>
        <v>Despesa Indireta</v>
      </c>
      <c r="G6600" s="327">
        <f>'Comp. Desp. Indiretas'!CD25</f>
        <v>0</v>
      </c>
    </row>
    <row r="6601" spans="1:7" x14ac:dyDescent="0.25">
      <c r="A6601" s="319">
        <f>'Comp. Desp. Indiretas'!$CD$7</f>
        <v>0</v>
      </c>
      <c r="B6601" s="314" t="str">
        <f>'Comp. Desp. Indiretas'!$A$26</f>
        <v>DG</v>
      </c>
      <c r="D6601" s="315" t="str">
        <f>'Comp. Desp. Indiretas'!$C$26</f>
        <v>HOSPEDAGEM - NIVEL 3</v>
      </c>
      <c r="E6601" s="314" t="str">
        <f>Resumo!$R$5</f>
        <v>Despesa</v>
      </c>
      <c r="F6601" s="314" t="str">
        <f>Resumo!$R$6</f>
        <v>Despesa Indireta</v>
      </c>
      <c r="G6601" s="327">
        <f>'Comp. Desp. Indiretas'!CD26</f>
        <v>0</v>
      </c>
    </row>
    <row r="6602" spans="1:7" x14ac:dyDescent="0.25">
      <c r="A6602" s="319">
        <f>'Comp. Desp. Indiretas'!$CD$7</f>
        <v>0</v>
      </c>
      <c r="B6602" s="314" t="str">
        <f>'Comp. Desp. Indiretas'!$A$27</f>
        <v>DG</v>
      </c>
      <c r="D6602" s="315" t="str">
        <f>'Comp. Desp. Indiretas'!$C$27</f>
        <v>LOCAÇÃO DE BASE OPERACIONAL</v>
      </c>
      <c r="E6602" s="314" t="str">
        <f>Resumo!$R$5</f>
        <v>Despesa</v>
      </c>
      <c r="F6602" s="314" t="str">
        <f>Resumo!$R$6</f>
        <v>Despesa Indireta</v>
      </c>
      <c r="G6602" s="327">
        <f>'Comp. Desp. Indiretas'!CD27</f>
        <v>0</v>
      </c>
    </row>
    <row r="6603" spans="1:7" x14ac:dyDescent="0.25">
      <c r="A6603" s="319">
        <f>'Comp. Desp. Indiretas'!$CD$7</f>
        <v>0</v>
      </c>
      <c r="B6603" s="314" t="str">
        <f>'Comp. Desp. Indiretas'!$A$28</f>
        <v>DG</v>
      </c>
      <c r="D6603" s="315" t="str">
        <f>'Comp. Desp. Indiretas'!$C$28</f>
        <v>ALIMENTAÇÃO - NIVEL 1</v>
      </c>
      <c r="E6603" s="314" t="str">
        <f>Resumo!$R$5</f>
        <v>Despesa</v>
      </c>
      <c r="F6603" s="314" t="str">
        <f>Resumo!$R$6</f>
        <v>Despesa Indireta</v>
      </c>
      <c r="G6603" s="327">
        <f>'Comp. Desp. Indiretas'!CD28</f>
        <v>0</v>
      </c>
    </row>
    <row r="6604" spans="1:7" x14ac:dyDescent="0.25">
      <c r="A6604" s="319">
        <f>'Comp. Desp. Indiretas'!$CD$7</f>
        <v>0</v>
      </c>
      <c r="B6604" s="314" t="str">
        <f>'Comp. Desp. Indiretas'!$A$29</f>
        <v>DG</v>
      </c>
      <c r="D6604" s="315" t="str">
        <f>'Comp. Desp. Indiretas'!$C$29</f>
        <v>ALIMENTAÇÃO - NIVEL 2</v>
      </c>
      <c r="E6604" s="314" t="str">
        <f>Resumo!$R$5</f>
        <v>Despesa</v>
      </c>
      <c r="F6604" s="314" t="str">
        <f>Resumo!$R$6</f>
        <v>Despesa Indireta</v>
      </c>
      <c r="G6604" s="327">
        <f>'Comp. Desp. Indiretas'!CD29</f>
        <v>0</v>
      </c>
    </row>
    <row r="6605" spans="1:7" x14ac:dyDescent="0.25">
      <c r="A6605" s="319">
        <f>'Comp. Desp. Indiretas'!$CD$7</f>
        <v>0</v>
      </c>
      <c r="B6605" s="314" t="str">
        <f>'Comp. Desp. Indiretas'!$A$30</f>
        <v>DG</v>
      </c>
      <c r="D6605" s="315" t="str">
        <f>'Comp. Desp. Indiretas'!$C$30</f>
        <v>ALIMENTAÇÃO - NIVEL 3</v>
      </c>
      <c r="E6605" s="314" t="str">
        <f>Resumo!$R$5</f>
        <v>Despesa</v>
      </c>
      <c r="F6605" s="314" t="str">
        <f>Resumo!$R$6</f>
        <v>Despesa Indireta</v>
      </c>
      <c r="G6605" s="327">
        <f>'Comp. Desp. Indiretas'!CD30</f>
        <v>0</v>
      </c>
    </row>
    <row r="6606" spans="1:7" x14ac:dyDescent="0.25">
      <c r="A6606" s="319">
        <f>'Comp. Desp. Indiretas'!$CD$7</f>
        <v>0</v>
      </c>
      <c r="B6606" s="314" t="str">
        <f>'Comp. Desp. Indiretas'!$A$31</f>
        <v>DG</v>
      </c>
      <c r="D6606" s="315" t="str">
        <f>'Comp. Desp. Indiretas'!$C$31</f>
        <v>TELEFONIA</v>
      </c>
      <c r="E6606" s="314" t="str">
        <f>Resumo!$R$5</f>
        <v>Despesa</v>
      </c>
      <c r="F6606" s="314" t="str">
        <f>Resumo!$R$6</f>
        <v>Despesa Indireta</v>
      </c>
      <c r="G6606" s="327">
        <f>'Comp. Desp. Indiretas'!CD31</f>
        <v>0</v>
      </c>
    </row>
    <row r="6607" spans="1:7" x14ac:dyDescent="0.25">
      <c r="A6607" s="319">
        <f>'Comp. Desp. Indiretas'!$CD$7</f>
        <v>0</v>
      </c>
      <c r="B6607" s="314" t="str">
        <f>'Comp. Desp. Indiretas'!$A$32</f>
        <v>DG</v>
      </c>
      <c r="D6607" s="315" t="str">
        <f>'Comp. Desp. Indiretas'!$C$32</f>
        <v>ALUGUEL DE VEÍCULO LEVE MENSAL</v>
      </c>
      <c r="E6607" s="314" t="str">
        <f>Resumo!$R$5</f>
        <v>Despesa</v>
      </c>
      <c r="F6607" s="314" t="str">
        <f>Resumo!$R$6</f>
        <v>Despesa Indireta</v>
      </c>
      <c r="G6607" s="327">
        <f>'Comp. Desp. Indiretas'!CD32</f>
        <v>0</v>
      </c>
    </row>
    <row r="6608" spans="1:7" x14ac:dyDescent="0.25">
      <c r="A6608" s="319">
        <f>'Comp. Desp. Indiretas'!$CD$7</f>
        <v>0</v>
      </c>
      <c r="B6608" s="314" t="str">
        <f>'Comp. Desp. Indiretas'!$A$33</f>
        <v>DG</v>
      </c>
      <c r="D6608" s="315" t="str">
        <f>'Comp. Desp. Indiretas'!$C$33</f>
        <v>ALUGUEL DE VEICULO LEVE</v>
      </c>
      <c r="E6608" s="314" t="str">
        <f>Resumo!$R$5</f>
        <v>Despesa</v>
      </c>
      <c r="F6608" s="314" t="str">
        <f>Resumo!$R$6</f>
        <v>Despesa Indireta</v>
      </c>
      <c r="G6608" s="327">
        <f>'Comp. Desp. Indiretas'!CD33</f>
        <v>0</v>
      </c>
    </row>
    <row r="6609" spans="1:7" x14ac:dyDescent="0.25">
      <c r="A6609" s="319">
        <f>'Comp. Desp. Indiretas'!$CD$7</f>
        <v>0</v>
      </c>
      <c r="B6609" s="314" t="str">
        <f>'Comp. Desp. Indiretas'!$A$34</f>
        <v>DG</v>
      </c>
      <c r="D6609" s="315" t="str">
        <f>'Comp. Desp. Indiretas'!$C$34</f>
        <v>ALUGUEL CAMINHONTE</v>
      </c>
      <c r="E6609" s="314" t="str">
        <f>Resumo!$R$5</f>
        <v>Despesa</v>
      </c>
      <c r="F6609" s="314" t="str">
        <f>Resumo!$R$6</f>
        <v>Despesa Indireta</v>
      </c>
      <c r="G6609" s="327">
        <f>'Comp. Desp. Indiretas'!CD34</f>
        <v>0</v>
      </c>
    </row>
    <row r="6610" spans="1:7" x14ac:dyDescent="0.25">
      <c r="A6610" s="319">
        <f>'Comp. Desp. Indiretas'!$CD$7</f>
        <v>0</v>
      </c>
      <c r="B6610" s="314" t="str">
        <f>'Comp. Desp. Indiretas'!$A$35</f>
        <v>DG</v>
      </c>
      <c r="D6610" s="315" t="str">
        <f>'Comp. Desp. Indiretas'!$C$35</f>
        <v>AQUISIÇÃO DE VEICULO</v>
      </c>
      <c r="E6610" s="314" t="str">
        <f>Resumo!$R$5</f>
        <v>Despesa</v>
      </c>
      <c r="F6610" s="314" t="str">
        <f>Resumo!$R$6</f>
        <v>Despesa Indireta</v>
      </c>
      <c r="G6610" s="327">
        <f>'Comp. Desp. Indiretas'!CD35</f>
        <v>0</v>
      </c>
    </row>
    <row r="6611" spans="1:7" x14ac:dyDescent="0.25">
      <c r="A6611" s="319">
        <f>'Comp. Desp. Indiretas'!$CD$7</f>
        <v>0</v>
      </c>
      <c r="B6611" s="314" t="str">
        <f>'Comp. Desp. Indiretas'!$A$36</f>
        <v>DG</v>
      </c>
      <c r="D6611" s="315" t="str">
        <f>'Comp. Desp. Indiretas'!$C$36</f>
        <v>COMBUSTÍVEL - GASOLINA</v>
      </c>
      <c r="E6611" s="314" t="str">
        <f>Resumo!$R$5</f>
        <v>Despesa</v>
      </c>
      <c r="F6611" s="314" t="str">
        <f>Resumo!$R$6</f>
        <v>Despesa Indireta</v>
      </c>
      <c r="G6611" s="327">
        <f>'Comp. Desp. Indiretas'!CD36</f>
        <v>0</v>
      </c>
    </row>
    <row r="6612" spans="1:7" x14ac:dyDescent="0.25">
      <c r="A6612" s="319">
        <f>'Comp. Desp. Indiretas'!$CD$7</f>
        <v>0</v>
      </c>
      <c r="B6612" s="314" t="str">
        <f>'Comp. Desp. Indiretas'!$A$37</f>
        <v>DG</v>
      </c>
      <c r="D6612" s="315" t="str">
        <f>'Comp. Desp. Indiretas'!$C$37</f>
        <v>COMBUSTÍVEL - DIESEL</v>
      </c>
      <c r="E6612" s="314" t="str">
        <f>Resumo!$R$5</f>
        <v>Despesa</v>
      </c>
      <c r="F6612" s="314" t="str">
        <f>Resumo!$R$6</f>
        <v>Despesa Indireta</v>
      </c>
      <c r="G6612" s="327">
        <f>'Comp. Desp. Indiretas'!CD37</f>
        <v>0</v>
      </c>
    </row>
    <row r="6613" spans="1:7" x14ac:dyDescent="0.25">
      <c r="A6613" s="319">
        <f>'Comp. Desp. Indiretas'!$CD$7</f>
        <v>0</v>
      </c>
      <c r="B6613" s="314" t="str">
        <f>'Comp. Desp. Indiretas'!$A$38</f>
        <v>DG</v>
      </c>
      <c r="D6613" s="315" t="str">
        <f>'Comp. Desp. Indiretas'!$C$38</f>
        <v>PASSAGEM AÉREA</v>
      </c>
      <c r="E6613" s="314" t="str">
        <f>Resumo!$R$5</f>
        <v>Despesa</v>
      </c>
      <c r="F6613" s="314" t="str">
        <f>Resumo!$R$6</f>
        <v>Despesa Indireta</v>
      </c>
      <c r="G6613" s="327">
        <f>'Comp. Desp. Indiretas'!CD38</f>
        <v>0</v>
      </c>
    </row>
    <row r="6614" spans="1:7" x14ac:dyDescent="0.25">
      <c r="A6614" s="319">
        <f>'Comp. Desp. Indiretas'!$CD$7</f>
        <v>0</v>
      </c>
      <c r="B6614" s="314" t="str">
        <f>'Comp. Desp. Indiretas'!$A$39</f>
        <v>ART</v>
      </c>
      <c r="D6614" s="315" t="str">
        <f>'Comp. Desp. Indiretas'!$C$39</f>
        <v>ART CREA - Nível 1</v>
      </c>
      <c r="E6614" s="314" t="str">
        <f>Resumo!$R$5</f>
        <v>Despesa</v>
      </c>
      <c r="F6614" s="314" t="str">
        <f>Resumo!$R$6</f>
        <v>Despesa Indireta</v>
      </c>
      <c r="G6614" s="327">
        <f>'Comp. Desp. Indiretas'!CD39</f>
        <v>0</v>
      </c>
    </row>
    <row r="6615" spans="1:7" x14ac:dyDescent="0.25">
      <c r="A6615" s="319">
        <f>'Comp. Desp. Indiretas'!$CD$7</f>
        <v>0</v>
      </c>
      <c r="B6615" s="314" t="str">
        <f>'Comp. Desp. Indiretas'!$A$40</f>
        <v>ART</v>
      </c>
      <c r="D6615" s="315" t="str">
        <f>'Comp. Desp. Indiretas'!$C$40</f>
        <v>ART CREA - Nível 2</v>
      </c>
      <c r="E6615" s="314" t="str">
        <f>Resumo!$R$5</f>
        <v>Despesa</v>
      </c>
      <c r="F6615" s="314" t="str">
        <f>Resumo!$R$6</f>
        <v>Despesa Indireta</v>
      </c>
      <c r="G6615" s="327">
        <f>'Comp. Desp. Indiretas'!CD40</f>
        <v>0</v>
      </c>
    </row>
    <row r="6616" spans="1:7" x14ac:dyDescent="0.25">
      <c r="A6616" s="319">
        <f>'Comp. Desp. Indiretas'!$CD$7</f>
        <v>0</v>
      </c>
      <c r="B6616" s="314" t="str">
        <f>'Comp. Desp. Indiretas'!$A$41</f>
        <v>ART</v>
      </c>
      <c r="D6616" s="315" t="str">
        <f>'Comp. Desp. Indiretas'!$C$41</f>
        <v>ART CREA - Nível 3</v>
      </c>
      <c r="E6616" s="314" t="str">
        <f>Resumo!$R$5</f>
        <v>Despesa</v>
      </c>
      <c r="F6616" s="314" t="str">
        <f>Resumo!$R$6</f>
        <v>Despesa Indireta</v>
      </c>
      <c r="G6616" s="327">
        <f>'Comp. Desp. Indiretas'!CD41</f>
        <v>0</v>
      </c>
    </row>
    <row r="6617" spans="1:7" x14ac:dyDescent="0.25">
      <c r="A6617" s="319">
        <f>'Comp. Desp. Indiretas'!$CD$7</f>
        <v>0</v>
      </c>
      <c r="B6617" s="314" t="str">
        <f>'Comp. Desp. Indiretas'!$A$42</f>
        <v>ART</v>
      </c>
      <c r="D6617" s="315" t="str">
        <f>'Comp. Desp. Indiretas'!$C$42</f>
        <v>ACERVO CREA</v>
      </c>
      <c r="E6617" s="314" t="str">
        <f>Resumo!$R$5</f>
        <v>Despesa</v>
      </c>
      <c r="F6617" s="314" t="str">
        <f>Resumo!$R$6</f>
        <v>Despesa Indireta</v>
      </c>
      <c r="G6617" s="327">
        <f>'Comp. Desp. Indiretas'!CD42</f>
        <v>0</v>
      </c>
    </row>
    <row r="6618" spans="1:7" x14ac:dyDescent="0.25">
      <c r="A6618" s="319">
        <f>'Comp. Desp. Indiretas'!$CD$7</f>
        <v>0</v>
      </c>
      <c r="B6618" s="314" t="str">
        <f>'Comp. Desp. Indiretas'!$A$43</f>
        <v>ART</v>
      </c>
      <c r="D6618" s="315" t="str">
        <f>'Comp. Desp. Indiretas'!$C$43</f>
        <v>ART CRBio</v>
      </c>
      <c r="E6618" s="314" t="str">
        <f>Resumo!$R$5</f>
        <v>Despesa</v>
      </c>
      <c r="F6618" s="314" t="str">
        <f>Resumo!$R$6</f>
        <v>Despesa Indireta</v>
      </c>
      <c r="G6618" s="327">
        <f>'Comp. Desp. Indiretas'!CD43</f>
        <v>0</v>
      </c>
    </row>
    <row r="6619" spans="1:7" x14ac:dyDescent="0.25">
      <c r="A6619" s="319">
        <f>'Comp. Desp. Indiretas'!$CD$7</f>
        <v>0</v>
      </c>
      <c r="B6619" s="314" t="str">
        <f>'Comp. Desp. Indiretas'!$A$44</f>
        <v>ART</v>
      </c>
      <c r="D6619" s="315" t="str">
        <f>'Comp. Desp. Indiretas'!$C$44</f>
        <v>ACERVO CRBio</v>
      </c>
      <c r="E6619" s="314" t="str">
        <f>Resumo!$R$5</f>
        <v>Despesa</v>
      </c>
      <c r="F6619" s="314" t="str">
        <f>Resumo!$R$6</f>
        <v>Despesa Indireta</v>
      </c>
      <c r="G6619" s="327">
        <f>'Comp. Desp. Indiretas'!CD44</f>
        <v>0</v>
      </c>
    </row>
    <row r="6620" spans="1:7" x14ac:dyDescent="0.25">
      <c r="A6620" s="319">
        <f>'Comp. Desp. Indiretas'!$CD$7</f>
        <v>0</v>
      </c>
      <c r="B6620" s="314" t="str">
        <f>'Comp. Desp. Indiretas'!$A$45</f>
        <v>ART</v>
      </c>
      <c r="D6620" s="315" t="str">
        <f>'Comp. Desp. Indiretas'!$C$45</f>
        <v>VISTO CREA PF</v>
      </c>
      <c r="E6620" s="314" t="str">
        <f>Resumo!$R$5</f>
        <v>Despesa</v>
      </c>
      <c r="F6620" s="314" t="str">
        <f>Resumo!$R$6</f>
        <v>Despesa Indireta</v>
      </c>
      <c r="G6620" s="327">
        <f>'Comp. Desp. Indiretas'!CD45</f>
        <v>0</v>
      </c>
    </row>
    <row r="6621" spans="1:7" x14ac:dyDescent="0.25">
      <c r="A6621" s="319">
        <f>'Comp. Desp. Indiretas'!$CD$7</f>
        <v>0</v>
      </c>
      <c r="B6621" s="314" t="str">
        <f>'Comp. Desp. Indiretas'!$A$46</f>
        <v>ART</v>
      </c>
      <c r="D6621" s="315" t="str">
        <f>'Comp. Desp. Indiretas'!$C$46</f>
        <v>VISTO CREA PJ</v>
      </c>
      <c r="E6621" s="314" t="str">
        <f>Resumo!$R$5</f>
        <v>Despesa</v>
      </c>
      <c r="F6621" s="314" t="str">
        <f>Resumo!$R$6</f>
        <v>Despesa Indireta</v>
      </c>
      <c r="G6621" s="327">
        <f>'Comp. Desp. Indiretas'!CD46</f>
        <v>0</v>
      </c>
    </row>
    <row r="6622" spans="1:7" x14ac:dyDescent="0.25">
      <c r="A6622" s="319">
        <f>'Comp. Desp. Indiretas'!$CD$7</f>
        <v>0</v>
      </c>
      <c r="B6622" s="314" t="str">
        <f>'Comp. Desp. Indiretas'!$A$47</f>
        <v>ART</v>
      </c>
      <c r="D6622" s="315" t="str">
        <f>'Comp. Desp. Indiretas'!$C$47</f>
        <v>ANUIDADE CREA PF</v>
      </c>
      <c r="E6622" s="314" t="str">
        <f>Resumo!$R$5</f>
        <v>Despesa</v>
      </c>
      <c r="F6622" s="314" t="str">
        <f>Resumo!$R$6</f>
        <v>Despesa Indireta</v>
      </c>
      <c r="G6622" s="327">
        <f>'Comp. Desp. Indiretas'!CD47</f>
        <v>0</v>
      </c>
    </row>
    <row r="6623" spans="1:7" x14ac:dyDescent="0.25">
      <c r="A6623" s="319">
        <f>'Comp. Desp. Indiretas'!$CD$7</f>
        <v>0</v>
      </c>
      <c r="B6623" s="314" t="str">
        <f>'Comp. Desp. Indiretas'!$A$48</f>
        <v>ART</v>
      </c>
      <c r="D6623" s="315" t="str">
        <f>'Comp. Desp. Indiretas'!$C$48</f>
        <v>ANUIDADE CREA PJ</v>
      </c>
      <c r="E6623" s="314" t="str">
        <f>Resumo!$R$5</f>
        <v>Despesa</v>
      </c>
      <c r="F6623" s="314" t="str">
        <f>Resumo!$R$6</f>
        <v>Despesa Indireta</v>
      </c>
      <c r="G6623" s="327">
        <f>'Comp. Desp. Indiretas'!CD48</f>
        <v>0</v>
      </c>
    </row>
    <row r="6624" spans="1:7" x14ac:dyDescent="0.25">
      <c r="A6624" s="319">
        <f>'Comp. Desp. Indiretas'!$CD$7</f>
        <v>0</v>
      </c>
      <c r="B6624" s="314" t="str">
        <f>'Comp. Desp. Indiretas'!$A$49</f>
        <v>ART</v>
      </c>
      <c r="D6624" s="315" t="str">
        <f>'Comp. Desp. Indiretas'!$C$49</f>
        <v>VISTO CRBio PF</v>
      </c>
      <c r="E6624" s="314" t="str">
        <f>Resumo!$R$5</f>
        <v>Despesa</v>
      </c>
      <c r="F6624" s="314" t="str">
        <f>Resumo!$R$6</f>
        <v>Despesa Indireta</v>
      </c>
      <c r="G6624" s="327">
        <f>'Comp. Desp. Indiretas'!CD49</f>
        <v>0</v>
      </c>
    </row>
    <row r="6625" spans="1:7" x14ac:dyDescent="0.25">
      <c r="A6625" s="319">
        <f>'Comp. Desp. Indiretas'!$CD$7</f>
        <v>0</v>
      </c>
      <c r="B6625" s="314" t="str">
        <f>'Comp. Desp. Indiretas'!$A$50</f>
        <v>ART</v>
      </c>
      <c r="D6625" s="315" t="str">
        <f>'Comp. Desp. Indiretas'!$C$50</f>
        <v>VISTO CRBio PJ</v>
      </c>
      <c r="E6625" s="314" t="str">
        <f>Resumo!$R$5</f>
        <v>Despesa</v>
      </c>
      <c r="F6625" s="314" t="str">
        <f>Resumo!$R$6</f>
        <v>Despesa Indireta</v>
      </c>
      <c r="G6625" s="327">
        <f>'Comp. Desp. Indiretas'!CD50</f>
        <v>0</v>
      </c>
    </row>
    <row r="6626" spans="1:7" x14ac:dyDescent="0.25">
      <c r="A6626" s="319">
        <f>'Comp. Desp. Indiretas'!$CD$7</f>
        <v>0</v>
      </c>
      <c r="B6626" s="314" t="str">
        <f>'Comp. Desp. Indiretas'!$A$51</f>
        <v>SMS</v>
      </c>
      <c r="D6626" s="315" t="str">
        <f>'Comp. Desp. Indiretas'!$C$51</f>
        <v>PPRA</v>
      </c>
      <c r="E6626" s="314" t="str">
        <f>Resumo!$R$5</f>
        <v>Despesa</v>
      </c>
      <c r="F6626" s="314" t="str">
        <f>Resumo!$R$6</f>
        <v>Despesa Indireta</v>
      </c>
      <c r="G6626" s="327">
        <f>'Comp. Desp. Indiretas'!CD51</f>
        <v>0</v>
      </c>
    </row>
    <row r="6627" spans="1:7" x14ac:dyDescent="0.25">
      <c r="A6627" s="319">
        <f>'Comp. Desp. Indiretas'!$CD$7</f>
        <v>0</v>
      </c>
      <c r="B6627" s="314" t="str">
        <f>'Comp. Desp. Indiretas'!$A$52</f>
        <v>SMS</v>
      </c>
      <c r="D6627" s="315" t="str">
        <f>'Comp. Desp. Indiretas'!$C$52</f>
        <v>PCMSO</v>
      </c>
      <c r="E6627" s="314" t="str">
        <f>Resumo!$R$5</f>
        <v>Despesa</v>
      </c>
      <c r="F6627" s="314" t="str">
        <f>Resumo!$R$6</f>
        <v>Despesa Indireta</v>
      </c>
      <c r="G6627" s="327">
        <f>'Comp. Desp. Indiretas'!CD52</f>
        <v>0</v>
      </c>
    </row>
    <row r="6628" spans="1:7" x14ac:dyDescent="0.25">
      <c r="A6628" s="319">
        <f>'Comp. Desp. Indiretas'!$CD$7</f>
        <v>0</v>
      </c>
      <c r="B6628" s="314" t="str">
        <f>'Comp. Desp. Indiretas'!$A$53</f>
        <v>SMS</v>
      </c>
      <c r="D6628" s="315" t="str">
        <f>'Comp. Desp. Indiretas'!$C$53</f>
        <v>APR</v>
      </c>
      <c r="E6628" s="314" t="str">
        <f>Resumo!$R$5</f>
        <v>Despesa</v>
      </c>
      <c r="F6628" s="314" t="str">
        <f>Resumo!$R$6</f>
        <v>Despesa Indireta</v>
      </c>
      <c r="G6628" s="327">
        <f>'Comp. Desp. Indiretas'!CD53</f>
        <v>0</v>
      </c>
    </row>
    <row r="6629" spans="1:7" x14ac:dyDescent="0.25">
      <c r="A6629" s="319">
        <f>'Comp. Desp. Indiretas'!$CD$7</f>
        <v>0</v>
      </c>
      <c r="B6629" s="314" t="str">
        <f>'Comp. Desp. Indiretas'!$A$55</f>
        <v>SMS</v>
      </c>
      <c r="D6629" s="315" t="str">
        <f>'Comp. Desp. Indiretas'!$C$55</f>
        <v>TREINAMENTO</v>
      </c>
      <c r="E6629" s="314" t="str">
        <f>Resumo!$R$5</f>
        <v>Despesa</v>
      </c>
      <c r="F6629" s="314" t="str">
        <f>Resumo!$R$6</f>
        <v>Despesa Indireta</v>
      </c>
      <c r="G6629" s="327">
        <f>'Comp. Desp. Indiretas'!CD55</f>
        <v>0</v>
      </c>
    </row>
    <row r="6630" spans="1:7" x14ac:dyDescent="0.25">
      <c r="A6630" s="319">
        <f>'Comp. Desp. Indiretas'!$CD$7</f>
        <v>0</v>
      </c>
      <c r="B6630" s="314" t="str">
        <f>'Comp. Desp. Indiretas'!$A$56</f>
        <v>SMS</v>
      </c>
      <c r="D6630" s="315" t="str">
        <f>'Comp. Desp. Indiretas'!$C$56</f>
        <v>ASO</v>
      </c>
      <c r="E6630" s="314" t="str">
        <f>Resumo!$R$5</f>
        <v>Despesa</v>
      </c>
      <c r="F6630" s="314" t="str">
        <f>Resumo!$R$6</f>
        <v>Despesa Indireta</v>
      </c>
      <c r="G6630" s="327">
        <f>'Comp. Desp. Indiretas'!CD56</f>
        <v>0</v>
      </c>
    </row>
    <row r="6631" spans="1:7" x14ac:dyDescent="0.25">
      <c r="A6631" s="319">
        <f>'Comp. Desp. Indiretas'!$CD$7</f>
        <v>0</v>
      </c>
      <c r="B6631" s="314">
        <f>'Comp. Desp. Indiretas'!$A$57</f>
        <v>0</v>
      </c>
      <c r="D6631" s="315" t="str">
        <f>'Comp. Desp. Indiretas'!$C$57</f>
        <v/>
      </c>
      <c r="E6631" s="314" t="str">
        <f>Resumo!$R$5</f>
        <v>Despesa</v>
      </c>
      <c r="F6631" s="314" t="str">
        <f>Resumo!$R$6</f>
        <v>Despesa Indireta</v>
      </c>
      <c r="G6631" s="327">
        <f>'Comp. Desp. Indiretas'!CD57</f>
        <v>0</v>
      </c>
    </row>
    <row r="6632" spans="1:7" x14ac:dyDescent="0.25">
      <c r="A6632" s="319">
        <f>'Comp. Desp. Indiretas'!$CD$7</f>
        <v>0</v>
      </c>
      <c r="B6632" s="314">
        <f>'Comp. Desp. Indiretas'!$A$58</f>
        <v>0</v>
      </c>
      <c r="D6632" s="315" t="str">
        <f>'Comp. Desp. Indiretas'!$C$58</f>
        <v/>
      </c>
      <c r="E6632" s="314" t="str">
        <f>Resumo!$R$5</f>
        <v>Despesa</v>
      </c>
      <c r="F6632" s="314" t="str">
        <f>Resumo!$R$6</f>
        <v>Despesa Indireta</v>
      </c>
      <c r="G6632" s="327">
        <f>'Comp. Desp. Indiretas'!CD58</f>
        <v>0</v>
      </c>
    </row>
    <row r="6633" spans="1:7" x14ac:dyDescent="0.25">
      <c r="A6633" s="319">
        <f>'Comp. Desp. Indiretas'!$CD$7</f>
        <v>0</v>
      </c>
      <c r="B6633" s="314">
        <f>'Comp. Desp. Indiretas'!$A$59</f>
        <v>0</v>
      </c>
      <c r="D6633" s="315" t="str">
        <f>'Comp. Desp. Indiretas'!$C$59</f>
        <v/>
      </c>
      <c r="E6633" s="314" t="str">
        <f>Resumo!$R$5</f>
        <v>Despesa</v>
      </c>
      <c r="F6633" s="314" t="str">
        <f>Resumo!$R$6</f>
        <v>Despesa Indireta</v>
      </c>
      <c r="G6633" s="327">
        <f>'Comp. Desp. Indiretas'!CD59</f>
        <v>0</v>
      </c>
    </row>
    <row r="6634" spans="1:7" x14ac:dyDescent="0.25">
      <c r="A6634" s="319">
        <f>'Comp. Desp. Indiretas'!$CD$7</f>
        <v>0</v>
      </c>
      <c r="B6634" s="314">
        <f>'Comp. Desp. Indiretas'!$A$60</f>
        <v>0</v>
      </c>
      <c r="D6634" s="315" t="str">
        <f>'Comp. Desp. Indiretas'!$C$60</f>
        <v/>
      </c>
      <c r="E6634" s="314" t="str">
        <f>Resumo!$R$5</f>
        <v>Despesa</v>
      </c>
      <c r="F6634" s="314" t="str">
        <f>Resumo!$R$6</f>
        <v>Despesa Indireta</v>
      </c>
      <c r="G6634" s="327">
        <f>'Comp. Desp. Indiretas'!CD60</f>
        <v>0</v>
      </c>
    </row>
    <row r="6635" spans="1:7" x14ac:dyDescent="0.25">
      <c r="A6635" s="319">
        <f>'Comp. Desp. Indiretas'!$CD$7</f>
        <v>0</v>
      </c>
      <c r="B6635" s="314" t="str">
        <f>'Comp. Desp. Indiretas'!$A$63</f>
        <v>MOC</v>
      </c>
      <c r="D6635" s="315" t="str">
        <f>'Comp. Desp. Indiretas'!$C$63</f>
        <v>DIRETOR TÉCNICO</v>
      </c>
      <c r="E6635" s="314" t="str">
        <f>Resumo!$R$5</f>
        <v>Despesa</v>
      </c>
      <c r="F6635" s="314" t="str">
        <f>Resumo!$R$6</f>
        <v>Despesa Indireta</v>
      </c>
      <c r="G6635" s="327">
        <f>'Comp. Desp. Indiretas'!CD63</f>
        <v>0</v>
      </c>
    </row>
    <row r="6636" spans="1:7" x14ac:dyDescent="0.25">
      <c r="A6636" s="319">
        <f>'Comp. Desp. Indiretas'!$CD$7</f>
        <v>0</v>
      </c>
      <c r="B6636" s="314" t="str">
        <f>'Comp. Desp. Indiretas'!$A$64</f>
        <v>MOC</v>
      </c>
      <c r="D6636" s="315" t="str">
        <f>'Comp. Desp. Indiretas'!$C$64</f>
        <v>ANALISTA DE SUPRIMENTOS</v>
      </c>
      <c r="E6636" s="314" t="str">
        <f>Resumo!$R$5</f>
        <v>Despesa</v>
      </c>
      <c r="F6636" s="314" t="str">
        <f>Resumo!$R$6</f>
        <v>Despesa Indireta</v>
      </c>
      <c r="G6636" s="327">
        <f>'Comp. Desp. Indiretas'!CD64</f>
        <v>0</v>
      </c>
    </row>
    <row r="6637" spans="1:7" x14ac:dyDescent="0.25">
      <c r="A6637" s="319">
        <f>'Comp. Desp. Indiretas'!$CD$7</f>
        <v>0</v>
      </c>
      <c r="B6637" s="314" t="str">
        <f>'Comp. Desp. Indiretas'!$A$65</f>
        <v>MOC</v>
      </c>
      <c r="D6637" s="315" t="str">
        <f>'Comp. Desp. Indiretas'!$C$65</f>
        <v>GERENTE DE PROJETO - PJ</v>
      </c>
      <c r="E6637" s="314" t="str">
        <f>Resumo!$R$5</f>
        <v>Despesa</v>
      </c>
      <c r="F6637" s="314" t="str">
        <f>Resumo!$R$6</f>
        <v>Despesa Indireta</v>
      </c>
      <c r="G6637" s="327">
        <f>'Comp. Desp. Indiretas'!CD65</f>
        <v>0</v>
      </c>
    </row>
    <row r="6638" spans="1:7" x14ac:dyDescent="0.25">
      <c r="A6638" s="319">
        <f>'Comp. Desp. Indiretas'!$CD$7</f>
        <v>0</v>
      </c>
      <c r="B6638" s="314" t="str">
        <f>'Comp. Desp. Indiretas'!$A$66</f>
        <v>MOC</v>
      </c>
      <c r="D6638" s="315" t="str">
        <f>'Comp. Desp. Indiretas'!$C$66</f>
        <v>COORD. DE PROJETO - PJ</v>
      </c>
      <c r="E6638" s="314" t="str">
        <f>Resumo!$R$5</f>
        <v>Despesa</v>
      </c>
      <c r="F6638" s="314" t="str">
        <f>Resumo!$R$6</f>
        <v>Despesa Indireta</v>
      </c>
      <c r="G6638" s="327">
        <f>'Comp. Desp. Indiretas'!CD66</f>
        <v>0</v>
      </c>
    </row>
    <row r="6639" spans="1:7" x14ac:dyDescent="0.25">
      <c r="A6639" s="319">
        <f>'Comp. Desp. Indiretas'!$CD$7</f>
        <v>0</v>
      </c>
      <c r="B6639" s="314" t="str">
        <f>'Comp. Desp. Indiretas'!$A$67</f>
        <v>MOC</v>
      </c>
      <c r="D6639" s="315" t="str">
        <f>'Comp. Desp. Indiretas'!$C$67</f>
        <v>COORD. OPERACIONAL - PJ</v>
      </c>
      <c r="E6639" s="314" t="str">
        <f>Resumo!$R$5</f>
        <v>Despesa</v>
      </c>
      <c r="F6639" s="314" t="str">
        <f>Resumo!$R$6</f>
        <v>Despesa Indireta</v>
      </c>
      <c r="G6639" s="327">
        <f>'Comp. Desp. Indiretas'!CD67</f>
        <v>0</v>
      </c>
    </row>
    <row r="6640" spans="1:7" x14ac:dyDescent="0.25">
      <c r="A6640" s="319">
        <f>'Comp. Desp. Indiretas'!$CD$7</f>
        <v>0</v>
      </c>
      <c r="B6640" s="314" t="str">
        <f>'Comp. Desp. Indiretas'!$A$68</f>
        <v>MOC</v>
      </c>
      <c r="D6640" s="315" t="str">
        <f>'Comp. Desp. Indiretas'!$C$68</f>
        <v>ANALISTA DE PROJETOS SENIOR - PJ</v>
      </c>
      <c r="E6640" s="314" t="str">
        <f>Resumo!$R$5</f>
        <v>Despesa</v>
      </c>
      <c r="F6640" s="314" t="str">
        <f>Resumo!$R$6</f>
        <v>Despesa Indireta</v>
      </c>
      <c r="G6640" s="327">
        <f>'Comp. Desp. Indiretas'!CD68</f>
        <v>0</v>
      </c>
    </row>
    <row r="6641" spans="1:7" x14ac:dyDescent="0.25">
      <c r="A6641" s="319">
        <f>'Comp. Desp. Indiretas'!$CD$7</f>
        <v>0</v>
      </c>
      <c r="B6641" s="314" t="str">
        <f>'Comp. Desp. Indiretas'!$A$69</f>
        <v>MOC</v>
      </c>
      <c r="D6641" s="315" t="str">
        <f>'Comp. Desp. Indiretas'!$C$69</f>
        <v>ANALISTA DE PROJETOS PLENO - PJ</v>
      </c>
      <c r="E6641" s="314" t="str">
        <f>Resumo!$R$5</f>
        <v>Despesa</v>
      </c>
      <c r="F6641" s="314" t="str">
        <f>Resumo!$R$6</f>
        <v>Despesa Indireta</v>
      </c>
      <c r="G6641" s="327">
        <f>'Comp. Desp. Indiretas'!CD69</f>
        <v>0</v>
      </c>
    </row>
    <row r="6642" spans="1:7" x14ac:dyDescent="0.25">
      <c r="A6642" s="319">
        <f>'Comp. Desp. Indiretas'!$CD$7</f>
        <v>0</v>
      </c>
      <c r="B6642" s="314" t="str">
        <f>'Comp. Desp. Indiretas'!$A$70</f>
        <v>MOC</v>
      </c>
      <c r="D6642" s="315" t="str">
        <f>'Comp. Desp. Indiretas'!$C$70</f>
        <v>ANALISTA DE PROJETOS JUNIOR - PJ</v>
      </c>
      <c r="E6642" s="314" t="str">
        <f>Resumo!$R$5</f>
        <v>Despesa</v>
      </c>
      <c r="F6642" s="314" t="str">
        <f>Resumo!$R$6</f>
        <v>Despesa Indireta</v>
      </c>
      <c r="G6642" s="327">
        <f>'Comp. Desp. Indiretas'!CD70</f>
        <v>0</v>
      </c>
    </row>
    <row r="6643" spans="1:7" x14ac:dyDescent="0.25">
      <c r="A6643" s="319">
        <f>'Comp. Desp. Indiretas'!$CD$7</f>
        <v>0</v>
      </c>
      <c r="B6643" s="314" t="str">
        <f>'Comp. Desp. Indiretas'!$A$71</f>
        <v>MOC</v>
      </c>
      <c r="D6643" s="315" t="str">
        <f>'Comp. Desp. Indiretas'!$C$71</f>
        <v>TÉCNICO OPERACIONAL - PJ</v>
      </c>
      <c r="E6643" s="314" t="str">
        <f>Resumo!$R$5</f>
        <v>Despesa</v>
      </c>
      <c r="F6643" s="314" t="str">
        <f>Resumo!$R$6</f>
        <v>Despesa Indireta</v>
      </c>
      <c r="G6643" s="327">
        <f>'Comp. Desp. Indiretas'!CD71</f>
        <v>0</v>
      </c>
    </row>
    <row r="6644" spans="1:7" x14ac:dyDescent="0.25">
      <c r="A6644" s="319">
        <f>'Comp. Desp. Indiretas'!$CD$7</f>
        <v>0</v>
      </c>
      <c r="B6644" s="314" t="str">
        <f>'Comp. Desp. Indiretas'!$A$72</f>
        <v>MOC</v>
      </c>
      <c r="D6644" s="315" t="str">
        <f>'Comp. Desp. Indiretas'!$C$72</f>
        <v>AUXILIAR TÉCNICO - PJ</v>
      </c>
      <c r="E6644" s="314" t="str">
        <f>Resumo!$R$5</f>
        <v>Despesa</v>
      </c>
      <c r="F6644" s="314" t="str">
        <f>Resumo!$R$6</f>
        <v>Despesa Indireta</v>
      </c>
      <c r="G6644" s="327">
        <f>'Comp. Desp. Indiretas'!CD72</f>
        <v>0</v>
      </c>
    </row>
    <row r="6645" spans="1:7" x14ac:dyDescent="0.25">
      <c r="A6645" s="319">
        <f>'Comp. Desp. Indiretas'!$CD$7</f>
        <v>0</v>
      </c>
      <c r="B6645" s="314" t="str">
        <f>'Comp. Desp. Indiretas'!$A$73</f>
        <v>MOC</v>
      </c>
      <c r="D6645" s="315" t="str">
        <f>'Comp. Desp. Indiretas'!$C$73</f>
        <v>ANALISTA FINANCEIRO</v>
      </c>
      <c r="E6645" s="314" t="str">
        <f>Resumo!$R$5</f>
        <v>Despesa</v>
      </c>
      <c r="F6645" s="314" t="str">
        <f>Resumo!$R$6</f>
        <v>Despesa Indireta</v>
      </c>
      <c r="G6645" s="327">
        <f>'Comp. Desp. Indiretas'!CD73</f>
        <v>0</v>
      </c>
    </row>
    <row r="6646" spans="1:7" x14ac:dyDescent="0.25">
      <c r="A6646" s="319">
        <f>'Comp. Desp. Indiretas'!$CD$7</f>
        <v>0</v>
      </c>
      <c r="B6646" s="314" t="str">
        <f>'Comp. Desp. Indiretas'!$A$74</f>
        <v>MOC</v>
      </c>
      <c r="D6646" s="315" t="str">
        <f>'Comp. Desp. Indiretas'!$C$74</f>
        <v>ANALISTA DE SUPRIMENTOS</v>
      </c>
      <c r="E6646" s="314" t="str">
        <f>Resumo!$R$5</f>
        <v>Despesa</v>
      </c>
      <c r="F6646" s="314" t="str">
        <f>Resumo!$R$6</f>
        <v>Despesa Indireta</v>
      </c>
      <c r="G6646" s="327">
        <f>'Comp. Desp. Indiretas'!CD74</f>
        <v>0</v>
      </c>
    </row>
    <row r="6647" spans="1:7" x14ac:dyDescent="0.25">
      <c r="A6647" s="319">
        <f>'Comp. Desp. Indiretas'!$CD$7</f>
        <v>0</v>
      </c>
      <c r="B6647" s="314" t="str">
        <f>'Comp. Desp. Indiretas'!$A$75</f>
        <v>DG</v>
      </c>
      <c r="D6647" s="315" t="str">
        <f>'Comp. Desp. Indiretas'!$C$75</f>
        <v>HOSPEDAGEM - NIVEL 1</v>
      </c>
      <c r="E6647" s="314" t="str">
        <f>Resumo!$R$5</f>
        <v>Despesa</v>
      </c>
      <c r="F6647" s="314" t="str">
        <f>Resumo!$R$6</f>
        <v>Despesa Indireta</v>
      </c>
      <c r="G6647" s="327">
        <f>'Comp. Desp. Indiretas'!CD75</f>
        <v>0</v>
      </c>
    </row>
    <row r="6648" spans="1:7" x14ac:dyDescent="0.25">
      <c r="A6648" s="319">
        <f>'Comp. Desp. Indiretas'!$CD$7</f>
        <v>0</v>
      </c>
      <c r="B6648" s="314" t="str">
        <f>'Comp. Desp. Indiretas'!$A$76</f>
        <v>DG</v>
      </c>
      <c r="D6648" s="315" t="str">
        <f>'Comp. Desp. Indiretas'!$C$76</f>
        <v>ALIMENTAÇÃO - NIVEL 1</v>
      </c>
      <c r="E6648" s="314" t="str">
        <f>Resumo!$R$5</f>
        <v>Despesa</v>
      </c>
      <c r="F6648" s="314" t="str">
        <f>Resumo!$R$6</f>
        <v>Despesa Indireta</v>
      </c>
      <c r="G6648" s="327">
        <f>'Comp. Desp. Indiretas'!CD76</f>
        <v>0</v>
      </c>
    </row>
    <row r="6649" spans="1:7" x14ac:dyDescent="0.25">
      <c r="A6649" s="319">
        <f>'Comp. Desp. Indiretas'!$CD$7</f>
        <v>0</v>
      </c>
      <c r="B6649" s="314" t="str">
        <f>'Comp. Desp. Indiretas'!$A$77</f>
        <v>DG</v>
      </c>
      <c r="D6649" s="315" t="str">
        <f>'Comp. Desp. Indiretas'!$C$77</f>
        <v>LOCAÇÃO DE BASE OPERACIONAL</v>
      </c>
      <c r="E6649" s="314" t="str">
        <f>Resumo!$R$5</f>
        <v>Despesa</v>
      </c>
      <c r="F6649" s="314" t="str">
        <f>Resumo!$R$6</f>
        <v>Despesa Indireta</v>
      </c>
      <c r="G6649" s="327">
        <f>'Comp. Desp. Indiretas'!CD77</f>
        <v>0</v>
      </c>
    </row>
    <row r="6650" spans="1:7" x14ac:dyDescent="0.25">
      <c r="A6650" s="319">
        <f>'Comp. Desp. Indiretas'!$CD$7</f>
        <v>0</v>
      </c>
      <c r="B6650" s="314" t="str">
        <f>'Comp. Desp. Indiretas'!$A$78</f>
        <v>DG</v>
      </c>
      <c r="D6650" s="315" t="str">
        <f>'Comp. Desp. Indiretas'!$C$78</f>
        <v>ALIMENTAÇÃO - NIVEL 1</v>
      </c>
      <c r="E6650" s="314" t="str">
        <f>Resumo!$R$5</f>
        <v>Despesa</v>
      </c>
      <c r="F6650" s="314" t="str">
        <f>Resumo!$R$6</f>
        <v>Despesa Indireta</v>
      </c>
      <c r="G6650" s="327">
        <f>'Comp. Desp. Indiretas'!CD78</f>
        <v>0</v>
      </c>
    </row>
    <row r="6651" spans="1:7" x14ac:dyDescent="0.25">
      <c r="A6651" s="319">
        <f>'Comp. Desp. Indiretas'!$CD$7</f>
        <v>0</v>
      </c>
      <c r="B6651" s="314" t="str">
        <f>'Comp. Desp. Indiretas'!$A$79</f>
        <v>DG</v>
      </c>
      <c r="D6651" s="315" t="str">
        <f>'Comp. Desp. Indiretas'!$C$79</f>
        <v>ALIMENTAÇÃO - NIVEL 2</v>
      </c>
      <c r="E6651" s="314" t="str">
        <f>Resumo!$R$5</f>
        <v>Despesa</v>
      </c>
      <c r="F6651" s="314" t="str">
        <f>Resumo!$R$6</f>
        <v>Despesa Indireta</v>
      </c>
      <c r="G6651" s="327">
        <f>'Comp. Desp. Indiretas'!CD79</f>
        <v>0</v>
      </c>
    </row>
    <row r="6652" spans="1:7" x14ac:dyDescent="0.25">
      <c r="A6652" s="319">
        <f>'Comp. Desp. Indiretas'!$CD$7</f>
        <v>0</v>
      </c>
      <c r="B6652" s="314" t="str">
        <f>'Comp. Desp. Indiretas'!$A$80</f>
        <v>DG</v>
      </c>
      <c r="D6652" s="315" t="str">
        <f>'Comp. Desp. Indiretas'!$C$80</f>
        <v>ALIMENTAÇÃO - NIVEL 3</v>
      </c>
      <c r="E6652" s="314" t="str">
        <f>Resumo!$R$5</f>
        <v>Despesa</v>
      </c>
      <c r="F6652" s="314" t="str">
        <f>Resumo!$R$6</f>
        <v>Despesa Indireta</v>
      </c>
      <c r="G6652" s="327">
        <f>'Comp. Desp. Indiretas'!CD80</f>
        <v>0</v>
      </c>
    </row>
    <row r="6653" spans="1:7" x14ac:dyDescent="0.25">
      <c r="A6653" s="319">
        <f>'Comp. Desp. Indiretas'!$CD$7</f>
        <v>0</v>
      </c>
      <c r="B6653" s="314" t="str">
        <f>'Comp. Desp. Indiretas'!$A$81</f>
        <v>DG</v>
      </c>
      <c r="D6653" s="315" t="str">
        <f>'Comp. Desp. Indiretas'!$C$81</f>
        <v>TELEFONIA</v>
      </c>
      <c r="E6653" s="314" t="str">
        <f>Resumo!$R$5</f>
        <v>Despesa</v>
      </c>
      <c r="F6653" s="314" t="str">
        <f>Resumo!$R$6</f>
        <v>Despesa Indireta</v>
      </c>
      <c r="G6653" s="327">
        <f>'Comp. Desp. Indiretas'!CD81</f>
        <v>0</v>
      </c>
    </row>
    <row r="6654" spans="1:7" x14ac:dyDescent="0.25">
      <c r="A6654" s="319">
        <f>'Comp. Desp. Indiretas'!$CD$7</f>
        <v>0</v>
      </c>
      <c r="B6654" s="314" t="str">
        <f>'Comp. Desp. Indiretas'!$A$82</f>
        <v>DG</v>
      </c>
      <c r="D6654" s="315" t="str">
        <f>'Comp. Desp. Indiretas'!$C$82</f>
        <v>ALUGUEL DE VEÍCULO LEVE MENSAL</v>
      </c>
      <c r="E6654" s="314" t="str">
        <f>Resumo!$R$5</f>
        <v>Despesa</v>
      </c>
      <c r="F6654" s="314" t="str">
        <f>Resumo!$R$6</f>
        <v>Despesa Indireta</v>
      </c>
      <c r="G6654" s="327">
        <f>'Comp. Desp. Indiretas'!CD82</f>
        <v>0</v>
      </c>
    </row>
    <row r="6655" spans="1:7" x14ac:dyDescent="0.25">
      <c r="A6655" s="319">
        <f>'Comp. Desp. Indiretas'!$CD$7</f>
        <v>0</v>
      </c>
      <c r="B6655" s="314" t="str">
        <f>'Comp. Desp. Indiretas'!$A$83</f>
        <v>DG</v>
      </c>
      <c r="D6655" s="315" t="str">
        <f>'Comp. Desp. Indiretas'!$C$83</f>
        <v>ALUGUEL DE VEICULO LEVE</v>
      </c>
      <c r="E6655" s="314" t="str">
        <f>Resumo!$R$5</f>
        <v>Despesa</v>
      </c>
      <c r="F6655" s="314" t="str">
        <f>Resumo!$R$6</f>
        <v>Despesa Indireta</v>
      </c>
      <c r="G6655" s="327">
        <f>'Comp. Desp. Indiretas'!CD83</f>
        <v>0</v>
      </c>
    </row>
    <row r="6656" spans="1:7" x14ac:dyDescent="0.25">
      <c r="A6656" s="319">
        <f>'Comp. Desp. Indiretas'!$CD$7</f>
        <v>0</v>
      </c>
      <c r="B6656" s="314" t="str">
        <f>'Comp. Desp. Indiretas'!$A$84</f>
        <v>DG</v>
      </c>
      <c r="D6656" s="315" t="str">
        <f>'Comp. Desp. Indiretas'!$C$84</f>
        <v>ALUGUEL CAMINHONTE</v>
      </c>
      <c r="E6656" s="314" t="str">
        <f>Resumo!$R$5</f>
        <v>Despesa</v>
      </c>
      <c r="F6656" s="314" t="str">
        <f>Resumo!$R$6</f>
        <v>Despesa Indireta</v>
      </c>
      <c r="G6656" s="327">
        <f>'Comp. Desp. Indiretas'!CD84</f>
        <v>0</v>
      </c>
    </row>
    <row r="6657" spans="1:7" x14ac:dyDescent="0.25">
      <c r="A6657" s="319">
        <f>'Comp. Desp. Indiretas'!$CD$7</f>
        <v>0</v>
      </c>
      <c r="B6657" s="314" t="str">
        <f>'Comp. Desp. Indiretas'!$A$85</f>
        <v>DG</v>
      </c>
      <c r="D6657" s="315" t="str">
        <f>'Comp. Desp. Indiretas'!$C$85</f>
        <v>AQUISIÇÃO DE VEICULO</v>
      </c>
      <c r="E6657" s="314" t="str">
        <f>Resumo!$R$5</f>
        <v>Despesa</v>
      </c>
      <c r="F6657" s="314" t="str">
        <f>Resumo!$R$6</f>
        <v>Despesa Indireta</v>
      </c>
      <c r="G6657" s="327">
        <f>'Comp. Desp. Indiretas'!CD85</f>
        <v>0</v>
      </c>
    </row>
    <row r="6658" spans="1:7" x14ac:dyDescent="0.25">
      <c r="A6658" s="319">
        <f>'Comp. Desp. Indiretas'!$CD$7</f>
        <v>0</v>
      </c>
      <c r="B6658" s="314" t="str">
        <f>'Comp. Desp. Indiretas'!$A$86</f>
        <v>DG</v>
      </c>
      <c r="D6658" s="315" t="str">
        <f>'Comp. Desp. Indiretas'!$C$86</f>
        <v>COMBUSTÍVEL - GASOLINA</v>
      </c>
      <c r="E6658" s="314" t="str">
        <f>Resumo!$R$5</f>
        <v>Despesa</v>
      </c>
      <c r="F6658" s="314" t="str">
        <f>Resumo!$R$6</f>
        <v>Despesa Indireta</v>
      </c>
      <c r="G6658" s="327">
        <f>'Comp. Desp. Indiretas'!CD86</f>
        <v>0</v>
      </c>
    </row>
    <row r="6659" spans="1:7" x14ac:dyDescent="0.25">
      <c r="A6659" s="319">
        <f>'Comp. Desp. Indiretas'!$CD$7</f>
        <v>0</v>
      </c>
      <c r="B6659" s="314" t="str">
        <f>'Comp. Desp. Indiretas'!$A$87</f>
        <v>DG</v>
      </c>
      <c r="D6659" s="315" t="str">
        <f>'Comp. Desp. Indiretas'!$C$87</f>
        <v>COMBUSTÍVEL - DIESEL</v>
      </c>
      <c r="E6659" s="314" t="str">
        <f>Resumo!$R$5</f>
        <v>Despesa</v>
      </c>
      <c r="F6659" s="314" t="str">
        <f>Resumo!$R$6</f>
        <v>Despesa Indireta</v>
      </c>
      <c r="G6659" s="327">
        <f>'Comp. Desp. Indiretas'!CD87</f>
        <v>0</v>
      </c>
    </row>
    <row r="6660" spans="1:7" x14ac:dyDescent="0.25">
      <c r="A6660" s="319">
        <f>'Comp. Desp. Indiretas'!$CD$7</f>
        <v>0</v>
      </c>
      <c r="B6660" s="314" t="str">
        <f>'Comp. Desp. Indiretas'!$A$88</f>
        <v>DG</v>
      </c>
      <c r="D6660" s="315" t="str">
        <f>'Comp. Desp. Indiretas'!$C$88</f>
        <v>PASSAGEM AÉREA</v>
      </c>
      <c r="E6660" s="314" t="str">
        <f>Resumo!$R$5</f>
        <v>Despesa</v>
      </c>
      <c r="F6660" s="314" t="str">
        <f>Resumo!$R$6</f>
        <v>Despesa Indireta</v>
      </c>
      <c r="G6660" s="327">
        <f>'Comp. Desp. Indiretas'!CD88</f>
        <v>0</v>
      </c>
    </row>
    <row r="6661" spans="1:7" x14ac:dyDescent="0.25">
      <c r="A6661" s="319">
        <f>'Comp. Desp. Indiretas'!$CD$7</f>
        <v>0</v>
      </c>
      <c r="B6661" s="314" t="str">
        <f>'Comp. Desp. Indiretas'!$A$89</f>
        <v>ART</v>
      </c>
      <c r="D6661" s="315" t="str">
        <f>'Comp. Desp. Indiretas'!$C$89</f>
        <v>ART CREA - Nível 1</v>
      </c>
      <c r="E6661" s="314" t="str">
        <f>Resumo!$R$5</f>
        <v>Despesa</v>
      </c>
      <c r="F6661" s="314" t="str">
        <f>Resumo!$R$6</f>
        <v>Despesa Indireta</v>
      </c>
      <c r="G6661" s="327">
        <f>'Comp. Desp. Indiretas'!CD89</f>
        <v>0</v>
      </c>
    </row>
    <row r="6662" spans="1:7" x14ac:dyDescent="0.25">
      <c r="A6662" s="319">
        <f>'Comp. Desp. Indiretas'!$CD$7</f>
        <v>0</v>
      </c>
      <c r="B6662" s="314" t="str">
        <f>'Comp. Desp. Indiretas'!$A$90</f>
        <v>ART</v>
      </c>
      <c r="D6662" s="315" t="str">
        <f>'Comp. Desp. Indiretas'!$C$90</f>
        <v>ART CREA - Nível 2</v>
      </c>
      <c r="E6662" s="314" t="str">
        <f>Resumo!$R$5</f>
        <v>Despesa</v>
      </c>
      <c r="F6662" s="314" t="str">
        <f>Resumo!$R$6</f>
        <v>Despesa Indireta</v>
      </c>
      <c r="G6662" s="327">
        <f>'Comp. Desp. Indiretas'!CD90</f>
        <v>0</v>
      </c>
    </row>
    <row r="6663" spans="1:7" x14ac:dyDescent="0.25">
      <c r="A6663" s="319">
        <f>'Comp. Desp. Indiretas'!$CD$7</f>
        <v>0</v>
      </c>
      <c r="B6663" s="314" t="str">
        <f>'Comp. Desp. Indiretas'!$A$91</f>
        <v>ART</v>
      </c>
      <c r="D6663" s="315" t="str">
        <f>'Comp. Desp. Indiretas'!$C$91</f>
        <v>ART CREA - Nível 3</v>
      </c>
      <c r="E6663" s="314" t="str">
        <f>Resumo!$R$5</f>
        <v>Despesa</v>
      </c>
      <c r="F6663" s="314" t="str">
        <f>Resumo!$R$6</f>
        <v>Despesa Indireta</v>
      </c>
      <c r="G6663" s="327">
        <f>'Comp. Desp. Indiretas'!CD91</f>
        <v>0</v>
      </c>
    </row>
    <row r="6664" spans="1:7" x14ac:dyDescent="0.25">
      <c r="A6664" s="319">
        <f>'Comp. Desp. Indiretas'!$CD$7</f>
        <v>0</v>
      </c>
      <c r="B6664" s="314" t="str">
        <f>'Comp. Desp. Indiretas'!$A$92</f>
        <v>ART</v>
      </c>
      <c r="D6664" s="315" t="str">
        <f>'Comp. Desp. Indiretas'!$C$92</f>
        <v>ACERVO CREA</v>
      </c>
      <c r="E6664" s="314" t="str">
        <f>Resumo!$R$5</f>
        <v>Despesa</v>
      </c>
      <c r="F6664" s="314" t="str">
        <f>Resumo!$R$6</f>
        <v>Despesa Indireta</v>
      </c>
      <c r="G6664" s="327">
        <f>'Comp. Desp. Indiretas'!CD92</f>
        <v>0</v>
      </c>
    </row>
    <row r="6665" spans="1:7" x14ac:dyDescent="0.25">
      <c r="A6665" s="319">
        <f>'Comp. Desp. Indiretas'!$CD$7</f>
        <v>0</v>
      </c>
      <c r="B6665" s="314" t="str">
        <f>'Comp. Desp. Indiretas'!$A$93</f>
        <v>ART</v>
      </c>
      <c r="D6665" s="315" t="str">
        <f>'Comp. Desp. Indiretas'!$C$93</f>
        <v>ART CRBio</v>
      </c>
      <c r="E6665" s="314" t="str">
        <f>Resumo!$R$5</f>
        <v>Despesa</v>
      </c>
      <c r="F6665" s="314" t="str">
        <f>Resumo!$R$6</f>
        <v>Despesa Indireta</v>
      </c>
      <c r="G6665" s="327">
        <f>'Comp. Desp. Indiretas'!CD93</f>
        <v>0</v>
      </c>
    </row>
    <row r="6666" spans="1:7" x14ac:dyDescent="0.25">
      <c r="A6666" s="319">
        <f>'Comp. Desp. Indiretas'!$CD$7</f>
        <v>0</v>
      </c>
      <c r="B6666" s="314" t="str">
        <f>'Comp. Desp. Indiretas'!$A$94</f>
        <v>ART</v>
      </c>
      <c r="D6666" s="315" t="str">
        <f>'Comp. Desp. Indiretas'!$C$94</f>
        <v>ACERVO CRBio</v>
      </c>
      <c r="E6666" s="314" t="str">
        <f>Resumo!$R$5</f>
        <v>Despesa</v>
      </c>
      <c r="F6666" s="314" t="str">
        <f>Resumo!$R$6</f>
        <v>Despesa Indireta</v>
      </c>
      <c r="G6666" s="327">
        <f>'Comp. Desp. Indiretas'!CD94</f>
        <v>0</v>
      </c>
    </row>
    <row r="6667" spans="1:7" x14ac:dyDescent="0.25">
      <c r="A6667" s="319">
        <f>'Comp. Desp. Indiretas'!$CD$7</f>
        <v>0</v>
      </c>
      <c r="B6667" s="314" t="str">
        <f>'Comp. Desp. Indiretas'!$A$95</f>
        <v>ART</v>
      </c>
      <c r="D6667" s="315" t="str">
        <f>'Comp. Desp. Indiretas'!$C$95</f>
        <v>VISTO CREA PF</v>
      </c>
      <c r="E6667" s="314" t="str">
        <f>Resumo!$R$5</f>
        <v>Despesa</v>
      </c>
      <c r="F6667" s="314" t="str">
        <f>Resumo!$R$6</f>
        <v>Despesa Indireta</v>
      </c>
      <c r="G6667" s="327">
        <f>'Comp. Desp. Indiretas'!CD95</f>
        <v>0</v>
      </c>
    </row>
    <row r="6668" spans="1:7" x14ac:dyDescent="0.25">
      <c r="A6668" s="319">
        <f>'Comp. Desp. Indiretas'!$CD$7</f>
        <v>0</v>
      </c>
      <c r="B6668" s="314" t="str">
        <f>'Comp. Desp. Indiretas'!$A$96</f>
        <v>ART</v>
      </c>
      <c r="D6668" s="315" t="str">
        <f>'Comp. Desp. Indiretas'!$C$96</f>
        <v>VISTO CREA PJ</v>
      </c>
      <c r="E6668" s="314" t="str">
        <f>Resumo!$R$5</f>
        <v>Despesa</v>
      </c>
      <c r="F6668" s="314" t="str">
        <f>Resumo!$R$6</f>
        <v>Despesa Indireta</v>
      </c>
      <c r="G6668" s="327">
        <f>'Comp. Desp. Indiretas'!CD96</f>
        <v>0</v>
      </c>
    </row>
    <row r="6669" spans="1:7" x14ac:dyDescent="0.25">
      <c r="A6669" s="319">
        <f>'Comp. Desp. Indiretas'!$CD$7</f>
        <v>0</v>
      </c>
      <c r="B6669" s="314" t="str">
        <f>'Comp. Desp. Indiretas'!$A$97</f>
        <v>ART</v>
      </c>
      <c r="D6669" s="315" t="str">
        <f>'Comp. Desp. Indiretas'!$C$97</f>
        <v>ANUIDADE CREA PF</v>
      </c>
      <c r="E6669" s="314" t="str">
        <f>Resumo!$R$5</f>
        <v>Despesa</v>
      </c>
      <c r="F6669" s="314" t="str">
        <f>Resumo!$R$6</f>
        <v>Despesa Indireta</v>
      </c>
      <c r="G6669" s="327">
        <f>'Comp. Desp. Indiretas'!CD97</f>
        <v>0</v>
      </c>
    </row>
    <row r="6670" spans="1:7" x14ac:dyDescent="0.25">
      <c r="A6670" s="319">
        <f>'Comp. Desp. Indiretas'!$CD$7</f>
        <v>0</v>
      </c>
      <c r="B6670" s="314" t="str">
        <f>'Comp. Desp. Indiretas'!$A$98</f>
        <v>ART</v>
      </c>
      <c r="D6670" s="315" t="str">
        <f>'Comp. Desp. Indiretas'!$C$98</f>
        <v>ANUIDADE CREA PJ</v>
      </c>
      <c r="E6670" s="314" t="str">
        <f>Resumo!$R$5</f>
        <v>Despesa</v>
      </c>
      <c r="F6670" s="314" t="str">
        <f>Resumo!$R$6</f>
        <v>Despesa Indireta</v>
      </c>
      <c r="G6670" s="327">
        <f>'Comp. Desp. Indiretas'!CD98</f>
        <v>0</v>
      </c>
    </row>
    <row r="6671" spans="1:7" x14ac:dyDescent="0.25">
      <c r="A6671" s="319">
        <f>'Comp. Desp. Indiretas'!$CD$7</f>
        <v>0</v>
      </c>
      <c r="B6671" s="314" t="str">
        <f>'Comp. Desp. Indiretas'!$A$99</f>
        <v>ART</v>
      </c>
      <c r="D6671" s="315" t="str">
        <f>'Comp. Desp. Indiretas'!$C$99</f>
        <v>VISTO CRBio PF</v>
      </c>
      <c r="E6671" s="314" t="str">
        <f>Resumo!$R$5</f>
        <v>Despesa</v>
      </c>
      <c r="F6671" s="314" t="str">
        <f>Resumo!$R$6</f>
        <v>Despesa Indireta</v>
      </c>
      <c r="G6671" s="327">
        <f>'Comp. Desp. Indiretas'!CD99</f>
        <v>0</v>
      </c>
    </row>
    <row r="6672" spans="1:7" x14ac:dyDescent="0.25">
      <c r="A6672" s="319">
        <f>'Comp. Desp. Indiretas'!$CD$7</f>
        <v>0</v>
      </c>
      <c r="B6672" s="314" t="str">
        <f>'Comp. Desp. Indiretas'!$A$100</f>
        <v>ART</v>
      </c>
      <c r="D6672" s="315" t="str">
        <f>'Comp. Desp. Indiretas'!$C$100</f>
        <v>VISTO CRBio PJ</v>
      </c>
      <c r="E6672" s="314" t="str">
        <f>Resumo!$R$5</f>
        <v>Despesa</v>
      </c>
      <c r="F6672" s="314" t="str">
        <f>Resumo!$R$6</f>
        <v>Despesa Indireta</v>
      </c>
      <c r="G6672" s="327">
        <f>'Comp. Desp. Indiretas'!CD100</f>
        <v>0</v>
      </c>
    </row>
    <row r="6673" spans="1:7" x14ac:dyDescent="0.25">
      <c r="A6673" s="319">
        <f>'Comp. Desp. Indiretas'!$CD$7</f>
        <v>0</v>
      </c>
      <c r="B6673" s="314" t="str">
        <f>'Comp. Desp. Indiretas'!$A$101</f>
        <v>SMS</v>
      </c>
      <c r="D6673" s="315" t="str">
        <f>'Comp. Desp. Indiretas'!$C$101</f>
        <v>PPRA</v>
      </c>
      <c r="E6673" s="314" t="str">
        <f>Resumo!$R$5</f>
        <v>Despesa</v>
      </c>
      <c r="F6673" s="314" t="str">
        <f>Resumo!$R$6</f>
        <v>Despesa Indireta</v>
      </c>
      <c r="G6673" s="327">
        <f>'Comp. Desp. Indiretas'!CD101</f>
        <v>0</v>
      </c>
    </row>
    <row r="6674" spans="1:7" x14ac:dyDescent="0.25">
      <c r="A6674" s="319">
        <f>'Comp. Desp. Indiretas'!$CD$7</f>
        <v>0</v>
      </c>
      <c r="B6674" s="314" t="str">
        <f>'Comp. Desp. Indiretas'!$A$102</f>
        <v>SMS</v>
      </c>
      <c r="D6674" s="315" t="str">
        <f>'Comp. Desp. Indiretas'!$C$102</f>
        <v>PCMSO</v>
      </c>
      <c r="E6674" s="314" t="str">
        <f>Resumo!$R$5</f>
        <v>Despesa</v>
      </c>
      <c r="F6674" s="314" t="str">
        <f>Resumo!$R$6</f>
        <v>Despesa Indireta</v>
      </c>
      <c r="G6674" s="327">
        <f>'Comp. Desp. Indiretas'!CD102</f>
        <v>0</v>
      </c>
    </row>
    <row r="6675" spans="1:7" x14ac:dyDescent="0.25">
      <c r="A6675" s="319">
        <f>'Comp. Desp. Indiretas'!$CD$7</f>
        <v>0</v>
      </c>
      <c r="B6675" s="314" t="str">
        <f>'Comp. Desp. Indiretas'!$A$103</f>
        <v>SMS</v>
      </c>
      <c r="D6675" s="315" t="str">
        <f>'Comp. Desp. Indiretas'!$C$103</f>
        <v>APR</v>
      </c>
      <c r="E6675" s="314" t="str">
        <f>Resumo!$R$5</f>
        <v>Despesa</v>
      </c>
      <c r="F6675" s="314" t="str">
        <f>Resumo!$R$6</f>
        <v>Despesa Indireta</v>
      </c>
      <c r="G6675" s="327">
        <f>'Comp. Desp. Indiretas'!CD103</f>
        <v>0</v>
      </c>
    </row>
    <row r="6676" spans="1:7" x14ac:dyDescent="0.25">
      <c r="A6676" s="319">
        <f>'Comp. Desp. Indiretas'!$CD$7</f>
        <v>0</v>
      </c>
      <c r="B6676" s="314" t="str">
        <f>'Comp. Desp. Indiretas'!$A$104</f>
        <v>SMS</v>
      </c>
      <c r="D6676" s="315" t="str">
        <f>'Comp. Desp. Indiretas'!$C$104</f>
        <v>PAE</v>
      </c>
      <c r="E6676" s="314" t="str">
        <f>Resumo!$R$5</f>
        <v>Despesa</v>
      </c>
      <c r="F6676" s="314" t="str">
        <f>Resumo!$R$6</f>
        <v>Despesa Indireta</v>
      </c>
      <c r="G6676" s="327">
        <f>'Comp. Desp. Indiretas'!CD104</f>
        <v>0</v>
      </c>
    </row>
    <row r="6677" spans="1:7" x14ac:dyDescent="0.25">
      <c r="A6677" s="319">
        <f>'Comp. Desp. Indiretas'!$CD$7</f>
        <v>0</v>
      </c>
      <c r="B6677" s="314" t="str">
        <f>'Comp. Desp. Indiretas'!$A$105</f>
        <v>SMS</v>
      </c>
      <c r="D6677" s="315" t="str">
        <f>'Comp. Desp. Indiretas'!$C$105</f>
        <v>TREINAMENTO</v>
      </c>
      <c r="E6677" s="314" t="str">
        <f>Resumo!$R$5</f>
        <v>Despesa</v>
      </c>
      <c r="F6677" s="314" t="str">
        <f>Resumo!$R$6</f>
        <v>Despesa Indireta</v>
      </c>
      <c r="G6677" s="327">
        <f>'Comp. Desp. Indiretas'!CD105</f>
        <v>0</v>
      </c>
    </row>
    <row r="6678" spans="1:7" x14ac:dyDescent="0.25">
      <c r="A6678" s="319">
        <f>'Comp. Desp. Indiretas'!$CD$7</f>
        <v>0</v>
      </c>
      <c r="B6678" s="314" t="str">
        <f>'Comp. Desp. Indiretas'!$A$106</f>
        <v>SMS</v>
      </c>
      <c r="D6678" s="315" t="str">
        <f>'Comp. Desp. Indiretas'!$C$106</f>
        <v>ASO</v>
      </c>
      <c r="E6678" s="314" t="str">
        <f>Resumo!$R$5</f>
        <v>Despesa</v>
      </c>
      <c r="F6678" s="314" t="str">
        <f>Resumo!$R$6</f>
        <v>Despesa Indireta</v>
      </c>
      <c r="G6678" s="327">
        <f>'Comp. Desp. Indiretas'!CD106</f>
        <v>0</v>
      </c>
    </row>
    <row r="6679" spans="1:7" x14ac:dyDescent="0.25">
      <c r="A6679" s="319">
        <f>'Comp. Desp. Indiretas'!$CD$7</f>
        <v>0</v>
      </c>
      <c r="B6679" s="314">
        <f>'Comp. Desp. Indiretas'!$A$107</f>
        <v>0</v>
      </c>
      <c r="D6679" s="315" t="str">
        <f>'Comp. Desp. Indiretas'!$C$107</f>
        <v/>
      </c>
      <c r="E6679" s="314" t="str">
        <f>Resumo!$R$5</f>
        <v>Despesa</v>
      </c>
      <c r="F6679" s="314" t="str">
        <f>Resumo!$R$6</f>
        <v>Despesa Indireta</v>
      </c>
      <c r="G6679" s="327">
        <f>'Comp. Desp. Indiretas'!CD107</f>
        <v>0</v>
      </c>
    </row>
    <row r="6680" spans="1:7" x14ac:dyDescent="0.25">
      <c r="A6680" s="319">
        <f>'Comp. Desp. Indiretas'!$CD$7</f>
        <v>0</v>
      </c>
      <c r="B6680" s="314">
        <f>'Comp. Desp. Indiretas'!$A$108</f>
        <v>0</v>
      </c>
      <c r="D6680" s="315" t="str">
        <f>'Comp. Desp. Indiretas'!$C$108</f>
        <v/>
      </c>
      <c r="E6680" s="314" t="str">
        <f>Resumo!$R$5</f>
        <v>Despesa</v>
      </c>
      <c r="F6680" s="314" t="str">
        <f>Resumo!$R$6</f>
        <v>Despesa Indireta</v>
      </c>
      <c r="G6680" s="327">
        <f>'Comp. Desp. Indiretas'!CD108</f>
        <v>0</v>
      </c>
    </row>
    <row r="6681" spans="1:7" x14ac:dyDescent="0.25">
      <c r="A6681" s="319">
        <f>'Comp. Desp. Indiretas'!$CD$7</f>
        <v>0</v>
      </c>
      <c r="B6681" s="314">
        <f>'Comp. Desp. Indiretas'!$A$109</f>
        <v>0</v>
      </c>
      <c r="D6681" s="315" t="str">
        <f>'Comp. Desp. Indiretas'!$C$109</f>
        <v/>
      </c>
      <c r="E6681" s="314" t="str">
        <f>Resumo!$R$5</f>
        <v>Despesa</v>
      </c>
      <c r="F6681" s="314" t="str">
        <f>Resumo!$R$6</f>
        <v>Despesa Indireta</v>
      </c>
      <c r="G6681" s="327">
        <f>'Comp. Desp. Indiretas'!CD109</f>
        <v>0</v>
      </c>
    </row>
    <row r="6682" spans="1:7" x14ac:dyDescent="0.25">
      <c r="A6682" s="319">
        <f>'Comp. Desp. Indiretas'!$CD$7</f>
        <v>0</v>
      </c>
      <c r="B6682" s="314">
        <f>'Comp. Desp. Indiretas'!$A$110</f>
        <v>0</v>
      </c>
      <c r="D6682" s="315" t="str">
        <f>'Comp. Desp. Indiretas'!$C$110</f>
        <v/>
      </c>
      <c r="E6682" s="314" t="str">
        <f>Resumo!$R$5</f>
        <v>Despesa</v>
      </c>
      <c r="F6682" s="314" t="str">
        <f>Resumo!$R$6</f>
        <v>Despesa Indireta</v>
      </c>
      <c r="G6682" s="327">
        <f>'Comp. Desp. Indiretas'!CD110</f>
        <v>0</v>
      </c>
    </row>
    <row r="6683" spans="1:7" x14ac:dyDescent="0.25">
      <c r="A6683" s="319">
        <f>'Comp. Desp. Indiretas'!$CD$7</f>
        <v>0</v>
      </c>
      <c r="B6683" s="314">
        <f>'Comp. Desp. Indiretas'!$A$111</f>
        <v>0</v>
      </c>
      <c r="D6683" s="315" t="str">
        <f>'Comp. Desp. Indiretas'!$C$111</f>
        <v/>
      </c>
      <c r="E6683" s="314" t="str">
        <f>Resumo!$R$5</f>
        <v>Despesa</v>
      </c>
      <c r="F6683" s="314" t="str">
        <f>Resumo!$R$6</f>
        <v>Despesa Indireta</v>
      </c>
      <c r="G6683" s="327">
        <f>'Comp. Desp. Indiretas'!CD111</f>
        <v>0</v>
      </c>
    </row>
    <row r="6684" spans="1:7" x14ac:dyDescent="0.25">
      <c r="A6684" s="319">
        <f>'Comp. Desp. Indiretas'!$CD$7</f>
        <v>0</v>
      </c>
      <c r="B6684" s="314">
        <f>'Comp. Desp. Indiretas'!$A$112</f>
        <v>0</v>
      </c>
      <c r="D6684" s="315" t="str">
        <f>'Comp. Desp. Indiretas'!$C$112</f>
        <v/>
      </c>
      <c r="E6684" s="314" t="str">
        <f>Resumo!$R$5</f>
        <v>Despesa</v>
      </c>
      <c r="F6684" s="314" t="str">
        <f>Resumo!$R$6</f>
        <v>Despesa Indireta</v>
      </c>
      <c r="G6684" s="327">
        <f>'Comp. Desp. Indiretas'!CD112</f>
        <v>0</v>
      </c>
    </row>
    <row r="6685" spans="1:7" x14ac:dyDescent="0.25">
      <c r="A6685" s="319">
        <f>'Comp. Desp. Indiretas'!$CD$7</f>
        <v>0</v>
      </c>
      <c r="B6685" s="314" t="str">
        <f>'Composições Desp. Diretas'!$A$10</f>
        <v>SE</v>
      </c>
      <c r="C6685" s="314" t="str">
        <f>EAP!$C$9</f>
        <v>PP01</v>
      </c>
      <c r="D6685" s="315" t="str">
        <f>'Composições Desp. Diretas'!$C$10</f>
        <v>Subcontratação: realização do serviço de monit. da QAE</v>
      </c>
      <c r="E6685" s="314" t="str">
        <f>Resumo!$R$5</f>
        <v>Despesa</v>
      </c>
      <c r="F6685" s="314" t="str">
        <f>Resumo!$R$7</f>
        <v>Despesa Direta</v>
      </c>
      <c r="G6685" s="327">
        <f>'Composições Desp. Diretas'!CE10</f>
        <v>0</v>
      </c>
    </row>
    <row r="6686" spans="1:7" x14ac:dyDescent="0.25">
      <c r="A6686" s="319">
        <f>'Comp. Desp. Indiretas'!$CD$7</f>
        <v>0</v>
      </c>
      <c r="B6686" s="314" t="str">
        <f>'Composições Desp. Diretas'!$A$11</f>
        <v>MOC</v>
      </c>
      <c r="C6686" s="314" t="str">
        <f>EAP!$C$9</f>
        <v>PP01</v>
      </c>
      <c r="D6686" s="315" t="str">
        <f>'Composições Desp. Diretas'!$C$11</f>
        <v>ANALISTA DE PROJETOS PLENO</v>
      </c>
      <c r="E6686" s="314" t="str">
        <f>Resumo!$R$5</f>
        <v>Despesa</v>
      </c>
      <c r="F6686" s="314" t="str">
        <f>Resumo!$R$7</f>
        <v>Despesa Direta</v>
      </c>
      <c r="G6686" s="327">
        <f>'Composições Desp. Diretas'!CE11</f>
        <v>0</v>
      </c>
    </row>
    <row r="6687" spans="1:7" x14ac:dyDescent="0.25">
      <c r="A6687" s="319">
        <f>'Comp. Desp. Indiretas'!$CD$7</f>
        <v>0</v>
      </c>
      <c r="B6687" s="314">
        <f>'Composições Desp. Diretas'!$A$12</f>
        <v>0</v>
      </c>
      <c r="C6687" s="314" t="str">
        <f>EAP!$C$9</f>
        <v>PP01</v>
      </c>
      <c r="D6687" s="315">
        <f>'Composições Desp. Diretas'!$C$12</f>
        <v>0</v>
      </c>
      <c r="E6687" s="314" t="str">
        <f>Resumo!$R$5</f>
        <v>Despesa</v>
      </c>
      <c r="F6687" s="314" t="str">
        <f>Resumo!$R$7</f>
        <v>Despesa Direta</v>
      </c>
      <c r="G6687" s="327">
        <f>'Composições Desp. Diretas'!CE12</f>
        <v>0</v>
      </c>
    </row>
    <row r="6688" spans="1:7" x14ac:dyDescent="0.25">
      <c r="A6688" s="319">
        <f>'Comp. Desp. Indiretas'!$CD$7</f>
        <v>0</v>
      </c>
      <c r="B6688" s="314">
        <f>'Composições Desp. Diretas'!$A$13</f>
        <v>0</v>
      </c>
      <c r="C6688" s="314" t="str">
        <f>EAP!$C$9</f>
        <v>PP01</v>
      </c>
      <c r="D6688" s="315">
        <f>'Composições Desp. Diretas'!$C$13</f>
        <v>0</v>
      </c>
      <c r="E6688" s="314" t="str">
        <f>Resumo!$R$5</f>
        <v>Despesa</v>
      </c>
      <c r="F6688" s="314" t="str">
        <f>Resumo!$R$7</f>
        <v>Despesa Direta</v>
      </c>
      <c r="G6688" s="327">
        <f>'Composições Desp. Diretas'!CE13</f>
        <v>0</v>
      </c>
    </row>
    <row r="6689" spans="1:7" x14ac:dyDescent="0.25">
      <c r="A6689" s="319">
        <f>'Comp. Desp. Indiretas'!$CD$7</f>
        <v>0</v>
      </c>
      <c r="B6689" s="314">
        <f>'Composições Desp. Diretas'!$A$14</f>
        <v>0</v>
      </c>
      <c r="C6689" s="314" t="str">
        <f>EAP!$C$9</f>
        <v>PP01</v>
      </c>
      <c r="D6689" s="315">
        <f>'Composições Desp. Diretas'!$C$14</f>
        <v>0</v>
      </c>
      <c r="E6689" s="314" t="str">
        <f>Resumo!$R$5</f>
        <v>Despesa</v>
      </c>
      <c r="F6689" s="314" t="str">
        <f>Resumo!$R$7</f>
        <v>Despesa Direta</v>
      </c>
      <c r="G6689" s="327">
        <f>'Composições Desp. Diretas'!CE14</f>
        <v>0</v>
      </c>
    </row>
    <row r="6690" spans="1:7" x14ac:dyDescent="0.25">
      <c r="A6690" s="319">
        <f>'Comp. Desp. Indiretas'!$CD$7</f>
        <v>0</v>
      </c>
      <c r="B6690" s="314">
        <f>'Composições Desp. Diretas'!$A$15</f>
        <v>0</v>
      </c>
      <c r="C6690" s="314" t="str">
        <f>EAP!$C$9</f>
        <v>PP01</v>
      </c>
      <c r="D6690" s="315">
        <f>'Composições Desp. Diretas'!$C$15</f>
        <v>0</v>
      </c>
      <c r="E6690" s="314" t="str">
        <f>Resumo!$R$5</f>
        <v>Despesa</v>
      </c>
      <c r="F6690" s="314" t="str">
        <f>Resumo!$R$7</f>
        <v>Despesa Direta</v>
      </c>
      <c r="G6690" s="327">
        <f>'Composições Desp. Diretas'!CE15</f>
        <v>0</v>
      </c>
    </row>
    <row r="6691" spans="1:7" x14ac:dyDescent="0.25">
      <c r="A6691" s="319">
        <f>'Comp. Desp. Indiretas'!$CD$7</f>
        <v>0</v>
      </c>
      <c r="B6691" s="314">
        <f>'Composições Desp. Diretas'!$A$16</f>
        <v>0</v>
      </c>
      <c r="C6691" s="314" t="str">
        <f>EAP!$C$9</f>
        <v>PP01</v>
      </c>
      <c r="D6691" s="315">
        <f>'Composições Desp. Diretas'!$C$16</f>
        <v>0</v>
      </c>
      <c r="E6691" s="314" t="str">
        <f>Resumo!$R$5</f>
        <v>Despesa</v>
      </c>
      <c r="F6691" s="314" t="str">
        <f>Resumo!$R$7</f>
        <v>Despesa Direta</v>
      </c>
      <c r="G6691" s="327">
        <f>'Composições Desp. Diretas'!CE16</f>
        <v>0</v>
      </c>
    </row>
    <row r="6692" spans="1:7" x14ac:dyDescent="0.25">
      <c r="A6692" s="319">
        <f>'Comp. Desp. Indiretas'!$CD$7</f>
        <v>0</v>
      </c>
      <c r="B6692" s="314">
        <f>'Composições Desp. Diretas'!$A$17</f>
        <v>0</v>
      </c>
      <c r="C6692" s="314" t="str">
        <f>EAP!$C$9</f>
        <v>PP01</v>
      </c>
      <c r="D6692" s="315">
        <f>'Composições Desp. Diretas'!$C$17</f>
        <v>0</v>
      </c>
      <c r="E6692" s="314" t="str">
        <f>Resumo!$R$5</f>
        <v>Despesa</v>
      </c>
      <c r="F6692" s="314" t="str">
        <f>Resumo!$R$7</f>
        <v>Despesa Direta</v>
      </c>
      <c r="G6692" s="327">
        <f>'Composições Desp. Diretas'!CE17</f>
        <v>0</v>
      </c>
    </row>
    <row r="6693" spans="1:7" x14ac:dyDescent="0.25">
      <c r="A6693" s="319">
        <f>'Comp. Desp. Indiretas'!$CD$7</f>
        <v>0</v>
      </c>
      <c r="B6693" s="314">
        <f>'Composições Desp. Diretas'!$A$18</f>
        <v>0</v>
      </c>
      <c r="C6693" s="314" t="str">
        <f>EAP!$C$9</f>
        <v>PP01</v>
      </c>
      <c r="D6693" s="315">
        <f>'Composições Desp. Diretas'!$C$18</f>
        <v>0</v>
      </c>
      <c r="E6693" s="314" t="str">
        <f>Resumo!$R$5</f>
        <v>Despesa</v>
      </c>
      <c r="F6693" s="314" t="str">
        <f>Resumo!$R$7</f>
        <v>Despesa Direta</v>
      </c>
      <c r="G6693" s="327">
        <f>'Composições Desp. Diretas'!CE18</f>
        <v>0</v>
      </c>
    </row>
    <row r="6694" spans="1:7" x14ac:dyDescent="0.25">
      <c r="A6694" s="319">
        <f>'Comp. Desp. Indiretas'!$CD$7</f>
        <v>0</v>
      </c>
      <c r="B6694" s="314">
        <f>'Composições Desp. Diretas'!$A$19</f>
        <v>0</v>
      </c>
      <c r="C6694" s="314" t="str">
        <f>EAP!$C$9</f>
        <v>PP01</v>
      </c>
      <c r="D6694" s="315">
        <f>'Composições Desp. Diretas'!$C$19</f>
        <v>0</v>
      </c>
      <c r="E6694" s="314" t="str">
        <f>Resumo!$R$5</f>
        <v>Despesa</v>
      </c>
      <c r="F6694" s="314" t="str">
        <f>Resumo!$R$7</f>
        <v>Despesa Direta</v>
      </c>
      <c r="G6694" s="327">
        <f>'Composições Desp. Diretas'!CE19</f>
        <v>0</v>
      </c>
    </row>
    <row r="6695" spans="1:7" x14ac:dyDescent="0.25">
      <c r="A6695" s="319">
        <f>'Comp. Desp. Indiretas'!$CD$7</f>
        <v>0</v>
      </c>
      <c r="B6695" s="314">
        <f>'Composições Desp. Diretas'!$A$20</f>
        <v>0</v>
      </c>
      <c r="C6695" s="314" t="str">
        <f>EAP!$C$9</f>
        <v>PP01</v>
      </c>
      <c r="D6695" s="315">
        <f>'Composições Desp. Diretas'!$C$20</f>
        <v>0</v>
      </c>
      <c r="E6695" s="314" t="str">
        <f>Resumo!$R$5</f>
        <v>Despesa</v>
      </c>
      <c r="F6695" s="314" t="str">
        <f>Resumo!$R$7</f>
        <v>Despesa Direta</v>
      </c>
      <c r="G6695" s="327">
        <f>'Composições Desp. Diretas'!CE20</f>
        <v>0</v>
      </c>
    </row>
    <row r="6696" spans="1:7" x14ac:dyDescent="0.25">
      <c r="A6696" s="319">
        <f>'Comp. Desp. Indiretas'!$CD$7</f>
        <v>0</v>
      </c>
      <c r="B6696" s="314">
        <f>'Composições Desp. Diretas'!$A$21</f>
        <v>0</v>
      </c>
      <c r="C6696" s="314" t="str">
        <f>EAP!$C$9</f>
        <v>PP01</v>
      </c>
      <c r="D6696" s="315">
        <f>'Composições Desp. Diretas'!$C$21</f>
        <v>0</v>
      </c>
      <c r="E6696" s="314" t="str">
        <f>Resumo!$R$5</f>
        <v>Despesa</v>
      </c>
      <c r="F6696" s="314" t="str">
        <f>Resumo!$R$7</f>
        <v>Despesa Direta</v>
      </c>
      <c r="G6696" s="327">
        <f>'Composições Desp. Diretas'!CE21</f>
        <v>0</v>
      </c>
    </row>
    <row r="6697" spans="1:7" x14ac:dyDescent="0.25">
      <c r="A6697" s="319">
        <f>'Comp. Desp. Indiretas'!$CD$7</f>
        <v>0</v>
      </c>
      <c r="B6697" s="314">
        <f>'Composições Desp. Diretas'!$A$22</f>
        <v>0</v>
      </c>
      <c r="C6697" s="314" t="str">
        <f>EAP!$C$9</f>
        <v>PP01</v>
      </c>
      <c r="D6697" s="315">
        <f>'Composições Desp. Diretas'!$C$22</f>
        <v>0</v>
      </c>
      <c r="E6697" s="314" t="str">
        <f>Resumo!$R$5</f>
        <v>Despesa</v>
      </c>
      <c r="F6697" s="314" t="str">
        <f>Resumo!$R$7</f>
        <v>Despesa Direta</v>
      </c>
      <c r="G6697" s="327">
        <f>'Composições Desp. Diretas'!CE22</f>
        <v>0</v>
      </c>
    </row>
    <row r="6698" spans="1:7" x14ac:dyDescent="0.25">
      <c r="A6698" s="319">
        <f>'Comp. Desp. Indiretas'!$CD$7</f>
        <v>0</v>
      </c>
      <c r="B6698" s="314">
        <f>'Composições Desp. Diretas'!$A$23</f>
        <v>0</v>
      </c>
      <c r="C6698" s="314" t="str">
        <f>EAP!$C$9</f>
        <v>PP01</v>
      </c>
      <c r="D6698" s="315">
        <f>'Composições Desp. Diretas'!$C$23</f>
        <v>0</v>
      </c>
      <c r="E6698" s="314" t="str">
        <f>Resumo!$R$5</f>
        <v>Despesa</v>
      </c>
      <c r="F6698" s="314" t="str">
        <f>Resumo!$R$7</f>
        <v>Despesa Direta</v>
      </c>
      <c r="G6698" s="327">
        <f>'Composições Desp. Diretas'!CE23</f>
        <v>0</v>
      </c>
    </row>
    <row r="6716" spans="1:7" x14ac:dyDescent="0.25">
      <c r="A6716" s="319">
        <f>'Comp. Desp. Indiretas'!$CD$7</f>
        <v>0</v>
      </c>
      <c r="B6716" s="314" t="str">
        <f>'Composições Desp. Diretas'!$A$25</f>
        <v>MOC</v>
      </c>
      <c r="C6716" s="314" t="str">
        <f>EAP!$C$10</f>
        <v>PP02</v>
      </c>
      <c r="D6716" s="315" t="str">
        <f>'Composições Desp. Diretas'!$C$25</f>
        <v>TÉCNICO OPERACIONAL</v>
      </c>
      <c r="E6716" s="314" t="str">
        <f>Resumo!$R$5</f>
        <v>Despesa</v>
      </c>
      <c r="F6716" s="314" t="str">
        <f>Resumo!$R$7</f>
        <v>Despesa Direta</v>
      </c>
      <c r="G6716" s="327">
        <f>'Composições Desp. Diretas'!CE25</f>
        <v>0</v>
      </c>
    </row>
    <row r="6717" spans="1:7" x14ac:dyDescent="0.25">
      <c r="A6717" s="319">
        <f>'Comp. Desp. Indiretas'!$CD$7</f>
        <v>0</v>
      </c>
      <c r="B6717" s="314" t="str">
        <f>'Composições Desp. Diretas'!$A$26</f>
        <v>SE</v>
      </c>
      <c r="C6717" s="314" t="str">
        <f>EAP!$C$10</f>
        <v>PP02</v>
      </c>
      <c r="D6717" s="315" t="str">
        <f>'Composições Desp. Diretas'!$C$26</f>
        <v>Pedágio</v>
      </c>
      <c r="E6717" s="314" t="str">
        <f>Resumo!$R$5</f>
        <v>Despesa</v>
      </c>
      <c r="F6717" s="314" t="str">
        <f>Resumo!$R$7</f>
        <v>Despesa Direta</v>
      </c>
      <c r="G6717" s="327">
        <f>'Composições Desp. Diretas'!CE26</f>
        <v>0</v>
      </c>
    </row>
    <row r="6718" spans="1:7" x14ac:dyDescent="0.25">
      <c r="A6718" s="319">
        <f>'Comp. Desp. Indiretas'!$CD$7</f>
        <v>0</v>
      </c>
      <c r="B6718" s="314" t="str">
        <f>'Composições Desp. Diretas'!$A$27</f>
        <v>SE</v>
      </c>
      <c r="C6718" s="314" t="str">
        <f>EAP!$C$10</f>
        <v>PP02</v>
      </c>
      <c r="D6718" s="315" t="str">
        <f>'Composições Desp. Diretas'!$C$27</f>
        <v>Despacho ida e volta - sonômetro</v>
      </c>
      <c r="E6718" s="314" t="str">
        <f>Resumo!$R$5</f>
        <v>Despesa</v>
      </c>
      <c r="F6718" s="314" t="str">
        <f>Resumo!$R$7</f>
        <v>Despesa Direta</v>
      </c>
      <c r="G6718" s="327">
        <f>'Composições Desp. Diretas'!CE27</f>
        <v>0</v>
      </c>
    </row>
    <row r="6719" spans="1:7" x14ac:dyDescent="0.25">
      <c r="A6719" s="319">
        <f>'Comp. Desp. Indiretas'!$CD$7</f>
        <v>0</v>
      </c>
      <c r="B6719" s="314" t="str">
        <f>'Composições Desp. Diretas'!$A$28</f>
        <v>DG</v>
      </c>
      <c r="C6719" s="314" t="str">
        <f>EAP!$C$10</f>
        <v>PP02</v>
      </c>
      <c r="D6719" s="315" t="str">
        <f>'Composições Desp. Diretas'!$C$28</f>
        <v>ALUGUEL DE VEICULO LEVE</v>
      </c>
      <c r="E6719" s="314" t="str">
        <f>Resumo!$R$5</f>
        <v>Despesa</v>
      </c>
      <c r="F6719" s="314" t="str">
        <f>Resumo!$R$7</f>
        <v>Despesa Direta</v>
      </c>
      <c r="G6719" s="327">
        <f>'Composições Desp. Diretas'!CE28</f>
        <v>0</v>
      </c>
    </row>
    <row r="6720" spans="1:7" x14ac:dyDescent="0.25">
      <c r="A6720" s="319">
        <f>'Comp. Desp. Indiretas'!$CD$7</f>
        <v>0</v>
      </c>
      <c r="B6720" s="314" t="str">
        <f>'Composições Desp. Diretas'!$A$29</f>
        <v>DG</v>
      </c>
      <c r="C6720" s="314" t="str">
        <f>EAP!$C$10</f>
        <v>PP02</v>
      </c>
      <c r="D6720" s="315" t="str">
        <f>'Composições Desp. Diretas'!$C$29</f>
        <v>COMBUSTÍVEL - GASOLINA</v>
      </c>
      <c r="E6720" s="314" t="str">
        <f>Resumo!$R$5</f>
        <v>Despesa</v>
      </c>
      <c r="F6720" s="314" t="str">
        <f>Resumo!$R$7</f>
        <v>Despesa Direta</v>
      </c>
      <c r="G6720" s="327">
        <f>'Composições Desp. Diretas'!CE29</f>
        <v>0</v>
      </c>
    </row>
    <row r="6721" spans="1:7" x14ac:dyDescent="0.25">
      <c r="A6721" s="319">
        <f>'Comp. Desp. Indiretas'!$CD$7</f>
        <v>0</v>
      </c>
      <c r="B6721" s="314">
        <f>'Composições Desp. Diretas'!$A$30</f>
        <v>0</v>
      </c>
      <c r="C6721" s="314" t="str">
        <f>EAP!$C$10</f>
        <v>PP02</v>
      </c>
      <c r="D6721" s="315">
        <f>'Composições Desp. Diretas'!$C$30</f>
        <v>0</v>
      </c>
      <c r="E6721" s="314" t="str">
        <f>Resumo!$R$5</f>
        <v>Despesa</v>
      </c>
      <c r="F6721" s="314" t="str">
        <f>Resumo!$R$7</f>
        <v>Despesa Direta</v>
      </c>
      <c r="G6721" s="327">
        <f>'Composições Desp. Diretas'!CE30</f>
        <v>0</v>
      </c>
    </row>
    <row r="6722" spans="1:7" x14ac:dyDescent="0.25">
      <c r="A6722" s="319">
        <f>'Comp. Desp. Indiretas'!$CD$7</f>
        <v>0</v>
      </c>
      <c r="B6722" s="314">
        <f>'Composições Desp. Diretas'!$A$31</f>
        <v>0</v>
      </c>
      <c r="C6722" s="314" t="str">
        <f>EAP!$C$10</f>
        <v>PP02</v>
      </c>
      <c r="D6722" s="315">
        <f>'Composições Desp. Diretas'!$C$31</f>
        <v>0</v>
      </c>
      <c r="E6722" s="314" t="str">
        <f>Resumo!$R$5</f>
        <v>Despesa</v>
      </c>
      <c r="F6722" s="314" t="str">
        <f>Resumo!$R$7</f>
        <v>Despesa Direta</v>
      </c>
      <c r="G6722" s="327">
        <f>'Composições Desp. Diretas'!CE31</f>
        <v>0</v>
      </c>
    </row>
    <row r="6723" spans="1:7" x14ac:dyDescent="0.25">
      <c r="A6723" s="319">
        <f>'Comp. Desp. Indiretas'!$CD$7</f>
        <v>0</v>
      </c>
      <c r="B6723" s="314" t="str">
        <f>'Composições Desp. Diretas'!$A$32</f>
        <v>MOC</v>
      </c>
      <c r="C6723" s="314" t="str">
        <f>EAP!$C$10</f>
        <v>PP02</v>
      </c>
      <c r="D6723" s="315" t="str">
        <f>'Composições Desp. Diretas'!$C$32</f>
        <v>COORD. DE PROJETO</v>
      </c>
      <c r="E6723" s="314" t="str">
        <f>Resumo!$R$5</f>
        <v>Despesa</v>
      </c>
      <c r="F6723" s="314" t="str">
        <f>Resumo!$R$7</f>
        <v>Despesa Direta</v>
      </c>
      <c r="G6723" s="327">
        <f>'Composições Desp. Diretas'!CE32</f>
        <v>0</v>
      </c>
    </row>
    <row r="6724" spans="1:7" x14ac:dyDescent="0.25">
      <c r="A6724" s="319">
        <f>'Comp. Desp. Indiretas'!$CD$7</f>
        <v>0</v>
      </c>
      <c r="B6724" s="314" t="str">
        <f>'Composições Desp. Diretas'!$A$33</f>
        <v>MOC</v>
      </c>
      <c r="C6724" s="314" t="str">
        <f>EAP!$C$10</f>
        <v>PP02</v>
      </c>
      <c r="D6724" s="315" t="str">
        <f>'Composições Desp. Diretas'!$C$33</f>
        <v>ANALISTA DE PROJETOS PLENO</v>
      </c>
      <c r="E6724" s="314" t="str">
        <f>Resumo!$R$5</f>
        <v>Despesa</v>
      </c>
      <c r="F6724" s="314" t="str">
        <f>Resumo!$R$7</f>
        <v>Despesa Direta</v>
      </c>
      <c r="G6724" s="327">
        <f>'Composições Desp. Diretas'!CE33</f>
        <v>0</v>
      </c>
    </row>
    <row r="6725" spans="1:7" x14ac:dyDescent="0.25">
      <c r="A6725" s="319">
        <f>'Comp. Desp. Indiretas'!$CD$7</f>
        <v>0</v>
      </c>
      <c r="B6725" s="314" t="str">
        <f>'Composições Desp. Diretas'!$A$34</f>
        <v>MOC</v>
      </c>
      <c r="C6725" s="314" t="str">
        <f>EAP!$C$10</f>
        <v>PP02</v>
      </c>
      <c r="D6725" s="315" t="str">
        <f>'Composições Desp. Diretas'!$C$34</f>
        <v>ASSISTENTE DE PROJETOS</v>
      </c>
      <c r="E6725" s="314" t="str">
        <f>Resumo!$R$5</f>
        <v>Despesa</v>
      </c>
      <c r="F6725" s="314" t="str">
        <f>Resumo!$R$7</f>
        <v>Despesa Direta</v>
      </c>
      <c r="G6725" s="327">
        <f>'Composições Desp. Diretas'!CE34</f>
        <v>0</v>
      </c>
    </row>
    <row r="6726" spans="1:7" x14ac:dyDescent="0.25">
      <c r="A6726" s="319">
        <f>'Comp. Desp. Indiretas'!$CD$7</f>
        <v>0</v>
      </c>
      <c r="B6726" s="314" t="str">
        <f>'Composições Desp. Diretas'!$A$35</f>
        <v>MOC</v>
      </c>
      <c r="C6726" s="314" t="str">
        <f>EAP!$C$10</f>
        <v>PP02</v>
      </c>
      <c r="D6726" s="315" t="str">
        <f>'Composições Desp. Diretas'!$C$35</f>
        <v>ANALISTA DE GEOPROCESSAMENTO</v>
      </c>
      <c r="E6726" s="314" t="str">
        <f>Resumo!$R$5</f>
        <v>Despesa</v>
      </c>
      <c r="F6726" s="314" t="str">
        <f>Resumo!$R$7</f>
        <v>Despesa Direta</v>
      </c>
      <c r="G6726" s="327">
        <f>'Composições Desp. Diretas'!CE35</f>
        <v>0</v>
      </c>
    </row>
    <row r="6727" spans="1:7" x14ac:dyDescent="0.25">
      <c r="A6727" s="319">
        <f>'Comp. Desp. Indiretas'!$CD$7</f>
        <v>0</v>
      </c>
      <c r="B6727" s="314">
        <f>'Composições Desp. Diretas'!$A$36</f>
        <v>0</v>
      </c>
      <c r="C6727" s="314" t="str">
        <f>EAP!$C$10</f>
        <v>PP02</v>
      </c>
      <c r="D6727" s="315">
        <f>'Composições Desp. Diretas'!$C$36</f>
        <v>0</v>
      </c>
      <c r="E6727" s="314" t="str">
        <f>Resumo!$R$5</f>
        <v>Despesa</v>
      </c>
      <c r="F6727" s="314" t="str">
        <f>Resumo!$R$7</f>
        <v>Despesa Direta</v>
      </c>
      <c r="G6727" s="327">
        <f>'Composições Desp. Diretas'!CE36</f>
        <v>0</v>
      </c>
    </row>
    <row r="6728" spans="1:7" x14ac:dyDescent="0.25">
      <c r="A6728" s="319">
        <f>'Comp. Desp. Indiretas'!$CD$7</f>
        <v>0</v>
      </c>
      <c r="B6728" s="314">
        <f>'Composições Desp. Diretas'!$A$37</f>
        <v>0</v>
      </c>
      <c r="C6728" s="314" t="str">
        <f>EAP!$C$10</f>
        <v>PP02</v>
      </c>
      <c r="D6728" s="315">
        <f>'Composições Desp. Diretas'!$C$37</f>
        <v>0</v>
      </c>
      <c r="E6728" s="314" t="str">
        <f>Resumo!$R$5</f>
        <v>Despesa</v>
      </c>
      <c r="F6728" s="314" t="str">
        <f>Resumo!$R$7</f>
        <v>Despesa Direta</v>
      </c>
      <c r="G6728" s="327">
        <f>'Composições Desp. Diretas'!CE37</f>
        <v>0</v>
      </c>
    </row>
    <row r="6729" spans="1:7" x14ac:dyDescent="0.25">
      <c r="A6729" s="319">
        <f>'Comp. Desp. Indiretas'!$CD$7</f>
        <v>0</v>
      </c>
      <c r="B6729" s="314">
        <f>'Composições Desp. Diretas'!$A$38</f>
        <v>0</v>
      </c>
      <c r="C6729" s="314" t="str">
        <f>EAP!$C$10</f>
        <v>PP02</v>
      </c>
      <c r="D6729" s="315">
        <f>'Composições Desp. Diretas'!$C$38</f>
        <v>0</v>
      </c>
      <c r="E6729" s="314" t="str">
        <f>Resumo!$R$5</f>
        <v>Despesa</v>
      </c>
      <c r="F6729" s="314" t="str">
        <f>Resumo!$R$7</f>
        <v>Despesa Direta</v>
      </c>
      <c r="G6729" s="327">
        <f>'Composições Desp. Diretas'!CE38</f>
        <v>0</v>
      </c>
    </row>
    <row r="6730" spans="1:7" x14ac:dyDescent="0.25">
      <c r="A6730" s="319">
        <f>'Comp. Desp. Indiretas'!$CD$7</f>
        <v>0</v>
      </c>
      <c r="B6730" s="314">
        <f>'Composições Desp. Diretas'!$A$39</f>
        <v>0</v>
      </c>
      <c r="C6730" s="314" t="str">
        <f>EAP!$C$10</f>
        <v>PP02</v>
      </c>
      <c r="D6730" s="315">
        <f>'Composições Desp. Diretas'!$C$39</f>
        <v>0</v>
      </c>
      <c r="E6730" s="314" t="str">
        <f>Resumo!$R$5</f>
        <v>Despesa</v>
      </c>
      <c r="F6730" s="314" t="str">
        <f>Resumo!$R$7</f>
        <v>Despesa Direta</v>
      </c>
      <c r="G6730" s="327">
        <f>'Composições Desp. Diretas'!CE39</f>
        <v>0</v>
      </c>
    </row>
    <row r="6731" spans="1:7" x14ac:dyDescent="0.25">
      <c r="A6731" s="319">
        <f>'Comp. Desp. Indiretas'!$CD$7</f>
        <v>0</v>
      </c>
      <c r="B6731" s="314">
        <f>'Composições Desp. Diretas'!$A$40</f>
        <v>0</v>
      </c>
      <c r="C6731" s="314" t="str">
        <f>EAP!$C$10</f>
        <v>PP02</v>
      </c>
      <c r="D6731" s="315">
        <f>'Composições Desp. Diretas'!$C$40</f>
        <v>0</v>
      </c>
      <c r="E6731" s="314" t="str">
        <f>Resumo!$R$5</f>
        <v>Despesa</v>
      </c>
      <c r="F6731" s="314" t="str">
        <f>Resumo!$R$7</f>
        <v>Despesa Direta</v>
      </c>
      <c r="G6731" s="327">
        <f>'Composições Desp. Diretas'!CE40</f>
        <v>0</v>
      </c>
    </row>
    <row r="6732" spans="1:7" x14ac:dyDescent="0.25">
      <c r="A6732" s="319">
        <f>'Comp. Desp. Indiretas'!$CD$7</f>
        <v>0</v>
      </c>
      <c r="B6732" s="314">
        <f>'Composições Desp. Diretas'!$A$41</f>
        <v>0</v>
      </c>
      <c r="C6732" s="314" t="str">
        <f>EAP!$C$10</f>
        <v>PP02</v>
      </c>
      <c r="D6732" s="315">
        <f>'Composições Desp. Diretas'!$C$41</f>
        <v>0</v>
      </c>
      <c r="E6732" s="314" t="str">
        <f>Resumo!$R$5</f>
        <v>Despesa</v>
      </c>
      <c r="F6732" s="314" t="str">
        <f>Resumo!$R$7</f>
        <v>Despesa Direta</v>
      </c>
      <c r="G6732" s="327">
        <f>'Composições Desp. Diretas'!CE41</f>
        <v>0</v>
      </c>
    </row>
    <row r="6733" spans="1:7" x14ac:dyDescent="0.25">
      <c r="A6733" s="319">
        <f>'Comp. Desp. Indiretas'!$CD$7</f>
        <v>0</v>
      </c>
      <c r="B6733" s="314">
        <f>'Composições Desp. Diretas'!$A$42</f>
        <v>0</v>
      </c>
      <c r="C6733" s="314" t="str">
        <f>EAP!$C$10</f>
        <v>PP02</v>
      </c>
      <c r="D6733" s="315">
        <f>'Composições Desp. Diretas'!$C$42</f>
        <v>0</v>
      </c>
      <c r="E6733" s="314" t="str">
        <f>Resumo!$R$5</f>
        <v>Despesa</v>
      </c>
      <c r="F6733" s="314" t="str">
        <f>Resumo!$R$7</f>
        <v>Despesa Direta</v>
      </c>
      <c r="G6733" s="327">
        <f>'Composições Desp. Diretas'!CE42</f>
        <v>0</v>
      </c>
    </row>
    <row r="6734" spans="1:7" x14ac:dyDescent="0.25">
      <c r="A6734" s="319">
        <f>'Comp. Desp. Indiretas'!$CD$7</f>
        <v>0</v>
      </c>
      <c r="B6734" s="314">
        <f>'Composições Desp. Diretas'!$A$43</f>
        <v>0</v>
      </c>
      <c r="C6734" s="314" t="str">
        <f>EAP!$C$10</f>
        <v>PP02</v>
      </c>
      <c r="D6734" s="315">
        <f>'Composições Desp. Diretas'!$C$43</f>
        <v>0</v>
      </c>
      <c r="E6734" s="314" t="str">
        <f>Resumo!$R$5</f>
        <v>Despesa</v>
      </c>
      <c r="F6734" s="314" t="str">
        <f>Resumo!$R$7</f>
        <v>Despesa Direta</v>
      </c>
      <c r="G6734" s="327">
        <f>'Composições Desp. Diretas'!CE43</f>
        <v>0</v>
      </c>
    </row>
    <row r="6735" spans="1:7" x14ac:dyDescent="0.25">
      <c r="A6735" s="319">
        <f>'Comp. Desp. Indiretas'!$CD$7</f>
        <v>0</v>
      </c>
      <c r="B6735" s="314">
        <f>'Composições Desp. Diretas'!$A$44</f>
        <v>0</v>
      </c>
      <c r="C6735" s="314" t="str">
        <f>EAP!$C$10</f>
        <v>PP02</v>
      </c>
      <c r="D6735" s="315">
        <f>'Composições Desp. Diretas'!$C$44</f>
        <v>0</v>
      </c>
      <c r="E6735" s="314" t="str">
        <f>Resumo!$R$5</f>
        <v>Despesa</v>
      </c>
      <c r="F6735" s="314" t="str">
        <f>Resumo!$R$7</f>
        <v>Despesa Direta</v>
      </c>
      <c r="G6735" s="327">
        <f>'Composições Desp. Diretas'!CE44</f>
        <v>0</v>
      </c>
    </row>
    <row r="6736" spans="1:7" x14ac:dyDescent="0.25">
      <c r="A6736" s="319">
        <f>'Comp. Desp. Indiretas'!$CD$7</f>
        <v>0</v>
      </c>
      <c r="B6736" s="314">
        <f>'Composições Desp. Diretas'!$A$45</f>
        <v>0</v>
      </c>
      <c r="C6736" s="314" t="str">
        <f>EAP!$C$10</f>
        <v>PP02</v>
      </c>
      <c r="D6736" s="315">
        <f>'Composições Desp. Diretas'!$C$45</f>
        <v>0</v>
      </c>
      <c r="E6736" s="314" t="str">
        <f>Resumo!$R$5</f>
        <v>Despesa</v>
      </c>
      <c r="F6736" s="314" t="str">
        <f>Resumo!$R$7</f>
        <v>Despesa Direta</v>
      </c>
      <c r="G6736" s="327">
        <f>'Composições Desp. Diretas'!CE45</f>
        <v>0</v>
      </c>
    </row>
    <row r="6737" spans="1:7" x14ac:dyDescent="0.25">
      <c r="A6737" s="319">
        <f>'Comp. Desp. Indiretas'!$CD$7</f>
        <v>0</v>
      </c>
      <c r="B6737" s="314">
        <f>'Composições Desp. Diretas'!$A$46</f>
        <v>0</v>
      </c>
      <c r="C6737" s="314" t="str">
        <f>EAP!$C$10</f>
        <v>PP02</v>
      </c>
      <c r="D6737" s="315">
        <f>'Composições Desp. Diretas'!$C$46</f>
        <v>0</v>
      </c>
      <c r="E6737" s="314" t="str">
        <f>Resumo!$R$5</f>
        <v>Despesa</v>
      </c>
      <c r="F6737" s="314" t="str">
        <f>Resumo!$R$7</f>
        <v>Despesa Direta</v>
      </c>
      <c r="G6737" s="327">
        <f>'Composições Desp. Diretas'!CE46</f>
        <v>0</v>
      </c>
    </row>
    <row r="6738" spans="1:7" x14ac:dyDescent="0.25">
      <c r="A6738" s="319">
        <f>'Comp. Desp. Indiretas'!$CD$7</f>
        <v>0</v>
      </c>
      <c r="B6738" s="314">
        <f>'Composições Desp. Diretas'!$A$47</f>
        <v>0</v>
      </c>
      <c r="C6738" s="314" t="str">
        <f>EAP!$C$10</f>
        <v>PP02</v>
      </c>
      <c r="D6738" s="315">
        <f>'Composições Desp. Diretas'!$C$47</f>
        <v>0</v>
      </c>
      <c r="E6738" s="314" t="str">
        <f>Resumo!$R$5</f>
        <v>Despesa</v>
      </c>
      <c r="F6738" s="314" t="str">
        <f>Resumo!$R$7</f>
        <v>Despesa Direta</v>
      </c>
      <c r="G6738" s="327">
        <f>'Composições Desp. Diretas'!CE47</f>
        <v>0</v>
      </c>
    </row>
    <row r="6739" spans="1:7" x14ac:dyDescent="0.25">
      <c r="A6739" s="319">
        <f>'Comp. Desp. Indiretas'!$CD$7</f>
        <v>0</v>
      </c>
      <c r="B6739" s="314">
        <f>'Composições Desp. Diretas'!$A$48</f>
        <v>0</v>
      </c>
      <c r="C6739" s="314" t="str">
        <f>EAP!$C$10</f>
        <v>PP02</v>
      </c>
      <c r="D6739" s="315">
        <f>'Composições Desp. Diretas'!$C$48</f>
        <v>0</v>
      </c>
      <c r="E6739" s="314" t="str">
        <f>Resumo!$R$5</f>
        <v>Despesa</v>
      </c>
      <c r="F6739" s="314" t="str">
        <f>Resumo!$R$7</f>
        <v>Despesa Direta</v>
      </c>
      <c r="G6739" s="327">
        <f>'Composições Desp. Diretas'!CE48</f>
        <v>0</v>
      </c>
    </row>
    <row r="6740" spans="1:7" x14ac:dyDescent="0.25">
      <c r="A6740" s="319">
        <f>'Comp. Desp. Indiretas'!$CD$7</f>
        <v>0</v>
      </c>
      <c r="B6740" s="314">
        <f>'Composições Desp. Diretas'!$A$49</f>
        <v>0</v>
      </c>
      <c r="C6740" s="314" t="str">
        <f>EAP!$C$10</f>
        <v>PP02</v>
      </c>
      <c r="D6740" s="315">
        <f>'Composições Desp. Diretas'!$C$49</f>
        <v>0</v>
      </c>
      <c r="E6740" s="314" t="str">
        <f>Resumo!$R$5</f>
        <v>Despesa</v>
      </c>
      <c r="F6740" s="314" t="str">
        <f>Resumo!$R$7</f>
        <v>Despesa Direta</v>
      </c>
      <c r="G6740" s="327">
        <f>'Composições Desp. Diretas'!CE49</f>
        <v>0</v>
      </c>
    </row>
    <row r="6741" spans="1:7" x14ac:dyDescent="0.25">
      <c r="A6741" s="319">
        <f>'Comp. Desp. Indiretas'!$CD$7</f>
        <v>0</v>
      </c>
      <c r="B6741" s="314">
        <f>'Composições Desp. Diretas'!$A$50</f>
        <v>0</v>
      </c>
      <c r="C6741" s="314" t="str">
        <f>EAP!$C$10</f>
        <v>PP02</v>
      </c>
      <c r="D6741" s="315">
        <f>'Composições Desp. Diretas'!$C$50</f>
        <v>0</v>
      </c>
      <c r="E6741" s="314" t="str">
        <f>Resumo!$R$5</f>
        <v>Despesa</v>
      </c>
      <c r="F6741" s="314" t="str">
        <f>Resumo!$R$7</f>
        <v>Despesa Direta</v>
      </c>
      <c r="G6741" s="327">
        <f>'Composições Desp. Diretas'!CE50</f>
        <v>0</v>
      </c>
    </row>
    <row r="6742" spans="1:7" x14ac:dyDescent="0.25">
      <c r="A6742" s="319">
        <f>'Comp. Desp. Indiretas'!$CD$7</f>
        <v>0</v>
      </c>
      <c r="B6742" s="314">
        <f>'Composições Desp. Diretas'!$A$51</f>
        <v>0</v>
      </c>
      <c r="C6742" s="314" t="str">
        <f>EAP!$C$10</f>
        <v>PP02</v>
      </c>
      <c r="D6742" s="315">
        <f>'Composições Desp. Diretas'!$C$51</f>
        <v>0</v>
      </c>
      <c r="E6742" s="314" t="str">
        <f>Resumo!$R$5</f>
        <v>Despesa</v>
      </c>
      <c r="F6742" s="314" t="str">
        <f>Resumo!$R$7</f>
        <v>Despesa Direta</v>
      </c>
      <c r="G6742" s="327">
        <f>'Composições Desp. Diretas'!CE51</f>
        <v>0</v>
      </c>
    </row>
    <row r="6743" spans="1:7" x14ac:dyDescent="0.25">
      <c r="A6743" s="319">
        <f>'Comp. Desp. Indiretas'!$CD$7</f>
        <v>0</v>
      </c>
      <c r="B6743" s="314">
        <f>'Composições Desp. Diretas'!$A$52</f>
        <v>0</v>
      </c>
      <c r="C6743" s="314" t="str">
        <f>EAP!$C$10</f>
        <v>PP02</v>
      </c>
      <c r="D6743" s="315">
        <f>'Composições Desp. Diretas'!$C$52</f>
        <v>0</v>
      </c>
      <c r="E6743" s="314" t="str">
        <f>Resumo!$R$5</f>
        <v>Despesa</v>
      </c>
      <c r="F6743" s="314" t="str">
        <f>Resumo!$R$7</f>
        <v>Despesa Direta</v>
      </c>
      <c r="G6743" s="327">
        <f>'Composições Desp. Diretas'!CE52</f>
        <v>0</v>
      </c>
    </row>
    <row r="6744" spans="1:7" x14ac:dyDescent="0.25">
      <c r="A6744" s="319">
        <f>'Comp. Desp. Indiretas'!$CD$7</f>
        <v>0</v>
      </c>
      <c r="B6744" s="314">
        <f>'Composições Desp. Diretas'!$A$53</f>
        <v>0</v>
      </c>
      <c r="C6744" s="314" t="str">
        <f>EAP!$C$10</f>
        <v>PP02</v>
      </c>
      <c r="D6744" s="315">
        <f>'Composições Desp. Diretas'!$C$53</f>
        <v>0</v>
      </c>
      <c r="E6744" s="314" t="str">
        <f>Resumo!$R$5</f>
        <v>Despesa</v>
      </c>
      <c r="F6744" s="314" t="str">
        <f>Resumo!$R$7</f>
        <v>Despesa Direta</v>
      </c>
      <c r="G6744" s="327">
        <f>'Composições Desp. Diretas'!CE53</f>
        <v>0</v>
      </c>
    </row>
    <row r="6745" spans="1:7" x14ac:dyDescent="0.25">
      <c r="A6745" s="319">
        <f>'Comp. Desp. Indiretas'!$CD$7</f>
        <v>0</v>
      </c>
      <c r="B6745" s="314">
        <f>'Composições Desp. Diretas'!$A$54</f>
        <v>0</v>
      </c>
      <c r="C6745" s="314" t="str">
        <f>EAP!$C$10</f>
        <v>PP02</v>
      </c>
      <c r="D6745" s="315">
        <f>'Composições Desp. Diretas'!$C$54</f>
        <v>0</v>
      </c>
      <c r="E6745" s="314" t="str">
        <f>Resumo!$R$5</f>
        <v>Despesa</v>
      </c>
      <c r="F6745" s="314" t="str">
        <f>Resumo!$R$7</f>
        <v>Despesa Direta</v>
      </c>
      <c r="G6745" s="327">
        <f>'Composições Desp. Diretas'!CE54</f>
        <v>0</v>
      </c>
    </row>
    <row r="6746" spans="1:7" x14ac:dyDescent="0.25">
      <c r="A6746" s="319">
        <f>'Comp. Desp. Indiretas'!$CD$7</f>
        <v>0</v>
      </c>
      <c r="B6746" s="314">
        <f>'Composições Desp. Diretas'!$A$55</f>
        <v>0</v>
      </c>
      <c r="C6746" s="314" t="str">
        <f>EAP!$C$10</f>
        <v>PP02</v>
      </c>
      <c r="D6746" s="315">
        <f>'Composições Desp. Diretas'!$C$55</f>
        <v>0</v>
      </c>
      <c r="E6746" s="314" t="str">
        <f>Resumo!$R$5</f>
        <v>Despesa</v>
      </c>
      <c r="F6746" s="314" t="str">
        <f>Resumo!$R$7</f>
        <v>Despesa Direta</v>
      </c>
      <c r="G6746" s="327">
        <f>'Composições Desp. Diretas'!CE55</f>
        <v>0</v>
      </c>
    </row>
    <row r="6747" spans="1:7" x14ac:dyDescent="0.25">
      <c r="A6747" s="319">
        <f>'Comp. Desp. Indiretas'!$CD$7</f>
        <v>0</v>
      </c>
      <c r="B6747" s="314" t="str">
        <f>'Composições Desp. Diretas'!$A$57</f>
        <v>SE</v>
      </c>
      <c r="C6747" s="314" t="str">
        <f>EAP!$C$11</f>
        <v>PP03</v>
      </c>
      <c r="D6747" s="315" t="str">
        <f>'Composições Desp. Diretas'!$C$57</f>
        <v>análise lab eflu</v>
      </c>
      <c r="E6747" s="314" t="str">
        <f>Resumo!$R$5</f>
        <v>Despesa</v>
      </c>
      <c r="F6747" s="314" t="str">
        <f>Resumo!$R$7</f>
        <v>Despesa Direta</v>
      </c>
      <c r="G6747" s="327">
        <f>'Composições Desp. Diretas'!CE57</f>
        <v>0</v>
      </c>
    </row>
    <row r="6748" spans="1:7" x14ac:dyDescent="0.25">
      <c r="A6748" s="319">
        <f>'Comp. Desp. Indiretas'!$CD$7</f>
        <v>0</v>
      </c>
      <c r="B6748" s="314" t="str">
        <f>'Composições Desp. Diretas'!$A$58</f>
        <v>MOC</v>
      </c>
      <c r="C6748" s="314" t="str">
        <f>EAP!$C$11</f>
        <v>PP03</v>
      </c>
      <c r="D6748" s="315" t="str">
        <f>'Composições Desp. Diretas'!$C$58</f>
        <v>ANALISTA DE PROJETOS PLENO</v>
      </c>
      <c r="E6748" s="314" t="str">
        <f>Resumo!$R$5</f>
        <v>Despesa</v>
      </c>
      <c r="F6748" s="314" t="str">
        <f>Resumo!$R$7</f>
        <v>Despesa Direta</v>
      </c>
      <c r="G6748" s="327">
        <f>'Composições Desp. Diretas'!CE58</f>
        <v>0</v>
      </c>
    </row>
    <row r="6749" spans="1:7" x14ac:dyDescent="0.25">
      <c r="A6749" s="319">
        <f>'Comp. Desp. Indiretas'!$CD$7</f>
        <v>0</v>
      </c>
      <c r="B6749" s="314" t="str">
        <f>'Composições Desp. Diretas'!$A$59</f>
        <v>SE</v>
      </c>
      <c r="C6749" s="314" t="str">
        <f>EAP!$C$11</f>
        <v>PP03</v>
      </c>
      <c r="D6749" s="315" t="str">
        <f>'Composições Desp. Diretas'!$C$59</f>
        <v>Elaboração de RT Ecotox</v>
      </c>
      <c r="E6749" s="314" t="str">
        <f>Resumo!$R$5</f>
        <v>Despesa</v>
      </c>
      <c r="F6749" s="314" t="str">
        <f>Resumo!$R$7</f>
        <v>Despesa Direta</v>
      </c>
      <c r="G6749" s="327">
        <f>'Composições Desp. Diretas'!CE59</f>
        <v>0</v>
      </c>
    </row>
    <row r="6750" spans="1:7" x14ac:dyDescent="0.25">
      <c r="A6750" s="319">
        <f>'Comp. Desp. Indiretas'!$CD$7</f>
        <v>0</v>
      </c>
      <c r="B6750" s="314">
        <f>'Composições Desp. Diretas'!$A$60</f>
        <v>0</v>
      </c>
      <c r="C6750" s="314" t="str">
        <f>EAP!$C$11</f>
        <v>PP03</v>
      </c>
      <c r="D6750" s="315">
        <f>'Composições Desp. Diretas'!$C$60</f>
        <v>0</v>
      </c>
      <c r="E6750" s="314" t="str">
        <f>Resumo!$R$5</f>
        <v>Despesa</v>
      </c>
      <c r="F6750" s="314" t="str">
        <f>Resumo!$R$7</f>
        <v>Despesa Direta</v>
      </c>
      <c r="G6750" s="327">
        <f>'Composições Desp. Diretas'!CE60</f>
        <v>0</v>
      </c>
    </row>
    <row r="6751" spans="1:7" x14ac:dyDescent="0.25">
      <c r="A6751" s="319">
        <f>'Comp. Desp. Indiretas'!$CD$7</f>
        <v>0</v>
      </c>
      <c r="B6751" s="314">
        <f>'Composições Desp. Diretas'!$A$61</f>
        <v>0</v>
      </c>
      <c r="C6751" s="314" t="str">
        <f>EAP!$C$11</f>
        <v>PP03</v>
      </c>
      <c r="D6751" s="315">
        <f>'Composições Desp. Diretas'!$C$61</f>
        <v>0</v>
      </c>
      <c r="E6751" s="314" t="str">
        <f>Resumo!$R$5</f>
        <v>Despesa</v>
      </c>
      <c r="F6751" s="314" t="str">
        <f>Resumo!$R$7</f>
        <v>Despesa Direta</v>
      </c>
      <c r="G6751" s="327">
        <f>'Composições Desp. Diretas'!CE61</f>
        <v>0</v>
      </c>
    </row>
    <row r="6752" spans="1:7" x14ac:dyDescent="0.25">
      <c r="A6752" s="319">
        <f>'Comp. Desp. Indiretas'!$CD$7</f>
        <v>0</v>
      </c>
      <c r="B6752" s="314" t="str">
        <f>'Composições Desp. Diretas'!$A$62</f>
        <v>MOC</v>
      </c>
      <c r="C6752" s="314" t="str">
        <f>EAP!$C$11</f>
        <v>PP03</v>
      </c>
      <c r="D6752" s="315" t="str">
        <f>'Composições Desp. Diretas'!$C$62</f>
        <v>TÉCNICO OPERACIONAL</v>
      </c>
      <c r="E6752" s="314" t="str">
        <f>Resumo!$R$5</f>
        <v>Despesa</v>
      </c>
      <c r="F6752" s="314" t="str">
        <f>Resumo!$R$7</f>
        <v>Despesa Direta</v>
      </c>
      <c r="G6752" s="327">
        <f>'Composições Desp. Diretas'!CE62</f>
        <v>0</v>
      </c>
    </row>
    <row r="6753" spans="1:7" x14ac:dyDescent="0.25">
      <c r="A6753" s="319">
        <f>'Comp. Desp. Indiretas'!$CD$7</f>
        <v>0</v>
      </c>
      <c r="B6753" s="314" t="str">
        <f>'Composições Desp. Diretas'!$A$63</f>
        <v>DG</v>
      </c>
      <c r="C6753" s="314" t="str">
        <f>EAP!$C$11</f>
        <v>PP03</v>
      </c>
      <c r="D6753" s="315" t="str">
        <f>'Composições Desp. Diretas'!$C$63</f>
        <v>COMBUSTÍVEL - GASOLINA</v>
      </c>
      <c r="E6753" s="314" t="str">
        <f>Resumo!$R$5</f>
        <v>Despesa</v>
      </c>
      <c r="F6753" s="314" t="str">
        <f>Resumo!$R$7</f>
        <v>Despesa Direta</v>
      </c>
      <c r="G6753" s="327">
        <f>'Composições Desp. Diretas'!CE63</f>
        <v>0</v>
      </c>
    </row>
    <row r="6754" spans="1:7" x14ac:dyDescent="0.25">
      <c r="A6754" s="319">
        <f>'Comp. Desp. Indiretas'!$CD$7</f>
        <v>0</v>
      </c>
      <c r="B6754" s="314">
        <f>'Composições Desp. Diretas'!$A$64</f>
        <v>0</v>
      </c>
      <c r="C6754" s="314" t="str">
        <f>EAP!$C$11</f>
        <v>PP03</v>
      </c>
      <c r="D6754" s="315">
        <f>'Composições Desp. Diretas'!$C$64</f>
        <v>0</v>
      </c>
      <c r="E6754" s="314" t="str">
        <f>Resumo!$R$5</f>
        <v>Despesa</v>
      </c>
      <c r="F6754" s="314" t="str">
        <f>Resumo!$R$7</f>
        <v>Despesa Direta</v>
      </c>
      <c r="G6754" s="327">
        <f>'Composições Desp. Diretas'!CE64</f>
        <v>0</v>
      </c>
    </row>
    <row r="6755" spans="1:7" x14ac:dyDescent="0.25">
      <c r="A6755" s="319">
        <f>'Comp. Desp. Indiretas'!$CD$7</f>
        <v>0</v>
      </c>
      <c r="B6755" s="314">
        <f>'Composições Desp. Diretas'!$A$65</f>
        <v>0</v>
      </c>
      <c r="C6755" s="314" t="str">
        <f>EAP!$C$11</f>
        <v>PP03</v>
      </c>
      <c r="D6755" s="315">
        <f>'Composições Desp. Diretas'!$C$65</f>
        <v>0</v>
      </c>
      <c r="E6755" s="314" t="str">
        <f>Resumo!$R$5</f>
        <v>Despesa</v>
      </c>
      <c r="F6755" s="314" t="str">
        <f>Resumo!$R$7</f>
        <v>Despesa Direta</v>
      </c>
      <c r="G6755" s="327">
        <f>'Composições Desp. Diretas'!CE65</f>
        <v>0</v>
      </c>
    </row>
    <row r="6756" spans="1:7" x14ac:dyDescent="0.25">
      <c r="A6756" s="319">
        <f>'Comp. Desp. Indiretas'!$CD$7</f>
        <v>0</v>
      </c>
      <c r="B6756" s="314">
        <f>'Composições Desp. Diretas'!$A$66</f>
        <v>0</v>
      </c>
      <c r="C6756" s="314" t="str">
        <f>EAP!$C$11</f>
        <v>PP03</v>
      </c>
      <c r="D6756" s="315">
        <f>'Composições Desp. Diretas'!$C$66</f>
        <v>0</v>
      </c>
      <c r="E6756" s="314" t="str">
        <f>Resumo!$R$5</f>
        <v>Despesa</v>
      </c>
      <c r="F6756" s="314" t="str">
        <f>Resumo!$R$7</f>
        <v>Despesa Direta</v>
      </c>
      <c r="G6756" s="327">
        <f>'Composições Desp. Diretas'!CE66</f>
        <v>0</v>
      </c>
    </row>
    <row r="6757" spans="1:7" x14ac:dyDescent="0.25">
      <c r="A6757" s="319">
        <f>'Comp. Desp. Indiretas'!$CD$7</f>
        <v>0</v>
      </c>
      <c r="B6757" s="314">
        <f>'Composições Desp. Diretas'!$A$67</f>
        <v>0</v>
      </c>
      <c r="C6757" s="314" t="str">
        <f>EAP!$C$11</f>
        <v>PP03</v>
      </c>
      <c r="D6757" s="315">
        <f>'Composições Desp. Diretas'!$C$67</f>
        <v>0</v>
      </c>
      <c r="E6757" s="314" t="str">
        <f>Resumo!$R$5</f>
        <v>Despesa</v>
      </c>
      <c r="F6757" s="314" t="str">
        <f>Resumo!$R$7</f>
        <v>Despesa Direta</v>
      </c>
      <c r="G6757" s="327">
        <f>'Composições Desp. Diretas'!CE67</f>
        <v>0</v>
      </c>
    </row>
    <row r="6758" spans="1:7" x14ac:dyDescent="0.25">
      <c r="A6758" s="319">
        <f>'Comp. Desp. Indiretas'!$CD$7</f>
        <v>0</v>
      </c>
      <c r="B6758" s="314">
        <f>'Composições Desp. Diretas'!$A$68</f>
        <v>0</v>
      </c>
      <c r="C6758" s="314" t="str">
        <f>EAP!$C$11</f>
        <v>PP03</v>
      </c>
      <c r="D6758" s="315">
        <f>'Composições Desp. Diretas'!$C$68</f>
        <v>0</v>
      </c>
      <c r="E6758" s="314" t="str">
        <f>Resumo!$R$5</f>
        <v>Despesa</v>
      </c>
      <c r="F6758" s="314" t="str">
        <f>Resumo!$R$7</f>
        <v>Despesa Direta</v>
      </c>
      <c r="G6758" s="327">
        <f>'Composições Desp. Diretas'!CE68</f>
        <v>0</v>
      </c>
    </row>
    <row r="6759" spans="1:7" x14ac:dyDescent="0.25">
      <c r="A6759" s="319">
        <f>'Comp. Desp. Indiretas'!$CD$7</f>
        <v>0</v>
      </c>
      <c r="B6759" s="314">
        <f>'Composições Desp. Diretas'!$A$69</f>
        <v>0</v>
      </c>
      <c r="C6759" s="314" t="str">
        <f>EAP!$C$11</f>
        <v>PP03</v>
      </c>
      <c r="D6759" s="315">
        <f>'Composições Desp. Diretas'!$C$69</f>
        <v>0</v>
      </c>
      <c r="E6759" s="314" t="str">
        <f>Resumo!$R$5</f>
        <v>Despesa</v>
      </c>
      <c r="F6759" s="314" t="str">
        <f>Resumo!$R$7</f>
        <v>Despesa Direta</v>
      </c>
      <c r="G6759" s="327">
        <f>'Composições Desp. Diretas'!CE69</f>
        <v>0</v>
      </c>
    </row>
    <row r="6760" spans="1:7" x14ac:dyDescent="0.25">
      <c r="A6760" s="319">
        <f>'Comp. Desp. Indiretas'!$CD$7</f>
        <v>0</v>
      </c>
      <c r="B6760" s="314">
        <f>'Composições Desp. Diretas'!$A$70</f>
        <v>0</v>
      </c>
      <c r="C6760" s="314" t="str">
        <f>EAP!$C$11</f>
        <v>PP03</v>
      </c>
      <c r="D6760" s="315">
        <f>'Composições Desp. Diretas'!$C$70</f>
        <v>0</v>
      </c>
      <c r="E6760" s="314" t="str">
        <f>Resumo!$R$5</f>
        <v>Despesa</v>
      </c>
      <c r="F6760" s="314" t="str">
        <f>Resumo!$R$7</f>
        <v>Despesa Direta</v>
      </c>
      <c r="G6760" s="327">
        <f>'Composições Desp. Diretas'!CE70</f>
        <v>0</v>
      </c>
    </row>
    <row r="6761" spans="1:7" x14ac:dyDescent="0.25">
      <c r="A6761" s="319">
        <f>'Comp. Desp. Indiretas'!$CD$7</f>
        <v>0</v>
      </c>
      <c r="B6761" s="314">
        <f>'Composições Desp. Diretas'!$A$71</f>
        <v>0</v>
      </c>
      <c r="C6761" s="314" t="str">
        <f>EAP!$C$11</f>
        <v>PP03</v>
      </c>
      <c r="D6761" s="315">
        <f>'Composições Desp. Diretas'!$C$71</f>
        <v>0</v>
      </c>
      <c r="E6761" s="314" t="str">
        <f>Resumo!$R$5</f>
        <v>Despesa</v>
      </c>
      <c r="F6761" s="314" t="str">
        <f>Resumo!$R$7</f>
        <v>Despesa Direta</v>
      </c>
      <c r="G6761" s="327">
        <f>'Composições Desp. Diretas'!CE71</f>
        <v>0</v>
      </c>
    </row>
    <row r="6762" spans="1:7" x14ac:dyDescent="0.25">
      <c r="A6762" s="319">
        <f>'Comp. Desp. Indiretas'!$CD$7</f>
        <v>0</v>
      </c>
      <c r="B6762" s="314">
        <f>'Composições Desp. Diretas'!$A$72</f>
        <v>0</v>
      </c>
      <c r="C6762" s="314" t="str">
        <f>EAP!$C$11</f>
        <v>PP03</v>
      </c>
      <c r="D6762" s="315">
        <f>'Composições Desp. Diretas'!$C$72</f>
        <v>0</v>
      </c>
      <c r="E6762" s="314" t="str">
        <f>Resumo!$R$5</f>
        <v>Despesa</v>
      </c>
      <c r="F6762" s="314" t="str">
        <f>Resumo!$R$7</f>
        <v>Despesa Direta</v>
      </c>
      <c r="G6762" s="327">
        <f>'Composições Desp. Diretas'!CE72</f>
        <v>0</v>
      </c>
    </row>
    <row r="6763" spans="1:7" x14ac:dyDescent="0.25">
      <c r="A6763" s="319">
        <f>'Comp. Desp. Indiretas'!$CD$7</f>
        <v>0</v>
      </c>
      <c r="B6763" s="314">
        <f>'Composições Desp. Diretas'!$A$73</f>
        <v>0</v>
      </c>
      <c r="C6763" s="314" t="str">
        <f>EAP!$C$11</f>
        <v>PP03</v>
      </c>
      <c r="D6763" s="315">
        <f>'Composições Desp. Diretas'!$C$73</f>
        <v>0</v>
      </c>
      <c r="E6763" s="314" t="str">
        <f>Resumo!$R$5</f>
        <v>Despesa</v>
      </c>
      <c r="F6763" s="314" t="str">
        <f>Resumo!$R$7</f>
        <v>Despesa Direta</v>
      </c>
      <c r="G6763" s="327">
        <f>'Composições Desp. Diretas'!CE73</f>
        <v>0</v>
      </c>
    </row>
    <row r="6764" spans="1:7" x14ac:dyDescent="0.25">
      <c r="A6764" s="319">
        <f>'Comp. Desp. Indiretas'!$CD$7</f>
        <v>0</v>
      </c>
      <c r="B6764" s="314">
        <f>'Composições Desp. Diretas'!$A$74</f>
        <v>0</v>
      </c>
      <c r="C6764" s="314" t="str">
        <f>EAP!$C$11</f>
        <v>PP03</v>
      </c>
      <c r="D6764" s="315">
        <f>'Composições Desp. Diretas'!$C$74</f>
        <v>0</v>
      </c>
      <c r="E6764" s="314" t="str">
        <f>Resumo!$R$5</f>
        <v>Despesa</v>
      </c>
      <c r="F6764" s="314" t="str">
        <f>Resumo!$R$7</f>
        <v>Despesa Direta</v>
      </c>
      <c r="G6764" s="327">
        <f>'Composições Desp. Diretas'!CE74</f>
        <v>0</v>
      </c>
    </row>
    <row r="6765" spans="1:7" x14ac:dyDescent="0.25">
      <c r="A6765" s="319">
        <f>'Comp. Desp. Indiretas'!$CD$7</f>
        <v>0</v>
      </c>
      <c r="B6765" s="314">
        <f>'Composições Desp. Diretas'!$A$75</f>
        <v>0</v>
      </c>
      <c r="C6765" s="314" t="str">
        <f>EAP!$C$11</f>
        <v>PP03</v>
      </c>
      <c r="D6765" s="315">
        <f>'Composições Desp. Diretas'!$C$75</f>
        <v>0</v>
      </c>
      <c r="E6765" s="314" t="str">
        <f>Resumo!$R$5</f>
        <v>Despesa</v>
      </c>
      <c r="F6765" s="314" t="str">
        <f>Resumo!$R$7</f>
        <v>Despesa Direta</v>
      </c>
      <c r="G6765" s="327">
        <f>'Composições Desp. Diretas'!CE75</f>
        <v>0</v>
      </c>
    </row>
    <row r="6766" spans="1:7" x14ac:dyDescent="0.25">
      <c r="A6766" s="319">
        <f>'Comp. Desp. Indiretas'!$CD$7</f>
        <v>0</v>
      </c>
      <c r="B6766" s="314">
        <f>'Composições Desp. Diretas'!$A$76</f>
        <v>0</v>
      </c>
      <c r="C6766" s="314" t="str">
        <f>EAP!$C$11</f>
        <v>PP03</v>
      </c>
      <c r="D6766" s="315">
        <f>'Composições Desp. Diretas'!$C$76</f>
        <v>0</v>
      </c>
      <c r="E6766" s="314" t="str">
        <f>Resumo!$R$5</f>
        <v>Despesa</v>
      </c>
      <c r="F6766" s="314" t="str">
        <f>Resumo!$R$7</f>
        <v>Despesa Direta</v>
      </c>
      <c r="G6766" s="327">
        <f>'Composições Desp. Diretas'!CE76</f>
        <v>0</v>
      </c>
    </row>
    <row r="6767" spans="1:7" x14ac:dyDescent="0.25">
      <c r="A6767" s="319">
        <f>'Comp. Desp. Indiretas'!$CD$7</f>
        <v>0</v>
      </c>
      <c r="B6767" s="314">
        <f>'Composições Desp. Diretas'!$A$77</f>
        <v>0</v>
      </c>
      <c r="C6767" s="314" t="str">
        <f>EAP!$C$11</f>
        <v>PP03</v>
      </c>
      <c r="D6767" s="315">
        <f>'Composições Desp. Diretas'!$C$77</f>
        <v>0</v>
      </c>
      <c r="E6767" s="314" t="str">
        <f>Resumo!$R$5</f>
        <v>Despesa</v>
      </c>
      <c r="F6767" s="314" t="str">
        <f>Resumo!$R$7</f>
        <v>Despesa Direta</v>
      </c>
      <c r="G6767" s="327">
        <f>'Composições Desp. Diretas'!CE77</f>
        <v>0</v>
      </c>
    </row>
    <row r="6768" spans="1:7" x14ac:dyDescent="0.25">
      <c r="A6768" s="319">
        <f>'Comp. Desp. Indiretas'!$CD$7</f>
        <v>0</v>
      </c>
      <c r="B6768" s="314">
        <f>'Composições Desp. Diretas'!$A$78</f>
        <v>0</v>
      </c>
      <c r="C6768" s="314" t="str">
        <f>EAP!$C$11</f>
        <v>PP03</v>
      </c>
      <c r="D6768" s="315">
        <f>'Composições Desp. Diretas'!$C$78</f>
        <v>0</v>
      </c>
      <c r="E6768" s="314" t="str">
        <f>Resumo!$R$5</f>
        <v>Despesa</v>
      </c>
      <c r="F6768" s="314" t="str">
        <f>Resumo!$R$7</f>
        <v>Despesa Direta</v>
      </c>
      <c r="G6768" s="327">
        <f>'Composições Desp. Diretas'!CE78</f>
        <v>0</v>
      </c>
    </row>
    <row r="6777" spans="1:7" x14ac:dyDescent="0.25">
      <c r="A6777" s="319">
        <f>'Comp. Desp. Indiretas'!$CD$7</f>
        <v>0</v>
      </c>
      <c r="B6777" s="314">
        <f>'Composições Desp. Diretas'!$A$79</f>
        <v>0</v>
      </c>
      <c r="C6777" s="314" t="str">
        <f>EAP!$C$11</f>
        <v>PP03</v>
      </c>
      <c r="D6777" s="315">
        <f>'Composições Desp. Diretas'!$C$79</f>
        <v>0</v>
      </c>
      <c r="E6777" s="314" t="str">
        <f>Resumo!$R$5</f>
        <v>Despesa</v>
      </c>
      <c r="F6777" s="314" t="str">
        <f>Resumo!$R$7</f>
        <v>Despesa Direta</v>
      </c>
      <c r="G6777" s="327">
        <f>'Composições Desp. Diretas'!CE79</f>
        <v>0</v>
      </c>
    </row>
    <row r="7615" spans="1:7" x14ac:dyDescent="0.25">
      <c r="A7615" s="319">
        <f>'Comp. Desp. Indiretas'!$CD$7</f>
        <v>0</v>
      </c>
      <c r="D7615" s="315" t="str">
        <f>'CRONOG. DE RECEBIMENTO'!$A$5</f>
        <v>Monitoramento da Qualidade do Ar</v>
      </c>
      <c r="E7615" s="314" t="str">
        <f>Resumo!$R$4</f>
        <v>Receita</v>
      </c>
      <c r="F7615" s="314" t="str">
        <f>Resumo!$R$4</f>
        <v>Receita</v>
      </c>
      <c r="G7615" s="327">
        <f>'CRONOG. DE RECEBIMENTO'!H5</f>
        <v>0</v>
      </c>
    </row>
    <row r="7616" spans="1:7" x14ac:dyDescent="0.25">
      <c r="A7616" s="319">
        <f>'Comp. Desp. Indiretas'!$CD$7</f>
        <v>0</v>
      </c>
      <c r="D7616" s="315" t="str">
        <f>'CRONOG. DE RECEBIMENTO'!$A$6</f>
        <v>Monitoramento de Ruído</v>
      </c>
      <c r="E7616" s="314" t="str">
        <f>Resumo!$R$4</f>
        <v>Receita</v>
      </c>
      <c r="F7616" s="314" t="str">
        <f>Resumo!$R$4</f>
        <v>Receita</v>
      </c>
      <c r="G7616" s="327">
        <f>'CRONOG. DE RECEBIMENTO'!H6</f>
        <v>0</v>
      </c>
    </row>
    <row r="7617" spans="1:7" x14ac:dyDescent="0.25">
      <c r="A7617" s="319">
        <f>'Comp. Desp. Indiretas'!$CD$7</f>
        <v>0</v>
      </c>
      <c r="D7617" s="315" t="str">
        <f>'CRONOG. DE RECEBIMENTO'!$A$7</f>
        <v>Monitoramento de Efluentes Industriais</v>
      </c>
      <c r="E7617" s="314" t="str">
        <f>Resumo!$R$4</f>
        <v>Receita</v>
      </c>
      <c r="F7617" s="314" t="str">
        <f>Resumo!$R$4</f>
        <v>Receita</v>
      </c>
      <c r="G7617" s="327">
        <f>'CRONOG. DE RECEBIMENTO'!H7</f>
        <v>0</v>
      </c>
    </row>
    <row r="7645" spans="1:7" x14ac:dyDescent="0.25">
      <c r="A7645" s="319">
        <f>'Comp. Desp. Indiretas'!$CD$7</f>
        <v>0</v>
      </c>
      <c r="D7645" s="315" t="str">
        <f>Resumo!$R$8</f>
        <v>Imposto</v>
      </c>
      <c r="E7645" s="314" t="str">
        <f>Resumo!$R$5</f>
        <v>Despesa</v>
      </c>
      <c r="F7645" s="314" t="str">
        <f>Resumo!$R$8</f>
        <v>Imposto</v>
      </c>
      <c r="G7645" s="327">
        <f>'CRONOG. DE RECEBIMENTO'!H10</f>
        <v>0</v>
      </c>
    </row>
    <row r="7646" spans="1:7" x14ac:dyDescent="0.25">
      <c r="A7646" s="319">
        <f>'Comp. Desp. Indiretas'!$CD$7</f>
        <v>0</v>
      </c>
      <c r="D7646" s="315" t="str">
        <f>Resumo!$R$9</f>
        <v>Overhead</v>
      </c>
      <c r="E7646" s="314" t="str">
        <f>Resumo!$R$9</f>
        <v>Overhead</v>
      </c>
      <c r="F7646" s="314" t="str">
        <f>Resumo!$R$9</f>
        <v>Overhead</v>
      </c>
      <c r="G7646" s="327">
        <f>'CRONOG. DE RECEBIMENTO'!H15</f>
        <v>0</v>
      </c>
    </row>
    <row r="7647" spans="1:7" x14ac:dyDescent="0.25">
      <c r="A7647" s="319">
        <f>'Comp. Desp. Indiretas'!$CD$7</f>
        <v>0</v>
      </c>
      <c r="D7647" s="315" t="str">
        <f>Resumo!$R$10</f>
        <v>Margem</v>
      </c>
      <c r="E7647" s="314" t="str">
        <f>Resumo!$R$10</f>
        <v>Margem</v>
      </c>
      <c r="F7647" s="314" t="str">
        <f>Resumo!$R$10</f>
        <v>Margem</v>
      </c>
      <c r="G7647" s="327">
        <f>'CRONOG. DE RECEBIMENTO'!H17</f>
        <v>0</v>
      </c>
    </row>
    <row r="7648" spans="1:7" x14ac:dyDescent="0.25">
      <c r="A7648" s="319">
        <f>'Comp. Desp. Indiretas'!$CD$7</f>
        <v>0</v>
      </c>
      <c r="D7648" s="315" t="str">
        <f>Resumo!$R$11</f>
        <v>Risco</v>
      </c>
      <c r="E7648" s="314" t="str">
        <f>Resumo!$R$11</f>
        <v>Risco</v>
      </c>
      <c r="F7648" s="314" t="str">
        <f>Resumo!$R$11</f>
        <v>Risco</v>
      </c>
      <c r="G7648" s="327">
        <f>'CRONOG. DE RECEBIMENTO'!H16</f>
        <v>0</v>
      </c>
    </row>
    <row r="7649" spans="1:7" x14ac:dyDescent="0.25">
      <c r="A7649" s="319">
        <f>'Comp. Desp. Indiretas'!$CD$7</f>
        <v>0</v>
      </c>
      <c r="D7649" s="315" t="str">
        <f>'CRONOG. DE RECEBIMENTO'!$A$11</f>
        <v>TOTAL MENSAL - RECEITA LÍQUIDA</v>
      </c>
      <c r="E7649" s="314" t="str">
        <f>Resumo!$R$4</f>
        <v>Receita</v>
      </c>
      <c r="F7649" s="314" t="str">
        <f>'CRONOG. DE RECEBIMENTO'!$A$11</f>
        <v>TOTAL MENSAL - RECEITA LÍQUIDA</v>
      </c>
      <c r="G7649" s="327">
        <f>'CRONOG. DE RECEBIMENTO'!$H$11</f>
        <v>0</v>
      </c>
    </row>
    <row r="7650" spans="1:7" x14ac:dyDescent="0.25">
      <c r="A7650" s="319">
        <f>'Comp. Desp. Indiretas'!$CD$7</f>
        <v>0</v>
      </c>
      <c r="D7650" s="315" t="str">
        <f>'CRONOG. DE RECEBIMENTO'!$A$12</f>
        <v>TOTAL ACUMULADO - RECEITA LÍQUIDA</v>
      </c>
      <c r="E7650" s="314" t="str">
        <f>Resumo!$R$4</f>
        <v>Receita</v>
      </c>
      <c r="F7650" s="314" t="str">
        <f>'CRONOG. DE RECEBIMENTO'!$A$12</f>
        <v>TOTAL ACUMULADO - RECEITA LÍQUIDA</v>
      </c>
      <c r="G7650" s="327">
        <f>'CRONOG. DE RECEBIMENTO'!$H$12</f>
        <v>17472.697328999995</v>
      </c>
    </row>
    <row r="7651" spans="1:7" x14ac:dyDescent="0.25">
      <c r="A7651" s="319">
        <f>'Comp. Desp. Indiretas'!$CD$7</f>
        <v>0</v>
      </c>
      <c r="D7651" s="315" t="str">
        <f>'CRONOG. DE RECEBIMENTO'!$A$38</f>
        <v>Monitoramento da Qualidade do Ar</v>
      </c>
      <c r="E7651" s="314" t="str">
        <f>Resumo!$R$12</f>
        <v>Recebimento Cliente</v>
      </c>
      <c r="F7651" s="314" t="str">
        <f>Resumo!$R$12</f>
        <v>Recebimento Cliente</v>
      </c>
      <c r="G7651" s="327">
        <f>'CRONOG. DE RECEBIMENTO'!$H$38</f>
        <v>0</v>
      </c>
    </row>
    <row r="7652" spans="1:7" x14ac:dyDescent="0.25">
      <c r="A7652" s="319">
        <f>'Comp. Desp. Indiretas'!$CD$7</f>
        <v>0</v>
      </c>
      <c r="D7652" s="315" t="str">
        <f>'CRONOG. DE RECEBIMENTO'!$A$39</f>
        <v>Monitoramento de Ruído</v>
      </c>
      <c r="E7652" s="314" t="str">
        <f>Resumo!$R$12</f>
        <v>Recebimento Cliente</v>
      </c>
      <c r="F7652" s="314" t="str">
        <f>Resumo!$R$12</f>
        <v>Recebimento Cliente</v>
      </c>
      <c r="G7652" s="327">
        <f>'CRONOG. DE RECEBIMENTO'!$H$39</f>
        <v>0</v>
      </c>
    </row>
    <row r="7653" spans="1:7" x14ac:dyDescent="0.25">
      <c r="A7653" s="319">
        <f>'Comp. Desp. Indiretas'!$CD$7</f>
        <v>0</v>
      </c>
      <c r="D7653" s="315" t="str">
        <f>'CRONOG. DE RECEBIMENTO'!$A$40</f>
        <v>Monitoramento de Efluentes Industriais</v>
      </c>
      <c r="E7653" s="314" t="str">
        <f>Resumo!$R$12</f>
        <v>Recebimento Cliente</v>
      </c>
      <c r="F7653" s="314" t="str">
        <f>Resumo!$R$12</f>
        <v>Recebimento Cliente</v>
      </c>
      <c r="G7653" s="327">
        <f>'CRONOG. DE RECEBIMENTO'!$H$40</f>
        <v>0</v>
      </c>
    </row>
    <row r="7681" spans="1:7" x14ac:dyDescent="0.25">
      <c r="A7681" s="319">
        <f>'Comp. Desp. Indiretas'!$CE$7</f>
        <v>0</v>
      </c>
      <c r="B7681" s="314" t="str">
        <f>'Comp. Desp. Indiretas'!$A$9</f>
        <v>MOC</v>
      </c>
      <c r="D7681" s="315" t="str">
        <f>'Comp. Desp. Indiretas'!$C$9</f>
        <v>DIRETOR TÉCNICO</v>
      </c>
      <c r="E7681" s="314" t="str">
        <f>Resumo!$R$5</f>
        <v>Despesa</v>
      </c>
      <c r="F7681" s="314" t="str">
        <f>Resumo!$R$6</f>
        <v>Despesa Indireta</v>
      </c>
      <c r="G7681" s="327">
        <f>'Comp. Desp. Indiretas'!CE9</f>
        <v>0</v>
      </c>
    </row>
    <row r="7682" spans="1:7" x14ac:dyDescent="0.25">
      <c r="A7682" s="319">
        <f>'Comp. Desp. Indiretas'!$CE$7</f>
        <v>0</v>
      </c>
      <c r="B7682" s="314" t="str">
        <f>'Comp. Desp. Indiretas'!$A$10</f>
        <v>MOC</v>
      </c>
      <c r="D7682" s="315" t="str">
        <f>'Comp. Desp. Indiretas'!$C$10</f>
        <v>GERENTE DE PROJETO</v>
      </c>
      <c r="E7682" s="314" t="str">
        <f>Resumo!$R$5</f>
        <v>Despesa</v>
      </c>
      <c r="F7682" s="314" t="str">
        <f>Resumo!$R$6</f>
        <v>Despesa Indireta</v>
      </c>
      <c r="G7682" s="327">
        <f>'Comp. Desp. Indiretas'!CE10</f>
        <v>0</v>
      </c>
    </row>
    <row r="7683" spans="1:7" x14ac:dyDescent="0.25">
      <c r="A7683" s="319">
        <f>'Comp. Desp. Indiretas'!$CE$7</f>
        <v>0</v>
      </c>
      <c r="B7683" s="314" t="str">
        <f>'Comp. Desp. Indiretas'!$A$11</f>
        <v>MOC</v>
      </c>
      <c r="D7683" s="315" t="str">
        <f>'Comp. Desp. Indiretas'!$C$11</f>
        <v>COORD. DE PROJETO</v>
      </c>
      <c r="E7683" s="314" t="str">
        <f>Resumo!$R$5</f>
        <v>Despesa</v>
      </c>
      <c r="F7683" s="314" t="str">
        <f>Resumo!$R$6</f>
        <v>Despesa Indireta</v>
      </c>
      <c r="G7683" s="327">
        <f>'Comp. Desp. Indiretas'!CE11</f>
        <v>0</v>
      </c>
    </row>
    <row r="7684" spans="1:7" x14ac:dyDescent="0.25">
      <c r="A7684" s="319">
        <f>'Comp. Desp. Indiretas'!$CE$7</f>
        <v>0</v>
      </c>
      <c r="B7684" s="314" t="str">
        <f>'Comp. Desp. Indiretas'!$A$12</f>
        <v>MOC</v>
      </c>
      <c r="D7684" s="315" t="str">
        <f>'Comp. Desp. Indiretas'!$C$12</f>
        <v>COORD. OPERACIONAL</v>
      </c>
      <c r="E7684" s="314" t="str">
        <f>Resumo!$R$5</f>
        <v>Despesa</v>
      </c>
      <c r="F7684" s="314" t="str">
        <f>Resumo!$R$6</f>
        <v>Despesa Indireta</v>
      </c>
      <c r="G7684" s="327">
        <f>'Comp. Desp. Indiretas'!CE12</f>
        <v>0</v>
      </c>
    </row>
    <row r="7685" spans="1:7" x14ac:dyDescent="0.25">
      <c r="A7685" s="319">
        <f>'Comp. Desp. Indiretas'!$CE$7</f>
        <v>0</v>
      </c>
      <c r="B7685" s="314" t="str">
        <f>'Comp. Desp. Indiretas'!$A$13</f>
        <v>MOC</v>
      </c>
      <c r="D7685" s="315" t="str">
        <f>'Comp. Desp. Indiretas'!$C$13</f>
        <v>ANALISTA DE PROJETOS SENIOR</v>
      </c>
      <c r="E7685" s="314" t="str">
        <f>Resumo!$R$5</f>
        <v>Despesa</v>
      </c>
      <c r="F7685" s="314" t="str">
        <f>Resumo!$R$6</f>
        <v>Despesa Indireta</v>
      </c>
      <c r="G7685" s="327">
        <f>'Comp. Desp. Indiretas'!CE13</f>
        <v>0</v>
      </c>
    </row>
    <row r="7686" spans="1:7" x14ac:dyDescent="0.25">
      <c r="A7686" s="319">
        <f>'Comp. Desp. Indiretas'!$CE$7</f>
        <v>0</v>
      </c>
      <c r="B7686" s="314" t="str">
        <f>'Comp. Desp. Indiretas'!$A$14</f>
        <v>MOC</v>
      </c>
      <c r="D7686" s="315" t="str">
        <f>'Comp. Desp. Indiretas'!$C$14</f>
        <v>ANALISTA DE PROJETOS PLENO</v>
      </c>
      <c r="E7686" s="314" t="str">
        <f>Resumo!$R$5</f>
        <v>Despesa</v>
      </c>
      <c r="F7686" s="314" t="str">
        <f>Resumo!$R$6</f>
        <v>Despesa Indireta</v>
      </c>
      <c r="G7686" s="327">
        <f>'Comp. Desp. Indiretas'!CE14</f>
        <v>0</v>
      </c>
    </row>
    <row r="7687" spans="1:7" x14ac:dyDescent="0.25">
      <c r="A7687" s="319">
        <f>'Comp. Desp. Indiretas'!$CE$7</f>
        <v>0</v>
      </c>
      <c r="B7687" s="314" t="str">
        <f>'Comp. Desp. Indiretas'!$A$15</f>
        <v>MOC</v>
      </c>
      <c r="D7687" s="315" t="str">
        <f>'Comp. Desp. Indiretas'!$C$15</f>
        <v>ANALISTA DE PROJETOS JUNIOR</v>
      </c>
      <c r="E7687" s="314" t="str">
        <f>Resumo!$R$5</f>
        <v>Despesa</v>
      </c>
      <c r="F7687" s="314" t="str">
        <f>Resumo!$R$6</f>
        <v>Despesa Indireta</v>
      </c>
      <c r="G7687" s="327">
        <f>'Comp. Desp. Indiretas'!CE15</f>
        <v>0</v>
      </c>
    </row>
    <row r="7688" spans="1:7" x14ac:dyDescent="0.25">
      <c r="A7688" s="319">
        <f>'Comp. Desp. Indiretas'!$CE$7</f>
        <v>0</v>
      </c>
      <c r="B7688" s="314" t="str">
        <f>'Comp. Desp. Indiretas'!$A$16</f>
        <v>MOC</v>
      </c>
      <c r="D7688" s="315" t="str">
        <f>'Comp. Desp. Indiretas'!$C$16</f>
        <v>TÉCNICO OPERACIONAL</v>
      </c>
      <c r="E7688" s="314" t="str">
        <f>Resumo!$R$5</f>
        <v>Despesa</v>
      </c>
      <c r="F7688" s="314" t="str">
        <f>Resumo!$R$6</f>
        <v>Despesa Indireta</v>
      </c>
      <c r="G7688" s="327">
        <f>'Comp. Desp. Indiretas'!CE16</f>
        <v>0</v>
      </c>
    </row>
    <row r="7689" spans="1:7" x14ac:dyDescent="0.25">
      <c r="A7689" s="319">
        <f>'Comp. Desp. Indiretas'!$CE$7</f>
        <v>0</v>
      </c>
      <c r="B7689" s="314" t="str">
        <f>'Comp. Desp. Indiretas'!$A$17</f>
        <v>MOC</v>
      </c>
      <c r="D7689" s="315" t="str">
        <f>'Comp. Desp. Indiretas'!$C$17</f>
        <v>TÉCNICO OPERACIONAL - C/ PERICULOSIDADE</v>
      </c>
      <c r="E7689" s="314" t="str">
        <f>Resumo!$R$5</f>
        <v>Despesa</v>
      </c>
      <c r="F7689" s="314" t="str">
        <f>Resumo!$R$6</f>
        <v>Despesa Indireta</v>
      </c>
      <c r="G7689" s="327">
        <f>'Comp. Desp. Indiretas'!CE17</f>
        <v>0</v>
      </c>
    </row>
    <row r="7690" spans="1:7" x14ac:dyDescent="0.25">
      <c r="A7690" s="319">
        <f>'Comp. Desp. Indiretas'!$CE$7</f>
        <v>0</v>
      </c>
      <c r="B7690" s="314" t="str">
        <f>'Comp. Desp. Indiretas'!$A$18</f>
        <v>MOC</v>
      </c>
      <c r="D7690" s="315" t="str">
        <f>'Comp. Desp. Indiretas'!$C$18</f>
        <v>ANALISTA DE GEOPROCESSAMENTO</v>
      </c>
      <c r="E7690" s="314" t="str">
        <f>Resumo!$R$5</f>
        <v>Despesa</v>
      </c>
      <c r="F7690" s="314" t="str">
        <f>Resumo!$R$6</f>
        <v>Despesa Indireta</v>
      </c>
      <c r="G7690" s="327">
        <f>'Comp. Desp. Indiretas'!CE18</f>
        <v>0</v>
      </c>
    </row>
    <row r="7691" spans="1:7" x14ac:dyDescent="0.25">
      <c r="A7691" s="319">
        <f>'Comp. Desp. Indiretas'!$CE$7</f>
        <v>0</v>
      </c>
      <c r="B7691" s="314" t="str">
        <f>'Comp. Desp. Indiretas'!$A$19</f>
        <v>MOC</v>
      </c>
      <c r="D7691" s="315" t="str">
        <f>'Comp. Desp. Indiretas'!$C$19</f>
        <v>ASSISTENTE DE PROJETOS</v>
      </c>
      <c r="E7691" s="314" t="str">
        <f>Resumo!$R$5</f>
        <v>Despesa</v>
      </c>
      <c r="F7691" s="314" t="str">
        <f>Resumo!$R$6</f>
        <v>Despesa Indireta</v>
      </c>
      <c r="G7691" s="327">
        <f>'Comp. Desp. Indiretas'!CE19</f>
        <v>0</v>
      </c>
    </row>
    <row r="7692" spans="1:7" x14ac:dyDescent="0.25">
      <c r="A7692" s="319">
        <f>'Comp. Desp. Indiretas'!$CE$7</f>
        <v>0</v>
      </c>
      <c r="B7692" s="314" t="str">
        <f>'Comp. Desp. Indiretas'!$A$20</f>
        <v>MOC</v>
      </c>
      <c r="D7692" s="315" t="str">
        <f>'Comp. Desp. Indiretas'!$C$20</f>
        <v>AUXILIAR TÉCNICO</v>
      </c>
      <c r="E7692" s="314" t="str">
        <f>Resumo!$R$5</f>
        <v>Despesa</v>
      </c>
      <c r="F7692" s="314" t="str">
        <f>Resumo!$R$6</f>
        <v>Despesa Indireta</v>
      </c>
      <c r="G7692" s="327">
        <f>'Comp. Desp. Indiretas'!CE20</f>
        <v>0</v>
      </c>
    </row>
    <row r="7693" spans="1:7" x14ac:dyDescent="0.25">
      <c r="A7693" s="319">
        <f>'Comp. Desp. Indiretas'!$CE$7</f>
        <v>0</v>
      </c>
      <c r="B7693" s="314" t="str">
        <f>'Comp. Desp. Indiretas'!$A$21</f>
        <v>MOC</v>
      </c>
      <c r="D7693" s="315" t="str">
        <f>'Comp. Desp. Indiretas'!$C$21</f>
        <v>ESTAGIÁRIO TÉCNICO</v>
      </c>
      <c r="E7693" s="314" t="str">
        <f>Resumo!$R$5</f>
        <v>Despesa</v>
      </c>
      <c r="F7693" s="314" t="str">
        <f>Resumo!$R$6</f>
        <v>Despesa Indireta</v>
      </c>
      <c r="G7693" s="327">
        <f>'Comp. Desp. Indiretas'!CE21</f>
        <v>0</v>
      </c>
    </row>
    <row r="7694" spans="1:7" x14ac:dyDescent="0.25">
      <c r="A7694" s="319">
        <f>'Comp. Desp. Indiretas'!$CE$7</f>
        <v>0</v>
      </c>
      <c r="B7694" s="314" t="str">
        <f>'Comp. Desp. Indiretas'!$A$22</f>
        <v>MOC</v>
      </c>
      <c r="D7694" s="315" t="str">
        <f>'Comp. Desp. Indiretas'!$C$22</f>
        <v>ANALISTA FINANCEIRO</v>
      </c>
      <c r="E7694" s="314" t="str">
        <f>Resumo!$R$5</f>
        <v>Despesa</v>
      </c>
      <c r="F7694" s="314" t="str">
        <f>Resumo!$R$6</f>
        <v>Despesa Indireta</v>
      </c>
      <c r="G7694" s="327">
        <f>'Comp. Desp. Indiretas'!CE22</f>
        <v>0</v>
      </c>
    </row>
    <row r="7695" spans="1:7" x14ac:dyDescent="0.25">
      <c r="A7695" s="319">
        <f>'Comp. Desp. Indiretas'!$CE$7</f>
        <v>0</v>
      </c>
      <c r="B7695" s="314" t="str">
        <f>'Comp. Desp. Indiretas'!$A$23</f>
        <v>MOC</v>
      </c>
      <c r="D7695" s="315" t="str">
        <f>'Comp. Desp. Indiretas'!$C$23</f>
        <v>ANALISTA DE SUPRIMENTOS</v>
      </c>
      <c r="E7695" s="314" t="str">
        <f>Resumo!$R$5</f>
        <v>Despesa</v>
      </c>
      <c r="F7695" s="314" t="str">
        <f>Resumo!$R$6</f>
        <v>Despesa Indireta</v>
      </c>
      <c r="G7695" s="327">
        <f>'Comp. Desp. Indiretas'!CE23</f>
        <v>0</v>
      </c>
    </row>
    <row r="7696" spans="1:7" x14ac:dyDescent="0.25">
      <c r="A7696" s="319">
        <f>'Comp. Desp. Indiretas'!$CE$7</f>
        <v>0</v>
      </c>
      <c r="B7696" s="314" t="str">
        <f>'Comp. Desp. Indiretas'!$A$24</f>
        <v>DG</v>
      </c>
      <c r="D7696" s="315" t="str">
        <f>'Comp. Desp. Indiretas'!$C$24</f>
        <v>HOSPEDAGEM - NIVEL 1</v>
      </c>
      <c r="E7696" s="314" t="str">
        <f>Resumo!$R$5</f>
        <v>Despesa</v>
      </c>
      <c r="F7696" s="314" t="str">
        <f>Resumo!$R$6</f>
        <v>Despesa Indireta</v>
      </c>
      <c r="G7696" s="327">
        <f>'Comp. Desp. Indiretas'!CE24</f>
        <v>0</v>
      </c>
    </row>
    <row r="7697" spans="1:7" x14ac:dyDescent="0.25">
      <c r="A7697" s="319">
        <f>'Comp. Desp. Indiretas'!$CE$7</f>
        <v>0</v>
      </c>
      <c r="B7697" s="314" t="str">
        <f>'Comp. Desp. Indiretas'!$A$25</f>
        <v>DG</v>
      </c>
      <c r="D7697" s="315" t="str">
        <f>'Comp. Desp. Indiretas'!$C$25</f>
        <v>HOSPEDAGEM - NIVEL 2</v>
      </c>
      <c r="E7697" s="314" t="str">
        <f>Resumo!$R$5</f>
        <v>Despesa</v>
      </c>
      <c r="F7697" s="314" t="str">
        <f>Resumo!$R$6</f>
        <v>Despesa Indireta</v>
      </c>
      <c r="G7697" s="327">
        <f>'Comp. Desp. Indiretas'!CE25</f>
        <v>0</v>
      </c>
    </row>
    <row r="7698" spans="1:7" x14ac:dyDescent="0.25">
      <c r="A7698" s="319">
        <f>'Comp. Desp. Indiretas'!$CE$7</f>
        <v>0</v>
      </c>
      <c r="B7698" s="314" t="str">
        <f>'Comp. Desp. Indiretas'!$A$26</f>
        <v>DG</v>
      </c>
      <c r="D7698" s="315" t="str">
        <f>'Comp. Desp. Indiretas'!$C$26</f>
        <v>HOSPEDAGEM - NIVEL 3</v>
      </c>
      <c r="E7698" s="314" t="str">
        <f>Resumo!$R$5</f>
        <v>Despesa</v>
      </c>
      <c r="F7698" s="314" t="str">
        <f>Resumo!$R$6</f>
        <v>Despesa Indireta</v>
      </c>
      <c r="G7698" s="327">
        <f>'Comp. Desp. Indiretas'!CE26</f>
        <v>0</v>
      </c>
    </row>
    <row r="7699" spans="1:7" x14ac:dyDescent="0.25">
      <c r="A7699" s="319">
        <f>'Comp. Desp. Indiretas'!$CE$7</f>
        <v>0</v>
      </c>
      <c r="B7699" s="314" t="str">
        <f>'Comp. Desp. Indiretas'!$A$27</f>
        <v>DG</v>
      </c>
      <c r="D7699" s="315" t="str">
        <f>'Comp. Desp. Indiretas'!$C$27</f>
        <v>LOCAÇÃO DE BASE OPERACIONAL</v>
      </c>
      <c r="E7699" s="314" t="str">
        <f>Resumo!$R$5</f>
        <v>Despesa</v>
      </c>
      <c r="F7699" s="314" t="str">
        <f>Resumo!$R$6</f>
        <v>Despesa Indireta</v>
      </c>
      <c r="G7699" s="327">
        <f>'Comp. Desp. Indiretas'!CE27</f>
        <v>0</v>
      </c>
    </row>
    <row r="7700" spans="1:7" x14ac:dyDescent="0.25">
      <c r="A7700" s="319">
        <f>'Comp. Desp. Indiretas'!$CE$7</f>
        <v>0</v>
      </c>
      <c r="B7700" s="314" t="str">
        <f>'Comp. Desp. Indiretas'!$A$28</f>
        <v>DG</v>
      </c>
      <c r="D7700" s="315" t="str">
        <f>'Comp. Desp. Indiretas'!$C$28</f>
        <v>ALIMENTAÇÃO - NIVEL 1</v>
      </c>
      <c r="E7700" s="314" t="str">
        <f>Resumo!$R$5</f>
        <v>Despesa</v>
      </c>
      <c r="F7700" s="314" t="str">
        <f>Resumo!$R$6</f>
        <v>Despesa Indireta</v>
      </c>
      <c r="G7700" s="327">
        <f>'Comp. Desp. Indiretas'!CE28</f>
        <v>0</v>
      </c>
    </row>
    <row r="7701" spans="1:7" x14ac:dyDescent="0.25">
      <c r="A7701" s="319">
        <f>'Comp. Desp. Indiretas'!$CE$7</f>
        <v>0</v>
      </c>
      <c r="B7701" s="314" t="str">
        <f>'Comp. Desp. Indiretas'!$A$29</f>
        <v>DG</v>
      </c>
      <c r="D7701" s="315" t="str">
        <f>'Comp. Desp. Indiretas'!$C$29</f>
        <v>ALIMENTAÇÃO - NIVEL 2</v>
      </c>
      <c r="E7701" s="314" t="str">
        <f>Resumo!$R$5</f>
        <v>Despesa</v>
      </c>
      <c r="F7701" s="314" t="str">
        <f>Resumo!$R$6</f>
        <v>Despesa Indireta</v>
      </c>
      <c r="G7701" s="327">
        <f>'Comp. Desp. Indiretas'!CE29</f>
        <v>0</v>
      </c>
    </row>
    <row r="7702" spans="1:7" x14ac:dyDescent="0.25">
      <c r="A7702" s="319">
        <f>'Comp. Desp. Indiretas'!$CE$7</f>
        <v>0</v>
      </c>
      <c r="B7702" s="314" t="str">
        <f>'Comp. Desp. Indiretas'!$A$30</f>
        <v>DG</v>
      </c>
      <c r="D7702" s="315" t="str">
        <f>'Comp. Desp. Indiretas'!$C$30</f>
        <v>ALIMENTAÇÃO - NIVEL 3</v>
      </c>
      <c r="E7702" s="314" t="str">
        <f>Resumo!$R$5</f>
        <v>Despesa</v>
      </c>
      <c r="F7702" s="314" t="str">
        <f>Resumo!$R$6</f>
        <v>Despesa Indireta</v>
      </c>
      <c r="G7702" s="327">
        <f>'Comp. Desp. Indiretas'!CE30</f>
        <v>0</v>
      </c>
    </row>
    <row r="7703" spans="1:7" x14ac:dyDescent="0.25">
      <c r="A7703" s="319">
        <f>'Comp. Desp. Indiretas'!$CE$7</f>
        <v>0</v>
      </c>
      <c r="B7703" s="314" t="str">
        <f>'Comp. Desp. Indiretas'!$A$31</f>
        <v>DG</v>
      </c>
      <c r="D7703" s="315" t="str">
        <f>'Comp. Desp. Indiretas'!$C$31</f>
        <v>TELEFONIA</v>
      </c>
      <c r="E7703" s="314" t="str">
        <f>Resumo!$R$5</f>
        <v>Despesa</v>
      </c>
      <c r="F7703" s="314" t="str">
        <f>Resumo!$R$6</f>
        <v>Despesa Indireta</v>
      </c>
      <c r="G7703" s="327">
        <f>'Comp. Desp. Indiretas'!CE31</f>
        <v>0</v>
      </c>
    </row>
    <row r="7704" spans="1:7" x14ac:dyDescent="0.25">
      <c r="A7704" s="319">
        <f>'Comp. Desp. Indiretas'!$CE$7</f>
        <v>0</v>
      </c>
      <c r="B7704" s="314" t="str">
        <f>'Comp. Desp. Indiretas'!$A$32</f>
        <v>DG</v>
      </c>
      <c r="D7704" s="315" t="str">
        <f>'Comp. Desp. Indiretas'!$C$32</f>
        <v>ALUGUEL DE VEÍCULO LEVE MENSAL</v>
      </c>
      <c r="E7704" s="314" t="str">
        <f>Resumo!$R$5</f>
        <v>Despesa</v>
      </c>
      <c r="F7704" s="314" t="str">
        <f>Resumo!$R$6</f>
        <v>Despesa Indireta</v>
      </c>
      <c r="G7704" s="327">
        <f>'Comp. Desp. Indiretas'!CE32</f>
        <v>0</v>
      </c>
    </row>
    <row r="7705" spans="1:7" x14ac:dyDescent="0.25">
      <c r="A7705" s="319">
        <f>'Comp. Desp. Indiretas'!$CE$7</f>
        <v>0</v>
      </c>
      <c r="B7705" s="314" t="str">
        <f>'Comp. Desp. Indiretas'!$A$33</f>
        <v>DG</v>
      </c>
      <c r="D7705" s="315" t="str">
        <f>'Comp. Desp. Indiretas'!$C$33</f>
        <v>ALUGUEL DE VEICULO LEVE</v>
      </c>
      <c r="E7705" s="314" t="str">
        <f>Resumo!$R$5</f>
        <v>Despesa</v>
      </c>
      <c r="F7705" s="314" t="str">
        <f>Resumo!$R$6</f>
        <v>Despesa Indireta</v>
      </c>
      <c r="G7705" s="327">
        <f>'Comp. Desp. Indiretas'!CE33</f>
        <v>0</v>
      </c>
    </row>
    <row r="7706" spans="1:7" x14ac:dyDescent="0.25">
      <c r="A7706" s="319">
        <f>'Comp. Desp. Indiretas'!$CE$7</f>
        <v>0</v>
      </c>
      <c r="B7706" s="314" t="str">
        <f>'Comp. Desp. Indiretas'!$A$34</f>
        <v>DG</v>
      </c>
      <c r="D7706" s="315" t="str">
        <f>'Comp. Desp. Indiretas'!$C$34</f>
        <v>ALUGUEL CAMINHONTE</v>
      </c>
      <c r="E7706" s="314" t="str">
        <f>Resumo!$R$5</f>
        <v>Despesa</v>
      </c>
      <c r="F7706" s="314" t="str">
        <f>Resumo!$R$6</f>
        <v>Despesa Indireta</v>
      </c>
      <c r="G7706" s="327">
        <f>'Comp. Desp. Indiretas'!CE34</f>
        <v>0</v>
      </c>
    </row>
    <row r="7707" spans="1:7" x14ac:dyDescent="0.25">
      <c r="A7707" s="319">
        <f>'Comp. Desp. Indiretas'!$CE$7</f>
        <v>0</v>
      </c>
      <c r="B7707" s="314" t="str">
        <f>'Comp. Desp. Indiretas'!$A$35</f>
        <v>DG</v>
      </c>
      <c r="D7707" s="315" t="str">
        <f>'Comp. Desp. Indiretas'!$C$35</f>
        <v>AQUISIÇÃO DE VEICULO</v>
      </c>
      <c r="E7707" s="314" t="str">
        <f>Resumo!$R$5</f>
        <v>Despesa</v>
      </c>
      <c r="F7707" s="314" t="str">
        <f>Resumo!$R$6</f>
        <v>Despesa Indireta</v>
      </c>
      <c r="G7707" s="327">
        <f>'Comp. Desp. Indiretas'!CE35</f>
        <v>0</v>
      </c>
    </row>
    <row r="7708" spans="1:7" x14ac:dyDescent="0.25">
      <c r="A7708" s="319">
        <f>'Comp. Desp. Indiretas'!$CE$7</f>
        <v>0</v>
      </c>
      <c r="B7708" s="314" t="str">
        <f>'Comp. Desp. Indiretas'!$A$36</f>
        <v>DG</v>
      </c>
      <c r="D7708" s="315" t="str">
        <f>'Comp. Desp. Indiretas'!$C$36</f>
        <v>COMBUSTÍVEL - GASOLINA</v>
      </c>
      <c r="E7708" s="314" t="str">
        <f>Resumo!$R$5</f>
        <v>Despesa</v>
      </c>
      <c r="F7708" s="314" t="str">
        <f>Resumo!$R$6</f>
        <v>Despesa Indireta</v>
      </c>
      <c r="G7708" s="327">
        <f>'Comp. Desp. Indiretas'!CE36</f>
        <v>0</v>
      </c>
    </row>
    <row r="7709" spans="1:7" x14ac:dyDescent="0.25">
      <c r="A7709" s="319">
        <f>'Comp. Desp. Indiretas'!$CE$7</f>
        <v>0</v>
      </c>
      <c r="B7709" s="314" t="str">
        <f>'Comp. Desp. Indiretas'!$A$37</f>
        <v>DG</v>
      </c>
      <c r="D7709" s="315" t="str">
        <f>'Comp. Desp. Indiretas'!$C$37</f>
        <v>COMBUSTÍVEL - DIESEL</v>
      </c>
      <c r="E7709" s="314" t="str">
        <f>Resumo!$R$5</f>
        <v>Despesa</v>
      </c>
      <c r="F7709" s="314" t="str">
        <f>Resumo!$R$6</f>
        <v>Despesa Indireta</v>
      </c>
      <c r="G7709" s="327">
        <f>'Comp. Desp. Indiretas'!CE37</f>
        <v>0</v>
      </c>
    </row>
    <row r="7710" spans="1:7" x14ac:dyDescent="0.25">
      <c r="A7710" s="319">
        <f>'Comp. Desp. Indiretas'!$CE$7</f>
        <v>0</v>
      </c>
      <c r="B7710" s="314" t="str">
        <f>'Comp. Desp. Indiretas'!$A$38</f>
        <v>DG</v>
      </c>
      <c r="D7710" s="315" t="str">
        <f>'Comp. Desp. Indiretas'!$C$38</f>
        <v>PASSAGEM AÉREA</v>
      </c>
      <c r="E7710" s="314" t="str">
        <f>Resumo!$R$5</f>
        <v>Despesa</v>
      </c>
      <c r="F7710" s="314" t="str">
        <f>Resumo!$R$6</f>
        <v>Despesa Indireta</v>
      </c>
      <c r="G7710" s="327">
        <f>'Comp. Desp. Indiretas'!CE38</f>
        <v>0</v>
      </c>
    </row>
    <row r="7711" spans="1:7" x14ac:dyDescent="0.25">
      <c r="A7711" s="319">
        <f>'Comp. Desp. Indiretas'!$CE$7</f>
        <v>0</v>
      </c>
      <c r="B7711" s="314" t="str">
        <f>'Comp. Desp. Indiretas'!$A$39</f>
        <v>ART</v>
      </c>
      <c r="D7711" s="315" t="str">
        <f>'Comp. Desp. Indiretas'!$C$39</f>
        <v>ART CREA - Nível 1</v>
      </c>
      <c r="E7711" s="314" t="str">
        <f>Resumo!$R$5</f>
        <v>Despesa</v>
      </c>
      <c r="F7711" s="314" t="str">
        <f>Resumo!$R$6</f>
        <v>Despesa Indireta</v>
      </c>
      <c r="G7711" s="327">
        <f>'Comp. Desp. Indiretas'!CE39</f>
        <v>0</v>
      </c>
    </row>
    <row r="7712" spans="1:7" x14ac:dyDescent="0.25">
      <c r="A7712" s="319">
        <f>'Comp. Desp. Indiretas'!$CE$7</f>
        <v>0</v>
      </c>
      <c r="B7712" s="314" t="str">
        <f>'Comp. Desp. Indiretas'!$A$40</f>
        <v>ART</v>
      </c>
      <c r="D7712" s="315" t="str">
        <f>'Comp. Desp. Indiretas'!$C$40</f>
        <v>ART CREA - Nível 2</v>
      </c>
      <c r="E7712" s="314" t="str">
        <f>Resumo!$R$5</f>
        <v>Despesa</v>
      </c>
      <c r="F7712" s="314" t="str">
        <f>Resumo!$R$6</f>
        <v>Despesa Indireta</v>
      </c>
      <c r="G7712" s="327">
        <f>'Comp. Desp. Indiretas'!CE40</f>
        <v>0</v>
      </c>
    </row>
    <row r="7713" spans="1:7" x14ac:dyDescent="0.25">
      <c r="A7713" s="319">
        <f>'Comp. Desp. Indiretas'!$CE$7</f>
        <v>0</v>
      </c>
      <c r="B7713" s="314" t="str">
        <f>'Comp. Desp. Indiretas'!$A$41</f>
        <v>ART</v>
      </c>
      <c r="D7713" s="315" t="str">
        <f>'Comp. Desp. Indiretas'!$C$41</f>
        <v>ART CREA - Nível 3</v>
      </c>
      <c r="E7713" s="314" t="str">
        <f>Resumo!$R$5</f>
        <v>Despesa</v>
      </c>
      <c r="F7713" s="314" t="str">
        <f>Resumo!$R$6</f>
        <v>Despesa Indireta</v>
      </c>
      <c r="G7713" s="327">
        <f>'Comp. Desp. Indiretas'!CE41</f>
        <v>0</v>
      </c>
    </row>
    <row r="7714" spans="1:7" x14ac:dyDescent="0.25">
      <c r="A7714" s="319">
        <f>'Comp. Desp. Indiretas'!$CE$7</f>
        <v>0</v>
      </c>
      <c r="B7714" s="314" t="str">
        <f>'Comp. Desp. Indiretas'!$A$42</f>
        <v>ART</v>
      </c>
      <c r="D7714" s="315" t="str">
        <f>'Comp. Desp. Indiretas'!$C$42</f>
        <v>ACERVO CREA</v>
      </c>
      <c r="E7714" s="314" t="str">
        <f>Resumo!$R$5</f>
        <v>Despesa</v>
      </c>
      <c r="F7714" s="314" t="str">
        <f>Resumo!$R$6</f>
        <v>Despesa Indireta</v>
      </c>
      <c r="G7714" s="327">
        <f>'Comp. Desp. Indiretas'!CE42</f>
        <v>0</v>
      </c>
    </row>
    <row r="7715" spans="1:7" x14ac:dyDescent="0.25">
      <c r="A7715" s="319">
        <f>'Comp. Desp. Indiretas'!$CE$7</f>
        <v>0</v>
      </c>
      <c r="B7715" s="314" t="str">
        <f>'Comp. Desp. Indiretas'!$A$43</f>
        <v>ART</v>
      </c>
      <c r="D7715" s="315" t="str">
        <f>'Comp. Desp. Indiretas'!$C$43</f>
        <v>ART CRBio</v>
      </c>
      <c r="E7715" s="314" t="str">
        <f>Resumo!$R$5</f>
        <v>Despesa</v>
      </c>
      <c r="F7715" s="314" t="str">
        <f>Resumo!$R$6</f>
        <v>Despesa Indireta</v>
      </c>
      <c r="G7715" s="327">
        <f>'Comp. Desp. Indiretas'!CE43</f>
        <v>0</v>
      </c>
    </row>
    <row r="7716" spans="1:7" x14ac:dyDescent="0.25">
      <c r="A7716" s="319">
        <f>'Comp. Desp. Indiretas'!$CE$7</f>
        <v>0</v>
      </c>
      <c r="B7716" s="314" t="str">
        <f>'Comp. Desp. Indiretas'!$A$44</f>
        <v>ART</v>
      </c>
      <c r="D7716" s="315" t="str">
        <f>'Comp. Desp. Indiretas'!$C$44</f>
        <v>ACERVO CRBio</v>
      </c>
      <c r="E7716" s="314" t="str">
        <f>Resumo!$R$5</f>
        <v>Despesa</v>
      </c>
      <c r="F7716" s="314" t="str">
        <f>Resumo!$R$6</f>
        <v>Despesa Indireta</v>
      </c>
      <c r="G7716" s="327">
        <f>'Comp. Desp. Indiretas'!CE44</f>
        <v>0</v>
      </c>
    </row>
    <row r="7717" spans="1:7" x14ac:dyDescent="0.25">
      <c r="A7717" s="319">
        <f>'Comp. Desp. Indiretas'!$CE$7</f>
        <v>0</v>
      </c>
      <c r="B7717" s="314" t="str">
        <f>'Comp. Desp. Indiretas'!$A$45</f>
        <v>ART</v>
      </c>
      <c r="D7717" s="315" t="str">
        <f>'Comp. Desp. Indiretas'!$C$45</f>
        <v>VISTO CREA PF</v>
      </c>
      <c r="E7717" s="314" t="str">
        <f>Resumo!$R$5</f>
        <v>Despesa</v>
      </c>
      <c r="F7717" s="314" t="str">
        <f>Resumo!$R$6</f>
        <v>Despesa Indireta</v>
      </c>
      <c r="G7717" s="327">
        <f>'Comp. Desp. Indiretas'!CE45</f>
        <v>0</v>
      </c>
    </row>
    <row r="7718" spans="1:7" x14ac:dyDescent="0.25">
      <c r="A7718" s="319">
        <f>'Comp. Desp. Indiretas'!$CE$7</f>
        <v>0</v>
      </c>
      <c r="B7718" s="314" t="str">
        <f>'Comp. Desp. Indiretas'!$A$46</f>
        <v>ART</v>
      </c>
      <c r="D7718" s="315" t="str">
        <f>'Comp. Desp. Indiretas'!$C$46</f>
        <v>VISTO CREA PJ</v>
      </c>
      <c r="E7718" s="314" t="str">
        <f>Resumo!$R$5</f>
        <v>Despesa</v>
      </c>
      <c r="F7718" s="314" t="str">
        <f>Resumo!$R$6</f>
        <v>Despesa Indireta</v>
      </c>
      <c r="G7718" s="327">
        <f>'Comp. Desp. Indiretas'!CE46</f>
        <v>0</v>
      </c>
    </row>
    <row r="7719" spans="1:7" x14ac:dyDescent="0.25">
      <c r="A7719" s="319">
        <f>'Comp. Desp. Indiretas'!$CE$7</f>
        <v>0</v>
      </c>
      <c r="B7719" s="314" t="str">
        <f>'Comp. Desp. Indiretas'!$A$47</f>
        <v>ART</v>
      </c>
      <c r="D7719" s="315" t="str">
        <f>'Comp. Desp. Indiretas'!$C$47</f>
        <v>ANUIDADE CREA PF</v>
      </c>
      <c r="E7719" s="314" t="str">
        <f>Resumo!$R$5</f>
        <v>Despesa</v>
      </c>
      <c r="F7719" s="314" t="str">
        <f>Resumo!$R$6</f>
        <v>Despesa Indireta</v>
      </c>
      <c r="G7719" s="327">
        <f>'Comp. Desp. Indiretas'!CE47</f>
        <v>0</v>
      </c>
    </row>
    <row r="7720" spans="1:7" x14ac:dyDescent="0.25">
      <c r="A7720" s="319">
        <f>'Comp. Desp. Indiretas'!$CE$7</f>
        <v>0</v>
      </c>
      <c r="B7720" s="314" t="str">
        <f>'Comp. Desp. Indiretas'!$A$48</f>
        <v>ART</v>
      </c>
      <c r="D7720" s="315" t="str">
        <f>'Comp. Desp. Indiretas'!$C$48</f>
        <v>ANUIDADE CREA PJ</v>
      </c>
      <c r="E7720" s="314" t="str">
        <f>Resumo!$R$5</f>
        <v>Despesa</v>
      </c>
      <c r="F7720" s="314" t="str">
        <f>Resumo!$R$6</f>
        <v>Despesa Indireta</v>
      </c>
      <c r="G7720" s="327">
        <f>'Comp. Desp. Indiretas'!CE48</f>
        <v>0</v>
      </c>
    </row>
    <row r="7721" spans="1:7" x14ac:dyDescent="0.25">
      <c r="A7721" s="319">
        <f>'Comp. Desp. Indiretas'!$CE$7</f>
        <v>0</v>
      </c>
      <c r="B7721" s="314" t="str">
        <f>'Comp. Desp. Indiretas'!$A$49</f>
        <v>ART</v>
      </c>
      <c r="D7721" s="315" t="str">
        <f>'Comp. Desp. Indiretas'!$C$49</f>
        <v>VISTO CRBio PF</v>
      </c>
      <c r="E7721" s="314" t="str">
        <f>Resumo!$R$5</f>
        <v>Despesa</v>
      </c>
      <c r="F7721" s="314" t="str">
        <f>Resumo!$R$6</f>
        <v>Despesa Indireta</v>
      </c>
      <c r="G7721" s="327">
        <f>'Comp. Desp. Indiretas'!CE49</f>
        <v>0</v>
      </c>
    </row>
    <row r="7722" spans="1:7" x14ac:dyDescent="0.25">
      <c r="A7722" s="319">
        <f>'Comp. Desp. Indiretas'!$CE$7</f>
        <v>0</v>
      </c>
      <c r="B7722" s="314" t="str">
        <f>'Comp. Desp. Indiretas'!$A$50</f>
        <v>ART</v>
      </c>
      <c r="D7722" s="315" t="str">
        <f>'Comp. Desp. Indiretas'!$C$50</f>
        <v>VISTO CRBio PJ</v>
      </c>
      <c r="E7722" s="314" t="str">
        <f>Resumo!$R$5</f>
        <v>Despesa</v>
      </c>
      <c r="F7722" s="314" t="str">
        <f>Resumo!$R$6</f>
        <v>Despesa Indireta</v>
      </c>
      <c r="G7722" s="327">
        <f>'Comp. Desp. Indiretas'!CE50</f>
        <v>0</v>
      </c>
    </row>
    <row r="7723" spans="1:7" x14ac:dyDescent="0.25">
      <c r="A7723" s="319">
        <f>'Comp. Desp. Indiretas'!$CE$7</f>
        <v>0</v>
      </c>
      <c r="B7723" s="314" t="str">
        <f>'Comp. Desp. Indiretas'!$A$51</f>
        <v>SMS</v>
      </c>
      <c r="D7723" s="315" t="str">
        <f>'Comp. Desp. Indiretas'!$C$51</f>
        <v>PPRA</v>
      </c>
      <c r="E7723" s="314" t="str">
        <f>Resumo!$R$5</f>
        <v>Despesa</v>
      </c>
      <c r="F7723" s="314" t="str">
        <f>Resumo!$R$6</f>
        <v>Despesa Indireta</v>
      </c>
      <c r="G7723" s="327">
        <f>'Comp. Desp. Indiretas'!CE51</f>
        <v>0</v>
      </c>
    </row>
    <row r="7724" spans="1:7" x14ac:dyDescent="0.25">
      <c r="A7724" s="319">
        <f>'Comp. Desp. Indiretas'!$CE$7</f>
        <v>0</v>
      </c>
      <c r="B7724" s="314" t="str">
        <f>'Comp. Desp. Indiretas'!$A$52</f>
        <v>SMS</v>
      </c>
      <c r="D7724" s="315" t="str">
        <f>'Comp. Desp. Indiretas'!$C$52</f>
        <v>PCMSO</v>
      </c>
      <c r="E7724" s="314" t="str">
        <f>Resumo!$R$5</f>
        <v>Despesa</v>
      </c>
      <c r="F7724" s="314" t="str">
        <f>Resumo!$R$6</f>
        <v>Despesa Indireta</v>
      </c>
      <c r="G7724" s="327">
        <f>'Comp. Desp. Indiretas'!CE52</f>
        <v>0</v>
      </c>
    </row>
    <row r="7725" spans="1:7" x14ac:dyDescent="0.25">
      <c r="A7725" s="319">
        <f>'Comp. Desp. Indiretas'!$CE$7</f>
        <v>0</v>
      </c>
      <c r="B7725" s="314" t="str">
        <f>'Comp. Desp. Indiretas'!$A$53</f>
        <v>SMS</v>
      </c>
      <c r="D7725" s="315" t="str">
        <f>'Comp. Desp. Indiretas'!$C$53</f>
        <v>APR</v>
      </c>
      <c r="E7725" s="314" t="str">
        <f>Resumo!$R$5</f>
        <v>Despesa</v>
      </c>
      <c r="F7725" s="314" t="str">
        <f>Resumo!$R$6</f>
        <v>Despesa Indireta</v>
      </c>
      <c r="G7725" s="327">
        <f>'Comp. Desp. Indiretas'!CE53</f>
        <v>0</v>
      </c>
    </row>
    <row r="7726" spans="1:7" x14ac:dyDescent="0.25">
      <c r="A7726" s="319">
        <f>'Comp. Desp. Indiretas'!$CE$7</f>
        <v>0</v>
      </c>
      <c r="B7726" s="314" t="str">
        <f>'Comp. Desp. Indiretas'!$A$55</f>
        <v>SMS</v>
      </c>
      <c r="D7726" s="315" t="str">
        <f>'Comp. Desp. Indiretas'!$C$55</f>
        <v>TREINAMENTO</v>
      </c>
      <c r="E7726" s="314" t="str">
        <f>Resumo!$R$5</f>
        <v>Despesa</v>
      </c>
      <c r="F7726" s="314" t="str">
        <f>Resumo!$R$6</f>
        <v>Despesa Indireta</v>
      </c>
      <c r="G7726" s="327">
        <f>'Comp. Desp. Indiretas'!CE55</f>
        <v>0</v>
      </c>
    </row>
    <row r="7727" spans="1:7" x14ac:dyDescent="0.25">
      <c r="A7727" s="319">
        <f>'Comp. Desp. Indiretas'!$CE$7</f>
        <v>0</v>
      </c>
      <c r="B7727" s="314" t="str">
        <f>'Comp. Desp. Indiretas'!$A$56</f>
        <v>SMS</v>
      </c>
      <c r="D7727" s="315" t="str">
        <f>'Comp. Desp. Indiretas'!$C$56</f>
        <v>ASO</v>
      </c>
      <c r="E7727" s="314" t="str">
        <f>Resumo!$R$5</f>
        <v>Despesa</v>
      </c>
      <c r="F7727" s="314" t="str">
        <f>Resumo!$R$6</f>
        <v>Despesa Indireta</v>
      </c>
      <c r="G7727" s="327">
        <f>'Comp. Desp. Indiretas'!CE56</f>
        <v>0</v>
      </c>
    </row>
    <row r="7728" spans="1:7" x14ac:dyDescent="0.25">
      <c r="A7728" s="319">
        <f>'Comp. Desp. Indiretas'!$CE$7</f>
        <v>0</v>
      </c>
      <c r="B7728" s="314">
        <f>'Comp. Desp. Indiretas'!$A$57</f>
        <v>0</v>
      </c>
      <c r="D7728" s="315" t="str">
        <f>'Comp. Desp. Indiretas'!$C$57</f>
        <v/>
      </c>
      <c r="E7728" s="314" t="str">
        <f>Resumo!$R$5</f>
        <v>Despesa</v>
      </c>
      <c r="F7728" s="314" t="str">
        <f>Resumo!$R$6</f>
        <v>Despesa Indireta</v>
      </c>
      <c r="G7728" s="327">
        <f>'Comp. Desp. Indiretas'!CE57</f>
        <v>0</v>
      </c>
    </row>
    <row r="7729" spans="1:7" x14ac:dyDescent="0.25">
      <c r="A7729" s="319">
        <f>'Comp. Desp. Indiretas'!$CE$7</f>
        <v>0</v>
      </c>
      <c r="B7729" s="314">
        <f>'Comp. Desp. Indiretas'!$A$58</f>
        <v>0</v>
      </c>
      <c r="D7729" s="315" t="str">
        <f>'Comp. Desp. Indiretas'!$C$58</f>
        <v/>
      </c>
      <c r="E7729" s="314" t="str">
        <f>Resumo!$R$5</f>
        <v>Despesa</v>
      </c>
      <c r="F7729" s="314" t="str">
        <f>Resumo!$R$6</f>
        <v>Despesa Indireta</v>
      </c>
      <c r="G7729" s="327">
        <f>'Comp. Desp. Indiretas'!CE58</f>
        <v>0</v>
      </c>
    </row>
    <row r="7730" spans="1:7" x14ac:dyDescent="0.25">
      <c r="A7730" s="319">
        <f>'Comp. Desp. Indiretas'!$CE$7</f>
        <v>0</v>
      </c>
      <c r="B7730" s="314">
        <f>'Comp. Desp. Indiretas'!$A$59</f>
        <v>0</v>
      </c>
      <c r="D7730" s="315" t="str">
        <f>'Comp. Desp. Indiretas'!$C$59</f>
        <v/>
      </c>
      <c r="E7730" s="314" t="str">
        <f>Resumo!$R$5</f>
        <v>Despesa</v>
      </c>
      <c r="F7730" s="314" t="str">
        <f>Resumo!$R$6</f>
        <v>Despesa Indireta</v>
      </c>
      <c r="G7730" s="327">
        <f>'Comp. Desp. Indiretas'!CE59</f>
        <v>0</v>
      </c>
    </row>
    <row r="7731" spans="1:7" x14ac:dyDescent="0.25">
      <c r="A7731" s="319">
        <f>'Comp. Desp. Indiretas'!$CE$7</f>
        <v>0</v>
      </c>
      <c r="B7731" s="314">
        <f>'Comp. Desp. Indiretas'!$A$60</f>
        <v>0</v>
      </c>
      <c r="D7731" s="315" t="str">
        <f>'Comp. Desp. Indiretas'!$C$60</f>
        <v/>
      </c>
      <c r="E7731" s="314" t="str">
        <f>Resumo!$R$5</f>
        <v>Despesa</v>
      </c>
      <c r="F7731" s="314" t="str">
        <f>Resumo!$R$6</f>
        <v>Despesa Indireta</v>
      </c>
      <c r="G7731" s="327">
        <f>'Comp. Desp. Indiretas'!CE60</f>
        <v>0</v>
      </c>
    </row>
    <row r="7732" spans="1:7" x14ac:dyDescent="0.25">
      <c r="A7732" s="319">
        <f>'Comp. Desp. Indiretas'!$CE$7</f>
        <v>0</v>
      </c>
      <c r="B7732" s="314" t="str">
        <f>'Comp. Desp. Indiretas'!$A$63</f>
        <v>MOC</v>
      </c>
      <c r="D7732" s="315" t="str">
        <f>'Comp. Desp. Indiretas'!$C$63</f>
        <v>DIRETOR TÉCNICO</v>
      </c>
      <c r="E7732" s="314" t="str">
        <f>Resumo!$R$5</f>
        <v>Despesa</v>
      </c>
      <c r="F7732" s="314" t="str">
        <f>Resumo!$R$6</f>
        <v>Despesa Indireta</v>
      </c>
      <c r="G7732" s="327">
        <f>'Comp. Desp. Indiretas'!CE63</f>
        <v>0</v>
      </c>
    </row>
    <row r="7733" spans="1:7" x14ac:dyDescent="0.25">
      <c r="A7733" s="319">
        <f>'Comp. Desp. Indiretas'!$CE$7</f>
        <v>0</v>
      </c>
      <c r="B7733" s="314" t="str">
        <f>'Comp. Desp. Indiretas'!$A$64</f>
        <v>MOC</v>
      </c>
      <c r="D7733" s="315" t="str">
        <f>'Comp. Desp. Indiretas'!$C$64</f>
        <v>ANALISTA DE SUPRIMENTOS</v>
      </c>
      <c r="E7733" s="314" t="str">
        <f>Resumo!$R$5</f>
        <v>Despesa</v>
      </c>
      <c r="F7733" s="314" t="str">
        <f>Resumo!$R$6</f>
        <v>Despesa Indireta</v>
      </c>
      <c r="G7733" s="327">
        <f>'Comp. Desp. Indiretas'!CE64</f>
        <v>0</v>
      </c>
    </row>
    <row r="7734" spans="1:7" x14ac:dyDescent="0.25">
      <c r="A7734" s="319">
        <f>'Comp. Desp. Indiretas'!$CE$7</f>
        <v>0</v>
      </c>
      <c r="B7734" s="314" t="str">
        <f>'Comp. Desp. Indiretas'!$A$65</f>
        <v>MOC</v>
      </c>
      <c r="D7734" s="315" t="str">
        <f>'Comp. Desp. Indiretas'!$C$65</f>
        <v>GERENTE DE PROJETO - PJ</v>
      </c>
      <c r="E7734" s="314" t="str">
        <f>Resumo!$R$5</f>
        <v>Despesa</v>
      </c>
      <c r="F7734" s="314" t="str">
        <f>Resumo!$R$6</f>
        <v>Despesa Indireta</v>
      </c>
      <c r="G7734" s="327">
        <f>'Comp. Desp. Indiretas'!CE65</f>
        <v>0</v>
      </c>
    </row>
    <row r="7735" spans="1:7" x14ac:dyDescent="0.25">
      <c r="A7735" s="319">
        <f>'Comp. Desp. Indiretas'!$CE$7</f>
        <v>0</v>
      </c>
      <c r="B7735" s="314" t="str">
        <f>'Comp. Desp. Indiretas'!$A$66</f>
        <v>MOC</v>
      </c>
      <c r="D7735" s="315" t="str">
        <f>'Comp. Desp. Indiretas'!$C$66</f>
        <v>COORD. DE PROJETO - PJ</v>
      </c>
      <c r="E7735" s="314" t="str">
        <f>Resumo!$R$5</f>
        <v>Despesa</v>
      </c>
      <c r="F7735" s="314" t="str">
        <f>Resumo!$R$6</f>
        <v>Despesa Indireta</v>
      </c>
      <c r="G7735" s="327">
        <f>'Comp. Desp. Indiretas'!CE66</f>
        <v>0</v>
      </c>
    </row>
    <row r="7736" spans="1:7" x14ac:dyDescent="0.25">
      <c r="A7736" s="319">
        <f>'Comp. Desp. Indiretas'!$CE$7</f>
        <v>0</v>
      </c>
      <c r="B7736" s="314" t="str">
        <f>'Comp. Desp. Indiretas'!$A$67</f>
        <v>MOC</v>
      </c>
      <c r="D7736" s="315" t="str">
        <f>'Comp. Desp. Indiretas'!$C$67</f>
        <v>COORD. OPERACIONAL - PJ</v>
      </c>
      <c r="E7736" s="314" t="str">
        <f>Resumo!$R$5</f>
        <v>Despesa</v>
      </c>
      <c r="F7736" s="314" t="str">
        <f>Resumo!$R$6</f>
        <v>Despesa Indireta</v>
      </c>
      <c r="G7736" s="327">
        <f>'Comp. Desp. Indiretas'!CE67</f>
        <v>0</v>
      </c>
    </row>
    <row r="7737" spans="1:7" x14ac:dyDescent="0.25">
      <c r="A7737" s="319">
        <f>'Comp. Desp. Indiretas'!$CE$7</f>
        <v>0</v>
      </c>
      <c r="B7737" s="314" t="str">
        <f>'Comp. Desp. Indiretas'!$A$68</f>
        <v>MOC</v>
      </c>
      <c r="D7737" s="315" t="str">
        <f>'Comp. Desp. Indiretas'!$C$68</f>
        <v>ANALISTA DE PROJETOS SENIOR - PJ</v>
      </c>
      <c r="E7737" s="314" t="str">
        <f>Resumo!$R$5</f>
        <v>Despesa</v>
      </c>
      <c r="F7737" s="314" t="str">
        <f>Resumo!$R$6</f>
        <v>Despesa Indireta</v>
      </c>
      <c r="G7737" s="327">
        <f>'Comp. Desp. Indiretas'!CE68</f>
        <v>0</v>
      </c>
    </row>
    <row r="7738" spans="1:7" x14ac:dyDescent="0.25">
      <c r="A7738" s="319">
        <f>'Comp. Desp. Indiretas'!$CE$7</f>
        <v>0</v>
      </c>
      <c r="B7738" s="314" t="str">
        <f>'Comp. Desp. Indiretas'!$A$69</f>
        <v>MOC</v>
      </c>
      <c r="D7738" s="315" t="str">
        <f>'Comp. Desp. Indiretas'!$C$69</f>
        <v>ANALISTA DE PROJETOS PLENO - PJ</v>
      </c>
      <c r="E7738" s="314" t="str">
        <f>Resumo!$R$5</f>
        <v>Despesa</v>
      </c>
      <c r="F7738" s="314" t="str">
        <f>Resumo!$R$6</f>
        <v>Despesa Indireta</v>
      </c>
      <c r="G7738" s="327">
        <f>'Comp. Desp. Indiretas'!CE69</f>
        <v>0</v>
      </c>
    </row>
    <row r="7739" spans="1:7" x14ac:dyDescent="0.25">
      <c r="A7739" s="319">
        <f>'Comp. Desp. Indiretas'!$CE$7</f>
        <v>0</v>
      </c>
      <c r="B7739" s="314" t="str">
        <f>'Comp. Desp. Indiretas'!$A$70</f>
        <v>MOC</v>
      </c>
      <c r="D7739" s="315" t="str">
        <f>'Comp. Desp. Indiretas'!$C$70</f>
        <v>ANALISTA DE PROJETOS JUNIOR - PJ</v>
      </c>
      <c r="E7739" s="314" t="str">
        <f>Resumo!$R$5</f>
        <v>Despesa</v>
      </c>
      <c r="F7739" s="314" t="str">
        <f>Resumo!$R$6</f>
        <v>Despesa Indireta</v>
      </c>
      <c r="G7739" s="327">
        <f>'Comp. Desp. Indiretas'!CE70</f>
        <v>0</v>
      </c>
    </row>
    <row r="7740" spans="1:7" x14ac:dyDescent="0.25">
      <c r="A7740" s="319">
        <f>'Comp. Desp. Indiretas'!$CE$7</f>
        <v>0</v>
      </c>
      <c r="B7740" s="314" t="str">
        <f>'Comp. Desp. Indiretas'!$A$71</f>
        <v>MOC</v>
      </c>
      <c r="D7740" s="315" t="str">
        <f>'Comp. Desp. Indiretas'!$C$71</f>
        <v>TÉCNICO OPERACIONAL - PJ</v>
      </c>
      <c r="E7740" s="314" t="str">
        <f>Resumo!$R$5</f>
        <v>Despesa</v>
      </c>
      <c r="F7740" s="314" t="str">
        <f>Resumo!$R$6</f>
        <v>Despesa Indireta</v>
      </c>
      <c r="G7740" s="327">
        <f>'Comp. Desp. Indiretas'!CE71</f>
        <v>0</v>
      </c>
    </row>
    <row r="7741" spans="1:7" x14ac:dyDescent="0.25">
      <c r="A7741" s="319">
        <f>'Comp. Desp. Indiretas'!$CE$7</f>
        <v>0</v>
      </c>
      <c r="B7741" s="314" t="str">
        <f>'Comp. Desp. Indiretas'!$A$72</f>
        <v>MOC</v>
      </c>
      <c r="D7741" s="315" t="str">
        <f>'Comp. Desp. Indiretas'!$C$72</f>
        <v>AUXILIAR TÉCNICO - PJ</v>
      </c>
      <c r="E7741" s="314" t="str">
        <f>Resumo!$R$5</f>
        <v>Despesa</v>
      </c>
      <c r="F7741" s="314" t="str">
        <f>Resumo!$R$6</f>
        <v>Despesa Indireta</v>
      </c>
      <c r="G7741" s="327">
        <f>'Comp. Desp. Indiretas'!CE72</f>
        <v>0</v>
      </c>
    </row>
    <row r="7742" spans="1:7" x14ac:dyDescent="0.25">
      <c r="A7742" s="319">
        <f>'Comp. Desp. Indiretas'!$CE$7</f>
        <v>0</v>
      </c>
      <c r="B7742" s="314" t="str">
        <f>'Comp. Desp. Indiretas'!$A$73</f>
        <v>MOC</v>
      </c>
      <c r="D7742" s="315" t="str">
        <f>'Comp. Desp. Indiretas'!$C$73</f>
        <v>ANALISTA FINANCEIRO</v>
      </c>
      <c r="E7742" s="314" t="str">
        <f>Resumo!$R$5</f>
        <v>Despesa</v>
      </c>
      <c r="F7742" s="314" t="str">
        <f>Resumo!$R$6</f>
        <v>Despesa Indireta</v>
      </c>
      <c r="G7742" s="327">
        <f>'Comp. Desp. Indiretas'!CE73</f>
        <v>0</v>
      </c>
    </row>
    <row r="7743" spans="1:7" x14ac:dyDescent="0.25">
      <c r="A7743" s="319">
        <f>'Comp. Desp. Indiretas'!$CE$7</f>
        <v>0</v>
      </c>
      <c r="B7743" s="314" t="str">
        <f>'Comp. Desp. Indiretas'!$A$74</f>
        <v>MOC</v>
      </c>
      <c r="D7743" s="315" t="str">
        <f>'Comp. Desp. Indiretas'!$C$74</f>
        <v>ANALISTA DE SUPRIMENTOS</v>
      </c>
      <c r="E7743" s="314" t="str">
        <f>Resumo!$R$5</f>
        <v>Despesa</v>
      </c>
      <c r="F7743" s="314" t="str">
        <f>Resumo!$R$6</f>
        <v>Despesa Indireta</v>
      </c>
      <c r="G7743" s="327">
        <f>'Comp. Desp. Indiretas'!CE74</f>
        <v>0</v>
      </c>
    </row>
    <row r="7744" spans="1:7" x14ac:dyDescent="0.25">
      <c r="A7744" s="319">
        <f>'Comp. Desp. Indiretas'!$CE$7</f>
        <v>0</v>
      </c>
      <c r="B7744" s="314" t="str">
        <f>'Comp. Desp. Indiretas'!$A$75</f>
        <v>DG</v>
      </c>
      <c r="D7744" s="315" t="str">
        <f>'Comp. Desp. Indiretas'!$C$75</f>
        <v>HOSPEDAGEM - NIVEL 1</v>
      </c>
      <c r="E7744" s="314" t="str">
        <f>Resumo!$R$5</f>
        <v>Despesa</v>
      </c>
      <c r="F7744" s="314" t="str">
        <f>Resumo!$R$6</f>
        <v>Despesa Indireta</v>
      </c>
      <c r="G7744" s="327">
        <f>'Comp. Desp. Indiretas'!CE75</f>
        <v>0</v>
      </c>
    </row>
    <row r="7745" spans="1:7" x14ac:dyDescent="0.25">
      <c r="A7745" s="319">
        <f>'Comp. Desp. Indiretas'!$CE$7</f>
        <v>0</v>
      </c>
      <c r="B7745" s="314" t="str">
        <f>'Comp. Desp. Indiretas'!$A$76</f>
        <v>DG</v>
      </c>
      <c r="D7745" s="315" t="str">
        <f>'Comp. Desp. Indiretas'!$C$76</f>
        <v>ALIMENTAÇÃO - NIVEL 1</v>
      </c>
      <c r="E7745" s="314" t="str">
        <f>Resumo!$R$5</f>
        <v>Despesa</v>
      </c>
      <c r="F7745" s="314" t="str">
        <f>Resumo!$R$6</f>
        <v>Despesa Indireta</v>
      </c>
      <c r="G7745" s="327">
        <f>'Comp. Desp. Indiretas'!CE76</f>
        <v>0</v>
      </c>
    </row>
    <row r="7746" spans="1:7" x14ac:dyDescent="0.25">
      <c r="A7746" s="319">
        <f>'Comp. Desp. Indiretas'!$CE$7</f>
        <v>0</v>
      </c>
      <c r="B7746" s="314" t="str">
        <f>'Comp. Desp. Indiretas'!$A$77</f>
        <v>DG</v>
      </c>
      <c r="D7746" s="315" t="str">
        <f>'Comp. Desp. Indiretas'!$C$77</f>
        <v>LOCAÇÃO DE BASE OPERACIONAL</v>
      </c>
      <c r="E7746" s="314" t="str">
        <f>Resumo!$R$5</f>
        <v>Despesa</v>
      </c>
      <c r="F7746" s="314" t="str">
        <f>Resumo!$R$6</f>
        <v>Despesa Indireta</v>
      </c>
      <c r="G7746" s="327">
        <f>'Comp. Desp. Indiretas'!CE77</f>
        <v>0</v>
      </c>
    </row>
    <row r="7747" spans="1:7" x14ac:dyDescent="0.25">
      <c r="A7747" s="319">
        <f>'Comp. Desp. Indiretas'!$CE$7</f>
        <v>0</v>
      </c>
      <c r="B7747" s="314" t="str">
        <f>'Comp. Desp. Indiretas'!$A$78</f>
        <v>DG</v>
      </c>
      <c r="D7747" s="315" t="str">
        <f>'Comp. Desp. Indiretas'!$C$78</f>
        <v>ALIMENTAÇÃO - NIVEL 1</v>
      </c>
      <c r="E7747" s="314" t="str">
        <f>Resumo!$R$5</f>
        <v>Despesa</v>
      </c>
      <c r="F7747" s="314" t="str">
        <f>Resumo!$R$6</f>
        <v>Despesa Indireta</v>
      </c>
      <c r="G7747" s="327">
        <f>'Comp. Desp. Indiretas'!CE78</f>
        <v>0</v>
      </c>
    </row>
    <row r="7748" spans="1:7" x14ac:dyDescent="0.25">
      <c r="A7748" s="319">
        <f>'Comp. Desp. Indiretas'!$CE$7</f>
        <v>0</v>
      </c>
      <c r="B7748" s="314" t="str">
        <f>'Comp. Desp. Indiretas'!$A$79</f>
        <v>DG</v>
      </c>
      <c r="D7748" s="315" t="str">
        <f>'Comp. Desp. Indiretas'!$C$79</f>
        <v>ALIMENTAÇÃO - NIVEL 2</v>
      </c>
      <c r="E7748" s="314" t="str">
        <f>Resumo!$R$5</f>
        <v>Despesa</v>
      </c>
      <c r="F7748" s="314" t="str">
        <f>Resumo!$R$6</f>
        <v>Despesa Indireta</v>
      </c>
      <c r="G7748" s="327">
        <f>'Comp. Desp. Indiretas'!CE79</f>
        <v>0</v>
      </c>
    </row>
    <row r="7749" spans="1:7" x14ac:dyDescent="0.25">
      <c r="A7749" s="319">
        <f>'Comp. Desp. Indiretas'!$CE$7</f>
        <v>0</v>
      </c>
      <c r="B7749" s="314" t="str">
        <f>'Comp. Desp. Indiretas'!$A$80</f>
        <v>DG</v>
      </c>
      <c r="D7749" s="315" t="str">
        <f>'Comp. Desp. Indiretas'!$C$80</f>
        <v>ALIMENTAÇÃO - NIVEL 3</v>
      </c>
      <c r="E7749" s="314" t="str">
        <f>Resumo!$R$5</f>
        <v>Despesa</v>
      </c>
      <c r="F7749" s="314" t="str">
        <f>Resumo!$R$6</f>
        <v>Despesa Indireta</v>
      </c>
      <c r="G7749" s="327">
        <f>'Comp. Desp. Indiretas'!CE80</f>
        <v>0</v>
      </c>
    </row>
    <row r="7750" spans="1:7" x14ac:dyDescent="0.25">
      <c r="A7750" s="319">
        <f>'Comp. Desp. Indiretas'!$CE$7</f>
        <v>0</v>
      </c>
      <c r="B7750" s="314" t="str">
        <f>'Comp. Desp. Indiretas'!$A$81</f>
        <v>DG</v>
      </c>
      <c r="D7750" s="315" t="str">
        <f>'Comp. Desp. Indiretas'!$C$81</f>
        <v>TELEFONIA</v>
      </c>
      <c r="E7750" s="314" t="str">
        <f>Resumo!$R$5</f>
        <v>Despesa</v>
      </c>
      <c r="F7750" s="314" t="str">
        <f>Resumo!$R$6</f>
        <v>Despesa Indireta</v>
      </c>
      <c r="G7750" s="327">
        <f>'Comp. Desp. Indiretas'!CE81</f>
        <v>0</v>
      </c>
    </row>
    <row r="7751" spans="1:7" x14ac:dyDescent="0.25">
      <c r="A7751" s="319">
        <f>'Comp. Desp. Indiretas'!$CE$7</f>
        <v>0</v>
      </c>
      <c r="B7751" s="314" t="str">
        <f>'Comp. Desp. Indiretas'!$A$82</f>
        <v>DG</v>
      </c>
      <c r="D7751" s="315" t="str">
        <f>'Comp. Desp. Indiretas'!$C$82</f>
        <v>ALUGUEL DE VEÍCULO LEVE MENSAL</v>
      </c>
      <c r="E7751" s="314" t="str">
        <f>Resumo!$R$5</f>
        <v>Despesa</v>
      </c>
      <c r="F7751" s="314" t="str">
        <f>Resumo!$R$6</f>
        <v>Despesa Indireta</v>
      </c>
      <c r="G7751" s="327">
        <f>'Comp. Desp. Indiretas'!CE82</f>
        <v>0</v>
      </c>
    </row>
    <row r="7752" spans="1:7" x14ac:dyDescent="0.25">
      <c r="A7752" s="319">
        <f>'Comp. Desp. Indiretas'!$CE$7</f>
        <v>0</v>
      </c>
      <c r="B7752" s="314" t="str">
        <f>'Comp. Desp. Indiretas'!$A$83</f>
        <v>DG</v>
      </c>
      <c r="D7752" s="315" t="str">
        <f>'Comp. Desp. Indiretas'!$C$83</f>
        <v>ALUGUEL DE VEICULO LEVE</v>
      </c>
      <c r="E7752" s="314" t="str">
        <f>Resumo!$R$5</f>
        <v>Despesa</v>
      </c>
      <c r="F7752" s="314" t="str">
        <f>Resumo!$R$6</f>
        <v>Despesa Indireta</v>
      </c>
      <c r="G7752" s="327">
        <f>'Comp. Desp. Indiretas'!CE83</f>
        <v>0</v>
      </c>
    </row>
    <row r="7753" spans="1:7" x14ac:dyDescent="0.25">
      <c r="A7753" s="319">
        <f>'Comp. Desp. Indiretas'!$CE$7</f>
        <v>0</v>
      </c>
      <c r="B7753" s="314" t="str">
        <f>'Comp. Desp. Indiretas'!$A$84</f>
        <v>DG</v>
      </c>
      <c r="D7753" s="315" t="str">
        <f>'Comp. Desp. Indiretas'!$C$84</f>
        <v>ALUGUEL CAMINHONTE</v>
      </c>
      <c r="E7753" s="314" t="str">
        <f>Resumo!$R$5</f>
        <v>Despesa</v>
      </c>
      <c r="F7753" s="314" t="str">
        <f>Resumo!$R$6</f>
        <v>Despesa Indireta</v>
      </c>
      <c r="G7753" s="327">
        <f>'Comp. Desp. Indiretas'!CE84</f>
        <v>0</v>
      </c>
    </row>
    <row r="7754" spans="1:7" x14ac:dyDescent="0.25">
      <c r="A7754" s="319">
        <f>'Comp. Desp. Indiretas'!$CE$7</f>
        <v>0</v>
      </c>
      <c r="B7754" s="314" t="str">
        <f>'Comp. Desp. Indiretas'!$A$85</f>
        <v>DG</v>
      </c>
      <c r="D7754" s="315" t="str">
        <f>'Comp. Desp. Indiretas'!$C$85</f>
        <v>AQUISIÇÃO DE VEICULO</v>
      </c>
      <c r="E7754" s="314" t="str">
        <f>Resumo!$R$5</f>
        <v>Despesa</v>
      </c>
      <c r="F7754" s="314" t="str">
        <f>Resumo!$R$6</f>
        <v>Despesa Indireta</v>
      </c>
      <c r="G7754" s="327">
        <f>'Comp. Desp. Indiretas'!CE85</f>
        <v>0</v>
      </c>
    </row>
    <row r="7755" spans="1:7" x14ac:dyDescent="0.25">
      <c r="A7755" s="319">
        <f>'Comp. Desp. Indiretas'!$CE$7</f>
        <v>0</v>
      </c>
      <c r="B7755" s="314" t="str">
        <f>'Comp. Desp. Indiretas'!$A$86</f>
        <v>DG</v>
      </c>
      <c r="D7755" s="315" t="str">
        <f>'Comp. Desp. Indiretas'!$C$86</f>
        <v>COMBUSTÍVEL - GASOLINA</v>
      </c>
      <c r="E7755" s="314" t="str">
        <f>Resumo!$R$5</f>
        <v>Despesa</v>
      </c>
      <c r="F7755" s="314" t="str">
        <f>Resumo!$R$6</f>
        <v>Despesa Indireta</v>
      </c>
      <c r="G7755" s="327">
        <f>'Comp. Desp. Indiretas'!CE86</f>
        <v>0</v>
      </c>
    </row>
    <row r="7756" spans="1:7" x14ac:dyDescent="0.25">
      <c r="A7756" s="319">
        <f>'Comp. Desp. Indiretas'!$CE$7</f>
        <v>0</v>
      </c>
      <c r="B7756" s="314" t="str">
        <f>'Comp. Desp. Indiretas'!$A$87</f>
        <v>DG</v>
      </c>
      <c r="D7756" s="315" t="str">
        <f>'Comp. Desp. Indiretas'!$C$87</f>
        <v>COMBUSTÍVEL - DIESEL</v>
      </c>
      <c r="E7756" s="314" t="str">
        <f>Resumo!$R$5</f>
        <v>Despesa</v>
      </c>
      <c r="F7756" s="314" t="str">
        <f>Resumo!$R$6</f>
        <v>Despesa Indireta</v>
      </c>
      <c r="G7756" s="327">
        <f>'Comp. Desp. Indiretas'!CE87</f>
        <v>0</v>
      </c>
    </row>
    <row r="7757" spans="1:7" x14ac:dyDescent="0.25">
      <c r="A7757" s="319">
        <f>'Comp. Desp. Indiretas'!$CE$7</f>
        <v>0</v>
      </c>
      <c r="B7757" s="314" t="str">
        <f>'Comp. Desp. Indiretas'!$A$88</f>
        <v>DG</v>
      </c>
      <c r="D7757" s="315" t="str">
        <f>'Comp. Desp. Indiretas'!$C$88</f>
        <v>PASSAGEM AÉREA</v>
      </c>
      <c r="E7757" s="314" t="str">
        <f>Resumo!$R$5</f>
        <v>Despesa</v>
      </c>
      <c r="F7757" s="314" t="str">
        <f>Resumo!$R$6</f>
        <v>Despesa Indireta</v>
      </c>
      <c r="G7757" s="327">
        <f>'Comp. Desp. Indiretas'!CE88</f>
        <v>0</v>
      </c>
    </row>
    <row r="7758" spans="1:7" x14ac:dyDescent="0.25">
      <c r="A7758" s="319">
        <f>'Comp. Desp. Indiretas'!$CE$7</f>
        <v>0</v>
      </c>
      <c r="B7758" s="314" t="str">
        <f>'Comp. Desp. Indiretas'!$A$89</f>
        <v>ART</v>
      </c>
      <c r="D7758" s="315" t="str">
        <f>'Comp. Desp. Indiretas'!$C$89</f>
        <v>ART CREA - Nível 1</v>
      </c>
      <c r="E7758" s="314" t="str">
        <f>Resumo!$R$5</f>
        <v>Despesa</v>
      </c>
      <c r="F7758" s="314" t="str">
        <f>Resumo!$R$6</f>
        <v>Despesa Indireta</v>
      </c>
      <c r="G7758" s="327">
        <f>'Comp. Desp. Indiretas'!CE89</f>
        <v>0</v>
      </c>
    </row>
    <row r="7759" spans="1:7" x14ac:dyDescent="0.25">
      <c r="A7759" s="319">
        <f>'Comp. Desp. Indiretas'!$CE$7</f>
        <v>0</v>
      </c>
      <c r="B7759" s="314" t="str">
        <f>'Comp. Desp. Indiretas'!$A$90</f>
        <v>ART</v>
      </c>
      <c r="D7759" s="315" t="str">
        <f>'Comp. Desp. Indiretas'!$C$90</f>
        <v>ART CREA - Nível 2</v>
      </c>
      <c r="E7759" s="314" t="str">
        <f>Resumo!$R$5</f>
        <v>Despesa</v>
      </c>
      <c r="F7759" s="314" t="str">
        <f>Resumo!$R$6</f>
        <v>Despesa Indireta</v>
      </c>
      <c r="G7759" s="327">
        <f>'Comp. Desp. Indiretas'!CE90</f>
        <v>0</v>
      </c>
    </row>
    <row r="7760" spans="1:7" x14ac:dyDescent="0.25">
      <c r="A7760" s="319">
        <f>'Comp. Desp. Indiretas'!$CE$7</f>
        <v>0</v>
      </c>
      <c r="B7760" s="314" t="str">
        <f>'Comp. Desp. Indiretas'!$A$91</f>
        <v>ART</v>
      </c>
      <c r="D7760" s="315" t="str">
        <f>'Comp. Desp. Indiretas'!$C$91</f>
        <v>ART CREA - Nível 3</v>
      </c>
      <c r="E7760" s="314" t="str">
        <f>Resumo!$R$5</f>
        <v>Despesa</v>
      </c>
      <c r="F7760" s="314" t="str">
        <f>Resumo!$R$6</f>
        <v>Despesa Indireta</v>
      </c>
      <c r="G7760" s="327">
        <f>'Comp. Desp. Indiretas'!CE91</f>
        <v>0</v>
      </c>
    </row>
    <row r="7761" spans="1:7" x14ac:dyDescent="0.25">
      <c r="A7761" s="319">
        <f>'Comp. Desp. Indiretas'!$CE$7</f>
        <v>0</v>
      </c>
      <c r="B7761" s="314" t="str">
        <f>'Comp. Desp. Indiretas'!$A$92</f>
        <v>ART</v>
      </c>
      <c r="D7761" s="315" t="str">
        <f>'Comp. Desp. Indiretas'!$C$92</f>
        <v>ACERVO CREA</v>
      </c>
      <c r="E7761" s="314" t="str">
        <f>Resumo!$R$5</f>
        <v>Despesa</v>
      </c>
      <c r="F7761" s="314" t="str">
        <f>Resumo!$R$6</f>
        <v>Despesa Indireta</v>
      </c>
      <c r="G7761" s="327">
        <f>'Comp. Desp. Indiretas'!CE92</f>
        <v>0</v>
      </c>
    </row>
    <row r="7762" spans="1:7" x14ac:dyDescent="0.25">
      <c r="A7762" s="319">
        <f>'Comp. Desp. Indiretas'!$CE$7</f>
        <v>0</v>
      </c>
      <c r="B7762" s="314" t="str">
        <f>'Comp. Desp. Indiretas'!$A$93</f>
        <v>ART</v>
      </c>
      <c r="D7762" s="315" t="str">
        <f>'Comp. Desp. Indiretas'!$C$93</f>
        <v>ART CRBio</v>
      </c>
      <c r="E7762" s="314" t="str">
        <f>Resumo!$R$5</f>
        <v>Despesa</v>
      </c>
      <c r="F7762" s="314" t="str">
        <f>Resumo!$R$6</f>
        <v>Despesa Indireta</v>
      </c>
      <c r="G7762" s="327">
        <f>'Comp. Desp. Indiretas'!CE93</f>
        <v>0</v>
      </c>
    </row>
    <row r="7763" spans="1:7" x14ac:dyDescent="0.25">
      <c r="A7763" s="319">
        <f>'Comp. Desp. Indiretas'!$CE$7</f>
        <v>0</v>
      </c>
      <c r="B7763" s="314" t="str">
        <f>'Comp. Desp. Indiretas'!$A$94</f>
        <v>ART</v>
      </c>
      <c r="D7763" s="315" t="str">
        <f>'Comp. Desp. Indiretas'!$C$94</f>
        <v>ACERVO CRBio</v>
      </c>
      <c r="E7763" s="314" t="str">
        <f>Resumo!$R$5</f>
        <v>Despesa</v>
      </c>
      <c r="F7763" s="314" t="str">
        <f>Resumo!$R$6</f>
        <v>Despesa Indireta</v>
      </c>
      <c r="G7763" s="327">
        <f>'Comp. Desp. Indiretas'!CE94</f>
        <v>0</v>
      </c>
    </row>
    <row r="7764" spans="1:7" x14ac:dyDescent="0.25">
      <c r="A7764" s="319">
        <f>'Comp. Desp. Indiretas'!$CE$7</f>
        <v>0</v>
      </c>
      <c r="B7764" s="314" t="str">
        <f>'Comp. Desp. Indiretas'!$A$95</f>
        <v>ART</v>
      </c>
      <c r="D7764" s="315" t="str">
        <f>'Comp. Desp. Indiretas'!$C$95</f>
        <v>VISTO CREA PF</v>
      </c>
      <c r="E7764" s="314" t="str">
        <f>Resumo!$R$5</f>
        <v>Despesa</v>
      </c>
      <c r="F7764" s="314" t="str">
        <f>Resumo!$R$6</f>
        <v>Despesa Indireta</v>
      </c>
      <c r="G7764" s="327">
        <f>'Comp. Desp. Indiretas'!CE95</f>
        <v>0</v>
      </c>
    </row>
    <row r="7765" spans="1:7" x14ac:dyDescent="0.25">
      <c r="A7765" s="319">
        <f>'Comp. Desp. Indiretas'!$CE$7</f>
        <v>0</v>
      </c>
      <c r="B7765" s="314" t="str">
        <f>'Comp. Desp. Indiretas'!$A$96</f>
        <v>ART</v>
      </c>
      <c r="D7765" s="315" t="str">
        <f>'Comp. Desp. Indiretas'!$C$96</f>
        <v>VISTO CREA PJ</v>
      </c>
      <c r="E7765" s="314" t="str">
        <f>Resumo!$R$5</f>
        <v>Despesa</v>
      </c>
      <c r="F7765" s="314" t="str">
        <f>Resumo!$R$6</f>
        <v>Despesa Indireta</v>
      </c>
      <c r="G7765" s="327">
        <f>'Comp. Desp. Indiretas'!CE96</f>
        <v>0</v>
      </c>
    </row>
    <row r="7766" spans="1:7" x14ac:dyDescent="0.25">
      <c r="A7766" s="319">
        <f>'Comp. Desp. Indiretas'!$CE$7</f>
        <v>0</v>
      </c>
      <c r="B7766" s="314" t="str">
        <f>'Comp. Desp. Indiretas'!$A$97</f>
        <v>ART</v>
      </c>
      <c r="D7766" s="315" t="str">
        <f>'Comp. Desp. Indiretas'!$C$97</f>
        <v>ANUIDADE CREA PF</v>
      </c>
      <c r="E7766" s="314" t="str">
        <f>Resumo!$R$5</f>
        <v>Despesa</v>
      </c>
      <c r="F7766" s="314" t="str">
        <f>Resumo!$R$6</f>
        <v>Despesa Indireta</v>
      </c>
      <c r="G7766" s="327">
        <f>'Comp. Desp. Indiretas'!CE97</f>
        <v>0</v>
      </c>
    </row>
    <row r="7767" spans="1:7" x14ac:dyDescent="0.25">
      <c r="A7767" s="319">
        <f>'Comp. Desp. Indiretas'!$CE$7</f>
        <v>0</v>
      </c>
      <c r="B7767" s="314" t="str">
        <f>'Comp. Desp. Indiretas'!$A$98</f>
        <v>ART</v>
      </c>
      <c r="D7767" s="315" t="str">
        <f>'Comp. Desp. Indiretas'!$C$98</f>
        <v>ANUIDADE CREA PJ</v>
      </c>
      <c r="E7767" s="314" t="str">
        <f>Resumo!$R$5</f>
        <v>Despesa</v>
      </c>
      <c r="F7767" s="314" t="str">
        <f>Resumo!$R$6</f>
        <v>Despesa Indireta</v>
      </c>
      <c r="G7767" s="327">
        <f>'Comp. Desp. Indiretas'!CE98</f>
        <v>0</v>
      </c>
    </row>
    <row r="7768" spans="1:7" x14ac:dyDescent="0.25">
      <c r="A7768" s="319">
        <f>'Comp. Desp. Indiretas'!$CE$7</f>
        <v>0</v>
      </c>
      <c r="B7768" s="314" t="str">
        <f>'Comp. Desp. Indiretas'!$A$99</f>
        <v>ART</v>
      </c>
      <c r="D7768" s="315" t="str">
        <f>'Comp. Desp. Indiretas'!$C$99</f>
        <v>VISTO CRBio PF</v>
      </c>
      <c r="E7768" s="314" t="str">
        <f>Resumo!$R$5</f>
        <v>Despesa</v>
      </c>
      <c r="F7768" s="314" t="str">
        <f>Resumo!$R$6</f>
        <v>Despesa Indireta</v>
      </c>
      <c r="G7768" s="327">
        <f>'Comp. Desp. Indiretas'!CE99</f>
        <v>0</v>
      </c>
    </row>
    <row r="7769" spans="1:7" x14ac:dyDescent="0.25">
      <c r="A7769" s="319">
        <f>'Comp. Desp. Indiretas'!$CE$7</f>
        <v>0</v>
      </c>
      <c r="B7769" s="314" t="str">
        <f>'Comp. Desp. Indiretas'!$A$100</f>
        <v>ART</v>
      </c>
      <c r="D7769" s="315" t="str">
        <f>'Comp. Desp. Indiretas'!$C$100</f>
        <v>VISTO CRBio PJ</v>
      </c>
      <c r="E7769" s="314" t="str">
        <f>Resumo!$R$5</f>
        <v>Despesa</v>
      </c>
      <c r="F7769" s="314" t="str">
        <f>Resumo!$R$6</f>
        <v>Despesa Indireta</v>
      </c>
      <c r="G7769" s="327">
        <f>'Comp. Desp. Indiretas'!CE100</f>
        <v>0</v>
      </c>
    </row>
    <row r="7770" spans="1:7" x14ac:dyDescent="0.25">
      <c r="A7770" s="319">
        <f>'Comp. Desp. Indiretas'!$CE$7</f>
        <v>0</v>
      </c>
      <c r="B7770" s="314" t="str">
        <f>'Comp. Desp. Indiretas'!$A$101</f>
        <v>SMS</v>
      </c>
      <c r="D7770" s="315" t="str">
        <f>'Comp. Desp. Indiretas'!$C$101</f>
        <v>PPRA</v>
      </c>
      <c r="E7770" s="314" t="str">
        <f>Resumo!$R$5</f>
        <v>Despesa</v>
      </c>
      <c r="F7770" s="314" t="str">
        <f>Resumo!$R$6</f>
        <v>Despesa Indireta</v>
      </c>
      <c r="G7770" s="327">
        <f>'Comp. Desp. Indiretas'!CE101</f>
        <v>0</v>
      </c>
    </row>
    <row r="7771" spans="1:7" x14ac:dyDescent="0.25">
      <c r="A7771" s="319">
        <f>'Comp. Desp. Indiretas'!$CE$7</f>
        <v>0</v>
      </c>
      <c r="B7771" s="314" t="str">
        <f>'Comp. Desp. Indiretas'!$A$102</f>
        <v>SMS</v>
      </c>
      <c r="D7771" s="315" t="str">
        <f>'Comp. Desp. Indiretas'!$C$102</f>
        <v>PCMSO</v>
      </c>
      <c r="E7771" s="314" t="str">
        <f>Resumo!$R$5</f>
        <v>Despesa</v>
      </c>
      <c r="F7771" s="314" t="str">
        <f>Resumo!$R$6</f>
        <v>Despesa Indireta</v>
      </c>
      <c r="G7771" s="327">
        <f>'Comp. Desp. Indiretas'!CE102</f>
        <v>0</v>
      </c>
    </row>
    <row r="7772" spans="1:7" x14ac:dyDescent="0.25">
      <c r="A7772" s="319">
        <f>'Comp. Desp. Indiretas'!$CE$7</f>
        <v>0</v>
      </c>
      <c r="B7772" s="314" t="str">
        <f>'Comp. Desp. Indiretas'!$A$103</f>
        <v>SMS</v>
      </c>
      <c r="D7772" s="315" t="str">
        <f>'Comp. Desp. Indiretas'!$C$103</f>
        <v>APR</v>
      </c>
      <c r="E7772" s="314" t="str">
        <f>Resumo!$R$5</f>
        <v>Despesa</v>
      </c>
      <c r="F7772" s="314" t="str">
        <f>Resumo!$R$6</f>
        <v>Despesa Indireta</v>
      </c>
      <c r="G7772" s="327">
        <f>'Comp. Desp. Indiretas'!CE103</f>
        <v>0</v>
      </c>
    </row>
    <row r="7773" spans="1:7" x14ac:dyDescent="0.25">
      <c r="A7773" s="319">
        <f>'Comp. Desp. Indiretas'!$CE$7</f>
        <v>0</v>
      </c>
      <c r="B7773" s="314" t="str">
        <f>'Comp. Desp. Indiretas'!$A$104</f>
        <v>SMS</v>
      </c>
      <c r="D7773" s="315" t="str">
        <f>'Comp. Desp. Indiretas'!$C$104</f>
        <v>PAE</v>
      </c>
      <c r="E7773" s="314" t="str">
        <f>Resumo!$R$5</f>
        <v>Despesa</v>
      </c>
      <c r="F7773" s="314" t="str">
        <f>Resumo!$R$6</f>
        <v>Despesa Indireta</v>
      </c>
      <c r="G7773" s="327">
        <f>'Comp. Desp. Indiretas'!CE104</f>
        <v>0</v>
      </c>
    </row>
    <row r="7774" spans="1:7" x14ac:dyDescent="0.25">
      <c r="A7774" s="319">
        <f>'Comp. Desp. Indiretas'!$CE$7</f>
        <v>0</v>
      </c>
      <c r="B7774" s="314" t="str">
        <f>'Comp. Desp. Indiretas'!$A$105</f>
        <v>SMS</v>
      </c>
      <c r="D7774" s="315" t="str">
        <f>'Comp. Desp. Indiretas'!$C$105</f>
        <v>TREINAMENTO</v>
      </c>
      <c r="E7774" s="314" t="str">
        <f>Resumo!$R$5</f>
        <v>Despesa</v>
      </c>
      <c r="F7774" s="314" t="str">
        <f>Resumo!$R$6</f>
        <v>Despesa Indireta</v>
      </c>
      <c r="G7774" s="327">
        <f>'Comp. Desp. Indiretas'!CE105</f>
        <v>0</v>
      </c>
    </row>
    <row r="7775" spans="1:7" x14ac:dyDescent="0.25">
      <c r="A7775" s="319">
        <f>'Comp. Desp. Indiretas'!$CE$7</f>
        <v>0</v>
      </c>
      <c r="B7775" s="314" t="str">
        <f>'Comp. Desp. Indiretas'!$A$106</f>
        <v>SMS</v>
      </c>
      <c r="D7775" s="315" t="str">
        <f>'Comp. Desp. Indiretas'!$C$106</f>
        <v>ASO</v>
      </c>
      <c r="E7775" s="314" t="str">
        <f>Resumo!$R$5</f>
        <v>Despesa</v>
      </c>
      <c r="F7775" s="314" t="str">
        <f>Resumo!$R$6</f>
        <v>Despesa Indireta</v>
      </c>
      <c r="G7775" s="327">
        <f>'Comp. Desp. Indiretas'!CE106</f>
        <v>0</v>
      </c>
    </row>
    <row r="7776" spans="1:7" x14ac:dyDescent="0.25">
      <c r="A7776" s="319">
        <f>'Comp. Desp. Indiretas'!$CE$7</f>
        <v>0</v>
      </c>
      <c r="B7776" s="314">
        <f>'Comp. Desp. Indiretas'!$A$107</f>
        <v>0</v>
      </c>
      <c r="D7776" s="315" t="str">
        <f>'Comp. Desp. Indiretas'!$C$107</f>
        <v/>
      </c>
      <c r="E7776" s="314" t="str">
        <f>Resumo!$R$5</f>
        <v>Despesa</v>
      </c>
      <c r="F7776" s="314" t="str">
        <f>Resumo!$R$6</f>
        <v>Despesa Indireta</v>
      </c>
      <c r="G7776" s="327">
        <f>'Comp. Desp. Indiretas'!CE107</f>
        <v>0</v>
      </c>
    </row>
    <row r="7777" spans="1:7" x14ac:dyDescent="0.25">
      <c r="A7777" s="319">
        <f>'Comp. Desp. Indiretas'!$CE$7</f>
        <v>0</v>
      </c>
      <c r="B7777" s="314">
        <f>'Comp. Desp. Indiretas'!$A$108</f>
        <v>0</v>
      </c>
      <c r="D7777" s="315" t="str">
        <f>'Comp. Desp. Indiretas'!$C$108</f>
        <v/>
      </c>
      <c r="E7777" s="314" t="str">
        <f>Resumo!$R$5</f>
        <v>Despesa</v>
      </c>
      <c r="F7777" s="314" t="str">
        <f>Resumo!$R$6</f>
        <v>Despesa Indireta</v>
      </c>
      <c r="G7777" s="327">
        <f>'Comp. Desp. Indiretas'!CE108</f>
        <v>0</v>
      </c>
    </row>
    <row r="7778" spans="1:7" x14ac:dyDescent="0.25">
      <c r="A7778" s="319">
        <f>'Comp. Desp. Indiretas'!$CE$7</f>
        <v>0</v>
      </c>
      <c r="B7778" s="314">
        <f>'Comp. Desp. Indiretas'!$A$109</f>
        <v>0</v>
      </c>
      <c r="D7778" s="315" t="str">
        <f>'Comp. Desp. Indiretas'!$C$109</f>
        <v/>
      </c>
      <c r="E7778" s="314" t="str">
        <f>Resumo!$R$5</f>
        <v>Despesa</v>
      </c>
      <c r="F7778" s="314" t="str">
        <f>Resumo!$R$6</f>
        <v>Despesa Indireta</v>
      </c>
      <c r="G7778" s="327">
        <f>'Comp. Desp. Indiretas'!CE109</f>
        <v>0</v>
      </c>
    </row>
    <row r="7779" spans="1:7" x14ac:dyDescent="0.25">
      <c r="A7779" s="319">
        <f>'Comp. Desp. Indiretas'!$CE$7</f>
        <v>0</v>
      </c>
      <c r="B7779" s="314">
        <f>'Comp. Desp. Indiretas'!$A$110</f>
        <v>0</v>
      </c>
      <c r="D7779" s="315" t="str">
        <f>'Comp. Desp. Indiretas'!$C$110</f>
        <v/>
      </c>
      <c r="E7779" s="314" t="str">
        <f>Resumo!$R$5</f>
        <v>Despesa</v>
      </c>
      <c r="F7779" s="314" t="str">
        <f>Resumo!$R$6</f>
        <v>Despesa Indireta</v>
      </c>
      <c r="G7779" s="327">
        <f>'Comp. Desp. Indiretas'!CE110</f>
        <v>0</v>
      </c>
    </row>
    <row r="7780" spans="1:7" x14ac:dyDescent="0.25">
      <c r="A7780" s="319">
        <f>'Comp. Desp. Indiretas'!$CE$7</f>
        <v>0</v>
      </c>
      <c r="B7780" s="314">
        <f>'Comp. Desp. Indiretas'!$A$111</f>
        <v>0</v>
      </c>
      <c r="D7780" s="315" t="str">
        <f>'Comp. Desp. Indiretas'!$C$111</f>
        <v/>
      </c>
      <c r="E7780" s="314" t="str">
        <f>Resumo!$R$5</f>
        <v>Despesa</v>
      </c>
      <c r="F7780" s="314" t="str">
        <f>Resumo!$R$6</f>
        <v>Despesa Indireta</v>
      </c>
      <c r="G7780" s="327">
        <f>'Comp. Desp. Indiretas'!CE111</f>
        <v>0</v>
      </c>
    </row>
    <row r="7781" spans="1:7" x14ac:dyDescent="0.25">
      <c r="A7781" s="319">
        <f>'Comp. Desp. Indiretas'!$CE$7</f>
        <v>0</v>
      </c>
      <c r="B7781" s="314">
        <f>'Comp. Desp. Indiretas'!$A$112</f>
        <v>0</v>
      </c>
      <c r="D7781" s="315" t="str">
        <f>'Comp. Desp. Indiretas'!$C$112</f>
        <v/>
      </c>
      <c r="E7781" s="314" t="str">
        <f>Resumo!$R$5</f>
        <v>Despesa</v>
      </c>
      <c r="F7781" s="314" t="str">
        <f>Resumo!$R$6</f>
        <v>Despesa Indireta</v>
      </c>
      <c r="G7781" s="327">
        <f>'Comp. Desp. Indiretas'!CE112</f>
        <v>0</v>
      </c>
    </row>
    <row r="7782" spans="1:7" x14ac:dyDescent="0.25">
      <c r="A7782" s="319">
        <f>'Comp. Desp. Indiretas'!$CE$7</f>
        <v>0</v>
      </c>
      <c r="B7782" s="314" t="str">
        <f>'Composições Desp. Diretas'!$A$10</f>
        <v>SE</v>
      </c>
      <c r="C7782" s="314" t="str">
        <f>EAP!$C$9</f>
        <v>PP01</v>
      </c>
      <c r="D7782" s="315" t="str">
        <f>'Composições Desp. Diretas'!$C$10</f>
        <v>Subcontratação: realização do serviço de monit. da QAE</v>
      </c>
      <c r="E7782" s="314" t="str">
        <f>Resumo!$R$5</f>
        <v>Despesa</v>
      </c>
      <c r="F7782" s="314" t="str">
        <f>Resumo!$R$7</f>
        <v>Despesa Direta</v>
      </c>
      <c r="G7782" s="327">
        <f>'Composições Desp. Diretas'!CF10</f>
        <v>0</v>
      </c>
    </row>
    <row r="7783" spans="1:7" x14ac:dyDescent="0.25">
      <c r="A7783" s="319">
        <f>'Comp. Desp. Indiretas'!$CE$7</f>
        <v>0</v>
      </c>
      <c r="B7783" s="314" t="str">
        <f>'Composições Desp. Diretas'!$A$11</f>
        <v>MOC</v>
      </c>
      <c r="C7783" s="314" t="str">
        <f>EAP!$C$9</f>
        <v>PP01</v>
      </c>
      <c r="D7783" s="315" t="str">
        <f>'Composições Desp. Diretas'!$C$11</f>
        <v>ANALISTA DE PROJETOS PLENO</v>
      </c>
      <c r="E7783" s="314" t="str">
        <f>Resumo!$R$5</f>
        <v>Despesa</v>
      </c>
      <c r="F7783" s="314" t="str">
        <f>Resumo!$R$7</f>
        <v>Despesa Direta</v>
      </c>
      <c r="G7783" s="327">
        <f>'Composições Desp. Diretas'!CF11</f>
        <v>0</v>
      </c>
    </row>
    <row r="7784" spans="1:7" x14ac:dyDescent="0.25">
      <c r="A7784" s="319">
        <f>'Comp. Desp. Indiretas'!$CE$7</f>
        <v>0</v>
      </c>
      <c r="B7784" s="314">
        <f>'Composições Desp. Diretas'!$A$12</f>
        <v>0</v>
      </c>
      <c r="C7784" s="314" t="str">
        <f>EAP!$C$9</f>
        <v>PP01</v>
      </c>
      <c r="D7784" s="315">
        <f>'Composições Desp. Diretas'!$C$12</f>
        <v>0</v>
      </c>
      <c r="E7784" s="314" t="str">
        <f>Resumo!$R$5</f>
        <v>Despesa</v>
      </c>
      <c r="F7784" s="314" t="str">
        <f>Resumo!$R$7</f>
        <v>Despesa Direta</v>
      </c>
      <c r="G7784" s="327">
        <f>'Composições Desp. Diretas'!CF12</f>
        <v>0</v>
      </c>
    </row>
    <row r="7785" spans="1:7" x14ac:dyDescent="0.25">
      <c r="A7785" s="319">
        <f>'Comp. Desp. Indiretas'!$CE$7</f>
        <v>0</v>
      </c>
      <c r="B7785" s="314">
        <f>'Composições Desp. Diretas'!$A$13</f>
        <v>0</v>
      </c>
      <c r="C7785" s="314" t="str">
        <f>EAP!$C$9</f>
        <v>PP01</v>
      </c>
      <c r="D7785" s="315">
        <f>'Composições Desp. Diretas'!$C$13</f>
        <v>0</v>
      </c>
      <c r="E7785" s="314" t="str">
        <f>Resumo!$R$5</f>
        <v>Despesa</v>
      </c>
      <c r="F7785" s="314" t="str">
        <f>Resumo!$R$7</f>
        <v>Despesa Direta</v>
      </c>
      <c r="G7785" s="327">
        <f>'Composições Desp. Diretas'!CF13</f>
        <v>0</v>
      </c>
    </row>
    <row r="7786" spans="1:7" x14ac:dyDescent="0.25">
      <c r="A7786" s="319">
        <f>'Comp. Desp. Indiretas'!$CE$7</f>
        <v>0</v>
      </c>
      <c r="B7786" s="314">
        <f>'Composições Desp. Diretas'!$A$14</f>
        <v>0</v>
      </c>
      <c r="C7786" s="314" t="str">
        <f>EAP!$C$9</f>
        <v>PP01</v>
      </c>
      <c r="D7786" s="315">
        <f>'Composições Desp. Diretas'!$C$14</f>
        <v>0</v>
      </c>
      <c r="E7786" s="314" t="str">
        <f>Resumo!$R$5</f>
        <v>Despesa</v>
      </c>
      <c r="F7786" s="314" t="str">
        <f>Resumo!$R$7</f>
        <v>Despesa Direta</v>
      </c>
      <c r="G7786" s="327">
        <f>'Composições Desp. Diretas'!CF14</f>
        <v>0</v>
      </c>
    </row>
    <row r="7787" spans="1:7" x14ac:dyDescent="0.25">
      <c r="A7787" s="319">
        <f>'Comp. Desp. Indiretas'!$CE$7</f>
        <v>0</v>
      </c>
      <c r="B7787" s="314">
        <f>'Composições Desp. Diretas'!$A$15</f>
        <v>0</v>
      </c>
      <c r="C7787" s="314" t="str">
        <f>EAP!$C$9</f>
        <v>PP01</v>
      </c>
      <c r="D7787" s="315">
        <f>'Composições Desp. Diretas'!$C$15</f>
        <v>0</v>
      </c>
      <c r="E7787" s="314" t="str">
        <f>Resumo!$R$5</f>
        <v>Despesa</v>
      </c>
      <c r="F7787" s="314" t="str">
        <f>Resumo!$R$7</f>
        <v>Despesa Direta</v>
      </c>
      <c r="G7787" s="327">
        <f>'Composições Desp. Diretas'!CF15</f>
        <v>0</v>
      </c>
    </row>
    <row r="7788" spans="1:7" x14ac:dyDescent="0.25">
      <c r="A7788" s="319">
        <f>'Comp. Desp. Indiretas'!$CE$7</f>
        <v>0</v>
      </c>
      <c r="B7788" s="314">
        <f>'Composições Desp. Diretas'!$A$16</f>
        <v>0</v>
      </c>
      <c r="C7788" s="314" t="str">
        <f>EAP!$C$9</f>
        <v>PP01</v>
      </c>
      <c r="D7788" s="315">
        <f>'Composições Desp. Diretas'!$C$16</f>
        <v>0</v>
      </c>
      <c r="E7788" s="314" t="str">
        <f>Resumo!$R$5</f>
        <v>Despesa</v>
      </c>
      <c r="F7788" s="314" t="str">
        <f>Resumo!$R$7</f>
        <v>Despesa Direta</v>
      </c>
      <c r="G7788" s="327">
        <f>'Composições Desp. Diretas'!CF16</f>
        <v>0</v>
      </c>
    </row>
    <row r="7789" spans="1:7" x14ac:dyDescent="0.25">
      <c r="A7789" s="319">
        <f>'Comp. Desp. Indiretas'!$CE$7</f>
        <v>0</v>
      </c>
      <c r="B7789" s="314">
        <f>'Composições Desp. Diretas'!$A$17</f>
        <v>0</v>
      </c>
      <c r="C7789" s="314" t="str">
        <f>EAP!$C$9</f>
        <v>PP01</v>
      </c>
      <c r="D7789" s="315">
        <f>'Composições Desp. Diretas'!$C$17</f>
        <v>0</v>
      </c>
      <c r="E7789" s="314" t="str">
        <f>Resumo!$R$5</f>
        <v>Despesa</v>
      </c>
      <c r="F7789" s="314" t="str">
        <f>Resumo!$R$7</f>
        <v>Despesa Direta</v>
      </c>
      <c r="G7789" s="327">
        <f>'Composições Desp. Diretas'!CF17</f>
        <v>0</v>
      </c>
    </row>
    <row r="7790" spans="1:7" x14ac:dyDescent="0.25">
      <c r="A7790" s="319">
        <f>'Comp. Desp. Indiretas'!$CE$7</f>
        <v>0</v>
      </c>
      <c r="B7790" s="314">
        <f>'Composições Desp. Diretas'!$A$18</f>
        <v>0</v>
      </c>
      <c r="C7790" s="314" t="str">
        <f>EAP!$C$9</f>
        <v>PP01</v>
      </c>
      <c r="D7790" s="315">
        <f>'Composições Desp. Diretas'!$C$18</f>
        <v>0</v>
      </c>
      <c r="E7790" s="314" t="str">
        <f>Resumo!$R$5</f>
        <v>Despesa</v>
      </c>
      <c r="F7790" s="314" t="str">
        <f>Resumo!$R$7</f>
        <v>Despesa Direta</v>
      </c>
      <c r="G7790" s="327">
        <f>'Composições Desp. Diretas'!CF18</f>
        <v>0</v>
      </c>
    </row>
    <row r="7791" spans="1:7" x14ac:dyDescent="0.25">
      <c r="A7791" s="319">
        <f>'Comp. Desp. Indiretas'!$CE$7</f>
        <v>0</v>
      </c>
      <c r="B7791" s="314">
        <f>'Composições Desp. Diretas'!$A$19</f>
        <v>0</v>
      </c>
      <c r="C7791" s="314" t="str">
        <f>EAP!$C$9</f>
        <v>PP01</v>
      </c>
      <c r="D7791" s="315">
        <f>'Composições Desp. Diretas'!$C$19</f>
        <v>0</v>
      </c>
      <c r="E7791" s="314" t="str">
        <f>Resumo!$R$5</f>
        <v>Despesa</v>
      </c>
      <c r="F7791" s="314" t="str">
        <f>Resumo!$R$7</f>
        <v>Despesa Direta</v>
      </c>
      <c r="G7791" s="327">
        <f>'Composições Desp. Diretas'!CF19</f>
        <v>0</v>
      </c>
    </row>
    <row r="7792" spans="1:7" x14ac:dyDescent="0.25">
      <c r="A7792" s="319">
        <f>'Comp. Desp. Indiretas'!$CE$7</f>
        <v>0</v>
      </c>
      <c r="B7792" s="314">
        <f>'Composições Desp. Diretas'!$A$20</f>
        <v>0</v>
      </c>
      <c r="C7792" s="314" t="str">
        <f>EAP!$C$9</f>
        <v>PP01</v>
      </c>
      <c r="D7792" s="315">
        <f>'Composições Desp. Diretas'!$C$20</f>
        <v>0</v>
      </c>
      <c r="E7792" s="314" t="str">
        <f>Resumo!$R$5</f>
        <v>Despesa</v>
      </c>
      <c r="F7792" s="314" t="str">
        <f>Resumo!$R$7</f>
        <v>Despesa Direta</v>
      </c>
      <c r="G7792" s="327">
        <f>'Composições Desp. Diretas'!CF20</f>
        <v>0</v>
      </c>
    </row>
    <row r="7793" spans="1:7" x14ac:dyDescent="0.25">
      <c r="A7793" s="319">
        <f>'Comp. Desp. Indiretas'!$CE$7</f>
        <v>0</v>
      </c>
      <c r="B7793" s="314">
        <f>'Composições Desp. Diretas'!$A$21</f>
        <v>0</v>
      </c>
      <c r="C7793" s="314" t="str">
        <f>EAP!$C$9</f>
        <v>PP01</v>
      </c>
      <c r="D7793" s="315">
        <f>'Composições Desp. Diretas'!$C$21</f>
        <v>0</v>
      </c>
      <c r="E7793" s="314" t="str">
        <f>Resumo!$R$5</f>
        <v>Despesa</v>
      </c>
      <c r="F7793" s="314" t="str">
        <f>Resumo!$R$7</f>
        <v>Despesa Direta</v>
      </c>
      <c r="G7793" s="327">
        <f>'Composições Desp. Diretas'!CF21</f>
        <v>0</v>
      </c>
    </row>
    <row r="7794" spans="1:7" x14ac:dyDescent="0.25">
      <c r="A7794" s="319">
        <f>'Comp. Desp. Indiretas'!$CE$7</f>
        <v>0</v>
      </c>
      <c r="B7794" s="314">
        <f>'Composições Desp. Diretas'!$A$22</f>
        <v>0</v>
      </c>
      <c r="C7794" s="314" t="str">
        <f>EAP!$C$9</f>
        <v>PP01</v>
      </c>
      <c r="D7794" s="315">
        <f>'Composições Desp. Diretas'!$C$22</f>
        <v>0</v>
      </c>
      <c r="E7794" s="314" t="str">
        <f>Resumo!$R$5</f>
        <v>Despesa</v>
      </c>
      <c r="F7794" s="314" t="str">
        <f>Resumo!$R$7</f>
        <v>Despesa Direta</v>
      </c>
      <c r="G7794" s="327">
        <f>'Composições Desp. Diretas'!CF22</f>
        <v>0</v>
      </c>
    </row>
    <row r="7795" spans="1:7" x14ac:dyDescent="0.25">
      <c r="A7795" s="319">
        <f>'Comp. Desp. Indiretas'!$CE$7</f>
        <v>0</v>
      </c>
      <c r="B7795" s="314">
        <f>'Composições Desp. Diretas'!$A$23</f>
        <v>0</v>
      </c>
      <c r="C7795" s="314" t="str">
        <f>EAP!$C$9</f>
        <v>PP01</v>
      </c>
      <c r="D7795" s="315">
        <f>'Composições Desp. Diretas'!$C$23</f>
        <v>0</v>
      </c>
      <c r="E7795" s="314" t="str">
        <f>Resumo!$R$5</f>
        <v>Despesa</v>
      </c>
      <c r="F7795" s="314" t="str">
        <f>Resumo!$R$7</f>
        <v>Despesa Direta</v>
      </c>
      <c r="G7795" s="327">
        <f>'Composições Desp. Diretas'!CF23</f>
        <v>0</v>
      </c>
    </row>
    <row r="7813" spans="1:7" x14ac:dyDescent="0.25">
      <c r="A7813" s="319">
        <f>'Comp. Desp. Indiretas'!$CE$7</f>
        <v>0</v>
      </c>
      <c r="B7813" s="314" t="str">
        <f>'Composições Desp. Diretas'!$A$25</f>
        <v>MOC</v>
      </c>
      <c r="C7813" s="314" t="str">
        <f>EAP!$C$10</f>
        <v>PP02</v>
      </c>
      <c r="D7813" s="315" t="str">
        <f>'Composições Desp. Diretas'!$C$25</f>
        <v>TÉCNICO OPERACIONAL</v>
      </c>
      <c r="E7813" s="314" t="str">
        <f>Resumo!$R$5</f>
        <v>Despesa</v>
      </c>
      <c r="F7813" s="314" t="str">
        <f>Resumo!$R$7</f>
        <v>Despesa Direta</v>
      </c>
      <c r="G7813" s="327">
        <f>'Composições Desp. Diretas'!CF25</f>
        <v>0</v>
      </c>
    </row>
    <row r="7814" spans="1:7" x14ac:dyDescent="0.25">
      <c r="A7814" s="319">
        <f>'Comp. Desp. Indiretas'!$CE$7</f>
        <v>0</v>
      </c>
      <c r="B7814" s="314" t="str">
        <f>'Composições Desp. Diretas'!$A$26</f>
        <v>SE</v>
      </c>
      <c r="C7814" s="314" t="str">
        <f>EAP!$C$10</f>
        <v>PP02</v>
      </c>
      <c r="D7814" s="315" t="str">
        <f>'Composições Desp. Diretas'!$C$26</f>
        <v>Pedágio</v>
      </c>
      <c r="E7814" s="314" t="str">
        <f>Resumo!$R$5</f>
        <v>Despesa</v>
      </c>
      <c r="F7814" s="314" t="str">
        <f>Resumo!$R$7</f>
        <v>Despesa Direta</v>
      </c>
      <c r="G7814" s="327">
        <f>'Composições Desp. Diretas'!CF26</f>
        <v>0</v>
      </c>
    </row>
    <row r="7815" spans="1:7" x14ac:dyDescent="0.25">
      <c r="A7815" s="319">
        <f>'Comp. Desp. Indiretas'!$CE$7</f>
        <v>0</v>
      </c>
      <c r="B7815" s="314" t="str">
        <f>'Composições Desp. Diretas'!$A$27</f>
        <v>SE</v>
      </c>
      <c r="C7815" s="314" t="str">
        <f>EAP!$C$10</f>
        <v>PP02</v>
      </c>
      <c r="D7815" s="315" t="str">
        <f>'Composições Desp. Diretas'!$C$27</f>
        <v>Despacho ida e volta - sonômetro</v>
      </c>
      <c r="E7815" s="314" t="str">
        <f>Resumo!$R$5</f>
        <v>Despesa</v>
      </c>
      <c r="F7815" s="314" t="str">
        <f>Resumo!$R$7</f>
        <v>Despesa Direta</v>
      </c>
      <c r="G7815" s="327">
        <f>'Composições Desp. Diretas'!CF27</f>
        <v>0</v>
      </c>
    </row>
    <row r="7816" spans="1:7" x14ac:dyDescent="0.25">
      <c r="A7816" s="319">
        <f>'Comp. Desp. Indiretas'!$CE$7</f>
        <v>0</v>
      </c>
      <c r="B7816" s="314" t="str">
        <f>'Composições Desp. Diretas'!$A$28</f>
        <v>DG</v>
      </c>
      <c r="C7816" s="314" t="str">
        <f>EAP!$C$10</f>
        <v>PP02</v>
      </c>
      <c r="D7816" s="315" t="str">
        <f>'Composições Desp. Diretas'!$C$28</f>
        <v>ALUGUEL DE VEICULO LEVE</v>
      </c>
      <c r="E7816" s="314" t="str">
        <f>Resumo!$R$5</f>
        <v>Despesa</v>
      </c>
      <c r="F7816" s="314" t="str">
        <f>Resumo!$R$7</f>
        <v>Despesa Direta</v>
      </c>
      <c r="G7816" s="327">
        <f>'Composições Desp. Diretas'!CF28</f>
        <v>0</v>
      </c>
    </row>
    <row r="7817" spans="1:7" x14ac:dyDescent="0.25">
      <c r="A7817" s="319">
        <f>'Comp. Desp. Indiretas'!$CE$7</f>
        <v>0</v>
      </c>
      <c r="B7817" s="314" t="str">
        <f>'Composições Desp. Diretas'!$A$29</f>
        <v>DG</v>
      </c>
      <c r="C7817" s="314" t="str">
        <f>EAP!$C$10</f>
        <v>PP02</v>
      </c>
      <c r="D7817" s="315" t="str">
        <f>'Composições Desp. Diretas'!$C$29</f>
        <v>COMBUSTÍVEL - GASOLINA</v>
      </c>
      <c r="E7817" s="314" t="str">
        <f>Resumo!$R$5</f>
        <v>Despesa</v>
      </c>
      <c r="F7817" s="314" t="str">
        <f>Resumo!$R$7</f>
        <v>Despesa Direta</v>
      </c>
      <c r="G7817" s="327">
        <f>'Composições Desp. Diretas'!CF29</f>
        <v>0</v>
      </c>
    </row>
    <row r="7818" spans="1:7" x14ac:dyDescent="0.25">
      <c r="A7818" s="319">
        <f>'Comp. Desp. Indiretas'!$CE$7</f>
        <v>0</v>
      </c>
      <c r="B7818" s="314">
        <f>'Composições Desp. Diretas'!$A$30</f>
        <v>0</v>
      </c>
      <c r="C7818" s="314" t="str">
        <f>EAP!$C$10</f>
        <v>PP02</v>
      </c>
      <c r="D7818" s="315">
        <f>'Composições Desp. Diretas'!$C$30</f>
        <v>0</v>
      </c>
      <c r="E7818" s="314" t="str">
        <f>Resumo!$R$5</f>
        <v>Despesa</v>
      </c>
      <c r="F7818" s="314" t="str">
        <f>Resumo!$R$7</f>
        <v>Despesa Direta</v>
      </c>
      <c r="G7818" s="327">
        <f>'Composições Desp. Diretas'!CF30</f>
        <v>0</v>
      </c>
    </row>
    <row r="7819" spans="1:7" x14ac:dyDescent="0.25">
      <c r="A7819" s="319">
        <f>'Comp. Desp. Indiretas'!$CE$7</f>
        <v>0</v>
      </c>
      <c r="B7819" s="314">
        <f>'Composições Desp. Diretas'!$A$31</f>
        <v>0</v>
      </c>
      <c r="C7819" s="314" t="str">
        <f>EAP!$C$10</f>
        <v>PP02</v>
      </c>
      <c r="D7819" s="315">
        <f>'Composições Desp. Diretas'!$C$31</f>
        <v>0</v>
      </c>
      <c r="E7819" s="314" t="str">
        <f>Resumo!$R$5</f>
        <v>Despesa</v>
      </c>
      <c r="F7819" s="314" t="str">
        <f>Resumo!$R$7</f>
        <v>Despesa Direta</v>
      </c>
      <c r="G7819" s="327">
        <f>'Composições Desp. Diretas'!CF31</f>
        <v>0</v>
      </c>
    </row>
    <row r="7820" spans="1:7" x14ac:dyDescent="0.25">
      <c r="A7820" s="319">
        <f>'Comp. Desp. Indiretas'!$CE$7</f>
        <v>0</v>
      </c>
      <c r="B7820" s="314" t="str">
        <f>'Composições Desp. Diretas'!$A$32</f>
        <v>MOC</v>
      </c>
      <c r="C7820" s="314" t="str">
        <f>EAP!$C$10</f>
        <v>PP02</v>
      </c>
      <c r="D7820" s="315" t="str">
        <f>'Composições Desp. Diretas'!$C$32</f>
        <v>COORD. DE PROJETO</v>
      </c>
      <c r="E7820" s="314" t="str">
        <f>Resumo!$R$5</f>
        <v>Despesa</v>
      </c>
      <c r="F7820" s="314" t="str">
        <f>Resumo!$R$7</f>
        <v>Despesa Direta</v>
      </c>
      <c r="G7820" s="327">
        <f>'Composições Desp. Diretas'!CF32</f>
        <v>0</v>
      </c>
    </row>
    <row r="7821" spans="1:7" x14ac:dyDescent="0.25">
      <c r="A7821" s="319">
        <f>'Comp. Desp. Indiretas'!$CE$7</f>
        <v>0</v>
      </c>
      <c r="B7821" s="314" t="str">
        <f>'Composições Desp. Diretas'!$A$33</f>
        <v>MOC</v>
      </c>
      <c r="C7821" s="314" t="str">
        <f>EAP!$C$10</f>
        <v>PP02</v>
      </c>
      <c r="D7821" s="315" t="str">
        <f>'Composições Desp. Diretas'!$C$33</f>
        <v>ANALISTA DE PROJETOS PLENO</v>
      </c>
      <c r="E7821" s="314" t="str">
        <f>Resumo!$R$5</f>
        <v>Despesa</v>
      </c>
      <c r="F7821" s="314" t="str">
        <f>Resumo!$R$7</f>
        <v>Despesa Direta</v>
      </c>
      <c r="G7821" s="327">
        <f>'Composições Desp. Diretas'!CF33</f>
        <v>0</v>
      </c>
    </row>
    <row r="7822" spans="1:7" x14ac:dyDescent="0.25">
      <c r="A7822" s="319">
        <f>'Comp. Desp. Indiretas'!$CE$7</f>
        <v>0</v>
      </c>
      <c r="B7822" s="314" t="str">
        <f>'Composições Desp. Diretas'!$A$34</f>
        <v>MOC</v>
      </c>
      <c r="C7822" s="314" t="str">
        <f>EAP!$C$10</f>
        <v>PP02</v>
      </c>
      <c r="D7822" s="315" t="str">
        <f>'Composições Desp. Diretas'!$C$34</f>
        <v>ASSISTENTE DE PROJETOS</v>
      </c>
      <c r="E7822" s="314" t="str">
        <f>Resumo!$R$5</f>
        <v>Despesa</v>
      </c>
      <c r="F7822" s="314" t="str">
        <f>Resumo!$R$7</f>
        <v>Despesa Direta</v>
      </c>
      <c r="G7822" s="327">
        <f>'Composições Desp. Diretas'!CF34</f>
        <v>0</v>
      </c>
    </row>
    <row r="7823" spans="1:7" x14ac:dyDescent="0.25">
      <c r="A7823" s="319">
        <f>'Comp. Desp. Indiretas'!$CE$7</f>
        <v>0</v>
      </c>
      <c r="B7823" s="314" t="str">
        <f>'Composições Desp. Diretas'!$A$35</f>
        <v>MOC</v>
      </c>
      <c r="C7823" s="314" t="str">
        <f>EAP!$C$10</f>
        <v>PP02</v>
      </c>
      <c r="D7823" s="315" t="str">
        <f>'Composições Desp. Diretas'!$C$35</f>
        <v>ANALISTA DE GEOPROCESSAMENTO</v>
      </c>
      <c r="E7823" s="314" t="str">
        <f>Resumo!$R$5</f>
        <v>Despesa</v>
      </c>
      <c r="F7823" s="314" t="str">
        <f>Resumo!$R$7</f>
        <v>Despesa Direta</v>
      </c>
      <c r="G7823" s="327">
        <f>'Composições Desp. Diretas'!CF35</f>
        <v>0</v>
      </c>
    </row>
    <row r="7824" spans="1:7" x14ac:dyDescent="0.25">
      <c r="A7824" s="319">
        <f>'Comp. Desp. Indiretas'!$CE$7</f>
        <v>0</v>
      </c>
      <c r="B7824" s="314">
        <f>'Composições Desp. Diretas'!$A$36</f>
        <v>0</v>
      </c>
      <c r="C7824" s="314" t="str">
        <f>EAP!$C$10</f>
        <v>PP02</v>
      </c>
      <c r="D7824" s="315">
        <f>'Composições Desp. Diretas'!$C$36</f>
        <v>0</v>
      </c>
      <c r="E7824" s="314" t="str">
        <f>Resumo!$R$5</f>
        <v>Despesa</v>
      </c>
      <c r="F7824" s="314" t="str">
        <f>Resumo!$R$7</f>
        <v>Despesa Direta</v>
      </c>
      <c r="G7824" s="327">
        <f>'Composições Desp. Diretas'!CF36</f>
        <v>0</v>
      </c>
    </row>
    <row r="7825" spans="1:7" x14ac:dyDescent="0.25">
      <c r="A7825" s="319">
        <f>'Comp. Desp. Indiretas'!$CE$7</f>
        <v>0</v>
      </c>
      <c r="B7825" s="314">
        <f>'Composições Desp. Diretas'!$A$37</f>
        <v>0</v>
      </c>
      <c r="C7825" s="314" t="str">
        <f>EAP!$C$10</f>
        <v>PP02</v>
      </c>
      <c r="D7825" s="315">
        <f>'Composições Desp. Diretas'!$C$37</f>
        <v>0</v>
      </c>
      <c r="E7825" s="314" t="str">
        <f>Resumo!$R$5</f>
        <v>Despesa</v>
      </c>
      <c r="F7825" s="314" t="str">
        <f>Resumo!$R$7</f>
        <v>Despesa Direta</v>
      </c>
      <c r="G7825" s="327">
        <f>'Composições Desp. Diretas'!CF37</f>
        <v>0</v>
      </c>
    </row>
    <row r="7826" spans="1:7" x14ac:dyDescent="0.25">
      <c r="A7826" s="319">
        <f>'Comp. Desp. Indiretas'!$CE$7</f>
        <v>0</v>
      </c>
      <c r="B7826" s="314">
        <f>'Composições Desp. Diretas'!$A$38</f>
        <v>0</v>
      </c>
      <c r="C7826" s="314" t="str">
        <f>EAP!$C$10</f>
        <v>PP02</v>
      </c>
      <c r="D7826" s="315">
        <f>'Composições Desp. Diretas'!$C$38</f>
        <v>0</v>
      </c>
      <c r="E7826" s="314" t="str">
        <f>Resumo!$R$5</f>
        <v>Despesa</v>
      </c>
      <c r="F7826" s="314" t="str">
        <f>Resumo!$R$7</f>
        <v>Despesa Direta</v>
      </c>
      <c r="G7826" s="327">
        <f>'Composições Desp. Diretas'!CF38</f>
        <v>0</v>
      </c>
    </row>
    <row r="7827" spans="1:7" x14ac:dyDescent="0.25">
      <c r="A7827" s="319">
        <f>'Comp. Desp. Indiretas'!$CE$7</f>
        <v>0</v>
      </c>
      <c r="B7827" s="314">
        <f>'Composições Desp. Diretas'!$A$39</f>
        <v>0</v>
      </c>
      <c r="C7827" s="314" t="str">
        <f>EAP!$C$10</f>
        <v>PP02</v>
      </c>
      <c r="D7827" s="315">
        <f>'Composições Desp. Diretas'!$C$39</f>
        <v>0</v>
      </c>
      <c r="E7827" s="314" t="str">
        <f>Resumo!$R$5</f>
        <v>Despesa</v>
      </c>
      <c r="F7827" s="314" t="str">
        <f>Resumo!$R$7</f>
        <v>Despesa Direta</v>
      </c>
      <c r="G7827" s="327">
        <f>'Composições Desp. Diretas'!CF39</f>
        <v>0</v>
      </c>
    </row>
    <row r="7828" spans="1:7" x14ac:dyDescent="0.25">
      <c r="A7828" s="319">
        <f>'Comp. Desp. Indiretas'!$CE$7</f>
        <v>0</v>
      </c>
      <c r="B7828" s="314">
        <f>'Composições Desp. Diretas'!$A$40</f>
        <v>0</v>
      </c>
      <c r="C7828" s="314" t="str">
        <f>EAP!$C$10</f>
        <v>PP02</v>
      </c>
      <c r="D7828" s="315">
        <f>'Composições Desp. Diretas'!$C$40</f>
        <v>0</v>
      </c>
      <c r="E7828" s="314" t="str">
        <f>Resumo!$R$5</f>
        <v>Despesa</v>
      </c>
      <c r="F7828" s="314" t="str">
        <f>Resumo!$R$7</f>
        <v>Despesa Direta</v>
      </c>
      <c r="G7828" s="327">
        <f>'Composições Desp. Diretas'!CF40</f>
        <v>0</v>
      </c>
    </row>
    <row r="7829" spans="1:7" x14ac:dyDescent="0.25">
      <c r="A7829" s="319">
        <f>'Comp. Desp. Indiretas'!$CE$7</f>
        <v>0</v>
      </c>
      <c r="B7829" s="314">
        <f>'Composições Desp. Diretas'!$A$41</f>
        <v>0</v>
      </c>
      <c r="C7829" s="314" t="str">
        <f>EAP!$C$10</f>
        <v>PP02</v>
      </c>
      <c r="D7829" s="315">
        <f>'Composições Desp. Diretas'!$C$41</f>
        <v>0</v>
      </c>
      <c r="E7829" s="314" t="str">
        <f>Resumo!$R$5</f>
        <v>Despesa</v>
      </c>
      <c r="F7829" s="314" t="str">
        <f>Resumo!$R$7</f>
        <v>Despesa Direta</v>
      </c>
      <c r="G7829" s="327">
        <f>'Composições Desp. Diretas'!CF41</f>
        <v>0</v>
      </c>
    </row>
    <row r="7830" spans="1:7" x14ac:dyDescent="0.25">
      <c r="A7830" s="319">
        <f>'Comp. Desp. Indiretas'!$CE$7</f>
        <v>0</v>
      </c>
      <c r="B7830" s="314">
        <f>'Composições Desp. Diretas'!$A$42</f>
        <v>0</v>
      </c>
      <c r="C7830" s="314" t="str">
        <f>EAP!$C$10</f>
        <v>PP02</v>
      </c>
      <c r="D7830" s="315">
        <f>'Composições Desp. Diretas'!$C$42</f>
        <v>0</v>
      </c>
      <c r="E7830" s="314" t="str">
        <f>Resumo!$R$5</f>
        <v>Despesa</v>
      </c>
      <c r="F7830" s="314" t="str">
        <f>Resumo!$R$7</f>
        <v>Despesa Direta</v>
      </c>
      <c r="G7830" s="327">
        <f>'Composições Desp. Diretas'!CF42</f>
        <v>0</v>
      </c>
    </row>
    <row r="7831" spans="1:7" x14ac:dyDescent="0.25">
      <c r="A7831" s="319">
        <f>'Comp. Desp. Indiretas'!$CE$7</f>
        <v>0</v>
      </c>
      <c r="B7831" s="314">
        <f>'Composições Desp. Diretas'!$A$43</f>
        <v>0</v>
      </c>
      <c r="C7831" s="314" t="str">
        <f>EAP!$C$10</f>
        <v>PP02</v>
      </c>
      <c r="D7831" s="315">
        <f>'Composições Desp. Diretas'!$C$43</f>
        <v>0</v>
      </c>
      <c r="E7831" s="314" t="str">
        <f>Resumo!$R$5</f>
        <v>Despesa</v>
      </c>
      <c r="F7831" s="314" t="str">
        <f>Resumo!$R$7</f>
        <v>Despesa Direta</v>
      </c>
      <c r="G7831" s="327">
        <f>'Composições Desp. Diretas'!CF43</f>
        <v>0</v>
      </c>
    </row>
    <row r="7832" spans="1:7" x14ac:dyDescent="0.25">
      <c r="A7832" s="319">
        <f>'Comp. Desp. Indiretas'!$CE$7</f>
        <v>0</v>
      </c>
      <c r="B7832" s="314">
        <f>'Composições Desp. Diretas'!$A$44</f>
        <v>0</v>
      </c>
      <c r="C7832" s="314" t="str">
        <f>EAP!$C$10</f>
        <v>PP02</v>
      </c>
      <c r="D7832" s="315">
        <f>'Composições Desp. Diretas'!$C$44</f>
        <v>0</v>
      </c>
      <c r="E7832" s="314" t="str">
        <f>Resumo!$R$5</f>
        <v>Despesa</v>
      </c>
      <c r="F7832" s="314" t="str">
        <f>Resumo!$R$7</f>
        <v>Despesa Direta</v>
      </c>
      <c r="G7832" s="327">
        <f>'Composições Desp. Diretas'!CF44</f>
        <v>0</v>
      </c>
    </row>
    <row r="7833" spans="1:7" x14ac:dyDescent="0.25">
      <c r="A7833" s="319">
        <f>'Comp. Desp. Indiretas'!$CE$7</f>
        <v>0</v>
      </c>
      <c r="B7833" s="314">
        <f>'Composições Desp. Diretas'!$A$45</f>
        <v>0</v>
      </c>
      <c r="C7833" s="314" t="str">
        <f>EAP!$C$10</f>
        <v>PP02</v>
      </c>
      <c r="D7833" s="315">
        <f>'Composições Desp. Diretas'!$C$45</f>
        <v>0</v>
      </c>
      <c r="E7833" s="314" t="str">
        <f>Resumo!$R$5</f>
        <v>Despesa</v>
      </c>
      <c r="F7833" s="314" t="str">
        <f>Resumo!$R$7</f>
        <v>Despesa Direta</v>
      </c>
      <c r="G7833" s="327">
        <f>'Composições Desp. Diretas'!CF45</f>
        <v>0</v>
      </c>
    </row>
    <row r="7834" spans="1:7" x14ac:dyDescent="0.25">
      <c r="A7834" s="319">
        <f>'Comp. Desp. Indiretas'!$CE$7</f>
        <v>0</v>
      </c>
      <c r="B7834" s="314">
        <f>'Composições Desp. Diretas'!$A$46</f>
        <v>0</v>
      </c>
      <c r="C7834" s="314" t="str">
        <f>EAP!$C$10</f>
        <v>PP02</v>
      </c>
      <c r="D7834" s="315">
        <f>'Composições Desp. Diretas'!$C$46</f>
        <v>0</v>
      </c>
      <c r="E7834" s="314" t="str">
        <f>Resumo!$R$5</f>
        <v>Despesa</v>
      </c>
      <c r="F7834" s="314" t="str">
        <f>Resumo!$R$7</f>
        <v>Despesa Direta</v>
      </c>
      <c r="G7834" s="327">
        <f>'Composições Desp. Diretas'!CF46</f>
        <v>0</v>
      </c>
    </row>
    <row r="7835" spans="1:7" x14ac:dyDescent="0.25">
      <c r="A7835" s="319">
        <f>'Comp. Desp. Indiretas'!$CE$7</f>
        <v>0</v>
      </c>
      <c r="B7835" s="314">
        <f>'Composições Desp. Diretas'!$A$47</f>
        <v>0</v>
      </c>
      <c r="C7835" s="314" t="str">
        <f>EAP!$C$10</f>
        <v>PP02</v>
      </c>
      <c r="D7835" s="315">
        <f>'Composições Desp. Diretas'!$C$47</f>
        <v>0</v>
      </c>
      <c r="E7835" s="314" t="str">
        <f>Resumo!$R$5</f>
        <v>Despesa</v>
      </c>
      <c r="F7835" s="314" t="str">
        <f>Resumo!$R$7</f>
        <v>Despesa Direta</v>
      </c>
      <c r="G7835" s="327">
        <f>'Composições Desp. Diretas'!CF47</f>
        <v>0</v>
      </c>
    </row>
    <row r="7836" spans="1:7" x14ac:dyDescent="0.25">
      <c r="A7836" s="319">
        <f>'Comp. Desp. Indiretas'!$CE$7</f>
        <v>0</v>
      </c>
      <c r="B7836" s="314">
        <f>'Composições Desp. Diretas'!$A$48</f>
        <v>0</v>
      </c>
      <c r="C7836" s="314" t="str">
        <f>EAP!$C$10</f>
        <v>PP02</v>
      </c>
      <c r="D7836" s="315">
        <f>'Composições Desp. Diretas'!$C$48</f>
        <v>0</v>
      </c>
      <c r="E7836" s="314" t="str">
        <f>Resumo!$R$5</f>
        <v>Despesa</v>
      </c>
      <c r="F7836" s="314" t="str">
        <f>Resumo!$R$7</f>
        <v>Despesa Direta</v>
      </c>
      <c r="G7836" s="327">
        <f>'Composições Desp. Diretas'!CF48</f>
        <v>0</v>
      </c>
    </row>
    <row r="7837" spans="1:7" x14ac:dyDescent="0.25">
      <c r="A7837" s="319">
        <f>'Comp. Desp. Indiretas'!$CE$7</f>
        <v>0</v>
      </c>
      <c r="B7837" s="314">
        <f>'Composições Desp. Diretas'!$A$49</f>
        <v>0</v>
      </c>
      <c r="C7837" s="314" t="str">
        <f>EAP!$C$10</f>
        <v>PP02</v>
      </c>
      <c r="D7837" s="315">
        <f>'Composições Desp. Diretas'!$C$49</f>
        <v>0</v>
      </c>
      <c r="E7837" s="314" t="str">
        <f>Resumo!$R$5</f>
        <v>Despesa</v>
      </c>
      <c r="F7837" s="314" t="str">
        <f>Resumo!$R$7</f>
        <v>Despesa Direta</v>
      </c>
      <c r="G7837" s="327">
        <f>'Composições Desp. Diretas'!CF49</f>
        <v>0</v>
      </c>
    </row>
    <row r="7838" spans="1:7" x14ac:dyDescent="0.25">
      <c r="A7838" s="319">
        <f>'Comp. Desp. Indiretas'!$CE$7</f>
        <v>0</v>
      </c>
      <c r="B7838" s="314">
        <f>'Composições Desp. Diretas'!$A$50</f>
        <v>0</v>
      </c>
      <c r="C7838" s="314" t="str">
        <f>EAP!$C$10</f>
        <v>PP02</v>
      </c>
      <c r="D7838" s="315">
        <f>'Composições Desp. Diretas'!$C$50</f>
        <v>0</v>
      </c>
      <c r="E7838" s="314" t="str">
        <f>Resumo!$R$5</f>
        <v>Despesa</v>
      </c>
      <c r="F7838" s="314" t="str">
        <f>Resumo!$R$7</f>
        <v>Despesa Direta</v>
      </c>
      <c r="G7838" s="327">
        <f>'Composições Desp. Diretas'!CF50</f>
        <v>0</v>
      </c>
    </row>
    <row r="7839" spans="1:7" x14ac:dyDescent="0.25">
      <c r="A7839" s="319">
        <f>'Comp. Desp. Indiretas'!$CE$7</f>
        <v>0</v>
      </c>
      <c r="B7839" s="314">
        <f>'Composições Desp. Diretas'!$A$51</f>
        <v>0</v>
      </c>
      <c r="C7839" s="314" t="str">
        <f>EAP!$C$10</f>
        <v>PP02</v>
      </c>
      <c r="D7839" s="315">
        <f>'Composições Desp. Diretas'!$C$51</f>
        <v>0</v>
      </c>
      <c r="E7839" s="314" t="str">
        <f>Resumo!$R$5</f>
        <v>Despesa</v>
      </c>
      <c r="F7839" s="314" t="str">
        <f>Resumo!$R$7</f>
        <v>Despesa Direta</v>
      </c>
      <c r="G7839" s="327">
        <f>'Composições Desp. Diretas'!CF51</f>
        <v>0</v>
      </c>
    </row>
    <row r="7840" spans="1:7" x14ac:dyDescent="0.25">
      <c r="A7840" s="319">
        <f>'Comp. Desp. Indiretas'!$CE$7</f>
        <v>0</v>
      </c>
      <c r="B7840" s="314">
        <f>'Composições Desp. Diretas'!$A$52</f>
        <v>0</v>
      </c>
      <c r="C7840" s="314" t="str">
        <f>EAP!$C$10</f>
        <v>PP02</v>
      </c>
      <c r="D7840" s="315">
        <f>'Composições Desp. Diretas'!$C$52</f>
        <v>0</v>
      </c>
      <c r="E7840" s="314" t="str">
        <f>Resumo!$R$5</f>
        <v>Despesa</v>
      </c>
      <c r="F7840" s="314" t="str">
        <f>Resumo!$R$7</f>
        <v>Despesa Direta</v>
      </c>
      <c r="G7840" s="327">
        <f>'Composições Desp. Diretas'!CF52</f>
        <v>0</v>
      </c>
    </row>
    <row r="7841" spans="1:7" x14ac:dyDescent="0.25">
      <c r="A7841" s="319">
        <f>'Comp. Desp. Indiretas'!$CE$7</f>
        <v>0</v>
      </c>
      <c r="B7841" s="314">
        <f>'Composições Desp. Diretas'!$A$53</f>
        <v>0</v>
      </c>
      <c r="C7841" s="314" t="str">
        <f>EAP!$C$10</f>
        <v>PP02</v>
      </c>
      <c r="D7841" s="315">
        <f>'Composições Desp. Diretas'!$C$53</f>
        <v>0</v>
      </c>
      <c r="E7841" s="314" t="str">
        <f>Resumo!$R$5</f>
        <v>Despesa</v>
      </c>
      <c r="F7841" s="314" t="str">
        <f>Resumo!$R$7</f>
        <v>Despesa Direta</v>
      </c>
      <c r="G7841" s="327">
        <f>'Composições Desp. Diretas'!CF53</f>
        <v>0</v>
      </c>
    </row>
    <row r="7842" spans="1:7" x14ac:dyDescent="0.25">
      <c r="A7842" s="319">
        <f>'Comp. Desp. Indiretas'!$CE$7</f>
        <v>0</v>
      </c>
      <c r="B7842" s="314">
        <f>'Composições Desp. Diretas'!$A$54</f>
        <v>0</v>
      </c>
      <c r="C7842" s="314" t="str">
        <f>EAP!$C$10</f>
        <v>PP02</v>
      </c>
      <c r="D7842" s="315">
        <f>'Composições Desp. Diretas'!$C$54</f>
        <v>0</v>
      </c>
      <c r="E7842" s="314" t="str">
        <f>Resumo!$R$5</f>
        <v>Despesa</v>
      </c>
      <c r="F7842" s="314" t="str">
        <f>Resumo!$R$7</f>
        <v>Despesa Direta</v>
      </c>
      <c r="G7842" s="327">
        <f>'Composições Desp. Diretas'!CF54</f>
        <v>0</v>
      </c>
    </row>
    <row r="7843" spans="1:7" x14ac:dyDescent="0.25">
      <c r="A7843" s="319">
        <f>'Comp. Desp. Indiretas'!$CE$7</f>
        <v>0</v>
      </c>
      <c r="B7843" s="314">
        <f>'Composições Desp. Diretas'!$A$55</f>
        <v>0</v>
      </c>
      <c r="C7843" s="314" t="str">
        <f>EAP!$C$10</f>
        <v>PP02</v>
      </c>
      <c r="D7843" s="315">
        <f>'Composições Desp. Diretas'!$C$55</f>
        <v>0</v>
      </c>
      <c r="E7843" s="314" t="str">
        <f>Resumo!$R$5</f>
        <v>Despesa</v>
      </c>
      <c r="F7843" s="314" t="str">
        <f>Resumo!$R$7</f>
        <v>Despesa Direta</v>
      </c>
      <c r="G7843" s="327">
        <f>'Composições Desp. Diretas'!CF55</f>
        <v>0</v>
      </c>
    </row>
    <row r="7844" spans="1:7" x14ac:dyDescent="0.25">
      <c r="A7844" s="319">
        <f>'Comp. Desp. Indiretas'!$CE$7</f>
        <v>0</v>
      </c>
      <c r="B7844" s="314" t="str">
        <f>'Composições Desp. Diretas'!$A$57</f>
        <v>SE</v>
      </c>
      <c r="C7844" s="314" t="str">
        <f>EAP!$C$11</f>
        <v>PP03</v>
      </c>
      <c r="D7844" s="315" t="str">
        <f>'Composições Desp. Diretas'!$C$57</f>
        <v>análise lab eflu</v>
      </c>
      <c r="E7844" s="314" t="str">
        <f>Resumo!$R$5</f>
        <v>Despesa</v>
      </c>
      <c r="F7844" s="314" t="str">
        <f>Resumo!$R$7</f>
        <v>Despesa Direta</v>
      </c>
      <c r="G7844" s="327">
        <f>'Composições Desp. Diretas'!CF57</f>
        <v>0</v>
      </c>
    </row>
    <row r="7845" spans="1:7" x14ac:dyDescent="0.25">
      <c r="A7845" s="319">
        <f>'Comp. Desp. Indiretas'!$CE$7</f>
        <v>0</v>
      </c>
      <c r="B7845" s="314" t="str">
        <f>'Composições Desp. Diretas'!$A$58</f>
        <v>MOC</v>
      </c>
      <c r="C7845" s="314" t="str">
        <f>EAP!$C$11</f>
        <v>PP03</v>
      </c>
      <c r="D7845" s="315" t="str">
        <f>'Composições Desp. Diretas'!$C$58</f>
        <v>ANALISTA DE PROJETOS PLENO</v>
      </c>
      <c r="E7845" s="314" t="str">
        <f>Resumo!$R$5</f>
        <v>Despesa</v>
      </c>
      <c r="F7845" s="314" t="str">
        <f>Resumo!$R$7</f>
        <v>Despesa Direta</v>
      </c>
      <c r="G7845" s="327">
        <f>'Composições Desp. Diretas'!CF58</f>
        <v>0</v>
      </c>
    </row>
    <row r="7846" spans="1:7" x14ac:dyDescent="0.25">
      <c r="A7846" s="319">
        <f>'Comp. Desp. Indiretas'!$CE$7</f>
        <v>0</v>
      </c>
      <c r="B7846" s="314" t="str">
        <f>'Composições Desp. Diretas'!$A$59</f>
        <v>SE</v>
      </c>
      <c r="C7846" s="314" t="str">
        <f>EAP!$C$11</f>
        <v>PP03</v>
      </c>
      <c r="D7846" s="315" t="str">
        <f>'Composições Desp. Diretas'!$C$59</f>
        <v>Elaboração de RT Ecotox</v>
      </c>
      <c r="E7846" s="314" t="str">
        <f>Resumo!$R$5</f>
        <v>Despesa</v>
      </c>
      <c r="F7846" s="314" t="str">
        <f>Resumo!$R$7</f>
        <v>Despesa Direta</v>
      </c>
      <c r="G7846" s="327">
        <f>'Composições Desp. Diretas'!CF59</f>
        <v>0</v>
      </c>
    </row>
    <row r="7847" spans="1:7" x14ac:dyDescent="0.25">
      <c r="A7847" s="319">
        <f>'Comp. Desp. Indiretas'!$CE$7</f>
        <v>0</v>
      </c>
      <c r="B7847" s="314">
        <f>'Composições Desp. Diretas'!$A$60</f>
        <v>0</v>
      </c>
      <c r="C7847" s="314" t="str">
        <f>EAP!$C$11</f>
        <v>PP03</v>
      </c>
      <c r="D7847" s="315">
        <f>'Composições Desp. Diretas'!$C$60</f>
        <v>0</v>
      </c>
      <c r="E7847" s="314" t="str">
        <f>Resumo!$R$5</f>
        <v>Despesa</v>
      </c>
      <c r="F7847" s="314" t="str">
        <f>Resumo!$R$7</f>
        <v>Despesa Direta</v>
      </c>
      <c r="G7847" s="327">
        <f>'Composições Desp. Diretas'!CF60</f>
        <v>0</v>
      </c>
    </row>
    <row r="7848" spans="1:7" x14ac:dyDescent="0.25">
      <c r="A7848" s="319">
        <f>'Comp. Desp. Indiretas'!$CE$7</f>
        <v>0</v>
      </c>
      <c r="B7848" s="314">
        <f>'Composições Desp. Diretas'!$A$61</f>
        <v>0</v>
      </c>
      <c r="C7848" s="314" t="str">
        <f>EAP!$C$11</f>
        <v>PP03</v>
      </c>
      <c r="D7848" s="315">
        <f>'Composições Desp. Diretas'!$C$61</f>
        <v>0</v>
      </c>
      <c r="E7848" s="314" t="str">
        <f>Resumo!$R$5</f>
        <v>Despesa</v>
      </c>
      <c r="F7848" s="314" t="str">
        <f>Resumo!$R$7</f>
        <v>Despesa Direta</v>
      </c>
      <c r="G7848" s="327">
        <f>'Composições Desp. Diretas'!CF61</f>
        <v>0</v>
      </c>
    </row>
    <row r="7849" spans="1:7" x14ac:dyDescent="0.25">
      <c r="A7849" s="319">
        <f>'Comp. Desp. Indiretas'!$CE$7</f>
        <v>0</v>
      </c>
      <c r="B7849" s="314" t="str">
        <f>'Composições Desp. Diretas'!$A$62</f>
        <v>MOC</v>
      </c>
      <c r="C7849" s="314" t="str">
        <f>EAP!$C$11</f>
        <v>PP03</v>
      </c>
      <c r="D7849" s="315" t="str">
        <f>'Composições Desp. Diretas'!$C$62</f>
        <v>TÉCNICO OPERACIONAL</v>
      </c>
      <c r="E7849" s="314" t="str">
        <f>Resumo!$R$5</f>
        <v>Despesa</v>
      </c>
      <c r="F7849" s="314" t="str">
        <f>Resumo!$R$7</f>
        <v>Despesa Direta</v>
      </c>
      <c r="G7849" s="327">
        <f>'Composições Desp. Diretas'!CF62</f>
        <v>0</v>
      </c>
    </row>
    <row r="7850" spans="1:7" x14ac:dyDescent="0.25">
      <c r="A7850" s="319">
        <f>'Comp. Desp. Indiretas'!$CE$7</f>
        <v>0</v>
      </c>
      <c r="B7850" s="314" t="str">
        <f>'Composições Desp. Diretas'!$A$63</f>
        <v>DG</v>
      </c>
      <c r="C7850" s="314" t="str">
        <f>EAP!$C$11</f>
        <v>PP03</v>
      </c>
      <c r="D7850" s="315" t="str">
        <f>'Composições Desp. Diretas'!$C$63</f>
        <v>COMBUSTÍVEL - GASOLINA</v>
      </c>
      <c r="E7850" s="314" t="str">
        <f>Resumo!$R$5</f>
        <v>Despesa</v>
      </c>
      <c r="F7850" s="314" t="str">
        <f>Resumo!$R$7</f>
        <v>Despesa Direta</v>
      </c>
      <c r="G7850" s="327">
        <f>'Composições Desp. Diretas'!CF63</f>
        <v>0</v>
      </c>
    </row>
    <row r="7851" spans="1:7" x14ac:dyDescent="0.25">
      <c r="A7851" s="319">
        <f>'Comp. Desp. Indiretas'!$CE$7</f>
        <v>0</v>
      </c>
      <c r="B7851" s="314">
        <f>'Composições Desp. Diretas'!$A$64</f>
        <v>0</v>
      </c>
      <c r="C7851" s="314" t="str">
        <f>EAP!$C$11</f>
        <v>PP03</v>
      </c>
      <c r="D7851" s="315">
        <f>'Composições Desp. Diretas'!$C$64</f>
        <v>0</v>
      </c>
      <c r="E7851" s="314" t="str">
        <f>Resumo!$R$5</f>
        <v>Despesa</v>
      </c>
      <c r="F7851" s="314" t="str">
        <f>Resumo!$R$7</f>
        <v>Despesa Direta</v>
      </c>
      <c r="G7851" s="327">
        <f>'Composições Desp. Diretas'!CF64</f>
        <v>0</v>
      </c>
    </row>
    <row r="7852" spans="1:7" x14ac:dyDescent="0.25">
      <c r="A7852" s="319">
        <f>'Comp. Desp. Indiretas'!$CE$7</f>
        <v>0</v>
      </c>
      <c r="B7852" s="314">
        <f>'Composições Desp. Diretas'!$A$65</f>
        <v>0</v>
      </c>
      <c r="C7852" s="314" t="str">
        <f>EAP!$C$11</f>
        <v>PP03</v>
      </c>
      <c r="D7852" s="315">
        <f>'Composições Desp. Diretas'!$C$65</f>
        <v>0</v>
      </c>
      <c r="E7852" s="314" t="str">
        <f>Resumo!$R$5</f>
        <v>Despesa</v>
      </c>
      <c r="F7852" s="314" t="str">
        <f>Resumo!$R$7</f>
        <v>Despesa Direta</v>
      </c>
      <c r="G7852" s="327">
        <f>'Composições Desp. Diretas'!CF65</f>
        <v>0</v>
      </c>
    </row>
    <row r="7853" spans="1:7" x14ac:dyDescent="0.25">
      <c r="A7853" s="319">
        <f>'Comp. Desp. Indiretas'!$CE$7</f>
        <v>0</v>
      </c>
      <c r="B7853" s="314">
        <f>'Composições Desp. Diretas'!$A$66</f>
        <v>0</v>
      </c>
      <c r="C7853" s="314" t="str">
        <f>EAP!$C$11</f>
        <v>PP03</v>
      </c>
      <c r="D7853" s="315">
        <f>'Composições Desp. Diretas'!$C$66</f>
        <v>0</v>
      </c>
      <c r="E7853" s="314" t="str">
        <f>Resumo!$R$5</f>
        <v>Despesa</v>
      </c>
      <c r="F7853" s="314" t="str">
        <f>Resumo!$R$7</f>
        <v>Despesa Direta</v>
      </c>
      <c r="G7853" s="327">
        <f>'Composições Desp. Diretas'!CF66</f>
        <v>0</v>
      </c>
    </row>
    <row r="7854" spans="1:7" x14ac:dyDescent="0.25">
      <c r="A7854" s="319">
        <f>'Comp. Desp. Indiretas'!$CE$7</f>
        <v>0</v>
      </c>
      <c r="B7854" s="314">
        <f>'Composições Desp. Diretas'!$A$67</f>
        <v>0</v>
      </c>
      <c r="C7854" s="314" t="str">
        <f>EAP!$C$11</f>
        <v>PP03</v>
      </c>
      <c r="D7854" s="315">
        <f>'Composições Desp. Diretas'!$C$67</f>
        <v>0</v>
      </c>
      <c r="E7854" s="314" t="str">
        <f>Resumo!$R$5</f>
        <v>Despesa</v>
      </c>
      <c r="F7854" s="314" t="str">
        <f>Resumo!$R$7</f>
        <v>Despesa Direta</v>
      </c>
      <c r="G7854" s="327">
        <f>'Composições Desp. Diretas'!CF67</f>
        <v>0</v>
      </c>
    </row>
    <row r="7855" spans="1:7" x14ac:dyDescent="0.25">
      <c r="A7855" s="319">
        <f>'Comp. Desp. Indiretas'!$CE$7</f>
        <v>0</v>
      </c>
      <c r="B7855" s="314">
        <f>'Composições Desp. Diretas'!$A$68</f>
        <v>0</v>
      </c>
      <c r="C7855" s="314" t="str">
        <f>EAP!$C$11</f>
        <v>PP03</v>
      </c>
      <c r="D7855" s="315">
        <f>'Composições Desp. Diretas'!$C$68</f>
        <v>0</v>
      </c>
      <c r="E7855" s="314" t="str">
        <f>Resumo!$R$5</f>
        <v>Despesa</v>
      </c>
      <c r="F7855" s="314" t="str">
        <f>Resumo!$R$7</f>
        <v>Despesa Direta</v>
      </c>
      <c r="G7855" s="327">
        <f>'Composições Desp. Diretas'!CF68</f>
        <v>0</v>
      </c>
    </row>
    <row r="7856" spans="1:7" x14ac:dyDescent="0.25">
      <c r="A7856" s="319">
        <f>'Comp. Desp. Indiretas'!$CE$7</f>
        <v>0</v>
      </c>
      <c r="B7856" s="314">
        <f>'Composições Desp. Diretas'!$A$69</f>
        <v>0</v>
      </c>
      <c r="C7856" s="314" t="str">
        <f>EAP!$C$11</f>
        <v>PP03</v>
      </c>
      <c r="D7856" s="315">
        <f>'Composições Desp. Diretas'!$C$69</f>
        <v>0</v>
      </c>
      <c r="E7856" s="314" t="str">
        <f>Resumo!$R$5</f>
        <v>Despesa</v>
      </c>
      <c r="F7856" s="314" t="str">
        <f>Resumo!$R$7</f>
        <v>Despesa Direta</v>
      </c>
      <c r="G7856" s="327">
        <f>'Composições Desp. Diretas'!CF69</f>
        <v>0</v>
      </c>
    </row>
    <row r="7857" spans="1:7" x14ac:dyDescent="0.25">
      <c r="A7857" s="319">
        <f>'Comp. Desp. Indiretas'!$CE$7</f>
        <v>0</v>
      </c>
      <c r="B7857" s="314">
        <f>'Composições Desp. Diretas'!$A$70</f>
        <v>0</v>
      </c>
      <c r="C7857" s="314" t="str">
        <f>EAP!$C$11</f>
        <v>PP03</v>
      </c>
      <c r="D7857" s="315">
        <f>'Composições Desp. Diretas'!$C$70</f>
        <v>0</v>
      </c>
      <c r="E7857" s="314" t="str">
        <f>Resumo!$R$5</f>
        <v>Despesa</v>
      </c>
      <c r="F7857" s="314" t="str">
        <f>Resumo!$R$7</f>
        <v>Despesa Direta</v>
      </c>
      <c r="G7857" s="327">
        <f>'Composições Desp. Diretas'!CF70</f>
        <v>0</v>
      </c>
    </row>
    <row r="7858" spans="1:7" x14ac:dyDescent="0.25">
      <c r="A7858" s="319">
        <f>'Comp. Desp. Indiretas'!$CE$7</f>
        <v>0</v>
      </c>
      <c r="B7858" s="314">
        <f>'Composições Desp. Diretas'!$A$71</f>
        <v>0</v>
      </c>
      <c r="C7858" s="314" t="str">
        <f>EAP!$C$11</f>
        <v>PP03</v>
      </c>
      <c r="D7858" s="315">
        <f>'Composições Desp. Diretas'!$C$71</f>
        <v>0</v>
      </c>
      <c r="E7858" s="314" t="str">
        <f>Resumo!$R$5</f>
        <v>Despesa</v>
      </c>
      <c r="F7858" s="314" t="str">
        <f>Resumo!$R$7</f>
        <v>Despesa Direta</v>
      </c>
      <c r="G7858" s="327">
        <f>'Composições Desp. Diretas'!CF71</f>
        <v>0</v>
      </c>
    </row>
    <row r="7859" spans="1:7" x14ac:dyDescent="0.25">
      <c r="A7859" s="319">
        <f>'Comp. Desp. Indiretas'!$CE$7</f>
        <v>0</v>
      </c>
      <c r="B7859" s="314">
        <f>'Composições Desp. Diretas'!$A$72</f>
        <v>0</v>
      </c>
      <c r="C7859" s="314" t="str">
        <f>EAP!$C$11</f>
        <v>PP03</v>
      </c>
      <c r="D7859" s="315">
        <f>'Composições Desp. Diretas'!$C$72</f>
        <v>0</v>
      </c>
      <c r="E7859" s="314" t="str">
        <f>Resumo!$R$5</f>
        <v>Despesa</v>
      </c>
      <c r="F7859" s="314" t="str">
        <f>Resumo!$R$7</f>
        <v>Despesa Direta</v>
      </c>
      <c r="G7859" s="327">
        <f>'Composições Desp. Diretas'!CF72</f>
        <v>0</v>
      </c>
    </row>
    <row r="7860" spans="1:7" x14ac:dyDescent="0.25">
      <c r="A7860" s="319">
        <f>'Comp. Desp. Indiretas'!$CE$7</f>
        <v>0</v>
      </c>
      <c r="B7860" s="314">
        <f>'Composições Desp. Diretas'!$A$73</f>
        <v>0</v>
      </c>
      <c r="C7860" s="314" t="str">
        <f>EAP!$C$11</f>
        <v>PP03</v>
      </c>
      <c r="D7860" s="315">
        <f>'Composições Desp. Diretas'!$C$73</f>
        <v>0</v>
      </c>
      <c r="E7860" s="314" t="str">
        <f>Resumo!$R$5</f>
        <v>Despesa</v>
      </c>
      <c r="F7860" s="314" t="str">
        <f>Resumo!$R$7</f>
        <v>Despesa Direta</v>
      </c>
      <c r="G7860" s="327">
        <f>'Composições Desp. Diretas'!CF73</f>
        <v>0</v>
      </c>
    </row>
    <row r="7861" spans="1:7" x14ac:dyDescent="0.25">
      <c r="A7861" s="319">
        <f>'Comp. Desp. Indiretas'!$CE$7</f>
        <v>0</v>
      </c>
      <c r="B7861" s="314">
        <f>'Composições Desp. Diretas'!$A$74</f>
        <v>0</v>
      </c>
      <c r="C7861" s="314" t="str">
        <f>EAP!$C$11</f>
        <v>PP03</v>
      </c>
      <c r="D7861" s="315">
        <f>'Composições Desp. Diretas'!$C$74</f>
        <v>0</v>
      </c>
      <c r="E7861" s="314" t="str">
        <f>Resumo!$R$5</f>
        <v>Despesa</v>
      </c>
      <c r="F7861" s="314" t="str">
        <f>Resumo!$R$7</f>
        <v>Despesa Direta</v>
      </c>
      <c r="G7861" s="327">
        <f>'Composições Desp. Diretas'!CF74</f>
        <v>0</v>
      </c>
    </row>
    <row r="7862" spans="1:7" x14ac:dyDescent="0.25">
      <c r="A7862" s="319">
        <f>'Comp. Desp. Indiretas'!$CE$7</f>
        <v>0</v>
      </c>
      <c r="B7862" s="314">
        <f>'Composições Desp. Diretas'!$A$75</f>
        <v>0</v>
      </c>
      <c r="C7862" s="314" t="str">
        <f>EAP!$C$11</f>
        <v>PP03</v>
      </c>
      <c r="D7862" s="315">
        <f>'Composições Desp. Diretas'!$C$75</f>
        <v>0</v>
      </c>
      <c r="E7862" s="314" t="str">
        <f>Resumo!$R$5</f>
        <v>Despesa</v>
      </c>
      <c r="F7862" s="314" t="str">
        <f>Resumo!$R$7</f>
        <v>Despesa Direta</v>
      </c>
      <c r="G7862" s="327">
        <f>'Composições Desp. Diretas'!CF75</f>
        <v>0</v>
      </c>
    </row>
    <row r="7863" spans="1:7" x14ac:dyDescent="0.25">
      <c r="A7863" s="319">
        <f>'Comp. Desp. Indiretas'!$CE$7</f>
        <v>0</v>
      </c>
      <c r="B7863" s="314">
        <f>'Composições Desp. Diretas'!$A$76</f>
        <v>0</v>
      </c>
      <c r="C7863" s="314" t="str">
        <f>EAP!$C$11</f>
        <v>PP03</v>
      </c>
      <c r="D7863" s="315">
        <f>'Composições Desp. Diretas'!$C$76</f>
        <v>0</v>
      </c>
      <c r="E7863" s="314" t="str">
        <f>Resumo!$R$5</f>
        <v>Despesa</v>
      </c>
      <c r="F7863" s="314" t="str">
        <f>Resumo!$R$7</f>
        <v>Despesa Direta</v>
      </c>
      <c r="G7863" s="327">
        <f>'Composições Desp. Diretas'!CF76</f>
        <v>0</v>
      </c>
    </row>
    <row r="7864" spans="1:7" x14ac:dyDescent="0.25">
      <c r="A7864" s="319">
        <f>'Comp. Desp. Indiretas'!$CE$7</f>
        <v>0</v>
      </c>
      <c r="B7864" s="314">
        <f>'Composições Desp. Diretas'!$A$77</f>
        <v>0</v>
      </c>
      <c r="C7864" s="314" t="str">
        <f>EAP!$C$11</f>
        <v>PP03</v>
      </c>
      <c r="D7864" s="315">
        <f>'Composições Desp. Diretas'!$C$77</f>
        <v>0</v>
      </c>
      <c r="E7864" s="314" t="str">
        <f>Resumo!$R$5</f>
        <v>Despesa</v>
      </c>
      <c r="F7864" s="314" t="str">
        <f>Resumo!$R$7</f>
        <v>Despesa Direta</v>
      </c>
      <c r="G7864" s="327">
        <f>'Composições Desp. Diretas'!CF77</f>
        <v>0</v>
      </c>
    </row>
    <row r="7865" spans="1:7" x14ac:dyDescent="0.25">
      <c r="A7865" s="319">
        <f>'Comp. Desp. Indiretas'!$CE$7</f>
        <v>0</v>
      </c>
      <c r="B7865" s="314">
        <f>'Composições Desp. Diretas'!$A$78</f>
        <v>0</v>
      </c>
      <c r="C7865" s="314" t="str">
        <f>EAP!$C$11</f>
        <v>PP03</v>
      </c>
      <c r="D7865" s="315">
        <f>'Composições Desp. Diretas'!$C$78</f>
        <v>0</v>
      </c>
      <c r="E7865" s="314" t="str">
        <f>Resumo!$R$5</f>
        <v>Despesa</v>
      </c>
      <c r="F7865" s="314" t="str">
        <f>Resumo!$R$7</f>
        <v>Despesa Direta</v>
      </c>
      <c r="G7865" s="327">
        <f>'Composições Desp. Diretas'!CF78</f>
        <v>0</v>
      </c>
    </row>
    <row r="7874" spans="1:7" x14ac:dyDescent="0.25">
      <c r="A7874" s="319">
        <f>'Comp. Desp. Indiretas'!$CE$7</f>
        <v>0</v>
      </c>
      <c r="B7874" s="314">
        <f>'Composições Desp. Diretas'!$A$79</f>
        <v>0</v>
      </c>
      <c r="C7874" s="314" t="str">
        <f>EAP!$C$11</f>
        <v>PP03</v>
      </c>
      <c r="D7874" s="315">
        <f>'Composições Desp. Diretas'!$C$79</f>
        <v>0</v>
      </c>
      <c r="E7874" s="314" t="str">
        <f>Resumo!$R$5</f>
        <v>Despesa</v>
      </c>
      <c r="F7874" s="314" t="str">
        <f>Resumo!$R$7</f>
        <v>Despesa Direta</v>
      </c>
      <c r="G7874" s="327">
        <f>'Composições Desp. Diretas'!CF79</f>
        <v>0</v>
      </c>
    </row>
    <row r="8712" spans="1:7" x14ac:dyDescent="0.25">
      <c r="A8712" s="319">
        <f>'Comp. Desp. Indiretas'!$CE$7</f>
        <v>0</v>
      </c>
      <c r="D8712" s="315" t="str">
        <f>'CRONOG. DE RECEBIMENTO'!$A$5</f>
        <v>Monitoramento da Qualidade do Ar</v>
      </c>
      <c r="E8712" s="314" t="str">
        <f>Resumo!$R$4</f>
        <v>Receita</v>
      </c>
      <c r="F8712" s="314" t="str">
        <f>Resumo!$R$4</f>
        <v>Receita</v>
      </c>
      <c r="G8712" s="327">
        <f>'CRONOG. DE RECEBIMENTO'!I5</f>
        <v>0</v>
      </c>
    </row>
    <row r="8713" spans="1:7" x14ac:dyDescent="0.25">
      <c r="A8713" s="319">
        <f>'Comp. Desp. Indiretas'!$CE$7</f>
        <v>0</v>
      </c>
      <c r="D8713" s="315" t="str">
        <f>'CRONOG. DE RECEBIMENTO'!$A$6</f>
        <v>Monitoramento de Ruído</v>
      </c>
      <c r="E8713" s="314" t="str">
        <f>Resumo!$R$4</f>
        <v>Receita</v>
      </c>
      <c r="F8713" s="314" t="str">
        <f>Resumo!$R$4</f>
        <v>Receita</v>
      </c>
      <c r="G8713" s="327">
        <f>'CRONOG. DE RECEBIMENTO'!I6</f>
        <v>0</v>
      </c>
    </row>
    <row r="8714" spans="1:7" x14ac:dyDescent="0.25">
      <c r="A8714" s="319">
        <f>'Comp. Desp. Indiretas'!$CE$7</f>
        <v>0</v>
      </c>
      <c r="D8714" s="315" t="str">
        <f>'CRONOG. DE RECEBIMENTO'!$A$7</f>
        <v>Monitoramento de Efluentes Industriais</v>
      </c>
      <c r="E8714" s="314" t="str">
        <f>Resumo!$R$4</f>
        <v>Receita</v>
      </c>
      <c r="F8714" s="314" t="str">
        <f>Resumo!$R$4</f>
        <v>Receita</v>
      </c>
      <c r="G8714" s="327">
        <f>'CRONOG. DE RECEBIMENTO'!I7</f>
        <v>0</v>
      </c>
    </row>
    <row r="8742" spans="1:7" x14ac:dyDescent="0.25">
      <c r="A8742" s="319">
        <f>'Comp. Desp. Indiretas'!$CE$7</f>
        <v>0</v>
      </c>
      <c r="D8742" s="315" t="str">
        <f>Resumo!$R$8</f>
        <v>Imposto</v>
      </c>
      <c r="E8742" s="314" t="str">
        <f>Resumo!$R$5</f>
        <v>Despesa</v>
      </c>
      <c r="F8742" s="314" t="str">
        <f>Resumo!$R$8</f>
        <v>Imposto</v>
      </c>
      <c r="G8742" s="327">
        <f>'CRONOG. DE RECEBIMENTO'!I10</f>
        <v>0</v>
      </c>
    </row>
    <row r="8743" spans="1:7" x14ac:dyDescent="0.25">
      <c r="A8743" s="319">
        <f>'Comp. Desp. Indiretas'!$CE$7</f>
        <v>0</v>
      </c>
      <c r="D8743" s="315" t="str">
        <f>Resumo!$R$9</f>
        <v>Overhead</v>
      </c>
      <c r="E8743" s="314" t="str">
        <f>Resumo!$R$9</f>
        <v>Overhead</v>
      </c>
      <c r="F8743" s="314" t="str">
        <f>Resumo!$R$9</f>
        <v>Overhead</v>
      </c>
      <c r="G8743" s="327">
        <f>'CRONOG. DE RECEBIMENTO'!I15</f>
        <v>0</v>
      </c>
    </row>
    <row r="8744" spans="1:7" x14ac:dyDescent="0.25">
      <c r="A8744" s="319">
        <f>'Comp. Desp. Indiretas'!$CE$7</f>
        <v>0</v>
      </c>
      <c r="D8744" s="315" t="str">
        <f>Resumo!$R$10</f>
        <v>Margem</v>
      </c>
      <c r="E8744" s="314" t="str">
        <f>Resumo!$R$10</f>
        <v>Margem</v>
      </c>
      <c r="F8744" s="314" t="str">
        <f>Resumo!$R$10</f>
        <v>Margem</v>
      </c>
      <c r="G8744" s="327">
        <f>'CRONOG. DE RECEBIMENTO'!I17</f>
        <v>0</v>
      </c>
    </row>
    <row r="8745" spans="1:7" x14ac:dyDescent="0.25">
      <c r="A8745" s="319">
        <f>'Comp. Desp. Indiretas'!$CE$7</f>
        <v>0</v>
      </c>
      <c r="D8745" s="315" t="str">
        <f>Resumo!$R$11</f>
        <v>Risco</v>
      </c>
      <c r="E8745" s="314" t="str">
        <f>Resumo!$R$11</f>
        <v>Risco</v>
      </c>
      <c r="F8745" s="314" t="str">
        <f>Resumo!$R$11</f>
        <v>Risco</v>
      </c>
      <c r="G8745" s="327">
        <f>'CRONOG. DE RECEBIMENTO'!I16</f>
        <v>0</v>
      </c>
    </row>
    <row r="8746" spans="1:7" x14ac:dyDescent="0.25">
      <c r="A8746" s="319">
        <f>'Comp. Desp. Indiretas'!$CE$7</f>
        <v>0</v>
      </c>
      <c r="D8746" s="315" t="str">
        <f>'CRONOG. DE RECEBIMENTO'!$A$11</f>
        <v>TOTAL MENSAL - RECEITA LÍQUIDA</v>
      </c>
      <c r="E8746" s="314" t="str">
        <f>Resumo!$R$4</f>
        <v>Receita</v>
      </c>
      <c r="F8746" s="314" t="str">
        <f>'CRONOG. DE RECEBIMENTO'!$A$11</f>
        <v>TOTAL MENSAL - RECEITA LÍQUIDA</v>
      </c>
      <c r="G8746" s="327">
        <f>'CRONOG. DE RECEBIMENTO'!$I$11</f>
        <v>0</v>
      </c>
    </row>
    <row r="8747" spans="1:7" x14ac:dyDescent="0.25">
      <c r="A8747" s="319">
        <f>'Comp. Desp. Indiretas'!$CE$7</f>
        <v>0</v>
      </c>
      <c r="D8747" s="315" t="str">
        <f>'CRONOG. DE RECEBIMENTO'!$A$12</f>
        <v>TOTAL ACUMULADO - RECEITA LÍQUIDA</v>
      </c>
      <c r="E8747" s="314" t="str">
        <f>Resumo!$R$4</f>
        <v>Receita</v>
      </c>
      <c r="F8747" s="314" t="str">
        <f>'CRONOG. DE RECEBIMENTO'!$A$12</f>
        <v>TOTAL ACUMULADO - RECEITA LÍQUIDA</v>
      </c>
      <c r="G8747" s="327">
        <f>'CRONOG. DE RECEBIMENTO'!$I$12</f>
        <v>17472.697328999995</v>
      </c>
    </row>
    <row r="8748" spans="1:7" x14ac:dyDescent="0.25">
      <c r="A8748" s="319">
        <f>'Comp. Desp. Indiretas'!$CE$7</f>
        <v>0</v>
      </c>
      <c r="D8748" s="315" t="str">
        <f>'CRONOG. DE RECEBIMENTO'!$A$38</f>
        <v>Monitoramento da Qualidade do Ar</v>
      </c>
      <c r="E8748" s="314" t="str">
        <f>Resumo!$R$12</f>
        <v>Recebimento Cliente</v>
      </c>
      <c r="F8748" s="314" t="str">
        <f>Resumo!$R$12</f>
        <v>Recebimento Cliente</v>
      </c>
      <c r="G8748" s="327">
        <f>'CRONOG. DE RECEBIMENTO'!$I$38</f>
        <v>0</v>
      </c>
    </row>
    <row r="8749" spans="1:7" x14ac:dyDescent="0.25">
      <c r="A8749" s="319">
        <f>'Comp. Desp. Indiretas'!$CE$7</f>
        <v>0</v>
      </c>
      <c r="D8749" s="315" t="str">
        <f>'CRONOG. DE RECEBIMENTO'!$A$39</f>
        <v>Monitoramento de Ruído</v>
      </c>
      <c r="E8749" s="314" t="str">
        <f>Resumo!$R$12</f>
        <v>Recebimento Cliente</v>
      </c>
      <c r="F8749" s="314" t="str">
        <f>Resumo!$R$12</f>
        <v>Recebimento Cliente</v>
      </c>
      <c r="G8749" s="327">
        <f>'CRONOG. DE RECEBIMENTO'!$I$39</f>
        <v>0</v>
      </c>
    </row>
    <row r="8750" spans="1:7" x14ac:dyDescent="0.25">
      <c r="A8750" s="319">
        <f>'Comp. Desp. Indiretas'!$CE$7</f>
        <v>0</v>
      </c>
      <c r="D8750" s="315" t="str">
        <f>'CRONOG. DE RECEBIMENTO'!$A$40</f>
        <v>Monitoramento de Efluentes Industriais</v>
      </c>
      <c r="E8750" s="314" t="str">
        <f>Resumo!$R$12</f>
        <v>Recebimento Cliente</v>
      </c>
      <c r="F8750" s="314" t="str">
        <f>Resumo!$R$12</f>
        <v>Recebimento Cliente</v>
      </c>
      <c r="G8750" s="327">
        <f>'CRONOG. DE RECEBIMENTO'!$I$40</f>
        <v>0</v>
      </c>
    </row>
    <row r="8778" spans="1:7" x14ac:dyDescent="0.25">
      <c r="A8778" s="319">
        <f>'Comp. Desp. Indiretas'!$CF$7</f>
        <v>0</v>
      </c>
      <c r="B8778" s="314" t="str">
        <f>'Comp. Desp. Indiretas'!$A$9</f>
        <v>MOC</v>
      </c>
      <c r="D8778" s="315" t="str">
        <f>'Comp. Desp. Indiretas'!$C$9</f>
        <v>DIRETOR TÉCNICO</v>
      </c>
      <c r="E8778" s="314" t="str">
        <f>Resumo!$R$5</f>
        <v>Despesa</v>
      </c>
      <c r="F8778" s="314" t="str">
        <f>Resumo!$R$6</f>
        <v>Despesa Indireta</v>
      </c>
      <c r="G8778" s="327">
        <f>'Comp. Desp. Indiretas'!CF9</f>
        <v>0</v>
      </c>
    </row>
    <row r="8779" spans="1:7" x14ac:dyDescent="0.25">
      <c r="A8779" s="319">
        <f>'Comp. Desp. Indiretas'!$CF$7</f>
        <v>0</v>
      </c>
      <c r="B8779" s="314" t="str">
        <f>'Comp. Desp. Indiretas'!$A$10</f>
        <v>MOC</v>
      </c>
      <c r="D8779" s="315" t="str">
        <f>'Comp. Desp. Indiretas'!$C$10</f>
        <v>GERENTE DE PROJETO</v>
      </c>
      <c r="E8779" s="314" t="str">
        <f>Resumo!$R$5</f>
        <v>Despesa</v>
      </c>
      <c r="F8779" s="314" t="str">
        <f>Resumo!$R$6</f>
        <v>Despesa Indireta</v>
      </c>
      <c r="G8779" s="327">
        <f>'Comp. Desp. Indiretas'!CF10</f>
        <v>0</v>
      </c>
    </row>
    <row r="8780" spans="1:7" x14ac:dyDescent="0.25">
      <c r="A8780" s="319">
        <f>'Comp. Desp. Indiretas'!$CF$7</f>
        <v>0</v>
      </c>
      <c r="B8780" s="314" t="str">
        <f>'Comp. Desp. Indiretas'!$A$11</f>
        <v>MOC</v>
      </c>
      <c r="D8780" s="315" t="str">
        <f>'Comp. Desp. Indiretas'!$C$11</f>
        <v>COORD. DE PROJETO</v>
      </c>
      <c r="E8780" s="314" t="str">
        <f>Resumo!$R$5</f>
        <v>Despesa</v>
      </c>
      <c r="F8780" s="314" t="str">
        <f>Resumo!$R$6</f>
        <v>Despesa Indireta</v>
      </c>
      <c r="G8780" s="327">
        <f>'Comp. Desp. Indiretas'!CF11</f>
        <v>0</v>
      </c>
    </row>
    <row r="8781" spans="1:7" x14ac:dyDescent="0.25">
      <c r="A8781" s="319">
        <f>'Comp. Desp. Indiretas'!$CF$7</f>
        <v>0</v>
      </c>
      <c r="B8781" s="314" t="str">
        <f>'Comp. Desp. Indiretas'!$A$12</f>
        <v>MOC</v>
      </c>
      <c r="D8781" s="315" t="str">
        <f>'Comp. Desp. Indiretas'!$C$12</f>
        <v>COORD. OPERACIONAL</v>
      </c>
      <c r="E8781" s="314" t="str">
        <f>Resumo!$R$5</f>
        <v>Despesa</v>
      </c>
      <c r="F8781" s="314" t="str">
        <f>Resumo!$R$6</f>
        <v>Despesa Indireta</v>
      </c>
      <c r="G8781" s="327">
        <f>'Comp. Desp. Indiretas'!CF12</f>
        <v>0</v>
      </c>
    </row>
    <row r="8782" spans="1:7" x14ac:dyDescent="0.25">
      <c r="A8782" s="319">
        <f>'Comp. Desp. Indiretas'!$CF$7</f>
        <v>0</v>
      </c>
      <c r="B8782" s="314" t="str">
        <f>'Comp. Desp. Indiretas'!$A$13</f>
        <v>MOC</v>
      </c>
      <c r="D8782" s="315" t="str">
        <f>'Comp. Desp. Indiretas'!$C$13</f>
        <v>ANALISTA DE PROJETOS SENIOR</v>
      </c>
      <c r="E8782" s="314" t="str">
        <f>Resumo!$R$5</f>
        <v>Despesa</v>
      </c>
      <c r="F8782" s="314" t="str">
        <f>Resumo!$R$6</f>
        <v>Despesa Indireta</v>
      </c>
      <c r="G8782" s="327">
        <f>'Comp. Desp. Indiretas'!CF13</f>
        <v>0</v>
      </c>
    </row>
    <row r="8783" spans="1:7" x14ac:dyDescent="0.25">
      <c r="A8783" s="319">
        <f>'Comp. Desp. Indiretas'!$CF$7</f>
        <v>0</v>
      </c>
      <c r="B8783" s="314" t="str">
        <f>'Comp. Desp. Indiretas'!$A$14</f>
        <v>MOC</v>
      </c>
      <c r="D8783" s="315" t="str">
        <f>'Comp. Desp. Indiretas'!$C$14</f>
        <v>ANALISTA DE PROJETOS PLENO</v>
      </c>
      <c r="E8783" s="314" t="str">
        <f>Resumo!$R$5</f>
        <v>Despesa</v>
      </c>
      <c r="F8783" s="314" t="str">
        <f>Resumo!$R$6</f>
        <v>Despesa Indireta</v>
      </c>
      <c r="G8783" s="327">
        <f>'Comp. Desp. Indiretas'!CF14</f>
        <v>0</v>
      </c>
    </row>
    <row r="8784" spans="1:7" x14ac:dyDescent="0.25">
      <c r="A8784" s="319">
        <f>'Comp. Desp. Indiretas'!$CF$7</f>
        <v>0</v>
      </c>
      <c r="B8784" s="314" t="str">
        <f>'Comp. Desp. Indiretas'!$A$15</f>
        <v>MOC</v>
      </c>
      <c r="D8784" s="315" t="str">
        <f>'Comp. Desp. Indiretas'!$C$15</f>
        <v>ANALISTA DE PROJETOS JUNIOR</v>
      </c>
      <c r="E8784" s="314" t="str">
        <f>Resumo!$R$5</f>
        <v>Despesa</v>
      </c>
      <c r="F8784" s="314" t="str">
        <f>Resumo!$R$6</f>
        <v>Despesa Indireta</v>
      </c>
      <c r="G8784" s="327">
        <f>'Comp. Desp. Indiretas'!CF15</f>
        <v>0</v>
      </c>
    </row>
    <row r="8785" spans="1:7" x14ac:dyDescent="0.25">
      <c r="A8785" s="319">
        <f>'Comp. Desp. Indiretas'!$CF$7</f>
        <v>0</v>
      </c>
      <c r="B8785" s="314" t="str">
        <f>'Comp. Desp. Indiretas'!$A$16</f>
        <v>MOC</v>
      </c>
      <c r="D8785" s="315" t="str">
        <f>'Comp. Desp. Indiretas'!$C$16</f>
        <v>TÉCNICO OPERACIONAL</v>
      </c>
      <c r="E8785" s="314" t="str">
        <f>Resumo!$R$5</f>
        <v>Despesa</v>
      </c>
      <c r="F8785" s="314" t="str">
        <f>Resumo!$R$6</f>
        <v>Despesa Indireta</v>
      </c>
      <c r="G8785" s="327">
        <f>'Comp. Desp. Indiretas'!CF16</f>
        <v>0</v>
      </c>
    </row>
    <row r="8786" spans="1:7" x14ac:dyDescent="0.25">
      <c r="A8786" s="319">
        <f>'Comp. Desp. Indiretas'!$CF$7</f>
        <v>0</v>
      </c>
      <c r="B8786" s="314" t="str">
        <f>'Comp. Desp. Indiretas'!$A$17</f>
        <v>MOC</v>
      </c>
      <c r="D8786" s="315" t="str">
        <f>'Comp. Desp. Indiretas'!$C$17</f>
        <v>TÉCNICO OPERACIONAL - C/ PERICULOSIDADE</v>
      </c>
      <c r="E8786" s="314" t="str">
        <f>Resumo!$R$5</f>
        <v>Despesa</v>
      </c>
      <c r="F8786" s="314" t="str">
        <f>Resumo!$R$6</f>
        <v>Despesa Indireta</v>
      </c>
      <c r="G8786" s="327">
        <f>'Comp. Desp. Indiretas'!CF17</f>
        <v>0</v>
      </c>
    </row>
    <row r="8787" spans="1:7" x14ac:dyDescent="0.25">
      <c r="A8787" s="319">
        <f>'Comp. Desp. Indiretas'!$CF$7</f>
        <v>0</v>
      </c>
      <c r="B8787" s="314" t="str">
        <f>'Comp. Desp. Indiretas'!$A$18</f>
        <v>MOC</v>
      </c>
      <c r="D8787" s="315" t="str">
        <f>'Comp. Desp. Indiretas'!$C$18</f>
        <v>ANALISTA DE GEOPROCESSAMENTO</v>
      </c>
      <c r="E8787" s="314" t="str">
        <f>Resumo!$R$5</f>
        <v>Despesa</v>
      </c>
      <c r="F8787" s="314" t="str">
        <f>Resumo!$R$6</f>
        <v>Despesa Indireta</v>
      </c>
      <c r="G8787" s="327">
        <f>'Comp. Desp. Indiretas'!CF18</f>
        <v>0</v>
      </c>
    </row>
    <row r="8788" spans="1:7" x14ac:dyDescent="0.25">
      <c r="A8788" s="319">
        <f>'Comp. Desp. Indiretas'!$CF$7</f>
        <v>0</v>
      </c>
      <c r="B8788" s="314" t="str">
        <f>'Comp. Desp. Indiretas'!$A$19</f>
        <v>MOC</v>
      </c>
      <c r="D8788" s="315" t="str">
        <f>'Comp. Desp. Indiretas'!$C$19</f>
        <v>ASSISTENTE DE PROJETOS</v>
      </c>
      <c r="E8788" s="314" t="str">
        <f>Resumo!$R$5</f>
        <v>Despesa</v>
      </c>
      <c r="F8788" s="314" t="str">
        <f>Resumo!$R$6</f>
        <v>Despesa Indireta</v>
      </c>
      <c r="G8788" s="327">
        <f>'Comp. Desp. Indiretas'!CF19</f>
        <v>0</v>
      </c>
    </row>
    <row r="8789" spans="1:7" x14ac:dyDescent="0.25">
      <c r="A8789" s="319">
        <f>'Comp. Desp. Indiretas'!$CF$7</f>
        <v>0</v>
      </c>
      <c r="B8789" s="314" t="str">
        <f>'Comp. Desp. Indiretas'!$A$20</f>
        <v>MOC</v>
      </c>
      <c r="D8789" s="315" t="str">
        <f>'Comp. Desp. Indiretas'!$C$20</f>
        <v>AUXILIAR TÉCNICO</v>
      </c>
      <c r="E8789" s="314" t="str">
        <f>Resumo!$R$5</f>
        <v>Despesa</v>
      </c>
      <c r="F8789" s="314" t="str">
        <f>Resumo!$R$6</f>
        <v>Despesa Indireta</v>
      </c>
      <c r="G8789" s="327">
        <f>'Comp. Desp. Indiretas'!CF20</f>
        <v>0</v>
      </c>
    </row>
    <row r="8790" spans="1:7" x14ac:dyDescent="0.25">
      <c r="A8790" s="319">
        <f>'Comp. Desp. Indiretas'!$CF$7</f>
        <v>0</v>
      </c>
      <c r="B8790" s="314" t="str">
        <f>'Comp. Desp. Indiretas'!$A$21</f>
        <v>MOC</v>
      </c>
      <c r="D8790" s="315" t="str">
        <f>'Comp. Desp. Indiretas'!$C$21</f>
        <v>ESTAGIÁRIO TÉCNICO</v>
      </c>
      <c r="E8790" s="314" t="str">
        <f>Resumo!$R$5</f>
        <v>Despesa</v>
      </c>
      <c r="F8790" s="314" t="str">
        <f>Resumo!$R$6</f>
        <v>Despesa Indireta</v>
      </c>
      <c r="G8790" s="327">
        <f>'Comp. Desp. Indiretas'!CF21</f>
        <v>0</v>
      </c>
    </row>
    <row r="8791" spans="1:7" x14ac:dyDescent="0.25">
      <c r="A8791" s="319">
        <f>'Comp. Desp. Indiretas'!$CF$7</f>
        <v>0</v>
      </c>
      <c r="B8791" s="314" t="str">
        <f>'Comp. Desp. Indiretas'!$A$22</f>
        <v>MOC</v>
      </c>
      <c r="D8791" s="315" t="str">
        <f>'Comp. Desp. Indiretas'!$C$22</f>
        <v>ANALISTA FINANCEIRO</v>
      </c>
      <c r="E8791" s="314" t="str">
        <f>Resumo!$R$5</f>
        <v>Despesa</v>
      </c>
      <c r="F8791" s="314" t="str">
        <f>Resumo!$R$6</f>
        <v>Despesa Indireta</v>
      </c>
      <c r="G8791" s="327">
        <f>'Comp. Desp. Indiretas'!CF22</f>
        <v>0</v>
      </c>
    </row>
    <row r="8792" spans="1:7" x14ac:dyDescent="0.25">
      <c r="A8792" s="319">
        <f>'Comp. Desp. Indiretas'!$CF$7</f>
        <v>0</v>
      </c>
      <c r="B8792" s="314" t="str">
        <f>'Comp. Desp. Indiretas'!$A$23</f>
        <v>MOC</v>
      </c>
      <c r="D8792" s="315" t="str">
        <f>'Comp. Desp. Indiretas'!$C$23</f>
        <v>ANALISTA DE SUPRIMENTOS</v>
      </c>
      <c r="E8792" s="314" t="str">
        <f>Resumo!$R$5</f>
        <v>Despesa</v>
      </c>
      <c r="F8792" s="314" t="str">
        <f>Resumo!$R$6</f>
        <v>Despesa Indireta</v>
      </c>
      <c r="G8792" s="327">
        <f>'Comp. Desp. Indiretas'!CF23</f>
        <v>0</v>
      </c>
    </row>
    <row r="8793" spans="1:7" x14ac:dyDescent="0.25">
      <c r="A8793" s="319">
        <f>'Comp. Desp. Indiretas'!$CF$7</f>
        <v>0</v>
      </c>
      <c r="B8793" s="314" t="str">
        <f>'Comp. Desp. Indiretas'!$A$24</f>
        <v>DG</v>
      </c>
      <c r="D8793" s="315" t="str">
        <f>'Comp. Desp. Indiretas'!$C$24</f>
        <v>HOSPEDAGEM - NIVEL 1</v>
      </c>
      <c r="E8793" s="314" t="str">
        <f>Resumo!$R$5</f>
        <v>Despesa</v>
      </c>
      <c r="F8793" s="314" t="str">
        <f>Resumo!$R$6</f>
        <v>Despesa Indireta</v>
      </c>
      <c r="G8793" s="327">
        <f>'Comp. Desp. Indiretas'!CF24</f>
        <v>0</v>
      </c>
    </row>
    <row r="8794" spans="1:7" x14ac:dyDescent="0.25">
      <c r="A8794" s="319">
        <f>'Comp. Desp. Indiretas'!$CF$7</f>
        <v>0</v>
      </c>
      <c r="B8794" s="314" t="str">
        <f>'Comp. Desp. Indiretas'!$A$25</f>
        <v>DG</v>
      </c>
      <c r="D8794" s="315" t="str">
        <f>'Comp. Desp. Indiretas'!$C$25</f>
        <v>HOSPEDAGEM - NIVEL 2</v>
      </c>
      <c r="E8794" s="314" t="str">
        <f>Resumo!$R$5</f>
        <v>Despesa</v>
      </c>
      <c r="F8794" s="314" t="str">
        <f>Resumo!$R$6</f>
        <v>Despesa Indireta</v>
      </c>
      <c r="G8794" s="327">
        <f>'Comp. Desp. Indiretas'!CF25</f>
        <v>0</v>
      </c>
    </row>
    <row r="8795" spans="1:7" x14ac:dyDescent="0.25">
      <c r="A8795" s="319">
        <f>'Comp. Desp. Indiretas'!$CF$7</f>
        <v>0</v>
      </c>
      <c r="B8795" s="314" t="str">
        <f>'Comp. Desp. Indiretas'!$A$26</f>
        <v>DG</v>
      </c>
      <c r="D8795" s="315" t="str">
        <f>'Comp. Desp. Indiretas'!$C$26</f>
        <v>HOSPEDAGEM - NIVEL 3</v>
      </c>
      <c r="E8795" s="314" t="str">
        <f>Resumo!$R$5</f>
        <v>Despesa</v>
      </c>
      <c r="F8795" s="314" t="str">
        <f>Resumo!$R$6</f>
        <v>Despesa Indireta</v>
      </c>
      <c r="G8795" s="327">
        <f>'Comp. Desp. Indiretas'!CF26</f>
        <v>0</v>
      </c>
    </row>
    <row r="8796" spans="1:7" x14ac:dyDescent="0.25">
      <c r="A8796" s="319">
        <f>'Comp. Desp. Indiretas'!$CF$7</f>
        <v>0</v>
      </c>
      <c r="B8796" s="314" t="str">
        <f>'Comp. Desp. Indiretas'!$A$27</f>
        <v>DG</v>
      </c>
      <c r="D8796" s="315" t="str">
        <f>'Comp. Desp. Indiretas'!$C$27</f>
        <v>LOCAÇÃO DE BASE OPERACIONAL</v>
      </c>
      <c r="E8796" s="314" t="str">
        <f>Resumo!$R$5</f>
        <v>Despesa</v>
      </c>
      <c r="F8796" s="314" t="str">
        <f>Resumo!$R$6</f>
        <v>Despesa Indireta</v>
      </c>
      <c r="G8796" s="327">
        <f>'Comp. Desp. Indiretas'!CF27</f>
        <v>0</v>
      </c>
    </row>
    <row r="8797" spans="1:7" x14ac:dyDescent="0.25">
      <c r="A8797" s="319">
        <f>'Comp. Desp. Indiretas'!$CF$7</f>
        <v>0</v>
      </c>
      <c r="B8797" s="314" t="str">
        <f>'Comp. Desp. Indiretas'!$A$28</f>
        <v>DG</v>
      </c>
      <c r="D8797" s="315" t="str">
        <f>'Comp. Desp. Indiretas'!$C$28</f>
        <v>ALIMENTAÇÃO - NIVEL 1</v>
      </c>
      <c r="E8797" s="314" t="str">
        <f>Resumo!$R$5</f>
        <v>Despesa</v>
      </c>
      <c r="F8797" s="314" t="str">
        <f>Resumo!$R$6</f>
        <v>Despesa Indireta</v>
      </c>
      <c r="G8797" s="327">
        <f>'Comp. Desp. Indiretas'!CF28</f>
        <v>0</v>
      </c>
    </row>
    <row r="8798" spans="1:7" x14ac:dyDescent="0.25">
      <c r="A8798" s="319">
        <f>'Comp. Desp. Indiretas'!$CF$7</f>
        <v>0</v>
      </c>
      <c r="B8798" s="314" t="str">
        <f>'Comp. Desp. Indiretas'!$A$29</f>
        <v>DG</v>
      </c>
      <c r="D8798" s="315" t="str">
        <f>'Comp. Desp. Indiretas'!$C$29</f>
        <v>ALIMENTAÇÃO - NIVEL 2</v>
      </c>
      <c r="E8798" s="314" t="str">
        <f>Resumo!$R$5</f>
        <v>Despesa</v>
      </c>
      <c r="F8798" s="314" t="str">
        <f>Resumo!$R$6</f>
        <v>Despesa Indireta</v>
      </c>
      <c r="G8798" s="327">
        <f>'Comp. Desp. Indiretas'!CF29</f>
        <v>0</v>
      </c>
    </row>
    <row r="8799" spans="1:7" x14ac:dyDescent="0.25">
      <c r="A8799" s="319">
        <f>'Comp. Desp. Indiretas'!$CF$7</f>
        <v>0</v>
      </c>
      <c r="B8799" s="314" t="str">
        <f>'Comp. Desp. Indiretas'!$A$30</f>
        <v>DG</v>
      </c>
      <c r="D8799" s="315" t="str">
        <f>'Comp. Desp. Indiretas'!$C$30</f>
        <v>ALIMENTAÇÃO - NIVEL 3</v>
      </c>
      <c r="E8799" s="314" t="str">
        <f>Resumo!$R$5</f>
        <v>Despesa</v>
      </c>
      <c r="F8799" s="314" t="str">
        <f>Resumo!$R$6</f>
        <v>Despesa Indireta</v>
      </c>
      <c r="G8799" s="327">
        <f>'Comp. Desp. Indiretas'!CF30</f>
        <v>0</v>
      </c>
    </row>
    <row r="8800" spans="1:7" x14ac:dyDescent="0.25">
      <c r="A8800" s="319">
        <f>'Comp. Desp. Indiretas'!$CF$7</f>
        <v>0</v>
      </c>
      <c r="B8800" s="314" t="str">
        <f>'Comp. Desp. Indiretas'!$A$31</f>
        <v>DG</v>
      </c>
      <c r="D8800" s="315" t="str">
        <f>'Comp. Desp. Indiretas'!$C$31</f>
        <v>TELEFONIA</v>
      </c>
      <c r="E8800" s="314" t="str">
        <f>Resumo!$R$5</f>
        <v>Despesa</v>
      </c>
      <c r="F8800" s="314" t="str">
        <f>Resumo!$R$6</f>
        <v>Despesa Indireta</v>
      </c>
      <c r="G8800" s="327">
        <f>'Comp. Desp. Indiretas'!CF31</f>
        <v>0</v>
      </c>
    </row>
    <row r="8801" spans="1:7" x14ac:dyDescent="0.25">
      <c r="A8801" s="319">
        <f>'Comp. Desp. Indiretas'!$CF$7</f>
        <v>0</v>
      </c>
      <c r="B8801" s="314" t="str">
        <f>'Comp. Desp. Indiretas'!$A$32</f>
        <v>DG</v>
      </c>
      <c r="D8801" s="315" t="str">
        <f>'Comp. Desp. Indiretas'!$C$32</f>
        <v>ALUGUEL DE VEÍCULO LEVE MENSAL</v>
      </c>
      <c r="E8801" s="314" t="str">
        <f>Resumo!$R$5</f>
        <v>Despesa</v>
      </c>
      <c r="F8801" s="314" t="str">
        <f>Resumo!$R$6</f>
        <v>Despesa Indireta</v>
      </c>
      <c r="G8801" s="327">
        <f>'Comp. Desp. Indiretas'!CF32</f>
        <v>0</v>
      </c>
    </row>
    <row r="8802" spans="1:7" x14ac:dyDescent="0.25">
      <c r="A8802" s="319">
        <f>'Comp. Desp. Indiretas'!$CF$7</f>
        <v>0</v>
      </c>
      <c r="B8802" s="314" t="str">
        <f>'Comp. Desp. Indiretas'!$A$33</f>
        <v>DG</v>
      </c>
      <c r="D8802" s="315" t="str">
        <f>'Comp. Desp. Indiretas'!$C$33</f>
        <v>ALUGUEL DE VEICULO LEVE</v>
      </c>
      <c r="E8802" s="314" t="str">
        <f>Resumo!$R$5</f>
        <v>Despesa</v>
      </c>
      <c r="F8802" s="314" t="str">
        <f>Resumo!$R$6</f>
        <v>Despesa Indireta</v>
      </c>
      <c r="G8802" s="327">
        <f>'Comp. Desp. Indiretas'!CF33</f>
        <v>0</v>
      </c>
    </row>
    <row r="8803" spans="1:7" x14ac:dyDescent="0.25">
      <c r="A8803" s="319">
        <f>'Comp. Desp. Indiretas'!$CF$7</f>
        <v>0</v>
      </c>
      <c r="B8803" s="314" t="str">
        <f>'Comp. Desp. Indiretas'!$A$34</f>
        <v>DG</v>
      </c>
      <c r="D8803" s="315" t="str">
        <f>'Comp. Desp. Indiretas'!$C$34</f>
        <v>ALUGUEL CAMINHONTE</v>
      </c>
      <c r="E8803" s="314" t="str">
        <f>Resumo!$R$5</f>
        <v>Despesa</v>
      </c>
      <c r="F8803" s="314" t="str">
        <f>Resumo!$R$6</f>
        <v>Despesa Indireta</v>
      </c>
      <c r="G8803" s="327">
        <f>'Comp. Desp. Indiretas'!CF34</f>
        <v>0</v>
      </c>
    </row>
    <row r="8804" spans="1:7" x14ac:dyDescent="0.25">
      <c r="A8804" s="319">
        <f>'Comp. Desp. Indiretas'!$CF$7</f>
        <v>0</v>
      </c>
      <c r="B8804" s="314" t="str">
        <f>'Comp. Desp. Indiretas'!$A$35</f>
        <v>DG</v>
      </c>
      <c r="D8804" s="315" t="str">
        <f>'Comp. Desp. Indiretas'!$C$35</f>
        <v>AQUISIÇÃO DE VEICULO</v>
      </c>
      <c r="E8804" s="314" t="str">
        <f>Resumo!$R$5</f>
        <v>Despesa</v>
      </c>
      <c r="F8804" s="314" t="str">
        <f>Resumo!$R$6</f>
        <v>Despesa Indireta</v>
      </c>
      <c r="G8804" s="327">
        <f>'Comp. Desp. Indiretas'!CF35</f>
        <v>0</v>
      </c>
    </row>
    <row r="8805" spans="1:7" x14ac:dyDescent="0.25">
      <c r="A8805" s="319">
        <f>'Comp. Desp. Indiretas'!$CF$7</f>
        <v>0</v>
      </c>
      <c r="B8805" s="314" t="str">
        <f>'Comp. Desp. Indiretas'!$A$36</f>
        <v>DG</v>
      </c>
      <c r="D8805" s="315" t="str">
        <f>'Comp. Desp. Indiretas'!$C$36</f>
        <v>COMBUSTÍVEL - GASOLINA</v>
      </c>
      <c r="E8805" s="314" t="str">
        <f>Resumo!$R$5</f>
        <v>Despesa</v>
      </c>
      <c r="F8805" s="314" t="str">
        <f>Resumo!$R$6</f>
        <v>Despesa Indireta</v>
      </c>
      <c r="G8805" s="327">
        <f>'Comp. Desp. Indiretas'!CF36</f>
        <v>0</v>
      </c>
    </row>
    <row r="8806" spans="1:7" x14ac:dyDescent="0.25">
      <c r="A8806" s="319">
        <f>'Comp. Desp. Indiretas'!$CF$7</f>
        <v>0</v>
      </c>
      <c r="B8806" s="314" t="str">
        <f>'Comp. Desp. Indiretas'!$A$37</f>
        <v>DG</v>
      </c>
      <c r="D8806" s="315" t="str">
        <f>'Comp. Desp. Indiretas'!$C$37</f>
        <v>COMBUSTÍVEL - DIESEL</v>
      </c>
      <c r="E8806" s="314" t="str">
        <f>Resumo!$R$5</f>
        <v>Despesa</v>
      </c>
      <c r="F8806" s="314" t="str">
        <f>Resumo!$R$6</f>
        <v>Despesa Indireta</v>
      </c>
      <c r="G8806" s="327">
        <f>'Comp. Desp. Indiretas'!CF37</f>
        <v>0</v>
      </c>
    </row>
    <row r="8807" spans="1:7" x14ac:dyDescent="0.25">
      <c r="A8807" s="319">
        <f>'Comp. Desp. Indiretas'!$CF$7</f>
        <v>0</v>
      </c>
      <c r="B8807" s="314" t="str">
        <f>'Comp. Desp. Indiretas'!$A$38</f>
        <v>DG</v>
      </c>
      <c r="D8807" s="315" t="str">
        <f>'Comp. Desp. Indiretas'!$C$38</f>
        <v>PASSAGEM AÉREA</v>
      </c>
      <c r="E8807" s="314" t="str">
        <f>Resumo!$R$5</f>
        <v>Despesa</v>
      </c>
      <c r="F8807" s="314" t="str">
        <f>Resumo!$R$6</f>
        <v>Despesa Indireta</v>
      </c>
      <c r="G8807" s="327">
        <f>'Comp. Desp. Indiretas'!CF38</f>
        <v>0</v>
      </c>
    </row>
    <row r="8808" spans="1:7" x14ac:dyDescent="0.25">
      <c r="A8808" s="319">
        <f>'Comp. Desp. Indiretas'!$CF$7</f>
        <v>0</v>
      </c>
      <c r="B8808" s="314" t="str">
        <f>'Comp. Desp. Indiretas'!$A$39</f>
        <v>ART</v>
      </c>
      <c r="D8808" s="315" t="str">
        <f>'Comp. Desp. Indiretas'!$C$39</f>
        <v>ART CREA - Nível 1</v>
      </c>
      <c r="E8808" s="314" t="str">
        <f>Resumo!$R$5</f>
        <v>Despesa</v>
      </c>
      <c r="F8808" s="314" t="str">
        <f>Resumo!$R$6</f>
        <v>Despesa Indireta</v>
      </c>
      <c r="G8808" s="327">
        <f>'Comp. Desp. Indiretas'!CF39</f>
        <v>0</v>
      </c>
    </row>
    <row r="8809" spans="1:7" x14ac:dyDescent="0.25">
      <c r="A8809" s="319">
        <f>'Comp. Desp. Indiretas'!$CF$7</f>
        <v>0</v>
      </c>
      <c r="B8809" s="314" t="str">
        <f>'Comp. Desp. Indiretas'!$A$40</f>
        <v>ART</v>
      </c>
      <c r="D8809" s="315" t="str">
        <f>'Comp. Desp. Indiretas'!$C$40</f>
        <v>ART CREA - Nível 2</v>
      </c>
      <c r="E8809" s="314" t="str">
        <f>Resumo!$R$5</f>
        <v>Despesa</v>
      </c>
      <c r="F8809" s="314" t="str">
        <f>Resumo!$R$6</f>
        <v>Despesa Indireta</v>
      </c>
      <c r="G8809" s="327">
        <f>'Comp. Desp. Indiretas'!CF40</f>
        <v>0</v>
      </c>
    </row>
    <row r="8810" spans="1:7" x14ac:dyDescent="0.25">
      <c r="A8810" s="319">
        <f>'Comp. Desp. Indiretas'!$CF$7</f>
        <v>0</v>
      </c>
      <c r="B8810" s="314" t="str">
        <f>'Comp. Desp. Indiretas'!$A$41</f>
        <v>ART</v>
      </c>
      <c r="D8810" s="315" t="str">
        <f>'Comp. Desp. Indiretas'!$C$41</f>
        <v>ART CREA - Nível 3</v>
      </c>
      <c r="E8810" s="314" t="str">
        <f>Resumo!$R$5</f>
        <v>Despesa</v>
      </c>
      <c r="F8810" s="314" t="str">
        <f>Resumo!$R$6</f>
        <v>Despesa Indireta</v>
      </c>
      <c r="G8810" s="327">
        <f>'Comp. Desp. Indiretas'!CF41</f>
        <v>0</v>
      </c>
    </row>
    <row r="8811" spans="1:7" x14ac:dyDescent="0.25">
      <c r="A8811" s="319">
        <f>'Comp. Desp. Indiretas'!$CF$7</f>
        <v>0</v>
      </c>
      <c r="B8811" s="314" t="str">
        <f>'Comp. Desp. Indiretas'!$A$42</f>
        <v>ART</v>
      </c>
      <c r="D8811" s="315" t="str">
        <f>'Comp. Desp. Indiretas'!$C$42</f>
        <v>ACERVO CREA</v>
      </c>
      <c r="E8811" s="314" t="str">
        <f>Resumo!$R$5</f>
        <v>Despesa</v>
      </c>
      <c r="F8811" s="314" t="str">
        <f>Resumo!$R$6</f>
        <v>Despesa Indireta</v>
      </c>
      <c r="G8811" s="327">
        <f>'Comp. Desp. Indiretas'!CF42</f>
        <v>0</v>
      </c>
    </row>
    <row r="8812" spans="1:7" x14ac:dyDescent="0.25">
      <c r="A8812" s="319">
        <f>'Comp. Desp. Indiretas'!$CF$7</f>
        <v>0</v>
      </c>
      <c r="B8812" s="314" t="str">
        <f>'Comp. Desp. Indiretas'!$A$43</f>
        <v>ART</v>
      </c>
      <c r="D8812" s="315" t="str">
        <f>'Comp. Desp. Indiretas'!$C$43</f>
        <v>ART CRBio</v>
      </c>
      <c r="E8812" s="314" t="str">
        <f>Resumo!$R$5</f>
        <v>Despesa</v>
      </c>
      <c r="F8812" s="314" t="str">
        <f>Resumo!$R$6</f>
        <v>Despesa Indireta</v>
      </c>
      <c r="G8812" s="327">
        <f>'Comp. Desp. Indiretas'!CF43</f>
        <v>0</v>
      </c>
    </row>
    <row r="8813" spans="1:7" x14ac:dyDescent="0.25">
      <c r="A8813" s="319">
        <f>'Comp. Desp. Indiretas'!$CF$7</f>
        <v>0</v>
      </c>
      <c r="B8813" s="314" t="str">
        <f>'Comp. Desp. Indiretas'!$A$44</f>
        <v>ART</v>
      </c>
      <c r="D8813" s="315" t="str">
        <f>'Comp. Desp. Indiretas'!$C$44</f>
        <v>ACERVO CRBio</v>
      </c>
      <c r="E8813" s="314" t="str">
        <f>Resumo!$R$5</f>
        <v>Despesa</v>
      </c>
      <c r="F8813" s="314" t="str">
        <f>Resumo!$R$6</f>
        <v>Despesa Indireta</v>
      </c>
      <c r="G8813" s="327">
        <f>'Comp. Desp. Indiretas'!CF44</f>
        <v>0</v>
      </c>
    </row>
    <row r="8814" spans="1:7" x14ac:dyDescent="0.25">
      <c r="A8814" s="319">
        <f>'Comp. Desp. Indiretas'!$CF$7</f>
        <v>0</v>
      </c>
      <c r="B8814" s="314" t="str">
        <f>'Comp. Desp. Indiretas'!$A$45</f>
        <v>ART</v>
      </c>
      <c r="D8814" s="315" t="str">
        <f>'Comp. Desp. Indiretas'!$C$45</f>
        <v>VISTO CREA PF</v>
      </c>
      <c r="E8814" s="314" t="str">
        <f>Resumo!$R$5</f>
        <v>Despesa</v>
      </c>
      <c r="F8814" s="314" t="str">
        <f>Resumo!$R$6</f>
        <v>Despesa Indireta</v>
      </c>
      <c r="G8814" s="327">
        <f>'Comp. Desp. Indiretas'!CF45</f>
        <v>0</v>
      </c>
    </row>
    <row r="8815" spans="1:7" x14ac:dyDescent="0.25">
      <c r="A8815" s="319">
        <f>'Comp. Desp. Indiretas'!$CF$7</f>
        <v>0</v>
      </c>
      <c r="B8815" s="314" t="str">
        <f>'Comp. Desp. Indiretas'!$A$46</f>
        <v>ART</v>
      </c>
      <c r="D8815" s="315" t="str">
        <f>'Comp. Desp. Indiretas'!$C$46</f>
        <v>VISTO CREA PJ</v>
      </c>
      <c r="E8815" s="314" t="str">
        <f>Resumo!$R$5</f>
        <v>Despesa</v>
      </c>
      <c r="F8815" s="314" t="str">
        <f>Resumo!$R$6</f>
        <v>Despesa Indireta</v>
      </c>
      <c r="G8815" s="327">
        <f>'Comp. Desp. Indiretas'!CF46</f>
        <v>0</v>
      </c>
    </row>
    <row r="8816" spans="1:7" x14ac:dyDescent="0.25">
      <c r="A8816" s="319">
        <f>'Comp. Desp. Indiretas'!$CF$7</f>
        <v>0</v>
      </c>
      <c r="B8816" s="314" t="str">
        <f>'Comp. Desp. Indiretas'!$A$47</f>
        <v>ART</v>
      </c>
      <c r="D8816" s="315" t="str">
        <f>'Comp. Desp. Indiretas'!$C$47</f>
        <v>ANUIDADE CREA PF</v>
      </c>
      <c r="E8816" s="314" t="str">
        <f>Resumo!$R$5</f>
        <v>Despesa</v>
      </c>
      <c r="F8816" s="314" t="str">
        <f>Resumo!$R$6</f>
        <v>Despesa Indireta</v>
      </c>
      <c r="G8816" s="327">
        <f>'Comp. Desp. Indiretas'!CF47</f>
        <v>0</v>
      </c>
    </row>
    <row r="8817" spans="1:7" x14ac:dyDescent="0.25">
      <c r="A8817" s="319">
        <f>'Comp. Desp. Indiretas'!$CF$7</f>
        <v>0</v>
      </c>
      <c r="B8817" s="314" t="str">
        <f>'Comp. Desp. Indiretas'!$A$48</f>
        <v>ART</v>
      </c>
      <c r="D8817" s="315" t="str">
        <f>'Comp. Desp. Indiretas'!$C$48</f>
        <v>ANUIDADE CREA PJ</v>
      </c>
      <c r="E8817" s="314" t="str">
        <f>Resumo!$R$5</f>
        <v>Despesa</v>
      </c>
      <c r="F8817" s="314" t="str">
        <f>Resumo!$R$6</f>
        <v>Despesa Indireta</v>
      </c>
      <c r="G8817" s="327">
        <f>'Comp. Desp. Indiretas'!CF48</f>
        <v>0</v>
      </c>
    </row>
    <row r="8818" spans="1:7" x14ac:dyDescent="0.25">
      <c r="A8818" s="319">
        <f>'Comp. Desp. Indiretas'!$CF$7</f>
        <v>0</v>
      </c>
      <c r="B8818" s="314" t="str">
        <f>'Comp. Desp. Indiretas'!$A$49</f>
        <v>ART</v>
      </c>
      <c r="D8818" s="315" t="str">
        <f>'Comp. Desp. Indiretas'!$C$49</f>
        <v>VISTO CRBio PF</v>
      </c>
      <c r="E8818" s="314" t="str">
        <f>Resumo!$R$5</f>
        <v>Despesa</v>
      </c>
      <c r="F8818" s="314" t="str">
        <f>Resumo!$R$6</f>
        <v>Despesa Indireta</v>
      </c>
      <c r="G8818" s="327">
        <f>'Comp. Desp. Indiretas'!CF49</f>
        <v>0</v>
      </c>
    </row>
    <row r="8819" spans="1:7" x14ac:dyDescent="0.25">
      <c r="A8819" s="319">
        <f>'Comp. Desp. Indiretas'!$CF$7</f>
        <v>0</v>
      </c>
      <c r="B8819" s="314" t="str">
        <f>'Comp. Desp. Indiretas'!$A$50</f>
        <v>ART</v>
      </c>
      <c r="D8819" s="315" t="str">
        <f>'Comp. Desp. Indiretas'!$C$50</f>
        <v>VISTO CRBio PJ</v>
      </c>
      <c r="E8819" s="314" t="str">
        <f>Resumo!$R$5</f>
        <v>Despesa</v>
      </c>
      <c r="F8819" s="314" t="str">
        <f>Resumo!$R$6</f>
        <v>Despesa Indireta</v>
      </c>
      <c r="G8819" s="327">
        <f>'Comp. Desp. Indiretas'!CF50</f>
        <v>0</v>
      </c>
    </row>
    <row r="8820" spans="1:7" x14ac:dyDescent="0.25">
      <c r="A8820" s="319">
        <f>'Comp. Desp. Indiretas'!$CF$7</f>
        <v>0</v>
      </c>
      <c r="B8820" s="314" t="str">
        <f>'Comp. Desp. Indiretas'!$A$51</f>
        <v>SMS</v>
      </c>
      <c r="D8820" s="315" t="str">
        <f>'Comp. Desp. Indiretas'!$C$51</f>
        <v>PPRA</v>
      </c>
      <c r="E8820" s="314" t="str">
        <f>Resumo!$R$5</f>
        <v>Despesa</v>
      </c>
      <c r="F8820" s="314" t="str">
        <f>Resumo!$R$6</f>
        <v>Despesa Indireta</v>
      </c>
      <c r="G8820" s="327">
        <f>'Comp. Desp. Indiretas'!CF51</f>
        <v>0</v>
      </c>
    </row>
    <row r="8821" spans="1:7" x14ac:dyDescent="0.25">
      <c r="A8821" s="319">
        <f>'Comp. Desp. Indiretas'!$CF$7</f>
        <v>0</v>
      </c>
      <c r="B8821" s="314" t="str">
        <f>'Comp. Desp. Indiretas'!$A$52</f>
        <v>SMS</v>
      </c>
      <c r="D8821" s="315" t="str">
        <f>'Comp. Desp. Indiretas'!$C$52</f>
        <v>PCMSO</v>
      </c>
      <c r="E8821" s="314" t="str">
        <f>Resumo!$R$5</f>
        <v>Despesa</v>
      </c>
      <c r="F8821" s="314" t="str">
        <f>Resumo!$R$6</f>
        <v>Despesa Indireta</v>
      </c>
      <c r="G8821" s="327">
        <f>'Comp. Desp. Indiretas'!CF52</f>
        <v>0</v>
      </c>
    </row>
    <row r="8822" spans="1:7" x14ac:dyDescent="0.25">
      <c r="A8822" s="319">
        <f>'Comp. Desp. Indiretas'!$CF$7</f>
        <v>0</v>
      </c>
      <c r="B8822" s="314" t="str">
        <f>'Comp. Desp. Indiretas'!$A$53</f>
        <v>SMS</v>
      </c>
      <c r="D8822" s="315" t="str">
        <f>'Comp. Desp. Indiretas'!$C$53</f>
        <v>APR</v>
      </c>
      <c r="E8822" s="314" t="str">
        <f>Resumo!$R$5</f>
        <v>Despesa</v>
      </c>
      <c r="F8822" s="314" t="str">
        <f>Resumo!$R$6</f>
        <v>Despesa Indireta</v>
      </c>
      <c r="G8822" s="327">
        <f>'Comp. Desp. Indiretas'!CF53</f>
        <v>0</v>
      </c>
    </row>
    <row r="8823" spans="1:7" x14ac:dyDescent="0.25">
      <c r="A8823" s="319">
        <f>'Comp. Desp. Indiretas'!$CF$7</f>
        <v>0</v>
      </c>
      <c r="B8823" s="314" t="str">
        <f>'Comp. Desp. Indiretas'!$A$55</f>
        <v>SMS</v>
      </c>
      <c r="D8823" s="315" t="str">
        <f>'Comp. Desp. Indiretas'!$C$55</f>
        <v>TREINAMENTO</v>
      </c>
      <c r="E8823" s="314" t="str">
        <f>Resumo!$R$5</f>
        <v>Despesa</v>
      </c>
      <c r="F8823" s="314" t="str">
        <f>Resumo!$R$6</f>
        <v>Despesa Indireta</v>
      </c>
      <c r="G8823" s="327">
        <f>'Comp. Desp. Indiretas'!CF55</f>
        <v>0</v>
      </c>
    </row>
    <row r="8824" spans="1:7" x14ac:dyDescent="0.25">
      <c r="A8824" s="319">
        <f>'Comp. Desp. Indiretas'!$CF$7</f>
        <v>0</v>
      </c>
      <c r="B8824" s="314" t="str">
        <f>'Comp. Desp. Indiretas'!$A$56</f>
        <v>SMS</v>
      </c>
      <c r="D8824" s="315" t="str">
        <f>'Comp. Desp. Indiretas'!$C$56</f>
        <v>ASO</v>
      </c>
      <c r="E8824" s="314" t="str">
        <f>Resumo!$R$5</f>
        <v>Despesa</v>
      </c>
      <c r="F8824" s="314" t="str">
        <f>Resumo!$R$6</f>
        <v>Despesa Indireta</v>
      </c>
      <c r="G8824" s="327">
        <f>'Comp. Desp. Indiretas'!CF56</f>
        <v>0</v>
      </c>
    </row>
    <row r="8825" spans="1:7" x14ac:dyDescent="0.25">
      <c r="A8825" s="319">
        <f>'Comp. Desp. Indiretas'!$CF$7</f>
        <v>0</v>
      </c>
      <c r="B8825" s="314">
        <f>'Comp. Desp. Indiretas'!$A$57</f>
        <v>0</v>
      </c>
      <c r="D8825" s="315" t="str">
        <f>'Comp. Desp. Indiretas'!$C$57</f>
        <v/>
      </c>
      <c r="E8825" s="314" t="str">
        <f>Resumo!$R$5</f>
        <v>Despesa</v>
      </c>
      <c r="F8825" s="314" t="str">
        <f>Resumo!$R$6</f>
        <v>Despesa Indireta</v>
      </c>
      <c r="G8825" s="327">
        <f>'Comp. Desp. Indiretas'!CF57</f>
        <v>0</v>
      </c>
    </row>
    <row r="8826" spans="1:7" x14ac:dyDescent="0.25">
      <c r="A8826" s="319">
        <f>'Comp. Desp. Indiretas'!$CF$7</f>
        <v>0</v>
      </c>
      <c r="B8826" s="314">
        <f>'Comp. Desp. Indiretas'!$A$58</f>
        <v>0</v>
      </c>
      <c r="D8826" s="315" t="str">
        <f>'Comp. Desp. Indiretas'!$C$58</f>
        <v/>
      </c>
      <c r="E8826" s="314" t="str">
        <f>Resumo!$R$5</f>
        <v>Despesa</v>
      </c>
      <c r="F8826" s="314" t="str">
        <f>Resumo!$R$6</f>
        <v>Despesa Indireta</v>
      </c>
      <c r="G8826" s="327">
        <f>'Comp. Desp. Indiretas'!CF58</f>
        <v>0</v>
      </c>
    </row>
    <row r="8827" spans="1:7" x14ac:dyDescent="0.25">
      <c r="A8827" s="319">
        <f>'Comp. Desp. Indiretas'!$CF$7</f>
        <v>0</v>
      </c>
      <c r="B8827" s="314">
        <f>'Comp. Desp. Indiretas'!$A$59</f>
        <v>0</v>
      </c>
      <c r="D8827" s="315" t="str">
        <f>'Comp. Desp. Indiretas'!$C$59</f>
        <v/>
      </c>
      <c r="E8827" s="314" t="str">
        <f>Resumo!$R$5</f>
        <v>Despesa</v>
      </c>
      <c r="F8827" s="314" t="str">
        <f>Resumo!$R$6</f>
        <v>Despesa Indireta</v>
      </c>
      <c r="G8827" s="327">
        <f>'Comp. Desp. Indiretas'!CF59</f>
        <v>0</v>
      </c>
    </row>
    <row r="8828" spans="1:7" x14ac:dyDescent="0.25">
      <c r="A8828" s="319">
        <f>'Comp. Desp. Indiretas'!$CF$7</f>
        <v>0</v>
      </c>
      <c r="B8828" s="314">
        <f>'Comp. Desp. Indiretas'!$A$60</f>
        <v>0</v>
      </c>
      <c r="D8828" s="315" t="str">
        <f>'Comp. Desp. Indiretas'!$C$60</f>
        <v/>
      </c>
      <c r="E8828" s="314" t="str">
        <f>Resumo!$R$5</f>
        <v>Despesa</v>
      </c>
      <c r="F8828" s="314" t="str">
        <f>Resumo!$R$6</f>
        <v>Despesa Indireta</v>
      </c>
      <c r="G8828" s="327">
        <f>'Comp. Desp. Indiretas'!CF60</f>
        <v>0</v>
      </c>
    </row>
    <row r="8829" spans="1:7" x14ac:dyDescent="0.25">
      <c r="A8829" s="319">
        <f>'Comp. Desp. Indiretas'!$CF$7</f>
        <v>0</v>
      </c>
      <c r="B8829" s="314" t="str">
        <f>'Comp. Desp. Indiretas'!$A$63</f>
        <v>MOC</v>
      </c>
      <c r="D8829" s="315" t="str">
        <f>'Comp. Desp. Indiretas'!$C$63</f>
        <v>DIRETOR TÉCNICO</v>
      </c>
      <c r="E8829" s="314" t="str">
        <f>Resumo!$R$5</f>
        <v>Despesa</v>
      </c>
      <c r="F8829" s="314" t="str">
        <f>Resumo!$R$6</f>
        <v>Despesa Indireta</v>
      </c>
      <c r="G8829" s="327">
        <f>'Comp. Desp. Indiretas'!CF63</f>
        <v>0</v>
      </c>
    </row>
    <row r="8830" spans="1:7" x14ac:dyDescent="0.25">
      <c r="A8830" s="319">
        <f>'Comp. Desp. Indiretas'!$CF$7</f>
        <v>0</v>
      </c>
      <c r="B8830" s="314" t="str">
        <f>'Comp. Desp. Indiretas'!$A$64</f>
        <v>MOC</v>
      </c>
      <c r="D8830" s="315" t="str">
        <f>'Comp. Desp. Indiretas'!$C$64</f>
        <v>ANALISTA DE SUPRIMENTOS</v>
      </c>
      <c r="E8830" s="314" t="str">
        <f>Resumo!$R$5</f>
        <v>Despesa</v>
      </c>
      <c r="F8830" s="314" t="str">
        <f>Resumo!$R$6</f>
        <v>Despesa Indireta</v>
      </c>
      <c r="G8830" s="327">
        <f>'Comp. Desp. Indiretas'!CF64</f>
        <v>0</v>
      </c>
    </row>
    <row r="8831" spans="1:7" x14ac:dyDescent="0.25">
      <c r="A8831" s="319">
        <f>'Comp. Desp. Indiretas'!$CF$7</f>
        <v>0</v>
      </c>
      <c r="B8831" s="314" t="str">
        <f>'Comp. Desp. Indiretas'!$A$65</f>
        <v>MOC</v>
      </c>
      <c r="D8831" s="315" t="str">
        <f>'Comp. Desp. Indiretas'!$C$65</f>
        <v>GERENTE DE PROJETO - PJ</v>
      </c>
      <c r="E8831" s="314" t="str">
        <f>Resumo!$R$5</f>
        <v>Despesa</v>
      </c>
      <c r="F8831" s="314" t="str">
        <f>Resumo!$R$6</f>
        <v>Despesa Indireta</v>
      </c>
      <c r="G8831" s="327">
        <f>'Comp. Desp. Indiretas'!CF65</f>
        <v>0</v>
      </c>
    </row>
    <row r="8832" spans="1:7" x14ac:dyDescent="0.25">
      <c r="A8832" s="319">
        <f>'Comp. Desp. Indiretas'!$CF$7</f>
        <v>0</v>
      </c>
      <c r="B8832" s="314" t="str">
        <f>'Comp. Desp. Indiretas'!$A$66</f>
        <v>MOC</v>
      </c>
      <c r="D8832" s="315" t="str">
        <f>'Comp. Desp. Indiretas'!$C$66</f>
        <v>COORD. DE PROJETO - PJ</v>
      </c>
      <c r="E8832" s="314" t="str">
        <f>Resumo!$R$5</f>
        <v>Despesa</v>
      </c>
      <c r="F8832" s="314" t="str">
        <f>Resumo!$R$6</f>
        <v>Despesa Indireta</v>
      </c>
      <c r="G8832" s="327">
        <f>'Comp. Desp. Indiretas'!CF66</f>
        <v>0</v>
      </c>
    </row>
    <row r="8833" spans="1:7" x14ac:dyDescent="0.25">
      <c r="A8833" s="319">
        <f>'Comp. Desp. Indiretas'!$CF$7</f>
        <v>0</v>
      </c>
      <c r="B8833" s="314" t="str">
        <f>'Comp. Desp. Indiretas'!$A$67</f>
        <v>MOC</v>
      </c>
      <c r="D8833" s="315" t="str">
        <f>'Comp. Desp. Indiretas'!$C$67</f>
        <v>COORD. OPERACIONAL - PJ</v>
      </c>
      <c r="E8833" s="314" t="str">
        <f>Resumo!$R$5</f>
        <v>Despesa</v>
      </c>
      <c r="F8833" s="314" t="str">
        <f>Resumo!$R$6</f>
        <v>Despesa Indireta</v>
      </c>
      <c r="G8833" s="327">
        <f>'Comp. Desp. Indiretas'!CF67</f>
        <v>0</v>
      </c>
    </row>
    <row r="8834" spans="1:7" x14ac:dyDescent="0.25">
      <c r="A8834" s="319">
        <f>'Comp. Desp. Indiretas'!$CF$7</f>
        <v>0</v>
      </c>
      <c r="B8834" s="314" t="str">
        <f>'Comp. Desp. Indiretas'!$A$68</f>
        <v>MOC</v>
      </c>
      <c r="D8834" s="315" t="str">
        <f>'Comp. Desp. Indiretas'!$C$68</f>
        <v>ANALISTA DE PROJETOS SENIOR - PJ</v>
      </c>
      <c r="E8834" s="314" t="str">
        <f>Resumo!$R$5</f>
        <v>Despesa</v>
      </c>
      <c r="F8834" s="314" t="str">
        <f>Resumo!$R$6</f>
        <v>Despesa Indireta</v>
      </c>
      <c r="G8834" s="327">
        <f>'Comp. Desp. Indiretas'!CF68</f>
        <v>0</v>
      </c>
    </row>
    <row r="8835" spans="1:7" x14ac:dyDescent="0.25">
      <c r="A8835" s="319">
        <f>'Comp. Desp. Indiretas'!$CF$7</f>
        <v>0</v>
      </c>
      <c r="B8835" s="314" t="str">
        <f>'Comp. Desp. Indiretas'!$A$69</f>
        <v>MOC</v>
      </c>
      <c r="D8835" s="315" t="str">
        <f>'Comp. Desp. Indiretas'!$C$69</f>
        <v>ANALISTA DE PROJETOS PLENO - PJ</v>
      </c>
      <c r="E8835" s="314" t="str">
        <f>Resumo!$R$5</f>
        <v>Despesa</v>
      </c>
      <c r="F8835" s="314" t="str">
        <f>Resumo!$R$6</f>
        <v>Despesa Indireta</v>
      </c>
      <c r="G8835" s="327">
        <f>'Comp. Desp. Indiretas'!CF69</f>
        <v>0</v>
      </c>
    </row>
    <row r="8836" spans="1:7" x14ac:dyDescent="0.25">
      <c r="A8836" s="319">
        <f>'Comp. Desp. Indiretas'!$CF$7</f>
        <v>0</v>
      </c>
      <c r="B8836" s="314" t="str">
        <f>'Comp. Desp. Indiretas'!$A$70</f>
        <v>MOC</v>
      </c>
      <c r="D8836" s="315" t="str">
        <f>'Comp. Desp. Indiretas'!$C$70</f>
        <v>ANALISTA DE PROJETOS JUNIOR - PJ</v>
      </c>
      <c r="E8836" s="314" t="str">
        <f>Resumo!$R$5</f>
        <v>Despesa</v>
      </c>
      <c r="F8836" s="314" t="str">
        <f>Resumo!$R$6</f>
        <v>Despesa Indireta</v>
      </c>
      <c r="G8836" s="327">
        <f>'Comp. Desp. Indiretas'!CF70</f>
        <v>0</v>
      </c>
    </row>
    <row r="8837" spans="1:7" x14ac:dyDescent="0.25">
      <c r="A8837" s="319">
        <f>'Comp. Desp. Indiretas'!$CF$7</f>
        <v>0</v>
      </c>
      <c r="B8837" s="314" t="str">
        <f>'Comp. Desp. Indiretas'!$A$71</f>
        <v>MOC</v>
      </c>
      <c r="D8837" s="315" t="str">
        <f>'Comp. Desp. Indiretas'!$C$71</f>
        <v>TÉCNICO OPERACIONAL - PJ</v>
      </c>
      <c r="E8837" s="314" t="str">
        <f>Resumo!$R$5</f>
        <v>Despesa</v>
      </c>
      <c r="F8837" s="314" t="str">
        <f>Resumo!$R$6</f>
        <v>Despesa Indireta</v>
      </c>
      <c r="G8837" s="327">
        <f>'Comp. Desp. Indiretas'!CF71</f>
        <v>0</v>
      </c>
    </row>
    <row r="8838" spans="1:7" x14ac:dyDescent="0.25">
      <c r="A8838" s="319">
        <f>'Comp. Desp. Indiretas'!$CF$7</f>
        <v>0</v>
      </c>
      <c r="B8838" s="314" t="str">
        <f>'Comp. Desp. Indiretas'!$A$72</f>
        <v>MOC</v>
      </c>
      <c r="D8838" s="315" t="str">
        <f>'Comp. Desp. Indiretas'!$C$72</f>
        <v>AUXILIAR TÉCNICO - PJ</v>
      </c>
      <c r="E8838" s="314" t="str">
        <f>Resumo!$R$5</f>
        <v>Despesa</v>
      </c>
      <c r="F8838" s="314" t="str">
        <f>Resumo!$R$6</f>
        <v>Despesa Indireta</v>
      </c>
      <c r="G8838" s="327">
        <f>'Comp. Desp. Indiretas'!CF72</f>
        <v>0</v>
      </c>
    </row>
    <row r="8839" spans="1:7" x14ac:dyDescent="0.25">
      <c r="A8839" s="319">
        <f>'Comp. Desp. Indiretas'!$CF$7</f>
        <v>0</v>
      </c>
      <c r="B8839" s="314" t="str">
        <f>'Comp. Desp. Indiretas'!$A$73</f>
        <v>MOC</v>
      </c>
      <c r="D8839" s="315" t="str">
        <f>'Comp. Desp. Indiretas'!$C$73</f>
        <v>ANALISTA FINANCEIRO</v>
      </c>
      <c r="E8839" s="314" t="str">
        <f>Resumo!$R$5</f>
        <v>Despesa</v>
      </c>
      <c r="F8839" s="314" t="str">
        <f>Resumo!$R$6</f>
        <v>Despesa Indireta</v>
      </c>
      <c r="G8839" s="327">
        <f>'Comp. Desp. Indiretas'!CF73</f>
        <v>0</v>
      </c>
    </row>
    <row r="8840" spans="1:7" x14ac:dyDescent="0.25">
      <c r="A8840" s="319">
        <f>'Comp. Desp. Indiretas'!$CF$7</f>
        <v>0</v>
      </c>
      <c r="B8840" s="314" t="str">
        <f>'Comp. Desp. Indiretas'!$A$74</f>
        <v>MOC</v>
      </c>
      <c r="D8840" s="315" t="str">
        <f>'Comp. Desp. Indiretas'!$C$74</f>
        <v>ANALISTA DE SUPRIMENTOS</v>
      </c>
      <c r="E8840" s="314" t="str">
        <f>Resumo!$R$5</f>
        <v>Despesa</v>
      </c>
      <c r="F8840" s="314" t="str">
        <f>Resumo!$R$6</f>
        <v>Despesa Indireta</v>
      </c>
      <c r="G8840" s="327">
        <f>'Comp. Desp. Indiretas'!CF74</f>
        <v>0</v>
      </c>
    </row>
    <row r="8841" spans="1:7" x14ac:dyDescent="0.25">
      <c r="A8841" s="319">
        <f>'Comp. Desp. Indiretas'!$CF$7</f>
        <v>0</v>
      </c>
      <c r="B8841" s="314" t="str">
        <f>'Comp. Desp. Indiretas'!$A$75</f>
        <v>DG</v>
      </c>
      <c r="D8841" s="315" t="str">
        <f>'Comp. Desp. Indiretas'!$C$75</f>
        <v>HOSPEDAGEM - NIVEL 1</v>
      </c>
      <c r="E8841" s="314" t="str">
        <f>Resumo!$R$5</f>
        <v>Despesa</v>
      </c>
      <c r="F8841" s="314" t="str">
        <f>Resumo!$R$6</f>
        <v>Despesa Indireta</v>
      </c>
      <c r="G8841" s="327">
        <f>'Comp. Desp. Indiretas'!CF75</f>
        <v>0</v>
      </c>
    </row>
    <row r="8842" spans="1:7" x14ac:dyDescent="0.25">
      <c r="A8842" s="319">
        <f>'Comp. Desp. Indiretas'!$CF$7</f>
        <v>0</v>
      </c>
      <c r="B8842" s="314" t="str">
        <f>'Comp. Desp. Indiretas'!$A$76</f>
        <v>DG</v>
      </c>
      <c r="D8842" s="315" t="str">
        <f>'Comp. Desp. Indiretas'!$C$76</f>
        <v>ALIMENTAÇÃO - NIVEL 1</v>
      </c>
      <c r="E8842" s="314" t="str">
        <f>Resumo!$R$5</f>
        <v>Despesa</v>
      </c>
      <c r="F8842" s="314" t="str">
        <f>Resumo!$R$6</f>
        <v>Despesa Indireta</v>
      </c>
      <c r="G8842" s="327">
        <f>'Comp. Desp. Indiretas'!CF76</f>
        <v>0</v>
      </c>
    </row>
    <row r="8843" spans="1:7" x14ac:dyDescent="0.25">
      <c r="A8843" s="319">
        <f>'Comp. Desp. Indiretas'!$CF$7</f>
        <v>0</v>
      </c>
      <c r="B8843" s="314" t="str">
        <f>'Comp. Desp. Indiretas'!$A$77</f>
        <v>DG</v>
      </c>
      <c r="D8843" s="315" t="str">
        <f>'Comp. Desp. Indiretas'!$C$77</f>
        <v>LOCAÇÃO DE BASE OPERACIONAL</v>
      </c>
      <c r="E8843" s="314" t="str">
        <f>Resumo!$R$5</f>
        <v>Despesa</v>
      </c>
      <c r="F8843" s="314" t="str">
        <f>Resumo!$R$6</f>
        <v>Despesa Indireta</v>
      </c>
      <c r="G8843" s="327">
        <f>'Comp. Desp. Indiretas'!CF77</f>
        <v>0</v>
      </c>
    </row>
    <row r="8844" spans="1:7" x14ac:dyDescent="0.25">
      <c r="A8844" s="319">
        <f>'Comp. Desp. Indiretas'!$CF$7</f>
        <v>0</v>
      </c>
      <c r="B8844" s="314" t="str">
        <f>'Comp. Desp. Indiretas'!$A$78</f>
        <v>DG</v>
      </c>
      <c r="D8844" s="315" t="str">
        <f>'Comp. Desp. Indiretas'!$C$78</f>
        <v>ALIMENTAÇÃO - NIVEL 1</v>
      </c>
      <c r="E8844" s="314" t="str">
        <f>Resumo!$R$5</f>
        <v>Despesa</v>
      </c>
      <c r="F8844" s="314" t="str">
        <f>Resumo!$R$6</f>
        <v>Despesa Indireta</v>
      </c>
      <c r="G8844" s="327">
        <f>'Comp. Desp. Indiretas'!CF78</f>
        <v>0</v>
      </c>
    </row>
    <row r="8845" spans="1:7" x14ac:dyDescent="0.25">
      <c r="A8845" s="319">
        <f>'Comp. Desp. Indiretas'!$CF$7</f>
        <v>0</v>
      </c>
      <c r="B8845" s="314" t="str">
        <f>'Comp. Desp. Indiretas'!$A$79</f>
        <v>DG</v>
      </c>
      <c r="D8845" s="315" t="str">
        <f>'Comp. Desp. Indiretas'!$C$79</f>
        <v>ALIMENTAÇÃO - NIVEL 2</v>
      </c>
      <c r="E8845" s="314" t="str">
        <f>Resumo!$R$5</f>
        <v>Despesa</v>
      </c>
      <c r="F8845" s="314" t="str">
        <f>Resumo!$R$6</f>
        <v>Despesa Indireta</v>
      </c>
      <c r="G8845" s="327">
        <f>'Comp. Desp. Indiretas'!CF79</f>
        <v>0</v>
      </c>
    </row>
    <row r="8846" spans="1:7" x14ac:dyDescent="0.25">
      <c r="A8846" s="319">
        <f>'Comp. Desp. Indiretas'!$CF$7</f>
        <v>0</v>
      </c>
      <c r="B8846" s="314" t="str">
        <f>'Comp. Desp. Indiretas'!$A$80</f>
        <v>DG</v>
      </c>
      <c r="D8846" s="315" t="str">
        <f>'Comp. Desp. Indiretas'!$C$80</f>
        <v>ALIMENTAÇÃO - NIVEL 3</v>
      </c>
      <c r="E8846" s="314" t="str">
        <f>Resumo!$R$5</f>
        <v>Despesa</v>
      </c>
      <c r="F8846" s="314" t="str">
        <f>Resumo!$R$6</f>
        <v>Despesa Indireta</v>
      </c>
      <c r="G8846" s="327">
        <f>'Comp. Desp. Indiretas'!CF80</f>
        <v>0</v>
      </c>
    </row>
    <row r="8847" spans="1:7" x14ac:dyDescent="0.25">
      <c r="A8847" s="319">
        <f>'Comp. Desp. Indiretas'!$CF$7</f>
        <v>0</v>
      </c>
      <c r="B8847" s="314" t="str">
        <f>'Comp. Desp. Indiretas'!$A$81</f>
        <v>DG</v>
      </c>
      <c r="D8847" s="315" t="str">
        <f>'Comp. Desp. Indiretas'!$C$81</f>
        <v>TELEFONIA</v>
      </c>
      <c r="E8847" s="314" t="str">
        <f>Resumo!$R$5</f>
        <v>Despesa</v>
      </c>
      <c r="F8847" s="314" t="str">
        <f>Resumo!$R$6</f>
        <v>Despesa Indireta</v>
      </c>
      <c r="G8847" s="327">
        <f>'Comp. Desp. Indiretas'!CF81</f>
        <v>0</v>
      </c>
    </row>
    <row r="8848" spans="1:7" x14ac:dyDescent="0.25">
      <c r="A8848" s="319">
        <f>'Comp. Desp. Indiretas'!$CF$7</f>
        <v>0</v>
      </c>
      <c r="B8848" s="314" t="str">
        <f>'Comp. Desp. Indiretas'!$A$82</f>
        <v>DG</v>
      </c>
      <c r="D8848" s="315" t="str">
        <f>'Comp. Desp. Indiretas'!$C$82</f>
        <v>ALUGUEL DE VEÍCULO LEVE MENSAL</v>
      </c>
      <c r="E8848" s="314" t="str">
        <f>Resumo!$R$5</f>
        <v>Despesa</v>
      </c>
      <c r="F8848" s="314" t="str">
        <f>Resumo!$R$6</f>
        <v>Despesa Indireta</v>
      </c>
      <c r="G8848" s="327">
        <f>'Comp. Desp. Indiretas'!CF82</f>
        <v>0</v>
      </c>
    </row>
    <row r="8849" spans="1:7" x14ac:dyDescent="0.25">
      <c r="A8849" s="319">
        <f>'Comp. Desp. Indiretas'!$CF$7</f>
        <v>0</v>
      </c>
      <c r="B8849" s="314" t="str">
        <f>'Comp. Desp. Indiretas'!$A$83</f>
        <v>DG</v>
      </c>
      <c r="D8849" s="315" t="str">
        <f>'Comp. Desp. Indiretas'!$C$83</f>
        <v>ALUGUEL DE VEICULO LEVE</v>
      </c>
      <c r="E8849" s="314" t="str">
        <f>Resumo!$R$5</f>
        <v>Despesa</v>
      </c>
      <c r="F8849" s="314" t="str">
        <f>Resumo!$R$6</f>
        <v>Despesa Indireta</v>
      </c>
      <c r="G8849" s="327">
        <f>'Comp. Desp. Indiretas'!CF83</f>
        <v>0</v>
      </c>
    </row>
    <row r="8850" spans="1:7" x14ac:dyDescent="0.25">
      <c r="A8850" s="319">
        <f>'Comp. Desp. Indiretas'!$CF$7</f>
        <v>0</v>
      </c>
      <c r="B8850" s="314" t="str">
        <f>'Comp. Desp. Indiretas'!$A$84</f>
        <v>DG</v>
      </c>
      <c r="D8850" s="315" t="str">
        <f>'Comp. Desp. Indiretas'!$C$84</f>
        <v>ALUGUEL CAMINHONTE</v>
      </c>
      <c r="E8850" s="314" t="str">
        <f>Resumo!$R$5</f>
        <v>Despesa</v>
      </c>
      <c r="F8850" s="314" t="str">
        <f>Resumo!$R$6</f>
        <v>Despesa Indireta</v>
      </c>
      <c r="G8850" s="327">
        <f>'Comp. Desp. Indiretas'!CF84</f>
        <v>0</v>
      </c>
    </row>
    <row r="8851" spans="1:7" x14ac:dyDescent="0.25">
      <c r="A8851" s="319">
        <f>'Comp. Desp. Indiretas'!$CF$7</f>
        <v>0</v>
      </c>
      <c r="B8851" s="314" t="str">
        <f>'Comp. Desp. Indiretas'!$A$85</f>
        <v>DG</v>
      </c>
      <c r="D8851" s="315" t="str">
        <f>'Comp. Desp. Indiretas'!$C$85</f>
        <v>AQUISIÇÃO DE VEICULO</v>
      </c>
      <c r="E8851" s="314" t="str">
        <f>Resumo!$R$5</f>
        <v>Despesa</v>
      </c>
      <c r="F8851" s="314" t="str">
        <f>Resumo!$R$6</f>
        <v>Despesa Indireta</v>
      </c>
      <c r="G8851" s="327">
        <f>'Comp. Desp. Indiretas'!CF85</f>
        <v>0</v>
      </c>
    </row>
    <row r="8852" spans="1:7" x14ac:dyDescent="0.25">
      <c r="A8852" s="319">
        <f>'Comp. Desp. Indiretas'!$CF$7</f>
        <v>0</v>
      </c>
      <c r="B8852" s="314" t="str">
        <f>'Comp. Desp. Indiretas'!$A$86</f>
        <v>DG</v>
      </c>
      <c r="D8852" s="315" t="str">
        <f>'Comp. Desp. Indiretas'!$C$86</f>
        <v>COMBUSTÍVEL - GASOLINA</v>
      </c>
      <c r="E8852" s="314" t="str">
        <f>Resumo!$R$5</f>
        <v>Despesa</v>
      </c>
      <c r="F8852" s="314" t="str">
        <f>Resumo!$R$6</f>
        <v>Despesa Indireta</v>
      </c>
      <c r="G8852" s="327">
        <f>'Comp. Desp. Indiretas'!CF86</f>
        <v>0</v>
      </c>
    </row>
    <row r="8853" spans="1:7" x14ac:dyDescent="0.25">
      <c r="A8853" s="319">
        <f>'Comp. Desp. Indiretas'!$CF$7</f>
        <v>0</v>
      </c>
      <c r="B8853" s="314" t="str">
        <f>'Comp. Desp. Indiretas'!$A$87</f>
        <v>DG</v>
      </c>
      <c r="D8853" s="315" t="str">
        <f>'Comp. Desp. Indiretas'!$C$87</f>
        <v>COMBUSTÍVEL - DIESEL</v>
      </c>
      <c r="E8853" s="314" t="str">
        <f>Resumo!$R$5</f>
        <v>Despesa</v>
      </c>
      <c r="F8853" s="314" t="str">
        <f>Resumo!$R$6</f>
        <v>Despesa Indireta</v>
      </c>
      <c r="G8853" s="327">
        <f>'Comp. Desp. Indiretas'!CF87</f>
        <v>0</v>
      </c>
    </row>
    <row r="8854" spans="1:7" x14ac:dyDescent="0.25">
      <c r="A8854" s="319">
        <f>'Comp. Desp. Indiretas'!$CF$7</f>
        <v>0</v>
      </c>
      <c r="B8854" s="314" t="str">
        <f>'Comp. Desp. Indiretas'!$A$88</f>
        <v>DG</v>
      </c>
      <c r="D8854" s="315" t="str">
        <f>'Comp. Desp. Indiretas'!$C$88</f>
        <v>PASSAGEM AÉREA</v>
      </c>
      <c r="E8854" s="314" t="str">
        <f>Resumo!$R$5</f>
        <v>Despesa</v>
      </c>
      <c r="F8854" s="314" t="str">
        <f>Resumo!$R$6</f>
        <v>Despesa Indireta</v>
      </c>
      <c r="G8854" s="327">
        <f>'Comp. Desp. Indiretas'!CF88</f>
        <v>0</v>
      </c>
    </row>
    <row r="8855" spans="1:7" x14ac:dyDescent="0.25">
      <c r="A8855" s="319">
        <f>'Comp. Desp. Indiretas'!$CF$7</f>
        <v>0</v>
      </c>
      <c r="B8855" s="314" t="str">
        <f>'Comp. Desp. Indiretas'!$A$89</f>
        <v>ART</v>
      </c>
      <c r="D8855" s="315" t="str">
        <f>'Comp. Desp. Indiretas'!$C$89</f>
        <v>ART CREA - Nível 1</v>
      </c>
      <c r="E8855" s="314" t="str">
        <f>Resumo!$R$5</f>
        <v>Despesa</v>
      </c>
      <c r="F8855" s="314" t="str">
        <f>Resumo!$R$6</f>
        <v>Despesa Indireta</v>
      </c>
      <c r="G8855" s="327">
        <f>'Comp. Desp. Indiretas'!CF89</f>
        <v>0</v>
      </c>
    </row>
    <row r="8856" spans="1:7" x14ac:dyDescent="0.25">
      <c r="A8856" s="319">
        <f>'Comp. Desp. Indiretas'!$CF$7</f>
        <v>0</v>
      </c>
      <c r="B8856" s="314" t="str">
        <f>'Comp. Desp. Indiretas'!$A$90</f>
        <v>ART</v>
      </c>
      <c r="D8856" s="315" t="str">
        <f>'Comp. Desp. Indiretas'!$C$90</f>
        <v>ART CREA - Nível 2</v>
      </c>
      <c r="E8856" s="314" t="str">
        <f>Resumo!$R$5</f>
        <v>Despesa</v>
      </c>
      <c r="F8856" s="314" t="str">
        <f>Resumo!$R$6</f>
        <v>Despesa Indireta</v>
      </c>
      <c r="G8856" s="327">
        <f>'Comp. Desp. Indiretas'!CF90</f>
        <v>0</v>
      </c>
    </row>
    <row r="8857" spans="1:7" x14ac:dyDescent="0.25">
      <c r="A8857" s="319">
        <f>'Comp. Desp. Indiretas'!$CF$7</f>
        <v>0</v>
      </c>
      <c r="B8857" s="314" t="str">
        <f>'Comp. Desp. Indiretas'!$A$91</f>
        <v>ART</v>
      </c>
      <c r="D8857" s="315" t="str">
        <f>'Comp. Desp. Indiretas'!$C$91</f>
        <v>ART CREA - Nível 3</v>
      </c>
      <c r="E8857" s="314" t="str">
        <f>Resumo!$R$5</f>
        <v>Despesa</v>
      </c>
      <c r="F8857" s="314" t="str">
        <f>Resumo!$R$6</f>
        <v>Despesa Indireta</v>
      </c>
      <c r="G8857" s="327">
        <f>'Comp. Desp. Indiretas'!CF91</f>
        <v>0</v>
      </c>
    </row>
    <row r="8858" spans="1:7" x14ac:dyDescent="0.25">
      <c r="A8858" s="319">
        <f>'Comp. Desp. Indiretas'!$CF$7</f>
        <v>0</v>
      </c>
      <c r="B8858" s="314" t="str">
        <f>'Comp. Desp. Indiretas'!$A$92</f>
        <v>ART</v>
      </c>
      <c r="D8858" s="315" t="str">
        <f>'Comp. Desp. Indiretas'!$C$92</f>
        <v>ACERVO CREA</v>
      </c>
      <c r="E8858" s="314" t="str">
        <f>Resumo!$R$5</f>
        <v>Despesa</v>
      </c>
      <c r="F8858" s="314" t="str">
        <f>Resumo!$R$6</f>
        <v>Despesa Indireta</v>
      </c>
      <c r="G8858" s="327">
        <f>'Comp. Desp. Indiretas'!CF92</f>
        <v>0</v>
      </c>
    </row>
    <row r="8859" spans="1:7" x14ac:dyDescent="0.25">
      <c r="A8859" s="319">
        <f>'Comp. Desp. Indiretas'!$CF$7</f>
        <v>0</v>
      </c>
      <c r="B8859" s="314" t="str">
        <f>'Comp. Desp. Indiretas'!$A$93</f>
        <v>ART</v>
      </c>
      <c r="D8859" s="315" t="str">
        <f>'Comp. Desp. Indiretas'!$C$93</f>
        <v>ART CRBio</v>
      </c>
      <c r="E8859" s="314" t="str">
        <f>Resumo!$R$5</f>
        <v>Despesa</v>
      </c>
      <c r="F8859" s="314" t="str">
        <f>Resumo!$R$6</f>
        <v>Despesa Indireta</v>
      </c>
      <c r="G8859" s="327">
        <f>'Comp. Desp. Indiretas'!CF93</f>
        <v>0</v>
      </c>
    </row>
    <row r="8860" spans="1:7" x14ac:dyDescent="0.25">
      <c r="A8860" s="319">
        <f>'Comp. Desp. Indiretas'!$CF$7</f>
        <v>0</v>
      </c>
      <c r="B8860" s="314" t="str">
        <f>'Comp. Desp. Indiretas'!$A$94</f>
        <v>ART</v>
      </c>
      <c r="D8860" s="315" t="str">
        <f>'Comp. Desp. Indiretas'!$C$94</f>
        <v>ACERVO CRBio</v>
      </c>
      <c r="E8860" s="314" t="str">
        <f>Resumo!$R$5</f>
        <v>Despesa</v>
      </c>
      <c r="F8860" s="314" t="str">
        <f>Resumo!$R$6</f>
        <v>Despesa Indireta</v>
      </c>
      <c r="G8860" s="327">
        <f>'Comp. Desp. Indiretas'!CF94</f>
        <v>0</v>
      </c>
    </row>
    <row r="8861" spans="1:7" x14ac:dyDescent="0.25">
      <c r="A8861" s="319">
        <f>'Comp. Desp. Indiretas'!$CF$7</f>
        <v>0</v>
      </c>
      <c r="B8861" s="314" t="str">
        <f>'Comp. Desp. Indiretas'!$A$95</f>
        <v>ART</v>
      </c>
      <c r="D8861" s="315" t="str">
        <f>'Comp. Desp. Indiretas'!$C$95</f>
        <v>VISTO CREA PF</v>
      </c>
      <c r="E8861" s="314" t="str">
        <f>Resumo!$R$5</f>
        <v>Despesa</v>
      </c>
      <c r="F8861" s="314" t="str">
        <f>Resumo!$R$6</f>
        <v>Despesa Indireta</v>
      </c>
      <c r="G8861" s="327">
        <f>'Comp. Desp. Indiretas'!CF95</f>
        <v>0</v>
      </c>
    </row>
    <row r="8862" spans="1:7" x14ac:dyDescent="0.25">
      <c r="A8862" s="319">
        <f>'Comp. Desp. Indiretas'!$CF$7</f>
        <v>0</v>
      </c>
      <c r="B8862" s="314" t="str">
        <f>'Comp. Desp. Indiretas'!$A$96</f>
        <v>ART</v>
      </c>
      <c r="D8862" s="315" t="str">
        <f>'Comp. Desp. Indiretas'!$C$96</f>
        <v>VISTO CREA PJ</v>
      </c>
      <c r="E8862" s="314" t="str">
        <f>Resumo!$R$5</f>
        <v>Despesa</v>
      </c>
      <c r="F8862" s="314" t="str">
        <f>Resumo!$R$6</f>
        <v>Despesa Indireta</v>
      </c>
      <c r="G8862" s="327">
        <f>'Comp. Desp. Indiretas'!CF96</f>
        <v>0</v>
      </c>
    </row>
    <row r="8863" spans="1:7" x14ac:dyDescent="0.25">
      <c r="A8863" s="319">
        <f>'Comp. Desp. Indiretas'!$CF$7</f>
        <v>0</v>
      </c>
      <c r="B8863" s="314" t="str">
        <f>'Comp. Desp. Indiretas'!$A$97</f>
        <v>ART</v>
      </c>
      <c r="D8863" s="315" t="str">
        <f>'Comp. Desp. Indiretas'!$C$97</f>
        <v>ANUIDADE CREA PF</v>
      </c>
      <c r="E8863" s="314" t="str">
        <f>Resumo!$R$5</f>
        <v>Despesa</v>
      </c>
      <c r="F8863" s="314" t="str">
        <f>Resumo!$R$6</f>
        <v>Despesa Indireta</v>
      </c>
      <c r="G8863" s="327">
        <f>'Comp. Desp. Indiretas'!CF97</f>
        <v>0</v>
      </c>
    </row>
    <row r="8864" spans="1:7" x14ac:dyDescent="0.25">
      <c r="A8864" s="319">
        <f>'Comp. Desp. Indiretas'!$CF$7</f>
        <v>0</v>
      </c>
      <c r="B8864" s="314" t="str">
        <f>'Comp. Desp. Indiretas'!$A$98</f>
        <v>ART</v>
      </c>
      <c r="D8864" s="315" t="str">
        <f>'Comp. Desp. Indiretas'!$C$98</f>
        <v>ANUIDADE CREA PJ</v>
      </c>
      <c r="E8864" s="314" t="str">
        <f>Resumo!$R$5</f>
        <v>Despesa</v>
      </c>
      <c r="F8864" s="314" t="str">
        <f>Resumo!$R$6</f>
        <v>Despesa Indireta</v>
      </c>
      <c r="G8864" s="327">
        <f>'Comp. Desp. Indiretas'!CF98</f>
        <v>0</v>
      </c>
    </row>
    <row r="8865" spans="1:7" x14ac:dyDescent="0.25">
      <c r="A8865" s="319">
        <f>'Comp. Desp. Indiretas'!$CF$7</f>
        <v>0</v>
      </c>
      <c r="B8865" s="314" t="str">
        <f>'Comp. Desp. Indiretas'!$A$99</f>
        <v>ART</v>
      </c>
      <c r="D8865" s="315" t="str">
        <f>'Comp. Desp. Indiretas'!$C$99</f>
        <v>VISTO CRBio PF</v>
      </c>
      <c r="E8865" s="314" t="str">
        <f>Resumo!$R$5</f>
        <v>Despesa</v>
      </c>
      <c r="F8865" s="314" t="str">
        <f>Resumo!$R$6</f>
        <v>Despesa Indireta</v>
      </c>
      <c r="G8865" s="327">
        <f>'Comp. Desp. Indiretas'!CF99</f>
        <v>0</v>
      </c>
    </row>
    <row r="8866" spans="1:7" x14ac:dyDescent="0.25">
      <c r="A8866" s="319">
        <f>'Comp. Desp. Indiretas'!$CF$7</f>
        <v>0</v>
      </c>
      <c r="B8866" s="314" t="str">
        <f>'Comp. Desp. Indiretas'!$A$100</f>
        <v>ART</v>
      </c>
      <c r="D8866" s="315" t="str">
        <f>'Comp. Desp. Indiretas'!$C$100</f>
        <v>VISTO CRBio PJ</v>
      </c>
      <c r="E8866" s="314" t="str">
        <f>Resumo!$R$5</f>
        <v>Despesa</v>
      </c>
      <c r="F8866" s="314" t="str">
        <f>Resumo!$R$6</f>
        <v>Despesa Indireta</v>
      </c>
      <c r="G8866" s="327">
        <f>'Comp. Desp. Indiretas'!CF100</f>
        <v>0</v>
      </c>
    </row>
    <row r="8867" spans="1:7" x14ac:dyDescent="0.25">
      <c r="A8867" s="319">
        <f>'Comp. Desp. Indiretas'!$CF$7</f>
        <v>0</v>
      </c>
      <c r="B8867" s="314" t="str">
        <f>'Comp. Desp. Indiretas'!$A$101</f>
        <v>SMS</v>
      </c>
      <c r="D8867" s="315" t="str">
        <f>'Comp. Desp. Indiretas'!$C$101</f>
        <v>PPRA</v>
      </c>
      <c r="E8867" s="314" t="str">
        <f>Resumo!$R$5</f>
        <v>Despesa</v>
      </c>
      <c r="F8867" s="314" t="str">
        <f>Resumo!$R$6</f>
        <v>Despesa Indireta</v>
      </c>
      <c r="G8867" s="327">
        <f>'Comp. Desp. Indiretas'!CF101</f>
        <v>0</v>
      </c>
    </row>
    <row r="8868" spans="1:7" x14ac:dyDescent="0.25">
      <c r="A8868" s="319">
        <f>'Comp. Desp. Indiretas'!$CF$7</f>
        <v>0</v>
      </c>
      <c r="B8868" s="314" t="str">
        <f>'Comp. Desp. Indiretas'!$A$102</f>
        <v>SMS</v>
      </c>
      <c r="D8868" s="315" t="str">
        <f>'Comp. Desp. Indiretas'!$C$102</f>
        <v>PCMSO</v>
      </c>
      <c r="E8868" s="314" t="str">
        <f>Resumo!$R$5</f>
        <v>Despesa</v>
      </c>
      <c r="F8868" s="314" t="str">
        <f>Resumo!$R$6</f>
        <v>Despesa Indireta</v>
      </c>
      <c r="G8868" s="327">
        <f>'Comp. Desp. Indiretas'!CF102</f>
        <v>0</v>
      </c>
    </row>
    <row r="8869" spans="1:7" x14ac:dyDescent="0.25">
      <c r="A8869" s="319">
        <f>'Comp. Desp. Indiretas'!$CF$7</f>
        <v>0</v>
      </c>
      <c r="B8869" s="314" t="str">
        <f>'Comp. Desp. Indiretas'!$A$103</f>
        <v>SMS</v>
      </c>
      <c r="D8869" s="315" t="str">
        <f>'Comp. Desp. Indiretas'!$C$103</f>
        <v>APR</v>
      </c>
      <c r="E8869" s="314" t="str">
        <f>Resumo!$R$5</f>
        <v>Despesa</v>
      </c>
      <c r="F8869" s="314" t="str">
        <f>Resumo!$R$6</f>
        <v>Despesa Indireta</v>
      </c>
      <c r="G8869" s="327">
        <f>'Comp. Desp. Indiretas'!CF103</f>
        <v>0</v>
      </c>
    </row>
    <row r="8870" spans="1:7" x14ac:dyDescent="0.25">
      <c r="A8870" s="319">
        <f>'Comp. Desp. Indiretas'!$CF$7</f>
        <v>0</v>
      </c>
      <c r="B8870" s="314" t="str">
        <f>'Comp. Desp. Indiretas'!$A$104</f>
        <v>SMS</v>
      </c>
      <c r="D8870" s="315" t="str">
        <f>'Comp. Desp. Indiretas'!$C$104</f>
        <v>PAE</v>
      </c>
      <c r="E8870" s="314" t="str">
        <f>Resumo!$R$5</f>
        <v>Despesa</v>
      </c>
      <c r="F8870" s="314" t="str">
        <f>Resumo!$R$6</f>
        <v>Despesa Indireta</v>
      </c>
      <c r="G8870" s="327">
        <f>'Comp. Desp. Indiretas'!CF104</f>
        <v>0</v>
      </c>
    </row>
    <row r="8871" spans="1:7" x14ac:dyDescent="0.25">
      <c r="A8871" s="319">
        <f>'Comp. Desp. Indiretas'!$CF$7</f>
        <v>0</v>
      </c>
      <c r="B8871" s="314" t="str">
        <f>'Comp. Desp. Indiretas'!$A$105</f>
        <v>SMS</v>
      </c>
      <c r="D8871" s="315" t="str">
        <f>'Comp. Desp. Indiretas'!$C$105</f>
        <v>TREINAMENTO</v>
      </c>
      <c r="E8871" s="314" t="str">
        <f>Resumo!$R$5</f>
        <v>Despesa</v>
      </c>
      <c r="F8871" s="314" t="str">
        <f>Resumo!$R$6</f>
        <v>Despesa Indireta</v>
      </c>
      <c r="G8871" s="327">
        <f>'Comp. Desp. Indiretas'!CF105</f>
        <v>0</v>
      </c>
    </row>
    <row r="8872" spans="1:7" x14ac:dyDescent="0.25">
      <c r="A8872" s="319">
        <f>'Comp. Desp. Indiretas'!$CF$7</f>
        <v>0</v>
      </c>
      <c r="B8872" s="314" t="str">
        <f>'Comp. Desp. Indiretas'!$A$106</f>
        <v>SMS</v>
      </c>
      <c r="D8872" s="315" t="str">
        <f>'Comp. Desp. Indiretas'!$C$106</f>
        <v>ASO</v>
      </c>
      <c r="E8872" s="314" t="str">
        <f>Resumo!$R$5</f>
        <v>Despesa</v>
      </c>
      <c r="F8872" s="314" t="str">
        <f>Resumo!$R$6</f>
        <v>Despesa Indireta</v>
      </c>
      <c r="G8872" s="327">
        <f>'Comp. Desp. Indiretas'!CF106</f>
        <v>0</v>
      </c>
    </row>
    <row r="8873" spans="1:7" x14ac:dyDescent="0.25">
      <c r="A8873" s="319">
        <f>'Comp. Desp. Indiretas'!$CF$7</f>
        <v>0</v>
      </c>
      <c r="B8873" s="314">
        <f>'Comp. Desp. Indiretas'!$A$107</f>
        <v>0</v>
      </c>
      <c r="D8873" s="315" t="str">
        <f>'Comp. Desp. Indiretas'!$C$107</f>
        <v/>
      </c>
      <c r="E8873" s="314" t="str">
        <f>Resumo!$R$5</f>
        <v>Despesa</v>
      </c>
      <c r="F8873" s="314" t="str">
        <f>Resumo!$R$6</f>
        <v>Despesa Indireta</v>
      </c>
      <c r="G8873" s="327">
        <f>'Comp. Desp. Indiretas'!CF107</f>
        <v>0</v>
      </c>
    </row>
    <row r="8874" spans="1:7" x14ac:dyDescent="0.25">
      <c r="A8874" s="319">
        <f>'Comp. Desp. Indiretas'!$CF$7</f>
        <v>0</v>
      </c>
      <c r="B8874" s="314">
        <f>'Comp. Desp. Indiretas'!$A$108</f>
        <v>0</v>
      </c>
      <c r="D8874" s="315" t="str">
        <f>'Comp. Desp. Indiretas'!$C$108</f>
        <v/>
      </c>
      <c r="E8874" s="314" t="str">
        <f>Resumo!$R$5</f>
        <v>Despesa</v>
      </c>
      <c r="F8874" s="314" t="str">
        <f>Resumo!$R$6</f>
        <v>Despesa Indireta</v>
      </c>
      <c r="G8874" s="327">
        <f>'Comp. Desp. Indiretas'!CF108</f>
        <v>0</v>
      </c>
    </row>
    <row r="8875" spans="1:7" x14ac:dyDescent="0.25">
      <c r="A8875" s="319">
        <f>'Comp. Desp. Indiretas'!$CF$7</f>
        <v>0</v>
      </c>
      <c r="B8875" s="314">
        <f>'Comp. Desp. Indiretas'!$A$109</f>
        <v>0</v>
      </c>
      <c r="D8875" s="315" t="str">
        <f>'Comp. Desp. Indiretas'!$C$109</f>
        <v/>
      </c>
      <c r="E8875" s="314" t="str">
        <f>Resumo!$R$5</f>
        <v>Despesa</v>
      </c>
      <c r="F8875" s="314" t="str">
        <f>Resumo!$R$6</f>
        <v>Despesa Indireta</v>
      </c>
      <c r="G8875" s="327">
        <f>'Comp. Desp. Indiretas'!CF109</f>
        <v>0</v>
      </c>
    </row>
    <row r="8876" spans="1:7" x14ac:dyDescent="0.25">
      <c r="A8876" s="319">
        <f>'Comp. Desp. Indiretas'!$CF$7</f>
        <v>0</v>
      </c>
      <c r="B8876" s="314">
        <f>'Comp. Desp. Indiretas'!$A$110</f>
        <v>0</v>
      </c>
      <c r="D8876" s="315" t="str">
        <f>'Comp. Desp. Indiretas'!$C$110</f>
        <v/>
      </c>
      <c r="E8876" s="314" t="str">
        <f>Resumo!$R$5</f>
        <v>Despesa</v>
      </c>
      <c r="F8876" s="314" t="str">
        <f>Resumo!$R$6</f>
        <v>Despesa Indireta</v>
      </c>
      <c r="G8876" s="327">
        <f>'Comp. Desp. Indiretas'!CF110</f>
        <v>0</v>
      </c>
    </row>
    <row r="8877" spans="1:7" x14ac:dyDescent="0.25">
      <c r="A8877" s="319">
        <f>'Comp. Desp. Indiretas'!$CF$7</f>
        <v>0</v>
      </c>
      <c r="B8877" s="314">
        <f>'Comp. Desp. Indiretas'!$A$111</f>
        <v>0</v>
      </c>
      <c r="D8877" s="315" t="str">
        <f>'Comp. Desp. Indiretas'!$C$111</f>
        <v/>
      </c>
      <c r="E8877" s="314" t="str">
        <f>Resumo!$R$5</f>
        <v>Despesa</v>
      </c>
      <c r="F8877" s="314" t="str">
        <f>Resumo!$R$6</f>
        <v>Despesa Indireta</v>
      </c>
      <c r="G8877" s="327">
        <f>'Comp. Desp. Indiretas'!CF111</f>
        <v>0</v>
      </c>
    </row>
    <row r="8878" spans="1:7" x14ac:dyDescent="0.25">
      <c r="A8878" s="319">
        <f>'Comp. Desp. Indiretas'!$CF$7</f>
        <v>0</v>
      </c>
      <c r="B8878" s="314">
        <f>'Comp. Desp. Indiretas'!$A$112</f>
        <v>0</v>
      </c>
      <c r="D8878" s="315" t="str">
        <f>'Comp. Desp. Indiretas'!$C$112</f>
        <v/>
      </c>
      <c r="E8878" s="314" t="str">
        <f>Resumo!$R$5</f>
        <v>Despesa</v>
      </c>
      <c r="F8878" s="314" t="str">
        <f>Resumo!$R$6</f>
        <v>Despesa Indireta</v>
      </c>
      <c r="G8878" s="327">
        <f>'Comp. Desp. Indiretas'!CF112</f>
        <v>0</v>
      </c>
    </row>
    <row r="8879" spans="1:7" x14ac:dyDescent="0.25">
      <c r="A8879" s="319">
        <f>'Comp. Desp. Indiretas'!$CF$7</f>
        <v>0</v>
      </c>
      <c r="B8879" s="314" t="str">
        <f>'Composições Desp. Diretas'!$A$10</f>
        <v>SE</v>
      </c>
      <c r="C8879" s="314" t="str">
        <f>EAP!$C$9</f>
        <v>PP01</v>
      </c>
      <c r="D8879" s="315" t="str">
        <f>'Composições Desp. Diretas'!$C$10</f>
        <v>Subcontratação: realização do serviço de monit. da QAE</v>
      </c>
      <c r="E8879" s="314" t="str">
        <f>Resumo!$R$5</f>
        <v>Despesa</v>
      </c>
      <c r="F8879" s="314" t="str">
        <f>Resumo!$R$7</f>
        <v>Despesa Direta</v>
      </c>
      <c r="G8879" s="327">
        <f>'Composições Desp. Diretas'!CG10</f>
        <v>0</v>
      </c>
    </row>
    <row r="8880" spans="1:7" x14ac:dyDescent="0.25">
      <c r="A8880" s="319">
        <f>'Comp. Desp. Indiretas'!$CF$7</f>
        <v>0</v>
      </c>
      <c r="B8880" s="314" t="str">
        <f>'Composições Desp. Diretas'!$A$11</f>
        <v>MOC</v>
      </c>
      <c r="C8880" s="314" t="str">
        <f>EAP!$C$9</f>
        <v>PP01</v>
      </c>
      <c r="D8880" s="315" t="str">
        <f>'Composições Desp. Diretas'!$C$11</f>
        <v>ANALISTA DE PROJETOS PLENO</v>
      </c>
      <c r="E8880" s="314" t="str">
        <f>Resumo!$R$5</f>
        <v>Despesa</v>
      </c>
      <c r="F8880" s="314" t="str">
        <f>Resumo!$R$7</f>
        <v>Despesa Direta</v>
      </c>
      <c r="G8880" s="327">
        <f>'Composições Desp. Diretas'!CG11</f>
        <v>0</v>
      </c>
    </row>
    <row r="8881" spans="1:7" x14ac:dyDescent="0.25">
      <c r="A8881" s="319">
        <f>'Comp. Desp. Indiretas'!$CF$7</f>
        <v>0</v>
      </c>
      <c r="B8881" s="314">
        <f>'Composições Desp. Diretas'!$A$12</f>
        <v>0</v>
      </c>
      <c r="C8881" s="314" t="str">
        <f>EAP!$C$9</f>
        <v>PP01</v>
      </c>
      <c r="D8881" s="315">
        <f>'Composições Desp. Diretas'!$C$12</f>
        <v>0</v>
      </c>
      <c r="E8881" s="314" t="str">
        <f>Resumo!$R$5</f>
        <v>Despesa</v>
      </c>
      <c r="F8881" s="314" t="str">
        <f>Resumo!$R$7</f>
        <v>Despesa Direta</v>
      </c>
      <c r="G8881" s="327">
        <f>'Composições Desp. Diretas'!CG12</f>
        <v>0</v>
      </c>
    </row>
    <row r="8882" spans="1:7" x14ac:dyDescent="0.25">
      <c r="A8882" s="319">
        <f>'Comp. Desp. Indiretas'!$CF$7</f>
        <v>0</v>
      </c>
      <c r="B8882" s="314">
        <f>'Composições Desp. Diretas'!$A$13</f>
        <v>0</v>
      </c>
      <c r="C8882" s="314" t="str">
        <f>EAP!$C$9</f>
        <v>PP01</v>
      </c>
      <c r="D8882" s="315">
        <f>'Composições Desp. Diretas'!$C$13</f>
        <v>0</v>
      </c>
      <c r="E8882" s="314" t="str">
        <f>Resumo!$R$5</f>
        <v>Despesa</v>
      </c>
      <c r="F8882" s="314" t="str">
        <f>Resumo!$R$7</f>
        <v>Despesa Direta</v>
      </c>
      <c r="G8882" s="327">
        <f>'Composições Desp. Diretas'!CG13</f>
        <v>0</v>
      </c>
    </row>
    <row r="8883" spans="1:7" x14ac:dyDescent="0.25">
      <c r="A8883" s="319">
        <f>'Comp. Desp. Indiretas'!$CF$7</f>
        <v>0</v>
      </c>
      <c r="B8883" s="314">
        <f>'Composições Desp. Diretas'!$A$14</f>
        <v>0</v>
      </c>
      <c r="C8883" s="314" t="str">
        <f>EAP!$C$9</f>
        <v>PP01</v>
      </c>
      <c r="D8883" s="315">
        <f>'Composições Desp. Diretas'!$C$14</f>
        <v>0</v>
      </c>
      <c r="E8883" s="314" t="str">
        <f>Resumo!$R$5</f>
        <v>Despesa</v>
      </c>
      <c r="F8883" s="314" t="str">
        <f>Resumo!$R$7</f>
        <v>Despesa Direta</v>
      </c>
      <c r="G8883" s="327">
        <f>'Composições Desp. Diretas'!CG14</f>
        <v>0</v>
      </c>
    </row>
    <row r="8884" spans="1:7" x14ac:dyDescent="0.25">
      <c r="A8884" s="319">
        <f>'Comp. Desp. Indiretas'!$CF$7</f>
        <v>0</v>
      </c>
      <c r="B8884" s="314">
        <f>'Composições Desp. Diretas'!$A$15</f>
        <v>0</v>
      </c>
      <c r="C8884" s="314" t="str">
        <f>EAP!$C$9</f>
        <v>PP01</v>
      </c>
      <c r="D8884" s="315">
        <f>'Composições Desp. Diretas'!$C$15</f>
        <v>0</v>
      </c>
      <c r="E8884" s="314" t="str">
        <f>Resumo!$R$5</f>
        <v>Despesa</v>
      </c>
      <c r="F8884" s="314" t="str">
        <f>Resumo!$R$7</f>
        <v>Despesa Direta</v>
      </c>
      <c r="G8884" s="327">
        <f>'Composições Desp. Diretas'!CG15</f>
        <v>0</v>
      </c>
    </row>
    <row r="8885" spans="1:7" x14ac:dyDescent="0.25">
      <c r="A8885" s="319">
        <f>'Comp. Desp. Indiretas'!$CF$7</f>
        <v>0</v>
      </c>
      <c r="B8885" s="314">
        <f>'Composições Desp. Diretas'!$A$16</f>
        <v>0</v>
      </c>
      <c r="C8885" s="314" t="str">
        <f>EAP!$C$9</f>
        <v>PP01</v>
      </c>
      <c r="D8885" s="315">
        <f>'Composições Desp. Diretas'!$C$16</f>
        <v>0</v>
      </c>
      <c r="E8885" s="314" t="str">
        <f>Resumo!$R$5</f>
        <v>Despesa</v>
      </c>
      <c r="F8885" s="314" t="str">
        <f>Resumo!$R$7</f>
        <v>Despesa Direta</v>
      </c>
      <c r="G8885" s="327">
        <f>'Composições Desp. Diretas'!CG16</f>
        <v>0</v>
      </c>
    </row>
    <row r="8886" spans="1:7" x14ac:dyDescent="0.25">
      <c r="A8886" s="319">
        <f>'Comp. Desp. Indiretas'!$CF$7</f>
        <v>0</v>
      </c>
      <c r="B8886" s="314">
        <f>'Composições Desp. Diretas'!$A$17</f>
        <v>0</v>
      </c>
      <c r="C8886" s="314" t="str">
        <f>EAP!$C$9</f>
        <v>PP01</v>
      </c>
      <c r="D8886" s="315">
        <f>'Composições Desp. Diretas'!$C$17</f>
        <v>0</v>
      </c>
      <c r="E8886" s="314" t="str">
        <f>Resumo!$R$5</f>
        <v>Despesa</v>
      </c>
      <c r="F8886" s="314" t="str">
        <f>Resumo!$R$7</f>
        <v>Despesa Direta</v>
      </c>
      <c r="G8886" s="327">
        <f>'Composições Desp. Diretas'!CG17</f>
        <v>0</v>
      </c>
    </row>
    <row r="8887" spans="1:7" x14ac:dyDescent="0.25">
      <c r="A8887" s="319">
        <f>'Comp. Desp. Indiretas'!$CF$7</f>
        <v>0</v>
      </c>
      <c r="B8887" s="314">
        <f>'Composições Desp. Diretas'!$A$18</f>
        <v>0</v>
      </c>
      <c r="C8887" s="314" t="str">
        <f>EAP!$C$9</f>
        <v>PP01</v>
      </c>
      <c r="D8887" s="315">
        <f>'Composições Desp. Diretas'!$C$18</f>
        <v>0</v>
      </c>
      <c r="E8887" s="314" t="str">
        <f>Resumo!$R$5</f>
        <v>Despesa</v>
      </c>
      <c r="F8887" s="314" t="str">
        <f>Resumo!$R$7</f>
        <v>Despesa Direta</v>
      </c>
      <c r="G8887" s="327">
        <f>'Composições Desp. Diretas'!CG18</f>
        <v>0</v>
      </c>
    </row>
    <row r="8888" spans="1:7" x14ac:dyDescent="0.25">
      <c r="A8888" s="319">
        <f>'Comp. Desp. Indiretas'!$CF$7</f>
        <v>0</v>
      </c>
      <c r="B8888" s="314">
        <f>'Composições Desp. Diretas'!$A$19</f>
        <v>0</v>
      </c>
      <c r="C8888" s="314" t="str">
        <f>EAP!$C$9</f>
        <v>PP01</v>
      </c>
      <c r="D8888" s="315">
        <f>'Composições Desp. Diretas'!$C$19</f>
        <v>0</v>
      </c>
      <c r="E8888" s="314" t="str">
        <f>Resumo!$R$5</f>
        <v>Despesa</v>
      </c>
      <c r="F8888" s="314" t="str">
        <f>Resumo!$R$7</f>
        <v>Despesa Direta</v>
      </c>
      <c r="G8888" s="327">
        <f>'Composições Desp. Diretas'!CG19</f>
        <v>0</v>
      </c>
    </row>
    <row r="8889" spans="1:7" x14ac:dyDescent="0.25">
      <c r="A8889" s="319">
        <f>'Comp. Desp. Indiretas'!$CF$7</f>
        <v>0</v>
      </c>
      <c r="B8889" s="314">
        <f>'Composições Desp. Diretas'!$A$20</f>
        <v>0</v>
      </c>
      <c r="C8889" s="314" t="str">
        <f>EAP!$C$9</f>
        <v>PP01</v>
      </c>
      <c r="D8889" s="315">
        <f>'Composições Desp. Diretas'!$C$20</f>
        <v>0</v>
      </c>
      <c r="E8889" s="314" t="str">
        <f>Resumo!$R$5</f>
        <v>Despesa</v>
      </c>
      <c r="F8889" s="314" t="str">
        <f>Resumo!$R$7</f>
        <v>Despesa Direta</v>
      </c>
      <c r="G8889" s="327">
        <f>'Composições Desp. Diretas'!CG20</f>
        <v>0</v>
      </c>
    </row>
    <row r="8890" spans="1:7" x14ac:dyDescent="0.25">
      <c r="A8890" s="319">
        <f>'Comp. Desp. Indiretas'!$CF$7</f>
        <v>0</v>
      </c>
      <c r="B8890" s="314">
        <f>'Composições Desp. Diretas'!$A$21</f>
        <v>0</v>
      </c>
      <c r="C8890" s="314" t="str">
        <f>EAP!$C$9</f>
        <v>PP01</v>
      </c>
      <c r="D8890" s="315">
        <f>'Composições Desp. Diretas'!$C$21</f>
        <v>0</v>
      </c>
      <c r="E8890" s="314" t="str">
        <f>Resumo!$R$5</f>
        <v>Despesa</v>
      </c>
      <c r="F8890" s="314" t="str">
        <f>Resumo!$R$7</f>
        <v>Despesa Direta</v>
      </c>
      <c r="G8890" s="327">
        <f>'Composições Desp. Diretas'!CG21</f>
        <v>0</v>
      </c>
    </row>
    <row r="8891" spans="1:7" x14ac:dyDescent="0.25">
      <c r="A8891" s="319">
        <f>'Comp. Desp. Indiretas'!$CF$7</f>
        <v>0</v>
      </c>
      <c r="B8891" s="314">
        <f>'Composições Desp. Diretas'!$A$22</f>
        <v>0</v>
      </c>
      <c r="C8891" s="314" t="str">
        <f>EAP!$C$9</f>
        <v>PP01</v>
      </c>
      <c r="D8891" s="315">
        <f>'Composições Desp. Diretas'!$C$22</f>
        <v>0</v>
      </c>
      <c r="E8891" s="314" t="str">
        <f>Resumo!$R$5</f>
        <v>Despesa</v>
      </c>
      <c r="F8891" s="314" t="str">
        <f>Resumo!$R$7</f>
        <v>Despesa Direta</v>
      </c>
      <c r="G8891" s="327">
        <f>'Composições Desp. Diretas'!CG22</f>
        <v>0</v>
      </c>
    </row>
    <row r="8892" spans="1:7" x14ac:dyDescent="0.25">
      <c r="A8892" s="319">
        <f>'Comp. Desp. Indiretas'!$CF$7</f>
        <v>0</v>
      </c>
      <c r="B8892" s="314">
        <f>'Composições Desp. Diretas'!$A$23</f>
        <v>0</v>
      </c>
      <c r="C8892" s="314" t="str">
        <f>EAP!$C$9</f>
        <v>PP01</v>
      </c>
      <c r="D8892" s="315">
        <f>'Composições Desp. Diretas'!$C$23</f>
        <v>0</v>
      </c>
      <c r="E8892" s="314" t="str">
        <f>Resumo!$R$5</f>
        <v>Despesa</v>
      </c>
      <c r="F8892" s="314" t="str">
        <f>Resumo!$R$7</f>
        <v>Despesa Direta</v>
      </c>
      <c r="G8892" s="327">
        <f>'Composições Desp. Diretas'!CG23</f>
        <v>0</v>
      </c>
    </row>
    <row r="8910" spans="1:7" x14ac:dyDescent="0.25">
      <c r="A8910" s="319">
        <f>'Comp. Desp. Indiretas'!$CF$7</f>
        <v>0</v>
      </c>
      <c r="B8910" s="314" t="str">
        <f>'Composições Desp. Diretas'!$A$25</f>
        <v>MOC</v>
      </c>
      <c r="C8910" s="314" t="str">
        <f>EAP!$C$10</f>
        <v>PP02</v>
      </c>
      <c r="D8910" s="315" t="str">
        <f>'Composições Desp. Diretas'!$C$25</f>
        <v>TÉCNICO OPERACIONAL</v>
      </c>
      <c r="E8910" s="314" t="str">
        <f>Resumo!$R$5</f>
        <v>Despesa</v>
      </c>
      <c r="F8910" s="314" t="str">
        <f>Resumo!$R$7</f>
        <v>Despesa Direta</v>
      </c>
      <c r="G8910" s="327">
        <f>'Composições Desp. Diretas'!CG25</f>
        <v>0</v>
      </c>
    </row>
    <row r="8911" spans="1:7" x14ac:dyDescent="0.25">
      <c r="A8911" s="319">
        <f>'Comp. Desp. Indiretas'!$CF$7</f>
        <v>0</v>
      </c>
      <c r="B8911" s="314" t="str">
        <f>'Composições Desp. Diretas'!$A$26</f>
        <v>SE</v>
      </c>
      <c r="C8911" s="314" t="str">
        <f>EAP!$C$10</f>
        <v>PP02</v>
      </c>
      <c r="D8911" s="315" t="str">
        <f>'Composições Desp. Diretas'!$C$26</f>
        <v>Pedágio</v>
      </c>
      <c r="E8911" s="314" t="str">
        <f>Resumo!$R$5</f>
        <v>Despesa</v>
      </c>
      <c r="F8911" s="314" t="str">
        <f>Resumo!$R$7</f>
        <v>Despesa Direta</v>
      </c>
      <c r="G8911" s="327">
        <f>'Composições Desp. Diretas'!CG26</f>
        <v>0</v>
      </c>
    </row>
    <row r="8912" spans="1:7" x14ac:dyDescent="0.25">
      <c r="A8912" s="319">
        <f>'Comp. Desp. Indiretas'!$CF$7</f>
        <v>0</v>
      </c>
      <c r="B8912" s="314" t="str">
        <f>'Composições Desp. Diretas'!$A$27</f>
        <v>SE</v>
      </c>
      <c r="C8912" s="314" t="str">
        <f>EAP!$C$10</f>
        <v>PP02</v>
      </c>
      <c r="D8912" s="315" t="str">
        <f>'Composições Desp. Diretas'!$C$27</f>
        <v>Despacho ida e volta - sonômetro</v>
      </c>
      <c r="E8912" s="314" t="str">
        <f>Resumo!$R$5</f>
        <v>Despesa</v>
      </c>
      <c r="F8912" s="314" t="str">
        <f>Resumo!$R$7</f>
        <v>Despesa Direta</v>
      </c>
      <c r="G8912" s="327">
        <f>'Composições Desp. Diretas'!CG27</f>
        <v>0</v>
      </c>
    </row>
    <row r="8913" spans="1:7" x14ac:dyDescent="0.25">
      <c r="A8913" s="319">
        <f>'Comp. Desp. Indiretas'!$CF$7</f>
        <v>0</v>
      </c>
      <c r="B8913" s="314" t="str">
        <f>'Composições Desp. Diretas'!$A$28</f>
        <v>DG</v>
      </c>
      <c r="C8913" s="314" t="str">
        <f>EAP!$C$10</f>
        <v>PP02</v>
      </c>
      <c r="D8913" s="315" t="str">
        <f>'Composições Desp. Diretas'!$C$28</f>
        <v>ALUGUEL DE VEICULO LEVE</v>
      </c>
      <c r="E8913" s="314" t="str">
        <f>Resumo!$R$5</f>
        <v>Despesa</v>
      </c>
      <c r="F8913" s="314" t="str">
        <f>Resumo!$R$7</f>
        <v>Despesa Direta</v>
      </c>
      <c r="G8913" s="327">
        <f>'Composições Desp. Diretas'!CG28</f>
        <v>0</v>
      </c>
    </row>
    <row r="8914" spans="1:7" x14ac:dyDescent="0.25">
      <c r="A8914" s="319">
        <f>'Comp. Desp. Indiretas'!$CF$7</f>
        <v>0</v>
      </c>
      <c r="B8914" s="314" t="str">
        <f>'Composições Desp. Diretas'!$A$29</f>
        <v>DG</v>
      </c>
      <c r="C8914" s="314" t="str">
        <f>EAP!$C$10</f>
        <v>PP02</v>
      </c>
      <c r="D8914" s="315" t="str">
        <f>'Composições Desp. Diretas'!$C$29</f>
        <v>COMBUSTÍVEL - GASOLINA</v>
      </c>
      <c r="E8914" s="314" t="str">
        <f>Resumo!$R$5</f>
        <v>Despesa</v>
      </c>
      <c r="F8914" s="314" t="str">
        <f>Resumo!$R$7</f>
        <v>Despesa Direta</v>
      </c>
      <c r="G8914" s="327">
        <f>'Composições Desp. Diretas'!CG29</f>
        <v>0</v>
      </c>
    </row>
    <row r="8915" spans="1:7" x14ac:dyDescent="0.25">
      <c r="A8915" s="319">
        <f>'Comp. Desp. Indiretas'!$CF$7</f>
        <v>0</v>
      </c>
      <c r="B8915" s="314">
        <f>'Composições Desp. Diretas'!$A$30</f>
        <v>0</v>
      </c>
      <c r="C8915" s="314" t="str">
        <f>EAP!$C$10</f>
        <v>PP02</v>
      </c>
      <c r="D8915" s="315">
        <f>'Composições Desp. Diretas'!$C$30</f>
        <v>0</v>
      </c>
      <c r="E8915" s="314" t="str">
        <f>Resumo!$R$5</f>
        <v>Despesa</v>
      </c>
      <c r="F8915" s="314" t="str">
        <f>Resumo!$R$7</f>
        <v>Despesa Direta</v>
      </c>
      <c r="G8915" s="327">
        <f>'Composições Desp. Diretas'!CG30</f>
        <v>0</v>
      </c>
    </row>
    <row r="8916" spans="1:7" x14ac:dyDescent="0.25">
      <c r="A8916" s="319">
        <f>'Comp. Desp. Indiretas'!$CF$7</f>
        <v>0</v>
      </c>
      <c r="B8916" s="314">
        <f>'Composições Desp. Diretas'!$A$31</f>
        <v>0</v>
      </c>
      <c r="C8916" s="314" t="str">
        <f>EAP!$C$10</f>
        <v>PP02</v>
      </c>
      <c r="D8916" s="315">
        <f>'Composições Desp. Diretas'!$C$31</f>
        <v>0</v>
      </c>
      <c r="E8916" s="314" t="str">
        <f>Resumo!$R$5</f>
        <v>Despesa</v>
      </c>
      <c r="F8916" s="314" t="str">
        <f>Resumo!$R$7</f>
        <v>Despesa Direta</v>
      </c>
      <c r="G8916" s="327">
        <f>'Composições Desp. Diretas'!CG31</f>
        <v>0</v>
      </c>
    </row>
    <row r="8917" spans="1:7" x14ac:dyDescent="0.25">
      <c r="A8917" s="319">
        <f>'Comp. Desp. Indiretas'!$CF$7</f>
        <v>0</v>
      </c>
      <c r="B8917" s="314" t="str">
        <f>'Composições Desp. Diretas'!$A$32</f>
        <v>MOC</v>
      </c>
      <c r="C8917" s="314" t="str">
        <f>EAP!$C$10</f>
        <v>PP02</v>
      </c>
      <c r="D8917" s="315" t="str">
        <f>'Composições Desp. Diretas'!$C$32</f>
        <v>COORD. DE PROJETO</v>
      </c>
      <c r="E8917" s="314" t="str">
        <f>Resumo!$R$5</f>
        <v>Despesa</v>
      </c>
      <c r="F8917" s="314" t="str">
        <f>Resumo!$R$7</f>
        <v>Despesa Direta</v>
      </c>
      <c r="G8917" s="327">
        <f>'Composições Desp. Diretas'!CG32</f>
        <v>0</v>
      </c>
    </row>
    <row r="8918" spans="1:7" x14ac:dyDescent="0.25">
      <c r="A8918" s="319">
        <f>'Comp. Desp. Indiretas'!$CF$7</f>
        <v>0</v>
      </c>
      <c r="B8918" s="314" t="str">
        <f>'Composições Desp. Diretas'!$A$33</f>
        <v>MOC</v>
      </c>
      <c r="C8918" s="314" t="str">
        <f>EAP!$C$10</f>
        <v>PP02</v>
      </c>
      <c r="D8918" s="315" t="str">
        <f>'Composições Desp. Diretas'!$C$33</f>
        <v>ANALISTA DE PROJETOS PLENO</v>
      </c>
      <c r="E8918" s="314" t="str">
        <f>Resumo!$R$5</f>
        <v>Despesa</v>
      </c>
      <c r="F8918" s="314" t="str">
        <f>Resumo!$R$7</f>
        <v>Despesa Direta</v>
      </c>
      <c r="G8918" s="327">
        <f>'Composições Desp. Diretas'!CG33</f>
        <v>0</v>
      </c>
    </row>
    <row r="8919" spans="1:7" x14ac:dyDescent="0.25">
      <c r="A8919" s="319">
        <f>'Comp. Desp. Indiretas'!$CF$7</f>
        <v>0</v>
      </c>
      <c r="B8919" s="314" t="str">
        <f>'Composições Desp. Diretas'!$A$34</f>
        <v>MOC</v>
      </c>
      <c r="C8919" s="314" t="str">
        <f>EAP!$C$10</f>
        <v>PP02</v>
      </c>
      <c r="D8919" s="315" t="str">
        <f>'Composições Desp. Diretas'!$C$34</f>
        <v>ASSISTENTE DE PROJETOS</v>
      </c>
      <c r="E8919" s="314" t="str">
        <f>Resumo!$R$5</f>
        <v>Despesa</v>
      </c>
      <c r="F8919" s="314" t="str">
        <f>Resumo!$R$7</f>
        <v>Despesa Direta</v>
      </c>
      <c r="G8919" s="327">
        <f>'Composições Desp. Diretas'!CG34</f>
        <v>0</v>
      </c>
    </row>
    <row r="8920" spans="1:7" x14ac:dyDescent="0.25">
      <c r="A8920" s="319">
        <f>'Comp. Desp. Indiretas'!$CF$7</f>
        <v>0</v>
      </c>
      <c r="B8920" s="314" t="str">
        <f>'Composições Desp. Diretas'!$A$35</f>
        <v>MOC</v>
      </c>
      <c r="C8920" s="314" t="str">
        <f>EAP!$C$10</f>
        <v>PP02</v>
      </c>
      <c r="D8920" s="315" t="str">
        <f>'Composições Desp. Diretas'!$C$35</f>
        <v>ANALISTA DE GEOPROCESSAMENTO</v>
      </c>
      <c r="E8920" s="314" t="str">
        <f>Resumo!$R$5</f>
        <v>Despesa</v>
      </c>
      <c r="F8920" s="314" t="str">
        <f>Resumo!$R$7</f>
        <v>Despesa Direta</v>
      </c>
      <c r="G8920" s="327">
        <f>'Composições Desp. Diretas'!CG35</f>
        <v>0</v>
      </c>
    </row>
    <row r="8921" spans="1:7" x14ac:dyDescent="0.25">
      <c r="A8921" s="319">
        <f>'Comp. Desp. Indiretas'!$CF$7</f>
        <v>0</v>
      </c>
      <c r="B8921" s="314">
        <f>'Composições Desp. Diretas'!$A$36</f>
        <v>0</v>
      </c>
      <c r="C8921" s="314" t="str">
        <f>EAP!$C$10</f>
        <v>PP02</v>
      </c>
      <c r="D8921" s="315">
        <f>'Composições Desp. Diretas'!$C$36</f>
        <v>0</v>
      </c>
      <c r="E8921" s="314" t="str">
        <f>Resumo!$R$5</f>
        <v>Despesa</v>
      </c>
      <c r="F8921" s="314" t="str">
        <f>Resumo!$R$7</f>
        <v>Despesa Direta</v>
      </c>
      <c r="G8921" s="327">
        <f>'Composições Desp. Diretas'!CG36</f>
        <v>0</v>
      </c>
    </row>
    <row r="8922" spans="1:7" x14ac:dyDescent="0.25">
      <c r="A8922" s="319">
        <f>'Comp. Desp. Indiretas'!$CF$7</f>
        <v>0</v>
      </c>
      <c r="B8922" s="314">
        <f>'Composições Desp. Diretas'!$A$37</f>
        <v>0</v>
      </c>
      <c r="C8922" s="314" t="str">
        <f>EAP!$C$10</f>
        <v>PP02</v>
      </c>
      <c r="D8922" s="315">
        <f>'Composições Desp. Diretas'!$C$37</f>
        <v>0</v>
      </c>
      <c r="E8922" s="314" t="str">
        <f>Resumo!$R$5</f>
        <v>Despesa</v>
      </c>
      <c r="F8922" s="314" t="str">
        <f>Resumo!$R$7</f>
        <v>Despesa Direta</v>
      </c>
      <c r="G8922" s="327">
        <f>'Composições Desp. Diretas'!CG37</f>
        <v>0</v>
      </c>
    </row>
    <row r="8923" spans="1:7" x14ac:dyDescent="0.25">
      <c r="A8923" s="319">
        <f>'Comp. Desp. Indiretas'!$CF$7</f>
        <v>0</v>
      </c>
      <c r="B8923" s="314">
        <f>'Composições Desp. Diretas'!$A$38</f>
        <v>0</v>
      </c>
      <c r="C8923" s="314" t="str">
        <f>EAP!$C$10</f>
        <v>PP02</v>
      </c>
      <c r="D8923" s="315">
        <f>'Composições Desp. Diretas'!$C$38</f>
        <v>0</v>
      </c>
      <c r="E8923" s="314" t="str">
        <f>Resumo!$R$5</f>
        <v>Despesa</v>
      </c>
      <c r="F8923" s="314" t="str">
        <f>Resumo!$R$7</f>
        <v>Despesa Direta</v>
      </c>
      <c r="G8923" s="327">
        <f>'Composições Desp. Diretas'!CG38</f>
        <v>0</v>
      </c>
    </row>
    <row r="8924" spans="1:7" x14ac:dyDescent="0.25">
      <c r="A8924" s="319">
        <f>'Comp. Desp. Indiretas'!$CF$7</f>
        <v>0</v>
      </c>
      <c r="B8924" s="314">
        <f>'Composições Desp. Diretas'!$A$39</f>
        <v>0</v>
      </c>
      <c r="C8924" s="314" t="str">
        <f>EAP!$C$10</f>
        <v>PP02</v>
      </c>
      <c r="D8924" s="315">
        <f>'Composições Desp. Diretas'!$C$39</f>
        <v>0</v>
      </c>
      <c r="E8924" s="314" t="str">
        <f>Resumo!$R$5</f>
        <v>Despesa</v>
      </c>
      <c r="F8924" s="314" t="str">
        <f>Resumo!$R$7</f>
        <v>Despesa Direta</v>
      </c>
      <c r="G8924" s="327">
        <f>'Composições Desp. Diretas'!CG39</f>
        <v>0</v>
      </c>
    </row>
    <row r="8925" spans="1:7" x14ac:dyDescent="0.25">
      <c r="A8925" s="319">
        <f>'Comp. Desp. Indiretas'!$CF$7</f>
        <v>0</v>
      </c>
      <c r="B8925" s="314">
        <f>'Composições Desp. Diretas'!$A$40</f>
        <v>0</v>
      </c>
      <c r="C8925" s="314" t="str">
        <f>EAP!$C$10</f>
        <v>PP02</v>
      </c>
      <c r="D8925" s="315">
        <f>'Composições Desp. Diretas'!$C$40</f>
        <v>0</v>
      </c>
      <c r="E8925" s="314" t="str">
        <f>Resumo!$R$5</f>
        <v>Despesa</v>
      </c>
      <c r="F8925" s="314" t="str">
        <f>Resumo!$R$7</f>
        <v>Despesa Direta</v>
      </c>
      <c r="G8925" s="327">
        <f>'Composições Desp. Diretas'!CG40</f>
        <v>0</v>
      </c>
    </row>
    <row r="8926" spans="1:7" x14ac:dyDescent="0.25">
      <c r="A8926" s="319">
        <f>'Comp. Desp. Indiretas'!$CF$7</f>
        <v>0</v>
      </c>
      <c r="B8926" s="314">
        <f>'Composições Desp. Diretas'!$A$41</f>
        <v>0</v>
      </c>
      <c r="C8926" s="314" t="str">
        <f>EAP!$C$10</f>
        <v>PP02</v>
      </c>
      <c r="D8926" s="315">
        <f>'Composições Desp. Diretas'!$C$41</f>
        <v>0</v>
      </c>
      <c r="E8926" s="314" t="str">
        <f>Resumo!$R$5</f>
        <v>Despesa</v>
      </c>
      <c r="F8926" s="314" t="str">
        <f>Resumo!$R$7</f>
        <v>Despesa Direta</v>
      </c>
      <c r="G8926" s="327">
        <f>'Composições Desp. Diretas'!CG41</f>
        <v>0</v>
      </c>
    </row>
    <row r="8927" spans="1:7" x14ac:dyDescent="0.25">
      <c r="A8927" s="319">
        <f>'Comp. Desp. Indiretas'!$CF$7</f>
        <v>0</v>
      </c>
      <c r="B8927" s="314">
        <f>'Composições Desp. Diretas'!$A$42</f>
        <v>0</v>
      </c>
      <c r="C8927" s="314" t="str">
        <f>EAP!$C$10</f>
        <v>PP02</v>
      </c>
      <c r="D8927" s="315">
        <f>'Composições Desp. Diretas'!$C$42</f>
        <v>0</v>
      </c>
      <c r="E8927" s="314" t="str">
        <f>Resumo!$R$5</f>
        <v>Despesa</v>
      </c>
      <c r="F8927" s="314" t="str">
        <f>Resumo!$R$7</f>
        <v>Despesa Direta</v>
      </c>
      <c r="G8927" s="327">
        <f>'Composições Desp. Diretas'!CG42</f>
        <v>0</v>
      </c>
    </row>
    <row r="8928" spans="1:7" x14ac:dyDescent="0.25">
      <c r="A8928" s="319">
        <f>'Comp. Desp. Indiretas'!$CF$7</f>
        <v>0</v>
      </c>
      <c r="B8928" s="314">
        <f>'Composições Desp. Diretas'!$A$43</f>
        <v>0</v>
      </c>
      <c r="C8928" s="314" t="str">
        <f>EAP!$C$10</f>
        <v>PP02</v>
      </c>
      <c r="D8928" s="315">
        <f>'Composições Desp. Diretas'!$C$43</f>
        <v>0</v>
      </c>
      <c r="E8928" s="314" t="str">
        <f>Resumo!$R$5</f>
        <v>Despesa</v>
      </c>
      <c r="F8928" s="314" t="str">
        <f>Resumo!$R$7</f>
        <v>Despesa Direta</v>
      </c>
      <c r="G8928" s="327">
        <f>'Composições Desp. Diretas'!CG43</f>
        <v>0</v>
      </c>
    </row>
    <row r="8929" spans="1:7" x14ac:dyDescent="0.25">
      <c r="A8929" s="319">
        <f>'Comp. Desp. Indiretas'!$CF$7</f>
        <v>0</v>
      </c>
      <c r="B8929" s="314">
        <f>'Composições Desp. Diretas'!$A$44</f>
        <v>0</v>
      </c>
      <c r="C8929" s="314" t="str">
        <f>EAP!$C$10</f>
        <v>PP02</v>
      </c>
      <c r="D8929" s="315">
        <f>'Composições Desp. Diretas'!$C$44</f>
        <v>0</v>
      </c>
      <c r="E8929" s="314" t="str">
        <f>Resumo!$R$5</f>
        <v>Despesa</v>
      </c>
      <c r="F8929" s="314" t="str">
        <f>Resumo!$R$7</f>
        <v>Despesa Direta</v>
      </c>
      <c r="G8929" s="327">
        <f>'Composições Desp. Diretas'!CG44</f>
        <v>0</v>
      </c>
    </row>
    <row r="8930" spans="1:7" x14ac:dyDescent="0.25">
      <c r="A8930" s="319">
        <f>'Comp. Desp. Indiretas'!$CF$7</f>
        <v>0</v>
      </c>
      <c r="B8930" s="314">
        <f>'Composições Desp. Diretas'!$A$45</f>
        <v>0</v>
      </c>
      <c r="C8930" s="314" t="str">
        <f>EAP!$C$10</f>
        <v>PP02</v>
      </c>
      <c r="D8930" s="315">
        <f>'Composições Desp. Diretas'!$C$45</f>
        <v>0</v>
      </c>
      <c r="E8930" s="314" t="str">
        <f>Resumo!$R$5</f>
        <v>Despesa</v>
      </c>
      <c r="F8930" s="314" t="str">
        <f>Resumo!$R$7</f>
        <v>Despesa Direta</v>
      </c>
      <c r="G8930" s="327">
        <f>'Composições Desp. Diretas'!CG45</f>
        <v>0</v>
      </c>
    </row>
    <row r="8931" spans="1:7" x14ac:dyDescent="0.25">
      <c r="A8931" s="319">
        <f>'Comp. Desp. Indiretas'!$CF$7</f>
        <v>0</v>
      </c>
      <c r="B8931" s="314">
        <f>'Composições Desp. Diretas'!$A$46</f>
        <v>0</v>
      </c>
      <c r="C8931" s="314" t="str">
        <f>EAP!$C$10</f>
        <v>PP02</v>
      </c>
      <c r="D8931" s="315">
        <f>'Composições Desp. Diretas'!$C$46</f>
        <v>0</v>
      </c>
      <c r="E8931" s="314" t="str">
        <f>Resumo!$R$5</f>
        <v>Despesa</v>
      </c>
      <c r="F8931" s="314" t="str">
        <f>Resumo!$R$7</f>
        <v>Despesa Direta</v>
      </c>
      <c r="G8931" s="327">
        <f>'Composições Desp. Diretas'!CG46</f>
        <v>0</v>
      </c>
    </row>
    <row r="8932" spans="1:7" x14ac:dyDescent="0.25">
      <c r="A8932" s="319">
        <f>'Comp. Desp. Indiretas'!$CF$7</f>
        <v>0</v>
      </c>
      <c r="B8932" s="314">
        <f>'Composições Desp. Diretas'!$A$47</f>
        <v>0</v>
      </c>
      <c r="C8932" s="314" t="str">
        <f>EAP!$C$10</f>
        <v>PP02</v>
      </c>
      <c r="D8932" s="315">
        <f>'Composições Desp. Diretas'!$C$47</f>
        <v>0</v>
      </c>
      <c r="E8932" s="314" t="str">
        <f>Resumo!$R$5</f>
        <v>Despesa</v>
      </c>
      <c r="F8932" s="314" t="str">
        <f>Resumo!$R$7</f>
        <v>Despesa Direta</v>
      </c>
      <c r="G8932" s="327">
        <f>'Composições Desp. Diretas'!CG47</f>
        <v>0</v>
      </c>
    </row>
    <row r="8933" spans="1:7" x14ac:dyDescent="0.25">
      <c r="A8933" s="319">
        <f>'Comp. Desp. Indiretas'!$CF$7</f>
        <v>0</v>
      </c>
      <c r="B8933" s="314">
        <f>'Composições Desp. Diretas'!$A$48</f>
        <v>0</v>
      </c>
      <c r="C8933" s="314" t="str">
        <f>EAP!$C$10</f>
        <v>PP02</v>
      </c>
      <c r="D8933" s="315">
        <f>'Composições Desp. Diretas'!$C$48</f>
        <v>0</v>
      </c>
      <c r="E8933" s="314" t="str">
        <f>Resumo!$R$5</f>
        <v>Despesa</v>
      </c>
      <c r="F8933" s="314" t="str">
        <f>Resumo!$R$7</f>
        <v>Despesa Direta</v>
      </c>
      <c r="G8933" s="327">
        <f>'Composições Desp. Diretas'!CG48</f>
        <v>0</v>
      </c>
    </row>
    <row r="8934" spans="1:7" x14ac:dyDescent="0.25">
      <c r="A8934" s="319">
        <f>'Comp. Desp. Indiretas'!$CF$7</f>
        <v>0</v>
      </c>
      <c r="B8934" s="314">
        <f>'Composições Desp. Diretas'!$A$49</f>
        <v>0</v>
      </c>
      <c r="C8934" s="314" t="str">
        <f>EAP!$C$10</f>
        <v>PP02</v>
      </c>
      <c r="D8934" s="315">
        <f>'Composições Desp. Diretas'!$C$49</f>
        <v>0</v>
      </c>
      <c r="E8934" s="314" t="str">
        <f>Resumo!$R$5</f>
        <v>Despesa</v>
      </c>
      <c r="F8934" s="314" t="str">
        <f>Resumo!$R$7</f>
        <v>Despesa Direta</v>
      </c>
      <c r="G8934" s="327">
        <f>'Composições Desp. Diretas'!CG49</f>
        <v>0</v>
      </c>
    </row>
    <row r="8935" spans="1:7" x14ac:dyDescent="0.25">
      <c r="A8935" s="319">
        <f>'Comp. Desp. Indiretas'!$CF$7</f>
        <v>0</v>
      </c>
      <c r="B8935" s="314">
        <f>'Composições Desp. Diretas'!$A$50</f>
        <v>0</v>
      </c>
      <c r="C8935" s="314" t="str">
        <f>EAP!$C$10</f>
        <v>PP02</v>
      </c>
      <c r="D8935" s="315">
        <f>'Composições Desp. Diretas'!$C$50</f>
        <v>0</v>
      </c>
      <c r="E8935" s="314" t="str">
        <f>Resumo!$R$5</f>
        <v>Despesa</v>
      </c>
      <c r="F8935" s="314" t="str">
        <f>Resumo!$R$7</f>
        <v>Despesa Direta</v>
      </c>
      <c r="G8935" s="327">
        <f>'Composições Desp. Diretas'!CG50</f>
        <v>0</v>
      </c>
    </row>
    <row r="8936" spans="1:7" x14ac:dyDescent="0.25">
      <c r="A8936" s="319">
        <f>'Comp. Desp. Indiretas'!$CF$7</f>
        <v>0</v>
      </c>
      <c r="B8936" s="314">
        <f>'Composições Desp. Diretas'!$A$51</f>
        <v>0</v>
      </c>
      <c r="C8936" s="314" t="str">
        <f>EAP!$C$10</f>
        <v>PP02</v>
      </c>
      <c r="D8936" s="315">
        <f>'Composições Desp. Diretas'!$C$51</f>
        <v>0</v>
      </c>
      <c r="E8936" s="314" t="str">
        <f>Resumo!$R$5</f>
        <v>Despesa</v>
      </c>
      <c r="F8936" s="314" t="str">
        <f>Resumo!$R$7</f>
        <v>Despesa Direta</v>
      </c>
      <c r="G8936" s="327">
        <f>'Composições Desp. Diretas'!CG51</f>
        <v>0</v>
      </c>
    </row>
    <row r="8937" spans="1:7" x14ac:dyDescent="0.25">
      <c r="A8937" s="319">
        <f>'Comp. Desp. Indiretas'!$CF$7</f>
        <v>0</v>
      </c>
      <c r="B8937" s="314">
        <f>'Composições Desp. Diretas'!$A$52</f>
        <v>0</v>
      </c>
      <c r="C8937" s="314" t="str">
        <f>EAP!$C$10</f>
        <v>PP02</v>
      </c>
      <c r="D8937" s="315">
        <f>'Composições Desp. Diretas'!$C$52</f>
        <v>0</v>
      </c>
      <c r="E8937" s="314" t="str">
        <f>Resumo!$R$5</f>
        <v>Despesa</v>
      </c>
      <c r="F8937" s="314" t="str">
        <f>Resumo!$R$7</f>
        <v>Despesa Direta</v>
      </c>
      <c r="G8937" s="327">
        <f>'Composições Desp. Diretas'!CG52</f>
        <v>0</v>
      </c>
    </row>
    <row r="8938" spans="1:7" x14ac:dyDescent="0.25">
      <c r="A8938" s="319">
        <f>'Comp. Desp. Indiretas'!$CF$7</f>
        <v>0</v>
      </c>
      <c r="B8938" s="314">
        <f>'Composições Desp. Diretas'!$A$53</f>
        <v>0</v>
      </c>
      <c r="C8938" s="314" t="str">
        <f>EAP!$C$10</f>
        <v>PP02</v>
      </c>
      <c r="D8938" s="315">
        <f>'Composições Desp. Diretas'!$C$53</f>
        <v>0</v>
      </c>
      <c r="E8938" s="314" t="str">
        <f>Resumo!$R$5</f>
        <v>Despesa</v>
      </c>
      <c r="F8938" s="314" t="str">
        <f>Resumo!$R$7</f>
        <v>Despesa Direta</v>
      </c>
      <c r="G8938" s="327">
        <f>'Composições Desp. Diretas'!CG53</f>
        <v>0</v>
      </c>
    </row>
    <row r="8939" spans="1:7" x14ac:dyDescent="0.25">
      <c r="A8939" s="319">
        <f>'Comp. Desp. Indiretas'!$CF$7</f>
        <v>0</v>
      </c>
      <c r="B8939" s="314">
        <f>'Composições Desp. Diretas'!$A$54</f>
        <v>0</v>
      </c>
      <c r="C8939" s="314" t="str">
        <f>EAP!$C$10</f>
        <v>PP02</v>
      </c>
      <c r="D8939" s="315">
        <f>'Composições Desp. Diretas'!$C$54</f>
        <v>0</v>
      </c>
      <c r="E8939" s="314" t="str">
        <f>Resumo!$R$5</f>
        <v>Despesa</v>
      </c>
      <c r="F8939" s="314" t="str">
        <f>Resumo!$R$7</f>
        <v>Despesa Direta</v>
      </c>
      <c r="G8939" s="327">
        <f>'Composições Desp. Diretas'!CG54</f>
        <v>0</v>
      </c>
    </row>
    <row r="8940" spans="1:7" x14ac:dyDescent="0.25">
      <c r="A8940" s="319">
        <f>'Comp. Desp. Indiretas'!$CF$7</f>
        <v>0</v>
      </c>
      <c r="B8940" s="314">
        <f>'Composições Desp. Diretas'!$A$55</f>
        <v>0</v>
      </c>
      <c r="C8940" s="314" t="str">
        <f>EAP!$C$10</f>
        <v>PP02</v>
      </c>
      <c r="D8940" s="315">
        <f>'Composições Desp. Diretas'!$C$55</f>
        <v>0</v>
      </c>
      <c r="E8940" s="314" t="str">
        <f>Resumo!$R$5</f>
        <v>Despesa</v>
      </c>
      <c r="F8940" s="314" t="str">
        <f>Resumo!$R$7</f>
        <v>Despesa Direta</v>
      </c>
      <c r="G8940" s="327">
        <f>'Composições Desp. Diretas'!CG55</f>
        <v>0</v>
      </c>
    </row>
    <row r="8941" spans="1:7" x14ac:dyDescent="0.25">
      <c r="A8941" s="319">
        <f>'Comp. Desp. Indiretas'!$CF$7</f>
        <v>0</v>
      </c>
      <c r="B8941" s="314" t="str">
        <f>'Composições Desp. Diretas'!$A$57</f>
        <v>SE</v>
      </c>
      <c r="C8941" s="314" t="str">
        <f>EAP!$C$11</f>
        <v>PP03</v>
      </c>
      <c r="D8941" s="315" t="str">
        <f>'Composições Desp. Diretas'!$C$57</f>
        <v>análise lab eflu</v>
      </c>
      <c r="E8941" s="314" t="str">
        <f>Resumo!$R$5</f>
        <v>Despesa</v>
      </c>
      <c r="F8941" s="314" t="str">
        <f>Resumo!$R$7</f>
        <v>Despesa Direta</v>
      </c>
      <c r="G8941" s="327">
        <f>'Composições Desp. Diretas'!CG57</f>
        <v>0</v>
      </c>
    </row>
    <row r="8942" spans="1:7" x14ac:dyDescent="0.25">
      <c r="A8942" s="319">
        <f>'Comp. Desp. Indiretas'!$CF$7</f>
        <v>0</v>
      </c>
      <c r="B8942" s="314" t="str">
        <f>'Composições Desp. Diretas'!$A$58</f>
        <v>MOC</v>
      </c>
      <c r="C8942" s="314" t="str">
        <f>EAP!$C$11</f>
        <v>PP03</v>
      </c>
      <c r="D8942" s="315" t="str">
        <f>'Composições Desp. Diretas'!$C$58</f>
        <v>ANALISTA DE PROJETOS PLENO</v>
      </c>
      <c r="E8942" s="314" t="str">
        <f>Resumo!$R$5</f>
        <v>Despesa</v>
      </c>
      <c r="F8942" s="314" t="str">
        <f>Resumo!$R$7</f>
        <v>Despesa Direta</v>
      </c>
      <c r="G8942" s="327">
        <f>'Composições Desp. Diretas'!CG58</f>
        <v>0</v>
      </c>
    </row>
    <row r="8943" spans="1:7" x14ac:dyDescent="0.25">
      <c r="A8943" s="319">
        <f>'Comp. Desp. Indiretas'!$CF$7</f>
        <v>0</v>
      </c>
      <c r="B8943" s="314" t="str">
        <f>'Composições Desp. Diretas'!$A$59</f>
        <v>SE</v>
      </c>
      <c r="C8943" s="314" t="str">
        <f>EAP!$C$11</f>
        <v>PP03</v>
      </c>
      <c r="D8943" s="315" t="str">
        <f>'Composições Desp. Diretas'!$C$59</f>
        <v>Elaboração de RT Ecotox</v>
      </c>
      <c r="E8943" s="314" t="str">
        <f>Resumo!$R$5</f>
        <v>Despesa</v>
      </c>
      <c r="F8943" s="314" t="str">
        <f>Resumo!$R$7</f>
        <v>Despesa Direta</v>
      </c>
      <c r="G8943" s="327">
        <f>'Composições Desp. Diretas'!CG59</f>
        <v>0</v>
      </c>
    </row>
    <row r="8944" spans="1:7" x14ac:dyDescent="0.25">
      <c r="A8944" s="319">
        <f>'Comp. Desp. Indiretas'!$CF$7</f>
        <v>0</v>
      </c>
      <c r="B8944" s="314">
        <f>'Composições Desp. Diretas'!$A$60</f>
        <v>0</v>
      </c>
      <c r="C8944" s="314" t="str">
        <f>EAP!$C$11</f>
        <v>PP03</v>
      </c>
      <c r="D8944" s="315">
        <f>'Composições Desp. Diretas'!$C$60</f>
        <v>0</v>
      </c>
      <c r="E8944" s="314" t="str">
        <f>Resumo!$R$5</f>
        <v>Despesa</v>
      </c>
      <c r="F8944" s="314" t="str">
        <f>Resumo!$R$7</f>
        <v>Despesa Direta</v>
      </c>
      <c r="G8944" s="327">
        <f>'Composições Desp. Diretas'!CG60</f>
        <v>0</v>
      </c>
    </row>
    <row r="8945" spans="1:7" x14ac:dyDescent="0.25">
      <c r="A8945" s="319">
        <f>'Comp. Desp. Indiretas'!$CF$7</f>
        <v>0</v>
      </c>
      <c r="B8945" s="314">
        <f>'Composições Desp. Diretas'!$A$61</f>
        <v>0</v>
      </c>
      <c r="C8945" s="314" t="str">
        <f>EAP!$C$11</f>
        <v>PP03</v>
      </c>
      <c r="D8945" s="315">
        <f>'Composições Desp. Diretas'!$C$61</f>
        <v>0</v>
      </c>
      <c r="E8945" s="314" t="str">
        <f>Resumo!$R$5</f>
        <v>Despesa</v>
      </c>
      <c r="F8945" s="314" t="str">
        <f>Resumo!$R$7</f>
        <v>Despesa Direta</v>
      </c>
      <c r="G8945" s="327">
        <f>'Composições Desp. Diretas'!CG61</f>
        <v>0</v>
      </c>
    </row>
    <row r="8946" spans="1:7" x14ac:dyDescent="0.25">
      <c r="A8946" s="319">
        <f>'Comp. Desp. Indiretas'!$CF$7</f>
        <v>0</v>
      </c>
      <c r="B8946" s="314" t="str">
        <f>'Composições Desp. Diretas'!$A$62</f>
        <v>MOC</v>
      </c>
      <c r="C8946" s="314" t="str">
        <f>EAP!$C$11</f>
        <v>PP03</v>
      </c>
      <c r="D8946" s="315" t="str">
        <f>'Composições Desp. Diretas'!$C$62</f>
        <v>TÉCNICO OPERACIONAL</v>
      </c>
      <c r="E8946" s="314" t="str">
        <f>Resumo!$R$5</f>
        <v>Despesa</v>
      </c>
      <c r="F8946" s="314" t="str">
        <f>Resumo!$R$7</f>
        <v>Despesa Direta</v>
      </c>
      <c r="G8946" s="327">
        <f>'Composições Desp. Diretas'!CG62</f>
        <v>0</v>
      </c>
    </row>
    <row r="8947" spans="1:7" x14ac:dyDescent="0.25">
      <c r="A8947" s="319">
        <f>'Comp. Desp. Indiretas'!$CF$7</f>
        <v>0</v>
      </c>
      <c r="B8947" s="314" t="str">
        <f>'Composições Desp. Diretas'!$A$63</f>
        <v>DG</v>
      </c>
      <c r="C8947" s="314" t="str">
        <f>EAP!$C$11</f>
        <v>PP03</v>
      </c>
      <c r="D8947" s="315" t="str">
        <f>'Composições Desp. Diretas'!$C$63</f>
        <v>COMBUSTÍVEL - GASOLINA</v>
      </c>
      <c r="E8947" s="314" t="str">
        <f>Resumo!$R$5</f>
        <v>Despesa</v>
      </c>
      <c r="F8947" s="314" t="str">
        <f>Resumo!$R$7</f>
        <v>Despesa Direta</v>
      </c>
      <c r="G8947" s="327">
        <f>'Composições Desp. Diretas'!CG63</f>
        <v>0</v>
      </c>
    </row>
    <row r="8948" spans="1:7" x14ac:dyDescent="0.25">
      <c r="A8948" s="319">
        <f>'Comp. Desp. Indiretas'!$CF$7</f>
        <v>0</v>
      </c>
      <c r="B8948" s="314">
        <f>'Composições Desp. Diretas'!$A$64</f>
        <v>0</v>
      </c>
      <c r="C8948" s="314" t="str">
        <f>EAP!$C$11</f>
        <v>PP03</v>
      </c>
      <c r="D8948" s="315">
        <f>'Composições Desp. Diretas'!$C$64</f>
        <v>0</v>
      </c>
      <c r="E8948" s="314" t="str">
        <f>Resumo!$R$5</f>
        <v>Despesa</v>
      </c>
      <c r="F8948" s="314" t="str">
        <f>Resumo!$R$7</f>
        <v>Despesa Direta</v>
      </c>
      <c r="G8948" s="327">
        <f>'Composições Desp. Diretas'!CG64</f>
        <v>0</v>
      </c>
    </row>
    <row r="8949" spans="1:7" x14ac:dyDescent="0.25">
      <c r="A8949" s="319">
        <f>'Comp. Desp. Indiretas'!$CF$7</f>
        <v>0</v>
      </c>
      <c r="B8949" s="314">
        <f>'Composições Desp. Diretas'!$A$65</f>
        <v>0</v>
      </c>
      <c r="C8949" s="314" t="str">
        <f>EAP!$C$11</f>
        <v>PP03</v>
      </c>
      <c r="D8949" s="315">
        <f>'Composições Desp. Diretas'!$C$65</f>
        <v>0</v>
      </c>
      <c r="E8949" s="314" t="str">
        <f>Resumo!$R$5</f>
        <v>Despesa</v>
      </c>
      <c r="F8949" s="314" t="str">
        <f>Resumo!$R$7</f>
        <v>Despesa Direta</v>
      </c>
      <c r="G8949" s="327">
        <f>'Composições Desp. Diretas'!CG65</f>
        <v>0</v>
      </c>
    </row>
    <row r="8950" spans="1:7" x14ac:dyDescent="0.25">
      <c r="A8950" s="319">
        <f>'Comp. Desp. Indiretas'!$CF$7</f>
        <v>0</v>
      </c>
      <c r="B8950" s="314">
        <f>'Composições Desp. Diretas'!$A$66</f>
        <v>0</v>
      </c>
      <c r="C8950" s="314" t="str">
        <f>EAP!$C$11</f>
        <v>PP03</v>
      </c>
      <c r="D8950" s="315">
        <f>'Composições Desp. Diretas'!$C$66</f>
        <v>0</v>
      </c>
      <c r="E8950" s="314" t="str">
        <f>Resumo!$R$5</f>
        <v>Despesa</v>
      </c>
      <c r="F8950" s="314" t="str">
        <f>Resumo!$R$7</f>
        <v>Despesa Direta</v>
      </c>
      <c r="G8950" s="327">
        <f>'Composições Desp. Diretas'!CG66</f>
        <v>0</v>
      </c>
    </row>
    <row r="8951" spans="1:7" x14ac:dyDescent="0.25">
      <c r="A8951" s="319">
        <f>'Comp. Desp. Indiretas'!$CF$7</f>
        <v>0</v>
      </c>
      <c r="B8951" s="314">
        <f>'Composições Desp. Diretas'!$A$67</f>
        <v>0</v>
      </c>
      <c r="C8951" s="314" t="str">
        <f>EAP!$C$11</f>
        <v>PP03</v>
      </c>
      <c r="D8951" s="315">
        <f>'Composições Desp. Diretas'!$C$67</f>
        <v>0</v>
      </c>
      <c r="E8951" s="314" t="str">
        <f>Resumo!$R$5</f>
        <v>Despesa</v>
      </c>
      <c r="F8951" s="314" t="str">
        <f>Resumo!$R$7</f>
        <v>Despesa Direta</v>
      </c>
      <c r="G8951" s="327">
        <f>'Composições Desp. Diretas'!CG67</f>
        <v>0</v>
      </c>
    </row>
    <row r="8952" spans="1:7" x14ac:dyDescent="0.25">
      <c r="A8952" s="319">
        <f>'Comp. Desp. Indiretas'!$CF$7</f>
        <v>0</v>
      </c>
      <c r="B8952" s="314">
        <f>'Composições Desp. Diretas'!$A$68</f>
        <v>0</v>
      </c>
      <c r="C8952" s="314" t="str">
        <f>EAP!$C$11</f>
        <v>PP03</v>
      </c>
      <c r="D8952" s="315">
        <f>'Composições Desp. Diretas'!$C$68</f>
        <v>0</v>
      </c>
      <c r="E8952" s="314" t="str">
        <f>Resumo!$R$5</f>
        <v>Despesa</v>
      </c>
      <c r="F8952" s="314" t="str">
        <f>Resumo!$R$7</f>
        <v>Despesa Direta</v>
      </c>
      <c r="G8952" s="327">
        <f>'Composições Desp. Diretas'!CG68</f>
        <v>0</v>
      </c>
    </row>
    <row r="8953" spans="1:7" x14ac:dyDescent="0.25">
      <c r="A8953" s="319">
        <f>'Comp. Desp. Indiretas'!$CF$7</f>
        <v>0</v>
      </c>
      <c r="B8953" s="314">
        <f>'Composições Desp. Diretas'!$A$69</f>
        <v>0</v>
      </c>
      <c r="C8953" s="314" t="str">
        <f>EAP!$C$11</f>
        <v>PP03</v>
      </c>
      <c r="D8953" s="315">
        <f>'Composições Desp. Diretas'!$C$69</f>
        <v>0</v>
      </c>
      <c r="E8953" s="314" t="str">
        <f>Resumo!$R$5</f>
        <v>Despesa</v>
      </c>
      <c r="F8953" s="314" t="str">
        <f>Resumo!$R$7</f>
        <v>Despesa Direta</v>
      </c>
      <c r="G8953" s="327">
        <f>'Composições Desp. Diretas'!CG69</f>
        <v>0</v>
      </c>
    </row>
    <row r="8954" spans="1:7" x14ac:dyDescent="0.25">
      <c r="A8954" s="319">
        <f>'Comp. Desp. Indiretas'!$CF$7</f>
        <v>0</v>
      </c>
      <c r="B8954" s="314">
        <f>'Composições Desp. Diretas'!$A$70</f>
        <v>0</v>
      </c>
      <c r="C8954" s="314" t="str">
        <f>EAP!$C$11</f>
        <v>PP03</v>
      </c>
      <c r="D8954" s="315">
        <f>'Composições Desp. Diretas'!$C$70</f>
        <v>0</v>
      </c>
      <c r="E8954" s="314" t="str">
        <f>Resumo!$R$5</f>
        <v>Despesa</v>
      </c>
      <c r="F8954" s="314" t="str">
        <f>Resumo!$R$7</f>
        <v>Despesa Direta</v>
      </c>
      <c r="G8954" s="327">
        <f>'Composições Desp. Diretas'!CG70</f>
        <v>0</v>
      </c>
    </row>
    <row r="8955" spans="1:7" x14ac:dyDescent="0.25">
      <c r="A8955" s="319">
        <f>'Comp. Desp. Indiretas'!$CF$7</f>
        <v>0</v>
      </c>
      <c r="B8955" s="314">
        <f>'Composições Desp. Diretas'!$A$71</f>
        <v>0</v>
      </c>
      <c r="C8955" s="314" t="str">
        <f>EAP!$C$11</f>
        <v>PP03</v>
      </c>
      <c r="D8955" s="315">
        <f>'Composições Desp. Diretas'!$C$71</f>
        <v>0</v>
      </c>
      <c r="E8955" s="314" t="str">
        <f>Resumo!$R$5</f>
        <v>Despesa</v>
      </c>
      <c r="F8955" s="314" t="str">
        <f>Resumo!$R$7</f>
        <v>Despesa Direta</v>
      </c>
      <c r="G8955" s="327">
        <f>'Composições Desp. Diretas'!CG71</f>
        <v>0</v>
      </c>
    </row>
    <row r="8956" spans="1:7" x14ac:dyDescent="0.25">
      <c r="A8956" s="319">
        <f>'Comp. Desp. Indiretas'!$CF$7</f>
        <v>0</v>
      </c>
      <c r="B8956" s="314">
        <f>'Composições Desp. Diretas'!$A$72</f>
        <v>0</v>
      </c>
      <c r="C8956" s="314" t="str">
        <f>EAP!$C$11</f>
        <v>PP03</v>
      </c>
      <c r="D8956" s="315">
        <f>'Composições Desp. Diretas'!$C$72</f>
        <v>0</v>
      </c>
      <c r="E8956" s="314" t="str">
        <f>Resumo!$R$5</f>
        <v>Despesa</v>
      </c>
      <c r="F8956" s="314" t="str">
        <f>Resumo!$R$7</f>
        <v>Despesa Direta</v>
      </c>
      <c r="G8956" s="327">
        <f>'Composições Desp. Diretas'!CG72</f>
        <v>0</v>
      </c>
    </row>
    <row r="8957" spans="1:7" x14ac:dyDescent="0.25">
      <c r="A8957" s="319">
        <f>'Comp. Desp. Indiretas'!$CF$7</f>
        <v>0</v>
      </c>
      <c r="B8957" s="314">
        <f>'Composições Desp. Diretas'!$A$73</f>
        <v>0</v>
      </c>
      <c r="C8957" s="314" t="str">
        <f>EAP!$C$11</f>
        <v>PP03</v>
      </c>
      <c r="D8957" s="315">
        <f>'Composições Desp. Diretas'!$C$73</f>
        <v>0</v>
      </c>
      <c r="E8957" s="314" t="str">
        <f>Resumo!$R$5</f>
        <v>Despesa</v>
      </c>
      <c r="F8957" s="314" t="str">
        <f>Resumo!$R$7</f>
        <v>Despesa Direta</v>
      </c>
      <c r="G8957" s="327">
        <f>'Composições Desp. Diretas'!CG73</f>
        <v>0</v>
      </c>
    </row>
    <row r="8958" spans="1:7" x14ac:dyDescent="0.25">
      <c r="A8958" s="319">
        <f>'Comp. Desp. Indiretas'!$CF$7</f>
        <v>0</v>
      </c>
      <c r="B8958" s="314">
        <f>'Composições Desp. Diretas'!$A$74</f>
        <v>0</v>
      </c>
      <c r="C8958" s="314" t="str">
        <f>EAP!$C$11</f>
        <v>PP03</v>
      </c>
      <c r="D8958" s="315">
        <f>'Composições Desp. Diretas'!$C$74</f>
        <v>0</v>
      </c>
      <c r="E8958" s="314" t="str">
        <f>Resumo!$R$5</f>
        <v>Despesa</v>
      </c>
      <c r="F8958" s="314" t="str">
        <f>Resumo!$R$7</f>
        <v>Despesa Direta</v>
      </c>
      <c r="G8958" s="327">
        <f>'Composições Desp. Diretas'!CG74</f>
        <v>0</v>
      </c>
    </row>
    <row r="8959" spans="1:7" x14ac:dyDescent="0.25">
      <c r="A8959" s="319">
        <f>'Comp. Desp. Indiretas'!$CF$7</f>
        <v>0</v>
      </c>
      <c r="B8959" s="314">
        <f>'Composições Desp. Diretas'!$A$75</f>
        <v>0</v>
      </c>
      <c r="C8959" s="314" t="str">
        <f>EAP!$C$11</f>
        <v>PP03</v>
      </c>
      <c r="D8959" s="315">
        <f>'Composições Desp. Diretas'!$C$75</f>
        <v>0</v>
      </c>
      <c r="E8959" s="314" t="str">
        <f>Resumo!$R$5</f>
        <v>Despesa</v>
      </c>
      <c r="F8959" s="314" t="str">
        <f>Resumo!$R$7</f>
        <v>Despesa Direta</v>
      </c>
      <c r="G8959" s="327">
        <f>'Composições Desp. Diretas'!CG75</f>
        <v>0</v>
      </c>
    </row>
    <row r="8960" spans="1:7" x14ac:dyDescent="0.25">
      <c r="A8960" s="319">
        <f>'Comp. Desp. Indiretas'!$CF$7</f>
        <v>0</v>
      </c>
      <c r="B8960" s="314">
        <f>'Composições Desp. Diretas'!$A$76</f>
        <v>0</v>
      </c>
      <c r="C8960" s="314" t="str">
        <f>EAP!$C$11</f>
        <v>PP03</v>
      </c>
      <c r="D8960" s="315">
        <f>'Composições Desp. Diretas'!$C$76</f>
        <v>0</v>
      </c>
      <c r="E8960" s="314" t="str">
        <f>Resumo!$R$5</f>
        <v>Despesa</v>
      </c>
      <c r="F8960" s="314" t="str">
        <f>Resumo!$R$7</f>
        <v>Despesa Direta</v>
      </c>
      <c r="G8960" s="327">
        <f>'Composições Desp. Diretas'!CG76</f>
        <v>0</v>
      </c>
    </row>
    <row r="8961" spans="1:7" x14ac:dyDescent="0.25">
      <c r="A8961" s="319">
        <f>'Comp. Desp. Indiretas'!$CF$7</f>
        <v>0</v>
      </c>
      <c r="B8961" s="314">
        <f>'Composições Desp. Diretas'!$A$77</f>
        <v>0</v>
      </c>
      <c r="C8961" s="314" t="str">
        <f>EAP!$C$11</f>
        <v>PP03</v>
      </c>
      <c r="D8961" s="315">
        <f>'Composições Desp. Diretas'!$C$77</f>
        <v>0</v>
      </c>
      <c r="E8961" s="314" t="str">
        <f>Resumo!$R$5</f>
        <v>Despesa</v>
      </c>
      <c r="F8961" s="314" t="str">
        <f>Resumo!$R$7</f>
        <v>Despesa Direta</v>
      </c>
      <c r="G8961" s="327">
        <f>'Composições Desp. Diretas'!CG77</f>
        <v>0</v>
      </c>
    </row>
    <row r="8962" spans="1:7" x14ac:dyDescent="0.25">
      <c r="A8962" s="319">
        <f>'Comp. Desp. Indiretas'!$CF$7</f>
        <v>0</v>
      </c>
      <c r="B8962" s="314">
        <f>'Composições Desp. Diretas'!$A$78</f>
        <v>0</v>
      </c>
      <c r="C8962" s="314" t="str">
        <f>EAP!$C$11</f>
        <v>PP03</v>
      </c>
      <c r="D8962" s="315">
        <f>'Composições Desp. Diretas'!$C$78</f>
        <v>0</v>
      </c>
      <c r="E8962" s="314" t="str">
        <f>Resumo!$R$5</f>
        <v>Despesa</v>
      </c>
      <c r="F8962" s="314" t="str">
        <f>Resumo!$R$7</f>
        <v>Despesa Direta</v>
      </c>
      <c r="G8962" s="327">
        <f>'Composições Desp. Diretas'!CG78</f>
        <v>0</v>
      </c>
    </row>
    <row r="8971" spans="1:7" x14ac:dyDescent="0.25">
      <c r="A8971" s="319">
        <f>'Comp. Desp. Indiretas'!$CF$7</f>
        <v>0</v>
      </c>
      <c r="B8971" s="314">
        <f>'Composições Desp. Diretas'!$A$79</f>
        <v>0</v>
      </c>
      <c r="C8971" s="314" t="str">
        <f>EAP!$C$11</f>
        <v>PP03</v>
      </c>
      <c r="D8971" s="315">
        <f>'Composições Desp. Diretas'!$C$79</f>
        <v>0</v>
      </c>
      <c r="E8971" s="314" t="str">
        <f>Resumo!$R$5</f>
        <v>Despesa</v>
      </c>
      <c r="F8971" s="314" t="str">
        <f>Resumo!$R$7</f>
        <v>Despesa Direta</v>
      </c>
      <c r="G8971" s="327">
        <f>'Composições Desp. Diretas'!CG79</f>
        <v>0</v>
      </c>
    </row>
    <row r="9809" spans="1:7" x14ac:dyDescent="0.25">
      <c r="A9809" s="319">
        <f>'Comp. Desp. Indiretas'!$CF$7</f>
        <v>0</v>
      </c>
      <c r="D9809" s="315" t="str">
        <f>'CRONOG. DE RECEBIMENTO'!$A$5</f>
        <v>Monitoramento da Qualidade do Ar</v>
      </c>
      <c r="E9809" s="314" t="str">
        <f>Resumo!$R$4</f>
        <v>Receita</v>
      </c>
      <c r="F9809" s="314" t="str">
        <f>Resumo!$R$4</f>
        <v>Receita</v>
      </c>
      <c r="G9809" s="327">
        <f>'CRONOG. DE RECEBIMENTO'!J5</f>
        <v>0</v>
      </c>
    </row>
    <row r="9810" spans="1:7" x14ac:dyDescent="0.25">
      <c r="A9810" s="319">
        <f>'Comp. Desp. Indiretas'!$CF$7</f>
        <v>0</v>
      </c>
      <c r="D9810" s="315" t="str">
        <f>'CRONOG. DE RECEBIMENTO'!$A$6</f>
        <v>Monitoramento de Ruído</v>
      </c>
      <c r="E9810" s="314" t="str">
        <f>Resumo!$R$4</f>
        <v>Receita</v>
      </c>
      <c r="F9810" s="314" t="str">
        <f>Resumo!$R$4</f>
        <v>Receita</v>
      </c>
      <c r="G9810" s="327">
        <f>'CRONOG. DE RECEBIMENTO'!J6</f>
        <v>0</v>
      </c>
    </row>
    <row r="9811" spans="1:7" x14ac:dyDescent="0.25">
      <c r="A9811" s="319">
        <f>'Comp. Desp. Indiretas'!$CF$7</f>
        <v>0</v>
      </c>
      <c r="D9811" s="315" t="str">
        <f>'CRONOG. DE RECEBIMENTO'!$A$7</f>
        <v>Monitoramento de Efluentes Industriais</v>
      </c>
      <c r="E9811" s="314" t="str">
        <f>Resumo!$R$4</f>
        <v>Receita</v>
      </c>
      <c r="F9811" s="314" t="str">
        <f>Resumo!$R$4</f>
        <v>Receita</v>
      </c>
      <c r="G9811" s="327">
        <f>'CRONOG. DE RECEBIMENTO'!J7</f>
        <v>0</v>
      </c>
    </row>
    <row r="9839" spans="1:7" x14ac:dyDescent="0.25">
      <c r="A9839" s="319">
        <f>'Comp. Desp. Indiretas'!$CF$7</f>
        <v>0</v>
      </c>
      <c r="D9839" s="315" t="str">
        <f>Resumo!$R$8</f>
        <v>Imposto</v>
      </c>
      <c r="E9839" s="314" t="str">
        <f>Resumo!$R$5</f>
        <v>Despesa</v>
      </c>
      <c r="F9839" s="314" t="str">
        <f>Resumo!$R$8</f>
        <v>Imposto</v>
      </c>
      <c r="G9839" s="327">
        <f>'CRONOG. DE RECEBIMENTO'!J10</f>
        <v>0</v>
      </c>
    </row>
    <row r="9840" spans="1:7" x14ac:dyDescent="0.25">
      <c r="A9840" s="319">
        <f>'Comp. Desp. Indiretas'!$CF$7</f>
        <v>0</v>
      </c>
      <c r="D9840" s="315" t="str">
        <f>Resumo!$R$9</f>
        <v>Overhead</v>
      </c>
      <c r="E9840" s="314" t="str">
        <f>Resumo!$R$9</f>
        <v>Overhead</v>
      </c>
      <c r="F9840" s="314" t="str">
        <f>Resumo!$R$9</f>
        <v>Overhead</v>
      </c>
      <c r="G9840" s="327">
        <f>'CRONOG. DE RECEBIMENTO'!J15</f>
        <v>0</v>
      </c>
    </row>
    <row r="9841" spans="1:7" x14ac:dyDescent="0.25">
      <c r="A9841" s="319">
        <f>'Comp. Desp. Indiretas'!$CF$7</f>
        <v>0</v>
      </c>
      <c r="D9841" s="315" t="str">
        <f>Resumo!$R$10</f>
        <v>Margem</v>
      </c>
      <c r="E9841" s="314" t="str">
        <f>Resumo!$R$10</f>
        <v>Margem</v>
      </c>
      <c r="F9841" s="314" t="str">
        <f>Resumo!$R$10</f>
        <v>Margem</v>
      </c>
      <c r="G9841" s="327">
        <f>'CRONOG. DE RECEBIMENTO'!J17</f>
        <v>0</v>
      </c>
    </row>
    <row r="9842" spans="1:7" x14ac:dyDescent="0.25">
      <c r="A9842" s="319">
        <f>'Comp. Desp. Indiretas'!$CF$7</f>
        <v>0</v>
      </c>
      <c r="D9842" s="315" t="str">
        <f>Resumo!$R$11</f>
        <v>Risco</v>
      </c>
      <c r="E9842" s="314" t="str">
        <f>Resumo!$R$11</f>
        <v>Risco</v>
      </c>
      <c r="F9842" s="314" t="str">
        <f>Resumo!$R$11</f>
        <v>Risco</v>
      </c>
      <c r="G9842" s="327">
        <f>'CRONOG. DE RECEBIMENTO'!J16</f>
        <v>0</v>
      </c>
    </row>
    <row r="9843" spans="1:7" x14ac:dyDescent="0.25">
      <c r="A9843" s="319">
        <f>'Comp. Desp. Indiretas'!$CF$7</f>
        <v>0</v>
      </c>
      <c r="D9843" s="315" t="str">
        <f>'CRONOG. DE RECEBIMENTO'!$A$11</f>
        <v>TOTAL MENSAL - RECEITA LÍQUIDA</v>
      </c>
      <c r="E9843" s="314" t="str">
        <f>Resumo!$R$4</f>
        <v>Receita</v>
      </c>
      <c r="F9843" s="314" t="str">
        <f>'CRONOG. DE RECEBIMENTO'!$A$11</f>
        <v>TOTAL MENSAL - RECEITA LÍQUIDA</v>
      </c>
      <c r="G9843" s="327">
        <f>'CRONOG. DE RECEBIMENTO'!$J$11</f>
        <v>0</v>
      </c>
    </row>
    <row r="9844" spans="1:7" x14ac:dyDescent="0.25">
      <c r="A9844" s="319">
        <f>'Comp. Desp. Indiretas'!$CF$7</f>
        <v>0</v>
      </c>
      <c r="D9844" s="315" t="str">
        <f>'CRONOG. DE RECEBIMENTO'!$A$12</f>
        <v>TOTAL ACUMULADO - RECEITA LÍQUIDA</v>
      </c>
      <c r="E9844" s="314" t="str">
        <f>Resumo!$R$4</f>
        <v>Receita</v>
      </c>
      <c r="F9844" s="314" t="str">
        <f>'CRONOG. DE RECEBIMENTO'!$A$12</f>
        <v>TOTAL ACUMULADO - RECEITA LÍQUIDA</v>
      </c>
      <c r="G9844" s="327">
        <f>'CRONOG. DE RECEBIMENTO'!$J$12</f>
        <v>17472.697328999995</v>
      </c>
    </row>
    <row r="9845" spans="1:7" x14ac:dyDescent="0.25">
      <c r="A9845" s="319">
        <f>'Comp. Desp. Indiretas'!$CF$7</f>
        <v>0</v>
      </c>
      <c r="D9845" s="315" t="str">
        <f>'CRONOG. DE RECEBIMENTO'!$A$38</f>
        <v>Monitoramento da Qualidade do Ar</v>
      </c>
      <c r="E9845" s="314" t="str">
        <f>Resumo!$R$12</f>
        <v>Recebimento Cliente</v>
      </c>
      <c r="F9845" s="314" t="str">
        <f>Resumo!$R$12</f>
        <v>Recebimento Cliente</v>
      </c>
      <c r="G9845" s="327">
        <f>'CRONOG. DE RECEBIMENTO'!$J$38</f>
        <v>0</v>
      </c>
    </row>
    <row r="9846" spans="1:7" x14ac:dyDescent="0.25">
      <c r="A9846" s="319">
        <f>'Comp. Desp. Indiretas'!$CF$7</f>
        <v>0</v>
      </c>
      <c r="D9846" s="315" t="str">
        <f>'CRONOG. DE RECEBIMENTO'!$A$39</f>
        <v>Monitoramento de Ruído</v>
      </c>
      <c r="E9846" s="314" t="str">
        <f>Resumo!$R$12</f>
        <v>Recebimento Cliente</v>
      </c>
      <c r="F9846" s="314" t="str">
        <f>Resumo!$R$12</f>
        <v>Recebimento Cliente</v>
      </c>
      <c r="G9846" s="327">
        <f>'CRONOG. DE RECEBIMENTO'!$J$39</f>
        <v>0</v>
      </c>
    </row>
    <row r="9847" spans="1:7" x14ac:dyDescent="0.25">
      <c r="A9847" s="319">
        <f>'Comp. Desp. Indiretas'!$CF$7</f>
        <v>0</v>
      </c>
      <c r="D9847" s="315" t="str">
        <f>'CRONOG. DE RECEBIMENTO'!$A$40</f>
        <v>Monitoramento de Efluentes Industriais</v>
      </c>
      <c r="E9847" s="314" t="str">
        <f>Resumo!$R$12</f>
        <v>Recebimento Cliente</v>
      </c>
      <c r="F9847" s="314" t="str">
        <f>Resumo!$R$12</f>
        <v>Recebimento Cliente</v>
      </c>
      <c r="G9847" s="327">
        <f>'CRONOG. DE RECEBIMENTO'!$J$40</f>
        <v>0</v>
      </c>
    </row>
    <row r="9875" spans="1:7" x14ac:dyDescent="0.25">
      <c r="A9875" s="319">
        <f>'Comp. Desp. Indiretas'!$CG$7</f>
        <v>0</v>
      </c>
      <c r="B9875" s="314" t="str">
        <f>'Comp. Desp. Indiretas'!$A$9</f>
        <v>MOC</v>
      </c>
      <c r="D9875" s="315" t="str">
        <f>'Comp. Desp. Indiretas'!$C$9</f>
        <v>DIRETOR TÉCNICO</v>
      </c>
      <c r="E9875" s="314" t="str">
        <f>Resumo!$R$5</f>
        <v>Despesa</v>
      </c>
      <c r="F9875" s="314" t="str">
        <f>Resumo!$R$6</f>
        <v>Despesa Indireta</v>
      </c>
      <c r="G9875" s="327">
        <f>'Comp. Desp. Indiretas'!CG9</f>
        <v>0</v>
      </c>
    </row>
    <row r="9876" spans="1:7" x14ac:dyDescent="0.25">
      <c r="A9876" s="319">
        <f>'Comp. Desp. Indiretas'!$CG$7</f>
        <v>0</v>
      </c>
      <c r="B9876" s="314" t="str">
        <f>'Comp. Desp. Indiretas'!$A$10</f>
        <v>MOC</v>
      </c>
      <c r="D9876" s="315" t="str">
        <f>'Comp. Desp. Indiretas'!$C$10</f>
        <v>GERENTE DE PROJETO</v>
      </c>
      <c r="E9876" s="314" t="str">
        <f>Resumo!$R$5</f>
        <v>Despesa</v>
      </c>
      <c r="F9876" s="314" t="str">
        <f>Resumo!$R$6</f>
        <v>Despesa Indireta</v>
      </c>
      <c r="G9876" s="327">
        <f>'Comp. Desp. Indiretas'!CG10</f>
        <v>0</v>
      </c>
    </row>
    <row r="9877" spans="1:7" x14ac:dyDescent="0.25">
      <c r="A9877" s="319">
        <f>'Comp. Desp. Indiretas'!$CG$7</f>
        <v>0</v>
      </c>
      <c r="B9877" s="314" t="str">
        <f>'Comp. Desp. Indiretas'!$A$11</f>
        <v>MOC</v>
      </c>
      <c r="D9877" s="315" t="str">
        <f>'Comp. Desp. Indiretas'!$C$11</f>
        <v>COORD. DE PROJETO</v>
      </c>
      <c r="E9877" s="314" t="str">
        <f>Resumo!$R$5</f>
        <v>Despesa</v>
      </c>
      <c r="F9877" s="314" t="str">
        <f>Resumo!$R$6</f>
        <v>Despesa Indireta</v>
      </c>
      <c r="G9877" s="327">
        <f>'Comp. Desp. Indiretas'!CG11</f>
        <v>0</v>
      </c>
    </row>
    <row r="9878" spans="1:7" x14ac:dyDescent="0.25">
      <c r="A9878" s="319">
        <f>'Comp. Desp. Indiretas'!$CG$7</f>
        <v>0</v>
      </c>
      <c r="B9878" s="314" t="str">
        <f>'Comp. Desp. Indiretas'!$A$12</f>
        <v>MOC</v>
      </c>
      <c r="D9878" s="315" t="str">
        <f>'Comp. Desp. Indiretas'!$C$12</f>
        <v>COORD. OPERACIONAL</v>
      </c>
      <c r="E9878" s="314" t="str">
        <f>Resumo!$R$5</f>
        <v>Despesa</v>
      </c>
      <c r="F9878" s="314" t="str">
        <f>Resumo!$R$6</f>
        <v>Despesa Indireta</v>
      </c>
      <c r="G9878" s="327">
        <f>'Comp. Desp. Indiretas'!CG12</f>
        <v>0</v>
      </c>
    </row>
    <row r="9879" spans="1:7" x14ac:dyDescent="0.25">
      <c r="A9879" s="319">
        <f>'Comp. Desp. Indiretas'!$CG$7</f>
        <v>0</v>
      </c>
      <c r="B9879" s="314" t="str">
        <f>'Comp. Desp. Indiretas'!$A$13</f>
        <v>MOC</v>
      </c>
      <c r="D9879" s="315" t="str">
        <f>'Comp. Desp. Indiretas'!$C$13</f>
        <v>ANALISTA DE PROJETOS SENIOR</v>
      </c>
      <c r="E9879" s="314" t="str">
        <f>Resumo!$R$5</f>
        <v>Despesa</v>
      </c>
      <c r="F9879" s="314" t="str">
        <f>Resumo!$R$6</f>
        <v>Despesa Indireta</v>
      </c>
      <c r="G9879" s="327">
        <f>'Comp. Desp. Indiretas'!CG13</f>
        <v>0</v>
      </c>
    </row>
    <row r="9880" spans="1:7" x14ac:dyDescent="0.25">
      <c r="A9880" s="319">
        <f>'Comp. Desp. Indiretas'!$CG$7</f>
        <v>0</v>
      </c>
      <c r="B9880" s="314" t="str">
        <f>'Comp. Desp. Indiretas'!$A$14</f>
        <v>MOC</v>
      </c>
      <c r="D9880" s="315" t="str">
        <f>'Comp. Desp. Indiretas'!$C$14</f>
        <v>ANALISTA DE PROJETOS PLENO</v>
      </c>
      <c r="E9880" s="314" t="str">
        <f>Resumo!$R$5</f>
        <v>Despesa</v>
      </c>
      <c r="F9880" s="314" t="str">
        <f>Resumo!$R$6</f>
        <v>Despesa Indireta</v>
      </c>
      <c r="G9880" s="327">
        <f>'Comp. Desp. Indiretas'!CG14</f>
        <v>0</v>
      </c>
    </row>
    <row r="9881" spans="1:7" x14ac:dyDescent="0.25">
      <c r="A9881" s="319">
        <f>'Comp. Desp. Indiretas'!$CG$7</f>
        <v>0</v>
      </c>
      <c r="B9881" s="314" t="str">
        <f>'Comp. Desp. Indiretas'!$A$15</f>
        <v>MOC</v>
      </c>
      <c r="D9881" s="315" t="str">
        <f>'Comp. Desp. Indiretas'!$C$15</f>
        <v>ANALISTA DE PROJETOS JUNIOR</v>
      </c>
      <c r="E9881" s="314" t="str">
        <f>Resumo!$R$5</f>
        <v>Despesa</v>
      </c>
      <c r="F9881" s="314" t="str">
        <f>Resumo!$R$6</f>
        <v>Despesa Indireta</v>
      </c>
      <c r="G9881" s="327">
        <f>'Comp. Desp. Indiretas'!CG15</f>
        <v>0</v>
      </c>
    </row>
    <row r="9882" spans="1:7" x14ac:dyDescent="0.25">
      <c r="A9882" s="319">
        <f>'Comp. Desp. Indiretas'!$CG$7</f>
        <v>0</v>
      </c>
      <c r="B9882" s="314" t="str">
        <f>'Comp. Desp. Indiretas'!$A$16</f>
        <v>MOC</v>
      </c>
      <c r="D9882" s="315" t="str">
        <f>'Comp. Desp. Indiretas'!$C$16</f>
        <v>TÉCNICO OPERACIONAL</v>
      </c>
      <c r="E9882" s="314" t="str">
        <f>Resumo!$R$5</f>
        <v>Despesa</v>
      </c>
      <c r="F9882" s="314" t="str">
        <f>Resumo!$R$6</f>
        <v>Despesa Indireta</v>
      </c>
      <c r="G9882" s="327">
        <f>'Comp. Desp. Indiretas'!CG16</f>
        <v>0</v>
      </c>
    </row>
    <row r="9883" spans="1:7" x14ac:dyDescent="0.25">
      <c r="A9883" s="319">
        <f>'Comp. Desp. Indiretas'!$CG$7</f>
        <v>0</v>
      </c>
      <c r="B9883" s="314" t="str">
        <f>'Comp. Desp. Indiretas'!$A$17</f>
        <v>MOC</v>
      </c>
      <c r="D9883" s="315" t="str">
        <f>'Comp. Desp. Indiretas'!$C$17</f>
        <v>TÉCNICO OPERACIONAL - C/ PERICULOSIDADE</v>
      </c>
      <c r="E9883" s="314" t="str">
        <f>Resumo!$R$5</f>
        <v>Despesa</v>
      </c>
      <c r="F9883" s="314" t="str">
        <f>Resumo!$R$6</f>
        <v>Despesa Indireta</v>
      </c>
      <c r="G9883" s="327">
        <f>'Comp. Desp. Indiretas'!CG17</f>
        <v>0</v>
      </c>
    </row>
    <row r="9884" spans="1:7" x14ac:dyDescent="0.25">
      <c r="A9884" s="319">
        <f>'Comp. Desp. Indiretas'!$CG$7</f>
        <v>0</v>
      </c>
      <c r="B9884" s="314" t="str">
        <f>'Comp. Desp. Indiretas'!$A$18</f>
        <v>MOC</v>
      </c>
      <c r="D9884" s="315" t="str">
        <f>'Comp. Desp. Indiretas'!$C$18</f>
        <v>ANALISTA DE GEOPROCESSAMENTO</v>
      </c>
      <c r="E9884" s="314" t="str">
        <f>Resumo!$R$5</f>
        <v>Despesa</v>
      </c>
      <c r="F9884" s="314" t="str">
        <f>Resumo!$R$6</f>
        <v>Despesa Indireta</v>
      </c>
      <c r="G9884" s="327">
        <f>'Comp. Desp. Indiretas'!CG18</f>
        <v>0</v>
      </c>
    </row>
    <row r="9885" spans="1:7" x14ac:dyDescent="0.25">
      <c r="A9885" s="319">
        <f>'Comp. Desp. Indiretas'!$CG$7</f>
        <v>0</v>
      </c>
      <c r="B9885" s="314" t="str">
        <f>'Comp. Desp. Indiretas'!$A$19</f>
        <v>MOC</v>
      </c>
      <c r="D9885" s="315" t="str">
        <f>'Comp. Desp. Indiretas'!$C$19</f>
        <v>ASSISTENTE DE PROJETOS</v>
      </c>
      <c r="E9885" s="314" t="str">
        <f>Resumo!$R$5</f>
        <v>Despesa</v>
      </c>
      <c r="F9885" s="314" t="str">
        <f>Resumo!$R$6</f>
        <v>Despesa Indireta</v>
      </c>
      <c r="G9885" s="327">
        <f>'Comp. Desp. Indiretas'!CG19</f>
        <v>0</v>
      </c>
    </row>
    <row r="9886" spans="1:7" x14ac:dyDescent="0.25">
      <c r="A9886" s="319">
        <f>'Comp. Desp. Indiretas'!$CG$7</f>
        <v>0</v>
      </c>
      <c r="B9886" s="314" t="str">
        <f>'Comp. Desp. Indiretas'!$A$20</f>
        <v>MOC</v>
      </c>
      <c r="D9886" s="315" t="str">
        <f>'Comp. Desp. Indiretas'!$C$20</f>
        <v>AUXILIAR TÉCNICO</v>
      </c>
      <c r="E9886" s="314" t="str">
        <f>Resumo!$R$5</f>
        <v>Despesa</v>
      </c>
      <c r="F9886" s="314" t="str">
        <f>Resumo!$R$6</f>
        <v>Despesa Indireta</v>
      </c>
      <c r="G9886" s="327">
        <f>'Comp. Desp. Indiretas'!CG20</f>
        <v>0</v>
      </c>
    </row>
    <row r="9887" spans="1:7" x14ac:dyDescent="0.25">
      <c r="A9887" s="319">
        <f>'Comp. Desp. Indiretas'!$CG$7</f>
        <v>0</v>
      </c>
      <c r="B9887" s="314" t="str">
        <f>'Comp. Desp. Indiretas'!$A$21</f>
        <v>MOC</v>
      </c>
      <c r="D9887" s="315" t="str">
        <f>'Comp. Desp. Indiretas'!$C$21</f>
        <v>ESTAGIÁRIO TÉCNICO</v>
      </c>
      <c r="E9887" s="314" t="str">
        <f>Resumo!$R$5</f>
        <v>Despesa</v>
      </c>
      <c r="F9887" s="314" t="str">
        <f>Resumo!$R$6</f>
        <v>Despesa Indireta</v>
      </c>
      <c r="G9887" s="327">
        <f>'Comp. Desp. Indiretas'!CG21</f>
        <v>0</v>
      </c>
    </row>
    <row r="9888" spans="1:7" x14ac:dyDescent="0.25">
      <c r="A9888" s="319">
        <f>'Comp. Desp. Indiretas'!$CG$7</f>
        <v>0</v>
      </c>
      <c r="B9888" s="314" t="str">
        <f>'Comp. Desp. Indiretas'!$A$22</f>
        <v>MOC</v>
      </c>
      <c r="D9888" s="315" t="str">
        <f>'Comp. Desp. Indiretas'!$C$22</f>
        <v>ANALISTA FINANCEIRO</v>
      </c>
      <c r="E9888" s="314" t="str">
        <f>Resumo!$R$5</f>
        <v>Despesa</v>
      </c>
      <c r="F9888" s="314" t="str">
        <f>Resumo!$R$6</f>
        <v>Despesa Indireta</v>
      </c>
      <c r="G9888" s="327">
        <f>'Comp. Desp. Indiretas'!CG22</f>
        <v>0</v>
      </c>
    </row>
    <row r="9889" spans="1:7" x14ac:dyDescent="0.25">
      <c r="A9889" s="319">
        <f>'Comp. Desp. Indiretas'!$CG$7</f>
        <v>0</v>
      </c>
      <c r="B9889" s="314" t="str">
        <f>'Comp. Desp. Indiretas'!$A$23</f>
        <v>MOC</v>
      </c>
      <c r="D9889" s="315" t="str">
        <f>'Comp. Desp. Indiretas'!$C$23</f>
        <v>ANALISTA DE SUPRIMENTOS</v>
      </c>
      <c r="E9889" s="314" t="str">
        <f>Resumo!$R$5</f>
        <v>Despesa</v>
      </c>
      <c r="F9889" s="314" t="str">
        <f>Resumo!$R$6</f>
        <v>Despesa Indireta</v>
      </c>
      <c r="G9889" s="327">
        <f>'Comp. Desp. Indiretas'!CG23</f>
        <v>0</v>
      </c>
    </row>
    <row r="9890" spans="1:7" x14ac:dyDescent="0.25">
      <c r="A9890" s="319">
        <f>'Comp. Desp. Indiretas'!$CG$7</f>
        <v>0</v>
      </c>
      <c r="B9890" s="314" t="str">
        <f>'Comp. Desp. Indiretas'!$A$24</f>
        <v>DG</v>
      </c>
      <c r="D9890" s="315" t="str">
        <f>'Comp. Desp. Indiretas'!$C$24</f>
        <v>HOSPEDAGEM - NIVEL 1</v>
      </c>
      <c r="E9890" s="314" t="str">
        <f>Resumo!$R$5</f>
        <v>Despesa</v>
      </c>
      <c r="F9890" s="314" t="str">
        <f>Resumo!$R$6</f>
        <v>Despesa Indireta</v>
      </c>
      <c r="G9890" s="327">
        <f>'Comp. Desp. Indiretas'!CG24</f>
        <v>0</v>
      </c>
    </row>
    <row r="9891" spans="1:7" x14ac:dyDescent="0.25">
      <c r="A9891" s="319">
        <f>'Comp. Desp. Indiretas'!$CG$7</f>
        <v>0</v>
      </c>
      <c r="B9891" s="314" t="str">
        <f>'Comp. Desp. Indiretas'!$A$25</f>
        <v>DG</v>
      </c>
      <c r="D9891" s="315" t="str">
        <f>'Comp. Desp. Indiretas'!$C$25</f>
        <v>HOSPEDAGEM - NIVEL 2</v>
      </c>
      <c r="E9891" s="314" t="str">
        <f>Resumo!$R$5</f>
        <v>Despesa</v>
      </c>
      <c r="F9891" s="314" t="str">
        <f>Resumo!$R$6</f>
        <v>Despesa Indireta</v>
      </c>
      <c r="G9891" s="327">
        <f>'Comp. Desp. Indiretas'!CG25</f>
        <v>0</v>
      </c>
    </row>
    <row r="9892" spans="1:7" x14ac:dyDescent="0.25">
      <c r="A9892" s="319">
        <f>'Comp. Desp. Indiretas'!$CG$7</f>
        <v>0</v>
      </c>
      <c r="B9892" s="314" t="str">
        <f>'Comp. Desp. Indiretas'!$A$26</f>
        <v>DG</v>
      </c>
      <c r="D9892" s="315" t="str">
        <f>'Comp. Desp. Indiretas'!$C$26</f>
        <v>HOSPEDAGEM - NIVEL 3</v>
      </c>
      <c r="E9892" s="314" t="str">
        <f>Resumo!$R$5</f>
        <v>Despesa</v>
      </c>
      <c r="F9892" s="314" t="str">
        <f>Resumo!$R$6</f>
        <v>Despesa Indireta</v>
      </c>
      <c r="G9892" s="327">
        <f>'Comp. Desp. Indiretas'!CG26</f>
        <v>0</v>
      </c>
    </row>
    <row r="9893" spans="1:7" x14ac:dyDescent="0.25">
      <c r="A9893" s="319">
        <f>'Comp. Desp. Indiretas'!$CG$7</f>
        <v>0</v>
      </c>
      <c r="B9893" s="314" t="str">
        <f>'Comp. Desp. Indiretas'!$A$27</f>
        <v>DG</v>
      </c>
      <c r="D9893" s="315" t="str">
        <f>'Comp. Desp. Indiretas'!$C$27</f>
        <v>LOCAÇÃO DE BASE OPERACIONAL</v>
      </c>
      <c r="E9893" s="314" t="str">
        <f>Resumo!$R$5</f>
        <v>Despesa</v>
      </c>
      <c r="F9893" s="314" t="str">
        <f>Resumo!$R$6</f>
        <v>Despesa Indireta</v>
      </c>
      <c r="G9893" s="327">
        <f>'Comp. Desp. Indiretas'!CG27</f>
        <v>0</v>
      </c>
    </row>
    <row r="9894" spans="1:7" x14ac:dyDescent="0.25">
      <c r="A9894" s="319">
        <f>'Comp. Desp. Indiretas'!$CG$7</f>
        <v>0</v>
      </c>
      <c r="B9894" s="314" t="str">
        <f>'Comp. Desp. Indiretas'!$A$28</f>
        <v>DG</v>
      </c>
      <c r="D9894" s="315" t="str">
        <f>'Comp. Desp. Indiretas'!$C$28</f>
        <v>ALIMENTAÇÃO - NIVEL 1</v>
      </c>
      <c r="E9894" s="314" t="str">
        <f>Resumo!$R$5</f>
        <v>Despesa</v>
      </c>
      <c r="F9894" s="314" t="str">
        <f>Resumo!$R$6</f>
        <v>Despesa Indireta</v>
      </c>
      <c r="G9894" s="327">
        <f>'Comp. Desp. Indiretas'!CG28</f>
        <v>0</v>
      </c>
    </row>
    <row r="9895" spans="1:7" x14ac:dyDescent="0.25">
      <c r="A9895" s="319">
        <f>'Comp. Desp. Indiretas'!$CG$7</f>
        <v>0</v>
      </c>
      <c r="B9895" s="314" t="str">
        <f>'Comp. Desp. Indiretas'!$A$29</f>
        <v>DG</v>
      </c>
      <c r="D9895" s="315" t="str">
        <f>'Comp. Desp. Indiretas'!$C$29</f>
        <v>ALIMENTAÇÃO - NIVEL 2</v>
      </c>
      <c r="E9895" s="314" t="str">
        <f>Resumo!$R$5</f>
        <v>Despesa</v>
      </c>
      <c r="F9895" s="314" t="str">
        <f>Resumo!$R$6</f>
        <v>Despesa Indireta</v>
      </c>
      <c r="G9895" s="327">
        <f>'Comp. Desp. Indiretas'!CG29</f>
        <v>0</v>
      </c>
    </row>
    <row r="9896" spans="1:7" x14ac:dyDescent="0.25">
      <c r="A9896" s="319">
        <f>'Comp. Desp. Indiretas'!$CG$7</f>
        <v>0</v>
      </c>
      <c r="B9896" s="314" t="str">
        <f>'Comp. Desp. Indiretas'!$A$30</f>
        <v>DG</v>
      </c>
      <c r="D9896" s="315" t="str">
        <f>'Comp. Desp. Indiretas'!$C$30</f>
        <v>ALIMENTAÇÃO - NIVEL 3</v>
      </c>
      <c r="E9896" s="314" t="str">
        <f>Resumo!$R$5</f>
        <v>Despesa</v>
      </c>
      <c r="F9896" s="314" t="str">
        <f>Resumo!$R$6</f>
        <v>Despesa Indireta</v>
      </c>
      <c r="G9896" s="327">
        <f>'Comp. Desp. Indiretas'!CG30</f>
        <v>0</v>
      </c>
    </row>
    <row r="9897" spans="1:7" x14ac:dyDescent="0.25">
      <c r="A9897" s="319">
        <f>'Comp. Desp. Indiretas'!$CG$7</f>
        <v>0</v>
      </c>
      <c r="B9897" s="314" t="str">
        <f>'Comp. Desp. Indiretas'!$A$31</f>
        <v>DG</v>
      </c>
      <c r="D9897" s="315" t="str">
        <f>'Comp. Desp. Indiretas'!$C$31</f>
        <v>TELEFONIA</v>
      </c>
      <c r="E9897" s="314" t="str">
        <f>Resumo!$R$5</f>
        <v>Despesa</v>
      </c>
      <c r="F9897" s="314" t="str">
        <f>Resumo!$R$6</f>
        <v>Despesa Indireta</v>
      </c>
      <c r="G9897" s="327">
        <f>'Comp. Desp. Indiretas'!CG31</f>
        <v>0</v>
      </c>
    </row>
    <row r="9898" spans="1:7" x14ac:dyDescent="0.25">
      <c r="A9898" s="319">
        <f>'Comp. Desp. Indiretas'!$CG$7</f>
        <v>0</v>
      </c>
      <c r="B9898" s="314" t="str">
        <f>'Comp. Desp. Indiretas'!$A$32</f>
        <v>DG</v>
      </c>
      <c r="D9898" s="315" t="str">
        <f>'Comp. Desp. Indiretas'!$C$32</f>
        <v>ALUGUEL DE VEÍCULO LEVE MENSAL</v>
      </c>
      <c r="E9898" s="314" t="str">
        <f>Resumo!$R$5</f>
        <v>Despesa</v>
      </c>
      <c r="F9898" s="314" t="str">
        <f>Resumo!$R$6</f>
        <v>Despesa Indireta</v>
      </c>
      <c r="G9898" s="327">
        <f>'Comp. Desp. Indiretas'!CG32</f>
        <v>0</v>
      </c>
    </row>
    <row r="9899" spans="1:7" x14ac:dyDescent="0.25">
      <c r="A9899" s="319">
        <f>'Comp. Desp. Indiretas'!$CG$7</f>
        <v>0</v>
      </c>
      <c r="B9899" s="314" t="str">
        <f>'Comp. Desp. Indiretas'!$A$33</f>
        <v>DG</v>
      </c>
      <c r="D9899" s="315" t="str">
        <f>'Comp. Desp. Indiretas'!$C$33</f>
        <v>ALUGUEL DE VEICULO LEVE</v>
      </c>
      <c r="E9899" s="314" t="str">
        <f>Resumo!$R$5</f>
        <v>Despesa</v>
      </c>
      <c r="F9899" s="314" t="str">
        <f>Resumo!$R$6</f>
        <v>Despesa Indireta</v>
      </c>
      <c r="G9899" s="327">
        <f>'Comp. Desp. Indiretas'!CG33</f>
        <v>0</v>
      </c>
    </row>
    <row r="9900" spans="1:7" x14ac:dyDescent="0.25">
      <c r="A9900" s="319">
        <f>'Comp. Desp. Indiretas'!$CG$7</f>
        <v>0</v>
      </c>
      <c r="B9900" s="314" t="str">
        <f>'Comp. Desp. Indiretas'!$A$34</f>
        <v>DG</v>
      </c>
      <c r="D9900" s="315" t="str">
        <f>'Comp. Desp. Indiretas'!$C$34</f>
        <v>ALUGUEL CAMINHONTE</v>
      </c>
      <c r="E9900" s="314" t="str">
        <f>Resumo!$R$5</f>
        <v>Despesa</v>
      </c>
      <c r="F9900" s="314" t="str">
        <f>Resumo!$R$6</f>
        <v>Despesa Indireta</v>
      </c>
      <c r="G9900" s="327">
        <f>'Comp. Desp. Indiretas'!CG34</f>
        <v>0</v>
      </c>
    </row>
    <row r="9901" spans="1:7" x14ac:dyDescent="0.25">
      <c r="A9901" s="319">
        <f>'Comp. Desp. Indiretas'!$CG$7</f>
        <v>0</v>
      </c>
      <c r="B9901" s="314" t="str">
        <f>'Comp. Desp. Indiretas'!$A$35</f>
        <v>DG</v>
      </c>
      <c r="D9901" s="315" t="str">
        <f>'Comp. Desp. Indiretas'!$C$35</f>
        <v>AQUISIÇÃO DE VEICULO</v>
      </c>
      <c r="E9901" s="314" t="str">
        <f>Resumo!$R$5</f>
        <v>Despesa</v>
      </c>
      <c r="F9901" s="314" t="str">
        <f>Resumo!$R$6</f>
        <v>Despesa Indireta</v>
      </c>
      <c r="G9901" s="327">
        <f>'Comp. Desp. Indiretas'!CG35</f>
        <v>0</v>
      </c>
    </row>
    <row r="9902" spans="1:7" x14ac:dyDescent="0.25">
      <c r="A9902" s="319">
        <f>'Comp. Desp. Indiretas'!$CG$7</f>
        <v>0</v>
      </c>
      <c r="B9902" s="314" t="str">
        <f>'Comp. Desp. Indiretas'!$A$36</f>
        <v>DG</v>
      </c>
      <c r="D9902" s="315" t="str">
        <f>'Comp. Desp. Indiretas'!$C$36</f>
        <v>COMBUSTÍVEL - GASOLINA</v>
      </c>
      <c r="E9902" s="314" t="str">
        <f>Resumo!$R$5</f>
        <v>Despesa</v>
      </c>
      <c r="F9902" s="314" t="str">
        <f>Resumo!$R$6</f>
        <v>Despesa Indireta</v>
      </c>
      <c r="G9902" s="327">
        <f>'Comp. Desp. Indiretas'!CG36</f>
        <v>0</v>
      </c>
    </row>
    <row r="9903" spans="1:7" x14ac:dyDescent="0.25">
      <c r="A9903" s="319">
        <f>'Comp. Desp. Indiretas'!$CG$7</f>
        <v>0</v>
      </c>
      <c r="B9903" s="314" t="str">
        <f>'Comp. Desp. Indiretas'!$A$37</f>
        <v>DG</v>
      </c>
      <c r="D9903" s="315" t="str">
        <f>'Comp. Desp. Indiretas'!$C$37</f>
        <v>COMBUSTÍVEL - DIESEL</v>
      </c>
      <c r="E9903" s="314" t="str">
        <f>Resumo!$R$5</f>
        <v>Despesa</v>
      </c>
      <c r="F9903" s="314" t="str">
        <f>Resumo!$R$6</f>
        <v>Despesa Indireta</v>
      </c>
      <c r="G9903" s="327">
        <f>'Comp. Desp. Indiretas'!CG37</f>
        <v>0</v>
      </c>
    </row>
    <row r="9904" spans="1:7" x14ac:dyDescent="0.25">
      <c r="A9904" s="319">
        <f>'Comp. Desp. Indiretas'!$CG$7</f>
        <v>0</v>
      </c>
      <c r="B9904" s="314" t="str">
        <f>'Comp. Desp. Indiretas'!$A$38</f>
        <v>DG</v>
      </c>
      <c r="D9904" s="315" t="str">
        <f>'Comp. Desp. Indiretas'!$C$38</f>
        <v>PASSAGEM AÉREA</v>
      </c>
      <c r="E9904" s="314" t="str">
        <f>Resumo!$R$5</f>
        <v>Despesa</v>
      </c>
      <c r="F9904" s="314" t="str">
        <f>Resumo!$R$6</f>
        <v>Despesa Indireta</v>
      </c>
      <c r="G9904" s="327">
        <f>'Comp. Desp. Indiretas'!CG38</f>
        <v>0</v>
      </c>
    </row>
    <row r="9905" spans="1:7" x14ac:dyDescent="0.25">
      <c r="A9905" s="319">
        <f>'Comp. Desp. Indiretas'!$CG$7</f>
        <v>0</v>
      </c>
      <c r="B9905" s="314" t="str">
        <f>'Comp. Desp. Indiretas'!$A$39</f>
        <v>ART</v>
      </c>
      <c r="D9905" s="315" t="str">
        <f>'Comp. Desp. Indiretas'!$C$39</f>
        <v>ART CREA - Nível 1</v>
      </c>
      <c r="E9905" s="314" t="str">
        <f>Resumo!$R$5</f>
        <v>Despesa</v>
      </c>
      <c r="F9905" s="314" t="str">
        <f>Resumo!$R$6</f>
        <v>Despesa Indireta</v>
      </c>
      <c r="G9905" s="327">
        <f>'Comp. Desp. Indiretas'!CG39</f>
        <v>0</v>
      </c>
    </row>
    <row r="9906" spans="1:7" x14ac:dyDescent="0.25">
      <c r="A9906" s="319">
        <f>'Comp. Desp. Indiretas'!$CG$7</f>
        <v>0</v>
      </c>
      <c r="B9906" s="314" t="str">
        <f>'Comp. Desp. Indiretas'!$A$40</f>
        <v>ART</v>
      </c>
      <c r="D9906" s="315" t="str">
        <f>'Comp. Desp. Indiretas'!$C$40</f>
        <v>ART CREA - Nível 2</v>
      </c>
      <c r="E9906" s="314" t="str">
        <f>Resumo!$R$5</f>
        <v>Despesa</v>
      </c>
      <c r="F9906" s="314" t="str">
        <f>Resumo!$R$6</f>
        <v>Despesa Indireta</v>
      </c>
      <c r="G9906" s="327">
        <f>'Comp. Desp. Indiretas'!CG40</f>
        <v>0</v>
      </c>
    </row>
    <row r="9907" spans="1:7" x14ac:dyDescent="0.25">
      <c r="A9907" s="319">
        <f>'Comp. Desp. Indiretas'!$CG$7</f>
        <v>0</v>
      </c>
      <c r="B9907" s="314" t="str">
        <f>'Comp. Desp. Indiretas'!$A$41</f>
        <v>ART</v>
      </c>
      <c r="D9907" s="315" t="str">
        <f>'Comp. Desp. Indiretas'!$C$41</f>
        <v>ART CREA - Nível 3</v>
      </c>
      <c r="E9907" s="314" t="str">
        <f>Resumo!$R$5</f>
        <v>Despesa</v>
      </c>
      <c r="F9907" s="314" t="str">
        <f>Resumo!$R$6</f>
        <v>Despesa Indireta</v>
      </c>
      <c r="G9907" s="327">
        <f>'Comp. Desp. Indiretas'!CG41</f>
        <v>0</v>
      </c>
    </row>
    <row r="9908" spans="1:7" x14ac:dyDescent="0.25">
      <c r="A9908" s="319">
        <f>'Comp. Desp. Indiretas'!$CG$7</f>
        <v>0</v>
      </c>
      <c r="B9908" s="314" t="str">
        <f>'Comp. Desp. Indiretas'!$A$42</f>
        <v>ART</v>
      </c>
      <c r="D9908" s="315" t="str">
        <f>'Comp. Desp. Indiretas'!$C$42</f>
        <v>ACERVO CREA</v>
      </c>
      <c r="E9908" s="314" t="str">
        <f>Resumo!$R$5</f>
        <v>Despesa</v>
      </c>
      <c r="F9908" s="314" t="str">
        <f>Resumo!$R$6</f>
        <v>Despesa Indireta</v>
      </c>
      <c r="G9908" s="327">
        <f>'Comp. Desp. Indiretas'!CG42</f>
        <v>0</v>
      </c>
    </row>
    <row r="9909" spans="1:7" x14ac:dyDescent="0.25">
      <c r="A9909" s="319">
        <f>'Comp. Desp. Indiretas'!$CG$7</f>
        <v>0</v>
      </c>
      <c r="B9909" s="314" t="str">
        <f>'Comp. Desp. Indiretas'!$A$43</f>
        <v>ART</v>
      </c>
      <c r="D9909" s="315" t="str">
        <f>'Comp. Desp. Indiretas'!$C$43</f>
        <v>ART CRBio</v>
      </c>
      <c r="E9909" s="314" t="str">
        <f>Resumo!$R$5</f>
        <v>Despesa</v>
      </c>
      <c r="F9909" s="314" t="str">
        <f>Resumo!$R$6</f>
        <v>Despesa Indireta</v>
      </c>
      <c r="G9909" s="327">
        <f>'Comp. Desp. Indiretas'!CG43</f>
        <v>0</v>
      </c>
    </row>
    <row r="9910" spans="1:7" x14ac:dyDescent="0.25">
      <c r="A9910" s="319">
        <f>'Comp. Desp. Indiretas'!$CG$7</f>
        <v>0</v>
      </c>
      <c r="B9910" s="314" t="str">
        <f>'Comp. Desp. Indiretas'!$A$44</f>
        <v>ART</v>
      </c>
      <c r="D9910" s="315" t="str">
        <f>'Comp. Desp. Indiretas'!$C$44</f>
        <v>ACERVO CRBio</v>
      </c>
      <c r="E9910" s="314" t="str">
        <f>Resumo!$R$5</f>
        <v>Despesa</v>
      </c>
      <c r="F9910" s="314" t="str">
        <f>Resumo!$R$6</f>
        <v>Despesa Indireta</v>
      </c>
      <c r="G9910" s="327">
        <f>'Comp. Desp. Indiretas'!CG44</f>
        <v>0</v>
      </c>
    </row>
    <row r="9911" spans="1:7" x14ac:dyDescent="0.25">
      <c r="A9911" s="319">
        <f>'Comp. Desp. Indiretas'!$CG$7</f>
        <v>0</v>
      </c>
      <c r="B9911" s="314" t="str">
        <f>'Comp. Desp. Indiretas'!$A$45</f>
        <v>ART</v>
      </c>
      <c r="D9911" s="315" t="str">
        <f>'Comp. Desp. Indiretas'!$C$45</f>
        <v>VISTO CREA PF</v>
      </c>
      <c r="E9911" s="314" t="str">
        <f>Resumo!$R$5</f>
        <v>Despesa</v>
      </c>
      <c r="F9911" s="314" t="str">
        <f>Resumo!$R$6</f>
        <v>Despesa Indireta</v>
      </c>
      <c r="G9911" s="327">
        <f>'Comp. Desp. Indiretas'!CG45</f>
        <v>0</v>
      </c>
    </row>
    <row r="9912" spans="1:7" x14ac:dyDescent="0.25">
      <c r="A9912" s="319">
        <f>'Comp. Desp. Indiretas'!$CG$7</f>
        <v>0</v>
      </c>
      <c r="B9912" s="314" t="str">
        <f>'Comp. Desp. Indiretas'!$A$46</f>
        <v>ART</v>
      </c>
      <c r="D9912" s="315" t="str">
        <f>'Comp. Desp. Indiretas'!$C$46</f>
        <v>VISTO CREA PJ</v>
      </c>
      <c r="E9912" s="314" t="str">
        <f>Resumo!$R$5</f>
        <v>Despesa</v>
      </c>
      <c r="F9912" s="314" t="str">
        <f>Resumo!$R$6</f>
        <v>Despesa Indireta</v>
      </c>
      <c r="G9912" s="327">
        <f>'Comp. Desp. Indiretas'!CG46</f>
        <v>0</v>
      </c>
    </row>
    <row r="9913" spans="1:7" x14ac:dyDescent="0.25">
      <c r="A9913" s="319">
        <f>'Comp. Desp. Indiretas'!$CG$7</f>
        <v>0</v>
      </c>
      <c r="B9913" s="314" t="str">
        <f>'Comp. Desp. Indiretas'!$A$47</f>
        <v>ART</v>
      </c>
      <c r="D9913" s="315" t="str">
        <f>'Comp. Desp. Indiretas'!$C$47</f>
        <v>ANUIDADE CREA PF</v>
      </c>
      <c r="E9913" s="314" t="str">
        <f>Resumo!$R$5</f>
        <v>Despesa</v>
      </c>
      <c r="F9913" s="314" t="str">
        <f>Resumo!$R$6</f>
        <v>Despesa Indireta</v>
      </c>
      <c r="G9913" s="327">
        <f>'Comp. Desp. Indiretas'!CG47</f>
        <v>0</v>
      </c>
    </row>
    <row r="9914" spans="1:7" x14ac:dyDescent="0.25">
      <c r="A9914" s="319">
        <f>'Comp. Desp. Indiretas'!$CG$7</f>
        <v>0</v>
      </c>
      <c r="B9914" s="314" t="str">
        <f>'Comp. Desp. Indiretas'!$A$48</f>
        <v>ART</v>
      </c>
      <c r="D9914" s="315" t="str">
        <f>'Comp. Desp. Indiretas'!$C$48</f>
        <v>ANUIDADE CREA PJ</v>
      </c>
      <c r="E9914" s="314" t="str">
        <f>Resumo!$R$5</f>
        <v>Despesa</v>
      </c>
      <c r="F9914" s="314" t="str">
        <f>Resumo!$R$6</f>
        <v>Despesa Indireta</v>
      </c>
      <c r="G9914" s="327">
        <f>'Comp. Desp. Indiretas'!CG48</f>
        <v>0</v>
      </c>
    </row>
    <row r="9915" spans="1:7" x14ac:dyDescent="0.25">
      <c r="A9915" s="319">
        <f>'Comp. Desp. Indiretas'!$CG$7</f>
        <v>0</v>
      </c>
      <c r="B9915" s="314" t="str">
        <f>'Comp. Desp. Indiretas'!$A$49</f>
        <v>ART</v>
      </c>
      <c r="D9915" s="315" t="str">
        <f>'Comp. Desp. Indiretas'!$C$49</f>
        <v>VISTO CRBio PF</v>
      </c>
      <c r="E9915" s="314" t="str">
        <f>Resumo!$R$5</f>
        <v>Despesa</v>
      </c>
      <c r="F9915" s="314" t="str">
        <f>Resumo!$R$6</f>
        <v>Despesa Indireta</v>
      </c>
      <c r="G9915" s="327">
        <f>'Comp. Desp. Indiretas'!CG49</f>
        <v>0</v>
      </c>
    </row>
    <row r="9916" spans="1:7" x14ac:dyDescent="0.25">
      <c r="A9916" s="319">
        <f>'Comp. Desp. Indiretas'!$CG$7</f>
        <v>0</v>
      </c>
      <c r="B9916" s="314" t="str">
        <f>'Comp. Desp. Indiretas'!$A$50</f>
        <v>ART</v>
      </c>
      <c r="D9916" s="315" t="str">
        <f>'Comp. Desp. Indiretas'!$C$50</f>
        <v>VISTO CRBio PJ</v>
      </c>
      <c r="E9916" s="314" t="str">
        <f>Resumo!$R$5</f>
        <v>Despesa</v>
      </c>
      <c r="F9916" s="314" t="str">
        <f>Resumo!$R$6</f>
        <v>Despesa Indireta</v>
      </c>
      <c r="G9916" s="327">
        <f>'Comp. Desp. Indiretas'!CG50</f>
        <v>0</v>
      </c>
    </row>
    <row r="9917" spans="1:7" x14ac:dyDescent="0.25">
      <c r="A9917" s="319">
        <f>'Comp. Desp. Indiretas'!$CG$7</f>
        <v>0</v>
      </c>
      <c r="B9917" s="314" t="str">
        <f>'Comp. Desp. Indiretas'!$A$51</f>
        <v>SMS</v>
      </c>
      <c r="D9917" s="315" t="str">
        <f>'Comp. Desp. Indiretas'!$C$51</f>
        <v>PPRA</v>
      </c>
      <c r="E9917" s="314" t="str">
        <f>Resumo!$R$5</f>
        <v>Despesa</v>
      </c>
      <c r="F9917" s="314" t="str">
        <f>Resumo!$R$6</f>
        <v>Despesa Indireta</v>
      </c>
      <c r="G9917" s="327">
        <f>'Comp. Desp. Indiretas'!CG51</f>
        <v>0</v>
      </c>
    </row>
    <row r="9918" spans="1:7" x14ac:dyDescent="0.25">
      <c r="A9918" s="319">
        <f>'Comp. Desp. Indiretas'!$CG$7</f>
        <v>0</v>
      </c>
      <c r="B9918" s="314" t="str">
        <f>'Comp. Desp. Indiretas'!$A$52</f>
        <v>SMS</v>
      </c>
      <c r="D9918" s="315" t="str">
        <f>'Comp. Desp. Indiretas'!$C$52</f>
        <v>PCMSO</v>
      </c>
      <c r="E9918" s="314" t="str">
        <f>Resumo!$R$5</f>
        <v>Despesa</v>
      </c>
      <c r="F9918" s="314" t="str">
        <f>Resumo!$R$6</f>
        <v>Despesa Indireta</v>
      </c>
      <c r="G9918" s="327">
        <f>'Comp. Desp. Indiretas'!CG52</f>
        <v>0</v>
      </c>
    </row>
    <row r="9919" spans="1:7" x14ac:dyDescent="0.25">
      <c r="A9919" s="319">
        <f>'Comp. Desp. Indiretas'!$CG$7</f>
        <v>0</v>
      </c>
      <c r="B9919" s="314" t="str">
        <f>'Comp. Desp. Indiretas'!$A$53</f>
        <v>SMS</v>
      </c>
      <c r="D9919" s="315" t="str">
        <f>'Comp. Desp. Indiretas'!$C$53</f>
        <v>APR</v>
      </c>
      <c r="E9919" s="314" t="str">
        <f>Resumo!$R$5</f>
        <v>Despesa</v>
      </c>
      <c r="F9919" s="314" t="str">
        <f>Resumo!$R$6</f>
        <v>Despesa Indireta</v>
      </c>
      <c r="G9919" s="327">
        <f>'Comp. Desp. Indiretas'!CG53</f>
        <v>0</v>
      </c>
    </row>
    <row r="9920" spans="1:7" x14ac:dyDescent="0.25">
      <c r="A9920" s="319">
        <f>'Comp. Desp. Indiretas'!$CG$7</f>
        <v>0</v>
      </c>
      <c r="B9920" s="314" t="str">
        <f>'Comp. Desp. Indiretas'!$A$55</f>
        <v>SMS</v>
      </c>
      <c r="D9920" s="315" t="str">
        <f>'Comp. Desp. Indiretas'!$C$55</f>
        <v>TREINAMENTO</v>
      </c>
      <c r="E9920" s="314" t="str">
        <f>Resumo!$R$5</f>
        <v>Despesa</v>
      </c>
      <c r="F9920" s="314" t="str">
        <f>Resumo!$R$6</f>
        <v>Despesa Indireta</v>
      </c>
      <c r="G9920" s="327">
        <f>'Comp. Desp. Indiretas'!CG55</f>
        <v>0</v>
      </c>
    </row>
    <row r="9921" spans="1:7" x14ac:dyDescent="0.25">
      <c r="A9921" s="319">
        <f>'Comp. Desp. Indiretas'!$CG$7</f>
        <v>0</v>
      </c>
      <c r="B9921" s="314" t="str">
        <f>'Comp. Desp. Indiretas'!$A$56</f>
        <v>SMS</v>
      </c>
      <c r="D9921" s="315" t="str">
        <f>'Comp. Desp. Indiretas'!$C$56</f>
        <v>ASO</v>
      </c>
      <c r="E9921" s="314" t="str">
        <f>Resumo!$R$5</f>
        <v>Despesa</v>
      </c>
      <c r="F9921" s="314" t="str">
        <f>Resumo!$R$6</f>
        <v>Despesa Indireta</v>
      </c>
      <c r="G9921" s="327">
        <f>'Comp. Desp. Indiretas'!CG56</f>
        <v>0</v>
      </c>
    </row>
    <row r="9922" spans="1:7" x14ac:dyDescent="0.25">
      <c r="A9922" s="319">
        <f>'Comp. Desp. Indiretas'!$CG$7</f>
        <v>0</v>
      </c>
      <c r="B9922" s="314">
        <f>'Comp. Desp. Indiretas'!$A$57</f>
        <v>0</v>
      </c>
      <c r="D9922" s="315" t="str">
        <f>'Comp. Desp. Indiretas'!$C$57</f>
        <v/>
      </c>
      <c r="E9922" s="314" t="str">
        <f>Resumo!$R$5</f>
        <v>Despesa</v>
      </c>
      <c r="F9922" s="314" t="str">
        <f>Resumo!$R$6</f>
        <v>Despesa Indireta</v>
      </c>
      <c r="G9922" s="327">
        <f>'Comp. Desp. Indiretas'!CG57</f>
        <v>0</v>
      </c>
    </row>
    <row r="9923" spans="1:7" x14ac:dyDescent="0.25">
      <c r="A9923" s="319">
        <f>'Comp. Desp. Indiretas'!$CG$7</f>
        <v>0</v>
      </c>
      <c r="B9923" s="314">
        <f>'Comp. Desp. Indiretas'!$A$58</f>
        <v>0</v>
      </c>
      <c r="D9923" s="315" t="str">
        <f>'Comp. Desp. Indiretas'!$C$58</f>
        <v/>
      </c>
      <c r="E9923" s="314" t="str">
        <f>Resumo!$R$5</f>
        <v>Despesa</v>
      </c>
      <c r="F9923" s="314" t="str">
        <f>Resumo!$R$6</f>
        <v>Despesa Indireta</v>
      </c>
      <c r="G9923" s="327">
        <f>'Comp. Desp. Indiretas'!CG58</f>
        <v>0</v>
      </c>
    </row>
    <row r="9924" spans="1:7" x14ac:dyDescent="0.25">
      <c r="A9924" s="319">
        <f>'Comp. Desp. Indiretas'!$CG$7</f>
        <v>0</v>
      </c>
      <c r="B9924" s="314">
        <f>'Comp. Desp. Indiretas'!$A$59</f>
        <v>0</v>
      </c>
      <c r="D9924" s="315" t="str">
        <f>'Comp. Desp. Indiretas'!$C$59</f>
        <v/>
      </c>
      <c r="E9924" s="314" t="str">
        <f>Resumo!$R$5</f>
        <v>Despesa</v>
      </c>
      <c r="F9924" s="314" t="str">
        <f>Resumo!$R$6</f>
        <v>Despesa Indireta</v>
      </c>
      <c r="G9924" s="327">
        <f>'Comp. Desp. Indiretas'!CG59</f>
        <v>0</v>
      </c>
    </row>
    <row r="9925" spans="1:7" x14ac:dyDescent="0.25">
      <c r="A9925" s="319">
        <f>'Comp. Desp. Indiretas'!$CG$7</f>
        <v>0</v>
      </c>
      <c r="B9925" s="314">
        <f>'Comp. Desp. Indiretas'!$A$60</f>
        <v>0</v>
      </c>
      <c r="D9925" s="315" t="str">
        <f>'Comp. Desp. Indiretas'!$C$60</f>
        <v/>
      </c>
      <c r="E9925" s="314" t="str">
        <f>Resumo!$R$5</f>
        <v>Despesa</v>
      </c>
      <c r="F9925" s="314" t="str">
        <f>Resumo!$R$6</f>
        <v>Despesa Indireta</v>
      </c>
      <c r="G9925" s="327">
        <f>'Comp. Desp. Indiretas'!CG60</f>
        <v>0</v>
      </c>
    </row>
    <row r="9926" spans="1:7" x14ac:dyDescent="0.25">
      <c r="A9926" s="319">
        <f>'Comp. Desp. Indiretas'!$CG$7</f>
        <v>0</v>
      </c>
      <c r="B9926" s="314" t="str">
        <f>'Comp. Desp. Indiretas'!$A$63</f>
        <v>MOC</v>
      </c>
      <c r="D9926" s="315" t="str">
        <f>'Comp. Desp. Indiretas'!$C$63</f>
        <v>DIRETOR TÉCNICO</v>
      </c>
      <c r="E9926" s="314" t="str">
        <f>Resumo!$R$5</f>
        <v>Despesa</v>
      </c>
      <c r="F9926" s="314" t="str">
        <f>Resumo!$R$6</f>
        <v>Despesa Indireta</v>
      </c>
      <c r="G9926" s="327">
        <f>'Comp. Desp. Indiretas'!CG63</f>
        <v>0</v>
      </c>
    </row>
    <row r="9927" spans="1:7" x14ac:dyDescent="0.25">
      <c r="A9927" s="319">
        <f>'Comp. Desp. Indiretas'!$CG$7</f>
        <v>0</v>
      </c>
      <c r="B9927" s="314" t="str">
        <f>'Comp. Desp. Indiretas'!$A$64</f>
        <v>MOC</v>
      </c>
      <c r="D9927" s="315" t="str">
        <f>'Comp. Desp. Indiretas'!$C$64</f>
        <v>ANALISTA DE SUPRIMENTOS</v>
      </c>
      <c r="E9927" s="314" t="str">
        <f>Resumo!$R$5</f>
        <v>Despesa</v>
      </c>
      <c r="F9927" s="314" t="str">
        <f>Resumo!$R$6</f>
        <v>Despesa Indireta</v>
      </c>
      <c r="G9927" s="327">
        <f>'Comp. Desp. Indiretas'!CG64</f>
        <v>0</v>
      </c>
    </row>
    <row r="9928" spans="1:7" x14ac:dyDescent="0.25">
      <c r="A9928" s="319">
        <f>'Comp. Desp. Indiretas'!$CG$7</f>
        <v>0</v>
      </c>
      <c r="B9928" s="314" t="str">
        <f>'Comp. Desp. Indiretas'!$A$65</f>
        <v>MOC</v>
      </c>
      <c r="D9928" s="315" t="str">
        <f>'Comp. Desp. Indiretas'!$C$65</f>
        <v>GERENTE DE PROJETO - PJ</v>
      </c>
      <c r="E9928" s="314" t="str">
        <f>Resumo!$R$5</f>
        <v>Despesa</v>
      </c>
      <c r="F9928" s="314" t="str">
        <f>Resumo!$R$6</f>
        <v>Despesa Indireta</v>
      </c>
      <c r="G9928" s="327">
        <f>'Comp. Desp. Indiretas'!CG65</f>
        <v>0</v>
      </c>
    </row>
    <row r="9929" spans="1:7" x14ac:dyDescent="0.25">
      <c r="A9929" s="319">
        <f>'Comp. Desp. Indiretas'!$CG$7</f>
        <v>0</v>
      </c>
      <c r="B9929" s="314" t="str">
        <f>'Comp. Desp. Indiretas'!$A$66</f>
        <v>MOC</v>
      </c>
      <c r="D9929" s="315" t="str">
        <f>'Comp. Desp. Indiretas'!$C$66</f>
        <v>COORD. DE PROJETO - PJ</v>
      </c>
      <c r="E9929" s="314" t="str">
        <f>Resumo!$R$5</f>
        <v>Despesa</v>
      </c>
      <c r="F9929" s="314" t="str">
        <f>Resumo!$R$6</f>
        <v>Despesa Indireta</v>
      </c>
      <c r="G9929" s="327">
        <f>'Comp. Desp. Indiretas'!CG66</f>
        <v>0</v>
      </c>
    </row>
    <row r="9930" spans="1:7" x14ac:dyDescent="0.25">
      <c r="A9930" s="319">
        <f>'Comp. Desp. Indiretas'!$CG$7</f>
        <v>0</v>
      </c>
      <c r="B9930" s="314" t="str">
        <f>'Comp. Desp. Indiretas'!$A$67</f>
        <v>MOC</v>
      </c>
      <c r="D9930" s="315" t="str">
        <f>'Comp. Desp. Indiretas'!$C$67</f>
        <v>COORD. OPERACIONAL - PJ</v>
      </c>
      <c r="E9930" s="314" t="str">
        <f>Resumo!$R$5</f>
        <v>Despesa</v>
      </c>
      <c r="F9930" s="314" t="str">
        <f>Resumo!$R$6</f>
        <v>Despesa Indireta</v>
      </c>
      <c r="G9930" s="327">
        <f>'Comp. Desp. Indiretas'!CG67</f>
        <v>0</v>
      </c>
    </row>
    <row r="9931" spans="1:7" x14ac:dyDescent="0.25">
      <c r="A9931" s="319">
        <f>'Comp. Desp. Indiretas'!$CG$7</f>
        <v>0</v>
      </c>
      <c r="B9931" s="314" t="str">
        <f>'Comp. Desp. Indiretas'!$A$68</f>
        <v>MOC</v>
      </c>
      <c r="D9931" s="315" t="str">
        <f>'Comp. Desp. Indiretas'!$C$68</f>
        <v>ANALISTA DE PROJETOS SENIOR - PJ</v>
      </c>
      <c r="E9931" s="314" t="str">
        <f>Resumo!$R$5</f>
        <v>Despesa</v>
      </c>
      <c r="F9931" s="314" t="str">
        <f>Resumo!$R$6</f>
        <v>Despesa Indireta</v>
      </c>
      <c r="G9931" s="327">
        <f>'Comp. Desp. Indiretas'!CG68</f>
        <v>0</v>
      </c>
    </row>
    <row r="9932" spans="1:7" x14ac:dyDescent="0.25">
      <c r="A9932" s="319">
        <f>'Comp. Desp. Indiretas'!$CG$7</f>
        <v>0</v>
      </c>
      <c r="B9932" s="314" t="str">
        <f>'Comp. Desp. Indiretas'!$A$69</f>
        <v>MOC</v>
      </c>
      <c r="D9932" s="315" t="str">
        <f>'Comp. Desp. Indiretas'!$C$69</f>
        <v>ANALISTA DE PROJETOS PLENO - PJ</v>
      </c>
      <c r="E9932" s="314" t="str">
        <f>Resumo!$R$5</f>
        <v>Despesa</v>
      </c>
      <c r="F9932" s="314" t="str">
        <f>Resumo!$R$6</f>
        <v>Despesa Indireta</v>
      </c>
      <c r="G9932" s="327">
        <f>'Comp. Desp. Indiretas'!CG69</f>
        <v>0</v>
      </c>
    </row>
    <row r="9933" spans="1:7" x14ac:dyDescent="0.25">
      <c r="A9933" s="319">
        <f>'Comp. Desp. Indiretas'!$CG$7</f>
        <v>0</v>
      </c>
      <c r="B9933" s="314" t="str">
        <f>'Comp. Desp. Indiretas'!$A$70</f>
        <v>MOC</v>
      </c>
      <c r="D9933" s="315" t="str">
        <f>'Comp. Desp. Indiretas'!$C$70</f>
        <v>ANALISTA DE PROJETOS JUNIOR - PJ</v>
      </c>
      <c r="E9933" s="314" t="str">
        <f>Resumo!$R$5</f>
        <v>Despesa</v>
      </c>
      <c r="F9933" s="314" t="str">
        <f>Resumo!$R$6</f>
        <v>Despesa Indireta</v>
      </c>
      <c r="G9933" s="327">
        <f>'Comp. Desp. Indiretas'!CG70</f>
        <v>0</v>
      </c>
    </row>
    <row r="9934" spans="1:7" x14ac:dyDescent="0.25">
      <c r="A9934" s="319">
        <f>'Comp. Desp. Indiretas'!$CG$7</f>
        <v>0</v>
      </c>
      <c r="B9934" s="314" t="str">
        <f>'Comp. Desp. Indiretas'!$A$71</f>
        <v>MOC</v>
      </c>
      <c r="D9934" s="315" t="str">
        <f>'Comp. Desp. Indiretas'!$C$71</f>
        <v>TÉCNICO OPERACIONAL - PJ</v>
      </c>
      <c r="E9934" s="314" t="str">
        <f>Resumo!$R$5</f>
        <v>Despesa</v>
      </c>
      <c r="F9934" s="314" t="str">
        <f>Resumo!$R$6</f>
        <v>Despesa Indireta</v>
      </c>
      <c r="G9934" s="327">
        <f>'Comp. Desp. Indiretas'!CG71</f>
        <v>0</v>
      </c>
    </row>
    <row r="9935" spans="1:7" x14ac:dyDescent="0.25">
      <c r="A9935" s="319">
        <f>'Comp. Desp. Indiretas'!$CG$7</f>
        <v>0</v>
      </c>
      <c r="B9935" s="314" t="str">
        <f>'Comp. Desp. Indiretas'!$A$72</f>
        <v>MOC</v>
      </c>
      <c r="D9935" s="315" t="str">
        <f>'Comp. Desp. Indiretas'!$C$72</f>
        <v>AUXILIAR TÉCNICO - PJ</v>
      </c>
      <c r="E9935" s="314" t="str">
        <f>Resumo!$R$5</f>
        <v>Despesa</v>
      </c>
      <c r="F9935" s="314" t="str">
        <f>Resumo!$R$6</f>
        <v>Despesa Indireta</v>
      </c>
      <c r="G9935" s="327">
        <f>'Comp. Desp. Indiretas'!CG72</f>
        <v>0</v>
      </c>
    </row>
    <row r="9936" spans="1:7" x14ac:dyDescent="0.25">
      <c r="A9936" s="319">
        <f>'Comp. Desp. Indiretas'!$CG$7</f>
        <v>0</v>
      </c>
      <c r="B9936" s="314" t="str">
        <f>'Comp. Desp. Indiretas'!$A$73</f>
        <v>MOC</v>
      </c>
      <c r="D9936" s="315" t="str">
        <f>'Comp. Desp. Indiretas'!$C$73</f>
        <v>ANALISTA FINANCEIRO</v>
      </c>
      <c r="E9936" s="314" t="str">
        <f>Resumo!$R$5</f>
        <v>Despesa</v>
      </c>
      <c r="F9936" s="314" t="str">
        <f>Resumo!$R$6</f>
        <v>Despesa Indireta</v>
      </c>
      <c r="G9936" s="327">
        <f>'Comp. Desp. Indiretas'!CG73</f>
        <v>0</v>
      </c>
    </row>
    <row r="9937" spans="1:7" x14ac:dyDescent="0.25">
      <c r="A9937" s="319">
        <f>'Comp. Desp. Indiretas'!$CG$7</f>
        <v>0</v>
      </c>
      <c r="B9937" s="314" t="str">
        <f>'Comp. Desp. Indiretas'!$A$74</f>
        <v>MOC</v>
      </c>
      <c r="D9937" s="315" t="str">
        <f>'Comp. Desp. Indiretas'!$C$74</f>
        <v>ANALISTA DE SUPRIMENTOS</v>
      </c>
      <c r="E9937" s="314" t="str">
        <f>Resumo!$R$5</f>
        <v>Despesa</v>
      </c>
      <c r="F9937" s="314" t="str">
        <f>Resumo!$R$6</f>
        <v>Despesa Indireta</v>
      </c>
      <c r="G9937" s="327">
        <f>'Comp. Desp. Indiretas'!CG74</f>
        <v>0</v>
      </c>
    </row>
    <row r="9938" spans="1:7" x14ac:dyDescent="0.25">
      <c r="A9938" s="319">
        <f>'Comp. Desp. Indiretas'!$CG$7</f>
        <v>0</v>
      </c>
      <c r="B9938" s="314" t="str">
        <f>'Comp. Desp. Indiretas'!$A$75</f>
        <v>DG</v>
      </c>
      <c r="D9938" s="315" t="str">
        <f>'Comp. Desp. Indiretas'!$C$75</f>
        <v>HOSPEDAGEM - NIVEL 1</v>
      </c>
      <c r="E9938" s="314" t="str">
        <f>Resumo!$R$5</f>
        <v>Despesa</v>
      </c>
      <c r="F9938" s="314" t="str">
        <f>Resumo!$R$6</f>
        <v>Despesa Indireta</v>
      </c>
      <c r="G9938" s="327">
        <f>'Comp. Desp. Indiretas'!CG75</f>
        <v>0</v>
      </c>
    </row>
    <row r="9939" spans="1:7" x14ac:dyDescent="0.25">
      <c r="A9939" s="319">
        <f>'Comp. Desp. Indiretas'!$CG$7</f>
        <v>0</v>
      </c>
      <c r="B9939" s="314" t="str">
        <f>'Comp. Desp. Indiretas'!$A$76</f>
        <v>DG</v>
      </c>
      <c r="D9939" s="315" t="str">
        <f>'Comp. Desp. Indiretas'!$C$76</f>
        <v>ALIMENTAÇÃO - NIVEL 1</v>
      </c>
      <c r="E9939" s="314" t="str">
        <f>Resumo!$R$5</f>
        <v>Despesa</v>
      </c>
      <c r="F9939" s="314" t="str">
        <f>Resumo!$R$6</f>
        <v>Despesa Indireta</v>
      </c>
      <c r="G9939" s="327">
        <f>'Comp. Desp. Indiretas'!CG76</f>
        <v>0</v>
      </c>
    </row>
    <row r="9940" spans="1:7" x14ac:dyDescent="0.25">
      <c r="A9940" s="319">
        <f>'Comp. Desp. Indiretas'!$CG$7</f>
        <v>0</v>
      </c>
      <c r="B9940" s="314" t="str">
        <f>'Comp. Desp. Indiretas'!$A$77</f>
        <v>DG</v>
      </c>
      <c r="D9940" s="315" t="str">
        <f>'Comp. Desp. Indiretas'!$C$77</f>
        <v>LOCAÇÃO DE BASE OPERACIONAL</v>
      </c>
      <c r="E9940" s="314" t="str">
        <f>Resumo!$R$5</f>
        <v>Despesa</v>
      </c>
      <c r="F9940" s="314" t="str">
        <f>Resumo!$R$6</f>
        <v>Despesa Indireta</v>
      </c>
      <c r="G9940" s="327">
        <f>'Comp. Desp. Indiretas'!CG77</f>
        <v>0</v>
      </c>
    </row>
    <row r="9941" spans="1:7" x14ac:dyDescent="0.25">
      <c r="A9941" s="319">
        <f>'Comp. Desp. Indiretas'!$CG$7</f>
        <v>0</v>
      </c>
      <c r="B9941" s="314" t="str">
        <f>'Comp. Desp. Indiretas'!$A$78</f>
        <v>DG</v>
      </c>
      <c r="D9941" s="315" t="str">
        <f>'Comp. Desp. Indiretas'!$C$78</f>
        <v>ALIMENTAÇÃO - NIVEL 1</v>
      </c>
      <c r="E9941" s="314" t="str">
        <f>Resumo!$R$5</f>
        <v>Despesa</v>
      </c>
      <c r="F9941" s="314" t="str">
        <f>Resumo!$R$6</f>
        <v>Despesa Indireta</v>
      </c>
      <c r="G9941" s="327">
        <f>'Comp. Desp. Indiretas'!CG78</f>
        <v>0</v>
      </c>
    </row>
    <row r="9942" spans="1:7" x14ac:dyDescent="0.25">
      <c r="A9942" s="319">
        <f>'Comp. Desp. Indiretas'!$CG$7</f>
        <v>0</v>
      </c>
      <c r="B9942" s="314" t="str">
        <f>'Comp. Desp. Indiretas'!$A$79</f>
        <v>DG</v>
      </c>
      <c r="D9942" s="315" t="str">
        <f>'Comp. Desp. Indiretas'!$C$79</f>
        <v>ALIMENTAÇÃO - NIVEL 2</v>
      </c>
      <c r="E9942" s="314" t="str">
        <f>Resumo!$R$5</f>
        <v>Despesa</v>
      </c>
      <c r="F9942" s="314" t="str">
        <f>Resumo!$R$6</f>
        <v>Despesa Indireta</v>
      </c>
      <c r="G9942" s="327">
        <f>'Comp. Desp. Indiretas'!CG79</f>
        <v>0</v>
      </c>
    </row>
    <row r="9943" spans="1:7" x14ac:dyDescent="0.25">
      <c r="A9943" s="319">
        <f>'Comp. Desp. Indiretas'!$CG$7</f>
        <v>0</v>
      </c>
      <c r="B9943" s="314" t="str">
        <f>'Comp. Desp. Indiretas'!$A$80</f>
        <v>DG</v>
      </c>
      <c r="D9943" s="315" t="str">
        <f>'Comp. Desp. Indiretas'!$C$80</f>
        <v>ALIMENTAÇÃO - NIVEL 3</v>
      </c>
      <c r="E9943" s="314" t="str">
        <f>Resumo!$R$5</f>
        <v>Despesa</v>
      </c>
      <c r="F9943" s="314" t="str">
        <f>Resumo!$R$6</f>
        <v>Despesa Indireta</v>
      </c>
      <c r="G9943" s="327">
        <f>'Comp. Desp. Indiretas'!CG80</f>
        <v>0</v>
      </c>
    </row>
    <row r="9944" spans="1:7" x14ac:dyDescent="0.25">
      <c r="A9944" s="319">
        <f>'Comp. Desp. Indiretas'!$CG$7</f>
        <v>0</v>
      </c>
      <c r="B9944" s="314" t="str">
        <f>'Comp. Desp. Indiretas'!$A$81</f>
        <v>DG</v>
      </c>
      <c r="D9944" s="315" t="str">
        <f>'Comp. Desp. Indiretas'!$C$81</f>
        <v>TELEFONIA</v>
      </c>
      <c r="E9944" s="314" t="str">
        <f>Resumo!$R$5</f>
        <v>Despesa</v>
      </c>
      <c r="F9944" s="314" t="str">
        <f>Resumo!$R$6</f>
        <v>Despesa Indireta</v>
      </c>
      <c r="G9944" s="327">
        <f>'Comp. Desp. Indiretas'!CG81</f>
        <v>0</v>
      </c>
    </row>
    <row r="9945" spans="1:7" x14ac:dyDescent="0.25">
      <c r="A9945" s="319">
        <f>'Comp. Desp. Indiretas'!$CG$7</f>
        <v>0</v>
      </c>
      <c r="B9945" s="314" t="str">
        <f>'Comp. Desp. Indiretas'!$A$82</f>
        <v>DG</v>
      </c>
      <c r="D9945" s="315" t="str">
        <f>'Comp. Desp. Indiretas'!$C$82</f>
        <v>ALUGUEL DE VEÍCULO LEVE MENSAL</v>
      </c>
      <c r="E9945" s="314" t="str">
        <f>Resumo!$R$5</f>
        <v>Despesa</v>
      </c>
      <c r="F9945" s="314" t="str">
        <f>Resumo!$R$6</f>
        <v>Despesa Indireta</v>
      </c>
      <c r="G9945" s="327">
        <f>'Comp. Desp. Indiretas'!CG82</f>
        <v>0</v>
      </c>
    </row>
    <row r="9946" spans="1:7" x14ac:dyDescent="0.25">
      <c r="A9946" s="319">
        <f>'Comp. Desp. Indiretas'!$CG$7</f>
        <v>0</v>
      </c>
      <c r="B9946" s="314" t="str">
        <f>'Comp. Desp. Indiretas'!$A$83</f>
        <v>DG</v>
      </c>
      <c r="D9946" s="315" t="str">
        <f>'Comp. Desp. Indiretas'!$C$83</f>
        <v>ALUGUEL DE VEICULO LEVE</v>
      </c>
      <c r="E9946" s="314" t="str">
        <f>Resumo!$R$5</f>
        <v>Despesa</v>
      </c>
      <c r="F9946" s="314" t="str">
        <f>Resumo!$R$6</f>
        <v>Despesa Indireta</v>
      </c>
      <c r="G9946" s="327">
        <f>'Comp. Desp. Indiretas'!CG83</f>
        <v>0</v>
      </c>
    </row>
    <row r="9947" spans="1:7" x14ac:dyDescent="0.25">
      <c r="A9947" s="319">
        <f>'Comp. Desp. Indiretas'!$CG$7</f>
        <v>0</v>
      </c>
      <c r="B9947" s="314" t="str">
        <f>'Comp. Desp. Indiretas'!$A$84</f>
        <v>DG</v>
      </c>
      <c r="D9947" s="315" t="str">
        <f>'Comp. Desp. Indiretas'!$C$84</f>
        <v>ALUGUEL CAMINHONTE</v>
      </c>
      <c r="E9947" s="314" t="str">
        <f>Resumo!$R$5</f>
        <v>Despesa</v>
      </c>
      <c r="F9947" s="314" t="str">
        <f>Resumo!$R$6</f>
        <v>Despesa Indireta</v>
      </c>
      <c r="G9947" s="327">
        <f>'Comp. Desp. Indiretas'!CG84</f>
        <v>0</v>
      </c>
    </row>
    <row r="9948" spans="1:7" x14ac:dyDescent="0.25">
      <c r="A9948" s="319">
        <f>'Comp. Desp. Indiretas'!$CG$7</f>
        <v>0</v>
      </c>
      <c r="B9948" s="314" t="str">
        <f>'Comp. Desp. Indiretas'!$A$85</f>
        <v>DG</v>
      </c>
      <c r="D9948" s="315" t="str">
        <f>'Comp. Desp. Indiretas'!$C$85</f>
        <v>AQUISIÇÃO DE VEICULO</v>
      </c>
      <c r="E9948" s="314" t="str">
        <f>Resumo!$R$5</f>
        <v>Despesa</v>
      </c>
      <c r="F9948" s="314" t="str">
        <f>Resumo!$R$6</f>
        <v>Despesa Indireta</v>
      </c>
      <c r="G9948" s="327">
        <f>'Comp. Desp. Indiretas'!CG85</f>
        <v>0</v>
      </c>
    </row>
    <row r="9949" spans="1:7" x14ac:dyDescent="0.25">
      <c r="A9949" s="319">
        <f>'Comp. Desp. Indiretas'!$CG$7</f>
        <v>0</v>
      </c>
      <c r="B9949" s="314" t="str">
        <f>'Comp. Desp. Indiretas'!$A$86</f>
        <v>DG</v>
      </c>
      <c r="D9949" s="315" t="str">
        <f>'Comp. Desp. Indiretas'!$C$86</f>
        <v>COMBUSTÍVEL - GASOLINA</v>
      </c>
      <c r="E9949" s="314" t="str">
        <f>Resumo!$R$5</f>
        <v>Despesa</v>
      </c>
      <c r="F9949" s="314" t="str">
        <f>Resumo!$R$6</f>
        <v>Despesa Indireta</v>
      </c>
      <c r="G9949" s="327">
        <f>'Comp. Desp. Indiretas'!CG86</f>
        <v>0</v>
      </c>
    </row>
    <row r="9950" spans="1:7" x14ac:dyDescent="0.25">
      <c r="A9950" s="319">
        <f>'Comp. Desp. Indiretas'!$CG$7</f>
        <v>0</v>
      </c>
      <c r="B9950" s="314" t="str">
        <f>'Comp. Desp. Indiretas'!$A$87</f>
        <v>DG</v>
      </c>
      <c r="D9950" s="315" t="str">
        <f>'Comp. Desp. Indiretas'!$C$87</f>
        <v>COMBUSTÍVEL - DIESEL</v>
      </c>
      <c r="E9950" s="314" t="str">
        <f>Resumo!$R$5</f>
        <v>Despesa</v>
      </c>
      <c r="F9950" s="314" t="str">
        <f>Resumo!$R$6</f>
        <v>Despesa Indireta</v>
      </c>
      <c r="G9950" s="327">
        <f>'Comp. Desp. Indiretas'!CG87</f>
        <v>0</v>
      </c>
    </row>
    <row r="9951" spans="1:7" x14ac:dyDescent="0.25">
      <c r="A9951" s="319">
        <f>'Comp. Desp. Indiretas'!$CG$7</f>
        <v>0</v>
      </c>
      <c r="B9951" s="314" t="str">
        <f>'Comp. Desp. Indiretas'!$A$88</f>
        <v>DG</v>
      </c>
      <c r="D9951" s="315" t="str">
        <f>'Comp. Desp. Indiretas'!$C$88</f>
        <v>PASSAGEM AÉREA</v>
      </c>
      <c r="E9951" s="314" t="str">
        <f>Resumo!$R$5</f>
        <v>Despesa</v>
      </c>
      <c r="F9951" s="314" t="str">
        <f>Resumo!$R$6</f>
        <v>Despesa Indireta</v>
      </c>
      <c r="G9951" s="327">
        <f>'Comp. Desp. Indiretas'!CG88</f>
        <v>0</v>
      </c>
    </row>
    <row r="9952" spans="1:7" x14ac:dyDescent="0.25">
      <c r="A9952" s="319">
        <f>'Comp. Desp. Indiretas'!$CG$7</f>
        <v>0</v>
      </c>
      <c r="B9952" s="314" t="str">
        <f>'Comp. Desp. Indiretas'!$A$89</f>
        <v>ART</v>
      </c>
      <c r="D9952" s="315" t="str">
        <f>'Comp. Desp. Indiretas'!$C$89</f>
        <v>ART CREA - Nível 1</v>
      </c>
      <c r="E9952" s="314" t="str">
        <f>Resumo!$R$5</f>
        <v>Despesa</v>
      </c>
      <c r="F9952" s="314" t="str">
        <f>Resumo!$R$6</f>
        <v>Despesa Indireta</v>
      </c>
      <c r="G9952" s="327">
        <f>'Comp. Desp. Indiretas'!CG89</f>
        <v>0</v>
      </c>
    </row>
    <row r="9953" spans="1:7" x14ac:dyDescent="0.25">
      <c r="A9953" s="319">
        <f>'Comp. Desp. Indiretas'!$CG$7</f>
        <v>0</v>
      </c>
      <c r="B9953" s="314" t="str">
        <f>'Comp. Desp. Indiretas'!$A$90</f>
        <v>ART</v>
      </c>
      <c r="D9953" s="315" t="str">
        <f>'Comp. Desp. Indiretas'!$C$90</f>
        <v>ART CREA - Nível 2</v>
      </c>
      <c r="E9953" s="314" t="str">
        <f>Resumo!$R$5</f>
        <v>Despesa</v>
      </c>
      <c r="F9953" s="314" t="str">
        <f>Resumo!$R$6</f>
        <v>Despesa Indireta</v>
      </c>
      <c r="G9953" s="327">
        <f>'Comp. Desp. Indiretas'!CG90</f>
        <v>0</v>
      </c>
    </row>
    <row r="9954" spans="1:7" x14ac:dyDescent="0.25">
      <c r="A9954" s="319">
        <f>'Comp. Desp. Indiretas'!$CG$7</f>
        <v>0</v>
      </c>
      <c r="B9954" s="314" t="str">
        <f>'Comp. Desp. Indiretas'!$A$91</f>
        <v>ART</v>
      </c>
      <c r="D9954" s="315" t="str">
        <f>'Comp. Desp. Indiretas'!$C$91</f>
        <v>ART CREA - Nível 3</v>
      </c>
      <c r="E9954" s="314" t="str">
        <f>Resumo!$R$5</f>
        <v>Despesa</v>
      </c>
      <c r="F9954" s="314" t="str">
        <f>Resumo!$R$6</f>
        <v>Despesa Indireta</v>
      </c>
      <c r="G9954" s="327">
        <f>'Comp. Desp. Indiretas'!CG91</f>
        <v>0</v>
      </c>
    </row>
    <row r="9955" spans="1:7" x14ac:dyDescent="0.25">
      <c r="A9955" s="319">
        <f>'Comp. Desp. Indiretas'!$CG$7</f>
        <v>0</v>
      </c>
      <c r="B9955" s="314" t="str">
        <f>'Comp. Desp. Indiretas'!$A$92</f>
        <v>ART</v>
      </c>
      <c r="D9955" s="315" t="str">
        <f>'Comp. Desp. Indiretas'!$C$92</f>
        <v>ACERVO CREA</v>
      </c>
      <c r="E9955" s="314" t="str">
        <f>Resumo!$R$5</f>
        <v>Despesa</v>
      </c>
      <c r="F9955" s="314" t="str">
        <f>Resumo!$R$6</f>
        <v>Despesa Indireta</v>
      </c>
      <c r="G9955" s="327">
        <f>'Comp. Desp. Indiretas'!CG92</f>
        <v>0</v>
      </c>
    </row>
    <row r="9956" spans="1:7" x14ac:dyDescent="0.25">
      <c r="A9956" s="319">
        <f>'Comp. Desp. Indiretas'!$CG$7</f>
        <v>0</v>
      </c>
      <c r="B9956" s="314" t="str">
        <f>'Comp. Desp. Indiretas'!$A$93</f>
        <v>ART</v>
      </c>
      <c r="D9956" s="315" t="str">
        <f>'Comp. Desp. Indiretas'!$C$93</f>
        <v>ART CRBio</v>
      </c>
      <c r="E9956" s="314" t="str">
        <f>Resumo!$R$5</f>
        <v>Despesa</v>
      </c>
      <c r="F9956" s="314" t="str">
        <f>Resumo!$R$6</f>
        <v>Despesa Indireta</v>
      </c>
      <c r="G9956" s="327">
        <f>'Comp. Desp. Indiretas'!CG93</f>
        <v>0</v>
      </c>
    </row>
    <row r="9957" spans="1:7" x14ac:dyDescent="0.25">
      <c r="A9957" s="319">
        <f>'Comp. Desp. Indiretas'!$CG$7</f>
        <v>0</v>
      </c>
      <c r="B9957" s="314" t="str">
        <f>'Comp. Desp. Indiretas'!$A$94</f>
        <v>ART</v>
      </c>
      <c r="D9957" s="315" t="str">
        <f>'Comp. Desp. Indiretas'!$C$94</f>
        <v>ACERVO CRBio</v>
      </c>
      <c r="E9957" s="314" t="str">
        <f>Resumo!$R$5</f>
        <v>Despesa</v>
      </c>
      <c r="F9957" s="314" t="str">
        <f>Resumo!$R$6</f>
        <v>Despesa Indireta</v>
      </c>
      <c r="G9957" s="327">
        <f>'Comp. Desp. Indiretas'!CG94</f>
        <v>0</v>
      </c>
    </row>
    <row r="9958" spans="1:7" x14ac:dyDescent="0.25">
      <c r="A9958" s="319">
        <f>'Comp. Desp. Indiretas'!$CG$7</f>
        <v>0</v>
      </c>
      <c r="B9958" s="314" t="str">
        <f>'Comp. Desp. Indiretas'!$A$95</f>
        <v>ART</v>
      </c>
      <c r="D9958" s="315" t="str">
        <f>'Comp. Desp. Indiretas'!$C$95</f>
        <v>VISTO CREA PF</v>
      </c>
      <c r="E9958" s="314" t="str">
        <f>Resumo!$R$5</f>
        <v>Despesa</v>
      </c>
      <c r="F9958" s="314" t="str">
        <f>Resumo!$R$6</f>
        <v>Despesa Indireta</v>
      </c>
      <c r="G9958" s="327">
        <f>'Comp. Desp. Indiretas'!CG95</f>
        <v>0</v>
      </c>
    </row>
    <row r="9959" spans="1:7" x14ac:dyDescent="0.25">
      <c r="A9959" s="319">
        <f>'Comp. Desp. Indiretas'!$CG$7</f>
        <v>0</v>
      </c>
      <c r="B9959" s="314" t="str">
        <f>'Comp. Desp. Indiretas'!$A$96</f>
        <v>ART</v>
      </c>
      <c r="D9959" s="315" t="str">
        <f>'Comp. Desp. Indiretas'!$C$96</f>
        <v>VISTO CREA PJ</v>
      </c>
      <c r="E9959" s="314" t="str">
        <f>Resumo!$R$5</f>
        <v>Despesa</v>
      </c>
      <c r="F9959" s="314" t="str">
        <f>Resumo!$R$6</f>
        <v>Despesa Indireta</v>
      </c>
      <c r="G9959" s="327">
        <f>'Comp. Desp. Indiretas'!CG96</f>
        <v>0</v>
      </c>
    </row>
    <row r="9960" spans="1:7" x14ac:dyDescent="0.25">
      <c r="A9960" s="319">
        <f>'Comp. Desp. Indiretas'!$CG$7</f>
        <v>0</v>
      </c>
      <c r="B9960" s="314" t="str">
        <f>'Comp. Desp. Indiretas'!$A$97</f>
        <v>ART</v>
      </c>
      <c r="D9960" s="315" t="str">
        <f>'Comp. Desp. Indiretas'!$C$97</f>
        <v>ANUIDADE CREA PF</v>
      </c>
      <c r="E9960" s="314" t="str">
        <f>Resumo!$R$5</f>
        <v>Despesa</v>
      </c>
      <c r="F9960" s="314" t="str">
        <f>Resumo!$R$6</f>
        <v>Despesa Indireta</v>
      </c>
      <c r="G9960" s="327">
        <f>'Comp. Desp. Indiretas'!CG97</f>
        <v>0</v>
      </c>
    </row>
    <row r="9961" spans="1:7" x14ac:dyDescent="0.25">
      <c r="A9961" s="319">
        <f>'Comp. Desp. Indiretas'!$CG$7</f>
        <v>0</v>
      </c>
      <c r="B9961" s="314" t="str">
        <f>'Comp. Desp. Indiretas'!$A$98</f>
        <v>ART</v>
      </c>
      <c r="D9961" s="315" t="str">
        <f>'Comp. Desp. Indiretas'!$C$98</f>
        <v>ANUIDADE CREA PJ</v>
      </c>
      <c r="E9961" s="314" t="str">
        <f>Resumo!$R$5</f>
        <v>Despesa</v>
      </c>
      <c r="F9961" s="314" t="str">
        <f>Resumo!$R$6</f>
        <v>Despesa Indireta</v>
      </c>
      <c r="G9961" s="327">
        <f>'Comp. Desp. Indiretas'!CG98</f>
        <v>0</v>
      </c>
    </row>
    <row r="9962" spans="1:7" x14ac:dyDescent="0.25">
      <c r="A9962" s="319">
        <f>'Comp. Desp. Indiretas'!$CG$7</f>
        <v>0</v>
      </c>
      <c r="B9962" s="314" t="str">
        <f>'Comp. Desp. Indiretas'!$A$99</f>
        <v>ART</v>
      </c>
      <c r="D9962" s="315" t="str">
        <f>'Comp. Desp. Indiretas'!$C$99</f>
        <v>VISTO CRBio PF</v>
      </c>
      <c r="E9962" s="314" t="str">
        <f>Resumo!$R$5</f>
        <v>Despesa</v>
      </c>
      <c r="F9962" s="314" t="str">
        <f>Resumo!$R$6</f>
        <v>Despesa Indireta</v>
      </c>
      <c r="G9962" s="327">
        <f>'Comp. Desp. Indiretas'!CG99</f>
        <v>0</v>
      </c>
    </row>
    <row r="9963" spans="1:7" x14ac:dyDescent="0.25">
      <c r="A9963" s="319">
        <f>'Comp. Desp. Indiretas'!$CG$7</f>
        <v>0</v>
      </c>
      <c r="B9963" s="314" t="str">
        <f>'Comp. Desp. Indiretas'!$A$100</f>
        <v>ART</v>
      </c>
      <c r="D9963" s="315" t="str">
        <f>'Comp. Desp. Indiretas'!$C$100</f>
        <v>VISTO CRBio PJ</v>
      </c>
      <c r="E9963" s="314" t="str">
        <f>Resumo!$R$5</f>
        <v>Despesa</v>
      </c>
      <c r="F9963" s="314" t="str">
        <f>Resumo!$R$6</f>
        <v>Despesa Indireta</v>
      </c>
      <c r="G9963" s="327">
        <f>'Comp. Desp. Indiretas'!CG100</f>
        <v>0</v>
      </c>
    </row>
    <row r="9964" spans="1:7" x14ac:dyDescent="0.25">
      <c r="A9964" s="319">
        <f>'Comp. Desp. Indiretas'!$CG$7</f>
        <v>0</v>
      </c>
      <c r="B9964" s="314" t="str">
        <f>'Comp. Desp. Indiretas'!$A$101</f>
        <v>SMS</v>
      </c>
      <c r="D9964" s="315" t="str">
        <f>'Comp. Desp. Indiretas'!$C$101</f>
        <v>PPRA</v>
      </c>
      <c r="E9964" s="314" t="str">
        <f>Resumo!$R$5</f>
        <v>Despesa</v>
      </c>
      <c r="F9964" s="314" t="str">
        <f>Resumo!$R$6</f>
        <v>Despesa Indireta</v>
      </c>
      <c r="G9964" s="327">
        <f>'Comp. Desp. Indiretas'!CG101</f>
        <v>0</v>
      </c>
    </row>
    <row r="9965" spans="1:7" x14ac:dyDescent="0.25">
      <c r="A9965" s="319">
        <f>'Comp. Desp. Indiretas'!$CG$7</f>
        <v>0</v>
      </c>
      <c r="B9965" s="314" t="str">
        <f>'Comp. Desp. Indiretas'!$A$102</f>
        <v>SMS</v>
      </c>
      <c r="D9965" s="315" t="str">
        <f>'Comp. Desp. Indiretas'!$C$102</f>
        <v>PCMSO</v>
      </c>
      <c r="E9965" s="314" t="str">
        <f>Resumo!$R$5</f>
        <v>Despesa</v>
      </c>
      <c r="F9965" s="314" t="str">
        <f>Resumo!$R$6</f>
        <v>Despesa Indireta</v>
      </c>
      <c r="G9965" s="327">
        <f>'Comp. Desp. Indiretas'!CG102</f>
        <v>0</v>
      </c>
    </row>
    <row r="9966" spans="1:7" x14ac:dyDescent="0.25">
      <c r="A9966" s="319">
        <f>'Comp. Desp. Indiretas'!$CG$7</f>
        <v>0</v>
      </c>
      <c r="B9966" s="314" t="str">
        <f>'Comp. Desp. Indiretas'!$A$103</f>
        <v>SMS</v>
      </c>
      <c r="D9966" s="315" t="str">
        <f>'Comp. Desp. Indiretas'!$C$103</f>
        <v>APR</v>
      </c>
      <c r="E9966" s="314" t="str">
        <f>Resumo!$R$5</f>
        <v>Despesa</v>
      </c>
      <c r="F9966" s="314" t="str">
        <f>Resumo!$R$6</f>
        <v>Despesa Indireta</v>
      </c>
      <c r="G9966" s="327">
        <f>'Comp. Desp. Indiretas'!CG103</f>
        <v>0</v>
      </c>
    </row>
    <row r="9967" spans="1:7" x14ac:dyDescent="0.25">
      <c r="A9967" s="319">
        <f>'Comp. Desp. Indiretas'!$CG$7</f>
        <v>0</v>
      </c>
      <c r="B9967" s="314" t="str">
        <f>'Comp. Desp. Indiretas'!$A$104</f>
        <v>SMS</v>
      </c>
      <c r="D9967" s="315" t="str">
        <f>'Comp. Desp. Indiretas'!$C$104</f>
        <v>PAE</v>
      </c>
      <c r="E9967" s="314" t="str">
        <f>Resumo!$R$5</f>
        <v>Despesa</v>
      </c>
      <c r="F9967" s="314" t="str">
        <f>Resumo!$R$6</f>
        <v>Despesa Indireta</v>
      </c>
      <c r="G9967" s="327">
        <f>'Comp. Desp. Indiretas'!CG104</f>
        <v>0</v>
      </c>
    </row>
    <row r="9968" spans="1:7" x14ac:dyDescent="0.25">
      <c r="A9968" s="319">
        <f>'Comp. Desp. Indiretas'!$CG$7</f>
        <v>0</v>
      </c>
      <c r="B9968" s="314" t="str">
        <f>'Comp. Desp. Indiretas'!$A$105</f>
        <v>SMS</v>
      </c>
      <c r="D9968" s="315" t="str">
        <f>'Comp. Desp. Indiretas'!$C$105</f>
        <v>TREINAMENTO</v>
      </c>
      <c r="E9968" s="314" t="str">
        <f>Resumo!$R$5</f>
        <v>Despesa</v>
      </c>
      <c r="F9968" s="314" t="str">
        <f>Resumo!$R$6</f>
        <v>Despesa Indireta</v>
      </c>
      <c r="G9968" s="327">
        <f>'Comp. Desp. Indiretas'!CG105</f>
        <v>0</v>
      </c>
    </row>
    <row r="9969" spans="1:7" x14ac:dyDescent="0.25">
      <c r="A9969" s="319">
        <f>'Comp. Desp. Indiretas'!$CG$7</f>
        <v>0</v>
      </c>
      <c r="B9969" s="314" t="str">
        <f>'Comp. Desp. Indiretas'!$A$106</f>
        <v>SMS</v>
      </c>
      <c r="D9969" s="315" t="str">
        <f>'Comp. Desp. Indiretas'!$C$106</f>
        <v>ASO</v>
      </c>
      <c r="E9969" s="314" t="str">
        <f>Resumo!$R$5</f>
        <v>Despesa</v>
      </c>
      <c r="F9969" s="314" t="str">
        <f>Resumo!$R$6</f>
        <v>Despesa Indireta</v>
      </c>
      <c r="G9969" s="327">
        <f>'Comp. Desp. Indiretas'!CG106</f>
        <v>0</v>
      </c>
    </row>
    <row r="9970" spans="1:7" x14ac:dyDescent="0.25">
      <c r="A9970" s="319">
        <f>'Comp. Desp. Indiretas'!$CG$7</f>
        <v>0</v>
      </c>
      <c r="B9970" s="314">
        <f>'Comp. Desp. Indiretas'!$A$107</f>
        <v>0</v>
      </c>
      <c r="D9970" s="315" t="str">
        <f>'Comp. Desp. Indiretas'!$C$107</f>
        <v/>
      </c>
      <c r="E9970" s="314" t="str">
        <f>Resumo!$R$5</f>
        <v>Despesa</v>
      </c>
      <c r="F9970" s="314" t="str">
        <f>Resumo!$R$6</f>
        <v>Despesa Indireta</v>
      </c>
      <c r="G9970" s="327">
        <f>'Comp. Desp. Indiretas'!CG107</f>
        <v>0</v>
      </c>
    </row>
    <row r="9971" spans="1:7" x14ac:dyDescent="0.25">
      <c r="A9971" s="319">
        <f>'Comp. Desp. Indiretas'!$CG$7</f>
        <v>0</v>
      </c>
      <c r="B9971" s="314">
        <f>'Comp. Desp. Indiretas'!$A$108</f>
        <v>0</v>
      </c>
      <c r="D9971" s="315" t="str">
        <f>'Comp. Desp. Indiretas'!$C$108</f>
        <v/>
      </c>
      <c r="E9971" s="314" t="str">
        <f>Resumo!$R$5</f>
        <v>Despesa</v>
      </c>
      <c r="F9971" s="314" t="str">
        <f>Resumo!$R$6</f>
        <v>Despesa Indireta</v>
      </c>
      <c r="G9971" s="327">
        <f>'Comp. Desp. Indiretas'!CG108</f>
        <v>0</v>
      </c>
    </row>
    <row r="9972" spans="1:7" x14ac:dyDescent="0.25">
      <c r="A9972" s="319">
        <f>'Comp. Desp. Indiretas'!$CG$7</f>
        <v>0</v>
      </c>
      <c r="B9972" s="314">
        <f>'Comp. Desp. Indiretas'!$A$109</f>
        <v>0</v>
      </c>
      <c r="D9972" s="315" t="str">
        <f>'Comp. Desp. Indiretas'!$C$109</f>
        <v/>
      </c>
      <c r="E9972" s="314" t="str">
        <f>Resumo!$R$5</f>
        <v>Despesa</v>
      </c>
      <c r="F9972" s="314" t="str">
        <f>Resumo!$R$6</f>
        <v>Despesa Indireta</v>
      </c>
      <c r="G9972" s="327">
        <f>'Comp. Desp. Indiretas'!CG109</f>
        <v>0</v>
      </c>
    </row>
    <row r="9973" spans="1:7" x14ac:dyDescent="0.25">
      <c r="A9973" s="319">
        <f>'Comp. Desp. Indiretas'!$CG$7</f>
        <v>0</v>
      </c>
      <c r="B9973" s="314">
        <f>'Comp. Desp. Indiretas'!$A$110</f>
        <v>0</v>
      </c>
      <c r="D9973" s="315" t="str">
        <f>'Comp. Desp. Indiretas'!$C$110</f>
        <v/>
      </c>
      <c r="E9973" s="314" t="str">
        <f>Resumo!$R$5</f>
        <v>Despesa</v>
      </c>
      <c r="F9973" s="314" t="str">
        <f>Resumo!$R$6</f>
        <v>Despesa Indireta</v>
      </c>
      <c r="G9973" s="327">
        <f>'Comp. Desp. Indiretas'!CG110</f>
        <v>0</v>
      </c>
    </row>
    <row r="9974" spans="1:7" x14ac:dyDescent="0.25">
      <c r="A9974" s="319">
        <f>'Comp. Desp. Indiretas'!$CG$7</f>
        <v>0</v>
      </c>
      <c r="B9974" s="314">
        <f>'Comp. Desp. Indiretas'!$A$111</f>
        <v>0</v>
      </c>
      <c r="D9974" s="315" t="str">
        <f>'Comp. Desp. Indiretas'!$C$111</f>
        <v/>
      </c>
      <c r="E9974" s="314" t="str">
        <f>Resumo!$R$5</f>
        <v>Despesa</v>
      </c>
      <c r="F9974" s="314" t="str">
        <f>Resumo!$R$6</f>
        <v>Despesa Indireta</v>
      </c>
      <c r="G9974" s="327">
        <f>'Comp. Desp. Indiretas'!CG111</f>
        <v>0</v>
      </c>
    </row>
    <row r="9975" spans="1:7" x14ac:dyDescent="0.25">
      <c r="A9975" s="319">
        <f>'Comp. Desp. Indiretas'!$CG$7</f>
        <v>0</v>
      </c>
      <c r="B9975" s="314">
        <f>'Comp. Desp. Indiretas'!$A$112</f>
        <v>0</v>
      </c>
      <c r="D9975" s="315" t="str">
        <f>'Comp. Desp. Indiretas'!$C$112</f>
        <v/>
      </c>
      <c r="E9975" s="314" t="str">
        <f>Resumo!$R$5</f>
        <v>Despesa</v>
      </c>
      <c r="F9975" s="314" t="str">
        <f>Resumo!$R$6</f>
        <v>Despesa Indireta</v>
      </c>
      <c r="G9975" s="327">
        <f>'Comp. Desp. Indiretas'!CG112</f>
        <v>0</v>
      </c>
    </row>
    <row r="9976" spans="1:7" x14ac:dyDescent="0.25">
      <c r="A9976" s="319">
        <f>'Comp. Desp. Indiretas'!$CG$7</f>
        <v>0</v>
      </c>
      <c r="B9976" s="314" t="str">
        <f>'Composições Desp. Diretas'!$A$10</f>
        <v>SE</v>
      </c>
      <c r="C9976" s="314" t="str">
        <f>EAP!$C$9</f>
        <v>PP01</v>
      </c>
      <c r="D9976" s="315" t="str">
        <f>'Composições Desp. Diretas'!$C$10</f>
        <v>Subcontratação: realização do serviço de monit. da QAE</v>
      </c>
      <c r="E9976" s="314" t="str">
        <f>Resumo!$R$5</f>
        <v>Despesa</v>
      </c>
      <c r="F9976" s="314" t="str">
        <f>Resumo!$R$7</f>
        <v>Despesa Direta</v>
      </c>
      <c r="G9976" s="327">
        <f>'Composições Desp. Diretas'!CH10</f>
        <v>0</v>
      </c>
    </row>
    <row r="9977" spans="1:7" x14ac:dyDescent="0.25">
      <c r="A9977" s="319">
        <f>'Comp. Desp. Indiretas'!$CG$7</f>
        <v>0</v>
      </c>
      <c r="B9977" s="314" t="str">
        <f>'Composições Desp. Diretas'!$A$11</f>
        <v>MOC</v>
      </c>
      <c r="C9977" s="314" t="str">
        <f>EAP!$C$9</f>
        <v>PP01</v>
      </c>
      <c r="D9977" s="315" t="str">
        <f>'Composições Desp. Diretas'!$C$11</f>
        <v>ANALISTA DE PROJETOS PLENO</v>
      </c>
      <c r="E9977" s="314" t="str">
        <f>Resumo!$R$5</f>
        <v>Despesa</v>
      </c>
      <c r="F9977" s="314" t="str">
        <f>Resumo!$R$7</f>
        <v>Despesa Direta</v>
      </c>
      <c r="G9977" s="327">
        <f>'Composições Desp. Diretas'!CH11</f>
        <v>0</v>
      </c>
    </row>
    <row r="9978" spans="1:7" x14ac:dyDescent="0.25">
      <c r="A9978" s="319">
        <f>'Comp. Desp. Indiretas'!$CG$7</f>
        <v>0</v>
      </c>
      <c r="B9978" s="314">
        <f>'Composições Desp. Diretas'!$A$12</f>
        <v>0</v>
      </c>
      <c r="C9978" s="314" t="str">
        <f>EAP!$C$9</f>
        <v>PP01</v>
      </c>
      <c r="D9978" s="315">
        <f>'Composições Desp. Diretas'!$C$12</f>
        <v>0</v>
      </c>
      <c r="E9978" s="314" t="str">
        <f>Resumo!$R$5</f>
        <v>Despesa</v>
      </c>
      <c r="F9978" s="314" t="str">
        <f>Resumo!$R$7</f>
        <v>Despesa Direta</v>
      </c>
      <c r="G9978" s="327">
        <f>'Composições Desp. Diretas'!CH12</f>
        <v>0</v>
      </c>
    </row>
    <row r="9979" spans="1:7" x14ac:dyDescent="0.25">
      <c r="A9979" s="319">
        <f>'Comp. Desp. Indiretas'!$CG$7</f>
        <v>0</v>
      </c>
      <c r="B9979" s="314">
        <f>'Composições Desp. Diretas'!$A$13</f>
        <v>0</v>
      </c>
      <c r="C9979" s="314" t="str">
        <f>EAP!$C$9</f>
        <v>PP01</v>
      </c>
      <c r="D9979" s="315">
        <f>'Composições Desp. Diretas'!$C$13</f>
        <v>0</v>
      </c>
      <c r="E9979" s="314" t="str">
        <f>Resumo!$R$5</f>
        <v>Despesa</v>
      </c>
      <c r="F9979" s="314" t="str">
        <f>Resumo!$R$7</f>
        <v>Despesa Direta</v>
      </c>
      <c r="G9979" s="327">
        <f>'Composições Desp. Diretas'!CH13</f>
        <v>0</v>
      </c>
    </row>
    <row r="9980" spans="1:7" x14ac:dyDescent="0.25">
      <c r="A9980" s="319">
        <f>'Comp. Desp. Indiretas'!$CG$7</f>
        <v>0</v>
      </c>
      <c r="B9980" s="314">
        <f>'Composições Desp. Diretas'!$A$14</f>
        <v>0</v>
      </c>
      <c r="C9980" s="314" t="str">
        <f>EAP!$C$9</f>
        <v>PP01</v>
      </c>
      <c r="D9980" s="315">
        <f>'Composições Desp. Diretas'!$C$14</f>
        <v>0</v>
      </c>
      <c r="E9980" s="314" t="str">
        <f>Resumo!$R$5</f>
        <v>Despesa</v>
      </c>
      <c r="F9980" s="314" t="str">
        <f>Resumo!$R$7</f>
        <v>Despesa Direta</v>
      </c>
      <c r="G9980" s="327">
        <f>'Composições Desp. Diretas'!CH14</f>
        <v>0</v>
      </c>
    </row>
    <row r="9981" spans="1:7" x14ac:dyDescent="0.25">
      <c r="A9981" s="319">
        <f>'Comp. Desp. Indiretas'!$CG$7</f>
        <v>0</v>
      </c>
      <c r="B9981" s="314">
        <f>'Composições Desp. Diretas'!$A$15</f>
        <v>0</v>
      </c>
      <c r="C9981" s="314" t="str">
        <f>EAP!$C$9</f>
        <v>PP01</v>
      </c>
      <c r="D9981" s="315">
        <f>'Composições Desp. Diretas'!$C$15</f>
        <v>0</v>
      </c>
      <c r="E9981" s="314" t="str">
        <f>Resumo!$R$5</f>
        <v>Despesa</v>
      </c>
      <c r="F9981" s="314" t="str">
        <f>Resumo!$R$7</f>
        <v>Despesa Direta</v>
      </c>
      <c r="G9981" s="327">
        <f>'Composições Desp. Diretas'!CH15</f>
        <v>0</v>
      </c>
    </row>
    <row r="9982" spans="1:7" x14ac:dyDescent="0.25">
      <c r="A9982" s="319">
        <f>'Comp. Desp. Indiretas'!$CG$7</f>
        <v>0</v>
      </c>
      <c r="B9982" s="314">
        <f>'Composições Desp. Diretas'!$A$16</f>
        <v>0</v>
      </c>
      <c r="C9982" s="314" t="str">
        <f>EAP!$C$9</f>
        <v>PP01</v>
      </c>
      <c r="D9982" s="315">
        <f>'Composições Desp. Diretas'!$C$16</f>
        <v>0</v>
      </c>
      <c r="E9982" s="314" t="str">
        <f>Resumo!$R$5</f>
        <v>Despesa</v>
      </c>
      <c r="F9982" s="314" t="str">
        <f>Resumo!$R$7</f>
        <v>Despesa Direta</v>
      </c>
      <c r="G9982" s="327">
        <f>'Composições Desp. Diretas'!CH16</f>
        <v>0</v>
      </c>
    </row>
    <row r="9983" spans="1:7" x14ac:dyDescent="0.25">
      <c r="A9983" s="319">
        <f>'Comp. Desp. Indiretas'!$CG$7</f>
        <v>0</v>
      </c>
      <c r="B9983" s="314">
        <f>'Composições Desp. Diretas'!$A$17</f>
        <v>0</v>
      </c>
      <c r="C9983" s="314" t="str">
        <f>EAP!$C$9</f>
        <v>PP01</v>
      </c>
      <c r="D9983" s="315">
        <f>'Composições Desp. Diretas'!$C$17</f>
        <v>0</v>
      </c>
      <c r="E9983" s="314" t="str">
        <f>Resumo!$R$5</f>
        <v>Despesa</v>
      </c>
      <c r="F9983" s="314" t="str">
        <f>Resumo!$R$7</f>
        <v>Despesa Direta</v>
      </c>
      <c r="G9983" s="327">
        <f>'Composições Desp. Diretas'!CH17</f>
        <v>0</v>
      </c>
    </row>
    <row r="9984" spans="1:7" x14ac:dyDescent="0.25">
      <c r="A9984" s="319">
        <f>'Comp. Desp. Indiretas'!$CG$7</f>
        <v>0</v>
      </c>
      <c r="B9984" s="314">
        <f>'Composições Desp. Diretas'!$A$18</f>
        <v>0</v>
      </c>
      <c r="C9984" s="314" t="str">
        <f>EAP!$C$9</f>
        <v>PP01</v>
      </c>
      <c r="D9984" s="315">
        <f>'Composições Desp. Diretas'!$C$18</f>
        <v>0</v>
      </c>
      <c r="E9984" s="314" t="str">
        <f>Resumo!$R$5</f>
        <v>Despesa</v>
      </c>
      <c r="F9984" s="314" t="str">
        <f>Resumo!$R$7</f>
        <v>Despesa Direta</v>
      </c>
      <c r="G9984" s="327">
        <f>'Composições Desp. Diretas'!CH18</f>
        <v>0</v>
      </c>
    </row>
    <row r="9985" spans="1:7" x14ac:dyDescent="0.25">
      <c r="A9985" s="319">
        <f>'Comp. Desp. Indiretas'!$CG$7</f>
        <v>0</v>
      </c>
      <c r="B9985" s="314">
        <f>'Composições Desp. Diretas'!$A$19</f>
        <v>0</v>
      </c>
      <c r="C9985" s="314" t="str">
        <f>EAP!$C$9</f>
        <v>PP01</v>
      </c>
      <c r="D9985" s="315">
        <f>'Composições Desp. Diretas'!$C$19</f>
        <v>0</v>
      </c>
      <c r="E9985" s="314" t="str">
        <f>Resumo!$R$5</f>
        <v>Despesa</v>
      </c>
      <c r="F9985" s="314" t="str">
        <f>Resumo!$R$7</f>
        <v>Despesa Direta</v>
      </c>
      <c r="G9985" s="327">
        <f>'Composições Desp. Diretas'!CH19</f>
        <v>0</v>
      </c>
    </row>
    <row r="9986" spans="1:7" x14ac:dyDescent="0.25">
      <c r="A9986" s="319">
        <f>'Comp. Desp. Indiretas'!$CG$7</f>
        <v>0</v>
      </c>
      <c r="B9986" s="314">
        <f>'Composições Desp. Diretas'!$A$20</f>
        <v>0</v>
      </c>
      <c r="C9986" s="314" t="str">
        <f>EAP!$C$9</f>
        <v>PP01</v>
      </c>
      <c r="D9986" s="315">
        <f>'Composições Desp. Diretas'!$C$20</f>
        <v>0</v>
      </c>
      <c r="E9986" s="314" t="str">
        <f>Resumo!$R$5</f>
        <v>Despesa</v>
      </c>
      <c r="F9986" s="314" t="str">
        <f>Resumo!$R$7</f>
        <v>Despesa Direta</v>
      </c>
      <c r="G9986" s="327">
        <f>'Composições Desp. Diretas'!CH20</f>
        <v>0</v>
      </c>
    </row>
    <row r="9987" spans="1:7" x14ac:dyDescent="0.25">
      <c r="A9987" s="319">
        <f>'Comp. Desp. Indiretas'!$CG$7</f>
        <v>0</v>
      </c>
      <c r="B9987" s="314">
        <f>'Composições Desp. Diretas'!$A$21</f>
        <v>0</v>
      </c>
      <c r="C9987" s="314" t="str">
        <f>EAP!$C$9</f>
        <v>PP01</v>
      </c>
      <c r="D9987" s="315">
        <f>'Composições Desp. Diretas'!$C$21</f>
        <v>0</v>
      </c>
      <c r="E9987" s="314" t="str">
        <f>Resumo!$R$5</f>
        <v>Despesa</v>
      </c>
      <c r="F9987" s="314" t="str">
        <f>Resumo!$R$7</f>
        <v>Despesa Direta</v>
      </c>
      <c r="G9987" s="327">
        <f>'Composições Desp. Diretas'!CH21</f>
        <v>0</v>
      </c>
    </row>
    <row r="9988" spans="1:7" x14ac:dyDescent="0.25">
      <c r="A9988" s="319">
        <f>'Comp. Desp. Indiretas'!$CG$7</f>
        <v>0</v>
      </c>
      <c r="B9988" s="314">
        <f>'Composições Desp. Diretas'!$A$22</f>
        <v>0</v>
      </c>
      <c r="C9988" s="314" t="str">
        <f>EAP!$C$9</f>
        <v>PP01</v>
      </c>
      <c r="D9988" s="315">
        <f>'Composições Desp. Diretas'!$C$22</f>
        <v>0</v>
      </c>
      <c r="E9988" s="314" t="str">
        <f>Resumo!$R$5</f>
        <v>Despesa</v>
      </c>
      <c r="F9988" s="314" t="str">
        <f>Resumo!$R$7</f>
        <v>Despesa Direta</v>
      </c>
      <c r="G9988" s="327">
        <f>'Composições Desp. Diretas'!CH22</f>
        <v>0</v>
      </c>
    </row>
    <row r="9989" spans="1:7" x14ac:dyDescent="0.25">
      <c r="A9989" s="319">
        <f>'Comp. Desp. Indiretas'!$CG$7</f>
        <v>0</v>
      </c>
      <c r="B9989" s="314">
        <f>'Composições Desp. Diretas'!$A$23</f>
        <v>0</v>
      </c>
      <c r="C9989" s="314" t="str">
        <f>EAP!$C$9</f>
        <v>PP01</v>
      </c>
      <c r="D9989" s="315">
        <f>'Composições Desp. Diretas'!$C$23</f>
        <v>0</v>
      </c>
      <c r="E9989" s="314" t="str">
        <f>Resumo!$R$5</f>
        <v>Despesa</v>
      </c>
      <c r="F9989" s="314" t="str">
        <f>Resumo!$R$7</f>
        <v>Despesa Direta</v>
      </c>
      <c r="G9989" s="327">
        <f>'Composições Desp. Diretas'!CH23</f>
        <v>0</v>
      </c>
    </row>
    <row r="10007" spans="1:7" x14ac:dyDescent="0.25">
      <c r="A10007" s="319">
        <f>'Comp. Desp. Indiretas'!$CG$7</f>
        <v>0</v>
      </c>
      <c r="B10007" s="314" t="str">
        <f>'Composições Desp. Diretas'!$A$25</f>
        <v>MOC</v>
      </c>
      <c r="C10007" s="314" t="str">
        <f>EAP!$C$10</f>
        <v>PP02</v>
      </c>
      <c r="D10007" s="315" t="str">
        <f>'Composições Desp. Diretas'!$C$25</f>
        <v>TÉCNICO OPERACIONAL</v>
      </c>
      <c r="E10007" s="314" t="str">
        <f>Resumo!$R$5</f>
        <v>Despesa</v>
      </c>
      <c r="F10007" s="314" t="str">
        <f>Resumo!$R$7</f>
        <v>Despesa Direta</v>
      </c>
      <c r="G10007" s="327">
        <f>'Composições Desp. Diretas'!CH25</f>
        <v>0</v>
      </c>
    </row>
    <row r="10008" spans="1:7" x14ac:dyDescent="0.25">
      <c r="A10008" s="319">
        <f>'Comp. Desp. Indiretas'!$CG$7</f>
        <v>0</v>
      </c>
      <c r="B10008" s="314" t="str">
        <f>'Composições Desp. Diretas'!$A$26</f>
        <v>SE</v>
      </c>
      <c r="C10008" s="314" t="str">
        <f>EAP!$C$10</f>
        <v>PP02</v>
      </c>
      <c r="D10008" s="315" t="str">
        <f>'Composições Desp. Diretas'!$C$26</f>
        <v>Pedágio</v>
      </c>
      <c r="E10008" s="314" t="str">
        <f>Resumo!$R$5</f>
        <v>Despesa</v>
      </c>
      <c r="F10008" s="314" t="str">
        <f>Resumo!$R$7</f>
        <v>Despesa Direta</v>
      </c>
      <c r="G10008" s="327">
        <f>'Composições Desp. Diretas'!CH26</f>
        <v>0</v>
      </c>
    </row>
    <row r="10009" spans="1:7" x14ac:dyDescent="0.25">
      <c r="A10009" s="319">
        <f>'Comp. Desp. Indiretas'!$CG$7</f>
        <v>0</v>
      </c>
      <c r="B10009" s="314" t="str">
        <f>'Composições Desp. Diretas'!$A$27</f>
        <v>SE</v>
      </c>
      <c r="C10009" s="314" t="str">
        <f>EAP!$C$10</f>
        <v>PP02</v>
      </c>
      <c r="D10009" s="315" t="str">
        <f>'Composições Desp. Diretas'!$C$27</f>
        <v>Despacho ida e volta - sonômetro</v>
      </c>
      <c r="E10009" s="314" t="str">
        <f>Resumo!$R$5</f>
        <v>Despesa</v>
      </c>
      <c r="F10009" s="314" t="str">
        <f>Resumo!$R$7</f>
        <v>Despesa Direta</v>
      </c>
      <c r="G10009" s="327">
        <f>'Composições Desp. Diretas'!CH27</f>
        <v>0</v>
      </c>
    </row>
    <row r="10010" spans="1:7" x14ac:dyDescent="0.25">
      <c r="A10010" s="319">
        <f>'Comp. Desp. Indiretas'!$CG$7</f>
        <v>0</v>
      </c>
      <c r="B10010" s="314" t="str">
        <f>'Composições Desp. Diretas'!$A$28</f>
        <v>DG</v>
      </c>
      <c r="C10010" s="314" t="str">
        <f>EAP!$C$10</f>
        <v>PP02</v>
      </c>
      <c r="D10010" s="315" t="str">
        <f>'Composições Desp. Diretas'!$C$28</f>
        <v>ALUGUEL DE VEICULO LEVE</v>
      </c>
      <c r="E10010" s="314" t="str">
        <f>Resumo!$R$5</f>
        <v>Despesa</v>
      </c>
      <c r="F10010" s="314" t="str">
        <f>Resumo!$R$7</f>
        <v>Despesa Direta</v>
      </c>
      <c r="G10010" s="327">
        <f>'Composições Desp. Diretas'!CH28</f>
        <v>0</v>
      </c>
    </row>
    <row r="10011" spans="1:7" x14ac:dyDescent="0.25">
      <c r="A10011" s="319">
        <f>'Comp. Desp. Indiretas'!$CG$7</f>
        <v>0</v>
      </c>
      <c r="B10011" s="314" t="str">
        <f>'Composições Desp. Diretas'!$A$29</f>
        <v>DG</v>
      </c>
      <c r="C10011" s="314" t="str">
        <f>EAP!$C$10</f>
        <v>PP02</v>
      </c>
      <c r="D10011" s="315" t="str">
        <f>'Composições Desp. Diretas'!$C$29</f>
        <v>COMBUSTÍVEL - GASOLINA</v>
      </c>
      <c r="E10011" s="314" t="str">
        <f>Resumo!$R$5</f>
        <v>Despesa</v>
      </c>
      <c r="F10011" s="314" t="str">
        <f>Resumo!$R$7</f>
        <v>Despesa Direta</v>
      </c>
      <c r="G10011" s="327">
        <f>'Composições Desp. Diretas'!CH29</f>
        <v>0</v>
      </c>
    </row>
    <row r="10012" spans="1:7" x14ac:dyDescent="0.25">
      <c r="A10012" s="319">
        <f>'Comp. Desp. Indiretas'!$CG$7</f>
        <v>0</v>
      </c>
      <c r="B10012" s="314">
        <f>'Composições Desp. Diretas'!$A$30</f>
        <v>0</v>
      </c>
      <c r="C10012" s="314" t="str">
        <f>EAP!$C$10</f>
        <v>PP02</v>
      </c>
      <c r="D10012" s="315">
        <f>'Composições Desp. Diretas'!$C$30</f>
        <v>0</v>
      </c>
      <c r="E10012" s="314" t="str">
        <f>Resumo!$R$5</f>
        <v>Despesa</v>
      </c>
      <c r="F10012" s="314" t="str">
        <f>Resumo!$R$7</f>
        <v>Despesa Direta</v>
      </c>
      <c r="G10012" s="327">
        <f>'Composições Desp. Diretas'!CH30</f>
        <v>0</v>
      </c>
    </row>
    <row r="10013" spans="1:7" x14ac:dyDescent="0.25">
      <c r="A10013" s="319">
        <f>'Comp. Desp. Indiretas'!$CG$7</f>
        <v>0</v>
      </c>
      <c r="B10013" s="314">
        <f>'Composições Desp. Diretas'!$A$31</f>
        <v>0</v>
      </c>
      <c r="C10013" s="314" t="str">
        <f>EAP!$C$10</f>
        <v>PP02</v>
      </c>
      <c r="D10013" s="315">
        <f>'Composições Desp. Diretas'!$C$31</f>
        <v>0</v>
      </c>
      <c r="E10013" s="314" t="str">
        <f>Resumo!$R$5</f>
        <v>Despesa</v>
      </c>
      <c r="F10013" s="314" t="str">
        <f>Resumo!$R$7</f>
        <v>Despesa Direta</v>
      </c>
      <c r="G10013" s="327">
        <f>'Composições Desp. Diretas'!CH31</f>
        <v>0</v>
      </c>
    </row>
    <row r="10014" spans="1:7" x14ac:dyDescent="0.25">
      <c r="A10014" s="319">
        <f>'Comp. Desp. Indiretas'!$CG$7</f>
        <v>0</v>
      </c>
      <c r="B10014" s="314" t="str">
        <f>'Composições Desp. Diretas'!$A$32</f>
        <v>MOC</v>
      </c>
      <c r="C10014" s="314" t="str">
        <f>EAP!$C$10</f>
        <v>PP02</v>
      </c>
      <c r="D10014" s="315" t="str">
        <f>'Composições Desp. Diretas'!$C$32</f>
        <v>COORD. DE PROJETO</v>
      </c>
      <c r="E10014" s="314" t="str">
        <f>Resumo!$R$5</f>
        <v>Despesa</v>
      </c>
      <c r="F10014" s="314" t="str">
        <f>Resumo!$R$7</f>
        <v>Despesa Direta</v>
      </c>
      <c r="G10014" s="327">
        <f>'Composições Desp. Diretas'!CH32</f>
        <v>0</v>
      </c>
    </row>
    <row r="10015" spans="1:7" x14ac:dyDescent="0.25">
      <c r="A10015" s="319">
        <f>'Comp. Desp. Indiretas'!$CG$7</f>
        <v>0</v>
      </c>
      <c r="B10015" s="314" t="str">
        <f>'Composições Desp. Diretas'!$A$33</f>
        <v>MOC</v>
      </c>
      <c r="C10015" s="314" t="str">
        <f>EAP!$C$10</f>
        <v>PP02</v>
      </c>
      <c r="D10015" s="315" t="str">
        <f>'Composições Desp. Diretas'!$C$33</f>
        <v>ANALISTA DE PROJETOS PLENO</v>
      </c>
      <c r="E10015" s="314" t="str">
        <f>Resumo!$R$5</f>
        <v>Despesa</v>
      </c>
      <c r="F10015" s="314" t="str">
        <f>Resumo!$R$7</f>
        <v>Despesa Direta</v>
      </c>
      <c r="G10015" s="327">
        <f>'Composições Desp. Diretas'!CH33</f>
        <v>0</v>
      </c>
    </row>
    <row r="10016" spans="1:7" x14ac:dyDescent="0.25">
      <c r="A10016" s="319">
        <f>'Comp. Desp. Indiretas'!$CG$7</f>
        <v>0</v>
      </c>
      <c r="B10016" s="314" t="str">
        <f>'Composições Desp. Diretas'!$A$34</f>
        <v>MOC</v>
      </c>
      <c r="C10016" s="314" t="str">
        <f>EAP!$C$10</f>
        <v>PP02</v>
      </c>
      <c r="D10016" s="315" t="str">
        <f>'Composições Desp. Diretas'!$C$34</f>
        <v>ASSISTENTE DE PROJETOS</v>
      </c>
      <c r="E10016" s="314" t="str">
        <f>Resumo!$R$5</f>
        <v>Despesa</v>
      </c>
      <c r="F10016" s="314" t="str">
        <f>Resumo!$R$7</f>
        <v>Despesa Direta</v>
      </c>
      <c r="G10016" s="327">
        <f>'Composições Desp. Diretas'!CH34</f>
        <v>0</v>
      </c>
    </row>
    <row r="10017" spans="1:7" x14ac:dyDescent="0.25">
      <c r="A10017" s="319">
        <f>'Comp. Desp. Indiretas'!$CG$7</f>
        <v>0</v>
      </c>
      <c r="B10017" s="314" t="str">
        <f>'Composições Desp. Diretas'!$A$35</f>
        <v>MOC</v>
      </c>
      <c r="C10017" s="314" t="str">
        <f>EAP!$C$10</f>
        <v>PP02</v>
      </c>
      <c r="D10017" s="315" t="str">
        <f>'Composições Desp. Diretas'!$C$35</f>
        <v>ANALISTA DE GEOPROCESSAMENTO</v>
      </c>
      <c r="E10017" s="314" t="str">
        <f>Resumo!$R$5</f>
        <v>Despesa</v>
      </c>
      <c r="F10017" s="314" t="str">
        <f>Resumo!$R$7</f>
        <v>Despesa Direta</v>
      </c>
      <c r="G10017" s="327">
        <f>'Composições Desp. Diretas'!CH35</f>
        <v>0</v>
      </c>
    </row>
    <row r="10018" spans="1:7" x14ac:dyDescent="0.25">
      <c r="A10018" s="319">
        <f>'Comp. Desp. Indiretas'!$CG$7</f>
        <v>0</v>
      </c>
      <c r="B10018" s="314">
        <f>'Composições Desp. Diretas'!$A$36</f>
        <v>0</v>
      </c>
      <c r="C10018" s="314" t="str">
        <f>EAP!$C$10</f>
        <v>PP02</v>
      </c>
      <c r="D10018" s="315">
        <f>'Composições Desp. Diretas'!$C$36</f>
        <v>0</v>
      </c>
      <c r="E10018" s="314" t="str">
        <f>Resumo!$R$5</f>
        <v>Despesa</v>
      </c>
      <c r="F10018" s="314" t="str">
        <f>Resumo!$R$7</f>
        <v>Despesa Direta</v>
      </c>
      <c r="G10018" s="327">
        <f>'Composições Desp. Diretas'!CH36</f>
        <v>0</v>
      </c>
    </row>
    <row r="10019" spans="1:7" x14ac:dyDescent="0.25">
      <c r="A10019" s="319">
        <f>'Comp. Desp. Indiretas'!$CG$7</f>
        <v>0</v>
      </c>
      <c r="B10019" s="314">
        <f>'Composições Desp. Diretas'!$A$37</f>
        <v>0</v>
      </c>
      <c r="C10019" s="314" t="str">
        <f>EAP!$C$10</f>
        <v>PP02</v>
      </c>
      <c r="D10019" s="315">
        <f>'Composições Desp. Diretas'!$C$37</f>
        <v>0</v>
      </c>
      <c r="E10019" s="314" t="str">
        <f>Resumo!$R$5</f>
        <v>Despesa</v>
      </c>
      <c r="F10019" s="314" t="str">
        <f>Resumo!$R$7</f>
        <v>Despesa Direta</v>
      </c>
      <c r="G10019" s="327">
        <f>'Composições Desp. Diretas'!CH37</f>
        <v>0</v>
      </c>
    </row>
    <row r="10020" spans="1:7" x14ac:dyDescent="0.25">
      <c r="A10020" s="319">
        <f>'Comp. Desp. Indiretas'!$CG$7</f>
        <v>0</v>
      </c>
      <c r="B10020" s="314">
        <f>'Composições Desp. Diretas'!$A$38</f>
        <v>0</v>
      </c>
      <c r="C10020" s="314" t="str">
        <f>EAP!$C$10</f>
        <v>PP02</v>
      </c>
      <c r="D10020" s="315">
        <f>'Composições Desp. Diretas'!$C$38</f>
        <v>0</v>
      </c>
      <c r="E10020" s="314" t="str">
        <f>Resumo!$R$5</f>
        <v>Despesa</v>
      </c>
      <c r="F10020" s="314" t="str">
        <f>Resumo!$R$7</f>
        <v>Despesa Direta</v>
      </c>
      <c r="G10020" s="327">
        <f>'Composições Desp. Diretas'!CH38</f>
        <v>0</v>
      </c>
    </row>
    <row r="10021" spans="1:7" x14ac:dyDescent="0.25">
      <c r="A10021" s="319">
        <f>'Comp. Desp. Indiretas'!$CG$7</f>
        <v>0</v>
      </c>
      <c r="B10021" s="314">
        <f>'Composições Desp. Diretas'!$A$39</f>
        <v>0</v>
      </c>
      <c r="C10021" s="314" t="str">
        <f>EAP!$C$10</f>
        <v>PP02</v>
      </c>
      <c r="D10021" s="315">
        <f>'Composições Desp. Diretas'!$C$39</f>
        <v>0</v>
      </c>
      <c r="E10021" s="314" t="str">
        <f>Resumo!$R$5</f>
        <v>Despesa</v>
      </c>
      <c r="F10021" s="314" t="str">
        <f>Resumo!$R$7</f>
        <v>Despesa Direta</v>
      </c>
      <c r="G10021" s="327">
        <f>'Composições Desp. Diretas'!CH39</f>
        <v>0</v>
      </c>
    </row>
    <row r="10022" spans="1:7" x14ac:dyDescent="0.25">
      <c r="A10022" s="319">
        <f>'Comp. Desp. Indiretas'!$CG$7</f>
        <v>0</v>
      </c>
      <c r="B10022" s="314">
        <f>'Composições Desp. Diretas'!$A$40</f>
        <v>0</v>
      </c>
      <c r="C10022" s="314" t="str">
        <f>EAP!$C$10</f>
        <v>PP02</v>
      </c>
      <c r="D10022" s="315">
        <f>'Composições Desp. Diretas'!$C$40</f>
        <v>0</v>
      </c>
      <c r="E10022" s="314" t="str">
        <f>Resumo!$R$5</f>
        <v>Despesa</v>
      </c>
      <c r="F10022" s="314" t="str">
        <f>Resumo!$R$7</f>
        <v>Despesa Direta</v>
      </c>
      <c r="G10022" s="327">
        <f>'Composições Desp. Diretas'!CH40</f>
        <v>0</v>
      </c>
    </row>
    <row r="10023" spans="1:7" x14ac:dyDescent="0.25">
      <c r="A10023" s="319">
        <f>'Comp. Desp. Indiretas'!$CG$7</f>
        <v>0</v>
      </c>
      <c r="B10023" s="314">
        <f>'Composições Desp. Diretas'!$A$41</f>
        <v>0</v>
      </c>
      <c r="C10023" s="314" t="str">
        <f>EAP!$C$10</f>
        <v>PP02</v>
      </c>
      <c r="D10023" s="315">
        <f>'Composições Desp. Diretas'!$C$41</f>
        <v>0</v>
      </c>
      <c r="E10023" s="314" t="str">
        <f>Resumo!$R$5</f>
        <v>Despesa</v>
      </c>
      <c r="F10023" s="314" t="str">
        <f>Resumo!$R$7</f>
        <v>Despesa Direta</v>
      </c>
      <c r="G10023" s="327">
        <f>'Composições Desp. Diretas'!CH41</f>
        <v>0</v>
      </c>
    </row>
    <row r="10024" spans="1:7" x14ac:dyDescent="0.25">
      <c r="A10024" s="319">
        <f>'Comp. Desp. Indiretas'!$CG$7</f>
        <v>0</v>
      </c>
      <c r="B10024" s="314">
        <f>'Composições Desp. Diretas'!$A$42</f>
        <v>0</v>
      </c>
      <c r="C10024" s="314" t="str">
        <f>EAP!$C$10</f>
        <v>PP02</v>
      </c>
      <c r="D10024" s="315">
        <f>'Composições Desp. Diretas'!$C$42</f>
        <v>0</v>
      </c>
      <c r="E10024" s="314" t="str">
        <f>Resumo!$R$5</f>
        <v>Despesa</v>
      </c>
      <c r="F10024" s="314" t="str">
        <f>Resumo!$R$7</f>
        <v>Despesa Direta</v>
      </c>
      <c r="G10024" s="327">
        <f>'Composições Desp. Diretas'!CH42</f>
        <v>0</v>
      </c>
    </row>
    <row r="10025" spans="1:7" x14ac:dyDescent="0.25">
      <c r="A10025" s="319">
        <f>'Comp. Desp. Indiretas'!$CG$7</f>
        <v>0</v>
      </c>
      <c r="B10025" s="314">
        <f>'Composições Desp. Diretas'!$A$43</f>
        <v>0</v>
      </c>
      <c r="C10025" s="314" t="str">
        <f>EAP!$C$10</f>
        <v>PP02</v>
      </c>
      <c r="D10025" s="315">
        <f>'Composições Desp. Diretas'!$C$43</f>
        <v>0</v>
      </c>
      <c r="E10025" s="314" t="str">
        <f>Resumo!$R$5</f>
        <v>Despesa</v>
      </c>
      <c r="F10025" s="314" t="str">
        <f>Resumo!$R$7</f>
        <v>Despesa Direta</v>
      </c>
      <c r="G10025" s="327">
        <f>'Composições Desp. Diretas'!CH43</f>
        <v>0</v>
      </c>
    </row>
    <row r="10026" spans="1:7" x14ac:dyDescent="0.25">
      <c r="A10026" s="319">
        <f>'Comp. Desp. Indiretas'!$CG$7</f>
        <v>0</v>
      </c>
      <c r="B10026" s="314">
        <f>'Composições Desp. Diretas'!$A$44</f>
        <v>0</v>
      </c>
      <c r="C10026" s="314" t="str">
        <f>EAP!$C$10</f>
        <v>PP02</v>
      </c>
      <c r="D10026" s="315">
        <f>'Composições Desp. Diretas'!$C$44</f>
        <v>0</v>
      </c>
      <c r="E10026" s="314" t="str">
        <f>Resumo!$R$5</f>
        <v>Despesa</v>
      </c>
      <c r="F10026" s="314" t="str">
        <f>Resumo!$R$7</f>
        <v>Despesa Direta</v>
      </c>
      <c r="G10026" s="327">
        <f>'Composições Desp. Diretas'!CH44</f>
        <v>0</v>
      </c>
    </row>
    <row r="10027" spans="1:7" x14ac:dyDescent="0.25">
      <c r="A10027" s="319">
        <f>'Comp. Desp. Indiretas'!$CG$7</f>
        <v>0</v>
      </c>
      <c r="B10027" s="314">
        <f>'Composições Desp. Diretas'!$A$45</f>
        <v>0</v>
      </c>
      <c r="C10027" s="314" t="str">
        <f>EAP!$C$10</f>
        <v>PP02</v>
      </c>
      <c r="D10027" s="315">
        <f>'Composições Desp. Diretas'!$C$45</f>
        <v>0</v>
      </c>
      <c r="E10027" s="314" t="str">
        <f>Resumo!$R$5</f>
        <v>Despesa</v>
      </c>
      <c r="F10027" s="314" t="str">
        <f>Resumo!$R$7</f>
        <v>Despesa Direta</v>
      </c>
      <c r="G10027" s="327">
        <f>'Composições Desp. Diretas'!CH45</f>
        <v>0</v>
      </c>
    </row>
    <row r="10028" spans="1:7" x14ac:dyDescent="0.25">
      <c r="A10028" s="319">
        <f>'Comp. Desp. Indiretas'!$CG$7</f>
        <v>0</v>
      </c>
      <c r="B10028" s="314">
        <f>'Composições Desp. Diretas'!$A$46</f>
        <v>0</v>
      </c>
      <c r="C10028" s="314" t="str">
        <f>EAP!$C$10</f>
        <v>PP02</v>
      </c>
      <c r="D10028" s="315">
        <f>'Composições Desp. Diretas'!$C$46</f>
        <v>0</v>
      </c>
      <c r="E10028" s="314" t="str">
        <f>Resumo!$R$5</f>
        <v>Despesa</v>
      </c>
      <c r="F10028" s="314" t="str">
        <f>Resumo!$R$7</f>
        <v>Despesa Direta</v>
      </c>
      <c r="G10028" s="327">
        <f>'Composições Desp. Diretas'!CH46</f>
        <v>0</v>
      </c>
    </row>
    <row r="10029" spans="1:7" x14ac:dyDescent="0.25">
      <c r="A10029" s="319">
        <f>'Comp. Desp. Indiretas'!$CG$7</f>
        <v>0</v>
      </c>
      <c r="B10029" s="314">
        <f>'Composições Desp. Diretas'!$A$47</f>
        <v>0</v>
      </c>
      <c r="C10029" s="314" t="str">
        <f>EAP!$C$10</f>
        <v>PP02</v>
      </c>
      <c r="D10029" s="315">
        <f>'Composições Desp. Diretas'!$C$47</f>
        <v>0</v>
      </c>
      <c r="E10029" s="314" t="str">
        <f>Resumo!$R$5</f>
        <v>Despesa</v>
      </c>
      <c r="F10029" s="314" t="str">
        <f>Resumo!$R$7</f>
        <v>Despesa Direta</v>
      </c>
      <c r="G10029" s="327">
        <f>'Composições Desp. Diretas'!CH47</f>
        <v>0</v>
      </c>
    </row>
    <row r="10030" spans="1:7" x14ac:dyDescent="0.25">
      <c r="A10030" s="319">
        <f>'Comp. Desp. Indiretas'!$CG$7</f>
        <v>0</v>
      </c>
      <c r="B10030" s="314">
        <f>'Composições Desp. Diretas'!$A$48</f>
        <v>0</v>
      </c>
      <c r="C10030" s="314" t="str">
        <f>EAP!$C$10</f>
        <v>PP02</v>
      </c>
      <c r="D10030" s="315">
        <f>'Composições Desp. Diretas'!$C$48</f>
        <v>0</v>
      </c>
      <c r="E10030" s="314" t="str">
        <f>Resumo!$R$5</f>
        <v>Despesa</v>
      </c>
      <c r="F10030" s="314" t="str">
        <f>Resumo!$R$7</f>
        <v>Despesa Direta</v>
      </c>
      <c r="G10030" s="327">
        <f>'Composições Desp. Diretas'!CH48</f>
        <v>0</v>
      </c>
    </row>
    <row r="10031" spans="1:7" x14ac:dyDescent="0.25">
      <c r="A10031" s="319">
        <f>'Comp. Desp. Indiretas'!$CG$7</f>
        <v>0</v>
      </c>
      <c r="B10031" s="314">
        <f>'Composições Desp. Diretas'!$A$49</f>
        <v>0</v>
      </c>
      <c r="C10031" s="314" t="str">
        <f>EAP!$C$10</f>
        <v>PP02</v>
      </c>
      <c r="D10031" s="315">
        <f>'Composições Desp. Diretas'!$C$49</f>
        <v>0</v>
      </c>
      <c r="E10031" s="314" t="str">
        <f>Resumo!$R$5</f>
        <v>Despesa</v>
      </c>
      <c r="F10031" s="314" t="str">
        <f>Resumo!$R$7</f>
        <v>Despesa Direta</v>
      </c>
      <c r="G10031" s="327">
        <f>'Composições Desp. Diretas'!CH49</f>
        <v>0</v>
      </c>
    </row>
    <row r="10032" spans="1:7" x14ac:dyDescent="0.25">
      <c r="A10032" s="319">
        <f>'Comp. Desp. Indiretas'!$CG$7</f>
        <v>0</v>
      </c>
      <c r="B10032" s="314">
        <f>'Composições Desp. Diretas'!$A$50</f>
        <v>0</v>
      </c>
      <c r="C10032" s="314" t="str">
        <f>EAP!$C$10</f>
        <v>PP02</v>
      </c>
      <c r="D10032" s="315">
        <f>'Composições Desp. Diretas'!$C$50</f>
        <v>0</v>
      </c>
      <c r="E10032" s="314" t="str">
        <f>Resumo!$R$5</f>
        <v>Despesa</v>
      </c>
      <c r="F10032" s="314" t="str">
        <f>Resumo!$R$7</f>
        <v>Despesa Direta</v>
      </c>
      <c r="G10032" s="327">
        <f>'Composições Desp. Diretas'!CH50</f>
        <v>0</v>
      </c>
    </row>
    <row r="10033" spans="1:7" x14ac:dyDescent="0.25">
      <c r="A10033" s="319">
        <f>'Comp. Desp. Indiretas'!$CG$7</f>
        <v>0</v>
      </c>
      <c r="B10033" s="314">
        <f>'Composições Desp. Diretas'!$A$51</f>
        <v>0</v>
      </c>
      <c r="C10033" s="314" t="str">
        <f>EAP!$C$10</f>
        <v>PP02</v>
      </c>
      <c r="D10033" s="315">
        <f>'Composições Desp. Diretas'!$C$51</f>
        <v>0</v>
      </c>
      <c r="E10033" s="314" t="str">
        <f>Resumo!$R$5</f>
        <v>Despesa</v>
      </c>
      <c r="F10033" s="314" t="str">
        <f>Resumo!$R$7</f>
        <v>Despesa Direta</v>
      </c>
      <c r="G10033" s="327">
        <f>'Composições Desp. Diretas'!CH51</f>
        <v>0</v>
      </c>
    </row>
    <row r="10034" spans="1:7" x14ac:dyDescent="0.25">
      <c r="A10034" s="319">
        <f>'Comp. Desp. Indiretas'!$CG$7</f>
        <v>0</v>
      </c>
      <c r="B10034" s="314">
        <f>'Composições Desp. Diretas'!$A$52</f>
        <v>0</v>
      </c>
      <c r="C10034" s="314" t="str">
        <f>EAP!$C$10</f>
        <v>PP02</v>
      </c>
      <c r="D10034" s="315">
        <f>'Composições Desp. Diretas'!$C$52</f>
        <v>0</v>
      </c>
      <c r="E10034" s="314" t="str">
        <f>Resumo!$R$5</f>
        <v>Despesa</v>
      </c>
      <c r="F10034" s="314" t="str">
        <f>Resumo!$R$7</f>
        <v>Despesa Direta</v>
      </c>
      <c r="G10034" s="327">
        <f>'Composições Desp. Diretas'!CH52</f>
        <v>0</v>
      </c>
    </row>
    <row r="10035" spans="1:7" x14ac:dyDescent="0.25">
      <c r="A10035" s="319">
        <f>'Comp. Desp. Indiretas'!$CG$7</f>
        <v>0</v>
      </c>
      <c r="B10035" s="314">
        <f>'Composições Desp. Diretas'!$A$53</f>
        <v>0</v>
      </c>
      <c r="C10035" s="314" t="str">
        <f>EAP!$C$10</f>
        <v>PP02</v>
      </c>
      <c r="D10035" s="315">
        <f>'Composições Desp. Diretas'!$C$53</f>
        <v>0</v>
      </c>
      <c r="E10035" s="314" t="str">
        <f>Resumo!$R$5</f>
        <v>Despesa</v>
      </c>
      <c r="F10035" s="314" t="str">
        <f>Resumo!$R$7</f>
        <v>Despesa Direta</v>
      </c>
      <c r="G10035" s="327">
        <f>'Composições Desp. Diretas'!CH53</f>
        <v>0</v>
      </c>
    </row>
    <row r="10036" spans="1:7" x14ac:dyDescent="0.25">
      <c r="A10036" s="319">
        <f>'Comp. Desp. Indiretas'!$CG$7</f>
        <v>0</v>
      </c>
      <c r="B10036" s="314">
        <f>'Composições Desp. Diretas'!$A$54</f>
        <v>0</v>
      </c>
      <c r="C10036" s="314" t="str">
        <f>EAP!$C$10</f>
        <v>PP02</v>
      </c>
      <c r="D10036" s="315">
        <f>'Composições Desp. Diretas'!$C$54</f>
        <v>0</v>
      </c>
      <c r="E10036" s="314" t="str">
        <f>Resumo!$R$5</f>
        <v>Despesa</v>
      </c>
      <c r="F10036" s="314" t="str">
        <f>Resumo!$R$7</f>
        <v>Despesa Direta</v>
      </c>
      <c r="G10036" s="327">
        <f>'Composições Desp. Diretas'!CH54</f>
        <v>0</v>
      </c>
    </row>
    <row r="10037" spans="1:7" x14ac:dyDescent="0.25">
      <c r="A10037" s="319">
        <f>'Comp. Desp. Indiretas'!$CG$7</f>
        <v>0</v>
      </c>
      <c r="B10037" s="314">
        <f>'Composições Desp. Diretas'!$A$55</f>
        <v>0</v>
      </c>
      <c r="C10037" s="314" t="str">
        <f>EAP!$C$10</f>
        <v>PP02</v>
      </c>
      <c r="D10037" s="315">
        <f>'Composições Desp. Diretas'!$C$55</f>
        <v>0</v>
      </c>
      <c r="E10037" s="314" t="str">
        <f>Resumo!$R$5</f>
        <v>Despesa</v>
      </c>
      <c r="F10037" s="314" t="str">
        <f>Resumo!$R$7</f>
        <v>Despesa Direta</v>
      </c>
      <c r="G10037" s="327">
        <f>'Composições Desp. Diretas'!CH55</f>
        <v>0</v>
      </c>
    </row>
    <row r="10038" spans="1:7" x14ac:dyDescent="0.25">
      <c r="A10038" s="319">
        <f>'Comp. Desp. Indiretas'!$CG$7</f>
        <v>0</v>
      </c>
      <c r="B10038" s="314" t="str">
        <f>'Composições Desp. Diretas'!$A$57</f>
        <v>SE</v>
      </c>
      <c r="C10038" s="314" t="str">
        <f>EAP!$C$11</f>
        <v>PP03</v>
      </c>
      <c r="D10038" s="315" t="str">
        <f>'Composições Desp. Diretas'!$C$57</f>
        <v>análise lab eflu</v>
      </c>
      <c r="E10038" s="314" t="str">
        <f>Resumo!$R$5</f>
        <v>Despesa</v>
      </c>
      <c r="F10038" s="314" t="str">
        <f>Resumo!$R$7</f>
        <v>Despesa Direta</v>
      </c>
      <c r="G10038" s="327">
        <f>'Composições Desp. Diretas'!CH57</f>
        <v>0</v>
      </c>
    </row>
    <row r="10039" spans="1:7" x14ac:dyDescent="0.25">
      <c r="A10039" s="319">
        <f>'Comp. Desp. Indiretas'!$CG$7</f>
        <v>0</v>
      </c>
      <c r="B10039" s="314" t="str">
        <f>'Composições Desp. Diretas'!$A$58</f>
        <v>MOC</v>
      </c>
      <c r="C10039" s="314" t="str">
        <f>EAP!$C$11</f>
        <v>PP03</v>
      </c>
      <c r="D10039" s="315" t="str">
        <f>'Composições Desp. Diretas'!$C$58</f>
        <v>ANALISTA DE PROJETOS PLENO</v>
      </c>
      <c r="E10039" s="314" t="str">
        <f>Resumo!$R$5</f>
        <v>Despesa</v>
      </c>
      <c r="F10039" s="314" t="str">
        <f>Resumo!$R$7</f>
        <v>Despesa Direta</v>
      </c>
      <c r="G10039" s="327">
        <f>'Composições Desp. Diretas'!CH58</f>
        <v>0</v>
      </c>
    </row>
    <row r="10040" spans="1:7" x14ac:dyDescent="0.25">
      <c r="A10040" s="319">
        <f>'Comp. Desp. Indiretas'!$CG$7</f>
        <v>0</v>
      </c>
      <c r="B10040" s="314" t="str">
        <f>'Composições Desp. Diretas'!$A$59</f>
        <v>SE</v>
      </c>
      <c r="C10040" s="314" t="str">
        <f>EAP!$C$11</f>
        <v>PP03</v>
      </c>
      <c r="D10040" s="315" t="str">
        <f>'Composições Desp. Diretas'!$C$59</f>
        <v>Elaboração de RT Ecotox</v>
      </c>
      <c r="E10040" s="314" t="str">
        <f>Resumo!$R$5</f>
        <v>Despesa</v>
      </c>
      <c r="F10040" s="314" t="str">
        <f>Resumo!$R$7</f>
        <v>Despesa Direta</v>
      </c>
      <c r="G10040" s="327">
        <f>'Composições Desp. Diretas'!CH59</f>
        <v>0</v>
      </c>
    </row>
    <row r="10041" spans="1:7" x14ac:dyDescent="0.25">
      <c r="A10041" s="319">
        <f>'Comp. Desp. Indiretas'!$CG$7</f>
        <v>0</v>
      </c>
      <c r="B10041" s="314">
        <f>'Composições Desp. Diretas'!$A$60</f>
        <v>0</v>
      </c>
      <c r="C10041" s="314" t="str">
        <f>EAP!$C$11</f>
        <v>PP03</v>
      </c>
      <c r="D10041" s="315">
        <f>'Composições Desp. Diretas'!$C$60</f>
        <v>0</v>
      </c>
      <c r="E10041" s="314" t="str">
        <f>Resumo!$R$5</f>
        <v>Despesa</v>
      </c>
      <c r="F10041" s="314" t="str">
        <f>Resumo!$R$7</f>
        <v>Despesa Direta</v>
      </c>
      <c r="G10041" s="327">
        <f>'Composições Desp. Diretas'!CH60</f>
        <v>0</v>
      </c>
    </row>
    <row r="10042" spans="1:7" x14ac:dyDescent="0.25">
      <c r="A10042" s="319">
        <f>'Comp. Desp. Indiretas'!$CG$7</f>
        <v>0</v>
      </c>
      <c r="B10042" s="314">
        <f>'Composições Desp. Diretas'!$A$61</f>
        <v>0</v>
      </c>
      <c r="C10042" s="314" t="str">
        <f>EAP!$C$11</f>
        <v>PP03</v>
      </c>
      <c r="D10042" s="315">
        <f>'Composições Desp. Diretas'!$C$61</f>
        <v>0</v>
      </c>
      <c r="E10042" s="314" t="str">
        <f>Resumo!$R$5</f>
        <v>Despesa</v>
      </c>
      <c r="F10042" s="314" t="str">
        <f>Resumo!$R$7</f>
        <v>Despesa Direta</v>
      </c>
      <c r="G10042" s="327">
        <f>'Composições Desp. Diretas'!CH61</f>
        <v>0</v>
      </c>
    </row>
    <row r="10043" spans="1:7" x14ac:dyDescent="0.25">
      <c r="A10043" s="319">
        <f>'Comp. Desp. Indiretas'!$CG$7</f>
        <v>0</v>
      </c>
      <c r="B10043" s="314" t="str">
        <f>'Composições Desp. Diretas'!$A$62</f>
        <v>MOC</v>
      </c>
      <c r="C10043" s="314" t="str">
        <f>EAP!$C$11</f>
        <v>PP03</v>
      </c>
      <c r="D10043" s="315" t="str">
        <f>'Composições Desp. Diretas'!$C$62</f>
        <v>TÉCNICO OPERACIONAL</v>
      </c>
      <c r="E10043" s="314" t="str">
        <f>Resumo!$R$5</f>
        <v>Despesa</v>
      </c>
      <c r="F10043" s="314" t="str">
        <f>Resumo!$R$7</f>
        <v>Despesa Direta</v>
      </c>
      <c r="G10043" s="327">
        <f>'Composições Desp. Diretas'!CH62</f>
        <v>0</v>
      </c>
    </row>
    <row r="10044" spans="1:7" x14ac:dyDescent="0.25">
      <c r="A10044" s="319">
        <f>'Comp. Desp. Indiretas'!$CG$7</f>
        <v>0</v>
      </c>
      <c r="B10044" s="314" t="str">
        <f>'Composições Desp. Diretas'!$A$63</f>
        <v>DG</v>
      </c>
      <c r="C10044" s="314" t="str">
        <f>EAP!$C$11</f>
        <v>PP03</v>
      </c>
      <c r="D10044" s="315" t="str">
        <f>'Composições Desp. Diretas'!$C$63</f>
        <v>COMBUSTÍVEL - GASOLINA</v>
      </c>
      <c r="E10044" s="314" t="str">
        <f>Resumo!$R$5</f>
        <v>Despesa</v>
      </c>
      <c r="F10044" s="314" t="str">
        <f>Resumo!$R$7</f>
        <v>Despesa Direta</v>
      </c>
      <c r="G10044" s="327">
        <f>'Composições Desp. Diretas'!CH63</f>
        <v>0</v>
      </c>
    </row>
    <row r="10045" spans="1:7" x14ac:dyDescent="0.25">
      <c r="A10045" s="319">
        <f>'Comp. Desp. Indiretas'!$CG$7</f>
        <v>0</v>
      </c>
      <c r="B10045" s="314">
        <f>'Composições Desp. Diretas'!$A$64</f>
        <v>0</v>
      </c>
      <c r="C10045" s="314" t="str">
        <f>EAP!$C$11</f>
        <v>PP03</v>
      </c>
      <c r="D10045" s="315">
        <f>'Composições Desp. Diretas'!$C$64</f>
        <v>0</v>
      </c>
      <c r="E10045" s="314" t="str">
        <f>Resumo!$R$5</f>
        <v>Despesa</v>
      </c>
      <c r="F10045" s="314" t="str">
        <f>Resumo!$R$7</f>
        <v>Despesa Direta</v>
      </c>
      <c r="G10045" s="327">
        <f>'Composições Desp. Diretas'!CH64</f>
        <v>0</v>
      </c>
    </row>
    <row r="10046" spans="1:7" x14ac:dyDescent="0.25">
      <c r="A10046" s="319">
        <f>'Comp. Desp. Indiretas'!$CG$7</f>
        <v>0</v>
      </c>
      <c r="B10046" s="314">
        <f>'Composições Desp. Diretas'!$A$65</f>
        <v>0</v>
      </c>
      <c r="C10046" s="314" t="str">
        <f>EAP!$C$11</f>
        <v>PP03</v>
      </c>
      <c r="D10046" s="315">
        <f>'Composições Desp. Diretas'!$C$65</f>
        <v>0</v>
      </c>
      <c r="E10046" s="314" t="str">
        <f>Resumo!$R$5</f>
        <v>Despesa</v>
      </c>
      <c r="F10046" s="314" t="str">
        <f>Resumo!$R$7</f>
        <v>Despesa Direta</v>
      </c>
      <c r="G10046" s="327">
        <f>'Composições Desp. Diretas'!CH65</f>
        <v>0</v>
      </c>
    </row>
    <row r="10047" spans="1:7" x14ac:dyDescent="0.25">
      <c r="A10047" s="319">
        <f>'Comp. Desp. Indiretas'!$CG$7</f>
        <v>0</v>
      </c>
      <c r="B10047" s="314">
        <f>'Composições Desp. Diretas'!$A$66</f>
        <v>0</v>
      </c>
      <c r="C10047" s="314" t="str">
        <f>EAP!$C$11</f>
        <v>PP03</v>
      </c>
      <c r="D10047" s="315">
        <f>'Composições Desp. Diretas'!$C$66</f>
        <v>0</v>
      </c>
      <c r="E10047" s="314" t="str">
        <f>Resumo!$R$5</f>
        <v>Despesa</v>
      </c>
      <c r="F10047" s="314" t="str">
        <f>Resumo!$R$7</f>
        <v>Despesa Direta</v>
      </c>
      <c r="G10047" s="327">
        <f>'Composições Desp. Diretas'!CH66</f>
        <v>0</v>
      </c>
    </row>
    <row r="10048" spans="1:7" x14ac:dyDescent="0.25">
      <c r="A10048" s="319">
        <f>'Comp. Desp. Indiretas'!$CG$7</f>
        <v>0</v>
      </c>
      <c r="B10048" s="314">
        <f>'Composições Desp. Diretas'!$A$67</f>
        <v>0</v>
      </c>
      <c r="C10048" s="314" t="str">
        <f>EAP!$C$11</f>
        <v>PP03</v>
      </c>
      <c r="D10048" s="315">
        <f>'Composições Desp. Diretas'!$C$67</f>
        <v>0</v>
      </c>
      <c r="E10048" s="314" t="str">
        <f>Resumo!$R$5</f>
        <v>Despesa</v>
      </c>
      <c r="F10048" s="314" t="str">
        <f>Resumo!$R$7</f>
        <v>Despesa Direta</v>
      </c>
      <c r="G10048" s="327">
        <f>'Composições Desp. Diretas'!CH67</f>
        <v>0</v>
      </c>
    </row>
    <row r="10049" spans="1:7" x14ac:dyDescent="0.25">
      <c r="A10049" s="319">
        <f>'Comp. Desp. Indiretas'!$CG$7</f>
        <v>0</v>
      </c>
      <c r="B10049" s="314">
        <f>'Composições Desp. Diretas'!$A$68</f>
        <v>0</v>
      </c>
      <c r="C10049" s="314" t="str">
        <f>EAP!$C$11</f>
        <v>PP03</v>
      </c>
      <c r="D10049" s="315">
        <f>'Composições Desp. Diretas'!$C$68</f>
        <v>0</v>
      </c>
      <c r="E10049" s="314" t="str">
        <f>Resumo!$R$5</f>
        <v>Despesa</v>
      </c>
      <c r="F10049" s="314" t="str">
        <f>Resumo!$R$7</f>
        <v>Despesa Direta</v>
      </c>
      <c r="G10049" s="327">
        <f>'Composições Desp. Diretas'!CH68</f>
        <v>0</v>
      </c>
    </row>
    <row r="10050" spans="1:7" x14ac:dyDescent="0.25">
      <c r="A10050" s="319">
        <f>'Comp. Desp. Indiretas'!$CG$7</f>
        <v>0</v>
      </c>
      <c r="B10050" s="314">
        <f>'Composições Desp. Diretas'!$A$69</f>
        <v>0</v>
      </c>
      <c r="C10050" s="314" t="str">
        <f>EAP!$C$11</f>
        <v>PP03</v>
      </c>
      <c r="D10050" s="315">
        <f>'Composições Desp. Diretas'!$C$69</f>
        <v>0</v>
      </c>
      <c r="E10050" s="314" t="str">
        <f>Resumo!$R$5</f>
        <v>Despesa</v>
      </c>
      <c r="F10050" s="314" t="str">
        <f>Resumo!$R$7</f>
        <v>Despesa Direta</v>
      </c>
      <c r="G10050" s="327">
        <f>'Composições Desp. Diretas'!CH69</f>
        <v>0</v>
      </c>
    </row>
    <row r="10051" spans="1:7" x14ac:dyDescent="0.25">
      <c r="A10051" s="319">
        <f>'Comp. Desp. Indiretas'!$CG$7</f>
        <v>0</v>
      </c>
      <c r="B10051" s="314">
        <f>'Composições Desp. Diretas'!$A$70</f>
        <v>0</v>
      </c>
      <c r="C10051" s="314" t="str">
        <f>EAP!$C$11</f>
        <v>PP03</v>
      </c>
      <c r="D10051" s="315">
        <f>'Composições Desp. Diretas'!$C$70</f>
        <v>0</v>
      </c>
      <c r="E10051" s="314" t="str">
        <f>Resumo!$R$5</f>
        <v>Despesa</v>
      </c>
      <c r="F10051" s="314" t="str">
        <f>Resumo!$R$7</f>
        <v>Despesa Direta</v>
      </c>
      <c r="G10051" s="327">
        <f>'Composições Desp. Diretas'!CH70</f>
        <v>0</v>
      </c>
    </row>
    <row r="10052" spans="1:7" x14ac:dyDescent="0.25">
      <c r="A10052" s="319">
        <f>'Comp. Desp. Indiretas'!$CG$7</f>
        <v>0</v>
      </c>
      <c r="B10052" s="314">
        <f>'Composições Desp. Diretas'!$A$71</f>
        <v>0</v>
      </c>
      <c r="C10052" s="314" t="str">
        <f>EAP!$C$11</f>
        <v>PP03</v>
      </c>
      <c r="D10052" s="315">
        <f>'Composições Desp. Diretas'!$C$71</f>
        <v>0</v>
      </c>
      <c r="E10052" s="314" t="str">
        <f>Resumo!$R$5</f>
        <v>Despesa</v>
      </c>
      <c r="F10052" s="314" t="str">
        <f>Resumo!$R$7</f>
        <v>Despesa Direta</v>
      </c>
      <c r="G10052" s="327">
        <f>'Composições Desp. Diretas'!CH71</f>
        <v>0</v>
      </c>
    </row>
    <row r="10053" spans="1:7" x14ac:dyDescent="0.25">
      <c r="A10053" s="319">
        <f>'Comp. Desp. Indiretas'!$CG$7</f>
        <v>0</v>
      </c>
      <c r="B10053" s="314">
        <f>'Composições Desp. Diretas'!$A$72</f>
        <v>0</v>
      </c>
      <c r="C10053" s="314" t="str">
        <f>EAP!$C$11</f>
        <v>PP03</v>
      </c>
      <c r="D10053" s="315">
        <f>'Composições Desp. Diretas'!$C$72</f>
        <v>0</v>
      </c>
      <c r="E10053" s="314" t="str">
        <f>Resumo!$R$5</f>
        <v>Despesa</v>
      </c>
      <c r="F10053" s="314" t="str">
        <f>Resumo!$R$7</f>
        <v>Despesa Direta</v>
      </c>
      <c r="G10053" s="327">
        <f>'Composições Desp. Diretas'!CH72</f>
        <v>0</v>
      </c>
    </row>
    <row r="10054" spans="1:7" x14ac:dyDescent="0.25">
      <c r="A10054" s="319">
        <f>'Comp. Desp. Indiretas'!$CG$7</f>
        <v>0</v>
      </c>
      <c r="B10054" s="314">
        <f>'Composições Desp. Diretas'!$A$73</f>
        <v>0</v>
      </c>
      <c r="C10054" s="314" t="str">
        <f>EAP!$C$11</f>
        <v>PP03</v>
      </c>
      <c r="D10054" s="315">
        <f>'Composições Desp. Diretas'!$C$73</f>
        <v>0</v>
      </c>
      <c r="E10054" s="314" t="str">
        <f>Resumo!$R$5</f>
        <v>Despesa</v>
      </c>
      <c r="F10054" s="314" t="str">
        <f>Resumo!$R$7</f>
        <v>Despesa Direta</v>
      </c>
      <c r="G10054" s="327">
        <f>'Composições Desp. Diretas'!CH73</f>
        <v>0</v>
      </c>
    </row>
    <row r="10055" spans="1:7" x14ac:dyDescent="0.25">
      <c r="A10055" s="319">
        <f>'Comp. Desp. Indiretas'!$CG$7</f>
        <v>0</v>
      </c>
      <c r="B10055" s="314">
        <f>'Composições Desp. Diretas'!$A$74</f>
        <v>0</v>
      </c>
      <c r="C10055" s="314" t="str">
        <f>EAP!$C$11</f>
        <v>PP03</v>
      </c>
      <c r="D10055" s="315">
        <f>'Composições Desp. Diretas'!$C$74</f>
        <v>0</v>
      </c>
      <c r="E10055" s="314" t="str">
        <f>Resumo!$R$5</f>
        <v>Despesa</v>
      </c>
      <c r="F10055" s="314" t="str">
        <f>Resumo!$R$7</f>
        <v>Despesa Direta</v>
      </c>
      <c r="G10055" s="327">
        <f>'Composições Desp. Diretas'!CH74</f>
        <v>0</v>
      </c>
    </row>
    <row r="10056" spans="1:7" x14ac:dyDescent="0.25">
      <c r="A10056" s="319">
        <f>'Comp. Desp. Indiretas'!$CG$7</f>
        <v>0</v>
      </c>
      <c r="B10056" s="314">
        <f>'Composições Desp. Diretas'!$A$75</f>
        <v>0</v>
      </c>
      <c r="C10056" s="314" t="str">
        <f>EAP!$C$11</f>
        <v>PP03</v>
      </c>
      <c r="D10056" s="315">
        <f>'Composições Desp. Diretas'!$C$75</f>
        <v>0</v>
      </c>
      <c r="E10056" s="314" t="str">
        <f>Resumo!$R$5</f>
        <v>Despesa</v>
      </c>
      <c r="F10056" s="314" t="str">
        <f>Resumo!$R$7</f>
        <v>Despesa Direta</v>
      </c>
      <c r="G10056" s="327">
        <f>'Composições Desp. Diretas'!CH75</f>
        <v>0</v>
      </c>
    </row>
    <row r="10057" spans="1:7" x14ac:dyDescent="0.25">
      <c r="A10057" s="319">
        <f>'Comp. Desp. Indiretas'!$CG$7</f>
        <v>0</v>
      </c>
      <c r="B10057" s="314">
        <f>'Composições Desp. Diretas'!$A$76</f>
        <v>0</v>
      </c>
      <c r="C10057" s="314" t="str">
        <f>EAP!$C$11</f>
        <v>PP03</v>
      </c>
      <c r="D10057" s="315">
        <f>'Composições Desp. Diretas'!$C$76</f>
        <v>0</v>
      </c>
      <c r="E10057" s="314" t="str">
        <f>Resumo!$R$5</f>
        <v>Despesa</v>
      </c>
      <c r="F10057" s="314" t="str">
        <f>Resumo!$R$7</f>
        <v>Despesa Direta</v>
      </c>
      <c r="G10057" s="327">
        <f>'Composições Desp. Diretas'!CH76</f>
        <v>0</v>
      </c>
    </row>
    <row r="10058" spans="1:7" x14ac:dyDescent="0.25">
      <c r="A10058" s="319">
        <f>'Comp. Desp. Indiretas'!$CG$7</f>
        <v>0</v>
      </c>
      <c r="B10058" s="314">
        <f>'Composições Desp. Diretas'!$A$77</f>
        <v>0</v>
      </c>
      <c r="C10058" s="314" t="str">
        <f>EAP!$C$11</f>
        <v>PP03</v>
      </c>
      <c r="D10058" s="315">
        <f>'Composições Desp. Diretas'!$C$77</f>
        <v>0</v>
      </c>
      <c r="E10058" s="314" t="str">
        <f>Resumo!$R$5</f>
        <v>Despesa</v>
      </c>
      <c r="F10058" s="314" t="str">
        <f>Resumo!$R$7</f>
        <v>Despesa Direta</v>
      </c>
      <c r="G10058" s="327">
        <f>'Composições Desp. Diretas'!CH77</f>
        <v>0</v>
      </c>
    </row>
    <row r="10059" spans="1:7" x14ac:dyDescent="0.25">
      <c r="A10059" s="319">
        <f>'Comp. Desp. Indiretas'!$CG$7</f>
        <v>0</v>
      </c>
      <c r="B10059" s="314">
        <f>'Composições Desp. Diretas'!$A$78</f>
        <v>0</v>
      </c>
      <c r="C10059" s="314" t="str">
        <f>EAP!$C$11</f>
        <v>PP03</v>
      </c>
      <c r="D10059" s="315">
        <f>'Composições Desp. Diretas'!$C$78</f>
        <v>0</v>
      </c>
      <c r="E10059" s="314" t="str">
        <f>Resumo!$R$5</f>
        <v>Despesa</v>
      </c>
      <c r="F10059" s="314" t="str">
        <f>Resumo!$R$7</f>
        <v>Despesa Direta</v>
      </c>
      <c r="G10059" s="327">
        <f>'Composições Desp. Diretas'!CH78</f>
        <v>0</v>
      </c>
    </row>
    <row r="10068" spans="1:7" x14ac:dyDescent="0.25">
      <c r="A10068" s="319">
        <f>'Comp. Desp. Indiretas'!$CG$7</f>
        <v>0</v>
      </c>
      <c r="B10068" s="314">
        <f>'Composições Desp. Diretas'!$A$79</f>
        <v>0</v>
      </c>
      <c r="C10068" s="314" t="str">
        <f>EAP!$C$11</f>
        <v>PP03</v>
      </c>
      <c r="D10068" s="315">
        <f>'Composições Desp. Diretas'!$C$79</f>
        <v>0</v>
      </c>
      <c r="E10068" s="314" t="str">
        <f>Resumo!$R$5</f>
        <v>Despesa</v>
      </c>
      <c r="F10068" s="314" t="str">
        <f>Resumo!$R$7</f>
        <v>Despesa Direta</v>
      </c>
      <c r="G10068" s="327">
        <f>'Composições Desp. Diretas'!CH79</f>
        <v>0</v>
      </c>
    </row>
    <row r="10906" spans="1:7" x14ac:dyDescent="0.25">
      <c r="A10906" s="319">
        <f>'Comp. Desp. Indiretas'!$CG$7</f>
        <v>0</v>
      </c>
      <c r="D10906" s="315" t="str">
        <f>'CRONOG. DE RECEBIMENTO'!$A$5</f>
        <v>Monitoramento da Qualidade do Ar</v>
      </c>
      <c r="E10906" s="314" t="str">
        <f>Resumo!$R$4</f>
        <v>Receita</v>
      </c>
      <c r="F10906" s="314" t="str">
        <f>Resumo!$R$4</f>
        <v>Receita</v>
      </c>
      <c r="G10906" s="327">
        <f>'CRONOG. DE RECEBIMENTO'!K5</f>
        <v>0</v>
      </c>
    </row>
    <row r="10907" spans="1:7" x14ac:dyDescent="0.25">
      <c r="A10907" s="319">
        <f>'Comp. Desp. Indiretas'!$CG$7</f>
        <v>0</v>
      </c>
      <c r="D10907" s="315" t="str">
        <f>'CRONOG. DE RECEBIMENTO'!$A$6</f>
        <v>Monitoramento de Ruído</v>
      </c>
      <c r="E10907" s="314" t="str">
        <f>Resumo!$R$4</f>
        <v>Receita</v>
      </c>
      <c r="F10907" s="314" t="str">
        <f>Resumo!$R$4</f>
        <v>Receita</v>
      </c>
      <c r="G10907" s="327">
        <f>'CRONOG. DE RECEBIMENTO'!K6</f>
        <v>0</v>
      </c>
    </row>
    <row r="10908" spans="1:7" x14ac:dyDescent="0.25">
      <c r="A10908" s="319">
        <f>'Comp. Desp. Indiretas'!$CG$7</f>
        <v>0</v>
      </c>
      <c r="D10908" s="315" t="str">
        <f>'CRONOG. DE RECEBIMENTO'!$A$7</f>
        <v>Monitoramento de Efluentes Industriais</v>
      </c>
      <c r="E10908" s="314" t="str">
        <f>Resumo!$R$4</f>
        <v>Receita</v>
      </c>
      <c r="F10908" s="314" t="str">
        <f>Resumo!$R$4</f>
        <v>Receita</v>
      </c>
      <c r="G10908" s="327">
        <f>'CRONOG. DE RECEBIMENTO'!K7</f>
        <v>0</v>
      </c>
    </row>
    <row r="10936" spans="1:7" x14ac:dyDescent="0.25">
      <c r="A10936" s="319">
        <f>'Comp. Desp. Indiretas'!$CG$7</f>
        <v>0</v>
      </c>
      <c r="D10936" s="315" t="str">
        <f>Resumo!$R$8</f>
        <v>Imposto</v>
      </c>
      <c r="E10936" s="314" t="str">
        <f>Resumo!$R$5</f>
        <v>Despesa</v>
      </c>
      <c r="F10936" s="314" t="str">
        <f>Resumo!$R$8</f>
        <v>Imposto</v>
      </c>
      <c r="G10936" s="327">
        <f>'CRONOG. DE RECEBIMENTO'!K10</f>
        <v>0</v>
      </c>
    </row>
    <row r="10937" spans="1:7" x14ac:dyDescent="0.25">
      <c r="A10937" s="319">
        <f>'Comp. Desp. Indiretas'!$CG$7</f>
        <v>0</v>
      </c>
      <c r="D10937" s="315" t="str">
        <f>Resumo!$R$9</f>
        <v>Overhead</v>
      </c>
      <c r="E10937" s="314" t="str">
        <f>Resumo!$R$9</f>
        <v>Overhead</v>
      </c>
      <c r="F10937" s="314" t="str">
        <f>Resumo!$R$9</f>
        <v>Overhead</v>
      </c>
      <c r="G10937" s="327">
        <f>'CRONOG. DE RECEBIMENTO'!K15</f>
        <v>0</v>
      </c>
    </row>
    <row r="10938" spans="1:7" x14ac:dyDescent="0.25">
      <c r="A10938" s="319">
        <f>'Comp. Desp. Indiretas'!$CG$7</f>
        <v>0</v>
      </c>
      <c r="D10938" s="315" t="str">
        <f>Resumo!$R$10</f>
        <v>Margem</v>
      </c>
      <c r="E10938" s="314" t="str">
        <f>Resumo!$R$10</f>
        <v>Margem</v>
      </c>
      <c r="F10938" s="314" t="str">
        <f>Resumo!$R$10</f>
        <v>Margem</v>
      </c>
      <c r="G10938" s="327">
        <f>'CRONOG. DE RECEBIMENTO'!K17</f>
        <v>0</v>
      </c>
    </row>
    <row r="10939" spans="1:7" x14ac:dyDescent="0.25">
      <c r="A10939" s="319">
        <f>'Comp. Desp. Indiretas'!$CG$7</f>
        <v>0</v>
      </c>
      <c r="D10939" s="315" t="str">
        <f>Resumo!$R$11</f>
        <v>Risco</v>
      </c>
      <c r="E10939" s="314" t="str">
        <f>Resumo!$R$11</f>
        <v>Risco</v>
      </c>
      <c r="F10939" s="314" t="str">
        <f>Resumo!$R$11</f>
        <v>Risco</v>
      </c>
      <c r="G10939" s="327">
        <f>'CRONOG. DE RECEBIMENTO'!K16</f>
        <v>0</v>
      </c>
    </row>
    <row r="10940" spans="1:7" x14ac:dyDescent="0.25">
      <c r="A10940" s="319">
        <f>'Comp. Desp. Indiretas'!$CG$7</f>
        <v>0</v>
      </c>
      <c r="D10940" s="315" t="str">
        <f>'CRONOG. DE RECEBIMENTO'!$A$11</f>
        <v>TOTAL MENSAL - RECEITA LÍQUIDA</v>
      </c>
      <c r="E10940" s="314" t="str">
        <f>Resumo!$R$4</f>
        <v>Receita</v>
      </c>
      <c r="F10940" s="314" t="str">
        <f>'CRONOG. DE RECEBIMENTO'!$A$11</f>
        <v>TOTAL MENSAL - RECEITA LÍQUIDA</v>
      </c>
      <c r="G10940" s="327">
        <f>'CRONOG. DE RECEBIMENTO'!$K$11</f>
        <v>0</v>
      </c>
    </row>
    <row r="10941" spans="1:7" x14ac:dyDescent="0.25">
      <c r="A10941" s="319">
        <f>'Comp. Desp. Indiretas'!$CG$7</f>
        <v>0</v>
      </c>
      <c r="D10941" s="315" t="str">
        <f>'CRONOG. DE RECEBIMENTO'!$A$12</f>
        <v>TOTAL ACUMULADO - RECEITA LÍQUIDA</v>
      </c>
      <c r="E10941" s="314" t="str">
        <f>Resumo!$R$4</f>
        <v>Receita</v>
      </c>
      <c r="F10941" s="314" t="str">
        <f>'CRONOG. DE RECEBIMENTO'!$A$12</f>
        <v>TOTAL ACUMULADO - RECEITA LÍQUIDA</v>
      </c>
      <c r="G10941" s="327">
        <f>'CRONOG. DE RECEBIMENTO'!$K$12</f>
        <v>17472.697328999995</v>
      </c>
    </row>
    <row r="10942" spans="1:7" x14ac:dyDescent="0.25">
      <c r="A10942" s="319">
        <f>'Comp. Desp. Indiretas'!$CG$7</f>
        <v>0</v>
      </c>
      <c r="D10942" s="315" t="str">
        <f>'CRONOG. DE RECEBIMENTO'!$A$38</f>
        <v>Monitoramento da Qualidade do Ar</v>
      </c>
      <c r="E10942" s="314" t="str">
        <f>Resumo!$R$12</f>
        <v>Recebimento Cliente</v>
      </c>
      <c r="F10942" s="314" t="str">
        <f>Resumo!$R$12</f>
        <v>Recebimento Cliente</v>
      </c>
      <c r="G10942" s="327">
        <f>'CRONOG. DE RECEBIMENTO'!$K$38</f>
        <v>0</v>
      </c>
    </row>
    <row r="10943" spans="1:7" x14ac:dyDescent="0.25">
      <c r="A10943" s="319">
        <f>'Comp. Desp. Indiretas'!$CG$7</f>
        <v>0</v>
      </c>
      <c r="D10943" s="315" t="str">
        <f>'CRONOG. DE RECEBIMENTO'!$A$39</f>
        <v>Monitoramento de Ruído</v>
      </c>
      <c r="E10943" s="314" t="str">
        <f>Resumo!$R$12</f>
        <v>Recebimento Cliente</v>
      </c>
      <c r="F10943" s="314" t="str">
        <f>Resumo!$R$12</f>
        <v>Recebimento Cliente</v>
      </c>
      <c r="G10943" s="327">
        <f>'CRONOG. DE RECEBIMENTO'!$K$39</f>
        <v>0</v>
      </c>
    </row>
    <row r="10944" spans="1:7" x14ac:dyDescent="0.25">
      <c r="A10944" s="319">
        <f>'Comp. Desp. Indiretas'!$CG$7</f>
        <v>0</v>
      </c>
      <c r="D10944" s="315" t="str">
        <f>'CRONOG. DE RECEBIMENTO'!$A$40</f>
        <v>Monitoramento de Efluentes Industriais</v>
      </c>
      <c r="E10944" s="314" t="str">
        <f>Resumo!$R$12</f>
        <v>Recebimento Cliente</v>
      </c>
      <c r="F10944" s="314" t="str">
        <f>Resumo!$R$12</f>
        <v>Recebimento Cliente</v>
      </c>
      <c r="G10944" s="327">
        <f>'CRONOG. DE RECEBIMENTO'!$K$40</f>
        <v>0</v>
      </c>
    </row>
    <row r="10972" spans="1:7" x14ac:dyDescent="0.25">
      <c r="A10972" s="319">
        <f>'Comp. Desp. Indiretas'!$CH$7</f>
        <v>0</v>
      </c>
      <c r="B10972" s="314" t="str">
        <f>'Comp. Desp. Indiretas'!$A$9</f>
        <v>MOC</v>
      </c>
      <c r="D10972" s="315" t="str">
        <f>'Comp. Desp. Indiretas'!$C$9</f>
        <v>DIRETOR TÉCNICO</v>
      </c>
      <c r="E10972" s="314" t="str">
        <f>Resumo!$R$5</f>
        <v>Despesa</v>
      </c>
      <c r="F10972" s="314" t="str">
        <f>Resumo!$R$6</f>
        <v>Despesa Indireta</v>
      </c>
      <c r="G10972" s="327">
        <f>'Comp. Desp. Indiretas'!CH9</f>
        <v>0</v>
      </c>
    </row>
    <row r="10973" spans="1:7" x14ac:dyDescent="0.25">
      <c r="A10973" s="319">
        <f>'Comp. Desp. Indiretas'!$CH$7</f>
        <v>0</v>
      </c>
      <c r="B10973" s="314" t="str">
        <f>'Comp. Desp. Indiretas'!$A$10</f>
        <v>MOC</v>
      </c>
      <c r="D10973" s="315" t="str">
        <f>'Comp. Desp. Indiretas'!$C$10</f>
        <v>GERENTE DE PROJETO</v>
      </c>
      <c r="E10973" s="314" t="str">
        <f>Resumo!$R$5</f>
        <v>Despesa</v>
      </c>
      <c r="F10973" s="314" t="str">
        <f>Resumo!$R$6</f>
        <v>Despesa Indireta</v>
      </c>
      <c r="G10973" s="327">
        <f>'Comp. Desp. Indiretas'!CH10</f>
        <v>0</v>
      </c>
    </row>
    <row r="10974" spans="1:7" x14ac:dyDescent="0.25">
      <c r="A10974" s="319">
        <f>'Comp. Desp. Indiretas'!$CH$7</f>
        <v>0</v>
      </c>
      <c r="B10974" s="314" t="str">
        <f>'Comp. Desp. Indiretas'!$A$11</f>
        <v>MOC</v>
      </c>
      <c r="D10974" s="315" t="str">
        <f>'Comp. Desp. Indiretas'!$C$11</f>
        <v>COORD. DE PROJETO</v>
      </c>
      <c r="E10974" s="314" t="str">
        <f>Resumo!$R$5</f>
        <v>Despesa</v>
      </c>
      <c r="F10974" s="314" t="str">
        <f>Resumo!$R$6</f>
        <v>Despesa Indireta</v>
      </c>
      <c r="G10974" s="327">
        <f>'Comp. Desp. Indiretas'!CH11</f>
        <v>0</v>
      </c>
    </row>
    <row r="10975" spans="1:7" x14ac:dyDescent="0.25">
      <c r="A10975" s="319">
        <f>'Comp. Desp. Indiretas'!$CH$7</f>
        <v>0</v>
      </c>
      <c r="B10975" s="314" t="str">
        <f>'Comp. Desp. Indiretas'!$A$12</f>
        <v>MOC</v>
      </c>
      <c r="D10975" s="315" t="str">
        <f>'Comp. Desp. Indiretas'!$C$12</f>
        <v>COORD. OPERACIONAL</v>
      </c>
      <c r="E10975" s="314" t="str">
        <f>Resumo!$R$5</f>
        <v>Despesa</v>
      </c>
      <c r="F10975" s="314" t="str">
        <f>Resumo!$R$6</f>
        <v>Despesa Indireta</v>
      </c>
      <c r="G10975" s="327">
        <f>'Comp. Desp. Indiretas'!CH12</f>
        <v>0</v>
      </c>
    </row>
    <row r="10976" spans="1:7" x14ac:dyDescent="0.25">
      <c r="A10976" s="319">
        <f>'Comp. Desp. Indiretas'!$CH$7</f>
        <v>0</v>
      </c>
      <c r="B10976" s="314" t="str">
        <f>'Comp. Desp. Indiretas'!$A$13</f>
        <v>MOC</v>
      </c>
      <c r="D10976" s="315" t="str">
        <f>'Comp. Desp. Indiretas'!$C$13</f>
        <v>ANALISTA DE PROJETOS SENIOR</v>
      </c>
      <c r="E10976" s="314" t="str">
        <f>Resumo!$R$5</f>
        <v>Despesa</v>
      </c>
      <c r="F10976" s="314" t="str">
        <f>Resumo!$R$6</f>
        <v>Despesa Indireta</v>
      </c>
      <c r="G10976" s="327">
        <f>'Comp. Desp. Indiretas'!CH13</f>
        <v>0</v>
      </c>
    </row>
    <row r="10977" spans="1:7" x14ac:dyDescent="0.25">
      <c r="A10977" s="319">
        <f>'Comp. Desp. Indiretas'!$CH$7</f>
        <v>0</v>
      </c>
      <c r="B10977" s="314" t="str">
        <f>'Comp. Desp. Indiretas'!$A$14</f>
        <v>MOC</v>
      </c>
      <c r="D10977" s="315" t="str">
        <f>'Comp. Desp. Indiretas'!$C$14</f>
        <v>ANALISTA DE PROJETOS PLENO</v>
      </c>
      <c r="E10977" s="314" t="str">
        <f>Resumo!$R$5</f>
        <v>Despesa</v>
      </c>
      <c r="F10977" s="314" t="str">
        <f>Resumo!$R$6</f>
        <v>Despesa Indireta</v>
      </c>
      <c r="G10977" s="327">
        <f>'Comp. Desp. Indiretas'!CH14</f>
        <v>0</v>
      </c>
    </row>
    <row r="10978" spans="1:7" x14ac:dyDescent="0.25">
      <c r="A10978" s="319">
        <f>'Comp. Desp. Indiretas'!$CH$7</f>
        <v>0</v>
      </c>
      <c r="B10978" s="314" t="str">
        <f>'Comp. Desp. Indiretas'!$A$15</f>
        <v>MOC</v>
      </c>
      <c r="D10978" s="315" t="str">
        <f>'Comp. Desp. Indiretas'!$C$15</f>
        <v>ANALISTA DE PROJETOS JUNIOR</v>
      </c>
      <c r="E10978" s="314" t="str">
        <f>Resumo!$R$5</f>
        <v>Despesa</v>
      </c>
      <c r="F10978" s="314" t="str">
        <f>Resumo!$R$6</f>
        <v>Despesa Indireta</v>
      </c>
      <c r="G10978" s="327">
        <f>'Comp. Desp. Indiretas'!CH15</f>
        <v>0</v>
      </c>
    </row>
    <row r="10979" spans="1:7" x14ac:dyDescent="0.25">
      <c r="A10979" s="319">
        <f>'Comp. Desp. Indiretas'!$CH$7</f>
        <v>0</v>
      </c>
      <c r="B10979" s="314" t="str">
        <f>'Comp. Desp. Indiretas'!$A$16</f>
        <v>MOC</v>
      </c>
      <c r="D10979" s="315" t="str">
        <f>'Comp. Desp. Indiretas'!$C$16</f>
        <v>TÉCNICO OPERACIONAL</v>
      </c>
      <c r="E10979" s="314" t="str">
        <f>Resumo!$R$5</f>
        <v>Despesa</v>
      </c>
      <c r="F10979" s="314" t="str">
        <f>Resumo!$R$6</f>
        <v>Despesa Indireta</v>
      </c>
      <c r="G10979" s="327">
        <f>'Comp. Desp. Indiretas'!CH16</f>
        <v>0</v>
      </c>
    </row>
    <row r="10980" spans="1:7" x14ac:dyDescent="0.25">
      <c r="A10980" s="319">
        <f>'Comp. Desp. Indiretas'!$CH$7</f>
        <v>0</v>
      </c>
      <c r="B10980" s="314" t="str">
        <f>'Comp. Desp. Indiretas'!$A$17</f>
        <v>MOC</v>
      </c>
      <c r="D10980" s="315" t="str">
        <f>'Comp. Desp. Indiretas'!$C$17</f>
        <v>TÉCNICO OPERACIONAL - C/ PERICULOSIDADE</v>
      </c>
      <c r="E10980" s="314" t="str">
        <f>Resumo!$R$5</f>
        <v>Despesa</v>
      </c>
      <c r="F10980" s="314" t="str">
        <f>Resumo!$R$6</f>
        <v>Despesa Indireta</v>
      </c>
      <c r="G10980" s="327">
        <f>'Comp. Desp. Indiretas'!CH17</f>
        <v>0</v>
      </c>
    </row>
    <row r="10981" spans="1:7" x14ac:dyDescent="0.25">
      <c r="A10981" s="319">
        <f>'Comp. Desp. Indiretas'!$CH$7</f>
        <v>0</v>
      </c>
      <c r="B10981" s="314" t="str">
        <f>'Comp. Desp. Indiretas'!$A$18</f>
        <v>MOC</v>
      </c>
      <c r="D10981" s="315" t="str">
        <f>'Comp. Desp. Indiretas'!$C$18</f>
        <v>ANALISTA DE GEOPROCESSAMENTO</v>
      </c>
      <c r="E10981" s="314" t="str">
        <f>Resumo!$R$5</f>
        <v>Despesa</v>
      </c>
      <c r="F10981" s="314" t="str">
        <f>Resumo!$R$6</f>
        <v>Despesa Indireta</v>
      </c>
      <c r="G10981" s="327">
        <f>'Comp. Desp. Indiretas'!CH18</f>
        <v>0</v>
      </c>
    </row>
    <row r="10982" spans="1:7" x14ac:dyDescent="0.25">
      <c r="A10982" s="319">
        <f>'Comp. Desp. Indiretas'!$CH$7</f>
        <v>0</v>
      </c>
      <c r="B10982" s="314" t="str">
        <f>'Comp. Desp. Indiretas'!$A$19</f>
        <v>MOC</v>
      </c>
      <c r="D10982" s="315" t="str">
        <f>'Comp. Desp. Indiretas'!$C$19</f>
        <v>ASSISTENTE DE PROJETOS</v>
      </c>
      <c r="E10982" s="314" t="str">
        <f>Resumo!$R$5</f>
        <v>Despesa</v>
      </c>
      <c r="F10982" s="314" t="str">
        <f>Resumo!$R$6</f>
        <v>Despesa Indireta</v>
      </c>
      <c r="G10982" s="327">
        <f>'Comp. Desp. Indiretas'!CH19</f>
        <v>0</v>
      </c>
    </row>
    <row r="10983" spans="1:7" x14ac:dyDescent="0.25">
      <c r="A10983" s="319">
        <f>'Comp. Desp. Indiretas'!$CH$7</f>
        <v>0</v>
      </c>
      <c r="B10983" s="314" t="str">
        <f>'Comp. Desp. Indiretas'!$A$20</f>
        <v>MOC</v>
      </c>
      <c r="D10983" s="315" t="str">
        <f>'Comp. Desp. Indiretas'!$C$20</f>
        <v>AUXILIAR TÉCNICO</v>
      </c>
      <c r="E10983" s="314" t="str">
        <f>Resumo!$R$5</f>
        <v>Despesa</v>
      </c>
      <c r="F10983" s="314" t="str">
        <f>Resumo!$R$6</f>
        <v>Despesa Indireta</v>
      </c>
      <c r="G10983" s="327">
        <f>'Comp. Desp. Indiretas'!CH20</f>
        <v>0</v>
      </c>
    </row>
    <row r="10984" spans="1:7" x14ac:dyDescent="0.25">
      <c r="A10984" s="319">
        <f>'Comp. Desp. Indiretas'!$CH$7</f>
        <v>0</v>
      </c>
      <c r="B10984" s="314" t="str">
        <f>'Comp. Desp. Indiretas'!$A$21</f>
        <v>MOC</v>
      </c>
      <c r="D10984" s="315" t="str">
        <f>'Comp. Desp. Indiretas'!$C$21</f>
        <v>ESTAGIÁRIO TÉCNICO</v>
      </c>
      <c r="E10984" s="314" t="str">
        <f>Resumo!$R$5</f>
        <v>Despesa</v>
      </c>
      <c r="F10984" s="314" t="str">
        <f>Resumo!$R$6</f>
        <v>Despesa Indireta</v>
      </c>
      <c r="G10984" s="327">
        <f>'Comp. Desp. Indiretas'!CH21</f>
        <v>0</v>
      </c>
    </row>
    <row r="10985" spans="1:7" x14ac:dyDescent="0.25">
      <c r="A10985" s="319">
        <f>'Comp. Desp. Indiretas'!$CH$7</f>
        <v>0</v>
      </c>
      <c r="B10985" s="314" t="str">
        <f>'Comp. Desp. Indiretas'!$A$22</f>
        <v>MOC</v>
      </c>
      <c r="D10985" s="315" t="str">
        <f>'Comp. Desp. Indiretas'!$C$22</f>
        <v>ANALISTA FINANCEIRO</v>
      </c>
      <c r="E10985" s="314" t="str">
        <f>Resumo!$R$5</f>
        <v>Despesa</v>
      </c>
      <c r="F10985" s="314" t="str">
        <f>Resumo!$R$6</f>
        <v>Despesa Indireta</v>
      </c>
      <c r="G10985" s="327">
        <f>'Comp. Desp. Indiretas'!CH22</f>
        <v>0</v>
      </c>
    </row>
    <row r="10986" spans="1:7" x14ac:dyDescent="0.25">
      <c r="A10986" s="319">
        <f>'Comp. Desp. Indiretas'!$CH$7</f>
        <v>0</v>
      </c>
      <c r="B10986" s="314" t="str">
        <f>'Comp. Desp. Indiretas'!$A$23</f>
        <v>MOC</v>
      </c>
      <c r="D10986" s="315" t="str">
        <f>'Comp. Desp. Indiretas'!$C$23</f>
        <v>ANALISTA DE SUPRIMENTOS</v>
      </c>
      <c r="E10986" s="314" t="str">
        <f>Resumo!$R$5</f>
        <v>Despesa</v>
      </c>
      <c r="F10986" s="314" t="str">
        <f>Resumo!$R$6</f>
        <v>Despesa Indireta</v>
      </c>
      <c r="G10986" s="327">
        <f>'Comp. Desp. Indiretas'!CH23</f>
        <v>0</v>
      </c>
    </row>
    <row r="10987" spans="1:7" x14ac:dyDescent="0.25">
      <c r="A10987" s="319">
        <f>'Comp. Desp. Indiretas'!$CH$7</f>
        <v>0</v>
      </c>
      <c r="B10987" s="314" t="str">
        <f>'Comp. Desp. Indiretas'!$A$24</f>
        <v>DG</v>
      </c>
      <c r="D10987" s="315" t="str">
        <f>'Comp. Desp. Indiretas'!$C$24</f>
        <v>HOSPEDAGEM - NIVEL 1</v>
      </c>
      <c r="E10987" s="314" t="str">
        <f>Resumo!$R$5</f>
        <v>Despesa</v>
      </c>
      <c r="F10987" s="314" t="str">
        <f>Resumo!$R$6</f>
        <v>Despesa Indireta</v>
      </c>
      <c r="G10987" s="327">
        <f>'Comp. Desp. Indiretas'!CH24</f>
        <v>0</v>
      </c>
    </row>
    <row r="10988" spans="1:7" x14ac:dyDescent="0.25">
      <c r="A10988" s="319">
        <f>'Comp. Desp. Indiretas'!$CH$7</f>
        <v>0</v>
      </c>
      <c r="B10988" s="314" t="str">
        <f>'Comp. Desp. Indiretas'!$A$25</f>
        <v>DG</v>
      </c>
      <c r="D10988" s="315" t="str">
        <f>'Comp. Desp. Indiretas'!$C$25</f>
        <v>HOSPEDAGEM - NIVEL 2</v>
      </c>
      <c r="E10988" s="314" t="str">
        <f>Resumo!$R$5</f>
        <v>Despesa</v>
      </c>
      <c r="F10988" s="314" t="str">
        <f>Resumo!$R$6</f>
        <v>Despesa Indireta</v>
      </c>
      <c r="G10988" s="327">
        <f>'Comp. Desp. Indiretas'!CH25</f>
        <v>0</v>
      </c>
    </row>
    <row r="10989" spans="1:7" x14ac:dyDescent="0.25">
      <c r="A10989" s="319">
        <f>'Comp. Desp. Indiretas'!$CH$7</f>
        <v>0</v>
      </c>
      <c r="B10989" s="314" t="str">
        <f>'Comp. Desp. Indiretas'!$A$26</f>
        <v>DG</v>
      </c>
      <c r="D10989" s="315" t="str">
        <f>'Comp. Desp. Indiretas'!$C$26</f>
        <v>HOSPEDAGEM - NIVEL 3</v>
      </c>
      <c r="E10989" s="314" t="str">
        <f>Resumo!$R$5</f>
        <v>Despesa</v>
      </c>
      <c r="F10989" s="314" t="str">
        <f>Resumo!$R$6</f>
        <v>Despesa Indireta</v>
      </c>
      <c r="G10989" s="327">
        <f>'Comp. Desp. Indiretas'!CH26</f>
        <v>0</v>
      </c>
    </row>
    <row r="10990" spans="1:7" x14ac:dyDescent="0.25">
      <c r="A10990" s="319">
        <f>'Comp. Desp. Indiretas'!$CH$7</f>
        <v>0</v>
      </c>
      <c r="B10990" s="314" t="str">
        <f>'Comp. Desp. Indiretas'!$A$27</f>
        <v>DG</v>
      </c>
      <c r="D10990" s="315" t="str">
        <f>'Comp. Desp. Indiretas'!$C$27</f>
        <v>LOCAÇÃO DE BASE OPERACIONAL</v>
      </c>
      <c r="E10990" s="314" t="str">
        <f>Resumo!$R$5</f>
        <v>Despesa</v>
      </c>
      <c r="F10990" s="314" t="str">
        <f>Resumo!$R$6</f>
        <v>Despesa Indireta</v>
      </c>
      <c r="G10990" s="327">
        <f>'Comp. Desp. Indiretas'!CH27</f>
        <v>0</v>
      </c>
    </row>
    <row r="10991" spans="1:7" x14ac:dyDescent="0.25">
      <c r="A10991" s="319">
        <f>'Comp. Desp. Indiretas'!$CH$7</f>
        <v>0</v>
      </c>
      <c r="B10991" s="314" t="str">
        <f>'Comp. Desp. Indiretas'!$A$28</f>
        <v>DG</v>
      </c>
      <c r="D10991" s="315" t="str">
        <f>'Comp. Desp. Indiretas'!$C$28</f>
        <v>ALIMENTAÇÃO - NIVEL 1</v>
      </c>
      <c r="E10991" s="314" t="str">
        <f>Resumo!$R$5</f>
        <v>Despesa</v>
      </c>
      <c r="F10991" s="314" t="str">
        <f>Resumo!$R$6</f>
        <v>Despesa Indireta</v>
      </c>
      <c r="G10991" s="327">
        <f>'Comp. Desp. Indiretas'!CH28</f>
        <v>0</v>
      </c>
    </row>
    <row r="10992" spans="1:7" x14ac:dyDescent="0.25">
      <c r="A10992" s="319">
        <f>'Comp. Desp. Indiretas'!$CH$7</f>
        <v>0</v>
      </c>
      <c r="B10992" s="314" t="str">
        <f>'Comp. Desp. Indiretas'!$A$29</f>
        <v>DG</v>
      </c>
      <c r="D10992" s="315" t="str">
        <f>'Comp. Desp. Indiretas'!$C$29</f>
        <v>ALIMENTAÇÃO - NIVEL 2</v>
      </c>
      <c r="E10992" s="314" t="str">
        <f>Resumo!$R$5</f>
        <v>Despesa</v>
      </c>
      <c r="F10992" s="314" t="str">
        <f>Resumo!$R$6</f>
        <v>Despesa Indireta</v>
      </c>
      <c r="G10992" s="327">
        <f>'Comp. Desp. Indiretas'!CH29</f>
        <v>0</v>
      </c>
    </row>
    <row r="10993" spans="1:7" x14ac:dyDescent="0.25">
      <c r="A10993" s="319">
        <f>'Comp. Desp. Indiretas'!$CH$7</f>
        <v>0</v>
      </c>
      <c r="B10993" s="314" t="str">
        <f>'Comp. Desp. Indiretas'!$A$30</f>
        <v>DG</v>
      </c>
      <c r="D10993" s="315" t="str">
        <f>'Comp. Desp. Indiretas'!$C$30</f>
        <v>ALIMENTAÇÃO - NIVEL 3</v>
      </c>
      <c r="E10993" s="314" t="str">
        <f>Resumo!$R$5</f>
        <v>Despesa</v>
      </c>
      <c r="F10993" s="314" t="str">
        <f>Resumo!$R$6</f>
        <v>Despesa Indireta</v>
      </c>
      <c r="G10993" s="327">
        <f>'Comp. Desp. Indiretas'!CH30</f>
        <v>0</v>
      </c>
    </row>
    <row r="10994" spans="1:7" x14ac:dyDescent="0.25">
      <c r="A10994" s="319">
        <f>'Comp. Desp. Indiretas'!$CH$7</f>
        <v>0</v>
      </c>
      <c r="B10994" s="314" t="str">
        <f>'Comp. Desp. Indiretas'!$A$31</f>
        <v>DG</v>
      </c>
      <c r="D10994" s="315" t="str">
        <f>'Comp. Desp. Indiretas'!$C$31</f>
        <v>TELEFONIA</v>
      </c>
      <c r="E10994" s="314" t="str">
        <f>Resumo!$R$5</f>
        <v>Despesa</v>
      </c>
      <c r="F10994" s="314" t="str">
        <f>Resumo!$R$6</f>
        <v>Despesa Indireta</v>
      </c>
      <c r="G10994" s="327">
        <f>'Comp. Desp. Indiretas'!CH31</f>
        <v>0</v>
      </c>
    </row>
    <row r="10995" spans="1:7" x14ac:dyDescent="0.25">
      <c r="A10995" s="319">
        <f>'Comp. Desp. Indiretas'!$CH$7</f>
        <v>0</v>
      </c>
      <c r="B10995" s="314" t="str">
        <f>'Comp. Desp. Indiretas'!$A$32</f>
        <v>DG</v>
      </c>
      <c r="D10995" s="315" t="str">
        <f>'Comp. Desp. Indiretas'!$C$32</f>
        <v>ALUGUEL DE VEÍCULO LEVE MENSAL</v>
      </c>
      <c r="E10995" s="314" t="str">
        <f>Resumo!$R$5</f>
        <v>Despesa</v>
      </c>
      <c r="F10995" s="314" t="str">
        <f>Resumo!$R$6</f>
        <v>Despesa Indireta</v>
      </c>
      <c r="G10995" s="327">
        <f>'Comp. Desp. Indiretas'!CH32</f>
        <v>0</v>
      </c>
    </row>
    <row r="10996" spans="1:7" x14ac:dyDescent="0.25">
      <c r="A10996" s="319">
        <f>'Comp. Desp. Indiretas'!$CH$7</f>
        <v>0</v>
      </c>
      <c r="B10996" s="314" t="str">
        <f>'Comp. Desp. Indiretas'!$A$33</f>
        <v>DG</v>
      </c>
      <c r="D10996" s="315" t="str">
        <f>'Comp. Desp. Indiretas'!$C$33</f>
        <v>ALUGUEL DE VEICULO LEVE</v>
      </c>
      <c r="E10996" s="314" t="str">
        <f>Resumo!$R$5</f>
        <v>Despesa</v>
      </c>
      <c r="F10996" s="314" t="str">
        <f>Resumo!$R$6</f>
        <v>Despesa Indireta</v>
      </c>
      <c r="G10996" s="327">
        <f>'Comp. Desp. Indiretas'!CH33</f>
        <v>0</v>
      </c>
    </row>
    <row r="10997" spans="1:7" x14ac:dyDescent="0.25">
      <c r="A10997" s="319">
        <f>'Comp. Desp. Indiretas'!$CH$7</f>
        <v>0</v>
      </c>
      <c r="B10997" s="314" t="str">
        <f>'Comp. Desp. Indiretas'!$A$34</f>
        <v>DG</v>
      </c>
      <c r="D10997" s="315" t="str">
        <f>'Comp. Desp. Indiretas'!$C$34</f>
        <v>ALUGUEL CAMINHONTE</v>
      </c>
      <c r="E10997" s="314" t="str">
        <f>Resumo!$R$5</f>
        <v>Despesa</v>
      </c>
      <c r="F10997" s="314" t="str">
        <f>Resumo!$R$6</f>
        <v>Despesa Indireta</v>
      </c>
      <c r="G10997" s="327">
        <f>'Comp. Desp. Indiretas'!CH34</f>
        <v>0</v>
      </c>
    </row>
    <row r="10998" spans="1:7" x14ac:dyDescent="0.25">
      <c r="A10998" s="319">
        <f>'Comp. Desp. Indiretas'!$CH$7</f>
        <v>0</v>
      </c>
      <c r="B10998" s="314" t="str">
        <f>'Comp. Desp. Indiretas'!$A$35</f>
        <v>DG</v>
      </c>
      <c r="D10998" s="315" t="str">
        <f>'Comp. Desp. Indiretas'!$C$35</f>
        <v>AQUISIÇÃO DE VEICULO</v>
      </c>
      <c r="E10998" s="314" t="str">
        <f>Resumo!$R$5</f>
        <v>Despesa</v>
      </c>
      <c r="F10998" s="314" t="str">
        <f>Resumo!$R$6</f>
        <v>Despesa Indireta</v>
      </c>
      <c r="G10998" s="327">
        <f>'Comp. Desp. Indiretas'!CH35</f>
        <v>0</v>
      </c>
    </row>
    <row r="10999" spans="1:7" x14ac:dyDescent="0.25">
      <c r="A10999" s="319">
        <f>'Comp. Desp. Indiretas'!$CH$7</f>
        <v>0</v>
      </c>
      <c r="B10999" s="314" t="str">
        <f>'Comp. Desp. Indiretas'!$A$36</f>
        <v>DG</v>
      </c>
      <c r="D10999" s="315" t="str">
        <f>'Comp. Desp. Indiretas'!$C$36</f>
        <v>COMBUSTÍVEL - GASOLINA</v>
      </c>
      <c r="E10999" s="314" t="str">
        <f>Resumo!$R$5</f>
        <v>Despesa</v>
      </c>
      <c r="F10999" s="314" t="str">
        <f>Resumo!$R$6</f>
        <v>Despesa Indireta</v>
      </c>
      <c r="G10999" s="327">
        <f>'Comp. Desp. Indiretas'!CH36</f>
        <v>0</v>
      </c>
    </row>
    <row r="11000" spans="1:7" x14ac:dyDescent="0.25">
      <c r="A11000" s="319">
        <f>'Comp. Desp. Indiretas'!$CH$7</f>
        <v>0</v>
      </c>
      <c r="B11000" s="314" t="str">
        <f>'Comp. Desp. Indiretas'!$A$37</f>
        <v>DG</v>
      </c>
      <c r="D11000" s="315" t="str">
        <f>'Comp. Desp. Indiretas'!$C$37</f>
        <v>COMBUSTÍVEL - DIESEL</v>
      </c>
      <c r="E11000" s="314" t="str">
        <f>Resumo!$R$5</f>
        <v>Despesa</v>
      </c>
      <c r="F11000" s="314" t="str">
        <f>Resumo!$R$6</f>
        <v>Despesa Indireta</v>
      </c>
      <c r="G11000" s="327">
        <f>'Comp. Desp. Indiretas'!CH37</f>
        <v>0</v>
      </c>
    </row>
    <row r="11001" spans="1:7" x14ac:dyDescent="0.25">
      <c r="A11001" s="319">
        <f>'Comp. Desp. Indiretas'!$CH$7</f>
        <v>0</v>
      </c>
      <c r="B11001" s="314" t="str">
        <f>'Comp. Desp. Indiretas'!$A$38</f>
        <v>DG</v>
      </c>
      <c r="D11001" s="315" t="str">
        <f>'Comp. Desp. Indiretas'!$C$38</f>
        <v>PASSAGEM AÉREA</v>
      </c>
      <c r="E11001" s="314" t="str">
        <f>Resumo!$R$5</f>
        <v>Despesa</v>
      </c>
      <c r="F11001" s="314" t="str">
        <f>Resumo!$R$6</f>
        <v>Despesa Indireta</v>
      </c>
      <c r="G11001" s="327">
        <f>'Comp. Desp. Indiretas'!CH38</f>
        <v>0</v>
      </c>
    </row>
    <row r="11002" spans="1:7" x14ac:dyDescent="0.25">
      <c r="A11002" s="319">
        <f>'Comp. Desp. Indiretas'!$CH$7</f>
        <v>0</v>
      </c>
      <c r="B11002" s="314" t="str">
        <f>'Comp. Desp. Indiretas'!$A$39</f>
        <v>ART</v>
      </c>
      <c r="D11002" s="315" t="str">
        <f>'Comp. Desp. Indiretas'!$C$39</f>
        <v>ART CREA - Nível 1</v>
      </c>
      <c r="E11002" s="314" t="str">
        <f>Resumo!$R$5</f>
        <v>Despesa</v>
      </c>
      <c r="F11002" s="314" t="str">
        <f>Resumo!$R$6</f>
        <v>Despesa Indireta</v>
      </c>
      <c r="G11002" s="327">
        <f>'Comp. Desp. Indiretas'!CH39</f>
        <v>0</v>
      </c>
    </row>
    <row r="11003" spans="1:7" x14ac:dyDescent="0.25">
      <c r="A11003" s="319">
        <f>'Comp. Desp. Indiretas'!$CH$7</f>
        <v>0</v>
      </c>
      <c r="B11003" s="314" t="str">
        <f>'Comp. Desp. Indiretas'!$A$40</f>
        <v>ART</v>
      </c>
      <c r="D11003" s="315" t="str">
        <f>'Comp. Desp. Indiretas'!$C$40</f>
        <v>ART CREA - Nível 2</v>
      </c>
      <c r="E11003" s="314" t="str">
        <f>Resumo!$R$5</f>
        <v>Despesa</v>
      </c>
      <c r="F11003" s="314" t="str">
        <f>Resumo!$R$6</f>
        <v>Despesa Indireta</v>
      </c>
      <c r="G11003" s="327">
        <f>'Comp. Desp. Indiretas'!CH40</f>
        <v>0</v>
      </c>
    </row>
    <row r="11004" spans="1:7" x14ac:dyDescent="0.25">
      <c r="A11004" s="319">
        <f>'Comp. Desp. Indiretas'!$CH$7</f>
        <v>0</v>
      </c>
      <c r="B11004" s="314" t="str">
        <f>'Comp. Desp. Indiretas'!$A$41</f>
        <v>ART</v>
      </c>
      <c r="D11004" s="315" t="str">
        <f>'Comp. Desp. Indiretas'!$C$41</f>
        <v>ART CREA - Nível 3</v>
      </c>
      <c r="E11004" s="314" t="str">
        <f>Resumo!$R$5</f>
        <v>Despesa</v>
      </c>
      <c r="F11004" s="314" t="str">
        <f>Resumo!$R$6</f>
        <v>Despesa Indireta</v>
      </c>
      <c r="G11004" s="327">
        <f>'Comp. Desp. Indiretas'!CH41</f>
        <v>0</v>
      </c>
    </row>
    <row r="11005" spans="1:7" x14ac:dyDescent="0.25">
      <c r="A11005" s="319">
        <f>'Comp. Desp. Indiretas'!$CH$7</f>
        <v>0</v>
      </c>
      <c r="B11005" s="314" t="str">
        <f>'Comp. Desp. Indiretas'!$A$42</f>
        <v>ART</v>
      </c>
      <c r="D11005" s="315" t="str">
        <f>'Comp. Desp. Indiretas'!$C$42</f>
        <v>ACERVO CREA</v>
      </c>
      <c r="E11005" s="314" t="str">
        <f>Resumo!$R$5</f>
        <v>Despesa</v>
      </c>
      <c r="F11005" s="314" t="str">
        <f>Resumo!$R$6</f>
        <v>Despesa Indireta</v>
      </c>
      <c r="G11005" s="327">
        <f>'Comp. Desp. Indiretas'!CH42</f>
        <v>0</v>
      </c>
    </row>
    <row r="11006" spans="1:7" x14ac:dyDescent="0.25">
      <c r="A11006" s="319">
        <f>'Comp. Desp. Indiretas'!$CH$7</f>
        <v>0</v>
      </c>
      <c r="B11006" s="314" t="str">
        <f>'Comp. Desp. Indiretas'!$A$43</f>
        <v>ART</v>
      </c>
      <c r="D11006" s="315" t="str">
        <f>'Comp. Desp. Indiretas'!$C$43</f>
        <v>ART CRBio</v>
      </c>
      <c r="E11006" s="314" t="str">
        <f>Resumo!$R$5</f>
        <v>Despesa</v>
      </c>
      <c r="F11006" s="314" t="str">
        <f>Resumo!$R$6</f>
        <v>Despesa Indireta</v>
      </c>
      <c r="G11006" s="327">
        <f>'Comp. Desp. Indiretas'!CH43</f>
        <v>0</v>
      </c>
    </row>
    <row r="11007" spans="1:7" x14ac:dyDescent="0.25">
      <c r="A11007" s="319">
        <f>'Comp. Desp. Indiretas'!$CH$7</f>
        <v>0</v>
      </c>
      <c r="B11007" s="314" t="str">
        <f>'Comp. Desp. Indiretas'!$A$44</f>
        <v>ART</v>
      </c>
      <c r="D11007" s="315" t="str">
        <f>'Comp. Desp. Indiretas'!$C$44</f>
        <v>ACERVO CRBio</v>
      </c>
      <c r="E11007" s="314" t="str">
        <f>Resumo!$R$5</f>
        <v>Despesa</v>
      </c>
      <c r="F11007" s="314" t="str">
        <f>Resumo!$R$6</f>
        <v>Despesa Indireta</v>
      </c>
      <c r="G11007" s="327">
        <f>'Comp. Desp. Indiretas'!CH44</f>
        <v>0</v>
      </c>
    </row>
    <row r="11008" spans="1:7" x14ac:dyDescent="0.25">
      <c r="A11008" s="319">
        <f>'Comp. Desp. Indiretas'!$CH$7</f>
        <v>0</v>
      </c>
      <c r="B11008" s="314" t="str">
        <f>'Comp. Desp. Indiretas'!$A$45</f>
        <v>ART</v>
      </c>
      <c r="D11008" s="315" t="str">
        <f>'Comp. Desp. Indiretas'!$C$45</f>
        <v>VISTO CREA PF</v>
      </c>
      <c r="E11008" s="314" t="str">
        <f>Resumo!$R$5</f>
        <v>Despesa</v>
      </c>
      <c r="F11008" s="314" t="str">
        <f>Resumo!$R$6</f>
        <v>Despesa Indireta</v>
      </c>
      <c r="G11008" s="327">
        <f>'Comp. Desp. Indiretas'!CH45</f>
        <v>0</v>
      </c>
    </row>
    <row r="11009" spans="1:7" x14ac:dyDescent="0.25">
      <c r="A11009" s="319">
        <f>'Comp. Desp. Indiretas'!$CH$7</f>
        <v>0</v>
      </c>
      <c r="B11009" s="314" t="str">
        <f>'Comp. Desp. Indiretas'!$A$46</f>
        <v>ART</v>
      </c>
      <c r="D11009" s="315" t="str">
        <f>'Comp. Desp. Indiretas'!$C$46</f>
        <v>VISTO CREA PJ</v>
      </c>
      <c r="E11009" s="314" t="str">
        <f>Resumo!$R$5</f>
        <v>Despesa</v>
      </c>
      <c r="F11009" s="314" t="str">
        <f>Resumo!$R$6</f>
        <v>Despesa Indireta</v>
      </c>
      <c r="G11009" s="327">
        <f>'Comp. Desp. Indiretas'!CH46</f>
        <v>0</v>
      </c>
    </row>
    <row r="11010" spans="1:7" x14ac:dyDescent="0.25">
      <c r="A11010" s="319">
        <f>'Comp. Desp. Indiretas'!$CH$7</f>
        <v>0</v>
      </c>
      <c r="B11010" s="314" t="str">
        <f>'Comp. Desp. Indiretas'!$A$47</f>
        <v>ART</v>
      </c>
      <c r="D11010" s="315" t="str">
        <f>'Comp. Desp. Indiretas'!$C$47</f>
        <v>ANUIDADE CREA PF</v>
      </c>
      <c r="E11010" s="314" t="str">
        <f>Resumo!$R$5</f>
        <v>Despesa</v>
      </c>
      <c r="F11010" s="314" t="str">
        <f>Resumo!$R$6</f>
        <v>Despesa Indireta</v>
      </c>
      <c r="G11010" s="327">
        <f>'Comp. Desp. Indiretas'!CH47</f>
        <v>0</v>
      </c>
    </row>
    <row r="11011" spans="1:7" x14ac:dyDescent="0.25">
      <c r="A11011" s="319">
        <f>'Comp. Desp. Indiretas'!$CH$7</f>
        <v>0</v>
      </c>
      <c r="B11011" s="314" t="str">
        <f>'Comp. Desp. Indiretas'!$A$48</f>
        <v>ART</v>
      </c>
      <c r="D11011" s="315" t="str">
        <f>'Comp. Desp. Indiretas'!$C$48</f>
        <v>ANUIDADE CREA PJ</v>
      </c>
      <c r="E11011" s="314" t="str">
        <f>Resumo!$R$5</f>
        <v>Despesa</v>
      </c>
      <c r="F11011" s="314" t="str">
        <f>Resumo!$R$6</f>
        <v>Despesa Indireta</v>
      </c>
      <c r="G11011" s="327">
        <f>'Comp. Desp. Indiretas'!CH48</f>
        <v>0</v>
      </c>
    </row>
    <row r="11012" spans="1:7" x14ac:dyDescent="0.25">
      <c r="A11012" s="319">
        <f>'Comp. Desp. Indiretas'!$CH$7</f>
        <v>0</v>
      </c>
      <c r="B11012" s="314" t="str">
        <f>'Comp. Desp. Indiretas'!$A$49</f>
        <v>ART</v>
      </c>
      <c r="D11012" s="315" t="str">
        <f>'Comp. Desp. Indiretas'!$C$49</f>
        <v>VISTO CRBio PF</v>
      </c>
      <c r="E11012" s="314" t="str">
        <f>Resumo!$R$5</f>
        <v>Despesa</v>
      </c>
      <c r="F11012" s="314" t="str">
        <f>Resumo!$R$6</f>
        <v>Despesa Indireta</v>
      </c>
      <c r="G11012" s="327">
        <f>'Comp. Desp. Indiretas'!CH49</f>
        <v>0</v>
      </c>
    </row>
    <row r="11013" spans="1:7" x14ac:dyDescent="0.25">
      <c r="A11013" s="319">
        <f>'Comp. Desp. Indiretas'!$CH$7</f>
        <v>0</v>
      </c>
      <c r="B11013" s="314" t="str">
        <f>'Comp. Desp. Indiretas'!$A$50</f>
        <v>ART</v>
      </c>
      <c r="D11013" s="315" t="str">
        <f>'Comp. Desp. Indiretas'!$C$50</f>
        <v>VISTO CRBio PJ</v>
      </c>
      <c r="E11013" s="314" t="str">
        <f>Resumo!$R$5</f>
        <v>Despesa</v>
      </c>
      <c r="F11013" s="314" t="str">
        <f>Resumo!$R$6</f>
        <v>Despesa Indireta</v>
      </c>
      <c r="G11013" s="327">
        <f>'Comp. Desp. Indiretas'!CH50</f>
        <v>0</v>
      </c>
    </row>
    <row r="11014" spans="1:7" x14ac:dyDescent="0.25">
      <c r="A11014" s="319">
        <f>'Comp. Desp. Indiretas'!$CH$7</f>
        <v>0</v>
      </c>
      <c r="B11014" s="314" t="str">
        <f>'Comp. Desp. Indiretas'!$A$51</f>
        <v>SMS</v>
      </c>
      <c r="D11014" s="315" t="str">
        <f>'Comp. Desp. Indiretas'!$C$51</f>
        <v>PPRA</v>
      </c>
      <c r="E11014" s="314" t="str">
        <f>Resumo!$R$5</f>
        <v>Despesa</v>
      </c>
      <c r="F11014" s="314" t="str">
        <f>Resumo!$R$6</f>
        <v>Despesa Indireta</v>
      </c>
      <c r="G11014" s="327">
        <f>'Comp. Desp. Indiretas'!CH51</f>
        <v>0</v>
      </c>
    </row>
    <row r="11015" spans="1:7" x14ac:dyDescent="0.25">
      <c r="A11015" s="319">
        <f>'Comp. Desp. Indiretas'!$CH$7</f>
        <v>0</v>
      </c>
      <c r="B11015" s="314" t="str">
        <f>'Comp. Desp. Indiretas'!$A$52</f>
        <v>SMS</v>
      </c>
      <c r="D11015" s="315" t="str">
        <f>'Comp. Desp. Indiretas'!$C$52</f>
        <v>PCMSO</v>
      </c>
      <c r="E11015" s="314" t="str">
        <f>Resumo!$R$5</f>
        <v>Despesa</v>
      </c>
      <c r="F11015" s="314" t="str">
        <f>Resumo!$R$6</f>
        <v>Despesa Indireta</v>
      </c>
      <c r="G11015" s="327">
        <f>'Comp. Desp. Indiretas'!CH52</f>
        <v>0</v>
      </c>
    </row>
    <row r="11016" spans="1:7" x14ac:dyDescent="0.25">
      <c r="A11016" s="319">
        <f>'Comp. Desp. Indiretas'!$CH$7</f>
        <v>0</v>
      </c>
      <c r="B11016" s="314" t="str">
        <f>'Comp. Desp. Indiretas'!$A$53</f>
        <v>SMS</v>
      </c>
      <c r="D11016" s="315" t="str">
        <f>'Comp. Desp. Indiretas'!$C$53</f>
        <v>APR</v>
      </c>
      <c r="E11016" s="314" t="str">
        <f>Resumo!$R$5</f>
        <v>Despesa</v>
      </c>
      <c r="F11016" s="314" t="str">
        <f>Resumo!$R$6</f>
        <v>Despesa Indireta</v>
      </c>
      <c r="G11016" s="327">
        <f>'Comp. Desp. Indiretas'!CH53</f>
        <v>0</v>
      </c>
    </row>
    <row r="11017" spans="1:7" x14ac:dyDescent="0.25">
      <c r="A11017" s="319">
        <f>'Comp. Desp. Indiretas'!$CH$7</f>
        <v>0</v>
      </c>
      <c r="B11017" s="314" t="str">
        <f>'Comp. Desp. Indiretas'!$A$55</f>
        <v>SMS</v>
      </c>
      <c r="D11017" s="315" t="str">
        <f>'Comp. Desp. Indiretas'!$C$55</f>
        <v>TREINAMENTO</v>
      </c>
      <c r="E11017" s="314" t="str">
        <f>Resumo!$R$5</f>
        <v>Despesa</v>
      </c>
      <c r="F11017" s="314" t="str">
        <f>Resumo!$R$6</f>
        <v>Despesa Indireta</v>
      </c>
      <c r="G11017" s="327">
        <f>'Comp. Desp. Indiretas'!CH55</f>
        <v>0</v>
      </c>
    </row>
    <row r="11018" spans="1:7" x14ac:dyDescent="0.25">
      <c r="A11018" s="319">
        <f>'Comp. Desp. Indiretas'!$CH$7</f>
        <v>0</v>
      </c>
      <c r="B11018" s="314" t="str">
        <f>'Comp. Desp. Indiretas'!$A$56</f>
        <v>SMS</v>
      </c>
      <c r="D11018" s="315" t="str">
        <f>'Comp. Desp. Indiretas'!$C$56</f>
        <v>ASO</v>
      </c>
      <c r="E11018" s="314" t="str">
        <f>Resumo!$R$5</f>
        <v>Despesa</v>
      </c>
      <c r="F11018" s="314" t="str">
        <f>Resumo!$R$6</f>
        <v>Despesa Indireta</v>
      </c>
      <c r="G11018" s="327">
        <f>'Comp. Desp. Indiretas'!CH56</f>
        <v>0</v>
      </c>
    </row>
    <row r="11019" spans="1:7" x14ac:dyDescent="0.25">
      <c r="A11019" s="319">
        <f>'Comp. Desp. Indiretas'!$CH$7</f>
        <v>0</v>
      </c>
      <c r="B11019" s="314">
        <f>'Comp. Desp. Indiretas'!$A$57</f>
        <v>0</v>
      </c>
      <c r="D11019" s="315" t="str">
        <f>'Comp. Desp. Indiretas'!$C$57</f>
        <v/>
      </c>
      <c r="E11019" s="314" t="str">
        <f>Resumo!$R$5</f>
        <v>Despesa</v>
      </c>
      <c r="F11019" s="314" t="str">
        <f>Resumo!$R$6</f>
        <v>Despesa Indireta</v>
      </c>
      <c r="G11019" s="327">
        <f>'Comp. Desp. Indiretas'!CH57</f>
        <v>0</v>
      </c>
    </row>
    <row r="11020" spans="1:7" x14ac:dyDescent="0.25">
      <c r="A11020" s="319">
        <f>'Comp. Desp. Indiretas'!$CH$7</f>
        <v>0</v>
      </c>
      <c r="B11020" s="314">
        <f>'Comp. Desp. Indiretas'!$A$58</f>
        <v>0</v>
      </c>
      <c r="D11020" s="315" t="str">
        <f>'Comp. Desp. Indiretas'!$C$58</f>
        <v/>
      </c>
      <c r="E11020" s="314" t="str">
        <f>Resumo!$R$5</f>
        <v>Despesa</v>
      </c>
      <c r="F11020" s="314" t="str">
        <f>Resumo!$R$6</f>
        <v>Despesa Indireta</v>
      </c>
      <c r="G11020" s="327">
        <f>'Comp. Desp. Indiretas'!CH58</f>
        <v>0</v>
      </c>
    </row>
    <row r="11021" spans="1:7" x14ac:dyDescent="0.25">
      <c r="A11021" s="319">
        <f>'Comp. Desp. Indiretas'!$CH$7</f>
        <v>0</v>
      </c>
      <c r="B11021" s="314">
        <f>'Comp. Desp. Indiretas'!$A$59</f>
        <v>0</v>
      </c>
      <c r="D11021" s="315" t="str">
        <f>'Comp. Desp. Indiretas'!$C$59</f>
        <v/>
      </c>
      <c r="E11021" s="314" t="str">
        <f>Resumo!$R$5</f>
        <v>Despesa</v>
      </c>
      <c r="F11021" s="314" t="str">
        <f>Resumo!$R$6</f>
        <v>Despesa Indireta</v>
      </c>
      <c r="G11021" s="327">
        <f>'Comp. Desp. Indiretas'!CH59</f>
        <v>0</v>
      </c>
    </row>
    <row r="11022" spans="1:7" x14ac:dyDescent="0.25">
      <c r="A11022" s="319">
        <f>'Comp. Desp. Indiretas'!$CH$7</f>
        <v>0</v>
      </c>
      <c r="B11022" s="314">
        <f>'Comp. Desp. Indiretas'!$A$60</f>
        <v>0</v>
      </c>
      <c r="D11022" s="315" t="str">
        <f>'Comp. Desp. Indiretas'!$C$60</f>
        <v/>
      </c>
      <c r="E11022" s="314" t="str">
        <f>Resumo!$R$5</f>
        <v>Despesa</v>
      </c>
      <c r="F11022" s="314" t="str">
        <f>Resumo!$R$6</f>
        <v>Despesa Indireta</v>
      </c>
      <c r="G11022" s="327">
        <f>'Comp. Desp. Indiretas'!CH60</f>
        <v>0</v>
      </c>
    </row>
    <row r="11023" spans="1:7" x14ac:dyDescent="0.25">
      <c r="A11023" s="319">
        <f>'Comp. Desp. Indiretas'!$CH$7</f>
        <v>0</v>
      </c>
      <c r="B11023" s="314" t="str">
        <f>'Comp. Desp. Indiretas'!$A$63</f>
        <v>MOC</v>
      </c>
      <c r="D11023" s="315" t="str">
        <f>'Comp. Desp. Indiretas'!$C$63</f>
        <v>DIRETOR TÉCNICO</v>
      </c>
      <c r="E11023" s="314" t="str">
        <f>Resumo!$R$5</f>
        <v>Despesa</v>
      </c>
      <c r="F11023" s="314" t="str">
        <f>Resumo!$R$6</f>
        <v>Despesa Indireta</v>
      </c>
      <c r="G11023" s="327">
        <f>'Comp. Desp. Indiretas'!CH63</f>
        <v>0</v>
      </c>
    </row>
    <row r="11024" spans="1:7" x14ac:dyDescent="0.25">
      <c r="A11024" s="319">
        <f>'Comp. Desp. Indiretas'!$CH$7</f>
        <v>0</v>
      </c>
      <c r="B11024" s="314" t="str">
        <f>'Comp. Desp. Indiretas'!$A$64</f>
        <v>MOC</v>
      </c>
      <c r="D11024" s="315" t="str">
        <f>'Comp. Desp. Indiretas'!$C$64</f>
        <v>ANALISTA DE SUPRIMENTOS</v>
      </c>
      <c r="E11024" s="314" t="str">
        <f>Resumo!$R$5</f>
        <v>Despesa</v>
      </c>
      <c r="F11024" s="314" t="str">
        <f>Resumo!$R$6</f>
        <v>Despesa Indireta</v>
      </c>
      <c r="G11024" s="327">
        <f>'Comp. Desp. Indiretas'!CH64</f>
        <v>0</v>
      </c>
    </row>
    <row r="11025" spans="1:7" x14ac:dyDescent="0.25">
      <c r="A11025" s="319">
        <f>'Comp. Desp. Indiretas'!$CH$7</f>
        <v>0</v>
      </c>
      <c r="B11025" s="314" t="str">
        <f>'Comp. Desp. Indiretas'!$A$65</f>
        <v>MOC</v>
      </c>
      <c r="D11025" s="315" t="str">
        <f>'Comp. Desp. Indiretas'!$C$65</f>
        <v>GERENTE DE PROJETO - PJ</v>
      </c>
      <c r="E11025" s="314" t="str">
        <f>Resumo!$R$5</f>
        <v>Despesa</v>
      </c>
      <c r="F11025" s="314" t="str">
        <f>Resumo!$R$6</f>
        <v>Despesa Indireta</v>
      </c>
      <c r="G11025" s="327">
        <f>'Comp. Desp. Indiretas'!CH65</f>
        <v>0</v>
      </c>
    </row>
    <row r="11026" spans="1:7" x14ac:dyDescent="0.25">
      <c r="A11026" s="319">
        <f>'Comp. Desp. Indiretas'!$CH$7</f>
        <v>0</v>
      </c>
      <c r="B11026" s="314" t="str">
        <f>'Comp. Desp. Indiretas'!$A$66</f>
        <v>MOC</v>
      </c>
      <c r="D11026" s="315" t="str">
        <f>'Comp. Desp. Indiretas'!$C$66</f>
        <v>COORD. DE PROJETO - PJ</v>
      </c>
      <c r="E11026" s="314" t="str">
        <f>Resumo!$R$5</f>
        <v>Despesa</v>
      </c>
      <c r="F11026" s="314" t="str">
        <f>Resumo!$R$6</f>
        <v>Despesa Indireta</v>
      </c>
      <c r="G11026" s="327">
        <f>'Comp. Desp. Indiretas'!CH66</f>
        <v>0</v>
      </c>
    </row>
    <row r="11027" spans="1:7" x14ac:dyDescent="0.25">
      <c r="A11027" s="319">
        <f>'Comp. Desp. Indiretas'!$CH$7</f>
        <v>0</v>
      </c>
      <c r="B11027" s="314" t="str">
        <f>'Comp. Desp. Indiretas'!$A$67</f>
        <v>MOC</v>
      </c>
      <c r="D11027" s="315" t="str">
        <f>'Comp. Desp. Indiretas'!$C$67</f>
        <v>COORD. OPERACIONAL - PJ</v>
      </c>
      <c r="E11027" s="314" t="str">
        <f>Resumo!$R$5</f>
        <v>Despesa</v>
      </c>
      <c r="F11027" s="314" t="str">
        <f>Resumo!$R$6</f>
        <v>Despesa Indireta</v>
      </c>
      <c r="G11027" s="327">
        <f>'Comp. Desp. Indiretas'!CH67</f>
        <v>0</v>
      </c>
    </row>
    <row r="11028" spans="1:7" x14ac:dyDescent="0.25">
      <c r="A11028" s="319">
        <f>'Comp. Desp. Indiretas'!$CH$7</f>
        <v>0</v>
      </c>
      <c r="B11028" s="314" t="str">
        <f>'Comp. Desp. Indiretas'!$A$68</f>
        <v>MOC</v>
      </c>
      <c r="D11028" s="315" t="str">
        <f>'Comp. Desp. Indiretas'!$C$68</f>
        <v>ANALISTA DE PROJETOS SENIOR - PJ</v>
      </c>
      <c r="E11028" s="314" t="str">
        <f>Resumo!$R$5</f>
        <v>Despesa</v>
      </c>
      <c r="F11028" s="314" t="str">
        <f>Resumo!$R$6</f>
        <v>Despesa Indireta</v>
      </c>
      <c r="G11028" s="327">
        <f>'Comp. Desp. Indiretas'!CH68</f>
        <v>0</v>
      </c>
    </row>
    <row r="11029" spans="1:7" x14ac:dyDescent="0.25">
      <c r="A11029" s="319">
        <f>'Comp. Desp. Indiretas'!$CH$7</f>
        <v>0</v>
      </c>
      <c r="B11029" s="314" t="str">
        <f>'Comp. Desp. Indiretas'!$A$69</f>
        <v>MOC</v>
      </c>
      <c r="D11029" s="315" t="str">
        <f>'Comp. Desp. Indiretas'!$C$69</f>
        <v>ANALISTA DE PROJETOS PLENO - PJ</v>
      </c>
      <c r="E11029" s="314" t="str">
        <f>Resumo!$R$5</f>
        <v>Despesa</v>
      </c>
      <c r="F11029" s="314" t="str">
        <f>Resumo!$R$6</f>
        <v>Despesa Indireta</v>
      </c>
      <c r="G11029" s="327">
        <f>'Comp. Desp. Indiretas'!CH69</f>
        <v>0</v>
      </c>
    </row>
    <row r="11030" spans="1:7" x14ac:dyDescent="0.25">
      <c r="A11030" s="319">
        <f>'Comp. Desp. Indiretas'!$CH$7</f>
        <v>0</v>
      </c>
      <c r="B11030" s="314" t="str">
        <f>'Comp. Desp. Indiretas'!$A$70</f>
        <v>MOC</v>
      </c>
      <c r="D11030" s="315" t="str">
        <f>'Comp. Desp. Indiretas'!$C$70</f>
        <v>ANALISTA DE PROJETOS JUNIOR - PJ</v>
      </c>
      <c r="E11030" s="314" t="str">
        <f>Resumo!$R$5</f>
        <v>Despesa</v>
      </c>
      <c r="F11030" s="314" t="str">
        <f>Resumo!$R$6</f>
        <v>Despesa Indireta</v>
      </c>
      <c r="G11030" s="327">
        <f>'Comp. Desp. Indiretas'!CH70</f>
        <v>0</v>
      </c>
    </row>
    <row r="11031" spans="1:7" x14ac:dyDescent="0.25">
      <c r="A11031" s="319">
        <f>'Comp. Desp. Indiretas'!$CH$7</f>
        <v>0</v>
      </c>
      <c r="B11031" s="314" t="str">
        <f>'Comp. Desp. Indiretas'!$A$71</f>
        <v>MOC</v>
      </c>
      <c r="D11031" s="315" t="str">
        <f>'Comp. Desp. Indiretas'!$C$71</f>
        <v>TÉCNICO OPERACIONAL - PJ</v>
      </c>
      <c r="E11031" s="314" t="str">
        <f>Resumo!$R$5</f>
        <v>Despesa</v>
      </c>
      <c r="F11031" s="314" t="str">
        <f>Resumo!$R$6</f>
        <v>Despesa Indireta</v>
      </c>
      <c r="G11031" s="327">
        <f>'Comp. Desp. Indiretas'!CH71</f>
        <v>0</v>
      </c>
    </row>
    <row r="11032" spans="1:7" x14ac:dyDescent="0.25">
      <c r="A11032" s="319">
        <f>'Comp. Desp. Indiretas'!$CH$7</f>
        <v>0</v>
      </c>
      <c r="B11032" s="314" t="str">
        <f>'Comp. Desp. Indiretas'!$A$72</f>
        <v>MOC</v>
      </c>
      <c r="D11032" s="315" t="str">
        <f>'Comp. Desp. Indiretas'!$C$72</f>
        <v>AUXILIAR TÉCNICO - PJ</v>
      </c>
      <c r="E11032" s="314" t="str">
        <f>Resumo!$R$5</f>
        <v>Despesa</v>
      </c>
      <c r="F11032" s="314" t="str">
        <f>Resumo!$R$6</f>
        <v>Despesa Indireta</v>
      </c>
      <c r="G11032" s="327">
        <f>'Comp. Desp. Indiretas'!CH72</f>
        <v>0</v>
      </c>
    </row>
    <row r="11033" spans="1:7" x14ac:dyDescent="0.25">
      <c r="A11033" s="319">
        <f>'Comp. Desp. Indiretas'!$CH$7</f>
        <v>0</v>
      </c>
      <c r="B11033" s="314" t="str">
        <f>'Comp. Desp. Indiretas'!$A$73</f>
        <v>MOC</v>
      </c>
      <c r="D11033" s="315" t="str">
        <f>'Comp. Desp. Indiretas'!$C$73</f>
        <v>ANALISTA FINANCEIRO</v>
      </c>
      <c r="E11033" s="314" t="str">
        <f>Resumo!$R$5</f>
        <v>Despesa</v>
      </c>
      <c r="F11033" s="314" t="str">
        <f>Resumo!$R$6</f>
        <v>Despesa Indireta</v>
      </c>
      <c r="G11033" s="327">
        <f>'Comp. Desp. Indiretas'!CH73</f>
        <v>0</v>
      </c>
    </row>
    <row r="11034" spans="1:7" x14ac:dyDescent="0.25">
      <c r="A11034" s="319">
        <f>'Comp. Desp. Indiretas'!$CH$7</f>
        <v>0</v>
      </c>
      <c r="B11034" s="314" t="str">
        <f>'Comp. Desp. Indiretas'!$A$74</f>
        <v>MOC</v>
      </c>
      <c r="D11034" s="315" t="str">
        <f>'Comp. Desp. Indiretas'!$C$74</f>
        <v>ANALISTA DE SUPRIMENTOS</v>
      </c>
      <c r="E11034" s="314" t="str">
        <f>Resumo!$R$5</f>
        <v>Despesa</v>
      </c>
      <c r="F11034" s="314" t="str">
        <f>Resumo!$R$6</f>
        <v>Despesa Indireta</v>
      </c>
      <c r="G11034" s="327">
        <f>'Comp. Desp. Indiretas'!CH74</f>
        <v>0</v>
      </c>
    </row>
    <row r="11035" spans="1:7" x14ac:dyDescent="0.25">
      <c r="A11035" s="319">
        <f>'Comp. Desp. Indiretas'!$CH$7</f>
        <v>0</v>
      </c>
      <c r="B11035" s="314" t="str">
        <f>'Comp. Desp. Indiretas'!$A$75</f>
        <v>DG</v>
      </c>
      <c r="D11035" s="315" t="str">
        <f>'Comp. Desp. Indiretas'!$C$75</f>
        <v>HOSPEDAGEM - NIVEL 1</v>
      </c>
      <c r="E11035" s="314" t="str">
        <f>Resumo!$R$5</f>
        <v>Despesa</v>
      </c>
      <c r="F11035" s="314" t="str">
        <f>Resumo!$R$6</f>
        <v>Despesa Indireta</v>
      </c>
      <c r="G11035" s="327">
        <f>'Comp. Desp. Indiretas'!CH75</f>
        <v>0</v>
      </c>
    </row>
    <row r="11036" spans="1:7" x14ac:dyDescent="0.25">
      <c r="A11036" s="319">
        <f>'Comp. Desp. Indiretas'!$CH$7</f>
        <v>0</v>
      </c>
      <c r="B11036" s="314" t="str">
        <f>'Comp. Desp. Indiretas'!$A$76</f>
        <v>DG</v>
      </c>
      <c r="D11036" s="315" t="str">
        <f>'Comp. Desp. Indiretas'!$C$76</f>
        <v>ALIMENTAÇÃO - NIVEL 1</v>
      </c>
      <c r="E11036" s="314" t="str">
        <f>Resumo!$R$5</f>
        <v>Despesa</v>
      </c>
      <c r="F11036" s="314" t="str">
        <f>Resumo!$R$6</f>
        <v>Despesa Indireta</v>
      </c>
      <c r="G11036" s="327">
        <f>'Comp. Desp. Indiretas'!CH76</f>
        <v>0</v>
      </c>
    </row>
    <row r="11037" spans="1:7" x14ac:dyDescent="0.25">
      <c r="A11037" s="319">
        <f>'Comp. Desp. Indiretas'!$CH$7</f>
        <v>0</v>
      </c>
      <c r="B11037" s="314" t="str">
        <f>'Comp. Desp. Indiretas'!$A$77</f>
        <v>DG</v>
      </c>
      <c r="D11037" s="315" t="str">
        <f>'Comp. Desp. Indiretas'!$C$77</f>
        <v>LOCAÇÃO DE BASE OPERACIONAL</v>
      </c>
      <c r="E11037" s="314" t="str">
        <f>Resumo!$R$5</f>
        <v>Despesa</v>
      </c>
      <c r="F11037" s="314" t="str">
        <f>Resumo!$R$6</f>
        <v>Despesa Indireta</v>
      </c>
      <c r="G11037" s="327">
        <f>'Comp. Desp. Indiretas'!CH77</f>
        <v>0</v>
      </c>
    </row>
    <row r="11038" spans="1:7" x14ac:dyDescent="0.25">
      <c r="A11038" s="319">
        <f>'Comp. Desp. Indiretas'!$CH$7</f>
        <v>0</v>
      </c>
      <c r="B11038" s="314" t="str">
        <f>'Comp. Desp. Indiretas'!$A$78</f>
        <v>DG</v>
      </c>
      <c r="D11038" s="315" t="str">
        <f>'Comp. Desp. Indiretas'!$C$78</f>
        <v>ALIMENTAÇÃO - NIVEL 1</v>
      </c>
      <c r="E11038" s="314" t="str">
        <f>Resumo!$R$5</f>
        <v>Despesa</v>
      </c>
      <c r="F11038" s="314" t="str">
        <f>Resumo!$R$6</f>
        <v>Despesa Indireta</v>
      </c>
      <c r="G11038" s="327">
        <f>'Comp. Desp. Indiretas'!CH78</f>
        <v>0</v>
      </c>
    </row>
    <row r="11039" spans="1:7" x14ac:dyDescent="0.25">
      <c r="A11039" s="319">
        <f>'Comp. Desp. Indiretas'!$CH$7</f>
        <v>0</v>
      </c>
      <c r="B11039" s="314" t="str">
        <f>'Comp. Desp. Indiretas'!$A$79</f>
        <v>DG</v>
      </c>
      <c r="D11039" s="315" t="str">
        <f>'Comp. Desp. Indiretas'!$C$79</f>
        <v>ALIMENTAÇÃO - NIVEL 2</v>
      </c>
      <c r="E11039" s="314" t="str">
        <f>Resumo!$R$5</f>
        <v>Despesa</v>
      </c>
      <c r="F11039" s="314" t="str">
        <f>Resumo!$R$6</f>
        <v>Despesa Indireta</v>
      </c>
      <c r="G11039" s="327">
        <f>'Comp. Desp. Indiretas'!CH79</f>
        <v>0</v>
      </c>
    </row>
    <row r="11040" spans="1:7" x14ac:dyDescent="0.25">
      <c r="A11040" s="319">
        <f>'Comp. Desp. Indiretas'!$CH$7</f>
        <v>0</v>
      </c>
      <c r="B11040" s="314" t="str">
        <f>'Comp. Desp. Indiretas'!$A$80</f>
        <v>DG</v>
      </c>
      <c r="D11040" s="315" t="str">
        <f>'Comp. Desp. Indiretas'!$C$80</f>
        <v>ALIMENTAÇÃO - NIVEL 3</v>
      </c>
      <c r="E11040" s="314" t="str">
        <f>Resumo!$R$5</f>
        <v>Despesa</v>
      </c>
      <c r="F11040" s="314" t="str">
        <f>Resumo!$R$6</f>
        <v>Despesa Indireta</v>
      </c>
      <c r="G11040" s="327">
        <f>'Comp. Desp. Indiretas'!CH80</f>
        <v>0</v>
      </c>
    </row>
    <row r="11041" spans="1:7" x14ac:dyDescent="0.25">
      <c r="A11041" s="319">
        <f>'Comp. Desp. Indiretas'!$CH$7</f>
        <v>0</v>
      </c>
      <c r="B11041" s="314" t="str">
        <f>'Comp. Desp. Indiretas'!$A$81</f>
        <v>DG</v>
      </c>
      <c r="D11041" s="315" t="str">
        <f>'Comp. Desp. Indiretas'!$C$81</f>
        <v>TELEFONIA</v>
      </c>
      <c r="E11041" s="314" t="str">
        <f>Resumo!$R$5</f>
        <v>Despesa</v>
      </c>
      <c r="F11041" s="314" t="str">
        <f>Resumo!$R$6</f>
        <v>Despesa Indireta</v>
      </c>
      <c r="G11041" s="327">
        <f>'Comp. Desp. Indiretas'!CH81</f>
        <v>0</v>
      </c>
    </row>
    <row r="11042" spans="1:7" x14ac:dyDescent="0.25">
      <c r="A11042" s="319">
        <f>'Comp. Desp. Indiretas'!$CH$7</f>
        <v>0</v>
      </c>
      <c r="B11042" s="314" t="str">
        <f>'Comp. Desp. Indiretas'!$A$82</f>
        <v>DG</v>
      </c>
      <c r="D11042" s="315" t="str">
        <f>'Comp. Desp. Indiretas'!$C$82</f>
        <v>ALUGUEL DE VEÍCULO LEVE MENSAL</v>
      </c>
      <c r="E11042" s="314" t="str">
        <f>Resumo!$R$5</f>
        <v>Despesa</v>
      </c>
      <c r="F11042" s="314" t="str">
        <f>Resumo!$R$6</f>
        <v>Despesa Indireta</v>
      </c>
      <c r="G11042" s="327">
        <f>'Comp. Desp. Indiretas'!CH82</f>
        <v>0</v>
      </c>
    </row>
    <row r="11043" spans="1:7" x14ac:dyDescent="0.25">
      <c r="A11043" s="319">
        <f>'Comp. Desp. Indiretas'!$CH$7</f>
        <v>0</v>
      </c>
      <c r="B11043" s="314" t="str">
        <f>'Comp. Desp. Indiretas'!$A$83</f>
        <v>DG</v>
      </c>
      <c r="D11043" s="315" t="str">
        <f>'Comp. Desp. Indiretas'!$C$83</f>
        <v>ALUGUEL DE VEICULO LEVE</v>
      </c>
      <c r="E11043" s="314" t="str">
        <f>Resumo!$R$5</f>
        <v>Despesa</v>
      </c>
      <c r="F11043" s="314" t="str">
        <f>Resumo!$R$6</f>
        <v>Despesa Indireta</v>
      </c>
      <c r="G11043" s="327">
        <f>'Comp. Desp. Indiretas'!CH83</f>
        <v>0</v>
      </c>
    </row>
    <row r="11044" spans="1:7" x14ac:dyDescent="0.25">
      <c r="A11044" s="319">
        <f>'Comp. Desp. Indiretas'!$CH$7</f>
        <v>0</v>
      </c>
      <c r="B11044" s="314" t="str">
        <f>'Comp. Desp. Indiretas'!$A$84</f>
        <v>DG</v>
      </c>
      <c r="D11044" s="315" t="str">
        <f>'Comp. Desp. Indiretas'!$C$84</f>
        <v>ALUGUEL CAMINHONTE</v>
      </c>
      <c r="E11044" s="314" t="str">
        <f>Resumo!$R$5</f>
        <v>Despesa</v>
      </c>
      <c r="F11044" s="314" t="str">
        <f>Resumo!$R$6</f>
        <v>Despesa Indireta</v>
      </c>
      <c r="G11044" s="327">
        <f>'Comp. Desp. Indiretas'!CH84</f>
        <v>0</v>
      </c>
    </row>
    <row r="11045" spans="1:7" x14ac:dyDescent="0.25">
      <c r="A11045" s="319">
        <f>'Comp. Desp. Indiretas'!$CH$7</f>
        <v>0</v>
      </c>
      <c r="B11045" s="314" t="str">
        <f>'Comp. Desp. Indiretas'!$A$85</f>
        <v>DG</v>
      </c>
      <c r="D11045" s="315" t="str">
        <f>'Comp. Desp. Indiretas'!$C$85</f>
        <v>AQUISIÇÃO DE VEICULO</v>
      </c>
      <c r="E11045" s="314" t="str">
        <f>Resumo!$R$5</f>
        <v>Despesa</v>
      </c>
      <c r="F11045" s="314" t="str">
        <f>Resumo!$R$6</f>
        <v>Despesa Indireta</v>
      </c>
      <c r="G11045" s="327">
        <f>'Comp. Desp. Indiretas'!CH85</f>
        <v>0</v>
      </c>
    </row>
    <row r="11046" spans="1:7" x14ac:dyDescent="0.25">
      <c r="A11046" s="319">
        <f>'Comp. Desp. Indiretas'!$CH$7</f>
        <v>0</v>
      </c>
      <c r="B11046" s="314" t="str">
        <f>'Comp. Desp. Indiretas'!$A$86</f>
        <v>DG</v>
      </c>
      <c r="D11046" s="315" t="str">
        <f>'Comp. Desp. Indiretas'!$C$86</f>
        <v>COMBUSTÍVEL - GASOLINA</v>
      </c>
      <c r="E11046" s="314" t="str">
        <f>Resumo!$R$5</f>
        <v>Despesa</v>
      </c>
      <c r="F11046" s="314" t="str">
        <f>Resumo!$R$6</f>
        <v>Despesa Indireta</v>
      </c>
      <c r="G11046" s="327">
        <f>'Comp. Desp. Indiretas'!CH86</f>
        <v>0</v>
      </c>
    </row>
    <row r="11047" spans="1:7" x14ac:dyDescent="0.25">
      <c r="A11047" s="319">
        <f>'Comp. Desp. Indiretas'!$CH$7</f>
        <v>0</v>
      </c>
      <c r="B11047" s="314" t="str">
        <f>'Comp. Desp. Indiretas'!$A$87</f>
        <v>DG</v>
      </c>
      <c r="D11047" s="315" t="str">
        <f>'Comp. Desp. Indiretas'!$C$87</f>
        <v>COMBUSTÍVEL - DIESEL</v>
      </c>
      <c r="E11047" s="314" t="str">
        <f>Resumo!$R$5</f>
        <v>Despesa</v>
      </c>
      <c r="F11047" s="314" t="str">
        <f>Resumo!$R$6</f>
        <v>Despesa Indireta</v>
      </c>
      <c r="G11047" s="327">
        <f>'Comp. Desp. Indiretas'!CH87</f>
        <v>0</v>
      </c>
    </row>
    <row r="11048" spans="1:7" x14ac:dyDescent="0.25">
      <c r="A11048" s="319">
        <f>'Comp. Desp. Indiretas'!$CH$7</f>
        <v>0</v>
      </c>
      <c r="B11048" s="314" t="str">
        <f>'Comp. Desp. Indiretas'!$A$88</f>
        <v>DG</v>
      </c>
      <c r="D11048" s="315" t="str">
        <f>'Comp. Desp. Indiretas'!$C$88</f>
        <v>PASSAGEM AÉREA</v>
      </c>
      <c r="E11048" s="314" t="str">
        <f>Resumo!$R$5</f>
        <v>Despesa</v>
      </c>
      <c r="F11048" s="314" t="str">
        <f>Resumo!$R$6</f>
        <v>Despesa Indireta</v>
      </c>
      <c r="G11048" s="327">
        <f>'Comp. Desp. Indiretas'!CH88</f>
        <v>0</v>
      </c>
    </row>
    <row r="11049" spans="1:7" x14ac:dyDescent="0.25">
      <c r="A11049" s="319">
        <f>'Comp. Desp. Indiretas'!$CH$7</f>
        <v>0</v>
      </c>
      <c r="B11049" s="314" t="str">
        <f>'Comp. Desp. Indiretas'!$A$89</f>
        <v>ART</v>
      </c>
      <c r="D11049" s="315" t="str">
        <f>'Comp. Desp. Indiretas'!$C$89</f>
        <v>ART CREA - Nível 1</v>
      </c>
      <c r="E11049" s="314" t="str">
        <f>Resumo!$R$5</f>
        <v>Despesa</v>
      </c>
      <c r="F11049" s="314" t="str">
        <f>Resumo!$R$6</f>
        <v>Despesa Indireta</v>
      </c>
      <c r="G11049" s="327">
        <f>'Comp. Desp. Indiretas'!CH89</f>
        <v>0</v>
      </c>
    </row>
    <row r="11050" spans="1:7" x14ac:dyDescent="0.25">
      <c r="A11050" s="319">
        <f>'Comp. Desp. Indiretas'!$CH$7</f>
        <v>0</v>
      </c>
      <c r="B11050" s="314" t="str">
        <f>'Comp. Desp. Indiretas'!$A$90</f>
        <v>ART</v>
      </c>
      <c r="D11050" s="315" t="str">
        <f>'Comp. Desp. Indiretas'!$C$90</f>
        <v>ART CREA - Nível 2</v>
      </c>
      <c r="E11050" s="314" t="str">
        <f>Resumo!$R$5</f>
        <v>Despesa</v>
      </c>
      <c r="F11050" s="314" t="str">
        <f>Resumo!$R$6</f>
        <v>Despesa Indireta</v>
      </c>
      <c r="G11050" s="327">
        <f>'Comp. Desp. Indiretas'!CH90</f>
        <v>0</v>
      </c>
    </row>
    <row r="11051" spans="1:7" x14ac:dyDescent="0.25">
      <c r="A11051" s="319">
        <f>'Comp. Desp. Indiretas'!$CH$7</f>
        <v>0</v>
      </c>
      <c r="B11051" s="314" t="str">
        <f>'Comp. Desp. Indiretas'!$A$91</f>
        <v>ART</v>
      </c>
      <c r="D11051" s="315" t="str">
        <f>'Comp. Desp. Indiretas'!$C$91</f>
        <v>ART CREA - Nível 3</v>
      </c>
      <c r="E11051" s="314" t="str">
        <f>Resumo!$R$5</f>
        <v>Despesa</v>
      </c>
      <c r="F11051" s="314" t="str">
        <f>Resumo!$R$6</f>
        <v>Despesa Indireta</v>
      </c>
      <c r="G11051" s="327">
        <f>'Comp. Desp. Indiretas'!CH91</f>
        <v>0</v>
      </c>
    </row>
    <row r="11052" spans="1:7" x14ac:dyDescent="0.25">
      <c r="A11052" s="319">
        <f>'Comp. Desp. Indiretas'!$CH$7</f>
        <v>0</v>
      </c>
      <c r="B11052" s="314" t="str">
        <f>'Comp. Desp. Indiretas'!$A$92</f>
        <v>ART</v>
      </c>
      <c r="D11052" s="315" t="str">
        <f>'Comp. Desp. Indiretas'!$C$92</f>
        <v>ACERVO CREA</v>
      </c>
      <c r="E11052" s="314" t="str">
        <f>Resumo!$R$5</f>
        <v>Despesa</v>
      </c>
      <c r="F11052" s="314" t="str">
        <f>Resumo!$R$6</f>
        <v>Despesa Indireta</v>
      </c>
      <c r="G11052" s="327">
        <f>'Comp. Desp. Indiretas'!CH92</f>
        <v>0</v>
      </c>
    </row>
    <row r="11053" spans="1:7" x14ac:dyDescent="0.25">
      <c r="A11053" s="319">
        <f>'Comp. Desp. Indiretas'!$CH$7</f>
        <v>0</v>
      </c>
      <c r="B11053" s="314" t="str">
        <f>'Comp. Desp. Indiretas'!$A$93</f>
        <v>ART</v>
      </c>
      <c r="D11053" s="315" t="str">
        <f>'Comp. Desp. Indiretas'!$C$93</f>
        <v>ART CRBio</v>
      </c>
      <c r="E11053" s="314" t="str">
        <f>Resumo!$R$5</f>
        <v>Despesa</v>
      </c>
      <c r="F11053" s="314" t="str">
        <f>Resumo!$R$6</f>
        <v>Despesa Indireta</v>
      </c>
      <c r="G11053" s="327">
        <f>'Comp. Desp. Indiretas'!CH93</f>
        <v>0</v>
      </c>
    </row>
    <row r="11054" spans="1:7" x14ac:dyDescent="0.25">
      <c r="A11054" s="319">
        <f>'Comp. Desp. Indiretas'!$CH$7</f>
        <v>0</v>
      </c>
      <c r="B11054" s="314" t="str">
        <f>'Comp. Desp. Indiretas'!$A$94</f>
        <v>ART</v>
      </c>
      <c r="D11054" s="315" t="str">
        <f>'Comp. Desp. Indiretas'!$C$94</f>
        <v>ACERVO CRBio</v>
      </c>
      <c r="E11054" s="314" t="str">
        <f>Resumo!$R$5</f>
        <v>Despesa</v>
      </c>
      <c r="F11054" s="314" t="str">
        <f>Resumo!$R$6</f>
        <v>Despesa Indireta</v>
      </c>
      <c r="G11054" s="327">
        <f>'Comp. Desp. Indiretas'!CH94</f>
        <v>0</v>
      </c>
    </row>
    <row r="11055" spans="1:7" x14ac:dyDescent="0.25">
      <c r="A11055" s="319">
        <f>'Comp. Desp. Indiretas'!$CH$7</f>
        <v>0</v>
      </c>
      <c r="B11055" s="314" t="str">
        <f>'Comp. Desp. Indiretas'!$A$95</f>
        <v>ART</v>
      </c>
      <c r="D11055" s="315" t="str">
        <f>'Comp. Desp. Indiretas'!$C$95</f>
        <v>VISTO CREA PF</v>
      </c>
      <c r="E11055" s="314" t="str">
        <f>Resumo!$R$5</f>
        <v>Despesa</v>
      </c>
      <c r="F11055" s="314" t="str">
        <f>Resumo!$R$6</f>
        <v>Despesa Indireta</v>
      </c>
      <c r="G11055" s="327">
        <f>'Comp. Desp. Indiretas'!CH95</f>
        <v>0</v>
      </c>
    </row>
    <row r="11056" spans="1:7" x14ac:dyDescent="0.25">
      <c r="A11056" s="319">
        <f>'Comp. Desp. Indiretas'!$CH$7</f>
        <v>0</v>
      </c>
      <c r="B11056" s="314" t="str">
        <f>'Comp. Desp. Indiretas'!$A$96</f>
        <v>ART</v>
      </c>
      <c r="D11056" s="315" t="str">
        <f>'Comp. Desp. Indiretas'!$C$96</f>
        <v>VISTO CREA PJ</v>
      </c>
      <c r="E11056" s="314" t="str">
        <f>Resumo!$R$5</f>
        <v>Despesa</v>
      </c>
      <c r="F11056" s="314" t="str">
        <f>Resumo!$R$6</f>
        <v>Despesa Indireta</v>
      </c>
      <c r="G11056" s="327">
        <f>'Comp. Desp. Indiretas'!CH96</f>
        <v>0</v>
      </c>
    </row>
    <row r="11057" spans="1:7" x14ac:dyDescent="0.25">
      <c r="A11057" s="319">
        <f>'Comp. Desp. Indiretas'!$CH$7</f>
        <v>0</v>
      </c>
      <c r="B11057" s="314" t="str">
        <f>'Comp. Desp. Indiretas'!$A$97</f>
        <v>ART</v>
      </c>
      <c r="D11057" s="315" t="str">
        <f>'Comp. Desp. Indiretas'!$C$97</f>
        <v>ANUIDADE CREA PF</v>
      </c>
      <c r="E11057" s="314" t="str">
        <f>Resumo!$R$5</f>
        <v>Despesa</v>
      </c>
      <c r="F11057" s="314" t="str">
        <f>Resumo!$R$6</f>
        <v>Despesa Indireta</v>
      </c>
      <c r="G11057" s="327">
        <f>'Comp. Desp. Indiretas'!CH97</f>
        <v>0</v>
      </c>
    </row>
    <row r="11058" spans="1:7" x14ac:dyDescent="0.25">
      <c r="A11058" s="319">
        <f>'Comp. Desp. Indiretas'!$CH$7</f>
        <v>0</v>
      </c>
      <c r="B11058" s="314" t="str">
        <f>'Comp. Desp. Indiretas'!$A$98</f>
        <v>ART</v>
      </c>
      <c r="D11058" s="315" t="str">
        <f>'Comp. Desp. Indiretas'!$C$98</f>
        <v>ANUIDADE CREA PJ</v>
      </c>
      <c r="E11058" s="314" t="str">
        <f>Resumo!$R$5</f>
        <v>Despesa</v>
      </c>
      <c r="F11058" s="314" t="str">
        <f>Resumo!$R$6</f>
        <v>Despesa Indireta</v>
      </c>
      <c r="G11058" s="327">
        <f>'Comp. Desp. Indiretas'!CH98</f>
        <v>0</v>
      </c>
    </row>
    <row r="11059" spans="1:7" x14ac:dyDescent="0.25">
      <c r="A11059" s="319">
        <f>'Comp. Desp. Indiretas'!$CH$7</f>
        <v>0</v>
      </c>
      <c r="B11059" s="314" t="str">
        <f>'Comp. Desp. Indiretas'!$A$99</f>
        <v>ART</v>
      </c>
      <c r="D11059" s="315" t="str">
        <f>'Comp. Desp. Indiretas'!$C$99</f>
        <v>VISTO CRBio PF</v>
      </c>
      <c r="E11059" s="314" t="str">
        <f>Resumo!$R$5</f>
        <v>Despesa</v>
      </c>
      <c r="F11059" s="314" t="str">
        <f>Resumo!$R$6</f>
        <v>Despesa Indireta</v>
      </c>
      <c r="G11059" s="327">
        <f>'Comp. Desp. Indiretas'!CH99</f>
        <v>0</v>
      </c>
    </row>
    <row r="11060" spans="1:7" x14ac:dyDescent="0.25">
      <c r="A11060" s="319">
        <f>'Comp. Desp. Indiretas'!$CH$7</f>
        <v>0</v>
      </c>
      <c r="B11060" s="314" t="str">
        <f>'Comp. Desp. Indiretas'!$A$100</f>
        <v>ART</v>
      </c>
      <c r="D11060" s="315" t="str">
        <f>'Comp. Desp. Indiretas'!$C$100</f>
        <v>VISTO CRBio PJ</v>
      </c>
      <c r="E11060" s="314" t="str">
        <f>Resumo!$R$5</f>
        <v>Despesa</v>
      </c>
      <c r="F11060" s="314" t="str">
        <f>Resumo!$R$6</f>
        <v>Despesa Indireta</v>
      </c>
      <c r="G11060" s="327">
        <f>'Comp. Desp. Indiretas'!CH100</f>
        <v>0</v>
      </c>
    </row>
    <row r="11061" spans="1:7" x14ac:dyDescent="0.25">
      <c r="A11061" s="319">
        <f>'Comp. Desp. Indiretas'!$CH$7</f>
        <v>0</v>
      </c>
      <c r="B11061" s="314" t="str">
        <f>'Comp. Desp. Indiretas'!$A$101</f>
        <v>SMS</v>
      </c>
      <c r="D11061" s="315" t="str">
        <f>'Comp. Desp. Indiretas'!$C$101</f>
        <v>PPRA</v>
      </c>
      <c r="E11061" s="314" t="str">
        <f>Resumo!$R$5</f>
        <v>Despesa</v>
      </c>
      <c r="F11061" s="314" t="str">
        <f>Resumo!$R$6</f>
        <v>Despesa Indireta</v>
      </c>
      <c r="G11061" s="327">
        <f>'Comp. Desp. Indiretas'!CH101</f>
        <v>0</v>
      </c>
    </row>
    <row r="11062" spans="1:7" x14ac:dyDescent="0.25">
      <c r="A11062" s="319">
        <f>'Comp. Desp. Indiretas'!$CH$7</f>
        <v>0</v>
      </c>
      <c r="B11062" s="314" t="str">
        <f>'Comp. Desp. Indiretas'!$A$102</f>
        <v>SMS</v>
      </c>
      <c r="D11062" s="315" t="str">
        <f>'Comp. Desp. Indiretas'!$C$102</f>
        <v>PCMSO</v>
      </c>
      <c r="E11062" s="314" t="str">
        <f>Resumo!$R$5</f>
        <v>Despesa</v>
      </c>
      <c r="F11062" s="314" t="str">
        <f>Resumo!$R$6</f>
        <v>Despesa Indireta</v>
      </c>
      <c r="G11062" s="327">
        <f>'Comp. Desp. Indiretas'!CH102</f>
        <v>0</v>
      </c>
    </row>
    <row r="11063" spans="1:7" x14ac:dyDescent="0.25">
      <c r="A11063" s="319">
        <f>'Comp. Desp. Indiretas'!$CH$7</f>
        <v>0</v>
      </c>
      <c r="B11063" s="314" t="str">
        <f>'Comp. Desp. Indiretas'!$A$103</f>
        <v>SMS</v>
      </c>
      <c r="D11063" s="315" t="str">
        <f>'Comp. Desp. Indiretas'!$C$103</f>
        <v>APR</v>
      </c>
      <c r="E11063" s="314" t="str">
        <f>Resumo!$R$5</f>
        <v>Despesa</v>
      </c>
      <c r="F11063" s="314" t="str">
        <f>Resumo!$R$6</f>
        <v>Despesa Indireta</v>
      </c>
      <c r="G11063" s="327">
        <f>'Comp. Desp. Indiretas'!CH103</f>
        <v>0</v>
      </c>
    </row>
    <row r="11064" spans="1:7" x14ac:dyDescent="0.25">
      <c r="A11064" s="319">
        <f>'Comp. Desp. Indiretas'!$CH$7</f>
        <v>0</v>
      </c>
      <c r="B11064" s="314" t="str">
        <f>'Comp. Desp. Indiretas'!$A$104</f>
        <v>SMS</v>
      </c>
      <c r="D11064" s="315" t="str">
        <f>'Comp. Desp. Indiretas'!$C$104</f>
        <v>PAE</v>
      </c>
      <c r="E11064" s="314" t="str">
        <f>Resumo!$R$5</f>
        <v>Despesa</v>
      </c>
      <c r="F11064" s="314" t="str">
        <f>Resumo!$R$6</f>
        <v>Despesa Indireta</v>
      </c>
      <c r="G11064" s="327">
        <f>'Comp. Desp. Indiretas'!CH104</f>
        <v>0</v>
      </c>
    </row>
    <row r="11065" spans="1:7" x14ac:dyDescent="0.25">
      <c r="A11065" s="319">
        <f>'Comp. Desp. Indiretas'!$CH$7</f>
        <v>0</v>
      </c>
      <c r="B11065" s="314" t="str">
        <f>'Comp. Desp. Indiretas'!$A$105</f>
        <v>SMS</v>
      </c>
      <c r="D11065" s="315" t="str">
        <f>'Comp. Desp. Indiretas'!$C$105</f>
        <v>TREINAMENTO</v>
      </c>
      <c r="E11065" s="314" t="str">
        <f>Resumo!$R$5</f>
        <v>Despesa</v>
      </c>
      <c r="F11065" s="314" t="str">
        <f>Resumo!$R$6</f>
        <v>Despesa Indireta</v>
      </c>
      <c r="G11065" s="327">
        <f>'Comp. Desp. Indiretas'!CH105</f>
        <v>0</v>
      </c>
    </row>
    <row r="11066" spans="1:7" x14ac:dyDescent="0.25">
      <c r="A11066" s="319">
        <f>'Comp. Desp. Indiretas'!$CH$7</f>
        <v>0</v>
      </c>
      <c r="B11066" s="314" t="str">
        <f>'Comp. Desp. Indiretas'!$A$106</f>
        <v>SMS</v>
      </c>
      <c r="D11066" s="315" t="str">
        <f>'Comp. Desp. Indiretas'!$C$106</f>
        <v>ASO</v>
      </c>
      <c r="E11066" s="314" t="str">
        <f>Resumo!$R$5</f>
        <v>Despesa</v>
      </c>
      <c r="F11066" s="314" t="str">
        <f>Resumo!$R$6</f>
        <v>Despesa Indireta</v>
      </c>
      <c r="G11066" s="327">
        <f>'Comp. Desp. Indiretas'!CH106</f>
        <v>0</v>
      </c>
    </row>
    <row r="11067" spans="1:7" x14ac:dyDescent="0.25">
      <c r="A11067" s="319">
        <f>'Comp. Desp. Indiretas'!$CH$7</f>
        <v>0</v>
      </c>
      <c r="B11067" s="314">
        <f>'Comp. Desp. Indiretas'!$A$107</f>
        <v>0</v>
      </c>
      <c r="D11067" s="315" t="str">
        <f>'Comp. Desp. Indiretas'!$C$107</f>
        <v/>
      </c>
      <c r="E11067" s="314" t="str">
        <f>Resumo!$R$5</f>
        <v>Despesa</v>
      </c>
      <c r="F11067" s="314" t="str">
        <f>Resumo!$R$6</f>
        <v>Despesa Indireta</v>
      </c>
      <c r="G11067" s="327">
        <f>'Comp. Desp. Indiretas'!CH107</f>
        <v>0</v>
      </c>
    </row>
    <row r="11068" spans="1:7" x14ac:dyDescent="0.25">
      <c r="A11068" s="319">
        <f>'Comp. Desp. Indiretas'!$CH$7</f>
        <v>0</v>
      </c>
      <c r="B11068" s="314">
        <f>'Comp. Desp. Indiretas'!$A$108</f>
        <v>0</v>
      </c>
      <c r="D11068" s="315" t="str">
        <f>'Comp. Desp. Indiretas'!$C$108</f>
        <v/>
      </c>
      <c r="E11068" s="314" t="str">
        <f>Resumo!$R$5</f>
        <v>Despesa</v>
      </c>
      <c r="F11068" s="314" t="str">
        <f>Resumo!$R$6</f>
        <v>Despesa Indireta</v>
      </c>
      <c r="G11068" s="327">
        <f>'Comp. Desp. Indiretas'!CH108</f>
        <v>0</v>
      </c>
    </row>
    <row r="11069" spans="1:7" x14ac:dyDescent="0.25">
      <c r="A11069" s="319">
        <f>'Comp. Desp. Indiretas'!$CH$7</f>
        <v>0</v>
      </c>
      <c r="B11069" s="314">
        <f>'Comp. Desp. Indiretas'!$A$109</f>
        <v>0</v>
      </c>
      <c r="D11069" s="315" t="str">
        <f>'Comp. Desp. Indiretas'!$C$109</f>
        <v/>
      </c>
      <c r="E11069" s="314" t="str">
        <f>Resumo!$R$5</f>
        <v>Despesa</v>
      </c>
      <c r="F11069" s="314" t="str">
        <f>Resumo!$R$6</f>
        <v>Despesa Indireta</v>
      </c>
      <c r="G11069" s="327">
        <f>'Comp. Desp. Indiretas'!CH109</f>
        <v>0</v>
      </c>
    </row>
    <row r="11070" spans="1:7" x14ac:dyDescent="0.25">
      <c r="A11070" s="319">
        <f>'Comp. Desp. Indiretas'!$CH$7</f>
        <v>0</v>
      </c>
      <c r="B11070" s="314">
        <f>'Comp. Desp. Indiretas'!$A$110</f>
        <v>0</v>
      </c>
      <c r="D11070" s="315" t="str">
        <f>'Comp. Desp. Indiretas'!$C$110</f>
        <v/>
      </c>
      <c r="E11070" s="314" t="str">
        <f>Resumo!$R$5</f>
        <v>Despesa</v>
      </c>
      <c r="F11070" s="314" t="str">
        <f>Resumo!$R$6</f>
        <v>Despesa Indireta</v>
      </c>
      <c r="G11070" s="327">
        <f>'Comp. Desp. Indiretas'!CH110</f>
        <v>0</v>
      </c>
    </row>
    <row r="11071" spans="1:7" x14ac:dyDescent="0.25">
      <c r="A11071" s="319">
        <f>'Comp. Desp. Indiretas'!$CH$7</f>
        <v>0</v>
      </c>
      <c r="B11071" s="314">
        <f>'Comp. Desp. Indiretas'!$A$111</f>
        <v>0</v>
      </c>
      <c r="D11071" s="315" t="str">
        <f>'Comp. Desp. Indiretas'!$C$111</f>
        <v/>
      </c>
      <c r="E11071" s="314" t="str">
        <f>Resumo!$R$5</f>
        <v>Despesa</v>
      </c>
      <c r="F11071" s="314" t="str">
        <f>Resumo!$R$6</f>
        <v>Despesa Indireta</v>
      </c>
      <c r="G11071" s="327">
        <f>'Comp. Desp. Indiretas'!CH111</f>
        <v>0</v>
      </c>
    </row>
    <row r="11072" spans="1:7" x14ac:dyDescent="0.25">
      <c r="A11072" s="319">
        <f>'Comp. Desp. Indiretas'!$CH$7</f>
        <v>0</v>
      </c>
      <c r="B11072" s="314">
        <f>'Comp. Desp. Indiretas'!$A$112</f>
        <v>0</v>
      </c>
      <c r="D11072" s="315" t="str">
        <f>'Comp. Desp. Indiretas'!$C$112</f>
        <v/>
      </c>
      <c r="E11072" s="314" t="str">
        <f>Resumo!$R$5</f>
        <v>Despesa</v>
      </c>
      <c r="F11072" s="314" t="str">
        <f>Resumo!$R$6</f>
        <v>Despesa Indireta</v>
      </c>
      <c r="G11072" s="327">
        <f>'Comp. Desp. Indiretas'!CH112</f>
        <v>0</v>
      </c>
    </row>
    <row r="11073" spans="1:7" x14ac:dyDescent="0.25">
      <c r="A11073" s="319">
        <f>'Comp. Desp. Indiretas'!$CH$7</f>
        <v>0</v>
      </c>
      <c r="B11073" s="314" t="str">
        <f>'Composições Desp. Diretas'!$A$10</f>
        <v>SE</v>
      </c>
      <c r="C11073" s="314" t="str">
        <f>EAP!$C$9</f>
        <v>PP01</v>
      </c>
      <c r="D11073" s="315" t="str">
        <f>'Composições Desp. Diretas'!$C$10</f>
        <v>Subcontratação: realização do serviço de monit. da QAE</v>
      </c>
      <c r="E11073" s="314" t="str">
        <f>Resumo!$R$5</f>
        <v>Despesa</v>
      </c>
      <c r="F11073" s="314" t="str">
        <f>Resumo!$R$7</f>
        <v>Despesa Direta</v>
      </c>
      <c r="G11073" s="327">
        <f>'Composições Desp. Diretas'!CI10</f>
        <v>0</v>
      </c>
    </row>
    <row r="11074" spans="1:7" x14ac:dyDescent="0.25">
      <c r="A11074" s="319">
        <f>'Comp. Desp. Indiretas'!$CH$7</f>
        <v>0</v>
      </c>
      <c r="B11074" s="314" t="str">
        <f>'Composições Desp. Diretas'!$A$11</f>
        <v>MOC</v>
      </c>
      <c r="C11074" s="314" t="str">
        <f>EAP!$C$9</f>
        <v>PP01</v>
      </c>
      <c r="D11074" s="315" t="str">
        <f>'Composições Desp. Diretas'!$C$11</f>
        <v>ANALISTA DE PROJETOS PLENO</v>
      </c>
      <c r="E11074" s="314" t="str">
        <f>Resumo!$R$5</f>
        <v>Despesa</v>
      </c>
      <c r="F11074" s="314" t="str">
        <f>Resumo!$R$7</f>
        <v>Despesa Direta</v>
      </c>
      <c r="G11074" s="327">
        <f>'Composições Desp. Diretas'!CI11</f>
        <v>0</v>
      </c>
    </row>
    <row r="11075" spans="1:7" x14ac:dyDescent="0.25">
      <c r="A11075" s="319">
        <f>'Comp. Desp. Indiretas'!$CH$7</f>
        <v>0</v>
      </c>
      <c r="B11075" s="314">
        <f>'Composições Desp. Diretas'!$A$12</f>
        <v>0</v>
      </c>
      <c r="C11075" s="314" t="str">
        <f>EAP!$C$9</f>
        <v>PP01</v>
      </c>
      <c r="D11075" s="315">
        <f>'Composições Desp. Diretas'!$C$12</f>
        <v>0</v>
      </c>
      <c r="E11075" s="314" t="str">
        <f>Resumo!$R$5</f>
        <v>Despesa</v>
      </c>
      <c r="F11075" s="314" t="str">
        <f>Resumo!$R$7</f>
        <v>Despesa Direta</v>
      </c>
      <c r="G11075" s="327">
        <f>'Composições Desp. Diretas'!CI12</f>
        <v>0</v>
      </c>
    </row>
    <row r="11076" spans="1:7" x14ac:dyDescent="0.25">
      <c r="A11076" s="319">
        <f>'Comp. Desp. Indiretas'!$CH$7</f>
        <v>0</v>
      </c>
      <c r="B11076" s="314">
        <f>'Composições Desp. Diretas'!$A$13</f>
        <v>0</v>
      </c>
      <c r="C11076" s="314" t="str">
        <f>EAP!$C$9</f>
        <v>PP01</v>
      </c>
      <c r="D11076" s="315">
        <f>'Composições Desp. Diretas'!$C$13</f>
        <v>0</v>
      </c>
      <c r="E11076" s="314" t="str">
        <f>Resumo!$R$5</f>
        <v>Despesa</v>
      </c>
      <c r="F11076" s="314" t="str">
        <f>Resumo!$R$7</f>
        <v>Despesa Direta</v>
      </c>
      <c r="G11076" s="327">
        <f>'Composições Desp. Diretas'!CI13</f>
        <v>0</v>
      </c>
    </row>
    <row r="11077" spans="1:7" x14ac:dyDescent="0.25">
      <c r="A11077" s="319">
        <f>'Comp. Desp. Indiretas'!$CH$7</f>
        <v>0</v>
      </c>
      <c r="B11077" s="314">
        <f>'Composições Desp. Diretas'!$A$14</f>
        <v>0</v>
      </c>
      <c r="C11077" s="314" t="str">
        <f>EAP!$C$9</f>
        <v>PP01</v>
      </c>
      <c r="D11077" s="315">
        <f>'Composições Desp. Diretas'!$C$14</f>
        <v>0</v>
      </c>
      <c r="E11077" s="314" t="str">
        <f>Resumo!$R$5</f>
        <v>Despesa</v>
      </c>
      <c r="F11077" s="314" t="str">
        <f>Resumo!$R$7</f>
        <v>Despesa Direta</v>
      </c>
      <c r="G11077" s="327">
        <f>'Composições Desp. Diretas'!CI14</f>
        <v>0</v>
      </c>
    </row>
    <row r="11078" spans="1:7" x14ac:dyDescent="0.25">
      <c r="A11078" s="319">
        <f>'Comp. Desp. Indiretas'!$CH$7</f>
        <v>0</v>
      </c>
      <c r="B11078" s="314">
        <f>'Composições Desp. Diretas'!$A$15</f>
        <v>0</v>
      </c>
      <c r="C11078" s="314" t="str">
        <f>EAP!$C$9</f>
        <v>PP01</v>
      </c>
      <c r="D11078" s="315">
        <f>'Composições Desp. Diretas'!$C$15</f>
        <v>0</v>
      </c>
      <c r="E11078" s="314" t="str">
        <f>Resumo!$R$5</f>
        <v>Despesa</v>
      </c>
      <c r="F11078" s="314" t="str">
        <f>Resumo!$R$7</f>
        <v>Despesa Direta</v>
      </c>
      <c r="G11078" s="327">
        <f>'Composições Desp. Diretas'!CI15</f>
        <v>0</v>
      </c>
    </row>
    <row r="11079" spans="1:7" x14ac:dyDescent="0.25">
      <c r="A11079" s="319">
        <f>'Comp. Desp. Indiretas'!$CH$7</f>
        <v>0</v>
      </c>
      <c r="B11079" s="314">
        <f>'Composições Desp. Diretas'!$A$16</f>
        <v>0</v>
      </c>
      <c r="C11079" s="314" t="str">
        <f>EAP!$C$9</f>
        <v>PP01</v>
      </c>
      <c r="D11079" s="315">
        <f>'Composições Desp. Diretas'!$C$16</f>
        <v>0</v>
      </c>
      <c r="E11079" s="314" t="str">
        <f>Resumo!$R$5</f>
        <v>Despesa</v>
      </c>
      <c r="F11079" s="314" t="str">
        <f>Resumo!$R$7</f>
        <v>Despesa Direta</v>
      </c>
      <c r="G11079" s="327">
        <f>'Composições Desp. Diretas'!CI16</f>
        <v>0</v>
      </c>
    </row>
    <row r="11080" spans="1:7" x14ac:dyDescent="0.25">
      <c r="A11080" s="319">
        <f>'Comp. Desp. Indiretas'!$CH$7</f>
        <v>0</v>
      </c>
      <c r="B11080" s="314">
        <f>'Composições Desp. Diretas'!$A$17</f>
        <v>0</v>
      </c>
      <c r="C11080" s="314" t="str">
        <f>EAP!$C$9</f>
        <v>PP01</v>
      </c>
      <c r="D11080" s="315">
        <f>'Composições Desp. Diretas'!$C$17</f>
        <v>0</v>
      </c>
      <c r="E11080" s="314" t="str">
        <f>Resumo!$R$5</f>
        <v>Despesa</v>
      </c>
      <c r="F11080" s="314" t="str">
        <f>Resumo!$R$7</f>
        <v>Despesa Direta</v>
      </c>
      <c r="G11080" s="327">
        <f>'Composições Desp. Diretas'!CI17</f>
        <v>0</v>
      </c>
    </row>
    <row r="11081" spans="1:7" x14ac:dyDescent="0.25">
      <c r="A11081" s="319">
        <f>'Comp. Desp. Indiretas'!$CH$7</f>
        <v>0</v>
      </c>
      <c r="B11081" s="314">
        <f>'Composições Desp. Diretas'!$A$18</f>
        <v>0</v>
      </c>
      <c r="C11081" s="314" t="str">
        <f>EAP!$C$9</f>
        <v>PP01</v>
      </c>
      <c r="D11081" s="315">
        <f>'Composições Desp. Diretas'!$C$18</f>
        <v>0</v>
      </c>
      <c r="E11081" s="314" t="str">
        <f>Resumo!$R$5</f>
        <v>Despesa</v>
      </c>
      <c r="F11081" s="314" t="str">
        <f>Resumo!$R$7</f>
        <v>Despesa Direta</v>
      </c>
      <c r="G11081" s="327">
        <f>'Composições Desp. Diretas'!CI18</f>
        <v>0</v>
      </c>
    </row>
    <row r="11082" spans="1:7" x14ac:dyDescent="0.25">
      <c r="A11082" s="319">
        <f>'Comp. Desp. Indiretas'!$CH$7</f>
        <v>0</v>
      </c>
      <c r="B11082" s="314">
        <f>'Composições Desp. Diretas'!$A$19</f>
        <v>0</v>
      </c>
      <c r="C11082" s="314" t="str">
        <f>EAP!$C$9</f>
        <v>PP01</v>
      </c>
      <c r="D11082" s="315">
        <f>'Composições Desp. Diretas'!$C$19</f>
        <v>0</v>
      </c>
      <c r="E11082" s="314" t="str">
        <f>Resumo!$R$5</f>
        <v>Despesa</v>
      </c>
      <c r="F11082" s="314" t="str">
        <f>Resumo!$R$7</f>
        <v>Despesa Direta</v>
      </c>
      <c r="G11082" s="327">
        <f>'Composições Desp. Diretas'!CI19</f>
        <v>0</v>
      </c>
    </row>
    <row r="11083" spans="1:7" x14ac:dyDescent="0.25">
      <c r="A11083" s="319">
        <f>'Comp. Desp. Indiretas'!$CH$7</f>
        <v>0</v>
      </c>
      <c r="B11083" s="314">
        <f>'Composições Desp. Diretas'!$A$20</f>
        <v>0</v>
      </c>
      <c r="C11083" s="314" t="str">
        <f>EAP!$C$9</f>
        <v>PP01</v>
      </c>
      <c r="D11083" s="315">
        <f>'Composições Desp. Diretas'!$C$20</f>
        <v>0</v>
      </c>
      <c r="E11083" s="314" t="str">
        <f>Resumo!$R$5</f>
        <v>Despesa</v>
      </c>
      <c r="F11083" s="314" t="str">
        <f>Resumo!$R$7</f>
        <v>Despesa Direta</v>
      </c>
      <c r="G11083" s="327">
        <f>'Composições Desp. Diretas'!CI20</f>
        <v>0</v>
      </c>
    </row>
    <row r="11084" spans="1:7" x14ac:dyDescent="0.25">
      <c r="A11084" s="319">
        <f>'Comp. Desp. Indiretas'!$CH$7</f>
        <v>0</v>
      </c>
      <c r="B11084" s="314">
        <f>'Composições Desp. Diretas'!$A$21</f>
        <v>0</v>
      </c>
      <c r="C11084" s="314" t="str">
        <f>EAP!$C$9</f>
        <v>PP01</v>
      </c>
      <c r="D11084" s="315">
        <f>'Composições Desp. Diretas'!$C$21</f>
        <v>0</v>
      </c>
      <c r="E11084" s="314" t="str">
        <f>Resumo!$R$5</f>
        <v>Despesa</v>
      </c>
      <c r="F11084" s="314" t="str">
        <f>Resumo!$R$7</f>
        <v>Despesa Direta</v>
      </c>
      <c r="G11084" s="327">
        <f>'Composições Desp. Diretas'!CI21</f>
        <v>0</v>
      </c>
    </row>
    <row r="11085" spans="1:7" x14ac:dyDescent="0.25">
      <c r="A11085" s="319">
        <f>'Comp. Desp. Indiretas'!$CH$7</f>
        <v>0</v>
      </c>
      <c r="B11085" s="314">
        <f>'Composições Desp. Diretas'!$A$22</f>
        <v>0</v>
      </c>
      <c r="C11085" s="314" t="str">
        <f>EAP!$C$9</f>
        <v>PP01</v>
      </c>
      <c r="D11085" s="315">
        <f>'Composições Desp. Diretas'!$C$22</f>
        <v>0</v>
      </c>
      <c r="E11085" s="314" t="str">
        <f>Resumo!$R$5</f>
        <v>Despesa</v>
      </c>
      <c r="F11085" s="314" t="str">
        <f>Resumo!$R$7</f>
        <v>Despesa Direta</v>
      </c>
      <c r="G11085" s="327">
        <f>'Composições Desp. Diretas'!CI22</f>
        <v>0</v>
      </c>
    </row>
    <row r="11086" spans="1:7" x14ac:dyDescent="0.25">
      <c r="A11086" s="319">
        <f>'Comp. Desp. Indiretas'!$CH$7</f>
        <v>0</v>
      </c>
      <c r="B11086" s="314">
        <f>'Composições Desp. Diretas'!$A$23</f>
        <v>0</v>
      </c>
      <c r="C11086" s="314" t="str">
        <f>EAP!$C$9</f>
        <v>PP01</v>
      </c>
      <c r="D11086" s="315">
        <f>'Composições Desp. Diretas'!$C$23</f>
        <v>0</v>
      </c>
      <c r="E11086" s="314" t="str">
        <f>Resumo!$R$5</f>
        <v>Despesa</v>
      </c>
      <c r="F11086" s="314" t="str">
        <f>Resumo!$R$7</f>
        <v>Despesa Direta</v>
      </c>
      <c r="G11086" s="327">
        <f>'Composições Desp. Diretas'!CI23</f>
        <v>0</v>
      </c>
    </row>
    <row r="11104" spans="1:7" x14ac:dyDescent="0.25">
      <c r="A11104" s="319">
        <f>'Comp. Desp. Indiretas'!$CH$7</f>
        <v>0</v>
      </c>
      <c r="B11104" s="314" t="str">
        <f>'Composições Desp. Diretas'!$A$25</f>
        <v>MOC</v>
      </c>
      <c r="C11104" s="314" t="str">
        <f>EAP!$C$10</f>
        <v>PP02</v>
      </c>
      <c r="D11104" s="315" t="str">
        <f>'Composições Desp. Diretas'!$C$25</f>
        <v>TÉCNICO OPERACIONAL</v>
      </c>
      <c r="E11104" s="314" t="str">
        <f>Resumo!$R$5</f>
        <v>Despesa</v>
      </c>
      <c r="F11104" s="314" t="str">
        <f>Resumo!$R$7</f>
        <v>Despesa Direta</v>
      </c>
      <c r="G11104" s="327">
        <f>'Composições Desp. Diretas'!CI25</f>
        <v>0</v>
      </c>
    </row>
    <row r="11105" spans="1:7" x14ac:dyDescent="0.25">
      <c r="A11105" s="319">
        <f>'Comp. Desp. Indiretas'!$CH$7</f>
        <v>0</v>
      </c>
      <c r="B11105" s="314" t="str">
        <f>'Composições Desp. Diretas'!$A$26</f>
        <v>SE</v>
      </c>
      <c r="C11105" s="314" t="str">
        <f>EAP!$C$10</f>
        <v>PP02</v>
      </c>
      <c r="D11105" s="315" t="str">
        <f>'Composições Desp. Diretas'!$C$26</f>
        <v>Pedágio</v>
      </c>
      <c r="E11105" s="314" t="str">
        <f>Resumo!$R$5</f>
        <v>Despesa</v>
      </c>
      <c r="F11105" s="314" t="str">
        <f>Resumo!$R$7</f>
        <v>Despesa Direta</v>
      </c>
      <c r="G11105" s="327">
        <f>'Composições Desp. Diretas'!CI26</f>
        <v>0</v>
      </c>
    </row>
    <row r="11106" spans="1:7" x14ac:dyDescent="0.25">
      <c r="A11106" s="319">
        <f>'Comp. Desp. Indiretas'!$CH$7</f>
        <v>0</v>
      </c>
      <c r="B11106" s="314" t="str">
        <f>'Composições Desp. Diretas'!$A$27</f>
        <v>SE</v>
      </c>
      <c r="C11106" s="314" t="str">
        <f>EAP!$C$10</f>
        <v>PP02</v>
      </c>
      <c r="D11106" s="315" t="str">
        <f>'Composições Desp. Diretas'!$C$27</f>
        <v>Despacho ida e volta - sonômetro</v>
      </c>
      <c r="E11106" s="314" t="str">
        <f>Resumo!$R$5</f>
        <v>Despesa</v>
      </c>
      <c r="F11106" s="314" t="str">
        <f>Resumo!$R$7</f>
        <v>Despesa Direta</v>
      </c>
      <c r="G11106" s="327">
        <f>'Composições Desp. Diretas'!CI27</f>
        <v>0</v>
      </c>
    </row>
    <row r="11107" spans="1:7" x14ac:dyDescent="0.25">
      <c r="A11107" s="319">
        <f>'Comp. Desp. Indiretas'!$CH$7</f>
        <v>0</v>
      </c>
      <c r="B11107" s="314" t="str">
        <f>'Composições Desp. Diretas'!$A$28</f>
        <v>DG</v>
      </c>
      <c r="C11107" s="314" t="str">
        <f>EAP!$C$10</f>
        <v>PP02</v>
      </c>
      <c r="D11107" s="315" t="str">
        <f>'Composições Desp. Diretas'!$C$28</f>
        <v>ALUGUEL DE VEICULO LEVE</v>
      </c>
      <c r="E11107" s="314" t="str">
        <f>Resumo!$R$5</f>
        <v>Despesa</v>
      </c>
      <c r="F11107" s="314" t="str">
        <f>Resumo!$R$7</f>
        <v>Despesa Direta</v>
      </c>
      <c r="G11107" s="327">
        <f>'Composições Desp. Diretas'!CI28</f>
        <v>0</v>
      </c>
    </row>
    <row r="11108" spans="1:7" x14ac:dyDescent="0.25">
      <c r="A11108" s="319">
        <f>'Comp. Desp. Indiretas'!$CH$7</f>
        <v>0</v>
      </c>
      <c r="B11108" s="314" t="str">
        <f>'Composições Desp. Diretas'!$A$29</f>
        <v>DG</v>
      </c>
      <c r="C11108" s="314" t="str">
        <f>EAP!$C$10</f>
        <v>PP02</v>
      </c>
      <c r="D11108" s="315" t="str">
        <f>'Composições Desp. Diretas'!$C$29</f>
        <v>COMBUSTÍVEL - GASOLINA</v>
      </c>
      <c r="E11108" s="314" t="str">
        <f>Resumo!$R$5</f>
        <v>Despesa</v>
      </c>
      <c r="F11108" s="314" t="str">
        <f>Resumo!$R$7</f>
        <v>Despesa Direta</v>
      </c>
      <c r="G11108" s="327">
        <f>'Composições Desp. Diretas'!CI29</f>
        <v>0</v>
      </c>
    </row>
    <row r="11109" spans="1:7" x14ac:dyDescent="0.25">
      <c r="A11109" s="319">
        <f>'Comp. Desp. Indiretas'!$CH$7</f>
        <v>0</v>
      </c>
      <c r="B11109" s="314">
        <f>'Composições Desp. Diretas'!$A$30</f>
        <v>0</v>
      </c>
      <c r="C11109" s="314" t="str">
        <f>EAP!$C$10</f>
        <v>PP02</v>
      </c>
      <c r="D11109" s="315">
        <f>'Composições Desp. Diretas'!$C$30</f>
        <v>0</v>
      </c>
      <c r="E11109" s="314" t="str">
        <f>Resumo!$R$5</f>
        <v>Despesa</v>
      </c>
      <c r="F11109" s="314" t="str">
        <f>Resumo!$R$7</f>
        <v>Despesa Direta</v>
      </c>
      <c r="G11109" s="327">
        <f>'Composições Desp. Diretas'!CI30</f>
        <v>0</v>
      </c>
    </row>
    <row r="11110" spans="1:7" x14ac:dyDescent="0.25">
      <c r="A11110" s="319">
        <f>'Comp. Desp. Indiretas'!$CH$7</f>
        <v>0</v>
      </c>
      <c r="B11110" s="314">
        <f>'Composições Desp. Diretas'!$A$31</f>
        <v>0</v>
      </c>
      <c r="C11110" s="314" t="str">
        <f>EAP!$C$10</f>
        <v>PP02</v>
      </c>
      <c r="D11110" s="315">
        <f>'Composições Desp. Diretas'!$C$31</f>
        <v>0</v>
      </c>
      <c r="E11110" s="314" t="str">
        <f>Resumo!$R$5</f>
        <v>Despesa</v>
      </c>
      <c r="F11110" s="314" t="str">
        <f>Resumo!$R$7</f>
        <v>Despesa Direta</v>
      </c>
      <c r="G11110" s="327">
        <f>'Composições Desp. Diretas'!CI31</f>
        <v>0</v>
      </c>
    </row>
    <row r="11111" spans="1:7" x14ac:dyDescent="0.25">
      <c r="A11111" s="319">
        <f>'Comp. Desp. Indiretas'!$CH$7</f>
        <v>0</v>
      </c>
      <c r="B11111" s="314" t="str">
        <f>'Composições Desp. Diretas'!$A$32</f>
        <v>MOC</v>
      </c>
      <c r="C11111" s="314" t="str">
        <f>EAP!$C$10</f>
        <v>PP02</v>
      </c>
      <c r="D11111" s="315" t="str">
        <f>'Composições Desp. Diretas'!$C$32</f>
        <v>COORD. DE PROJETO</v>
      </c>
      <c r="E11111" s="314" t="str">
        <f>Resumo!$R$5</f>
        <v>Despesa</v>
      </c>
      <c r="F11111" s="314" t="str">
        <f>Resumo!$R$7</f>
        <v>Despesa Direta</v>
      </c>
      <c r="G11111" s="327">
        <f>'Composições Desp. Diretas'!CI32</f>
        <v>0</v>
      </c>
    </row>
    <row r="11112" spans="1:7" x14ac:dyDescent="0.25">
      <c r="A11112" s="319">
        <f>'Comp. Desp. Indiretas'!$CH$7</f>
        <v>0</v>
      </c>
      <c r="B11112" s="314" t="str">
        <f>'Composições Desp. Diretas'!$A$33</f>
        <v>MOC</v>
      </c>
      <c r="C11112" s="314" t="str">
        <f>EAP!$C$10</f>
        <v>PP02</v>
      </c>
      <c r="D11112" s="315" t="str">
        <f>'Composições Desp. Diretas'!$C$33</f>
        <v>ANALISTA DE PROJETOS PLENO</v>
      </c>
      <c r="E11112" s="314" t="str">
        <f>Resumo!$R$5</f>
        <v>Despesa</v>
      </c>
      <c r="F11112" s="314" t="str">
        <f>Resumo!$R$7</f>
        <v>Despesa Direta</v>
      </c>
      <c r="G11112" s="327">
        <f>'Composições Desp. Diretas'!CI33</f>
        <v>0</v>
      </c>
    </row>
    <row r="11113" spans="1:7" x14ac:dyDescent="0.25">
      <c r="A11113" s="319">
        <f>'Comp. Desp. Indiretas'!$CH$7</f>
        <v>0</v>
      </c>
      <c r="B11113" s="314" t="str">
        <f>'Composições Desp. Diretas'!$A$34</f>
        <v>MOC</v>
      </c>
      <c r="C11113" s="314" t="str">
        <f>EAP!$C$10</f>
        <v>PP02</v>
      </c>
      <c r="D11113" s="315" t="str">
        <f>'Composições Desp. Diretas'!$C$34</f>
        <v>ASSISTENTE DE PROJETOS</v>
      </c>
      <c r="E11113" s="314" t="str">
        <f>Resumo!$R$5</f>
        <v>Despesa</v>
      </c>
      <c r="F11113" s="314" t="str">
        <f>Resumo!$R$7</f>
        <v>Despesa Direta</v>
      </c>
      <c r="G11113" s="327">
        <f>'Composições Desp. Diretas'!CI34</f>
        <v>0</v>
      </c>
    </row>
    <row r="11114" spans="1:7" x14ac:dyDescent="0.25">
      <c r="A11114" s="319">
        <f>'Comp. Desp. Indiretas'!$CH$7</f>
        <v>0</v>
      </c>
      <c r="B11114" s="314" t="str">
        <f>'Composições Desp. Diretas'!$A$35</f>
        <v>MOC</v>
      </c>
      <c r="C11114" s="314" t="str">
        <f>EAP!$C$10</f>
        <v>PP02</v>
      </c>
      <c r="D11114" s="315" t="str">
        <f>'Composições Desp. Diretas'!$C$35</f>
        <v>ANALISTA DE GEOPROCESSAMENTO</v>
      </c>
      <c r="E11114" s="314" t="str">
        <f>Resumo!$R$5</f>
        <v>Despesa</v>
      </c>
      <c r="F11114" s="314" t="str">
        <f>Resumo!$R$7</f>
        <v>Despesa Direta</v>
      </c>
      <c r="G11114" s="327">
        <f>'Composições Desp. Diretas'!CI35</f>
        <v>0</v>
      </c>
    </row>
    <row r="11115" spans="1:7" x14ac:dyDescent="0.25">
      <c r="A11115" s="319">
        <f>'Comp. Desp. Indiretas'!$CH$7</f>
        <v>0</v>
      </c>
      <c r="B11115" s="314">
        <f>'Composições Desp. Diretas'!$A$36</f>
        <v>0</v>
      </c>
      <c r="C11115" s="314" t="str">
        <f>EAP!$C$10</f>
        <v>PP02</v>
      </c>
      <c r="D11115" s="315">
        <f>'Composições Desp. Diretas'!$C$36</f>
        <v>0</v>
      </c>
      <c r="E11115" s="314" t="str">
        <f>Resumo!$R$5</f>
        <v>Despesa</v>
      </c>
      <c r="F11115" s="314" t="str">
        <f>Resumo!$R$7</f>
        <v>Despesa Direta</v>
      </c>
      <c r="G11115" s="327">
        <f>'Composições Desp. Diretas'!CI36</f>
        <v>0</v>
      </c>
    </row>
    <row r="11116" spans="1:7" x14ac:dyDescent="0.25">
      <c r="A11116" s="319">
        <f>'Comp. Desp. Indiretas'!$CH$7</f>
        <v>0</v>
      </c>
      <c r="B11116" s="314">
        <f>'Composições Desp. Diretas'!$A$37</f>
        <v>0</v>
      </c>
      <c r="C11116" s="314" t="str">
        <f>EAP!$C$10</f>
        <v>PP02</v>
      </c>
      <c r="D11116" s="315">
        <f>'Composições Desp. Diretas'!$C$37</f>
        <v>0</v>
      </c>
      <c r="E11116" s="314" t="str">
        <f>Resumo!$R$5</f>
        <v>Despesa</v>
      </c>
      <c r="F11116" s="314" t="str">
        <f>Resumo!$R$7</f>
        <v>Despesa Direta</v>
      </c>
      <c r="G11116" s="327">
        <f>'Composições Desp. Diretas'!CI37</f>
        <v>0</v>
      </c>
    </row>
    <row r="11117" spans="1:7" x14ac:dyDescent="0.25">
      <c r="A11117" s="319">
        <f>'Comp. Desp. Indiretas'!$CH$7</f>
        <v>0</v>
      </c>
      <c r="B11117" s="314">
        <f>'Composições Desp. Diretas'!$A$38</f>
        <v>0</v>
      </c>
      <c r="C11117" s="314" t="str">
        <f>EAP!$C$10</f>
        <v>PP02</v>
      </c>
      <c r="D11117" s="315">
        <f>'Composições Desp. Diretas'!$C$38</f>
        <v>0</v>
      </c>
      <c r="E11117" s="314" t="str">
        <f>Resumo!$R$5</f>
        <v>Despesa</v>
      </c>
      <c r="F11117" s="314" t="str">
        <f>Resumo!$R$7</f>
        <v>Despesa Direta</v>
      </c>
      <c r="G11117" s="327">
        <f>'Composições Desp. Diretas'!CI38</f>
        <v>0</v>
      </c>
    </row>
    <row r="11118" spans="1:7" x14ac:dyDescent="0.25">
      <c r="A11118" s="319">
        <f>'Comp. Desp. Indiretas'!$CH$7</f>
        <v>0</v>
      </c>
      <c r="B11118" s="314">
        <f>'Composições Desp. Diretas'!$A$39</f>
        <v>0</v>
      </c>
      <c r="C11118" s="314" t="str">
        <f>EAP!$C$10</f>
        <v>PP02</v>
      </c>
      <c r="D11118" s="315">
        <f>'Composições Desp. Diretas'!$C$39</f>
        <v>0</v>
      </c>
      <c r="E11118" s="314" t="str">
        <f>Resumo!$R$5</f>
        <v>Despesa</v>
      </c>
      <c r="F11118" s="314" t="str">
        <f>Resumo!$R$7</f>
        <v>Despesa Direta</v>
      </c>
      <c r="G11118" s="327">
        <f>'Composições Desp. Diretas'!CI39</f>
        <v>0</v>
      </c>
    </row>
    <row r="11119" spans="1:7" x14ac:dyDescent="0.25">
      <c r="A11119" s="319">
        <f>'Comp. Desp. Indiretas'!$CH$7</f>
        <v>0</v>
      </c>
      <c r="B11119" s="314">
        <f>'Composições Desp. Diretas'!$A$40</f>
        <v>0</v>
      </c>
      <c r="C11119" s="314" t="str">
        <f>EAP!$C$10</f>
        <v>PP02</v>
      </c>
      <c r="D11119" s="315">
        <f>'Composições Desp. Diretas'!$C$40</f>
        <v>0</v>
      </c>
      <c r="E11119" s="314" t="str">
        <f>Resumo!$R$5</f>
        <v>Despesa</v>
      </c>
      <c r="F11119" s="314" t="str">
        <f>Resumo!$R$7</f>
        <v>Despesa Direta</v>
      </c>
      <c r="G11119" s="327">
        <f>'Composições Desp. Diretas'!CI40</f>
        <v>0</v>
      </c>
    </row>
    <row r="11120" spans="1:7" x14ac:dyDescent="0.25">
      <c r="A11120" s="319">
        <f>'Comp. Desp. Indiretas'!$CH$7</f>
        <v>0</v>
      </c>
      <c r="B11120" s="314">
        <f>'Composições Desp. Diretas'!$A$41</f>
        <v>0</v>
      </c>
      <c r="C11120" s="314" t="str">
        <f>EAP!$C$10</f>
        <v>PP02</v>
      </c>
      <c r="D11120" s="315">
        <f>'Composições Desp. Diretas'!$C$41</f>
        <v>0</v>
      </c>
      <c r="E11120" s="314" t="str">
        <f>Resumo!$R$5</f>
        <v>Despesa</v>
      </c>
      <c r="F11120" s="314" t="str">
        <f>Resumo!$R$7</f>
        <v>Despesa Direta</v>
      </c>
      <c r="G11120" s="327">
        <f>'Composições Desp. Diretas'!CI41</f>
        <v>0</v>
      </c>
    </row>
    <row r="11121" spans="1:7" x14ac:dyDescent="0.25">
      <c r="A11121" s="319">
        <f>'Comp. Desp. Indiretas'!$CH$7</f>
        <v>0</v>
      </c>
      <c r="B11121" s="314">
        <f>'Composições Desp. Diretas'!$A$42</f>
        <v>0</v>
      </c>
      <c r="C11121" s="314" t="str">
        <f>EAP!$C$10</f>
        <v>PP02</v>
      </c>
      <c r="D11121" s="315">
        <f>'Composições Desp. Diretas'!$C$42</f>
        <v>0</v>
      </c>
      <c r="E11121" s="314" t="str">
        <f>Resumo!$R$5</f>
        <v>Despesa</v>
      </c>
      <c r="F11121" s="314" t="str">
        <f>Resumo!$R$7</f>
        <v>Despesa Direta</v>
      </c>
      <c r="G11121" s="327">
        <f>'Composições Desp. Diretas'!CI42</f>
        <v>0</v>
      </c>
    </row>
    <row r="11122" spans="1:7" x14ac:dyDescent="0.25">
      <c r="A11122" s="319">
        <f>'Comp. Desp. Indiretas'!$CH$7</f>
        <v>0</v>
      </c>
      <c r="B11122" s="314">
        <f>'Composições Desp. Diretas'!$A$43</f>
        <v>0</v>
      </c>
      <c r="C11122" s="314" t="str">
        <f>EAP!$C$10</f>
        <v>PP02</v>
      </c>
      <c r="D11122" s="315">
        <f>'Composições Desp. Diretas'!$C$43</f>
        <v>0</v>
      </c>
      <c r="E11122" s="314" t="str">
        <f>Resumo!$R$5</f>
        <v>Despesa</v>
      </c>
      <c r="F11122" s="314" t="str">
        <f>Resumo!$R$7</f>
        <v>Despesa Direta</v>
      </c>
      <c r="G11122" s="327">
        <f>'Composições Desp. Diretas'!CI43</f>
        <v>0</v>
      </c>
    </row>
    <row r="11123" spans="1:7" x14ac:dyDescent="0.25">
      <c r="A11123" s="319">
        <f>'Comp. Desp. Indiretas'!$CH$7</f>
        <v>0</v>
      </c>
      <c r="B11123" s="314">
        <f>'Composições Desp. Diretas'!$A$44</f>
        <v>0</v>
      </c>
      <c r="C11123" s="314" t="str">
        <f>EAP!$C$10</f>
        <v>PP02</v>
      </c>
      <c r="D11123" s="315">
        <f>'Composições Desp. Diretas'!$C$44</f>
        <v>0</v>
      </c>
      <c r="E11123" s="314" t="str">
        <f>Resumo!$R$5</f>
        <v>Despesa</v>
      </c>
      <c r="F11123" s="314" t="str">
        <f>Resumo!$R$7</f>
        <v>Despesa Direta</v>
      </c>
      <c r="G11123" s="327">
        <f>'Composições Desp. Diretas'!CI44</f>
        <v>0</v>
      </c>
    </row>
    <row r="11124" spans="1:7" x14ac:dyDescent="0.25">
      <c r="A11124" s="319">
        <f>'Comp. Desp. Indiretas'!$CH$7</f>
        <v>0</v>
      </c>
      <c r="B11124" s="314">
        <f>'Composições Desp. Diretas'!$A$45</f>
        <v>0</v>
      </c>
      <c r="C11124" s="314" t="str">
        <f>EAP!$C$10</f>
        <v>PP02</v>
      </c>
      <c r="D11124" s="315">
        <f>'Composições Desp. Diretas'!$C$45</f>
        <v>0</v>
      </c>
      <c r="E11124" s="314" t="str">
        <f>Resumo!$R$5</f>
        <v>Despesa</v>
      </c>
      <c r="F11124" s="314" t="str">
        <f>Resumo!$R$7</f>
        <v>Despesa Direta</v>
      </c>
      <c r="G11124" s="327">
        <f>'Composições Desp. Diretas'!CI45</f>
        <v>0</v>
      </c>
    </row>
    <row r="11125" spans="1:7" x14ac:dyDescent="0.25">
      <c r="A11125" s="319">
        <f>'Comp. Desp. Indiretas'!$CH$7</f>
        <v>0</v>
      </c>
      <c r="B11125" s="314">
        <f>'Composições Desp. Diretas'!$A$46</f>
        <v>0</v>
      </c>
      <c r="C11125" s="314" t="str">
        <f>EAP!$C$10</f>
        <v>PP02</v>
      </c>
      <c r="D11125" s="315">
        <f>'Composições Desp. Diretas'!$C$46</f>
        <v>0</v>
      </c>
      <c r="E11125" s="314" t="str">
        <f>Resumo!$R$5</f>
        <v>Despesa</v>
      </c>
      <c r="F11125" s="314" t="str">
        <f>Resumo!$R$7</f>
        <v>Despesa Direta</v>
      </c>
      <c r="G11125" s="327">
        <f>'Composições Desp. Diretas'!CI46</f>
        <v>0</v>
      </c>
    </row>
    <row r="11126" spans="1:7" x14ac:dyDescent="0.25">
      <c r="A11126" s="319">
        <f>'Comp. Desp. Indiretas'!$CH$7</f>
        <v>0</v>
      </c>
      <c r="B11126" s="314">
        <f>'Composições Desp. Diretas'!$A$47</f>
        <v>0</v>
      </c>
      <c r="C11126" s="314" t="str">
        <f>EAP!$C$10</f>
        <v>PP02</v>
      </c>
      <c r="D11126" s="315">
        <f>'Composições Desp. Diretas'!$C$47</f>
        <v>0</v>
      </c>
      <c r="E11126" s="314" t="str">
        <f>Resumo!$R$5</f>
        <v>Despesa</v>
      </c>
      <c r="F11126" s="314" t="str">
        <f>Resumo!$R$7</f>
        <v>Despesa Direta</v>
      </c>
      <c r="G11126" s="327">
        <f>'Composições Desp. Diretas'!CI47</f>
        <v>0</v>
      </c>
    </row>
    <row r="11127" spans="1:7" x14ac:dyDescent="0.25">
      <c r="A11127" s="319">
        <f>'Comp. Desp. Indiretas'!$CH$7</f>
        <v>0</v>
      </c>
      <c r="B11127" s="314">
        <f>'Composições Desp. Diretas'!$A$48</f>
        <v>0</v>
      </c>
      <c r="C11127" s="314" t="str">
        <f>EAP!$C$10</f>
        <v>PP02</v>
      </c>
      <c r="D11127" s="315">
        <f>'Composições Desp. Diretas'!$C$48</f>
        <v>0</v>
      </c>
      <c r="E11127" s="314" t="str">
        <f>Resumo!$R$5</f>
        <v>Despesa</v>
      </c>
      <c r="F11127" s="314" t="str">
        <f>Resumo!$R$7</f>
        <v>Despesa Direta</v>
      </c>
      <c r="G11127" s="327">
        <f>'Composições Desp. Diretas'!CI48</f>
        <v>0</v>
      </c>
    </row>
    <row r="11128" spans="1:7" x14ac:dyDescent="0.25">
      <c r="A11128" s="319">
        <f>'Comp. Desp. Indiretas'!$CH$7</f>
        <v>0</v>
      </c>
      <c r="B11128" s="314">
        <f>'Composições Desp. Diretas'!$A$49</f>
        <v>0</v>
      </c>
      <c r="C11128" s="314" t="str">
        <f>EAP!$C$10</f>
        <v>PP02</v>
      </c>
      <c r="D11128" s="315">
        <f>'Composições Desp. Diretas'!$C$49</f>
        <v>0</v>
      </c>
      <c r="E11128" s="314" t="str">
        <f>Resumo!$R$5</f>
        <v>Despesa</v>
      </c>
      <c r="F11128" s="314" t="str">
        <f>Resumo!$R$7</f>
        <v>Despesa Direta</v>
      </c>
      <c r="G11128" s="327">
        <f>'Composições Desp. Diretas'!CI49</f>
        <v>0</v>
      </c>
    </row>
    <row r="11129" spans="1:7" x14ac:dyDescent="0.25">
      <c r="A11129" s="319">
        <f>'Comp. Desp. Indiretas'!$CH$7</f>
        <v>0</v>
      </c>
      <c r="B11129" s="314">
        <f>'Composições Desp. Diretas'!$A$50</f>
        <v>0</v>
      </c>
      <c r="C11129" s="314" t="str">
        <f>EAP!$C$10</f>
        <v>PP02</v>
      </c>
      <c r="D11129" s="315">
        <f>'Composições Desp. Diretas'!$C$50</f>
        <v>0</v>
      </c>
      <c r="E11129" s="314" t="str">
        <f>Resumo!$R$5</f>
        <v>Despesa</v>
      </c>
      <c r="F11129" s="314" t="str">
        <f>Resumo!$R$7</f>
        <v>Despesa Direta</v>
      </c>
      <c r="G11129" s="327">
        <f>'Composições Desp. Diretas'!CI50</f>
        <v>0</v>
      </c>
    </row>
    <row r="11130" spans="1:7" x14ac:dyDescent="0.25">
      <c r="A11130" s="319">
        <f>'Comp. Desp. Indiretas'!$CH$7</f>
        <v>0</v>
      </c>
      <c r="B11130" s="314">
        <f>'Composições Desp. Diretas'!$A$51</f>
        <v>0</v>
      </c>
      <c r="C11130" s="314" t="str">
        <f>EAP!$C$10</f>
        <v>PP02</v>
      </c>
      <c r="D11130" s="315">
        <f>'Composições Desp. Diretas'!$C$51</f>
        <v>0</v>
      </c>
      <c r="E11130" s="314" t="str">
        <f>Resumo!$R$5</f>
        <v>Despesa</v>
      </c>
      <c r="F11130" s="314" t="str">
        <f>Resumo!$R$7</f>
        <v>Despesa Direta</v>
      </c>
      <c r="G11130" s="327">
        <f>'Composições Desp. Diretas'!CI51</f>
        <v>0</v>
      </c>
    </row>
    <row r="11131" spans="1:7" x14ac:dyDescent="0.25">
      <c r="A11131" s="319">
        <f>'Comp. Desp. Indiretas'!$CH$7</f>
        <v>0</v>
      </c>
      <c r="B11131" s="314">
        <f>'Composições Desp. Diretas'!$A$52</f>
        <v>0</v>
      </c>
      <c r="C11131" s="314" t="str">
        <f>EAP!$C$10</f>
        <v>PP02</v>
      </c>
      <c r="D11131" s="315">
        <f>'Composições Desp. Diretas'!$C$52</f>
        <v>0</v>
      </c>
      <c r="E11131" s="314" t="str">
        <f>Resumo!$R$5</f>
        <v>Despesa</v>
      </c>
      <c r="F11131" s="314" t="str">
        <f>Resumo!$R$7</f>
        <v>Despesa Direta</v>
      </c>
      <c r="G11131" s="327">
        <f>'Composições Desp. Diretas'!CI52</f>
        <v>0</v>
      </c>
    </row>
    <row r="11132" spans="1:7" x14ac:dyDescent="0.25">
      <c r="A11132" s="319">
        <f>'Comp. Desp. Indiretas'!$CH$7</f>
        <v>0</v>
      </c>
      <c r="B11132" s="314">
        <f>'Composições Desp. Diretas'!$A$53</f>
        <v>0</v>
      </c>
      <c r="C11132" s="314" t="str">
        <f>EAP!$C$10</f>
        <v>PP02</v>
      </c>
      <c r="D11132" s="315">
        <f>'Composições Desp. Diretas'!$C$53</f>
        <v>0</v>
      </c>
      <c r="E11132" s="314" t="str">
        <f>Resumo!$R$5</f>
        <v>Despesa</v>
      </c>
      <c r="F11132" s="314" t="str">
        <f>Resumo!$R$7</f>
        <v>Despesa Direta</v>
      </c>
      <c r="G11132" s="327">
        <f>'Composições Desp. Diretas'!CI53</f>
        <v>0</v>
      </c>
    </row>
    <row r="11133" spans="1:7" x14ac:dyDescent="0.25">
      <c r="A11133" s="319">
        <f>'Comp. Desp. Indiretas'!$CH$7</f>
        <v>0</v>
      </c>
      <c r="B11133" s="314">
        <f>'Composições Desp. Diretas'!$A$54</f>
        <v>0</v>
      </c>
      <c r="C11133" s="314" t="str">
        <f>EAP!$C$10</f>
        <v>PP02</v>
      </c>
      <c r="D11133" s="315">
        <f>'Composições Desp. Diretas'!$C$54</f>
        <v>0</v>
      </c>
      <c r="E11133" s="314" t="str">
        <f>Resumo!$R$5</f>
        <v>Despesa</v>
      </c>
      <c r="F11133" s="314" t="str">
        <f>Resumo!$R$7</f>
        <v>Despesa Direta</v>
      </c>
      <c r="G11133" s="327">
        <f>'Composições Desp. Diretas'!CI54</f>
        <v>0</v>
      </c>
    </row>
    <row r="11134" spans="1:7" x14ac:dyDescent="0.25">
      <c r="A11134" s="319">
        <f>'Comp. Desp. Indiretas'!$CH$7</f>
        <v>0</v>
      </c>
      <c r="B11134" s="314">
        <f>'Composições Desp. Diretas'!$A$55</f>
        <v>0</v>
      </c>
      <c r="C11134" s="314" t="str">
        <f>EAP!$C$10</f>
        <v>PP02</v>
      </c>
      <c r="D11134" s="315">
        <f>'Composições Desp. Diretas'!$C$55</f>
        <v>0</v>
      </c>
      <c r="E11134" s="314" t="str">
        <f>Resumo!$R$5</f>
        <v>Despesa</v>
      </c>
      <c r="F11134" s="314" t="str">
        <f>Resumo!$R$7</f>
        <v>Despesa Direta</v>
      </c>
      <c r="G11134" s="327">
        <f>'Composições Desp. Diretas'!CI55</f>
        <v>0</v>
      </c>
    </row>
    <row r="11135" spans="1:7" x14ac:dyDescent="0.25">
      <c r="A11135" s="319">
        <f>'Comp. Desp. Indiretas'!$CH$7</f>
        <v>0</v>
      </c>
      <c r="B11135" s="314" t="str">
        <f>'Composições Desp. Diretas'!$A$57</f>
        <v>SE</v>
      </c>
      <c r="C11135" s="314" t="str">
        <f>EAP!$C$11</f>
        <v>PP03</v>
      </c>
      <c r="D11135" s="315" t="str">
        <f>'Composições Desp. Diretas'!$C$57</f>
        <v>análise lab eflu</v>
      </c>
      <c r="E11135" s="314" t="str">
        <f>Resumo!$R$5</f>
        <v>Despesa</v>
      </c>
      <c r="F11135" s="314" t="str">
        <f>Resumo!$R$7</f>
        <v>Despesa Direta</v>
      </c>
      <c r="G11135" s="327">
        <f>'Composições Desp. Diretas'!CI57</f>
        <v>0</v>
      </c>
    </row>
    <row r="11136" spans="1:7" x14ac:dyDescent="0.25">
      <c r="A11136" s="319">
        <f>'Comp. Desp. Indiretas'!$CH$7</f>
        <v>0</v>
      </c>
      <c r="B11136" s="314" t="str">
        <f>'Composições Desp. Diretas'!$A$58</f>
        <v>MOC</v>
      </c>
      <c r="C11136" s="314" t="str">
        <f>EAP!$C$11</f>
        <v>PP03</v>
      </c>
      <c r="D11136" s="315" t="str">
        <f>'Composições Desp. Diretas'!$C$58</f>
        <v>ANALISTA DE PROJETOS PLENO</v>
      </c>
      <c r="E11136" s="314" t="str">
        <f>Resumo!$R$5</f>
        <v>Despesa</v>
      </c>
      <c r="F11136" s="314" t="str">
        <f>Resumo!$R$7</f>
        <v>Despesa Direta</v>
      </c>
      <c r="G11136" s="327">
        <f>'Composições Desp. Diretas'!CI58</f>
        <v>0</v>
      </c>
    </row>
    <row r="11137" spans="1:7" x14ac:dyDescent="0.25">
      <c r="A11137" s="319">
        <f>'Comp. Desp. Indiretas'!$CH$7</f>
        <v>0</v>
      </c>
      <c r="B11137" s="314" t="str">
        <f>'Composições Desp. Diretas'!$A$59</f>
        <v>SE</v>
      </c>
      <c r="C11137" s="314" t="str">
        <f>EAP!$C$11</f>
        <v>PP03</v>
      </c>
      <c r="D11137" s="315" t="str">
        <f>'Composições Desp. Diretas'!$C$59</f>
        <v>Elaboração de RT Ecotox</v>
      </c>
      <c r="E11137" s="314" t="str">
        <f>Resumo!$R$5</f>
        <v>Despesa</v>
      </c>
      <c r="F11137" s="314" t="str">
        <f>Resumo!$R$7</f>
        <v>Despesa Direta</v>
      </c>
      <c r="G11137" s="327">
        <f>'Composições Desp. Diretas'!CI59</f>
        <v>0</v>
      </c>
    </row>
    <row r="11138" spans="1:7" x14ac:dyDescent="0.25">
      <c r="A11138" s="319">
        <f>'Comp. Desp. Indiretas'!$CH$7</f>
        <v>0</v>
      </c>
      <c r="B11138" s="314">
        <f>'Composições Desp. Diretas'!$A$60</f>
        <v>0</v>
      </c>
      <c r="C11138" s="314" t="str">
        <f>EAP!$C$11</f>
        <v>PP03</v>
      </c>
      <c r="D11138" s="315">
        <f>'Composições Desp. Diretas'!$C$60</f>
        <v>0</v>
      </c>
      <c r="E11138" s="314" t="str">
        <f>Resumo!$R$5</f>
        <v>Despesa</v>
      </c>
      <c r="F11138" s="314" t="str">
        <f>Resumo!$R$7</f>
        <v>Despesa Direta</v>
      </c>
      <c r="G11138" s="327">
        <f>'Composições Desp. Diretas'!CI60</f>
        <v>0</v>
      </c>
    </row>
    <row r="11139" spans="1:7" x14ac:dyDescent="0.25">
      <c r="A11139" s="319">
        <f>'Comp. Desp. Indiretas'!$CH$7</f>
        <v>0</v>
      </c>
      <c r="B11139" s="314">
        <f>'Composições Desp. Diretas'!$A$61</f>
        <v>0</v>
      </c>
      <c r="C11139" s="314" t="str">
        <f>EAP!$C$11</f>
        <v>PP03</v>
      </c>
      <c r="D11139" s="315">
        <f>'Composições Desp. Diretas'!$C$61</f>
        <v>0</v>
      </c>
      <c r="E11139" s="314" t="str">
        <f>Resumo!$R$5</f>
        <v>Despesa</v>
      </c>
      <c r="F11139" s="314" t="str">
        <f>Resumo!$R$7</f>
        <v>Despesa Direta</v>
      </c>
      <c r="G11139" s="327">
        <f>'Composições Desp. Diretas'!CI61</f>
        <v>0</v>
      </c>
    </row>
    <row r="11140" spans="1:7" x14ac:dyDescent="0.25">
      <c r="A11140" s="319">
        <f>'Comp. Desp. Indiretas'!$CH$7</f>
        <v>0</v>
      </c>
      <c r="B11140" s="314" t="str">
        <f>'Composições Desp. Diretas'!$A$62</f>
        <v>MOC</v>
      </c>
      <c r="C11140" s="314" t="str">
        <f>EAP!$C$11</f>
        <v>PP03</v>
      </c>
      <c r="D11140" s="315" t="str">
        <f>'Composições Desp. Diretas'!$C$62</f>
        <v>TÉCNICO OPERACIONAL</v>
      </c>
      <c r="E11140" s="314" t="str">
        <f>Resumo!$R$5</f>
        <v>Despesa</v>
      </c>
      <c r="F11140" s="314" t="str">
        <f>Resumo!$R$7</f>
        <v>Despesa Direta</v>
      </c>
      <c r="G11140" s="327">
        <f>'Composições Desp. Diretas'!CI62</f>
        <v>0</v>
      </c>
    </row>
    <row r="11141" spans="1:7" x14ac:dyDescent="0.25">
      <c r="A11141" s="319">
        <f>'Comp. Desp. Indiretas'!$CH$7</f>
        <v>0</v>
      </c>
      <c r="B11141" s="314" t="str">
        <f>'Composições Desp. Diretas'!$A$63</f>
        <v>DG</v>
      </c>
      <c r="C11141" s="314" t="str">
        <f>EAP!$C$11</f>
        <v>PP03</v>
      </c>
      <c r="D11141" s="315" t="str">
        <f>'Composições Desp. Diretas'!$C$63</f>
        <v>COMBUSTÍVEL - GASOLINA</v>
      </c>
      <c r="E11141" s="314" t="str">
        <f>Resumo!$R$5</f>
        <v>Despesa</v>
      </c>
      <c r="F11141" s="314" t="str">
        <f>Resumo!$R$7</f>
        <v>Despesa Direta</v>
      </c>
      <c r="G11141" s="327">
        <f>'Composições Desp. Diretas'!CI63</f>
        <v>0</v>
      </c>
    </row>
    <row r="11142" spans="1:7" x14ac:dyDescent="0.25">
      <c r="A11142" s="319">
        <f>'Comp. Desp. Indiretas'!$CH$7</f>
        <v>0</v>
      </c>
      <c r="B11142" s="314">
        <f>'Composições Desp. Diretas'!$A$64</f>
        <v>0</v>
      </c>
      <c r="C11142" s="314" t="str">
        <f>EAP!$C$11</f>
        <v>PP03</v>
      </c>
      <c r="D11142" s="315">
        <f>'Composições Desp. Diretas'!$C$64</f>
        <v>0</v>
      </c>
      <c r="E11142" s="314" t="str">
        <f>Resumo!$R$5</f>
        <v>Despesa</v>
      </c>
      <c r="F11142" s="314" t="str">
        <f>Resumo!$R$7</f>
        <v>Despesa Direta</v>
      </c>
      <c r="G11142" s="327">
        <f>'Composições Desp. Diretas'!CI64</f>
        <v>0</v>
      </c>
    </row>
    <row r="11143" spans="1:7" x14ac:dyDescent="0.25">
      <c r="A11143" s="319">
        <f>'Comp. Desp. Indiretas'!$CH$7</f>
        <v>0</v>
      </c>
      <c r="B11143" s="314">
        <f>'Composições Desp. Diretas'!$A$65</f>
        <v>0</v>
      </c>
      <c r="C11143" s="314" t="str">
        <f>EAP!$C$11</f>
        <v>PP03</v>
      </c>
      <c r="D11143" s="315">
        <f>'Composições Desp. Diretas'!$C$65</f>
        <v>0</v>
      </c>
      <c r="E11143" s="314" t="str">
        <f>Resumo!$R$5</f>
        <v>Despesa</v>
      </c>
      <c r="F11143" s="314" t="str">
        <f>Resumo!$R$7</f>
        <v>Despesa Direta</v>
      </c>
      <c r="G11143" s="327">
        <f>'Composições Desp. Diretas'!CI65</f>
        <v>0</v>
      </c>
    </row>
    <row r="11144" spans="1:7" x14ac:dyDescent="0.25">
      <c r="A11144" s="319">
        <f>'Comp. Desp. Indiretas'!$CH$7</f>
        <v>0</v>
      </c>
      <c r="B11144" s="314">
        <f>'Composições Desp. Diretas'!$A$66</f>
        <v>0</v>
      </c>
      <c r="C11144" s="314" t="str">
        <f>EAP!$C$11</f>
        <v>PP03</v>
      </c>
      <c r="D11144" s="315">
        <f>'Composições Desp. Diretas'!$C$66</f>
        <v>0</v>
      </c>
      <c r="E11144" s="314" t="str">
        <f>Resumo!$R$5</f>
        <v>Despesa</v>
      </c>
      <c r="F11144" s="314" t="str">
        <f>Resumo!$R$7</f>
        <v>Despesa Direta</v>
      </c>
      <c r="G11144" s="327">
        <f>'Composições Desp. Diretas'!CI66</f>
        <v>0</v>
      </c>
    </row>
    <row r="11145" spans="1:7" x14ac:dyDescent="0.25">
      <c r="A11145" s="319">
        <f>'Comp. Desp. Indiretas'!$CH$7</f>
        <v>0</v>
      </c>
      <c r="B11145" s="314">
        <f>'Composições Desp. Diretas'!$A$67</f>
        <v>0</v>
      </c>
      <c r="C11145" s="314" t="str">
        <f>EAP!$C$11</f>
        <v>PP03</v>
      </c>
      <c r="D11145" s="315">
        <f>'Composições Desp. Diretas'!$C$67</f>
        <v>0</v>
      </c>
      <c r="E11145" s="314" t="str">
        <f>Resumo!$R$5</f>
        <v>Despesa</v>
      </c>
      <c r="F11145" s="314" t="str">
        <f>Resumo!$R$7</f>
        <v>Despesa Direta</v>
      </c>
      <c r="G11145" s="327">
        <f>'Composições Desp. Diretas'!CI67</f>
        <v>0</v>
      </c>
    </row>
    <row r="11146" spans="1:7" x14ac:dyDescent="0.25">
      <c r="A11146" s="319">
        <f>'Comp. Desp. Indiretas'!$CH$7</f>
        <v>0</v>
      </c>
      <c r="B11146" s="314">
        <f>'Composições Desp. Diretas'!$A$68</f>
        <v>0</v>
      </c>
      <c r="C11146" s="314" t="str">
        <f>EAP!$C$11</f>
        <v>PP03</v>
      </c>
      <c r="D11146" s="315">
        <f>'Composições Desp. Diretas'!$C$68</f>
        <v>0</v>
      </c>
      <c r="E11146" s="314" t="str">
        <f>Resumo!$R$5</f>
        <v>Despesa</v>
      </c>
      <c r="F11146" s="314" t="str">
        <f>Resumo!$R$7</f>
        <v>Despesa Direta</v>
      </c>
      <c r="G11146" s="327">
        <f>'Composições Desp. Diretas'!CI68</f>
        <v>0</v>
      </c>
    </row>
    <row r="11147" spans="1:7" x14ac:dyDescent="0.25">
      <c r="A11147" s="319">
        <f>'Comp. Desp. Indiretas'!$CH$7</f>
        <v>0</v>
      </c>
      <c r="B11147" s="314">
        <f>'Composições Desp. Diretas'!$A$69</f>
        <v>0</v>
      </c>
      <c r="C11147" s="314" t="str">
        <f>EAP!$C$11</f>
        <v>PP03</v>
      </c>
      <c r="D11147" s="315">
        <f>'Composições Desp. Diretas'!$C$69</f>
        <v>0</v>
      </c>
      <c r="E11147" s="314" t="str">
        <f>Resumo!$R$5</f>
        <v>Despesa</v>
      </c>
      <c r="F11147" s="314" t="str">
        <f>Resumo!$R$7</f>
        <v>Despesa Direta</v>
      </c>
      <c r="G11147" s="327">
        <f>'Composições Desp. Diretas'!CI69</f>
        <v>0</v>
      </c>
    </row>
    <row r="11148" spans="1:7" x14ac:dyDescent="0.25">
      <c r="A11148" s="319">
        <f>'Comp. Desp. Indiretas'!$CH$7</f>
        <v>0</v>
      </c>
      <c r="B11148" s="314">
        <f>'Composições Desp. Diretas'!$A$70</f>
        <v>0</v>
      </c>
      <c r="C11148" s="314" t="str">
        <f>EAP!$C$11</f>
        <v>PP03</v>
      </c>
      <c r="D11148" s="315">
        <f>'Composições Desp. Diretas'!$C$70</f>
        <v>0</v>
      </c>
      <c r="E11148" s="314" t="str">
        <f>Resumo!$R$5</f>
        <v>Despesa</v>
      </c>
      <c r="F11148" s="314" t="str">
        <f>Resumo!$R$7</f>
        <v>Despesa Direta</v>
      </c>
      <c r="G11148" s="327">
        <f>'Composições Desp. Diretas'!CI70</f>
        <v>0</v>
      </c>
    </row>
    <row r="11149" spans="1:7" x14ac:dyDescent="0.25">
      <c r="A11149" s="319">
        <f>'Comp. Desp. Indiretas'!$CH$7</f>
        <v>0</v>
      </c>
      <c r="B11149" s="314">
        <f>'Composições Desp. Diretas'!$A$71</f>
        <v>0</v>
      </c>
      <c r="C11149" s="314" t="str">
        <f>EAP!$C$11</f>
        <v>PP03</v>
      </c>
      <c r="D11149" s="315">
        <f>'Composições Desp. Diretas'!$C$71</f>
        <v>0</v>
      </c>
      <c r="E11149" s="314" t="str">
        <f>Resumo!$R$5</f>
        <v>Despesa</v>
      </c>
      <c r="F11149" s="314" t="str">
        <f>Resumo!$R$7</f>
        <v>Despesa Direta</v>
      </c>
      <c r="G11149" s="327">
        <f>'Composições Desp. Diretas'!CI71</f>
        <v>0</v>
      </c>
    </row>
    <row r="11150" spans="1:7" x14ac:dyDescent="0.25">
      <c r="A11150" s="319">
        <f>'Comp. Desp. Indiretas'!$CH$7</f>
        <v>0</v>
      </c>
      <c r="B11150" s="314">
        <f>'Composições Desp. Diretas'!$A$72</f>
        <v>0</v>
      </c>
      <c r="C11150" s="314" t="str">
        <f>EAP!$C$11</f>
        <v>PP03</v>
      </c>
      <c r="D11150" s="315">
        <f>'Composições Desp. Diretas'!$C$72</f>
        <v>0</v>
      </c>
      <c r="E11150" s="314" t="str">
        <f>Resumo!$R$5</f>
        <v>Despesa</v>
      </c>
      <c r="F11150" s="314" t="str">
        <f>Resumo!$R$7</f>
        <v>Despesa Direta</v>
      </c>
      <c r="G11150" s="327">
        <f>'Composições Desp. Diretas'!CI72</f>
        <v>0</v>
      </c>
    </row>
    <row r="11151" spans="1:7" x14ac:dyDescent="0.25">
      <c r="A11151" s="319">
        <f>'Comp. Desp. Indiretas'!$CH$7</f>
        <v>0</v>
      </c>
      <c r="B11151" s="314">
        <f>'Composições Desp. Diretas'!$A$73</f>
        <v>0</v>
      </c>
      <c r="C11151" s="314" t="str">
        <f>EAP!$C$11</f>
        <v>PP03</v>
      </c>
      <c r="D11151" s="315">
        <f>'Composições Desp. Diretas'!$C$73</f>
        <v>0</v>
      </c>
      <c r="E11151" s="314" t="str">
        <f>Resumo!$R$5</f>
        <v>Despesa</v>
      </c>
      <c r="F11151" s="314" t="str">
        <f>Resumo!$R$7</f>
        <v>Despesa Direta</v>
      </c>
      <c r="G11151" s="327">
        <f>'Composições Desp. Diretas'!CI73</f>
        <v>0</v>
      </c>
    </row>
    <row r="11152" spans="1:7" x14ac:dyDescent="0.25">
      <c r="A11152" s="319">
        <f>'Comp. Desp. Indiretas'!$CH$7</f>
        <v>0</v>
      </c>
      <c r="B11152" s="314">
        <f>'Composições Desp. Diretas'!$A$74</f>
        <v>0</v>
      </c>
      <c r="C11152" s="314" t="str">
        <f>EAP!$C$11</f>
        <v>PP03</v>
      </c>
      <c r="D11152" s="315">
        <f>'Composições Desp. Diretas'!$C$74</f>
        <v>0</v>
      </c>
      <c r="E11152" s="314" t="str">
        <f>Resumo!$R$5</f>
        <v>Despesa</v>
      </c>
      <c r="F11152" s="314" t="str">
        <f>Resumo!$R$7</f>
        <v>Despesa Direta</v>
      </c>
      <c r="G11152" s="327">
        <f>'Composições Desp. Diretas'!CI74</f>
        <v>0</v>
      </c>
    </row>
    <row r="11153" spans="1:7" x14ac:dyDescent="0.25">
      <c r="A11153" s="319">
        <f>'Comp. Desp. Indiretas'!$CH$7</f>
        <v>0</v>
      </c>
      <c r="B11153" s="314">
        <f>'Composições Desp. Diretas'!$A$75</f>
        <v>0</v>
      </c>
      <c r="C11153" s="314" t="str">
        <f>EAP!$C$11</f>
        <v>PP03</v>
      </c>
      <c r="D11153" s="315">
        <f>'Composições Desp. Diretas'!$C$75</f>
        <v>0</v>
      </c>
      <c r="E11153" s="314" t="str">
        <f>Resumo!$R$5</f>
        <v>Despesa</v>
      </c>
      <c r="F11153" s="314" t="str">
        <f>Resumo!$R$7</f>
        <v>Despesa Direta</v>
      </c>
      <c r="G11153" s="327">
        <f>'Composições Desp. Diretas'!CI75</f>
        <v>0</v>
      </c>
    </row>
    <row r="11154" spans="1:7" x14ac:dyDescent="0.25">
      <c r="A11154" s="319">
        <f>'Comp. Desp. Indiretas'!$CH$7</f>
        <v>0</v>
      </c>
      <c r="B11154" s="314">
        <f>'Composições Desp. Diretas'!$A$76</f>
        <v>0</v>
      </c>
      <c r="C11154" s="314" t="str">
        <f>EAP!$C$11</f>
        <v>PP03</v>
      </c>
      <c r="D11154" s="315">
        <f>'Composições Desp. Diretas'!$C$76</f>
        <v>0</v>
      </c>
      <c r="E11154" s="314" t="str">
        <f>Resumo!$R$5</f>
        <v>Despesa</v>
      </c>
      <c r="F11154" s="314" t="str">
        <f>Resumo!$R$7</f>
        <v>Despesa Direta</v>
      </c>
      <c r="G11154" s="327">
        <f>'Composições Desp. Diretas'!CI76</f>
        <v>0</v>
      </c>
    </row>
    <row r="11155" spans="1:7" x14ac:dyDescent="0.25">
      <c r="A11155" s="319">
        <f>'Comp. Desp. Indiretas'!$CH$7</f>
        <v>0</v>
      </c>
      <c r="B11155" s="314">
        <f>'Composições Desp. Diretas'!$A$77</f>
        <v>0</v>
      </c>
      <c r="C11155" s="314" t="str">
        <f>EAP!$C$11</f>
        <v>PP03</v>
      </c>
      <c r="D11155" s="315">
        <f>'Composições Desp. Diretas'!$C$77</f>
        <v>0</v>
      </c>
      <c r="E11155" s="314" t="str">
        <f>Resumo!$R$5</f>
        <v>Despesa</v>
      </c>
      <c r="F11155" s="314" t="str">
        <f>Resumo!$R$7</f>
        <v>Despesa Direta</v>
      </c>
      <c r="G11155" s="327">
        <f>'Composições Desp. Diretas'!CI77</f>
        <v>0</v>
      </c>
    </row>
    <row r="11156" spans="1:7" x14ac:dyDescent="0.25">
      <c r="A11156" s="319">
        <f>'Comp. Desp. Indiretas'!$CH$7</f>
        <v>0</v>
      </c>
      <c r="B11156" s="314">
        <f>'Composições Desp. Diretas'!$A$78</f>
        <v>0</v>
      </c>
      <c r="C11156" s="314" t="str">
        <f>EAP!$C$11</f>
        <v>PP03</v>
      </c>
      <c r="D11156" s="315">
        <f>'Composições Desp. Diretas'!$C$78</f>
        <v>0</v>
      </c>
      <c r="E11156" s="314" t="str">
        <f>Resumo!$R$5</f>
        <v>Despesa</v>
      </c>
      <c r="F11156" s="314" t="str">
        <f>Resumo!$R$7</f>
        <v>Despesa Direta</v>
      </c>
      <c r="G11156" s="327">
        <f>'Composições Desp. Diretas'!CI78</f>
        <v>0</v>
      </c>
    </row>
    <row r="11165" spans="1:7" x14ac:dyDescent="0.25">
      <c r="A11165" s="319">
        <f>'Comp. Desp. Indiretas'!$CH$7</f>
        <v>0</v>
      </c>
      <c r="B11165" s="314">
        <f>'Composições Desp. Diretas'!$A$79</f>
        <v>0</v>
      </c>
      <c r="C11165" s="314" t="str">
        <f>EAP!$C$11</f>
        <v>PP03</v>
      </c>
      <c r="D11165" s="315">
        <f>'Composições Desp. Diretas'!$C$79</f>
        <v>0</v>
      </c>
      <c r="E11165" s="314" t="str">
        <f>Resumo!$R$5</f>
        <v>Despesa</v>
      </c>
      <c r="F11165" s="314" t="str">
        <f>Resumo!$R$7</f>
        <v>Despesa Direta</v>
      </c>
      <c r="G11165" s="327">
        <f>'Composições Desp. Diretas'!CI79</f>
        <v>0</v>
      </c>
    </row>
    <row r="12003" spans="1:7" x14ac:dyDescent="0.25">
      <c r="A12003" s="319">
        <f>'Comp. Desp. Indiretas'!$CH$7</f>
        <v>0</v>
      </c>
      <c r="D12003" s="315" t="str">
        <f>'CRONOG. DE RECEBIMENTO'!$A$5</f>
        <v>Monitoramento da Qualidade do Ar</v>
      </c>
      <c r="E12003" s="314" t="str">
        <f>Resumo!$R$4</f>
        <v>Receita</v>
      </c>
      <c r="F12003" s="314" t="str">
        <f>Resumo!$R$4</f>
        <v>Receita</v>
      </c>
      <c r="G12003" s="327">
        <f>'CRONOG. DE RECEBIMENTO'!L5</f>
        <v>0</v>
      </c>
    </row>
    <row r="12004" spans="1:7" x14ac:dyDescent="0.25">
      <c r="A12004" s="319">
        <f>'Comp. Desp. Indiretas'!$CH$7</f>
        <v>0</v>
      </c>
      <c r="D12004" s="315" t="str">
        <f>'CRONOG. DE RECEBIMENTO'!$A$6</f>
        <v>Monitoramento de Ruído</v>
      </c>
      <c r="E12004" s="314" t="str">
        <f>Resumo!$R$4</f>
        <v>Receita</v>
      </c>
      <c r="F12004" s="314" t="str">
        <f>Resumo!$R$4</f>
        <v>Receita</v>
      </c>
      <c r="G12004" s="327">
        <f>'CRONOG. DE RECEBIMENTO'!L6</f>
        <v>0</v>
      </c>
    </row>
    <row r="12005" spans="1:7" x14ac:dyDescent="0.25">
      <c r="A12005" s="319">
        <f>'Comp. Desp. Indiretas'!$CH$7</f>
        <v>0</v>
      </c>
      <c r="D12005" s="315" t="str">
        <f>'CRONOG. DE RECEBIMENTO'!$A$7</f>
        <v>Monitoramento de Efluentes Industriais</v>
      </c>
      <c r="E12005" s="314" t="str">
        <f>Resumo!$R$4</f>
        <v>Receita</v>
      </c>
      <c r="F12005" s="314" t="str">
        <f>Resumo!$R$4</f>
        <v>Receita</v>
      </c>
      <c r="G12005" s="327">
        <f>'CRONOG. DE RECEBIMENTO'!L7</f>
        <v>0</v>
      </c>
    </row>
    <row r="12033" spans="1:7" x14ac:dyDescent="0.25">
      <c r="A12033" s="319">
        <f>'Comp. Desp. Indiretas'!$CH$7</f>
        <v>0</v>
      </c>
      <c r="D12033" s="315" t="str">
        <f>Resumo!$R$8</f>
        <v>Imposto</v>
      </c>
      <c r="E12033" s="314" t="str">
        <f>Resumo!$R$5</f>
        <v>Despesa</v>
      </c>
      <c r="F12033" s="314" t="str">
        <f>Resumo!$R$8</f>
        <v>Imposto</v>
      </c>
      <c r="G12033" s="327">
        <f>'CRONOG. DE RECEBIMENTO'!L10</f>
        <v>0</v>
      </c>
    </row>
    <row r="12034" spans="1:7" x14ac:dyDescent="0.25">
      <c r="A12034" s="319">
        <f>'Comp. Desp. Indiretas'!$CH$7</f>
        <v>0</v>
      </c>
      <c r="D12034" s="315" t="str">
        <f>Resumo!$R$9</f>
        <v>Overhead</v>
      </c>
      <c r="E12034" s="314" t="str">
        <f>Resumo!$R$9</f>
        <v>Overhead</v>
      </c>
      <c r="F12034" s="314" t="str">
        <f>Resumo!$R$9</f>
        <v>Overhead</v>
      </c>
      <c r="G12034" s="327">
        <f>'CRONOG. DE RECEBIMENTO'!L15</f>
        <v>0</v>
      </c>
    </row>
    <row r="12035" spans="1:7" x14ac:dyDescent="0.25">
      <c r="A12035" s="319">
        <f>'Comp. Desp. Indiretas'!$CH$7</f>
        <v>0</v>
      </c>
      <c r="D12035" s="315" t="str">
        <f>Resumo!$R$10</f>
        <v>Margem</v>
      </c>
      <c r="E12035" s="314" t="str">
        <f>Resumo!$R$10</f>
        <v>Margem</v>
      </c>
      <c r="F12035" s="314" t="str">
        <f>Resumo!$R$10</f>
        <v>Margem</v>
      </c>
      <c r="G12035" s="327">
        <f>'CRONOG. DE RECEBIMENTO'!L17</f>
        <v>0</v>
      </c>
    </row>
    <row r="12036" spans="1:7" x14ac:dyDescent="0.25">
      <c r="A12036" s="319">
        <f>'Comp. Desp. Indiretas'!$CH$7</f>
        <v>0</v>
      </c>
      <c r="D12036" s="315" t="str">
        <f>Resumo!$R$11</f>
        <v>Risco</v>
      </c>
      <c r="E12036" s="314" t="str">
        <f>Resumo!$R$11</f>
        <v>Risco</v>
      </c>
      <c r="F12036" s="314" t="str">
        <f>Resumo!$R$11</f>
        <v>Risco</v>
      </c>
      <c r="G12036" s="327">
        <f>'CRONOG. DE RECEBIMENTO'!L16</f>
        <v>0</v>
      </c>
    </row>
    <row r="12037" spans="1:7" x14ac:dyDescent="0.25">
      <c r="A12037" s="319">
        <f>'Comp. Desp. Indiretas'!$CH$7</f>
        <v>0</v>
      </c>
      <c r="D12037" s="315" t="str">
        <f>'CRONOG. DE RECEBIMENTO'!$A$11</f>
        <v>TOTAL MENSAL - RECEITA LÍQUIDA</v>
      </c>
      <c r="E12037" s="314" t="str">
        <f>Resumo!$R$4</f>
        <v>Receita</v>
      </c>
      <c r="F12037" s="314" t="str">
        <f>'CRONOG. DE RECEBIMENTO'!$A$11</f>
        <v>TOTAL MENSAL - RECEITA LÍQUIDA</v>
      </c>
      <c r="G12037" s="327">
        <f>'CRONOG. DE RECEBIMENTO'!$L$11</f>
        <v>0</v>
      </c>
    </row>
    <row r="12038" spans="1:7" x14ac:dyDescent="0.25">
      <c r="A12038" s="319">
        <f>'Comp. Desp. Indiretas'!$CH$7</f>
        <v>0</v>
      </c>
      <c r="D12038" s="315" t="str">
        <f>'CRONOG. DE RECEBIMENTO'!$A$12</f>
        <v>TOTAL ACUMULADO - RECEITA LÍQUIDA</v>
      </c>
      <c r="E12038" s="314" t="str">
        <f>Resumo!$R$4</f>
        <v>Receita</v>
      </c>
      <c r="F12038" s="314" t="str">
        <f>'CRONOG. DE RECEBIMENTO'!$A$12</f>
        <v>TOTAL ACUMULADO - RECEITA LÍQUIDA</v>
      </c>
      <c r="G12038" s="327">
        <f>'CRONOG. DE RECEBIMENTO'!$L$12</f>
        <v>17472.697328999995</v>
      </c>
    </row>
    <row r="12039" spans="1:7" x14ac:dyDescent="0.25">
      <c r="A12039" s="319">
        <f>'Comp. Desp. Indiretas'!$CH$7</f>
        <v>0</v>
      </c>
      <c r="D12039" s="315" t="str">
        <f>'CRONOG. DE RECEBIMENTO'!$A$38</f>
        <v>Monitoramento da Qualidade do Ar</v>
      </c>
      <c r="E12039" s="314" t="str">
        <f>Resumo!$R$12</f>
        <v>Recebimento Cliente</v>
      </c>
      <c r="F12039" s="314" t="str">
        <f>Resumo!$R$12</f>
        <v>Recebimento Cliente</v>
      </c>
      <c r="G12039" s="327">
        <f>'CRONOG. DE RECEBIMENTO'!$L$38</f>
        <v>0</v>
      </c>
    </row>
    <row r="12040" spans="1:7" x14ac:dyDescent="0.25">
      <c r="A12040" s="319">
        <f>'Comp. Desp. Indiretas'!$CH$7</f>
        <v>0</v>
      </c>
      <c r="D12040" s="315" t="str">
        <f>'CRONOG. DE RECEBIMENTO'!$A$39</f>
        <v>Monitoramento de Ruído</v>
      </c>
      <c r="E12040" s="314" t="str">
        <f>Resumo!$R$12</f>
        <v>Recebimento Cliente</v>
      </c>
      <c r="F12040" s="314" t="str">
        <f>Resumo!$R$12</f>
        <v>Recebimento Cliente</v>
      </c>
      <c r="G12040" s="327">
        <f>'CRONOG. DE RECEBIMENTO'!$L$39</f>
        <v>0</v>
      </c>
    </row>
    <row r="12041" spans="1:7" x14ac:dyDescent="0.25">
      <c r="A12041" s="319">
        <f>'Comp. Desp. Indiretas'!$CH$7</f>
        <v>0</v>
      </c>
      <c r="D12041" s="315" t="str">
        <f>'CRONOG. DE RECEBIMENTO'!$A$40</f>
        <v>Monitoramento de Efluentes Industriais</v>
      </c>
      <c r="E12041" s="314" t="str">
        <f>Resumo!$R$12</f>
        <v>Recebimento Cliente</v>
      </c>
      <c r="F12041" s="314" t="str">
        <f>Resumo!$R$12</f>
        <v>Recebimento Cliente</v>
      </c>
      <c r="G12041" s="327">
        <f>'CRONOG. DE RECEBIMENTO'!$L$40</f>
        <v>0</v>
      </c>
    </row>
    <row r="12069" spans="1:7" x14ac:dyDescent="0.25">
      <c r="A12069" s="319">
        <f>'Comp. Desp. Indiretas'!$CI$7</f>
        <v>0</v>
      </c>
      <c r="B12069" s="314" t="str">
        <f>'Comp. Desp. Indiretas'!$A$9</f>
        <v>MOC</v>
      </c>
      <c r="D12069" s="315" t="str">
        <f>'Comp. Desp. Indiretas'!$C$9</f>
        <v>DIRETOR TÉCNICO</v>
      </c>
      <c r="E12069" s="314" t="str">
        <f>Resumo!$R$5</f>
        <v>Despesa</v>
      </c>
      <c r="F12069" s="314" t="str">
        <f>Resumo!$R$6</f>
        <v>Despesa Indireta</v>
      </c>
      <c r="G12069" s="327">
        <f>'Comp. Desp. Indiretas'!CI9</f>
        <v>0</v>
      </c>
    </row>
    <row r="12070" spans="1:7" x14ac:dyDescent="0.25">
      <c r="A12070" s="319">
        <f>'Comp. Desp. Indiretas'!$CI$7</f>
        <v>0</v>
      </c>
      <c r="B12070" s="314" t="str">
        <f>'Comp. Desp. Indiretas'!$A$10</f>
        <v>MOC</v>
      </c>
      <c r="D12070" s="315" t="str">
        <f>'Comp. Desp. Indiretas'!$C$10</f>
        <v>GERENTE DE PROJETO</v>
      </c>
      <c r="E12070" s="314" t="str">
        <f>Resumo!$R$5</f>
        <v>Despesa</v>
      </c>
      <c r="F12070" s="314" t="str">
        <f>Resumo!$R$6</f>
        <v>Despesa Indireta</v>
      </c>
      <c r="G12070" s="327">
        <f>'Comp. Desp. Indiretas'!CI10</f>
        <v>0</v>
      </c>
    </row>
    <row r="12071" spans="1:7" x14ac:dyDescent="0.25">
      <c r="A12071" s="319">
        <f>'Comp. Desp. Indiretas'!$CI$7</f>
        <v>0</v>
      </c>
      <c r="B12071" s="314" t="str">
        <f>'Comp. Desp. Indiretas'!$A$11</f>
        <v>MOC</v>
      </c>
      <c r="D12071" s="315" t="str">
        <f>'Comp. Desp. Indiretas'!$C$11</f>
        <v>COORD. DE PROJETO</v>
      </c>
      <c r="E12071" s="314" t="str">
        <f>Resumo!$R$5</f>
        <v>Despesa</v>
      </c>
      <c r="F12071" s="314" t="str">
        <f>Resumo!$R$6</f>
        <v>Despesa Indireta</v>
      </c>
      <c r="G12071" s="327">
        <f>'Comp. Desp. Indiretas'!CI11</f>
        <v>0</v>
      </c>
    </row>
    <row r="12072" spans="1:7" x14ac:dyDescent="0.25">
      <c r="A12072" s="319">
        <f>'Comp. Desp. Indiretas'!$CI$7</f>
        <v>0</v>
      </c>
      <c r="B12072" s="314" t="str">
        <f>'Comp. Desp. Indiretas'!$A$12</f>
        <v>MOC</v>
      </c>
      <c r="D12072" s="315" t="str">
        <f>'Comp. Desp. Indiretas'!$C$12</f>
        <v>COORD. OPERACIONAL</v>
      </c>
      <c r="E12072" s="314" t="str">
        <f>Resumo!$R$5</f>
        <v>Despesa</v>
      </c>
      <c r="F12072" s="314" t="str">
        <f>Resumo!$R$6</f>
        <v>Despesa Indireta</v>
      </c>
      <c r="G12072" s="327">
        <f>'Comp. Desp. Indiretas'!CI12</f>
        <v>0</v>
      </c>
    </row>
    <row r="12073" spans="1:7" x14ac:dyDescent="0.25">
      <c r="A12073" s="319">
        <f>'Comp. Desp. Indiretas'!$CI$7</f>
        <v>0</v>
      </c>
      <c r="B12073" s="314" t="str">
        <f>'Comp. Desp. Indiretas'!$A$13</f>
        <v>MOC</v>
      </c>
      <c r="D12073" s="315" t="str">
        <f>'Comp. Desp. Indiretas'!$C$13</f>
        <v>ANALISTA DE PROJETOS SENIOR</v>
      </c>
      <c r="E12073" s="314" t="str">
        <f>Resumo!$R$5</f>
        <v>Despesa</v>
      </c>
      <c r="F12073" s="314" t="str">
        <f>Resumo!$R$6</f>
        <v>Despesa Indireta</v>
      </c>
      <c r="G12073" s="327">
        <f>'Comp. Desp. Indiretas'!CI13</f>
        <v>0</v>
      </c>
    </row>
    <row r="12074" spans="1:7" x14ac:dyDescent="0.25">
      <c r="A12074" s="319">
        <f>'Comp. Desp. Indiretas'!$CI$7</f>
        <v>0</v>
      </c>
      <c r="B12074" s="314" t="str">
        <f>'Comp. Desp. Indiretas'!$A$14</f>
        <v>MOC</v>
      </c>
      <c r="D12074" s="315" t="str">
        <f>'Comp. Desp. Indiretas'!$C$14</f>
        <v>ANALISTA DE PROJETOS PLENO</v>
      </c>
      <c r="E12074" s="314" t="str">
        <f>Resumo!$R$5</f>
        <v>Despesa</v>
      </c>
      <c r="F12074" s="314" t="str">
        <f>Resumo!$R$6</f>
        <v>Despesa Indireta</v>
      </c>
      <c r="G12074" s="327">
        <f>'Comp. Desp. Indiretas'!CI14</f>
        <v>0</v>
      </c>
    </row>
    <row r="12075" spans="1:7" x14ac:dyDescent="0.25">
      <c r="A12075" s="319">
        <f>'Comp. Desp. Indiretas'!$CI$7</f>
        <v>0</v>
      </c>
      <c r="B12075" s="314" t="str">
        <f>'Comp. Desp. Indiretas'!$A$15</f>
        <v>MOC</v>
      </c>
      <c r="D12075" s="315" t="str">
        <f>'Comp. Desp. Indiretas'!$C$15</f>
        <v>ANALISTA DE PROJETOS JUNIOR</v>
      </c>
      <c r="E12075" s="314" t="str">
        <f>Resumo!$R$5</f>
        <v>Despesa</v>
      </c>
      <c r="F12075" s="314" t="str">
        <f>Resumo!$R$6</f>
        <v>Despesa Indireta</v>
      </c>
      <c r="G12075" s="327">
        <f>'Comp. Desp. Indiretas'!CI15</f>
        <v>0</v>
      </c>
    </row>
    <row r="12076" spans="1:7" x14ac:dyDescent="0.25">
      <c r="A12076" s="319">
        <f>'Comp. Desp. Indiretas'!$CI$7</f>
        <v>0</v>
      </c>
      <c r="B12076" s="314" t="str">
        <f>'Comp. Desp. Indiretas'!$A$16</f>
        <v>MOC</v>
      </c>
      <c r="D12076" s="315" t="str">
        <f>'Comp. Desp. Indiretas'!$C$16</f>
        <v>TÉCNICO OPERACIONAL</v>
      </c>
      <c r="E12076" s="314" t="str">
        <f>Resumo!$R$5</f>
        <v>Despesa</v>
      </c>
      <c r="F12076" s="314" t="str">
        <f>Resumo!$R$6</f>
        <v>Despesa Indireta</v>
      </c>
      <c r="G12076" s="327">
        <f>'Comp. Desp. Indiretas'!CI16</f>
        <v>0</v>
      </c>
    </row>
    <row r="12077" spans="1:7" x14ac:dyDescent="0.25">
      <c r="A12077" s="319">
        <f>'Comp. Desp. Indiretas'!$CI$7</f>
        <v>0</v>
      </c>
      <c r="B12077" s="314" t="str">
        <f>'Comp. Desp. Indiretas'!$A$17</f>
        <v>MOC</v>
      </c>
      <c r="D12077" s="315" t="str">
        <f>'Comp. Desp. Indiretas'!$C$17</f>
        <v>TÉCNICO OPERACIONAL - C/ PERICULOSIDADE</v>
      </c>
      <c r="E12077" s="314" t="str">
        <f>Resumo!$R$5</f>
        <v>Despesa</v>
      </c>
      <c r="F12077" s="314" t="str">
        <f>Resumo!$R$6</f>
        <v>Despesa Indireta</v>
      </c>
      <c r="G12077" s="327">
        <f>'Comp. Desp. Indiretas'!CI17</f>
        <v>0</v>
      </c>
    </row>
    <row r="12078" spans="1:7" x14ac:dyDescent="0.25">
      <c r="A12078" s="319">
        <f>'Comp. Desp. Indiretas'!$CI$7</f>
        <v>0</v>
      </c>
      <c r="B12078" s="314" t="str">
        <f>'Comp. Desp. Indiretas'!$A$18</f>
        <v>MOC</v>
      </c>
      <c r="D12078" s="315" t="str">
        <f>'Comp. Desp. Indiretas'!$C$18</f>
        <v>ANALISTA DE GEOPROCESSAMENTO</v>
      </c>
      <c r="E12078" s="314" t="str">
        <f>Resumo!$R$5</f>
        <v>Despesa</v>
      </c>
      <c r="F12078" s="314" t="str">
        <f>Resumo!$R$6</f>
        <v>Despesa Indireta</v>
      </c>
      <c r="G12078" s="327">
        <f>'Comp. Desp. Indiretas'!CI18</f>
        <v>0</v>
      </c>
    </row>
    <row r="12079" spans="1:7" x14ac:dyDescent="0.25">
      <c r="A12079" s="319">
        <f>'Comp. Desp. Indiretas'!$CI$7</f>
        <v>0</v>
      </c>
      <c r="B12079" s="314" t="str">
        <f>'Comp. Desp. Indiretas'!$A$19</f>
        <v>MOC</v>
      </c>
      <c r="D12079" s="315" t="str">
        <f>'Comp. Desp. Indiretas'!$C$19</f>
        <v>ASSISTENTE DE PROJETOS</v>
      </c>
      <c r="E12079" s="314" t="str">
        <f>Resumo!$R$5</f>
        <v>Despesa</v>
      </c>
      <c r="F12079" s="314" t="str">
        <f>Resumo!$R$6</f>
        <v>Despesa Indireta</v>
      </c>
      <c r="G12079" s="327">
        <f>'Comp. Desp. Indiretas'!CI19</f>
        <v>0</v>
      </c>
    </row>
    <row r="12080" spans="1:7" x14ac:dyDescent="0.25">
      <c r="A12080" s="319">
        <f>'Comp. Desp. Indiretas'!$CI$7</f>
        <v>0</v>
      </c>
      <c r="B12080" s="314" t="str">
        <f>'Comp. Desp. Indiretas'!$A$20</f>
        <v>MOC</v>
      </c>
      <c r="D12080" s="315" t="str">
        <f>'Comp. Desp. Indiretas'!$C$20</f>
        <v>AUXILIAR TÉCNICO</v>
      </c>
      <c r="E12080" s="314" t="str">
        <f>Resumo!$R$5</f>
        <v>Despesa</v>
      </c>
      <c r="F12080" s="314" t="str">
        <f>Resumo!$R$6</f>
        <v>Despesa Indireta</v>
      </c>
      <c r="G12080" s="327">
        <f>'Comp. Desp. Indiretas'!CI20</f>
        <v>0</v>
      </c>
    </row>
    <row r="12081" spans="1:7" x14ac:dyDescent="0.25">
      <c r="A12081" s="319">
        <f>'Comp. Desp. Indiretas'!$CI$7</f>
        <v>0</v>
      </c>
      <c r="B12081" s="314" t="str">
        <f>'Comp. Desp. Indiretas'!$A$21</f>
        <v>MOC</v>
      </c>
      <c r="D12081" s="315" t="str">
        <f>'Comp. Desp. Indiretas'!$C$21</f>
        <v>ESTAGIÁRIO TÉCNICO</v>
      </c>
      <c r="E12081" s="314" t="str">
        <f>Resumo!$R$5</f>
        <v>Despesa</v>
      </c>
      <c r="F12081" s="314" t="str">
        <f>Resumo!$R$6</f>
        <v>Despesa Indireta</v>
      </c>
      <c r="G12081" s="327">
        <f>'Comp. Desp. Indiretas'!CI21</f>
        <v>0</v>
      </c>
    </row>
    <row r="12082" spans="1:7" x14ac:dyDescent="0.25">
      <c r="A12082" s="319">
        <f>'Comp. Desp. Indiretas'!$CI$7</f>
        <v>0</v>
      </c>
      <c r="B12082" s="314" t="str">
        <f>'Comp. Desp. Indiretas'!$A$22</f>
        <v>MOC</v>
      </c>
      <c r="D12082" s="315" t="str">
        <f>'Comp. Desp. Indiretas'!$C$22</f>
        <v>ANALISTA FINANCEIRO</v>
      </c>
      <c r="E12082" s="314" t="str">
        <f>Resumo!$R$5</f>
        <v>Despesa</v>
      </c>
      <c r="F12082" s="314" t="str">
        <f>Resumo!$R$6</f>
        <v>Despesa Indireta</v>
      </c>
      <c r="G12082" s="327">
        <f>'Comp. Desp. Indiretas'!CI22</f>
        <v>0</v>
      </c>
    </row>
    <row r="12083" spans="1:7" x14ac:dyDescent="0.25">
      <c r="A12083" s="319">
        <f>'Comp. Desp. Indiretas'!$CI$7</f>
        <v>0</v>
      </c>
      <c r="B12083" s="314" t="str">
        <f>'Comp. Desp. Indiretas'!$A$23</f>
        <v>MOC</v>
      </c>
      <c r="D12083" s="315" t="str">
        <f>'Comp. Desp. Indiretas'!$C$23</f>
        <v>ANALISTA DE SUPRIMENTOS</v>
      </c>
      <c r="E12083" s="314" t="str">
        <f>Resumo!$R$5</f>
        <v>Despesa</v>
      </c>
      <c r="F12083" s="314" t="str">
        <f>Resumo!$R$6</f>
        <v>Despesa Indireta</v>
      </c>
      <c r="G12083" s="327">
        <f>'Comp. Desp. Indiretas'!CI23</f>
        <v>0</v>
      </c>
    </row>
    <row r="12084" spans="1:7" x14ac:dyDescent="0.25">
      <c r="A12084" s="319">
        <f>'Comp. Desp. Indiretas'!$CI$7</f>
        <v>0</v>
      </c>
      <c r="B12084" s="314" t="str">
        <f>'Comp. Desp. Indiretas'!$A$24</f>
        <v>DG</v>
      </c>
      <c r="D12084" s="315" t="str">
        <f>'Comp. Desp. Indiretas'!$C$24</f>
        <v>HOSPEDAGEM - NIVEL 1</v>
      </c>
      <c r="E12084" s="314" t="str">
        <f>Resumo!$R$5</f>
        <v>Despesa</v>
      </c>
      <c r="F12084" s="314" t="str">
        <f>Resumo!$R$6</f>
        <v>Despesa Indireta</v>
      </c>
      <c r="G12084" s="327">
        <f>'Comp. Desp. Indiretas'!CI24</f>
        <v>0</v>
      </c>
    </row>
    <row r="12085" spans="1:7" x14ac:dyDescent="0.25">
      <c r="A12085" s="319">
        <f>'Comp. Desp. Indiretas'!$CI$7</f>
        <v>0</v>
      </c>
      <c r="B12085" s="314" t="str">
        <f>'Comp. Desp. Indiretas'!$A$25</f>
        <v>DG</v>
      </c>
      <c r="D12085" s="315" t="str">
        <f>'Comp. Desp. Indiretas'!$C$25</f>
        <v>HOSPEDAGEM - NIVEL 2</v>
      </c>
      <c r="E12085" s="314" t="str">
        <f>Resumo!$R$5</f>
        <v>Despesa</v>
      </c>
      <c r="F12085" s="314" t="str">
        <f>Resumo!$R$6</f>
        <v>Despesa Indireta</v>
      </c>
      <c r="G12085" s="327">
        <f>'Comp. Desp. Indiretas'!CI25</f>
        <v>0</v>
      </c>
    </row>
    <row r="12086" spans="1:7" x14ac:dyDescent="0.25">
      <c r="A12086" s="319">
        <f>'Comp. Desp. Indiretas'!$CI$7</f>
        <v>0</v>
      </c>
      <c r="B12086" s="314" t="str">
        <f>'Comp. Desp. Indiretas'!$A$26</f>
        <v>DG</v>
      </c>
      <c r="D12086" s="315" t="str">
        <f>'Comp. Desp. Indiretas'!$C$26</f>
        <v>HOSPEDAGEM - NIVEL 3</v>
      </c>
      <c r="E12086" s="314" t="str">
        <f>Resumo!$R$5</f>
        <v>Despesa</v>
      </c>
      <c r="F12086" s="314" t="str">
        <f>Resumo!$R$6</f>
        <v>Despesa Indireta</v>
      </c>
      <c r="G12086" s="327">
        <f>'Comp. Desp. Indiretas'!CI26</f>
        <v>0</v>
      </c>
    </row>
    <row r="12087" spans="1:7" x14ac:dyDescent="0.25">
      <c r="A12087" s="319">
        <f>'Comp. Desp. Indiretas'!$CI$7</f>
        <v>0</v>
      </c>
      <c r="B12087" s="314" t="str">
        <f>'Comp. Desp. Indiretas'!$A$27</f>
        <v>DG</v>
      </c>
      <c r="D12087" s="315" t="str">
        <f>'Comp. Desp. Indiretas'!$C$27</f>
        <v>LOCAÇÃO DE BASE OPERACIONAL</v>
      </c>
      <c r="E12087" s="314" t="str">
        <f>Resumo!$R$5</f>
        <v>Despesa</v>
      </c>
      <c r="F12087" s="314" t="str">
        <f>Resumo!$R$6</f>
        <v>Despesa Indireta</v>
      </c>
      <c r="G12087" s="327">
        <f>'Comp. Desp. Indiretas'!CI27</f>
        <v>0</v>
      </c>
    </row>
    <row r="12088" spans="1:7" x14ac:dyDescent="0.25">
      <c r="A12088" s="319">
        <f>'Comp. Desp. Indiretas'!$CI$7</f>
        <v>0</v>
      </c>
      <c r="B12088" s="314" t="str">
        <f>'Comp. Desp. Indiretas'!$A$28</f>
        <v>DG</v>
      </c>
      <c r="D12088" s="315" t="str">
        <f>'Comp. Desp. Indiretas'!$C$28</f>
        <v>ALIMENTAÇÃO - NIVEL 1</v>
      </c>
      <c r="E12088" s="314" t="str">
        <f>Resumo!$R$5</f>
        <v>Despesa</v>
      </c>
      <c r="F12088" s="314" t="str">
        <f>Resumo!$R$6</f>
        <v>Despesa Indireta</v>
      </c>
      <c r="G12088" s="327">
        <f>'Comp. Desp. Indiretas'!CI28</f>
        <v>0</v>
      </c>
    </row>
    <row r="12089" spans="1:7" x14ac:dyDescent="0.25">
      <c r="A12089" s="319">
        <f>'Comp. Desp. Indiretas'!$CI$7</f>
        <v>0</v>
      </c>
      <c r="B12089" s="314" t="str">
        <f>'Comp. Desp. Indiretas'!$A$29</f>
        <v>DG</v>
      </c>
      <c r="D12089" s="315" t="str">
        <f>'Comp. Desp. Indiretas'!$C$29</f>
        <v>ALIMENTAÇÃO - NIVEL 2</v>
      </c>
      <c r="E12089" s="314" t="str">
        <f>Resumo!$R$5</f>
        <v>Despesa</v>
      </c>
      <c r="F12089" s="314" t="str">
        <f>Resumo!$R$6</f>
        <v>Despesa Indireta</v>
      </c>
      <c r="G12089" s="327">
        <f>'Comp. Desp. Indiretas'!CI29</f>
        <v>0</v>
      </c>
    </row>
    <row r="12090" spans="1:7" x14ac:dyDescent="0.25">
      <c r="A12090" s="319">
        <f>'Comp. Desp. Indiretas'!$CI$7</f>
        <v>0</v>
      </c>
      <c r="B12090" s="314" t="str">
        <f>'Comp. Desp. Indiretas'!$A$30</f>
        <v>DG</v>
      </c>
      <c r="D12090" s="315" t="str">
        <f>'Comp. Desp. Indiretas'!$C$30</f>
        <v>ALIMENTAÇÃO - NIVEL 3</v>
      </c>
      <c r="E12090" s="314" t="str">
        <f>Resumo!$R$5</f>
        <v>Despesa</v>
      </c>
      <c r="F12090" s="314" t="str">
        <f>Resumo!$R$6</f>
        <v>Despesa Indireta</v>
      </c>
      <c r="G12090" s="327">
        <f>'Comp. Desp. Indiretas'!CI30</f>
        <v>0</v>
      </c>
    </row>
    <row r="12091" spans="1:7" x14ac:dyDescent="0.25">
      <c r="A12091" s="319">
        <f>'Comp. Desp. Indiretas'!$CI$7</f>
        <v>0</v>
      </c>
      <c r="B12091" s="314" t="str">
        <f>'Comp. Desp. Indiretas'!$A$31</f>
        <v>DG</v>
      </c>
      <c r="D12091" s="315" t="str">
        <f>'Comp. Desp. Indiretas'!$C$31</f>
        <v>TELEFONIA</v>
      </c>
      <c r="E12091" s="314" t="str">
        <f>Resumo!$R$5</f>
        <v>Despesa</v>
      </c>
      <c r="F12091" s="314" t="str">
        <f>Resumo!$R$6</f>
        <v>Despesa Indireta</v>
      </c>
      <c r="G12091" s="327">
        <f>'Comp. Desp. Indiretas'!CI31</f>
        <v>0</v>
      </c>
    </row>
    <row r="12092" spans="1:7" x14ac:dyDescent="0.25">
      <c r="A12092" s="319">
        <f>'Comp. Desp. Indiretas'!$CI$7</f>
        <v>0</v>
      </c>
      <c r="B12092" s="314" t="str">
        <f>'Comp. Desp. Indiretas'!$A$32</f>
        <v>DG</v>
      </c>
      <c r="D12092" s="315" t="str">
        <f>'Comp. Desp. Indiretas'!$C$32</f>
        <v>ALUGUEL DE VEÍCULO LEVE MENSAL</v>
      </c>
      <c r="E12092" s="314" t="str">
        <f>Resumo!$R$5</f>
        <v>Despesa</v>
      </c>
      <c r="F12092" s="314" t="str">
        <f>Resumo!$R$6</f>
        <v>Despesa Indireta</v>
      </c>
      <c r="G12092" s="327">
        <f>'Comp. Desp. Indiretas'!CI32</f>
        <v>0</v>
      </c>
    </row>
    <row r="12093" spans="1:7" x14ac:dyDescent="0.25">
      <c r="A12093" s="319">
        <f>'Comp. Desp. Indiretas'!$CI$7</f>
        <v>0</v>
      </c>
      <c r="B12093" s="314" t="str">
        <f>'Comp. Desp. Indiretas'!$A$33</f>
        <v>DG</v>
      </c>
      <c r="D12093" s="315" t="str">
        <f>'Comp. Desp. Indiretas'!$C$33</f>
        <v>ALUGUEL DE VEICULO LEVE</v>
      </c>
      <c r="E12093" s="314" t="str">
        <f>Resumo!$R$5</f>
        <v>Despesa</v>
      </c>
      <c r="F12093" s="314" t="str">
        <f>Resumo!$R$6</f>
        <v>Despesa Indireta</v>
      </c>
      <c r="G12093" s="327">
        <f>'Comp. Desp. Indiretas'!CI33</f>
        <v>0</v>
      </c>
    </row>
    <row r="12094" spans="1:7" x14ac:dyDescent="0.25">
      <c r="A12094" s="319">
        <f>'Comp. Desp. Indiretas'!$CI$7</f>
        <v>0</v>
      </c>
      <c r="B12094" s="314" t="str">
        <f>'Comp. Desp. Indiretas'!$A$34</f>
        <v>DG</v>
      </c>
      <c r="D12094" s="315" t="str">
        <f>'Comp. Desp. Indiretas'!$C$34</f>
        <v>ALUGUEL CAMINHONTE</v>
      </c>
      <c r="E12094" s="314" t="str">
        <f>Resumo!$R$5</f>
        <v>Despesa</v>
      </c>
      <c r="F12094" s="314" t="str">
        <f>Resumo!$R$6</f>
        <v>Despesa Indireta</v>
      </c>
      <c r="G12094" s="327">
        <f>'Comp. Desp. Indiretas'!CI34</f>
        <v>0</v>
      </c>
    </row>
    <row r="12095" spans="1:7" x14ac:dyDescent="0.25">
      <c r="A12095" s="319">
        <f>'Comp. Desp. Indiretas'!$CI$7</f>
        <v>0</v>
      </c>
      <c r="B12095" s="314" t="str">
        <f>'Comp. Desp. Indiretas'!$A$35</f>
        <v>DG</v>
      </c>
      <c r="D12095" s="315" t="str">
        <f>'Comp. Desp. Indiretas'!$C$35</f>
        <v>AQUISIÇÃO DE VEICULO</v>
      </c>
      <c r="E12095" s="314" t="str">
        <f>Resumo!$R$5</f>
        <v>Despesa</v>
      </c>
      <c r="F12095" s="314" t="str">
        <f>Resumo!$R$6</f>
        <v>Despesa Indireta</v>
      </c>
      <c r="G12095" s="327">
        <f>'Comp. Desp. Indiretas'!CI35</f>
        <v>0</v>
      </c>
    </row>
    <row r="12096" spans="1:7" x14ac:dyDescent="0.25">
      <c r="A12096" s="319">
        <f>'Comp. Desp. Indiretas'!$CI$7</f>
        <v>0</v>
      </c>
      <c r="B12096" s="314" t="str">
        <f>'Comp. Desp. Indiretas'!$A$36</f>
        <v>DG</v>
      </c>
      <c r="D12096" s="315" t="str">
        <f>'Comp. Desp. Indiretas'!$C$36</f>
        <v>COMBUSTÍVEL - GASOLINA</v>
      </c>
      <c r="E12096" s="314" t="str">
        <f>Resumo!$R$5</f>
        <v>Despesa</v>
      </c>
      <c r="F12096" s="314" t="str">
        <f>Resumo!$R$6</f>
        <v>Despesa Indireta</v>
      </c>
      <c r="G12096" s="327">
        <f>'Comp. Desp. Indiretas'!CI36</f>
        <v>0</v>
      </c>
    </row>
    <row r="12097" spans="1:7" x14ac:dyDescent="0.25">
      <c r="A12097" s="319">
        <f>'Comp. Desp. Indiretas'!$CI$7</f>
        <v>0</v>
      </c>
      <c r="B12097" s="314" t="str">
        <f>'Comp. Desp. Indiretas'!$A$37</f>
        <v>DG</v>
      </c>
      <c r="D12097" s="315" t="str">
        <f>'Comp. Desp. Indiretas'!$C$37</f>
        <v>COMBUSTÍVEL - DIESEL</v>
      </c>
      <c r="E12097" s="314" t="str">
        <f>Resumo!$R$5</f>
        <v>Despesa</v>
      </c>
      <c r="F12097" s="314" t="str">
        <f>Resumo!$R$6</f>
        <v>Despesa Indireta</v>
      </c>
      <c r="G12097" s="327">
        <f>'Comp. Desp. Indiretas'!CI37</f>
        <v>0</v>
      </c>
    </row>
    <row r="12098" spans="1:7" x14ac:dyDescent="0.25">
      <c r="A12098" s="319">
        <f>'Comp. Desp. Indiretas'!$CI$7</f>
        <v>0</v>
      </c>
      <c r="B12098" s="314" t="str">
        <f>'Comp. Desp. Indiretas'!$A$38</f>
        <v>DG</v>
      </c>
      <c r="D12098" s="315" t="str">
        <f>'Comp. Desp. Indiretas'!$C$38</f>
        <v>PASSAGEM AÉREA</v>
      </c>
      <c r="E12098" s="314" t="str">
        <f>Resumo!$R$5</f>
        <v>Despesa</v>
      </c>
      <c r="F12098" s="314" t="str">
        <f>Resumo!$R$6</f>
        <v>Despesa Indireta</v>
      </c>
      <c r="G12098" s="327">
        <f>'Comp. Desp. Indiretas'!CI38</f>
        <v>0</v>
      </c>
    </row>
    <row r="12099" spans="1:7" x14ac:dyDescent="0.25">
      <c r="A12099" s="319">
        <f>'Comp. Desp. Indiretas'!$CI$7</f>
        <v>0</v>
      </c>
      <c r="B12099" s="314" t="str">
        <f>'Comp. Desp. Indiretas'!$A$39</f>
        <v>ART</v>
      </c>
      <c r="D12099" s="315" t="str">
        <f>'Comp. Desp. Indiretas'!$C$39</f>
        <v>ART CREA - Nível 1</v>
      </c>
      <c r="E12099" s="314" t="str">
        <f>Resumo!$R$5</f>
        <v>Despesa</v>
      </c>
      <c r="F12099" s="314" t="str">
        <f>Resumo!$R$6</f>
        <v>Despesa Indireta</v>
      </c>
      <c r="G12099" s="327">
        <f>'Comp. Desp. Indiretas'!CI39</f>
        <v>0</v>
      </c>
    </row>
    <row r="12100" spans="1:7" x14ac:dyDescent="0.25">
      <c r="A12100" s="319">
        <f>'Comp. Desp. Indiretas'!$CI$7</f>
        <v>0</v>
      </c>
      <c r="B12100" s="314" t="str">
        <f>'Comp. Desp. Indiretas'!$A$40</f>
        <v>ART</v>
      </c>
      <c r="D12100" s="315" t="str">
        <f>'Comp. Desp. Indiretas'!$C$40</f>
        <v>ART CREA - Nível 2</v>
      </c>
      <c r="E12100" s="314" t="str">
        <f>Resumo!$R$5</f>
        <v>Despesa</v>
      </c>
      <c r="F12100" s="314" t="str">
        <f>Resumo!$R$6</f>
        <v>Despesa Indireta</v>
      </c>
      <c r="G12100" s="327">
        <f>'Comp. Desp. Indiretas'!CI40</f>
        <v>0</v>
      </c>
    </row>
    <row r="12101" spans="1:7" x14ac:dyDescent="0.25">
      <c r="A12101" s="319">
        <f>'Comp. Desp. Indiretas'!$CI$7</f>
        <v>0</v>
      </c>
      <c r="B12101" s="314" t="str">
        <f>'Comp. Desp. Indiretas'!$A$41</f>
        <v>ART</v>
      </c>
      <c r="D12101" s="315" t="str">
        <f>'Comp. Desp. Indiretas'!$C$41</f>
        <v>ART CREA - Nível 3</v>
      </c>
      <c r="E12101" s="314" t="str">
        <f>Resumo!$R$5</f>
        <v>Despesa</v>
      </c>
      <c r="F12101" s="314" t="str">
        <f>Resumo!$R$6</f>
        <v>Despesa Indireta</v>
      </c>
      <c r="G12101" s="327">
        <f>'Comp. Desp. Indiretas'!CI41</f>
        <v>0</v>
      </c>
    </row>
    <row r="12102" spans="1:7" x14ac:dyDescent="0.25">
      <c r="A12102" s="319">
        <f>'Comp. Desp. Indiretas'!$CI$7</f>
        <v>0</v>
      </c>
      <c r="B12102" s="314" t="str">
        <f>'Comp. Desp. Indiretas'!$A$42</f>
        <v>ART</v>
      </c>
      <c r="D12102" s="315" t="str">
        <f>'Comp. Desp. Indiretas'!$C$42</f>
        <v>ACERVO CREA</v>
      </c>
      <c r="E12102" s="314" t="str">
        <f>Resumo!$R$5</f>
        <v>Despesa</v>
      </c>
      <c r="F12102" s="314" t="str">
        <f>Resumo!$R$6</f>
        <v>Despesa Indireta</v>
      </c>
      <c r="G12102" s="327">
        <f>'Comp. Desp. Indiretas'!CI42</f>
        <v>0</v>
      </c>
    </row>
    <row r="12103" spans="1:7" x14ac:dyDescent="0.25">
      <c r="A12103" s="319">
        <f>'Comp. Desp. Indiretas'!$CI$7</f>
        <v>0</v>
      </c>
      <c r="B12103" s="314" t="str">
        <f>'Comp. Desp. Indiretas'!$A$43</f>
        <v>ART</v>
      </c>
      <c r="D12103" s="315" t="str">
        <f>'Comp. Desp. Indiretas'!$C$43</f>
        <v>ART CRBio</v>
      </c>
      <c r="E12103" s="314" t="str">
        <f>Resumo!$R$5</f>
        <v>Despesa</v>
      </c>
      <c r="F12103" s="314" t="str">
        <f>Resumo!$R$6</f>
        <v>Despesa Indireta</v>
      </c>
      <c r="G12103" s="327">
        <f>'Comp. Desp. Indiretas'!CI43</f>
        <v>0</v>
      </c>
    </row>
    <row r="12104" spans="1:7" x14ac:dyDescent="0.25">
      <c r="A12104" s="319">
        <f>'Comp. Desp. Indiretas'!$CI$7</f>
        <v>0</v>
      </c>
      <c r="B12104" s="314" t="str">
        <f>'Comp. Desp. Indiretas'!$A$44</f>
        <v>ART</v>
      </c>
      <c r="D12104" s="315" t="str">
        <f>'Comp. Desp. Indiretas'!$C$44</f>
        <v>ACERVO CRBio</v>
      </c>
      <c r="E12104" s="314" t="str">
        <f>Resumo!$R$5</f>
        <v>Despesa</v>
      </c>
      <c r="F12104" s="314" t="str">
        <f>Resumo!$R$6</f>
        <v>Despesa Indireta</v>
      </c>
      <c r="G12104" s="327">
        <f>'Comp. Desp. Indiretas'!CI44</f>
        <v>0</v>
      </c>
    </row>
    <row r="12105" spans="1:7" x14ac:dyDescent="0.25">
      <c r="A12105" s="319">
        <f>'Comp. Desp. Indiretas'!$CI$7</f>
        <v>0</v>
      </c>
      <c r="B12105" s="314" t="str">
        <f>'Comp. Desp. Indiretas'!$A$45</f>
        <v>ART</v>
      </c>
      <c r="D12105" s="315" t="str">
        <f>'Comp. Desp. Indiretas'!$C$45</f>
        <v>VISTO CREA PF</v>
      </c>
      <c r="E12105" s="314" t="str">
        <f>Resumo!$R$5</f>
        <v>Despesa</v>
      </c>
      <c r="F12105" s="314" t="str">
        <f>Resumo!$R$6</f>
        <v>Despesa Indireta</v>
      </c>
      <c r="G12105" s="327">
        <f>'Comp. Desp. Indiretas'!CI45</f>
        <v>0</v>
      </c>
    </row>
    <row r="12106" spans="1:7" x14ac:dyDescent="0.25">
      <c r="A12106" s="319">
        <f>'Comp. Desp. Indiretas'!$CI$7</f>
        <v>0</v>
      </c>
      <c r="B12106" s="314" t="str">
        <f>'Comp. Desp. Indiretas'!$A$46</f>
        <v>ART</v>
      </c>
      <c r="D12106" s="315" t="str">
        <f>'Comp. Desp. Indiretas'!$C$46</f>
        <v>VISTO CREA PJ</v>
      </c>
      <c r="E12106" s="314" t="str">
        <f>Resumo!$R$5</f>
        <v>Despesa</v>
      </c>
      <c r="F12106" s="314" t="str">
        <f>Resumo!$R$6</f>
        <v>Despesa Indireta</v>
      </c>
      <c r="G12106" s="327">
        <f>'Comp. Desp. Indiretas'!CI46</f>
        <v>0</v>
      </c>
    </row>
    <row r="12107" spans="1:7" x14ac:dyDescent="0.25">
      <c r="A12107" s="319">
        <f>'Comp. Desp. Indiretas'!$CI$7</f>
        <v>0</v>
      </c>
      <c r="B12107" s="314" t="str">
        <f>'Comp. Desp. Indiretas'!$A$47</f>
        <v>ART</v>
      </c>
      <c r="D12107" s="315" t="str">
        <f>'Comp. Desp. Indiretas'!$C$47</f>
        <v>ANUIDADE CREA PF</v>
      </c>
      <c r="E12107" s="314" t="str">
        <f>Resumo!$R$5</f>
        <v>Despesa</v>
      </c>
      <c r="F12107" s="314" t="str">
        <f>Resumo!$R$6</f>
        <v>Despesa Indireta</v>
      </c>
      <c r="G12107" s="327">
        <f>'Comp. Desp. Indiretas'!CI47</f>
        <v>0</v>
      </c>
    </row>
    <row r="12108" spans="1:7" x14ac:dyDescent="0.25">
      <c r="A12108" s="319">
        <f>'Comp. Desp. Indiretas'!$CI$7</f>
        <v>0</v>
      </c>
      <c r="B12108" s="314" t="str">
        <f>'Comp. Desp. Indiretas'!$A$48</f>
        <v>ART</v>
      </c>
      <c r="D12108" s="315" t="str">
        <f>'Comp. Desp. Indiretas'!$C$48</f>
        <v>ANUIDADE CREA PJ</v>
      </c>
      <c r="E12108" s="314" t="str">
        <f>Resumo!$R$5</f>
        <v>Despesa</v>
      </c>
      <c r="F12108" s="314" t="str">
        <f>Resumo!$R$6</f>
        <v>Despesa Indireta</v>
      </c>
      <c r="G12108" s="327">
        <f>'Comp. Desp. Indiretas'!CI48</f>
        <v>0</v>
      </c>
    </row>
    <row r="12109" spans="1:7" x14ac:dyDescent="0.25">
      <c r="A12109" s="319">
        <f>'Comp. Desp. Indiretas'!$CI$7</f>
        <v>0</v>
      </c>
      <c r="B12109" s="314" t="str">
        <f>'Comp. Desp. Indiretas'!$A$49</f>
        <v>ART</v>
      </c>
      <c r="D12109" s="315" t="str">
        <f>'Comp. Desp. Indiretas'!$C$49</f>
        <v>VISTO CRBio PF</v>
      </c>
      <c r="E12109" s="314" t="str">
        <f>Resumo!$R$5</f>
        <v>Despesa</v>
      </c>
      <c r="F12109" s="314" t="str">
        <f>Resumo!$R$6</f>
        <v>Despesa Indireta</v>
      </c>
      <c r="G12109" s="327">
        <f>'Comp. Desp. Indiretas'!CI49</f>
        <v>0</v>
      </c>
    </row>
    <row r="12110" spans="1:7" x14ac:dyDescent="0.25">
      <c r="A12110" s="319">
        <f>'Comp. Desp. Indiretas'!$CI$7</f>
        <v>0</v>
      </c>
      <c r="B12110" s="314" t="str">
        <f>'Comp. Desp. Indiretas'!$A$50</f>
        <v>ART</v>
      </c>
      <c r="D12110" s="315" t="str">
        <f>'Comp. Desp. Indiretas'!$C$50</f>
        <v>VISTO CRBio PJ</v>
      </c>
      <c r="E12110" s="314" t="str">
        <f>Resumo!$R$5</f>
        <v>Despesa</v>
      </c>
      <c r="F12110" s="314" t="str">
        <f>Resumo!$R$6</f>
        <v>Despesa Indireta</v>
      </c>
      <c r="G12110" s="327">
        <f>'Comp. Desp. Indiretas'!CI50</f>
        <v>0</v>
      </c>
    </row>
    <row r="12111" spans="1:7" x14ac:dyDescent="0.25">
      <c r="A12111" s="319">
        <f>'Comp. Desp. Indiretas'!$CI$7</f>
        <v>0</v>
      </c>
      <c r="B12111" s="314" t="str">
        <f>'Comp. Desp. Indiretas'!$A$51</f>
        <v>SMS</v>
      </c>
      <c r="D12111" s="315" t="str">
        <f>'Comp. Desp. Indiretas'!$C$51</f>
        <v>PPRA</v>
      </c>
      <c r="E12111" s="314" t="str">
        <f>Resumo!$R$5</f>
        <v>Despesa</v>
      </c>
      <c r="F12111" s="314" t="str">
        <f>Resumo!$R$6</f>
        <v>Despesa Indireta</v>
      </c>
      <c r="G12111" s="327">
        <f>'Comp. Desp. Indiretas'!CI51</f>
        <v>0</v>
      </c>
    </row>
    <row r="12112" spans="1:7" x14ac:dyDescent="0.25">
      <c r="A12112" s="319">
        <f>'Comp. Desp. Indiretas'!$CI$7</f>
        <v>0</v>
      </c>
      <c r="B12112" s="314" t="str">
        <f>'Comp. Desp. Indiretas'!$A$52</f>
        <v>SMS</v>
      </c>
      <c r="D12112" s="315" t="str">
        <f>'Comp. Desp. Indiretas'!$C$52</f>
        <v>PCMSO</v>
      </c>
      <c r="E12112" s="314" t="str">
        <f>Resumo!$R$5</f>
        <v>Despesa</v>
      </c>
      <c r="F12112" s="314" t="str">
        <f>Resumo!$R$6</f>
        <v>Despesa Indireta</v>
      </c>
      <c r="G12112" s="327">
        <f>'Comp. Desp. Indiretas'!CI52</f>
        <v>0</v>
      </c>
    </row>
    <row r="12113" spans="1:7" x14ac:dyDescent="0.25">
      <c r="A12113" s="319">
        <f>'Comp. Desp. Indiretas'!$CI$7</f>
        <v>0</v>
      </c>
      <c r="B12113" s="314" t="str">
        <f>'Comp. Desp. Indiretas'!$A$53</f>
        <v>SMS</v>
      </c>
      <c r="D12113" s="315" t="str">
        <f>'Comp. Desp. Indiretas'!$C$53</f>
        <v>APR</v>
      </c>
      <c r="E12113" s="314" t="str">
        <f>Resumo!$R$5</f>
        <v>Despesa</v>
      </c>
      <c r="F12113" s="314" t="str">
        <f>Resumo!$R$6</f>
        <v>Despesa Indireta</v>
      </c>
      <c r="G12113" s="327">
        <f>'Comp. Desp. Indiretas'!CI53</f>
        <v>0</v>
      </c>
    </row>
    <row r="12114" spans="1:7" x14ac:dyDescent="0.25">
      <c r="A12114" s="319">
        <f>'Comp. Desp. Indiretas'!$CI$7</f>
        <v>0</v>
      </c>
      <c r="B12114" s="314" t="str">
        <f>'Comp. Desp. Indiretas'!$A$55</f>
        <v>SMS</v>
      </c>
      <c r="D12114" s="315" t="str">
        <f>'Comp. Desp. Indiretas'!$C$55</f>
        <v>TREINAMENTO</v>
      </c>
      <c r="E12114" s="314" t="str">
        <f>Resumo!$R$5</f>
        <v>Despesa</v>
      </c>
      <c r="F12114" s="314" t="str">
        <f>Resumo!$R$6</f>
        <v>Despesa Indireta</v>
      </c>
      <c r="G12114" s="327">
        <f>'Comp. Desp. Indiretas'!CI55</f>
        <v>0</v>
      </c>
    </row>
    <row r="12115" spans="1:7" x14ac:dyDescent="0.25">
      <c r="A12115" s="319">
        <f>'Comp. Desp. Indiretas'!$CI$7</f>
        <v>0</v>
      </c>
      <c r="B12115" s="314" t="str">
        <f>'Comp. Desp. Indiretas'!$A$56</f>
        <v>SMS</v>
      </c>
      <c r="D12115" s="315" t="str">
        <f>'Comp. Desp. Indiretas'!$C$56</f>
        <v>ASO</v>
      </c>
      <c r="E12115" s="314" t="str">
        <f>Resumo!$R$5</f>
        <v>Despesa</v>
      </c>
      <c r="F12115" s="314" t="str">
        <f>Resumo!$R$6</f>
        <v>Despesa Indireta</v>
      </c>
      <c r="G12115" s="327">
        <f>'Comp. Desp. Indiretas'!CI56</f>
        <v>0</v>
      </c>
    </row>
    <row r="12116" spans="1:7" x14ac:dyDescent="0.25">
      <c r="A12116" s="319">
        <f>'Comp. Desp. Indiretas'!$CI$7</f>
        <v>0</v>
      </c>
      <c r="B12116" s="314">
        <f>'Comp. Desp. Indiretas'!$A$57</f>
        <v>0</v>
      </c>
      <c r="D12116" s="315" t="str">
        <f>'Comp. Desp. Indiretas'!$C$57</f>
        <v/>
      </c>
      <c r="E12116" s="314" t="str">
        <f>Resumo!$R$5</f>
        <v>Despesa</v>
      </c>
      <c r="F12116" s="314" t="str">
        <f>Resumo!$R$6</f>
        <v>Despesa Indireta</v>
      </c>
      <c r="G12116" s="327">
        <f>'Comp. Desp. Indiretas'!CI57</f>
        <v>0</v>
      </c>
    </row>
    <row r="12117" spans="1:7" x14ac:dyDescent="0.25">
      <c r="A12117" s="319">
        <f>'Comp. Desp. Indiretas'!$CI$7</f>
        <v>0</v>
      </c>
      <c r="B12117" s="314">
        <f>'Comp. Desp. Indiretas'!$A$58</f>
        <v>0</v>
      </c>
      <c r="D12117" s="315" t="str">
        <f>'Comp. Desp. Indiretas'!$C$58</f>
        <v/>
      </c>
      <c r="E12117" s="314" t="str">
        <f>Resumo!$R$5</f>
        <v>Despesa</v>
      </c>
      <c r="F12117" s="314" t="str">
        <f>Resumo!$R$6</f>
        <v>Despesa Indireta</v>
      </c>
      <c r="G12117" s="327">
        <f>'Comp. Desp. Indiretas'!CI58</f>
        <v>0</v>
      </c>
    </row>
    <row r="12118" spans="1:7" x14ac:dyDescent="0.25">
      <c r="A12118" s="319">
        <f>'Comp. Desp. Indiretas'!$CI$7</f>
        <v>0</v>
      </c>
      <c r="B12118" s="314">
        <f>'Comp. Desp. Indiretas'!$A$59</f>
        <v>0</v>
      </c>
      <c r="D12118" s="315" t="str">
        <f>'Comp. Desp. Indiretas'!$C$59</f>
        <v/>
      </c>
      <c r="E12118" s="314" t="str">
        <f>Resumo!$R$5</f>
        <v>Despesa</v>
      </c>
      <c r="F12118" s="314" t="str">
        <f>Resumo!$R$6</f>
        <v>Despesa Indireta</v>
      </c>
      <c r="G12118" s="327">
        <f>'Comp. Desp. Indiretas'!CI59</f>
        <v>0</v>
      </c>
    </row>
    <row r="12119" spans="1:7" x14ac:dyDescent="0.25">
      <c r="A12119" s="319">
        <f>'Comp. Desp. Indiretas'!$CI$7</f>
        <v>0</v>
      </c>
      <c r="B12119" s="314">
        <f>'Comp. Desp. Indiretas'!$A$60</f>
        <v>0</v>
      </c>
      <c r="D12119" s="315" t="str">
        <f>'Comp. Desp. Indiretas'!$C$60</f>
        <v/>
      </c>
      <c r="E12119" s="314" t="str">
        <f>Resumo!$R$5</f>
        <v>Despesa</v>
      </c>
      <c r="F12119" s="314" t="str">
        <f>Resumo!$R$6</f>
        <v>Despesa Indireta</v>
      </c>
      <c r="G12119" s="327">
        <f>'Comp. Desp. Indiretas'!CI60</f>
        <v>0</v>
      </c>
    </row>
    <row r="12120" spans="1:7" x14ac:dyDescent="0.25">
      <c r="A12120" s="319">
        <f>'Comp. Desp. Indiretas'!$CI$7</f>
        <v>0</v>
      </c>
      <c r="B12120" s="314" t="str">
        <f>'Comp. Desp. Indiretas'!$A$63</f>
        <v>MOC</v>
      </c>
      <c r="D12120" s="315" t="str">
        <f>'Comp. Desp. Indiretas'!$C$63</f>
        <v>DIRETOR TÉCNICO</v>
      </c>
      <c r="E12120" s="314" t="str">
        <f>Resumo!$R$5</f>
        <v>Despesa</v>
      </c>
      <c r="F12120" s="314" t="str">
        <f>Resumo!$R$6</f>
        <v>Despesa Indireta</v>
      </c>
      <c r="G12120" s="327">
        <f>'Comp. Desp. Indiretas'!CI63</f>
        <v>0</v>
      </c>
    </row>
    <row r="12121" spans="1:7" x14ac:dyDescent="0.25">
      <c r="A12121" s="319">
        <f>'Comp. Desp. Indiretas'!$CI$7</f>
        <v>0</v>
      </c>
      <c r="B12121" s="314" t="str">
        <f>'Comp. Desp. Indiretas'!$A$64</f>
        <v>MOC</v>
      </c>
      <c r="D12121" s="315" t="str">
        <f>'Comp. Desp. Indiretas'!$C$64</f>
        <v>ANALISTA DE SUPRIMENTOS</v>
      </c>
      <c r="E12121" s="314" t="str">
        <f>Resumo!$R$5</f>
        <v>Despesa</v>
      </c>
      <c r="F12121" s="314" t="str">
        <f>Resumo!$R$6</f>
        <v>Despesa Indireta</v>
      </c>
      <c r="G12121" s="327">
        <f>'Comp. Desp. Indiretas'!CI64</f>
        <v>0</v>
      </c>
    </row>
    <row r="12122" spans="1:7" x14ac:dyDescent="0.25">
      <c r="A12122" s="319">
        <f>'Comp. Desp. Indiretas'!$CI$7</f>
        <v>0</v>
      </c>
      <c r="B12122" s="314" t="str">
        <f>'Comp. Desp. Indiretas'!$A$65</f>
        <v>MOC</v>
      </c>
      <c r="D12122" s="315" t="str">
        <f>'Comp. Desp. Indiretas'!$C$65</f>
        <v>GERENTE DE PROJETO - PJ</v>
      </c>
      <c r="E12122" s="314" t="str">
        <f>Resumo!$R$5</f>
        <v>Despesa</v>
      </c>
      <c r="F12122" s="314" t="str">
        <f>Resumo!$R$6</f>
        <v>Despesa Indireta</v>
      </c>
      <c r="G12122" s="327">
        <f>'Comp. Desp. Indiretas'!CI65</f>
        <v>0</v>
      </c>
    </row>
    <row r="12123" spans="1:7" x14ac:dyDescent="0.25">
      <c r="A12123" s="319">
        <f>'Comp. Desp. Indiretas'!$CI$7</f>
        <v>0</v>
      </c>
      <c r="B12123" s="314" t="str">
        <f>'Comp. Desp. Indiretas'!$A$66</f>
        <v>MOC</v>
      </c>
      <c r="D12123" s="315" t="str">
        <f>'Comp. Desp. Indiretas'!$C$66</f>
        <v>COORD. DE PROJETO - PJ</v>
      </c>
      <c r="E12123" s="314" t="str">
        <f>Resumo!$R$5</f>
        <v>Despesa</v>
      </c>
      <c r="F12123" s="314" t="str">
        <f>Resumo!$R$6</f>
        <v>Despesa Indireta</v>
      </c>
      <c r="G12123" s="327">
        <f>'Comp. Desp. Indiretas'!CI66</f>
        <v>0</v>
      </c>
    </row>
    <row r="12124" spans="1:7" x14ac:dyDescent="0.25">
      <c r="A12124" s="319">
        <f>'Comp. Desp. Indiretas'!$CI$7</f>
        <v>0</v>
      </c>
      <c r="B12124" s="314" t="str">
        <f>'Comp. Desp. Indiretas'!$A$67</f>
        <v>MOC</v>
      </c>
      <c r="D12124" s="315" t="str">
        <f>'Comp. Desp. Indiretas'!$C$67</f>
        <v>COORD. OPERACIONAL - PJ</v>
      </c>
      <c r="E12124" s="314" t="str">
        <f>Resumo!$R$5</f>
        <v>Despesa</v>
      </c>
      <c r="F12124" s="314" t="str">
        <f>Resumo!$R$6</f>
        <v>Despesa Indireta</v>
      </c>
      <c r="G12124" s="327">
        <f>'Comp. Desp. Indiretas'!CI67</f>
        <v>0</v>
      </c>
    </row>
    <row r="12125" spans="1:7" x14ac:dyDescent="0.25">
      <c r="A12125" s="319">
        <f>'Comp. Desp. Indiretas'!$CI$7</f>
        <v>0</v>
      </c>
      <c r="B12125" s="314" t="str">
        <f>'Comp. Desp. Indiretas'!$A$68</f>
        <v>MOC</v>
      </c>
      <c r="D12125" s="315" t="str">
        <f>'Comp. Desp. Indiretas'!$C$68</f>
        <v>ANALISTA DE PROJETOS SENIOR - PJ</v>
      </c>
      <c r="E12125" s="314" t="str">
        <f>Resumo!$R$5</f>
        <v>Despesa</v>
      </c>
      <c r="F12125" s="314" t="str">
        <f>Resumo!$R$6</f>
        <v>Despesa Indireta</v>
      </c>
      <c r="G12125" s="327">
        <f>'Comp. Desp. Indiretas'!CI68</f>
        <v>0</v>
      </c>
    </row>
    <row r="12126" spans="1:7" x14ac:dyDescent="0.25">
      <c r="A12126" s="319">
        <f>'Comp. Desp. Indiretas'!$CI$7</f>
        <v>0</v>
      </c>
      <c r="B12126" s="314" t="str">
        <f>'Comp. Desp. Indiretas'!$A$69</f>
        <v>MOC</v>
      </c>
      <c r="D12126" s="315" t="str">
        <f>'Comp. Desp. Indiretas'!$C$69</f>
        <v>ANALISTA DE PROJETOS PLENO - PJ</v>
      </c>
      <c r="E12126" s="314" t="str">
        <f>Resumo!$R$5</f>
        <v>Despesa</v>
      </c>
      <c r="F12126" s="314" t="str">
        <f>Resumo!$R$6</f>
        <v>Despesa Indireta</v>
      </c>
      <c r="G12126" s="327">
        <f>'Comp. Desp. Indiretas'!CI69</f>
        <v>0</v>
      </c>
    </row>
    <row r="12127" spans="1:7" x14ac:dyDescent="0.25">
      <c r="A12127" s="319">
        <f>'Comp. Desp. Indiretas'!$CI$7</f>
        <v>0</v>
      </c>
      <c r="B12127" s="314" t="str">
        <f>'Comp. Desp. Indiretas'!$A$70</f>
        <v>MOC</v>
      </c>
      <c r="D12127" s="315" t="str">
        <f>'Comp. Desp. Indiretas'!$C$70</f>
        <v>ANALISTA DE PROJETOS JUNIOR - PJ</v>
      </c>
      <c r="E12127" s="314" t="str">
        <f>Resumo!$R$5</f>
        <v>Despesa</v>
      </c>
      <c r="F12127" s="314" t="str">
        <f>Resumo!$R$6</f>
        <v>Despesa Indireta</v>
      </c>
      <c r="G12127" s="327">
        <f>'Comp. Desp. Indiretas'!CI70</f>
        <v>0</v>
      </c>
    </row>
    <row r="12128" spans="1:7" x14ac:dyDescent="0.25">
      <c r="A12128" s="319">
        <f>'Comp. Desp. Indiretas'!$CI$7</f>
        <v>0</v>
      </c>
      <c r="B12128" s="314" t="str">
        <f>'Comp. Desp. Indiretas'!$A$71</f>
        <v>MOC</v>
      </c>
      <c r="D12128" s="315" t="str">
        <f>'Comp. Desp. Indiretas'!$C$71</f>
        <v>TÉCNICO OPERACIONAL - PJ</v>
      </c>
      <c r="E12128" s="314" t="str">
        <f>Resumo!$R$5</f>
        <v>Despesa</v>
      </c>
      <c r="F12128" s="314" t="str">
        <f>Resumo!$R$6</f>
        <v>Despesa Indireta</v>
      </c>
      <c r="G12128" s="327">
        <f>'Comp. Desp. Indiretas'!CI71</f>
        <v>0</v>
      </c>
    </row>
    <row r="12129" spans="1:7" x14ac:dyDescent="0.25">
      <c r="A12129" s="319">
        <f>'Comp. Desp. Indiretas'!$CI$7</f>
        <v>0</v>
      </c>
      <c r="B12129" s="314" t="str">
        <f>'Comp. Desp. Indiretas'!$A$72</f>
        <v>MOC</v>
      </c>
      <c r="D12129" s="315" t="str">
        <f>'Comp. Desp. Indiretas'!$C$72</f>
        <v>AUXILIAR TÉCNICO - PJ</v>
      </c>
      <c r="E12129" s="314" t="str">
        <f>Resumo!$R$5</f>
        <v>Despesa</v>
      </c>
      <c r="F12129" s="314" t="str">
        <f>Resumo!$R$6</f>
        <v>Despesa Indireta</v>
      </c>
      <c r="G12129" s="327">
        <f>'Comp. Desp. Indiretas'!CI72</f>
        <v>0</v>
      </c>
    </row>
    <row r="12130" spans="1:7" x14ac:dyDescent="0.25">
      <c r="A12130" s="319">
        <f>'Comp. Desp. Indiretas'!$CI$7</f>
        <v>0</v>
      </c>
      <c r="B12130" s="314" t="str">
        <f>'Comp. Desp. Indiretas'!$A$73</f>
        <v>MOC</v>
      </c>
      <c r="D12130" s="315" t="str">
        <f>'Comp. Desp. Indiretas'!$C$73</f>
        <v>ANALISTA FINANCEIRO</v>
      </c>
      <c r="E12130" s="314" t="str">
        <f>Resumo!$R$5</f>
        <v>Despesa</v>
      </c>
      <c r="F12130" s="314" t="str">
        <f>Resumo!$R$6</f>
        <v>Despesa Indireta</v>
      </c>
      <c r="G12130" s="327">
        <f>'Comp. Desp. Indiretas'!CI73</f>
        <v>0</v>
      </c>
    </row>
    <row r="12131" spans="1:7" x14ac:dyDescent="0.25">
      <c r="A12131" s="319">
        <f>'Comp. Desp. Indiretas'!$CI$7</f>
        <v>0</v>
      </c>
      <c r="B12131" s="314" t="str">
        <f>'Comp. Desp. Indiretas'!$A$74</f>
        <v>MOC</v>
      </c>
      <c r="D12131" s="315" t="str">
        <f>'Comp. Desp. Indiretas'!$C$74</f>
        <v>ANALISTA DE SUPRIMENTOS</v>
      </c>
      <c r="E12131" s="314" t="str">
        <f>Resumo!$R$5</f>
        <v>Despesa</v>
      </c>
      <c r="F12131" s="314" t="str">
        <f>Resumo!$R$6</f>
        <v>Despesa Indireta</v>
      </c>
      <c r="G12131" s="327">
        <f>'Comp. Desp. Indiretas'!CI74</f>
        <v>0</v>
      </c>
    </row>
    <row r="12132" spans="1:7" x14ac:dyDescent="0.25">
      <c r="A12132" s="319">
        <f>'Comp. Desp. Indiretas'!$CI$7</f>
        <v>0</v>
      </c>
      <c r="B12132" s="314" t="str">
        <f>'Comp. Desp. Indiretas'!$A$75</f>
        <v>DG</v>
      </c>
      <c r="D12132" s="315" t="str">
        <f>'Comp. Desp. Indiretas'!$C$75</f>
        <v>HOSPEDAGEM - NIVEL 1</v>
      </c>
      <c r="E12132" s="314" t="str">
        <f>Resumo!$R$5</f>
        <v>Despesa</v>
      </c>
      <c r="F12132" s="314" t="str">
        <f>Resumo!$R$6</f>
        <v>Despesa Indireta</v>
      </c>
      <c r="G12132" s="327">
        <f>'Comp. Desp. Indiretas'!CI75</f>
        <v>0</v>
      </c>
    </row>
    <row r="12133" spans="1:7" x14ac:dyDescent="0.25">
      <c r="A12133" s="319">
        <f>'Comp. Desp. Indiretas'!$CI$7</f>
        <v>0</v>
      </c>
      <c r="B12133" s="314" t="str">
        <f>'Comp. Desp. Indiretas'!$A$76</f>
        <v>DG</v>
      </c>
      <c r="D12133" s="315" t="str">
        <f>'Comp. Desp. Indiretas'!$C$76</f>
        <v>ALIMENTAÇÃO - NIVEL 1</v>
      </c>
      <c r="E12133" s="314" t="str">
        <f>Resumo!$R$5</f>
        <v>Despesa</v>
      </c>
      <c r="F12133" s="314" t="str">
        <f>Resumo!$R$6</f>
        <v>Despesa Indireta</v>
      </c>
      <c r="G12133" s="327">
        <f>'Comp. Desp. Indiretas'!CI76</f>
        <v>0</v>
      </c>
    </row>
    <row r="12134" spans="1:7" x14ac:dyDescent="0.25">
      <c r="A12134" s="319">
        <f>'Comp. Desp. Indiretas'!$CI$7</f>
        <v>0</v>
      </c>
      <c r="B12134" s="314" t="str">
        <f>'Comp. Desp. Indiretas'!$A$77</f>
        <v>DG</v>
      </c>
      <c r="D12134" s="315" t="str">
        <f>'Comp. Desp. Indiretas'!$C$77</f>
        <v>LOCAÇÃO DE BASE OPERACIONAL</v>
      </c>
      <c r="E12134" s="314" t="str">
        <f>Resumo!$R$5</f>
        <v>Despesa</v>
      </c>
      <c r="F12134" s="314" t="str">
        <f>Resumo!$R$6</f>
        <v>Despesa Indireta</v>
      </c>
      <c r="G12134" s="327">
        <f>'Comp. Desp. Indiretas'!CI77</f>
        <v>0</v>
      </c>
    </row>
    <row r="12135" spans="1:7" x14ac:dyDescent="0.25">
      <c r="A12135" s="319">
        <f>'Comp. Desp. Indiretas'!$CI$7</f>
        <v>0</v>
      </c>
      <c r="B12135" s="314" t="str">
        <f>'Comp. Desp. Indiretas'!$A$78</f>
        <v>DG</v>
      </c>
      <c r="D12135" s="315" t="str">
        <f>'Comp. Desp. Indiretas'!$C$78</f>
        <v>ALIMENTAÇÃO - NIVEL 1</v>
      </c>
      <c r="E12135" s="314" t="str">
        <f>Resumo!$R$5</f>
        <v>Despesa</v>
      </c>
      <c r="F12135" s="314" t="str">
        <f>Resumo!$R$6</f>
        <v>Despesa Indireta</v>
      </c>
      <c r="G12135" s="327">
        <f>'Comp. Desp. Indiretas'!CI78</f>
        <v>0</v>
      </c>
    </row>
    <row r="12136" spans="1:7" x14ac:dyDescent="0.25">
      <c r="A12136" s="319">
        <f>'Comp. Desp. Indiretas'!$CI$7</f>
        <v>0</v>
      </c>
      <c r="B12136" s="314" t="str">
        <f>'Comp. Desp. Indiretas'!$A$79</f>
        <v>DG</v>
      </c>
      <c r="D12136" s="315" t="str">
        <f>'Comp. Desp. Indiretas'!$C$79</f>
        <v>ALIMENTAÇÃO - NIVEL 2</v>
      </c>
      <c r="E12136" s="314" t="str">
        <f>Resumo!$R$5</f>
        <v>Despesa</v>
      </c>
      <c r="F12136" s="314" t="str">
        <f>Resumo!$R$6</f>
        <v>Despesa Indireta</v>
      </c>
      <c r="G12136" s="327">
        <f>'Comp. Desp. Indiretas'!CI79</f>
        <v>0</v>
      </c>
    </row>
    <row r="12137" spans="1:7" x14ac:dyDescent="0.25">
      <c r="A12137" s="319">
        <f>'Comp. Desp. Indiretas'!$CI$7</f>
        <v>0</v>
      </c>
      <c r="B12137" s="314" t="str">
        <f>'Comp. Desp. Indiretas'!$A$80</f>
        <v>DG</v>
      </c>
      <c r="D12137" s="315" t="str">
        <f>'Comp. Desp. Indiretas'!$C$80</f>
        <v>ALIMENTAÇÃO - NIVEL 3</v>
      </c>
      <c r="E12137" s="314" t="str">
        <f>Resumo!$R$5</f>
        <v>Despesa</v>
      </c>
      <c r="F12137" s="314" t="str">
        <f>Resumo!$R$6</f>
        <v>Despesa Indireta</v>
      </c>
      <c r="G12137" s="327">
        <f>'Comp. Desp. Indiretas'!CI80</f>
        <v>0</v>
      </c>
    </row>
    <row r="12138" spans="1:7" x14ac:dyDescent="0.25">
      <c r="A12138" s="319">
        <f>'Comp. Desp. Indiretas'!$CI$7</f>
        <v>0</v>
      </c>
      <c r="B12138" s="314" t="str">
        <f>'Comp. Desp. Indiretas'!$A$81</f>
        <v>DG</v>
      </c>
      <c r="D12138" s="315" t="str">
        <f>'Comp. Desp. Indiretas'!$C$81</f>
        <v>TELEFONIA</v>
      </c>
      <c r="E12138" s="314" t="str">
        <f>Resumo!$R$5</f>
        <v>Despesa</v>
      </c>
      <c r="F12138" s="314" t="str">
        <f>Resumo!$R$6</f>
        <v>Despesa Indireta</v>
      </c>
      <c r="G12138" s="327">
        <f>'Comp. Desp. Indiretas'!CI81</f>
        <v>0</v>
      </c>
    </row>
    <row r="12139" spans="1:7" x14ac:dyDescent="0.25">
      <c r="A12139" s="319">
        <f>'Comp. Desp. Indiretas'!$CI$7</f>
        <v>0</v>
      </c>
      <c r="B12139" s="314" t="str">
        <f>'Comp. Desp. Indiretas'!$A$82</f>
        <v>DG</v>
      </c>
      <c r="D12139" s="315" t="str">
        <f>'Comp. Desp. Indiretas'!$C$82</f>
        <v>ALUGUEL DE VEÍCULO LEVE MENSAL</v>
      </c>
      <c r="E12139" s="314" t="str">
        <f>Resumo!$R$5</f>
        <v>Despesa</v>
      </c>
      <c r="F12139" s="314" t="str">
        <f>Resumo!$R$6</f>
        <v>Despesa Indireta</v>
      </c>
      <c r="G12139" s="327">
        <f>'Comp. Desp. Indiretas'!CI82</f>
        <v>0</v>
      </c>
    </row>
    <row r="12140" spans="1:7" x14ac:dyDescent="0.25">
      <c r="A12140" s="319">
        <f>'Comp. Desp. Indiretas'!$CI$7</f>
        <v>0</v>
      </c>
      <c r="B12140" s="314" t="str">
        <f>'Comp. Desp. Indiretas'!$A$83</f>
        <v>DG</v>
      </c>
      <c r="D12140" s="315" t="str">
        <f>'Comp. Desp. Indiretas'!$C$83</f>
        <v>ALUGUEL DE VEICULO LEVE</v>
      </c>
      <c r="E12140" s="314" t="str">
        <f>Resumo!$R$5</f>
        <v>Despesa</v>
      </c>
      <c r="F12140" s="314" t="str">
        <f>Resumo!$R$6</f>
        <v>Despesa Indireta</v>
      </c>
      <c r="G12140" s="327">
        <f>'Comp. Desp. Indiretas'!CI83</f>
        <v>0</v>
      </c>
    </row>
    <row r="12141" spans="1:7" x14ac:dyDescent="0.25">
      <c r="A12141" s="319">
        <f>'Comp. Desp. Indiretas'!$CI$7</f>
        <v>0</v>
      </c>
      <c r="B12141" s="314" t="str">
        <f>'Comp. Desp. Indiretas'!$A$84</f>
        <v>DG</v>
      </c>
      <c r="D12141" s="315" t="str">
        <f>'Comp. Desp. Indiretas'!$C$84</f>
        <v>ALUGUEL CAMINHONTE</v>
      </c>
      <c r="E12141" s="314" t="str">
        <f>Resumo!$R$5</f>
        <v>Despesa</v>
      </c>
      <c r="F12141" s="314" t="str">
        <f>Resumo!$R$6</f>
        <v>Despesa Indireta</v>
      </c>
      <c r="G12141" s="327">
        <f>'Comp. Desp. Indiretas'!CI84</f>
        <v>0</v>
      </c>
    </row>
    <row r="12142" spans="1:7" x14ac:dyDescent="0.25">
      <c r="A12142" s="319">
        <f>'Comp. Desp. Indiretas'!$CI$7</f>
        <v>0</v>
      </c>
      <c r="B12142" s="314" t="str">
        <f>'Comp. Desp. Indiretas'!$A$85</f>
        <v>DG</v>
      </c>
      <c r="D12142" s="315" t="str">
        <f>'Comp. Desp. Indiretas'!$C$85</f>
        <v>AQUISIÇÃO DE VEICULO</v>
      </c>
      <c r="E12142" s="314" t="str">
        <f>Resumo!$R$5</f>
        <v>Despesa</v>
      </c>
      <c r="F12142" s="314" t="str">
        <f>Resumo!$R$6</f>
        <v>Despesa Indireta</v>
      </c>
      <c r="G12142" s="327">
        <f>'Comp. Desp. Indiretas'!CI85</f>
        <v>0</v>
      </c>
    </row>
    <row r="12143" spans="1:7" x14ac:dyDescent="0.25">
      <c r="A12143" s="319">
        <f>'Comp. Desp. Indiretas'!$CI$7</f>
        <v>0</v>
      </c>
      <c r="B12143" s="314" t="str">
        <f>'Comp. Desp. Indiretas'!$A$86</f>
        <v>DG</v>
      </c>
      <c r="D12143" s="315" t="str">
        <f>'Comp. Desp. Indiretas'!$C$86</f>
        <v>COMBUSTÍVEL - GASOLINA</v>
      </c>
      <c r="E12143" s="314" t="str">
        <f>Resumo!$R$5</f>
        <v>Despesa</v>
      </c>
      <c r="F12143" s="314" t="str">
        <f>Resumo!$R$6</f>
        <v>Despesa Indireta</v>
      </c>
      <c r="G12143" s="327">
        <f>'Comp. Desp. Indiretas'!CI86</f>
        <v>0</v>
      </c>
    </row>
    <row r="12144" spans="1:7" x14ac:dyDescent="0.25">
      <c r="A12144" s="319">
        <f>'Comp. Desp. Indiretas'!$CI$7</f>
        <v>0</v>
      </c>
      <c r="B12144" s="314" t="str">
        <f>'Comp. Desp. Indiretas'!$A$87</f>
        <v>DG</v>
      </c>
      <c r="D12144" s="315" t="str">
        <f>'Comp. Desp. Indiretas'!$C$87</f>
        <v>COMBUSTÍVEL - DIESEL</v>
      </c>
      <c r="E12144" s="314" t="str">
        <f>Resumo!$R$5</f>
        <v>Despesa</v>
      </c>
      <c r="F12144" s="314" t="str">
        <f>Resumo!$R$6</f>
        <v>Despesa Indireta</v>
      </c>
      <c r="G12144" s="327">
        <f>'Comp. Desp. Indiretas'!CI87</f>
        <v>0</v>
      </c>
    </row>
    <row r="12145" spans="1:7" x14ac:dyDescent="0.25">
      <c r="A12145" s="319">
        <f>'Comp. Desp. Indiretas'!$CI$7</f>
        <v>0</v>
      </c>
      <c r="B12145" s="314" t="str">
        <f>'Comp. Desp. Indiretas'!$A$88</f>
        <v>DG</v>
      </c>
      <c r="D12145" s="315" t="str">
        <f>'Comp. Desp. Indiretas'!$C$88</f>
        <v>PASSAGEM AÉREA</v>
      </c>
      <c r="E12145" s="314" t="str">
        <f>Resumo!$R$5</f>
        <v>Despesa</v>
      </c>
      <c r="F12145" s="314" t="str">
        <f>Resumo!$R$6</f>
        <v>Despesa Indireta</v>
      </c>
      <c r="G12145" s="327">
        <f>'Comp. Desp. Indiretas'!CI88</f>
        <v>0</v>
      </c>
    </row>
    <row r="12146" spans="1:7" x14ac:dyDescent="0.25">
      <c r="A12146" s="319">
        <f>'Comp. Desp. Indiretas'!$CI$7</f>
        <v>0</v>
      </c>
      <c r="B12146" s="314" t="str">
        <f>'Comp. Desp. Indiretas'!$A$89</f>
        <v>ART</v>
      </c>
      <c r="D12146" s="315" t="str">
        <f>'Comp. Desp. Indiretas'!$C$89</f>
        <v>ART CREA - Nível 1</v>
      </c>
      <c r="E12146" s="314" t="str">
        <f>Resumo!$R$5</f>
        <v>Despesa</v>
      </c>
      <c r="F12146" s="314" t="str">
        <f>Resumo!$R$6</f>
        <v>Despesa Indireta</v>
      </c>
      <c r="G12146" s="327">
        <f>'Comp. Desp. Indiretas'!CI89</f>
        <v>0</v>
      </c>
    </row>
    <row r="12147" spans="1:7" x14ac:dyDescent="0.25">
      <c r="A12147" s="319">
        <f>'Comp. Desp. Indiretas'!$CI$7</f>
        <v>0</v>
      </c>
      <c r="B12147" s="314" t="str">
        <f>'Comp. Desp. Indiretas'!$A$90</f>
        <v>ART</v>
      </c>
      <c r="D12147" s="315" t="str">
        <f>'Comp. Desp. Indiretas'!$C$90</f>
        <v>ART CREA - Nível 2</v>
      </c>
      <c r="E12147" s="314" t="str">
        <f>Resumo!$R$5</f>
        <v>Despesa</v>
      </c>
      <c r="F12147" s="314" t="str">
        <f>Resumo!$R$6</f>
        <v>Despesa Indireta</v>
      </c>
      <c r="G12147" s="327">
        <f>'Comp. Desp. Indiretas'!CI90</f>
        <v>0</v>
      </c>
    </row>
    <row r="12148" spans="1:7" x14ac:dyDescent="0.25">
      <c r="A12148" s="319">
        <f>'Comp. Desp. Indiretas'!$CI$7</f>
        <v>0</v>
      </c>
      <c r="B12148" s="314" t="str">
        <f>'Comp. Desp. Indiretas'!$A$91</f>
        <v>ART</v>
      </c>
      <c r="D12148" s="315" t="str">
        <f>'Comp. Desp. Indiretas'!$C$91</f>
        <v>ART CREA - Nível 3</v>
      </c>
      <c r="E12148" s="314" t="str">
        <f>Resumo!$R$5</f>
        <v>Despesa</v>
      </c>
      <c r="F12148" s="314" t="str">
        <f>Resumo!$R$6</f>
        <v>Despesa Indireta</v>
      </c>
      <c r="G12148" s="327">
        <f>'Comp. Desp. Indiretas'!CI91</f>
        <v>0</v>
      </c>
    </row>
    <row r="12149" spans="1:7" x14ac:dyDescent="0.25">
      <c r="A12149" s="319">
        <f>'Comp. Desp. Indiretas'!$CI$7</f>
        <v>0</v>
      </c>
      <c r="B12149" s="314" t="str">
        <f>'Comp. Desp. Indiretas'!$A$92</f>
        <v>ART</v>
      </c>
      <c r="D12149" s="315" t="str">
        <f>'Comp. Desp. Indiretas'!$C$92</f>
        <v>ACERVO CREA</v>
      </c>
      <c r="E12149" s="314" t="str">
        <f>Resumo!$R$5</f>
        <v>Despesa</v>
      </c>
      <c r="F12149" s="314" t="str">
        <f>Resumo!$R$6</f>
        <v>Despesa Indireta</v>
      </c>
      <c r="G12149" s="327">
        <f>'Comp. Desp. Indiretas'!CI92</f>
        <v>0</v>
      </c>
    </row>
    <row r="12150" spans="1:7" x14ac:dyDescent="0.25">
      <c r="A12150" s="319">
        <f>'Comp. Desp. Indiretas'!$CI$7</f>
        <v>0</v>
      </c>
      <c r="B12150" s="314" t="str">
        <f>'Comp. Desp. Indiretas'!$A$93</f>
        <v>ART</v>
      </c>
      <c r="D12150" s="315" t="str">
        <f>'Comp. Desp. Indiretas'!$C$93</f>
        <v>ART CRBio</v>
      </c>
      <c r="E12150" s="314" t="str">
        <f>Resumo!$R$5</f>
        <v>Despesa</v>
      </c>
      <c r="F12150" s="314" t="str">
        <f>Resumo!$R$6</f>
        <v>Despesa Indireta</v>
      </c>
      <c r="G12150" s="327">
        <f>'Comp. Desp. Indiretas'!CI93</f>
        <v>0</v>
      </c>
    </row>
    <row r="12151" spans="1:7" x14ac:dyDescent="0.25">
      <c r="A12151" s="319">
        <f>'Comp. Desp. Indiretas'!$CI$7</f>
        <v>0</v>
      </c>
      <c r="B12151" s="314" t="str">
        <f>'Comp. Desp. Indiretas'!$A$94</f>
        <v>ART</v>
      </c>
      <c r="D12151" s="315" t="str">
        <f>'Comp. Desp. Indiretas'!$C$94</f>
        <v>ACERVO CRBio</v>
      </c>
      <c r="E12151" s="314" t="str">
        <f>Resumo!$R$5</f>
        <v>Despesa</v>
      </c>
      <c r="F12151" s="314" t="str">
        <f>Resumo!$R$6</f>
        <v>Despesa Indireta</v>
      </c>
      <c r="G12151" s="327">
        <f>'Comp. Desp. Indiretas'!CI94</f>
        <v>0</v>
      </c>
    </row>
    <row r="12152" spans="1:7" x14ac:dyDescent="0.25">
      <c r="A12152" s="319">
        <f>'Comp. Desp. Indiretas'!$CI$7</f>
        <v>0</v>
      </c>
      <c r="B12152" s="314" t="str">
        <f>'Comp. Desp. Indiretas'!$A$95</f>
        <v>ART</v>
      </c>
      <c r="D12152" s="315" t="str">
        <f>'Comp. Desp. Indiretas'!$C$95</f>
        <v>VISTO CREA PF</v>
      </c>
      <c r="E12152" s="314" t="str">
        <f>Resumo!$R$5</f>
        <v>Despesa</v>
      </c>
      <c r="F12152" s="314" t="str">
        <f>Resumo!$R$6</f>
        <v>Despesa Indireta</v>
      </c>
      <c r="G12152" s="327">
        <f>'Comp. Desp. Indiretas'!CI95</f>
        <v>0</v>
      </c>
    </row>
    <row r="12153" spans="1:7" x14ac:dyDescent="0.25">
      <c r="A12153" s="319">
        <f>'Comp. Desp. Indiretas'!$CI$7</f>
        <v>0</v>
      </c>
      <c r="B12153" s="314" t="str">
        <f>'Comp. Desp. Indiretas'!$A$96</f>
        <v>ART</v>
      </c>
      <c r="D12153" s="315" t="str">
        <f>'Comp. Desp. Indiretas'!$C$96</f>
        <v>VISTO CREA PJ</v>
      </c>
      <c r="E12153" s="314" t="str">
        <f>Resumo!$R$5</f>
        <v>Despesa</v>
      </c>
      <c r="F12153" s="314" t="str">
        <f>Resumo!$R$6</f>
        <v>Despesa Indireta</v>
      </c>
      <c r="G12153" s="327">
        <f>'Comp. Desp. Indiretas'!CI96</f>
        <v>0</v>
      </c>
    </row>
    <row r="12154" spans="1:7" x14ac:dyDescent="0.25">
      <c r="A12154" s="319">
        <f>'Comp. Desp. Indiretas'!$CI$7</f>
        <v>0</v>
      </c>
      <c r="B12154" s="314" t="str">
        <f>'Comp. Desp. Indiretas'!$A$97</f>
        <v>ART</v>
      </c>
      <c r="D12154" s="315" t="str">
        <f>'Comp. Desp. Indiretas'!$C$97</f>
        <v>ANUIDADE CREA PF</v>
      </c>
      <c r="E12154" s="314" t="str">
        <f>Resumo!$R$5</f>
        <v>Despesa</v>
      </c>
      <c r="F12154" s="314" t="str">
        <f>Resumo!$R$6</f>
        <v>Despesa Indireta</v>
      </c>
      <c r="G12154" s="327">
        <f>'Comp. Desp. Indiretas'!CI97</f>
        <v>0</v>
      </c>
    </row>
    <row r="12155" spans="1:7" x14ac:dyDescent="0.25">
      <c r="A12155" s="319">
        <f>'Comp. Desp. Indiretas'!$CI$7</f>
        <v>0</v>
      </c>
      <c r="B12155" s="314" t="str">
        <f>'Comp. Desp. Indiretas'!$A$98</f>
        <v>ART</v>
      </c>
      <c r="D12155" s="315" t="str">
        <f>'Comp. Desp. Indiretas'!$C$98</f>
        <v>ANUIDADE CREA PJ</v>
      </c>
      <c r="E12155" s="314" t="str">
        <f>Resumo!$R$5</f>
        <v>Despesa</v>
      </c>
      <c r="F12155" s="314" t="str">
        <f>Resumo!$R$6</f>
        <v>Despesa Indireta</v>
      </c>
      <c r="G12155" s="327">
        <f>'Comp. Desp. Indiretas'!CI98</f>
        <v>0</v>
      </c>
    </row>
    <row r="12156" spans="1:7" x14ac:dyDescent="0.25">
      <c r="A12156" s="319">
        <f>'Comp. Desp. Indiretas'!$CI$7</f>
        <v>0</v>
      </c>
      <c r="B12156" s="314" t="str">
        <f>'Comp. Desp. Indiretas'!$A$99</f>
        <v>ART</v>
      </c>
      <c r="D12156" s="315" t="str">
        <f>'Comp. Desp. Indiretas'!$C$99</f>
        <v>VISTO CRBio PF</v>
      </c>
      <c r="E12156" s="314" t="str">
        <f>Resumo!$R$5</f>
        <v>Despesa</v>
      </c>
      <c r="F12156" s="314" t="str">
        <f>Resumo!$R$6</f>
        <v>Despesa Indireta</v>
      </c>
      <c r="G12156" s="327">
        <f>'Comp. Desp. Indiretas'!CI99</f>
        <v>0</v>
      </c>
    </row>
    <row r="12157" spans="1:7" x14ac:dyDescent="0.25">
      <c r="A12157" s="319">
        <f>'Comp. Desp. Indiretas'!$CI$7</f>
        <v>0</v>
      </c>
      <c r="B12157" s="314" t="str">
        <f>'Comp. Desp. Indiretas'!$A$100</f>
        <v>ART</v>
      </c>
      <c r="D12157" s="315" t="str">
        <f>'Comp. Desp. Indiretas'!$C$100</f>
        <v>VISTO CRBio PJ</v>
      </c>
      <c r="E12157" s="314" t="str">
        <f>Resumo!$R$5</f>
        <v>Despesa</v>
      </c>
      <c r="F12157" s="314" t="str">
        <f>Resumo!$R$6</f>
        <v>Despesa Indireta</v>
      </c>
      <c r="G12157" s="327">
        <f>'Comp. Desp. Indiretas'!CI100</f>
        <v>0</v>
      </c>
    </row>
    <row r="12158" spans="1:7" x14ac:dyDescent="0.25">
      <c r="A12158" s="319">
        <f>'Comp. Desp. Indiretas'!$CI$7</f>
        <v>0</v>
      </c>
      <c r="B12158" s="314" t="str">
        <f>'Comp. Desp. Indiretas'!$A$101</f>
        <v>SMS</v>
      </c>
      <c r="D12158" s="315" t="str">
        <f>'Comp. Desp. Indiretas'!$C$101</f>
        <v>PPRA</v>
      </c>
      <c r="E12158" s="314" t="str">
        <f>Resumo!$R$5</f>
        <v>Despesa</v>
      </c>
      <c r="F12158" s="314" t="str">
        <f>Resumo!$R$6</f>
        <v>Despesa Indireta</v>
      </c>
      <c r="G12158" s="327">
        <f>'Comp. Desp. Indiretas'!CI101</f>
        <v>0</v>
      </c>
    </row>
    <row r="12159" spans="1:7" x14ac:dyDescent="0.25">
      <c r="A12159" s="319">
        <f>'Comp. Desp. Indiretas'!$CI$7</f>
        <v>0</v>
      </c>
      <c r="B12159" s="314" t="str">
        <f>'Comp. Desp. Indiretas'!$A$102</f>
        <v>SMS</v>
      </c>
      <c r="D12159" s="315" t="str">
        <f>'Comp. Desp. Indiretas'!$C$102</f>
        <v>PCMSO</v>
      </c>
      <c r="E12159" s="314" t="str">
        <f>Resumo!$R$5</f>
        <v>Despesa</v>
      </c>
      <c r="F12159" s="314" t="str">
        <f>Resumo!$R$6</f>
        <v>Despesa Indireta</v>
      </c>
      <c r="G12159" s="327">
        <f>'Comp. Desp. Indiretas'!CI102</f>
        <v>0</v>
      </c>
    </row>
    <row r="12160" spans="1:7" x14ac:dyDescent="0.25">
      <c r="A12160" s="319">
        <f>'Comp. Desp. Indiretas'!$CI$7</f>
        <v>0</v>
      </c>
      <c r="B12160" s="314" t="str">
        <f>'Comp. Desp. Indiretas'!$A$103</f>
        <v>SMS</v>
      </c>
      <c r="D12160" s="315" t="str">
        <f>'Comp. Desp. Indiretas'!$C$103</f>
        <v>APR</v>
      </c>
      <c r="E12160" s="314" t="str">
        <f>Resumo!$R$5</f>
        <v>Despesa</v>
      </c>
      <c r="F12160" s="314" t="str">
        <f>Resumo!$R$6</f>
        <v>Despesa Indireta</v>
      </c>
      <c r="G12160" s="327">
        <f>'Comp. Desp. Indiretas'!CI103</f>
        <v>0</v>
      </c>
    </row>
    <row r="12161" spans="1:7" x14ac:dyDescent="0.25">
      <c r="A12161" s="319">
        <f>'Comp. Desp. Indiretas'!$CI$7</f>
        <v>0</v>
      </c>
      <c r="B12161" s="314" t="str">
        <f>'Comp. Desp. Indiretas'!$A$104</f>
        <v>SMS</v>
      </c>
      <c r="D12161" s="315" t="str">
        <f>'Comp. Desp. Indiretas'!$C$104</f>
        <v>PAE</v>
      </c>
      <c r="E12161" s="314" t="str">
        <f>Resumo!$R$5</f>
        <v>Despesa</v>
      </c>
      <c r="F12161" s="314" t="str">
        <f>Resumo!$R$6</f>
        <v>Despesa Indireta</v>
      </c>
      <c r="G12161" s="327">
        <f>'Comp. Desp. Indiretas'!CI104</f>
        <v>0</v>
      </c>
    </row>
    <row r="12162" spans="1:7" x14ac:dyDescent="0.25">
      <c r="A12162" s="319">
        <f>'Comp. Desp. Indiretas'!$CI$7</f>
        <v>0</v>
      </c>
      <c r="B12162" s="314" t="str">
        <f>'Comp. Desp. Indiretas'!$A$105</f>
        <v>SMS</v>
      </c>
      <c r="D12162" s="315" t="str">
        <f>'Comp. Desp. Indiretas'!$C$105</f>
        <v>TREINAMENTO</v>
      </c>
      <c r="E12162" s="314" t="str">
        <f>Resumo!$R$5</f>
        <v>Despesa</v>
      </c>
      <c r="F12162" s="314" t="str">
        <f>Resumo!$R$6</f>
        <v>Despesa Indireta</v>
      </c>
      <c r="G12162" s="327">
        <f>'Comp. Desp. Indiretas'!CI105</f>
        <v>0</v>
      </c>
    </row>
    <row r="12163" spans="1:7" x14ac:dyDescent="0.25">
      <c r="A12163" s="319">
        <f>'Comp. Desp. Indiretas'!$CI$7</f>
        <v>0</v>
      </c>
      <c r="B12163" s="314" t="str">
        <f>'Comp. Desp. Indiretas'!$A$106</f>
        <v>SMS</v>
      </c>
      <c r="D12163" s="315" t="str">
        <f>'Comp. Desp. Indiretas'!$C$106</f>
        <v>ASO</v>
      </c>
      <c r="E12163" s="314" t="str">
        <f>Resumo!$R$5</f>
        <v>Despesa</v>
      </c>
      <c r="F12163" s="314" t="str">
        <f>Resumo!$R$6</f>
        <v>Despesa Indireta</v>
      </c>
      <c r="G12163" s="327">
        <f>'Comp. Desp. Indiretas'!CI106</f>
        <v>0</v>
      </c>
    </row>
    <row r="12164" spans="1:7" x14ac:dyDescent="0.25">
      <c r="A12164" s="319">
        <f>'Comp. Desp. Indiretas'!$CI$7</f>
        <v>0</v>
      </c>
      <c r="B12164" s="314">
        <f>'Comp. Desp. Indiretas'!$A$107</f>
        <v>0</v>
      </c>
      <c r="D12164" s="315" t="str">
        <f>'Comp. Desp. Indiretas'!$C$107</f>
        <v/>
      </c>
      <c r="E12164" s="314" t="str">
        <f>Resumo!$R$5</f>
        <v>Despesa</v>
      </c>
      <c r="F12164" s="314" t="str">
        <f>Resumo!$R$6</f>
        <v>Despesa Indireta</v>
      </c>
      <c r="G12164" s="327">
        <f>'Comp. Desp. Indiretas'!CI107</f>
        <v>0</v>
      </c>
    </row>
    <row r="12165" spans="1:7" x14ac:dyDescent="0.25">
      <c r="A12165" s="319">
        <f>'Comp. Desp. Indiretas'!$CI$7</f>
        <v>0</v>
      </c>
      <c r="B12165" s="314">
        <f>'Comp. Desp. Indiretas'!$A$108</f>
        <v>0</v>
      </c>
      <c r="D12165" s="315" t="str">
        <f>'Comp. Desp. Indiretas'!$C$108</f>
        <v/>
      </c>
      <c r="E12165" s="314" t="str">
        <f>Resumo!$R$5</f>
        <v>Despesa</v>
      </c>
      <c r="F12165" s="314" t="str">
        <f>Resumo!$R$6</f>
        <v>Despesa Indireta</v>
      </c>
      <c r="G12165" s="327">
        <f>'Comp. Desp. Indiretas'!CI108</f>
        <v>0</v>
      </c>
    </row>
    <row r="12166" spans="1:7" x14ac:dyDescent="0.25">
      <c r="A12166" s="319">
        <f>'Comp. Desp. Indiretas'!$CI$7</f>
        <v>0</v>
      </c>
      <c r="B12166" s="314">
        <f>'Comp. Desp. Indiretas'!$A$109</f>
        <v>0</v>
      </c>
      <c r="D12166" s="315" t="str">
        <f>'Comp. Desp. Indiretas'!$C$109</f>
        <v/>
      </c>
      <c r="E12166" s="314" t="str">
        <f>Resumo!$R$5</f>
        <v>Despesa</v>
      </c>
      <c r="F12166" s="314" t="str">
        <f>Resumo!$R$6</f>
        <v>Despesa Indireta</v>
      </c>
      <c r="G12166" s="327">
        <f>'Comp. Desp. Indiretas'!CI109</f>
        <v>0</v>
      </c>
    </row>
    <row r="12167" spans="1:7" x14ac:dyDescent="0.25">
      <c r="A12167" s="319">
        <f>'Comp. Desp. Indiretas'!$CI$7</f>
        <v>0</v>
      </c>
      <c r="B12167" s="314">
        <f>'Comp. Desp. Indiretas'!$A$110</f>
        <v>0</v>
      </c>
      <c r="D12167" s="315" t="str">
        <f>'Comp. Desp. Indiretas'!$C$110</f>
        <v/>
      </c>
      <c r="E12167" s="314" t="str">
        <f>Resumo!$R$5</f>
        <v>Despesa</v>
      </c>
      <c r="F12167" s="314" t="str">
        <f>Resumo!$R$6</f>
        <v>Despesa Indireta</v>
      </c>
      <c r="G12167" s="327">
        <f>'Comp. Desp. Indiretas'!CI110</f>
        <v>0</v>
      </c>
    </row>
    <row r="12168" spans="1:7" x14ac:dyDescent="0.25">
      <c r="A12168" s="319">
        <f>'Comp. Desp. Indiretas'!$CI$7</f>
        <v>0</v>
      </c>
      <c r="B12168" s="314">
        <f>'Comp. Desp. Indiretas'!$A$111</f>
        <v>0</v>
      </c>
      <c r="D12168" s="315" t="str">
        <f>'Comp. Desp. Indiretas'!$C$111</f>
        <v/>
      </c>
      <c r="E12168" s="314" t="str">
        <f>Resumo!$R$5</f>
        <v>Despesa</v>
      </c>
      <c r="F12168" s="314" t="str">
        <f>Resumo!$R$6</f>
        <v>Despesa Indireta</v>
      </c>
      <c r="G12168" s="327">
        <f>'Comp. Desp. Indiretas'!CI111</f>
        <v>0</v>
      </c>
    </row>
    <row r="12169" spans="1:7" x14ac:dyDescent="0.25">
      <c r="A12169" s="319">
        <f>'Comp. Desp. Indiretas'!$CI$7</f>
        <v>0</v>
      </c>
      <c r="B12169" s="314">
        <f>'Comp. Desp. Indiretas'!$A$112</f>
        <v>0</v>
      </c>
      <c r="D12169" s="315" t="str">
        <f>'Comp. Desp. Indiretas'!$C$112</f>
        <v/>
      </c>
      <c r="E12169" s="314" t="str">
        <f>Resumo!$R$5</f>
        <v>Despesa</v>
      </c>
      <c r="F12169" s="314" t="str">
        <f>Resumo!$R$6</f>
        <v>Despesa Indireta</v>
      </c>
      <c r="G12169" s="327">
        <f>'Comp. Desp. Indiretas'!CI112</f>
        <v>0</v>
      </c>
    </row>
    <row r="12170" spans="1:7" x14ac:dyDescent="0.25">
      <c r="A12170" s="319">
        <f>'Comp. Desp. Indiretas'!$CI$7</f>
        <v>0</v>
      </c>
      <c r="B12170" s="314" t="str">
        <f>'Composições Desp. Diretas'!$A$10</f>
        <v>SE</v>
      </c>
      <c r="C12170" s="314" t="str">
        <f>EAP!$C$9</f>
        <v>PP01</v>
      </c>
      <c r="D12170" s="315" t="str">
        <f>'Composições Desp. Diretas'!$C$10</f>
        <v>Subcontratação: realização do serviço de monit. da QAE</v>
      </c>
      <c r="E12170" s="314" t="str">
        <f>Resumo!$R$5</f>
        <v>Despesa</v>
      </c>
      <c r="F12170" s="314" t="str">
        <f>Resumo!$R$7</f>
        <v>Despesa Direta</v>
      </c>
      <c r="G12170" s="327">
        <f>'Composições Desp. Diretas'!CJ10</f>
        <v>0</v>
      </c>
    </row>
    <row r="12171" spans="1:7" x14ac:dyDescent="0.25">
      <c r="A12171" s="319">
        <f>'Comp. Desp. Indiretas'!$CI$7</f>
        <v>0</v>
      </c>
      <c r="B12171" s="314" t="str">
        <f>'Composições Desp. Diretas'!$A$11</f>
        <v>MOC</v>
      </c>
      <c r="C12171" s="314" t="str">
        <f>EAP!$C$9</f>
        <v>PP01</v>
      </c>
      <c r="D12171" s="315" t="str">
        <f>'Composições Desp. Diretas'!$C$11</f>
        <v>ANALISTA DE PROJETOS PLENO</v>
      </c>
      <c r="E12171" s="314" t="str">
        <f>Resumo!$R$5</f>
        <v>Despesa</v>
      </c>
      <c r="F12171" s="314" t="str">
        <f>Resumo!$R$7</f>
        <v>Despesa Direta</v>
      </c>
      <c r="G12171" s="327">
        <f>'Composições Desp. Diretas'!CJ11</f>
        <v>0</v>
      </c>
    </row>
    <row r="12172" spans="1:7" x14ac:dyDescent="0.25">
      <c r="A12172" s="319">
        <f>'Comp. Desp. Indiretas'!$CI$7</f>
        <v>0</v>
      </c>
      <c r="B12172" s="314">
        <f>'Composições Desp. Diretas'!$A$12</f>
        <v>0</v>
      </c>
      <c r="C12172" s="314" t="str">
        <f>EAP!$C$9</f>
        <v>PP01</v>
      </c>
      <c r="D12172" s="315">
        <f>'Composições Desp. Diretas'!$C$12</f>
        <v>0</v>
      </c>
      <c r="E12172" s="314" t="str">
        <f>Resumo!$R$5</f>
        <v>Despesa</v>
      </c>
      <c r="F12172" s="314" t="str">
        <f>Resumo!$R$7</f>
        <v>Despesa Direta</v>
      </c>
      <c r="G12172" s="327">
        <f>'Composições Desp. Diretas'!CJ12</f>
        <v>0</v>
      </c>
    </row>
    <row r="12173" spans="1:7" x14ac:dyDescent="0.25">
      <c r="A12173" s="319">
        <f>'Comp. Desp. Indiretas'!$CI$7</f>
        <v>0</v>
      </c>
      <c r="B12173" s="314">
        <f>'Composições Desp. Diretas'!$A$13</f>
        <v>0</v>
      </c>
      <c r="C12173" s="314" t="str">
        <f>EAP!$C$9</f>
        <v>PP01</v>
      </c>
      <c r="D12173" s="315">
        <f>'Composições Desp. Diretas'!$C$13</f>
        <v>0</v>
      </c>
      <c r="E12173" s="314" t="str">
        <f>Resumo!$R$5</f>
        <v>Despesa</v>
      </c>
      <c r="F12173" s="314" t="str">
        <f>Resumo!$R$7</f>
        <v>Despesa Direta</v>
      </c>
      <c r="G12173" s="327">
        <f>'Composições Desp. Diretas'!CJ13</f>
        <v>0</v>
      </c>
    </row>
    <row r="12174" spans="1:7" x14ac:dyDescent="0.25">
      <c r="A12174" s="319">
        <f>'Comp. Desp. Indiretas'!$CI$7</f>
        <v>0</v>
      </c>
      <c r="B12174" s="314">
        <f>'Composições Desp. Diretas'!$A$14</f>
        <v>0</v>
      </c>
      <c r="C12174" s="314" t="str">
        <f>EAP!$C$9</f>
        <v>PP01</v>
      </c>
      <c r="D12174" s="315">
        <f>'Composições Desp. Diretas'!$C$14</f>
        <v>0</v>
      </c>
      <c r="E12174" s="314" t="str">
        <f>Resumo!$R$5</f>
        <v>Despesa</v>
      </c>
      <c r="F12174" s="314" t="str">
        <f>Resumo!$R$7</f>
        <v>Despesa Direta</v>
      </c>
      <c r="G12174" s="327">
        <f>'Composições Desp. Diretas'!CJ14</f>
        <v>0</v>
      </c>
    </row>
    <row r="12175" spans="1:7" x14ac:dyDescent="0.25">
      <c r="A12175" s="319">
        <f>'Comp. Desp. Indiretas'!$CI$7</f>
        <v>0</v>
      </c>
      <c r="B12175" s="314">
        <f>'Composições Desp. Diretas'!$A$15</f>
        <v>0</v>
      </c>
      <c r="C12175" s="314" t="str">
        <f>EAP!$C$9</f>
        <v>PP01</v>
      </c>
      <c r="D12175" s="315">
        <f>'Composições Desp. Diretas'!$C$15</f>
        <v>0</v>
      </c>
      <c r="E12175" s="314" t="str">
        <f>Resumo!$R$5</f>
        <v>Despesa</v>
      </c>
      <c r="F12175" s="314" t="str">
        <f>Resumo!$R$7</f>
        <v>Despesa Direta</v>
      </c>
      <c r="G12175" s="327">
        <f>'Composições Desp. Diretas'!CJ15</f>
        <v>0</v>
      </c>
    </row>
    <row r="12176" spans="1:7" x14ac:dyDescent="0.25">
      <c r="A12176" s="319">
        <f>'Comp. Desp. Indiretas'!$CI$7</f>
        <v>0</v>
      </c>
      <c r="B12176" s="314">
        <f>'Composições Desp. Diretas'!$A$16</f>
        <v>0</v>
      </c>
      <c r="C12176" s="314" t="str">
        <f>EAP!$C$9</f>
        <v>PP01</v>
      </c>
      <c r="D12176" s="315">
        <f>'Composições Desp. Diretas'!$C$16</f>
        <v>0</v>
      </c>
      <c r="E12176" s="314" t="str">
        <f>Resumo!$R$5</f>
        <v>Despesa</v>
      </c>
      <c r="F12176" s="314" t="str">
        <f>Resumo!$R$7</f>
        <v>Despesa Direta</v>
      </c>
      <c r="G12176" s="327">
        <f>'Composições Desp. Diretas'!CJ16</f>
        <v>0</v>
      </c>
    </row>
    <row r="12177" spans="1:7" x14ac:dyDescent="0.25">
      <c r="A12177" s="319">
        <f>'Comp. Desp. Indiretas'!$CI$7</f>
        <v>0</v>
      </c>
      <c r="B12177" s="314">
        <f>'Composições Desp. Diretas'!$A$17</f>
        <v>0</v>
      </c>
      <c r="C12177" s="314" t="str">
        <f>EAP!$C$9</f>
        <v>PP01</v>
      </c>
      <c r="D12177" s="315">
        <f>'Composições Desp. Diretas'!$C$17</f>
        <v>0</v>
      </c>
      <c r="E12177" s="314" t="str">
        <f>Resumo!$R$5</f>
        <v>Despesa</v>
      </c>
      <c r="F12177" s="314" t="str">
        <f>Resumo!$R$7</f>
        <v>Despesa Direta</v>
      </c>
      <c r="G12177" s="327">
        <f>'Composições Desp. Diretas'!CJ17</f>
        <v>0</v>
      </c>
    </row>
    <row r="12178" spans="1:7" x14ac:dyDescent="0.25">
      <c r="A12178" s="319">
        <f>'Comp. Desp. Indiretas'!$CI$7</f>
        <v>0</v>
      </c>
      <c r="B12178" s="314">
        <f>'Composições Desp. Diretas'!$A$18</f>
        <v>0</v>
      </c>
      <c r="C12178" s="314" t="str">
        <f>EAP!$C$9</f>
        <v>PP01</v>
      </c>
      <c r="D12178" s="315">
        <f>'Composições Desp. Diretas'!$C$18</f>
        <v>0</v>
      </c>
      <c r="E12178" s="314" t="str">
        <f>Resumo!$R$5</f>
        <v>Despesa</v>
      </c>
      <c r="F12178" s="314" t="str">
        <f>Resumo!$R$7</f>
        <v>Despesa Direta</v>
      </c>
      <c r="G12178" s="327">
        <f>'Composições Desp. Diretas'!CJ18</f>
        <v>0</v>
      </c>
    </row>
    <row r="12179" spans="1:7" x14ac:dyDescent="0.25">
      <c r="A12179" s="319">
        <f>'Comp. Desp. Indiretas'!$CI$7</f>
        <v>0</v>
      </c>
      <c r="B12179" s="314">
        <f>'Composições Desp. Diretas'!$A$19</f>
        <v>0</v>
      </c>
      <c r="C12179" s="314" t="str">
        <f>EAP!$C$9</f>
        <v>PP01</v>
      </c>
      <c r="D12179" s="315">
        <f>'Composições Desp. Diretas'!$C$19</f>
        <v>0</v>
      </c>
      <c r="E12179" s="314" t="str">
        <f>Resumo!$R$5</f>
        <v>Despesa</v>
      </c>
      <c r="F12179" s="314" t="str">
        <f>Resumo!$R$7</f>
        <v>Despesa Direta</v>
      </c>
      <c r="G12179" s="327">
        <f>'Composições Desp. Diretas'!CJ19</f>
        <v>0</v>
      </c>
    </row>
    <row r="12180" spans="1:7" x14ac:dyDescent="0.25">
      <c r="A12180" s="319">
        <f>'Comp. Desp. Indiretas'!$CI$7</f>
        <v>0</v>
      </c>
      <c r="B12180" s="314">
        <f>'Composições Desp. Diretas'!$A$20</f>
        <v>0</v>
      </c>
      <c r="C12180" s="314" t="str">
        <f>EAP!$C$9</f>
        <v>PP01</v>
      </c>
      <c r="D12180" s="315">
        <f>'Composições Desp. Diretas'!$C$20</f>
        <v>0</v>
      </c>
      <c r="E12180" s="314" t="str">
        <f>Resumo!$R$5</f>
        <v>Despesa</v>
      </c>
      <c r="F12180" s="314" t="str">
        <f>Resumo!$R$7</f>
        <v>Despesa Direta</v>
      </c>
      <c r="G12180" s="327">
        <f>'Composições Desp. Diretas'!CJ20</f>
        <v>0</v>
      </c>
    </row>
    <row r="12181" spans="1:7" x14ac:dyDescent="0.25">
      <c r="A12181" s="319">
        <f>'Comp. Desp. Indiretas'!$CI$7</f>
        <v>0</v>
      </c>
      <c r="B12181" s="314">
        <f>'Composições Desp. Diretas'!$A$21</f>
        <v>0</v>
      </c>
      <c r="C12181" s="314" t="str">
        <f>EAP!$C$9</f>
        <v>PP01</v>
      </c>
      <c r="D12181" s="315">
        <f>'Composições Desp. Diretas'!$C$21</f>
        <v>0</v>
      </c>
      <c r="E12181" s="314" t="str">
        <f>Resumo!$R$5</f>
        <v>Despesa</v>
      </c>
      <c r="F12181" s="314" t="str">
        <f>Resumo!$R$7</f>
        <v>Despesa Direta</v>
      </c>
      <c r="G12181" s="327">
        <f>'Composições Desp. Diretas'!CJ21</f>
        <v>0</v>
      </c>
    </row>
    <row r="12182" spans="1:7" x14ac:dyDescent="0.25">
      <c r="A12182" s="319">
        <f>'Comp. Desp. Indiretas'!$CI$7</f>
        <v>0</v>
      </c>
      <c r="B12182" s="314">
        <f>'Composições Desp. Diretas'!$A$22</f>
        <v>0</v>
      </c>
      <c r="C12182" s="314" t="str">
        <f>EAP!$C$9</f>
        <v>PP01</v>
      </c>
      <c r="D12182" s="315">
        <f>'Composições Desp. Diretas'!$C$22</f>
        <v>0</v>
      </c>
      <c r="E12182" s="314" t="str">
        <f>Resumo!$R$5</f>
        <v>Despesa</v>
      </c>
      <c r="F12182" s="314" t="str">
        <f>Resumo!$R$7</f>
        <v>Despesa Direta</v>
      </c>
      <c r="G12182" s="327">
        <f>'Composições Desp. Diretas'!CJ22</f>
        <v>0</v>
      </c>
    </row>
    <row r="12183" spans="1:7" x14ac:dyDescent="0.25">
      <c r="A12183" s="319">
        <f>'Comp. Desp. Indiretas'!$CI$7</f>
        <v>0</v>
      </c>
      <c r="B12183" s="314">
        <f>'Composições Desp. Diretas'!$A$23</f>
        <v>0</v>
      </c>
      <c r="C12183" s="314" t="str">
        <f>EAP!$C$9</f>
        <v>PP01</v>
      </c>
      <c r="D12183" s="315">
        <f>'Composições Desp. Diretas'!$C$23</f>
        <v>0</v>
      </c>
      <c r="E12183" s="314" t="str">
        <f>Resumo!$R$5</f>
        <v>Despesa</v>
      </c>
      <c r="F12183" s="314" t="str">
        <f>Resumo!$R$7</f>
        <v>Despesa Direta</v>
      </c>
      <c r="G12183" s="327">
        <f>'Composições Desp. Diretas'!CJ23</f>
        <v>0</v>
      </c>
    </row>
    <row r="12201" spans="1:7" x14ac:dyDescent="0.25">
      <c r="A12201" s="319">
        <f>'Comp. Desp. Indiretas'!$CI$7</f>
        <v>0</v>
      </c>
      <c r="B12201" s="314" t="str">
        <f>'Composições Desp. Diretas'!$A$25</f>
        <v>MOC</v>
      </c>
      <c r="C12201" s="314" t="str">
        <f>EAP!$C$10</f>
        <v>PP02</v>
      </c>
      <c r="D12201" s="315" t="str">
        <f>'Composições Desp. Diretas'!$C$25</f>
        <v>TÉCNICO OPERACIONAL</v>
      </c>
      <c r="E12201" s="314" t="str">
        <f>Resumo!$R$5</f>
        <v>Despesa</v>
      </c>
      <c r="F12201" s="314" t="str">
        <f>Resumo!$R$7</f>
        <v>Despesa Direta</v>
      </c>
      <c r="G12201" s="327">
        <f>'Composições Desp. Diretas'!CJ25</f>
        <v>0</v>
      </c>
    </row>
    <row r="12202" spans="1:7" x14ac:dyDescent="0.25">
      <c r="A12202" s="319">
        <f>'Comp. Desp. Indiretas'!$CI$7</f>
        <v>0</v>
      </c>
      <c r="B12202" s="314" t="str">
        <f>'Composições Desp. Diretas'!$A$26</f>
        <v>SE</v>
      </c>
      <c r="C12202" s="314" t="str">
        <f>EAP!$C$10</f>
        <v>PP02</v>
      </c>
      <c r="D12202" s="315" t="str">
        <f>'Composições Desp. Diretas'!$C$26</f>
        <v>Pedágio</v>
      </c>
      <c r="E12202" s="314" t="str">
        <f>Resumo!$R$5</f>
        <v>Despesa</v>
      </c>
      <c r="F12202" s="314" t="str">
        <f>Resumo!$R$7</f>
        <v>Despesa Direta</v>
      </c>
      <c r="G12202" s="327">
        <f>'Composições Desp. Diretas'!CJ26</f>
        <v>0</v>
      </c>
    </row>
    <row r="12203" spans="1:7" x14ac:dyDescent="0.25">
      <c r="A12203" s="319">
        <f>'Comp. Desp. Indiretas'!$CI$7</f>
        <v>0</v>
      </c>
      <c r="B12203" s="314" t="str">
        <f>'Composições Desp. Diretas'!$A$27</f>
        <v>SE</v>
      </c>
      <c r="C12203" s="314" t="str">
        <f>EAP!$C$10</f>
        <v>PP02</v>
      </c>
      <c r="D12203" s="315" t="str">
        <f>'Composições Desp. Diretas'!$C$27</f>
        <v>Despacho ida e volta - sonômetro</v>
      </c>
      <c r="E12203" s="314" t="str">
        <f>Resumo!$R$5</f>
        <v>Despesa</v>
      </c>
      <c r="F12203" s="314" t="str">
        <f>Resumo!$R$7</f>
        <v>Despesa Direta</v>
      </c>
      <c r="G12203" s="327">
        <f>'Composições Desp. Diretas'!CJ27</f>
        <v>0</v>
      </c>
    </row>
    <row r="12204" spans="1:7" x14ac:dyDescent="0.25">
      <c r="A12204" s="319">
        <f>'Comp. Desp. Indiretas'!$CI$7</f>
        <v>0</v>
      </c>
      <c r="B12204" s="314" t="str">
        <f>'Composições Desp. Diretas'!$A$28</f>
        <v>DG</v>
      </c>
      <c r="C12204" s="314" t="str">
        <f>EAP!$C$10</f>
        <v>PP02</v>
      </c>
      <c r="D12204" s="315" t="str">
        <f>'Composições Desp. Diretas'!$C$28</f>
        <v>ALUGUEL DE VEICULO LEVE</v>
      </c>
      <c r="E12204" s="314" t="str">
        <f>Resumo!$R$5</f>
        <v>Despesa</v>
      </c>
      <c r="F12204" s="314" t="str">
        <f>Resumo!$R$7</f>
        <v>Despesa Direta</v>
      </c>
      <c r="G12204" s="327">
        <f>'Composições Desp. Diretas'!CJ28</f>
        <v>0</v>
      </c>
    </row>
    <row r="12205" spans="1:7" x14ac:dyDescent="0.25">
      <c r="A12205" s="319">
        <f>'Comp. Desp. Indiretas'!$CI$7</f>
        <v>0</v>
      </c>
      <c r="B12205" s="314" t="str">
        <f>'Composições Desp. Diretas'!$A$29</f>
        <v>DG</v>
      </c>
      <c r="C12205" s="314" t="str">
        <f>EAP!$C$10</f>
        <v>PP02</v>
      </c>
      <c r="D12205" s="315" t="str">
        <f>'Composições Desp. Diretas'!$C$29</f>
        <v>COMBUSTÍVEL - GASOLINA</v>
      </c>
      <c r="E12205" s="314" t="str">
        <f>Resumo!$R$5</f>
        <v>Despesa</v>
      </c>
      <c r="F12205" s="314" t="str">
        <f>Resumo!$R$7</f>
        <v>Despesa Direta</v>
      </c>
      <c r="G12205" s="327">
        <f>'Composições Desp. Diretas'!CJ29</f>
        <v>0</v>
      </c>
    </row>
    <row r="12206" spans="1:7" x14ac:dyDescent="0.25">
      <c r="A12206" s="319">
        <f>'Comp. Desp. Indiretas'!$CI$7</f>
        <v>0</v>
      </c>
      <c r="B12206" s="314">
        <f>'Composições Desp. Diretas'!$A$30</f>
        <v>0</v>
      </c>
      <c r="C12206" s="314" t="str">
        <f>EAP!$C$10</f>
        <v>PP02</v>
      </c>
      <c r="D12206" s="315">
        <f>'Composições Desp. Diretas'!$C$30</f>
        <v>0</v>
      </c>
      <c r="E12206" s="314" t="str">
        <f>Resumo!$R$5</f>
        <v>Despesa</v>
      </c>
      <c r="F12206" s="314" t="str">
        <f>Resumo!$R$7</f>
        <v>Despesa Direta</v>
      </c>
      <c r="G12206" s="327">
        <f>'Composições Desp. Diretas'!CJ30</f>
        <v>0</v>
      </c>
    </row>
    <row r="12207" spans="1:7" x14ac:dyDescent="0.25">
      <c r="A12207" s="319">
        <f>'Comp. Desp. Indiretas'!$CI$7</f>
        <v>0</v>
      </c>
      <c r="B12207" s="314">
        <f>'Composições Desp. Diretas'!$A$31</f>
        <v>0</v>
      </c>
      <c r="C12207" s="314" t="str">
        <f>EAP!$C$10</f>
        <v>PP02</v>
      </c>
      <c r="D12207" s="315">
        <f>'Composições Desp. Diretas'!$C$31</f>
        <v>0</v>
      </c>
      <c r="E12207" s="314" t="str">
        <f>Resumo!$R$5</f>
        <v>Despesa</v>
      </c>
      <c r="F12207" s="314" t="str">
        <f>Resumo!$R$7</f>
        <v>Despesa Direta</v>
      </c>
      <c r="G12207" s="327">
        <f>'Composições Desp. Diretas'!CJ31</f>
        <v>0</v>
      </c>
    </row>
    <row r="12208" spans="1:7" x14ac:dyDescent="0.25">
      <c r="A12208" s="319">
        <f>'Comp. Desp. Indiretas'!$CI$7</f>
        <v>0</v>
      </c>
      <c r="B12208" s="314" t="str">
        <f>'Composições Desp. Diretas'!$A$32</f>
        <v>MOC</v>
      </c>
      <c r="C12208" s="314" t="str">
        <f>EAP!$C$10</f>
        <v>PP02</v>
      </c>
      <c r="D12208" s="315" t="str">
        <f>'Composições Desp. Diretas'!$C$32</f>
        <v>COORD. DE PROJETO</v>
      </c>
      <c r="E12208" s="314" t="str">
        <f>Resumo!$R$5</f>
        <v>Despesa</v>
      </c>
      <c r="F12208" s="314" t="str">
        <f>Resumo!$R$7</f>
        <v>Despesa Direta</v>
      </c>
      <c r="G12208" s="327">
        <f>'Composições Desp. Diretas'!CJ32</f>
        <v>0</v>
      </c>
    </row>
    <row r="12209" spans="1:7" x14ac:dyDescent="0.25">
      <c r="A12209" s="319">
        <f>'Comp. Desp. Indiretas'!$CI$7</f>
        <v>0</v>
      </c>
      <c r="B12209" s="314" t="str">
        <f>'Composições Desp. Diretas'!$A$33</f>
        <v>MOC</v>
      </c>
      <c r="C12209" s="314" t="str">
        <f>EAP!$C$10</f>
        <v>PP02</v>
      </c>
      <c r="D12209" s="315" t="str">
        <f>'Composições Desp. Diretas'!$C$33</f>
        <v>ANALISTA DE PROJETOS PLENO</v>
      </c>
      <c r="E12209" s="314" t="str">
        <f>Resumo!$R$5</f>
        <v>Despesa</v>
      </c>
      <c r="F12209" s="314" t="str">
        <f>Resumo!$R$7</f>
        <v>Despesa Direta</v>
      </c>
      <c r="G12209" s="327">
        <f>'Composições Desp. Diretas'!CJ33</f>
        <v>0</v>
      </c>
    </row>
    <row r="12210" spans="1:7" x14ac:dyDescent="0.25">
      <c r="A12210" s="319">
        <f>'Comp. Desp. Indiretas'!$CI$7</f>
        <v>0</v>
      </c>
      <c r="B12210" s="314" t="str">
        <f>'Composições Desp. Diretas'!$A$34</f>
        <v>MOC</v>
      </c>
      <c r="C12210" s="314" t="str">
        <f>EAP!$C$10</f>
        <v>PP02</v>
      </c>
      <c r="D12210" s="315" t="str">
        <f>'Composições Desp. Diretas'!$C$34</f>
        <v>ASSISTENTE DE PROJETOS</v>
      </c>
      <c r="E12210" s="314" t="str">
        <f>Resumo!$R$5</f>
        <v>Despesa</v>
      </c>
      <c r="F12210" s="314" t="str">
        <f>Resumo!$R$7</f>
        <v>Despesa Direta</v>
      </c>
      <c r="G12210" s="327">
        <f>'Composições Desp. Diretas'!CJ34</f>
        <v>0</v>
      </c>
    </row>
    <row r="12211" spans="1:7" x14ac:dyDescent="0.25">
      <c r="A12211" s="319">
        <f>'Comp. Desp. Indiretas'!$CI$7</f>
        <v>0</v>
      </c>
      <c r="B12211" s="314" t="str">
        <f>'Composições Desp. Diretas'!$A$35</f>
        <v>MOC</v>
      </c>
      <c r="C12211" s="314" t="str">
        <f>EAP!$C$10</f>
        <v>PP02</v>
      </c>
      <c r="D12211" s="315" t="str">
        <f>'Composições Desp. Diretas'!$C$35</f>
        <v>ANALISTA DE GEOPROCESSAMENTO</v>
      </c>
      <c r="E12211" s="314" t="str">
        <f>Resumo!$R$5</f>
        <v>Despesa</v>
      </c>
      <c r="F12211" s="314" t="str">
        <f>Resumo!$R$7</f>
        <v>Despesa Direta</v>
      </c>
      <c r="G12211" s="327">
        <f>'Composições Desp. Diretas'!CJ35</f>
        <v>0</v>
      </c>
    </row>
    <row r="12212" spans="1:7" x14ac:dyDescent="0.25">
      <c r="A12212" s="319">
        <f>'Comp. Desp. Indiretas'!$CI$7</f>
        <v>0</v>
      </c>
      <c r="B12212" s="314">
        <f>'Composições Desp. Diretas'!$A$36</f>
        <v>0</v>
      </c>
      <c r="C12212" s="314" t="str">
        <f>EAP!$C$10</f>
        <v>PP02</v>
      </c>
      <c r="D12212" s="315">
        <f>'Composições Desp. Diretas'!$C$36</f>
        <v>0</v>
      </c>
      <c r="E12212" s="314" t="str">
        <f>Resumo!$R$5</f>
        <v>Despesa</v>
      </c>
      <c r="F12212" s="314" t="str">
        <f>Resumo!$R$7</f>
        <v>Despesa Direta</v>
      </c>
      <c r="G12212" s="327">
        <f>'Composições Desp. Diretas'!CJ36</f>
        <v>0</v>
      </c>
    </row>
    <row r="12213" spans="1:7" x14ac:dyDescent="0.25">
      <c r="A12213" s="319">
        <f>'Comp. Desp. Indiretas'!$CI$7</f>
        <v>0</v>
      </c>
      <c r="B12213" s="314">
        <f>'Composições Desp. Diretas'!$A$37</f>
        <v>0</v>
      </c>
      <c r="C12213" s="314" t="str">
        <f>EAP!$C$10</f>
        <v>PP02</v>
      </c>
      <c r="D12213" s="315">
        <f>'Composições Desp. Diretas'!$C$37</f>
        <v>0</v>
      </c>
      <c r="E12213" s="314" t="str">
        <f>Resumo!$R$5</f>
        <v>Despesa</v>
      </c>
      <c r="F12213" s="314" t="str">
        <f>Resumo!$R$7</f>
        <v>Despesa Direta</v>
      </c>
      <c r="G12213" s="327">
        <f>'Composições Desp. Diretas'!CJ37</f>
        <v>0</v>
      </c>
    </row>
    <row r="12214" spans="1:7" x14ac:dyDescent="0.25">
      <c r="A12214" s="319">
        <f>'Comp. Desp. Indiretas'!$CI$7</f>
        <v>0</v>
      </c>
      <c r="B12214" s="314">
        <f>'Composições Desp. Diretas'!$A$38</f>
        <v>0</v>
      </c>
      <c r="C12214" s="314" t="str">
        <f>EAP!$C$10</f>
        <v>PP02</v>
      </c>
      <c r="D12214" s="315">
        <f>'Composições Desp. Diretas'!$C$38</f>
        <v>0</v>
      </c>
      <c r="E12214" s="314" t="str">
        <f>Resumo!$R$5</f>
        <v>Despesa</v>
      </c>
      <c r="F12214" s="314" t="str">
        <f>Resumo!$R$7</f>
        <v>Despesa Direta</v>
      </c>
      <c r="G12214" s="327">
        <f>'Composições Desp. Diretas'!CJ38</f>
        <v>0</v>
      </c>
    </row>
    <row r="12215" spans="1:7" x14ac:dyDescent="0.25">
      <c r="A12215" s="319">
        <f>'Comp. Desp. Indiretas'!$CI$7</f>
        <v>0</v>
      </c>
      <c r="B12215" s="314">
        <f>'Composições Desp. Diretas'!$A$39</f>
        <v>0</v>
      </c>
      <c r="C12215" s="314" t="str">
        <f>EAP!$C$10</f>
        <v>PP02</v>
      </c>
      <c r="D12215" s="315">
        <f>'Composições Desp. Diretas'!$C$39</f>
        <v>0</v>
      </c>
      <c r="E12215" s="314" t="str">
        <f>Resumo!$R$5</f>
        <v>Despesa</v>
      </c>
      <c r="F12215" s="314" t="str">
        <f>Resumo!$R$7</f>
        <v>Despesa Direta</v>
      </c>
      <c r="G12215" s="327">
        <f>'Composições Desp. Diretas'!CJ39</f>
        <v>0</v>
      </c>
    </row>
    <row r="12216" spans="1:7" x14ac:dyDescent="0.25">
      <c r="A12216" s="319">
        <f>'Comp. Desp. Indiretas'!$CI$7</f>
        <v>0</v>
      </c>
      <c r="B12216" s="314">
        <f>'Composições Desp. Diretas'!$A$40</f>
        <v>0</v>
      </c>
      <c r="C12216" s="314" t="str">
        <f>EAP!$C$10</f>
        <v>PP02</v>
      </c>
      <c r="D12216" s="315">
        <f>'Composições Desp. Diretas'!$C$40</f>
        <v>0</v>
      </c>
      <c r="E12216" s="314" t="str">
        <f>Resumo!$R$5</f>
        <v>Despesa</v>
      </c>
      <c r="F12216" s="314" t="str">
        <f>Resumo!$R$7</f>
        <v>Despesa Direta</v>
      </c>
      <c r="G12216" s="327">
        <f>'Composições Desp. Diretas'!CJ40</f>
        <v>0</v>
      </c>
    </row>
    <row r="12217" spans="1:7" x14ac:dyDescent="0.25">
      <c r="A12217" s="319">
        <f>'Comp. Desp. Indiretas'!$CI$7</f>
        <v>0</v>
      </c>
      <c r="B12217" s="314">
        <f>'Composições Desp. Diretas'!$A$41</f>
        <v>0</v>
      </c>
      <c r="C12217" s="314" t="str">
        <f>EAP!$C$10</f>
        <v>PP02</v>
      </c>
      <c r="D12217" s="315">
        <f>'Composições Desp. Diretas'!$C$41</f>
        <v>0</v>
      </c>
      <c r="E12217" s="314" t="str">
        <f>Resumo!$R$5</f>
        <v>Despesa</v>
      </c>
      <c r="F12217" s="314" t="str">
        <f>Resumo!$R$7</f>
        <v>Despesa Direta</v>
      </c>
      <c r="G12217" s="327">
        <f>'Composições Desp. Diretas'!CJ41</f>
        <v>0</v>
      </c>
    </row>
    <row r="12218" spans="1:7" x14ac:dyDescent="0.25">
      <c r="A12218" s="319">
        <f>'Comp. Desp. Indiretas'!$CI$7</f>
        <v>0</v>
      </c>
      <c r="B12218" s="314">
        <f>'Composições Desp. Diretas'!$A$42</f>
        <v>0</v>
      </c>
      <c r="C12218" s="314" t="str">
        <f>EAP!$C$10</f>
        <v>PP02</v>
      </c>
      <c r="D12218" s="315">
        <f>'Composições Desp. Diretas'!$C$42</f>
        <v>0</v>
      </c>
      <c r="E12218" s="314" t="str">
        <f>Resumo!$R$5</f>
        <v>Despesa</v>
      </c>
      <c r="F12218" s="314" t="str">
        <f>Resumo!$R$7</f>
        <v>Despesa Direta</v>
      </c>
      <c r="G12218" s="327">
        <f>'Composições Desp. Diretas'!CJ42</f>
        <v>0</v>
      </c>
    </row>
    <row r="12219" spans="1:7" x14ac:dyDescent="0.25">
      <c r="A12219" s="319">
        <f>'Comp. Desp. Indiretas'!$CI$7</f>
        <v>0</v>
      </c>
      <c r="B12219" s="314">
        <f>'Composições Desp. Diretas'!$A$43</f>
        <v>0</v>
      </c>
      <c r="C12219" s="314" t="str">
        <f>EAP!$C$10</f>
        <v>PP02</v>
      </c>
      <c r="D12219" s="315">
        <f>'Composições Desp. Diretas'!$C$43</f>
        <v>0</v>
      </c>
      <c r="E12219" s="314" t="str">
        <f>Resumo!$R$5</f>
        <v>Despesa</v>
      </c>
      <c r="F12219" s="314" t="str">
        <f>Resumo!$R$7</f>
        <v>Despesa Direta</v>
      </c>
      <c r="G12219" s="327">
        <f>'Composições Desp. Diretas'!CJ43</f>
        <v>0</v>
      </c>
    </row>
    <row r="12220" spans="1:7" x14ac:dyDescent="0.25">
      <c r="A12220" s="319">
        <f>'Comp. Desp. Indiretas'!$CI$7</f>
        <v>0</v>
      </c>
      <c r="B12220" s="314">
        <f>'Composições Desp. Diretas'!$A$44</f>
        <v>0</v>
      </c>
      <c r="C12220" s="314" t="str">
        <f>EAP!$C$10</f>
        <v>PP02</v>
      </c>
      <c r="D12220" s="315">
        <f>'Composições Desp. Diretas'!$C$44</f>
        <v>0</v>
      </c>
      <c r="E12220" s="314" t="str">
        <f>Resumo!$R$5</f>
        <v>Despesa</v>
      </c>
      <c r="F12220" s="314" t="str">
        <f>Resumo!$R$7</f>
        <v>Despesa Direta</v>
      </c>
      <c r="G12220" s="327">
        <f>'Composições Desp. Diretas'!CJ44</f>
        <v>0</v>
      </c>
    </row>
    <row r="12221" spans="1:7" x14ac:dyDescent="0.25">
      <c r="A12221" s="319">
        <f>'Comp. Desp. Indiretas'!$CI$7</f>
        <v>0</v>
      </c>
      <c r="B12221" s="314">
        <f>'Composições Desp. Diretas'!$A$45</f>
        <v>0</v>
      </c>
      <c r="C12221" s="314" t="str">
        <f>EAP!$C$10</f>
        <v>PP02</v>
      </c>
      <c r="D12221" s="315">
        <f>'Composições Desp. Diretas'!$C$45</f>
        <v>0</v>
      </c>
      <c r="E12221" s="314" t="str">
        <f>Resumo!$R$5</f>
        <v>Despesa</v>
      </c>
      <c r="F12221" s="314" t="str">
        <f>Resumo!$R$7</f>
        <v>Despesa Direta</v>
      </c>
      <c r="G12221" s="327">
        <f>'Composições Desp. Diretas'!CJ45</f>
        <v>0</v>
      </c>
    </row>
    <row r="12222" spans="1:7" x14ac:dyDescent="0.25">
      <c r="A12222" s="319">
        <f>'Comp. Desp. Indiretas'!$CI$7</f>
        <v>0</v>
      </c>
      <c r="B12222" s="314">
        <f>'Composições Desp. Diretas'!$A$46</f>
        <v>0</v>
      </c>
      <c r="C12222" s="314" t="str">
        <f>EAP!$C$10</f>
        <v>PP02</v>
      </c>
      <c r="D12222" s="315">
        <f>'Composições Desp. Diretas'!$C$46</f>
        <v>0</v>
      </c>
      <c r="E12222" s="314" t="str">
        <f>Resumo!$R$5</f>
        <v>Despesa</v>
      </c>
      <c r="F12222" s="314" t="str">
        <f>Resumo!$R$7</f>
        <v>Despesa Direta</v>
      </c>
      <c r="G12222" s="327">
        <f>'Composições Desp. Diretas'!CJ46</f>
        <v>0</v>
      </c>
    </row>
    <row r="12223" spans="1:7" x14ac:dyDescent="0.25">
      <c r="A12223" s="319">
        <f>'Comp. Desp. Indiretas'!$CI$7</f>
        <v>0</v>
      </c>
      <c r="B12223" s="314">
        <f>'Composições Desp. Diretas'!$A$47</f>
        <v>0</v>
      </c>
      <c r="C12223" s="314" t="str">
        <f>EAP!$C$10</f>
        <v>PP02</v>
      </c>
      <c r="D12223" s="315">
        <f>'Composições Desp. Diretas'!$C$47</f>
        <v>0</v>
      </c>
      <c r="E12223" s="314" t="str">
        <f>Resumo!$R$5</f>
        <v>Despesa</v>
      </c>
      <c r="F12223" s="314" t="str">
        <f>Resumo!$R$7</f>
        <v>Despesa Direta</v>
      </c>
      <c r="G12223" s="327">
        <f>'Composições Desp. Diretas'!CJ47</f>
        <v>0</v>
      </c>
    </row>
    <row r="12224" spans="1:7" x14ac:dyDescent="0.25">
      <c r="A12224" s="319">
        <f>'Comp. Desp. Indiretas'!$CI$7</f>
        <v>0</v>
      </c>
      <c r="B12224" s="314">
        <f>'Composições Desp. Diretas'!$A$48</f>
        <v>0</v>
      </c>
      <c r="C12224" s="314" t="str">
        <f>EAP!$C$10</f>
        <v>PP02</v>
      </c>
      <c r="D12224" s="315">
        <f>'Composições Desp. Diretas'!$C$48</f>
        <v>0</v>
      </c>
      <c r="E12224" s="314" t="str">
        <f>Resumo!$R$5</f>
        <v>Despesa</v>
      </c>
      <c r="F12224" s="314" t="str">
        <f>Resumo!$R$7</f>
        <v>Despesa Direta</v>
      </c>
      <c r="G12224" s="327">
        <f>'Composições Desp. Diretas'!CJ48</f>
        <v>0</v>
      </c>
    </row>
    <row r="12225" spans="1:7" x14ac:dyDescent="0.25">
      <c r="A12225" s="319">
        <f>'Comp. Desp. Indiretas'!$CI$7</f>
        <v>0</v>
      </c>
      <c r="B12225" s="314">
        <f>'Composições Desp. Diretas'!$A$49</f>
        <v>0</v>
      </c>
      <c r="C12225" s="314" t="str">
        <f>EAP!$C$10</f>
        <v>PP02</v>
      </c>
      <c r="D12225" s="315">
        <f>'Composições Desp. Diretas'!$C$49</f>
        <v>0</v>
      </c>
      <c r="E12225" s="314" t="str">
        <f>Resumo!$R$5</f>
        <v>Despesa</v>
      </c>
      <c r="F12225" s="314" t="str">
        <f>Resumo!$R$7</f>
        <v>Despesa Direta</v>
      </c>
      <c r="G12225" s="327">
        <f>'Composições Desp. Diretas'!CJ49</f>
        <v>0</v>
      </c>
    </row>
    <row r="12226" spans="1:7" x14ac:dyDescent="0.25">
      <c r="A12226" s="319">
        <f>'Comp. Desp. Indiretas'!$CI$7</f>
        <v>0</v>
      </c>
      <c r="B12226" s="314">
        <f>'Composições Desp. Diretas'!$A$50</f>
        <v>0</v>
      </c>
      <c r="C12226" s="314" t="str">
        <f>EAP!$C$10</f>
        <v>PP02</v>
      </c>
      <c r="D12226" s="315">
        <f>'Composições Desp. Diretas'!$C$50</f>
        <v>0</v>
      </c>
      <c r="E12226" s="314" t="str">
        <f>Resumo!$R$5</f>
        <v>Despesa</v>
      </c>
      <c r="F12226" s="314" t="str">
        <f>Resumo!$R$7</f>
        <v>Despesa Direta</v>
      </c>
      <c r="G12226" s="327">
        <f>'Composições Desp. Diretas'!CJ50</f>
        <v>0</v>
      </c>
    </row>
    <row r="12227" spans="1:7" x14ac:dyDescent="0.25">
      <c r="A12227" s="319">
        <f>'Comp. Desp. Indiretas'!$CI$7</f>
        <v>0</v>
      </c>
      <c r="B12227" s="314">
        <f>'Composições Desp. Diretas'!$A$51</f>
        <v>0</v>
      </c>
      <c r="C12227" s="314" t="str">
        <f>EAP!$C$10</f>
        <v>PP02</v>
      </c>
      <c r="D12227" s="315">
        <f>'Composições Desp. Diretas'!$C$51</f>
        <v>0</v>
      </c>
      <c r="E12227" s="314" t="str">
        <f>Resumo!$R$5</f>
        <v>Despesa</v>
      </c>
      <c r="F12227" s="314" t="str">
        <f>Resumo!$R$7</f>
        <v>Despesa Direta</v>
      </c>
      <c r="G12227" s="327">
        <f>'Composições Desp. Diretas'!CJ51</f>
        <v>0</v>
      </c>
    </row>
    <row r="12228" spans="1:7" x14ac:dyDescent="0.25">
      <c r="A12228" s="319">
        <f>'Comp. Desp. Indiretas'!$CI$7</f>
        <v>0</v>
      </c>
      <c r="B12228" s="314">
        <f>'Composições Desp. Diretas'!$A$52</f>
        <v>0</v>
      </c>
      <c r="C12228" s="314" t="str">
        <f>EAP!$C$10</f>
        <v>PP02</v>
      </c>
      <c r="D12228" s="315">
        <f>'Composições Desp. Diretas'!$C$52</f>
        <v>0</v>
      </c>
      <c r="E12228" s="314" t="str">
        <f>Resumo!$R$5</f>
        <v>Despesa</v>
      </c>
      <c r="F12228" s="314" t="str">
        <f>Resumo!$R$7</f>
        <v>Despesa Direta</v>
      </c>
      <c r="G12228" s="327">
        <f>'Composições Desp. Diretas'!CJ52</f>
        <v>0</v>
      </c>
    </row>
    <row r="12229" spans="1:7" x14ac:dyDescent="0.25">
      <c r="A12229" s="319">
        <f>'Comp. Desp. Indiretas'!$CI$7</f>
        <v>0</v>
      </c>
      <c r="B12229" s="314">
        <f>'Composições Desp. Diretas'!$A$53</f>
        <v>0</v>
      </c>
      <c r="C12229" s="314" t="str">
        <f>EAP!$C$10</f>
        <v>PP02</v>
      </c>
      <c r="D12229" s="315">
        <f>'Composições Desp. Diretas'!$C$53</f>
        <v>0</v>
      </c>
      <c r="E12229" s="314" t="str">
        <f>Resumo!$R$5</f>
        <v>Despesa</v>
      </c>
      <c r="F12229" s="314" t="str">
        <f>Resumo!$R$7</f>
        <v>Despesa Direta</v>
      </c>
      <c r="G12229" s="327">
        <f>'Composições Desp. Diretas'!CJ53</f>
        <v>0</v>
      </c>
    </row>
    <row r="12230" spans="1:7" x14ac:dyDescent="0.25">
      <c r="A12230" s="319">
        <f>'Comp. Desp. Indiretas'!$CI$7</f>
        <v>0</v>
      </c>
      <c r="B12230" s="314">
        <f>'Composições Desp. Diretas'!$A$54</f>
        <v>0</v>
      </c>
      <c r="C12230" s="314" t="str">
        <f>EAP!$C$10</f>
        <v>PP02</v>
      </c>
      <c r="D12230" s="315">
        <f>'Composições Desp. Diretas'!$C$54</f>
        <v>0</v>
      </c>
      <c r="E12230" s="314" t="str">
        <f>Resumo!$R$5</f>
        <v>Despesa</v>
      </c>
      <c r="F12230" s="314" t="str">
        <f>Resumo!$R$7</f>
        <v>Despesa Direta</v>
      </c>
      <c r="G12230" s="327">
        <f>'Composições Desp. Diretas'!CJ54</f>
        <v>0</v>
      </c>
    </row>
    <row r="12231" spans="1:7" x14ac:dyDescent="0.25">
      <c r="A12231" s="319">
        <f>'Comp. Desp. Indiretas'!$CI$7</f>
        <v>0</v>
      </c>
      <c r="B12231" s="314">
        <f>'Composições Desp. Diretas'!$A$55</f>
        <v>0</v>
      </c>
      <c r="C12231" s="314" t="str">
        <f>EAP!$C$10</f>
        <v>PP02</v>
      </c>
      <c r="D12231" s="315">
        <f>'Composições Desp. Diretas'!$C$55</f>
        <v>0</v>
      </c>
      <c r="E12231" s="314" t="str">
        <f>Resumo!$R$5</f>
        <v>Despesa</v>
      </c>
      <c r="F12231" s="314" t="str">
        <f>Resumo!$R$7</f>
        <v>Despesa Direta</v>
      </c>
      <c r="G12231" s="327">
        <f>'Composições Desp. Diretas'!CJ55</f>
        <v>0</v>
      </c>
    </row>
    <row r="12232" spans="1:7" x14ac:dyDescent="0.25">
      <c r="A12232" s="319">
        <f>'Comp. Desp. Indiretas'!$CI$7</f>
        <v>0</v>
      </c>
      <c r="B12232" s="314" t="str">
        <f>'Composições Desp. Diretas'!$A$57</f>
        <v>SE</v>
      </c>
      <c r="C12232" s="314" t="str">
        <f>EAP!$C$11</f>
        <v>PP03</v>
      </c>
      <c r="D12232" s="315" t="str">
        <f>'Composições Desp. Diretas'!$C$57</f>
        <v>análise lab eflu</v>
      </c>
      <c r="E12232" s="314" t="str">
        <f>Resumo!$R$5</f>
        <v>Despesa</v>
      </c>
      <c r="F12232" s="314" t="str">
        <f>Resumo!$R$7</f>
        <v>Despesa Direta</v>
      </c>
      <c r="G12232" s="327">
        <f>'Composições Desp. Diretas'!CJ57</f>
        <v>0</v>
      </c>
    </row>
    <row r="12233" spans="1:7" x14ac:dyDescent="0.25">
      <c r="A12233" s="319">
        <f>'Comp. Desp. Indiretas'!$CI$7</f>
        <v>0</v>
      </c>
      <c r="B12233" s="314" t="str">
        <f>'Composições Desp. Diretas'!$A$58</f>
        <v>MOC</v>
      </c>
      <c r="C12233" s="314" t="str">
        <f>EAP!$C$11</f>
        <v>PP03</v>
      </c>
      <c r="D12233" s="315" t="str">
        <f>'Composições Desp. Diretas'!$C$58</f>
        <v>ANALISTA DE PROJETOS PLENO</v>
      </c>
      <c r="E12233" s="314" t="str">
        <f>Resumo!$R$5</f>
        <v>Despesa</v>
      </c>
      <c r="F12233" s="314" t="str">
        <f>Resumo!$R$7</f>
        <v>Despesa Direta</v>
      </c>
      <c r="G12233" s="327">
        <f>'Composições Desp. Diretas'!CJ58</f>
        <v>0</v>
      </c>
    </row>
    <row r="12234" spans="1:7" x14ac:dyDescent="0.25">
      <c r="A12234" s="319">
        <f>'Comp. Desp. Indiretas'!$CI$7</f>
        <v>0</v>
      </c>
      <c r="B12234" s="314" t="str">
        <f>'Composições Desp. Diretas'!$A$59</f>
        <v>SE</v>
      </c>
      <c r="C12234" s="314" t="str">
        <f>EAP!$C$11</f>
        <v>PP03</v>
      </c>
      <c r="D12234" s="315" t="str">
        <f>'Composições Desp. Diretas'!$C$59</f>
        <v>Elaboração de RT Ecotox</v>
      </c>
      <c r="E12234" s="314" t="str">
        <f>Resumo!$R$5</f>
        <v>Despesa</v>
      </c>
      <c r="F12234" s="314" t="str">
        <f>Resumo!$R$7</f>
        <v>Despesa Direta</v>
      </c>
      <c r="G12234" s="327">
        <f>'Composições Desp. Diretas'!CJ59</f>
        <v>0</v>
      </c>
    </row>
    <row r="12235" spans="1:7" x14ac:dyDescent="0.25">
      <c r="A12235" s="319">
        <f>'Comp. Desp. Indiretas'!$CI$7</f>
        <v>0</v>
      </c>
      <c r="B12235" s="314">
        <f>'Composições Desp. Diretas'!$A$60</f>
        <v>0</v>
      </c>
      <c r="C12235" s="314" t="str">
        <f>EAP!$C$11</f>
        <v>PP03</v>
      </c>
      <c r="D12235" s="315">
        <f>'Composições Desp. Diretas'!$C$60</f>
        <v>0</v>
      </c>
      <c r="E12235" s="314" t="str">
        <f>Resumo!$R$5</f>
        <v>Despesa</v>
      </c>
      <c r="F12235" s="314" t="str">
        <f>Resumo!$R$7</f>
        <v>Despesa Direta</v>
      </c>
      <c r="G12235" s="327">
        <f>'Composições Desp. Diretas'!CJ60</f>
        <v>0</v>
      </c>
    </row>
    <row r="12236" spans="1:7" x14ac:dyDescent="0.25">
      <c r="A12236" s="319">
        <f>'Comp. Desp. Indiretas'!$CI$7</f>
        <v>0</v>
      </c>
      <c r="B12236" s="314">
        <f>'Composições Desp. Diretas'!$A$61</f>
        <v>0</v>
      </c>
      <c r="C12236" s="314" t="str">
        <f>EAP!$C$11</f>
        <v>PP03</v>
      </c>
      <c r="D12236" s="315">
        <f>'Composições Desp. Diretas'!$C$61</f>
        <v>0</v>
      </c>
      <c r="E12236" s="314" t="str">
        <f>Resumo!$R$5</f>
        <v>Despesa</v>
      </c>
      <c r="F12236" s="314" t="str">
        <f>Resumo!$R$7</f>
        <v>Despesa Direta</v>
      </c>
      <c r="G12236" s="327">
        <f>'Composições Desp. Diretas'!CJ61</f>
        <v>0</v>
      </c>
    </row>
    <row r="12237" spans="1:7" x14ac:dyDescent="0.25">
      <c r="A12237" s="319">
        <f>'Comp. Desp. Indiretas'!$CI$7</f>
        <v>0</v>
      </c>
      <c r="B12237" s="314" t="str">
        <f>'Composições Desp. Diretas'!$A$62</f>
        <v>MOC</v>
      </c>
      <c r="C12237" s="314" t="str">
        <f>EAP!$C$11</f>
        <v>PP03</v>
      </c>
      <c r="D12237" s="315" t="str">
        <f>'Composições Desp. Diretas'!$C$62</f>
        <v>TÉCNICO OPERACIONAL</v>
      </c>
      <c r="E12237" s="314" t="str">
        <f>Resumo!$R$5</f>
        <v>Despesa</v>
      </c>
      <c r="F12237" s="314" t="str">
        <f>Resumo!$R$7</f>
        <v>Despesa Direta</v>
      </c>
      <c r="G12237" s="327">
        <f>'Composições Desp. Diretas'!CJ62</f>
        <v>0</v>
      </c>
    </row>
    <row r="12238" spans="1:7" x14ac:dyDescent="0.25">
      <c r="A12238" s="319">
        <f>'Comp. Desp. Indiretas'!$CI$7</f>
        <v>0</v>
      </c>
      <c r="B12238" s="314" t="str">
        <f>'Composições Desp. Diretas'!$A$63</f>
        <v>DG</v>
      </c>
      <c r="C12238" s="314" t="str">
        <f>EAP!$C$11</f>
        <v>PP03</v>
      </c>
      <c r="D12238" s="315" t="str">
        <f>'Composições Desp. Diretas'!$C$63</f>
        <v>COMBUSTÍVEL - GASOLINA</v>
      </c>
      <c r="E12238" s="314" t="str">
        <f>Resumo!$R$5</f>
        <v>Despesa</v>
      </c>
      <c r="F12238" s="314" t="str">
        <f>Resumo!$R$7</f>
        <v>Despesa Direta</v>
      </c>
      <c r="G12238" s="327">
        <f>'Composições Desp. Diretas'!CJ63</f>
        <v>0</v>
      </c>
    </row>
    <row r="12239" spans="1:7" x14ac:dyDescent="0.25">
      <c r="A12239" s="319">
        <f>'Comp. Desp. Indiretas'!$CI$7</f>
        <v>0</v>
      </c>
      <c r="B12239" s="314">
        <f>'Composições Desp. Diretas'!$A$64</f>
        <v>0</v>
      </c>
      <c r="C12239" s="314" t="str">
        <f>EAP!$C$11</f>
        <v>PP03</v>
      </c>
      <c r="D12239" s="315">
        <f>'Composições Desp. Diretas'!$C$64</f>
        <v>0</v>
      </c>
      <c r="E12239" s="314" t="str">
        <f>Resumo!$R$5</f>
        <v>Despesa</v>
      </c>
      <c r="F12239" s="314" t="str">
        <f>Resumo!$R$7</f>
        <v>Despesa Direta</v>
      </c>
      <c r="G12239" s="327">
        <f>'Composições Desp. Diretas'!CJ64</f>
        <v>0</v>
      </c>
    </row>
    <row r="12240" spans="1:7" x14ac:dyDescent="0.25">
      <c r="A12240" s="319">
        <f>'Comp. Desp. Indiretas'!$CI$7</f>
        <v>0</v>
      </c>
      <c r="B12240" s="314">
        <f>'Composições Desp. Diretas'!$A$65</f>
        <v>0</v>
      </c>
      <c r="C12240" s="314" t="str">
        <f>EAP!$C$11</f>
        <v>PP03</v>
      </c>
      <c r="D12240" s="315">
        <f>'Composições Desp. Diretas'!$C$65</f>
        <v>0</v>
      </c>
      <c r="E12240" s="314" t="str">
        <f>Resumo!$R$5</f>
        <v>Despesa</v>
      </c>
      <c r="F12240" s="314" t="str">
        <f>Resumo!$R$7</f>
        <v>Despesa Direta</v>
      </c>
      <c r="G12240" s="327">
        <f>'Composições Desp. Diretas'!CJ65</f>
        <v>0</v>
      </c>
    </row>
    <row r="12241" spans="1:7" x14ac:dyDescent="0.25">
      <c r="A12241" s="319">
        <f>'Comp. Desp. Indiretas'!$CI$7</f>
        <v>0</v>
      </c>
      <c r="B12241" s="314">
        <f>'Composições Desp. Diretas'!$A$66</f>
        <v>0</v>
      </c>
      <c r="C12241" s="314" t="str">
        <f>EAP!$C$11</f>
        <v>PP03</v>
      </c>
      <c r="D12241" s="315">
        <f>'Composições Desp. Diretas'!$C$66</f>
        <v>0</v>
      </c>
      <c r="E12241" s="314" t="str">
        <f>Resumo!$R$5</f>
        <v>Despesa</v>
      </c>
      <c r="F12241" s="314" t="str">
        <f>Resumo!$R$7</f>
        <v>Despesa Direta</v>
      </c>
      <c r="G12241" s="327">
        <f>'Composições Desp. Diretas'!CJ66</f>
        <v>0</v>
      </c>
    </row>
    <row r="12242" spans="1:7" x14ac:dyDescent="0.25">
      <c r="A12242" s="319">
        <f>'Comp. Desp. Indiretas'!$CI$7</f>
        <v>0</v>
      </c>
      <c r="B12242" s="314">
        <f>'Composições Desp. Diretas'!$A$67</f>
        <v>0</v>
      </c>
      <c r="C12242" s="314" t="str">
        <f>EAP!$C$11</f>
        <v>PP03</v>
      </c>
      <c r="D12242" s="315">
        <f>'Composições Desp. Diretas'!$C$67</f>
        <v>0</v>
      </c>
      <c r="E12242" s="314" t="str">
        <f>Resumo!$R$5</f>
        <v>Despesa</v>
      </c>
      <c r="F12242" s="314" t="str">
        <f>Resumo!$R$7</f>
        <v>Despesa Direta</v>
      </c>
      <c r="G12242" s="327">
        <f>'Composições Desp. Diretas'!CJ67</f>
        <v>0</v>
      </c>
    </row>
    <row r="12243" spans="1:7" x14ac:dyDescent="0.25">
      <c r="A12243" s="319">
        <f>'Comp. Desp. Indiretas'!$CI$7</f>
        <v>0</v>
      </c>
      <c r="B12243" s="314">
        <f>'Composições Desp. Diretas'!$A$68</f>
        <v>0</v>
      </c>
      <c r="C12243" s="314" t="str">
        <f>EAP!$C$11</f>
        <v>PP03</v>
      </c>
      <c r="D12243" s="315">
        <f>'Composições Desp. Diretas'!$C$68</f>
        <v>0</v>
      </c>
      <c r="E12243" s="314" t="str">
        <f>Resumo!$R$5</f>
        <v>Despesa</v>
      </c>
      <c r="F12243" s="314" t="str">
        <f>Resumo!$R$7</f>
        <v>Despesa Direta</v>
      </c>
      <c r="G12243" s="327">
        <f>'Composições Desp. Diretas'!CJ68</f>
        <v>0</v>
      </c>
    </row>
    <row r="12244" spans="1:7" x14ac:dyDescent="0.25">
      <c r="A12244" s="319">
        <f>'Comp. Desp. Indiretas'!$CI$7</f>
        <v>0</v>
      </c>
      <c r="B12244" s="314">
        <f>'Composições Desp. Diretas'!$A$69</f>
        <v>0</v>
      </c>
      <c r="C12244" s="314" t="str">
        <f>EAP!$C$11</f>
        <v>PP03</v>
      </c>
      <c r="D12244" s="315">
        <f>'Composições Desp. Diretas'!$C$69</f>
        <v>0</v>
      </c>
      <c r="E12244" s="314" t="str">
        <f>Resumo!$R$5</f>
        <v>Despesa</v>
      </c>
      <c r="F12244" s="314" t="str">
        <f>Resumo!$R$7</f>
        <v>Despesa Direta</v>
      </c>
      <c r="G12244" s="327">
        <f>'Composições Desp. Diretas'!CJ69</f>
        <v>0</v>
      </c>
    </row>
    <row r="12245" spans="1:7" x14ac:dyDescent="0.25">
      <c r="A12245" s="319">
        <f>'Comp. Desp. Indiretas'!$CI$7</f>
        <v>0</v>
      </c>
      <c r="B12245" s="314">
        <f>'Composições Desp. Diretas'!$A$70</f>
        <v>0</v>
      </c>
      <c r="C12245" s="314" t="str">
        <f>EAP!$C$11</f>
        <v>PP03</v>
      </c>
      <c r="D12245" s="315">
        <f>'Composições Desp. Diretas'!$C$70</f>
        <v>0</v>
      </c>
      <c r="E12245" s="314" t="str">
        <f>Resumo!$R$5</f>
        <v>Despesa</v>
      </c>
      <c r="F12245" s="314" t="str">
        <f>Resumo!$R$7</f>
        <v>Despesa Direta</v>
      </c>
      <c r="G12245" s="327">
        <f>'Composições Desp. Diretas'!CJ70</f>
        <v>0</v>
      </c>
    </row>
    <row r="12246" spans="1:7" x14ac:dyDescent="0.25">
      <c r="A12246" s="319">
        <f>'Comp. Desp. Indiretas'!$CI$7</f>
        <v>0</v>
      </c>
      <c r="B12246" s="314">
        <f>'Composições Desp. Diretas'!$A$71</f>
        <v>0</v>
      </c>
      <c r="C12246" s="314" t="str">
        <f>EAP!$C$11</f>
        <v>PP03</v>
      </c>
      <c r="D12246" s="315">
        <f>'Composições Desp. Diretas'!$C$71</f>
        <v>0</v>
      </c>
      <c r="E12246" s="314" t="str">
        <f>Resumo!$R$5</f>
        <v>Despesa</v>
      </c>
      <c r="F12246" s="314" t="str">
        <f>Resumo!$R$7</f>
        <v>Despesa Direta</v>
      </c>
      <c r="G12246" s="327">
        <f>'Composições Desp. Diretas'!CJ71</f>
        <v>0</v>
      </c>
    </row>
    <row r="12247" spans="1:7" x14ac:dyDescent="0.25">
      <c r="A12247" s="319">
        <f>'Comp. Desp. Indiretas'!$CI$7</f>
        <v>0</v>
      </c>
      <c r="B12247" s="314">
        <f>'Composições Desp. Diretas'!$A$72</f>
        <v>0</v>
      </c>
      <c r="C12247" s="314" t="str">
        <f>EAP!$C$11</f>
        <v>PP03</v>
      </c>
      <c r="D12247" s="315">
        <f>'Composições Desp. Diretas'!$C$72</f>
        <v>0</v>
      </c>
      <c r="E12247" s="314" t="str">
        <f>Resumo!$R$5</f>
        <v>Despesa</v>
      </c>
      <c r="F12247" s="314" t="str">
        <f>Resumo!$R$7</f>
        <v>Despesa Direta</v>
      </c>
      <c r="G12247" s="327">
        <f>'Composições Desp. Diretas'!CJ72</f>
        <v>0</v>
      </c>
    </row>
    <row r="12248" spans="1:7" x14ac:dyDescent="0.25">
      <c r="A12248" s="319">
        <f>'Comp. Desp. Indiretas'!$CI$7</f>
        <v>0</v>
      </c>
      <c r="B12248" s="314">
        <f>'Composições Desp. Diretas'!$A$73</f>
        <v>0</v>
      </c>
      <c r="C12248" s="314" t="str">
        <f>EAP!$C$11</f>
        <v>PP03</v>
      </c>
      <c r="D12248" s="315">
        <f>'Composições Desp. Diretas'!$C$73</f>
        <v>0</v>
      </c>
      <c r="E12248" s="314" t="str">
        <f>Resumo!$R$5</f>
        <v>Despesa</v>
      </c>
      <c r="F12248" s="314" t="str">
        <f>Resumo!$R$7</f>
        <v>Despesa Direta</v>
      </c>
      <c r="G12248" s="327">
        <f>'Composições Desp. Diretas'!CJ73</f>
        <v>0</v>
      </c>
    </row>
    <row r="12249" spans="1:7" x14ac:dyDescent="0.25">
      <c r="A12249" s="319">
        <f>'Comp. Desp. Indiretas'!$CI$7</f>
        <v>0</v>
      </c>
      <c r="B12249" s="314">
        <f>'Composições Desp. Diretas'!$A$74</f>
        <v>0</v>
      </c>
      <c r="C12249" s="314" t="str">
        <f>EAP!$C$11</f>
        <v>PP03</v>
      </c>
      <c r="D12249" s="315">
        <f>'Composições Desp. Diretas'!$C$74</f>
        <v>0</v>
      </c>
      <c r="E12249" s="314" t="str">
        <f>Resumo!$R$5</f>
        <v>Despesa</v>
      </c>
      <c r="F12249" s="314" t="str">
        <f>Resumo!$R$7</f>
        <v>Despesa Direta</v>
      </c>
      <c r="G12249" s="327">
        <f>'Composições Desp. Diretas'!CJ74</f>
        <v>0</v>
      </c>
    </row>
    <row r="12250" spans="1:7" x14ac:dyDescent="0.25">
      <c r="A12250" s="319">
        <f>'Comp. Desp. Indiretas'!$CI$7</f>
        <v>0</v>
      </c>
      <c r="B12250" s="314">
        <f>'Composições Desp. Diretas'!$A$75</f>
        <v>0</v>
      </c>
      <c r="C12250" s="314" t="str">
        <f>EAP!$C$11</f>
        <v>PP03</v>
      </c>
      <c r="D12250" s="315">
        <f>'Composições Desp. Diretas'!$C$75</f>
        <v>0</v>
      </c>
      <c r="E12250" s="314" t="str">
        <f>Resumo!$R$5</f>
        <v>Despesa</v>
      </c>
      <c r="F12250" s="314" t="str">
        <f>Resumo!$R$7</f>
        <v>Despesa Direta</v>
      </c>
      <c r="G12250" s="327">
        <f>'Composições Desp. Diretas'!CJ75</f>
        <v>0</v>
      </c>
    </row>
    <row r="12251" spans="1:7" x14ac:dyDescent="0.25">
      <c r="A12251" s="319">
        <f>'Comp. Desp. Indiretas'!$CI$7</f>
        <v>0</v>
      </c>
      <c r="B12251" s="314">
        <f>'Composições Desp. Diretas'!$A$76</f>
        <v>0</v>
      </c>
      <c r="C12251" s="314" t="str">
        <f>EAP!$C$11</f>
        <v>PP03</v>
      </c>
      <c r="D12251" s="315">
        <f>'Composições Desp. Diretas'!$C$76</f>
        <v>0</v>
      </c>
      <c r="E12251" s="314" t="str">
        <f>Resumo!$R$5</f>
        <v>Despesa</v>
      </c>
      <c r="F12251" s="314" t="str">
        <f>Resumo!$R$7</f>
        <v>Despesa Direta</v>
      </c>
      <c r="G12251" s="327">
        <f>'Composições Desp. Diretas'!CJ76</f>
        <v>0</v>
      </c>
    </row>
    <row r="12252" spans="1:7" x14ac:dyDescent="0.25">
      <c r="A12252" s="319">
        <f>'Comp. Desp. Indiretas'!$CI$7</f>
        <v>0</v>
      </c>
      <c r="B12252" s="314">
        <f>'Composições Desp. Diretas'!$A$77</f>
        <v>0</v>
      </c>
      <c r="C12252" s="314" t="str">
        <f>EAP!$C$11</f>
        <v>PP03</v>
      </c>
      <c r="D12252" s="315">
        <f>'Composições Desp. Diretas'!$C$77</f>
        <v>0</v>
      </c>
      <c r="E12252" s="314" t="str">
        <f>Resumo!$R$5</f>
        <v>Despesa</v>
      </c>
      <c r="F12252" s="314" t="str">
        <f>Resumo!$R$7</f>
        <v>Despesa Direta</v>
      </c>
      <c r="G12252" s="327">
        <f>'Composições Desp. Diretas'!CJ77</f>
        <v>0</v>
      </c>
    </row>
    <row r="12253" spans="1:7" x14ac:dyDescent="0.25">
      <c r="A12253" s="319">
        <f>'Comp. Desp. Indiretas'!$CI$7</f>
        <v>0</v>
      </c>
      <c r="B12253" s="314">
        <f>'Composições Desp. Diretas'!$A$78</f>
        <v>0</v>
      </c>
      <c r="C12253" s="314" t="str">
        <f>EAP!$C$11</f>
        <v>PP03</v>
      </c>
      <c r="D12253" s="315">
        <f>'Composições Desp. Diretas'!$C$78</f>
        <v>0</v>
      </c>
      <c r="E12253" s="314" t="str">
        <f>Resumo!$R$5</f>
        <v>Despesa</v>
      </c>
      <c r="F12253" s="314" t="str">
        <f>Resumo!$R$7</f>
        <v>Despesa Direta</v>
      </c>
      <c r="G12253" s="327">
        <f>'Composições Desp. Diretas'!CJ78</f>
        <v>0</v>
      </c>
    </row>
    <row r="12262" spans="1:7" x14ac:dyDescent="0.25">
      <c r="A12262" s="319">
        <f>'Comp. Desp. Indiretas'!$CI$7</f>
        <v>0</v>
      </c>
      <c r="B12262" s="314">
        <f>'Composições Desp. Diretas'!$A$79</f>
        <v>0</v>
      </c>
      <c r="C12262" s="314" t="str">
        <f>EAP!$C$11</f>
        <v>PP03</v>
      </c>
      <c r="D12262" s="315">
        <f>'Composições Desp. Diretas'!$C$79</f>
        <v>0</v>
      </c>
      <c r="E12262" s="314" t="str">
        <f>Resumo!$R$5</f>
        <v>Despesa</v>
      </c>
      <c r="F12262" s="314" t="str">
        <f>Resumo!$R$7</f>
        <v>Despesa Direta</v>
      </c>
      <c r="G12262" s="327">
        <f>'Composições Desp. Diretas'!CJ79</f>
        <v>0</v>
      </c>
    </row>
    <row r="13100" spans="1:7" x14ac:dyDescent="0.25">
      <c r="A13100" s="319">
        <f>'Comp. Desp. Indiretas'!$CI$7</f>
        <v>0</v>
      </c>
      <c r="D13100" s="315" t="str">
        <f>'CRONOG. DE RECEBIMENTO'!$A$5</f>
        <v>Monitoramento da Qualidade do Ar</v>
      </c>
      <c r="E13100" s="314" t="str">
        <f>Resumo!$R$4</f>
        <v>Receita</v>
      </c>
      <c r="F13100" s="314" t="str">
        <f>Resumo!$R$4</f>
        <v>Receita</v>
      </c>
      <c r="G13100" s="327">
        <f>'CRONOG. DE RECEBIMENTO'!M5</f>
        <v>0</v>
      </c>
    </row>
    <row r="13101" spans="1:7" x14ac:dyDescent="0.25">
      <c r="A13101" s="319">
        <f>'Comp. Desp. Indiretas'!$CI$7</f>
        <v>0</v>
      </c>
      <c r="D13101" s="315" t="str">
        <f>'CRONOG. DE RECEBIMENTO'!$A$6</f>
        <v>Monitoramento de Ruído</v>
      </c>
      <c r="E13101" s="314" t="str">
        <f>Resumo!$R$4</f>
        <v>Receita</v>
      </c>
      <c r="F13101" s="314" t="str">
        <f>Resumo!$R$4</f>
        <v>Receita</v>
      </c>
      <c r="G13101" s="327">
        <f>'CRONOG. DE RECEBIMENTO'!M6</f>
        <v>0</v>
      </c>
    </row>
    <row r="13102" spans="1:7" x14ac:dyDescent="0.25">
      <c r="A13102" s="319">
        <f>'Comp. Desp. Indiretas'!$CI$7</f>
        <v>0</v>
      </c>
      <c r="D13102" s="315" t="str">
        <f>'CRONOG. DE RECEBIMENTO'!$A$7</f>
        <v>Monitoramento de Efluentes Industriais</v>
      </c>
      <c r="E13102" s="314" t="str">
        <f>Resumo!$R$4</f>
        <v>Receita</v>
      </c>
      <c r="F13102" s="314" t="str">
        <f>Resumo!$R$4</f>
        <v>Receita</v>
      </c>
      <c r="G13102" s="327">
        <f>'CRONOG. DE RECEBIMENTO'!M7</f>
        <v>0</v>
      </c>
    </row>
    <row r="13130" spans="1:7" x14ac:dyDescent="0.25">
      <c r="A13130" s="319">
        <f>'Comp. Desp. Indiretas'!$CI$7</f>
        <v>0</v>
      </c>
      <c r="D13130" s="315" t="str">
        <f>Resumo!$R$8</f>
        <v>Imposto</v>
      </c>
      <c r="E13130" s="314" t="str">
        <f>Resumo!$R$5</f>
        <v>Despesa</v>
      </c>
      <c r="F13130" s="314" t="str">
        <f>Resumo!$R$8</f>
        <v>Imposto</v>
      </c>
      <c r="G13130" s="327">
        <f>'CRONOG. DE RECEBIMENTO'!M10</f>
        <v>0</v>
      </c>
    </row>
    <row r="13131" spans="1:7" x14ac:dyDescent="0.25">
      <c r="A13131" s="319">
        <f>'Comp. Desp. Indiretas'!$CI$7</f>
        <v>0</v>
      </c>
      <c r="D13131" s="315" t="str">
        <f>Resumo!$R$9</f>
        <v>Overhead</v>
      </c>
      <c r="E13131" s="314" t="str">
        <f>Resumo!$R$9</f>
        <v>Overhead</v>
      </c>
      <c r="F13131" s="314" t="str">
        <f>Resumo!$R$9</f>
        <v>Overhead</v>
      </c>
      <c r="G13131" s="327">
        <f>'CRONOG. DE RECEBIMENTO'!M15</f>
        <v>0</v>
      </c>
    </row>
    <row r="13132" spans="1:7" x14ac:dyDescent="0.25">
      <c r="A13132" s="319">
        <f>'Comp. Desp. Indiretas'!$CI$7</f>
        <v>0</v>
      </c>
      <c r="D13132" s="315" t="str">
        <f>Resumo!$R$10</f>
        <v>Margem</v>
      </c>
      <c r="E13132" s="314" t="str">
        <f>Resumo!$R$10</f>
        <v>Margem</v>
      </c>
      <c r="F13132" s="314" t="str">
        <f>Resumo!$R$10</f>
        <v>Margem</v>
      </c>
      <c r="G13132" s="327">
        <f>'CRONOG. DE RECEBIMENTO'!M17</f>
        <v>0</v>
      </c>
    </row>
    <row r="13133" spans="1:7" x14ac:dyDescent="0.25">
      <c r="A13133" s="319">
        <f>'Comp. Desp. Indiretas'!$CI$7</f>
        <v>0</v>
      </c>
      <c r="D13133" s="315" t="str">
        <f>Resumo!$R$11</f>
        <v>Risco</v>
      </c>
      <c r="E13133" s="314" t="str">
        <f>Resumo!$R$11</f>
        <v>Risco</v>
      </c>
      <c r="F13133" s="314" t="str">
        <f>Resumo!$R$11</f>
        <v>Risco</v>
      </c>
      <c r="G13133" s="327">
        <f>'CRONOG. DE RECEBIMENTO'!M16</f>
        <v>0</v>
      </c>
    </row>
    <row r="13134" spans="1:7" x14ac:dyDescent="0.25">
      <c r="A13134" s="319">
        <f>'Comp. Desp. Indiretas'!$CI$7</f>
        <v>0</v>
      </c>
      <c r="D13134" s="315" t="str">
        <f>'CRONOG. DE RECEBIMENTO'!$A$11</f>
        <v>TOTAL MENSAL - RECEITA LÍQUIDA</v>
      </c>
      <c r="E13134" s="314" t="str">
        <f>Resumo!$R$4</f>
        <v>Receita</v>
      </c>
      <c r="F13134" s="314" t="str">
        <f>'CRONOG. DE RECEBIMENTO'!$A$11</f>
        <v>TOTAL MENSAL - RECEITA LÍQUIDA</v>
      </c>
      <c r="G13134" s="327">
        <f>'CRONOG. DE RECEBIMENTO'!$M$11</f>
        <v>0</v>
      </c>
    </row>
    <row r="13135" spans="1:7" x14ac:dyDescent="0.25">
      <c r="A13135" s="319">
        <f>'Comp. Desp. Indiretas'!$CI$7</f>
        <v>0</v>
      </c>
      <c r="D13135" s="315" t="str">
        <f>'CRONOG. DE RECEBIMENTO'!$A$12</f>
        <v>TOTAL ACUMULADO - RECEITA LÍQUIDA</v>
      </c>
      <c r="E13135" s="314" t="str">
        <f>Resumo!$R$4</f>
        <v>Receita</v>
      </c>
      <c r="F13135" s="314" t="str">
        <f>'CRONOG. DE RECEBIMENTO'!$A$12</f>
        <v>TOTAL ACUMULADO - RECEITA LÍQUIDA</v>
      </c>
      <c r="G13135" s="327">
        <f>'CRONOG. DE RECEBIMENTO'!$M$12</f>
        <v>17472.697328999995</v>
      </c>
    </row>
    <row r="13136" spans="1:7" x14ac:dyDescent="0.25">
      <c r="A13136" s="319">
        <f>'Comp. Desp. Indiretas'!$CI$7</f>
        <v>0</v>
      </c>
      <c r="D13136" s="315" t="str">
        <f>'CRONOG. DE RECEBIMENTO'!$A$38</f>
        <v>Monitoramento da Qualidade do Ar</v>
      </c>
      <c r="E13136" s="314" t="str">
        <f>Resumo!$R$12</f>
        <v>Recebimento Cliente</v>
      </c>
      <c r="F13136" s="314" t="str">
        <f>Resumo!$R$12</f>
        <v>Recebimento Cliente</v>
      </c>
      <c r="G13136" s="327">
        <f>'CRONOG. DE RECEBIMENTO'!$M$38</f>
        <v>0</v>
      </c>
    </row>
    <row r="13137" spans="1:7" x14ac:dyDescent="0.25">
      <c r="A13137" s="319">
        <f>'Comp. Desp. Indiretas'!$CI$7</f>
        <v>0</v>
      </c>
      <c r="D13137" s="315" t="str">
        <f>'CRONOG. DE RECEBIMENTO'!$A$39</f>
        <v>Monitoramento de Ruído</v>
      </c>
      <c r="E13137" s="314" t="str">
        <f>Resumo!$R$12</f>
        <v>Recebimento Cliente</v>
      </c>
      <c r="F13137" s="314" t="str">
        <f>Resumo!$R$12</f>
        <v>Recebimento Cliente</v>
      </c>
      <c r="G13137" s="327">
        <f>'CRONOG. DE RECEBIMENTO'!$M$39</f>
        <v>0</v>
      </c>
    </row>
    <row r="13138" spans="1:7" x14ac:dyDescent="0.25">
      <c r="A13138" s="319">
        <f>'Comp. Desp. Indiretas'!$CI$7</f>
        <v>0</v>
      </c>
      <c r="D13138" s="315" t="str">
        <f>'CRONOG. DE RECEBIMENTO'!$A$40</f>
        <v>Monitoramento de Efluentes Industriais</v>
      </c>
      <c r="E13138" s="314" t="str">
        <f>Resumo!$R$12</f>
        <v>Recebimento Cliente</v>
      </c>
      <c r="F13138" s="314" t="str">
        <f>Resumo!$R$12</f>
        <v>Recebimento Cliente</v>
      </c>
      <c r="G13138" s="327">
        <f>'CRONOG. DE RECEBIMENTO'!$M$40</f>
        <v>0</v>
      </c>
    </row>
    <row r="13166" spans="1:7" x14ac:dyDescent="0.25">
      <c r="A13166" s="319">
        <f>'Comp. Desp. Indiretas'!$CJ$7</f>
        <v>0</v>
      </c>
      <c r="B13166" s="314" t="str">
        <f>'Comp. Desp. Indiretas'!$A$9</f>
        <v>MOC</v>
      </c>
      <c r="D13166" s="315" t="str">
        <f>'Comp. Desp. Indiretas'!$C$9</f>
        <v>DIRETOR TÉCNICO</v>
      </c>
      <c r="E13166" s="314" t="str">
        <f>Resumo!$R$5</f>
        <v>Despesa</v>
      </c>
      <c r="F13166" s="314" t="str">
        <f>Resumo!$R$6</f>
        <v>Despesa Indireta</v>
      </c>
      <c r="G13166" s="327">
        <f>'Comp. Desp. Indiretas'!CJ9</f>
        <v>0</v>
      </c>
    </row>
    <row r="13167" spans="1:7" x14ac:dyDescent="0.25">
      <c r="A13167" s="319">
        <f>'Comp. Desp. Indiretas'!$CJ$7</f>
        <v>0</v>
      </c>
      <c r="B13167" s="314" t="str">
        <f>'Comp. Desp. Indiretas'!$A$10</f>
        <v>MOC</v>
      </c>
      <c r="D13167" s="315" t="str">
        <f>'Comp. Desp. Indiretas'!$C$10</f>
        <v>GERENTE DE PROJETO</v>
      </c>
      <c r="E13167" s="314" t="str">
        <f>Resumo!$R$5</f>
        <v>Despesa</v>
      </c>
      <c r="F13167" s="314" t="str">
        <f>Resumo!$R$6</f>
        <v>Despesa Indireta</v>
      </c>
      <c r="G13167" s="327">
        <f>'Comp. Desp. Indiretas'!CJ10</f>
        <v>0</v>
      </c>
    </row>
    <row r="13168" spans="1:7" x14ac:dyDescent="0.25">
      <c r="A13168" s="319">
        <f>'Comp. Desp. Indiretas'!$CJ$7</f>
        <v>0</v>
      </c>
      <c r="B13168" s="314" t="str">
        <f>'Comp. Desp. Indiretas'!$A$11</f>
        <v>MOC</v>
      </c>
      <c r="D13168" s="315" t="str">
        <f>'Comp. Desp. Indiretas'!$C$11</f>
        <v>COORD. DE PROJETO</v>
      </c>
      <c r="E13168" s="314" t="str">
        <f>Resumo!$R$5</f>
        <v>Despesa</v>
      </c>
      <c r="F13168" s="314" t="str">
        <f>Resumo!$R$6</f>
        <v>Despesa Indireta</v>
      </c>
      <c r="G13168" s="327">
        <f>'Comp. Desp. Indiretas'!CJ11</f>
        <v>0</v>
      </c>
    </row>
    <row r="13169" spans="1:7" x14ac:dyDescent="0.25">
      <c r="A13169" s="319">
        <f>'Comp. Desp. Indiretas'!$CJ$7</f>
        <v>0</v>
      </c>
      <c r="B13169" s="314" t="str">
        <f>'Comp. Desp. Indiretas'!$A$12</f>
        <v>MOC</v>
      </c>
      <c r="D13169" s="315" t="str">
        <f>'Comp. Desp. Indiretas'!$C$12</f>
        <v>COORD. OPERACIONAL</v>
      </c>
      <c r="E13169" s="314" t="str">
        <f>Resumo!$R$5</f>
        <v>Despesa</v>
      </c>
      <c r="F13169" s="314" t="str">
        <f>Resumo!$R$6</f>
        <v>Despesa Indireta</v>
      </c>
      <c r="G13169" s="327">
        <f>'Comp. Desp. Indiretas'!CJ12</f>
        <v>0</v>
      </c>
    </row>
    <row r="13170" spans="1:7" x14ac:dyDescent="0.25">
      <c r="A13170" s="319">
        <f>'Comp. Desp. Indiretas'!$CJ$7</f>
        <v>0</v>
      </c>
      <c r="B13170" s="314" t="str">
        <f>'Comp. Desp. Indiretas'!$A$13</f>
        <v>MOC</v>
      </c>
      <c r="D13170" s="315" t="str">
        <f>'Comp. Desp. Indiretas'!$C$13</f>
        <v>ANALISTA DE PROJETOS SENIOR</v>
      </c>
      <c r="E13170" s="314" t="str">
        <f>Resumo!$R$5</f>
        <v>Despesa</v>
      </c>
      <c r="F13170" s="314" t="str">
        <f>Resumo!$R$6</f>
        <v>Despesa Indireta</v>
      </c>
      <c r="G13170" s="327">
        <f>'Comp. Desp. Indiretas'!CJ13</f>
        <v>0</v>
      </c>
    </row>
    <row r="13171" spans="1:7" x14ac:dyDescent="0.25">
      <c r="A13171" s="319">
        <f>'Comp. Desp. Indiretas'!$CJ$7</f>
        <v>0</v>
      </c>
      <c r="B13171" s="314" t="str">
        <f>'Comp. Desp. Indiretas'!$A$14</f>
        <v>MOC</v>
      </c>
      <c r="D13171" s="315" t="str">
        <f>'Comp. Desp. Indiretas'!$C$14</f>
        <v>ANALISTA DE PROJETOS PLENO</v>
      </c>
      <c r="E13171" s="314" t="str">
        <f>Resumo!$R$5</f>
        <v>Despesa</v>
      </c>
      <c r="F13171" s="314" t="str">
        <f>Resumo!$R$6</f>
        <v>Despesa Indireta</v>
      </c>
      <c r="G13171" s="327">
        <f>'Comp. Desp. Indiretas'!CJ14</f>
        <v>0</v>
      </c>
    </row>
    <row r="13172" spans="1:7" x14ac:dyDescent="0.25">
      <c r="A13172" s="319">
        <f>'Comp. Desp. Indiretas'!$CJ$7</f>
        <v>0</v>
      </c>
      <c r="B13172" s="314" t="str">
        <f>'Comp. Desp. Indiretas'!$A$15</f>
        <v>MOC</v>
      </c>
      <c r="D13172" s="315" t="str">
        <f>'Comp. Desp. Indiretas'!$C$15</f>
        <v>ANALISTA DE PROJETOS JUNIOR</v>
      </c>
      <c r="E13172" s="314" t="str">
        <f>Resumo!$R$5</f>
        <v>Despesa</v>
      </c>
      <c r="F13172" s="314" t="str">
        <f>Resumo!$R$6</f>
        <v>Despesa Indireta</v>
      </c>
      <c r="G13172" s="327">
        <f>'Comp. Desp. Indiretas'!CJ15</f>
        <v>0</v>
      </c>
    </row>
    <row r="13173" spans="1:7" x14ac:dyDescent="0.25">
      <c r="A13173" s="319">
        <f>'Comp. Desp. Indiretas'!$CJ$7</f>
        <v>0</v>
      </c>
      <c r="B13173" s="314" t="str">
        <f>'Comp. Desp. Indiretas'!$A$16</f>
        <v>MOC</v>
      </c>
      <c r="D13173" s="315" t="str">
        <f>'Comp. Desp. Indiretas'!$C$16</f>
        <v>TÉCNICO OPERACIONAL</v>
      </c>
      <c r="E13173" s="314" t="str">
        <f>Resumo!$R$5</f>
        <v>Despesa</v>
      </c>
      <c r="F13173" s="314" t="str">
        <f>Resumo!$R$6</f>
        <v>Despesa Indireta</v>
      </c>
      <c r="G13173" s="327">
        <f>'Comp. Desp. Indiretas'!CJ16</f>
        <v>0</v>
      </c>
    </row>
    <row r="13174" spans="1:7" x14ac:dyDescent="0.25">
      <c r="A13174" s="319">
        <f>'Comp. Desp. Indiretas'!$CJ$7</f>
        <v>0</v>
      </c>
      <c r="B13174" s="314" t="str">
        <f>'Comp. Desp. Indiretas'!$A$17</f>
        <v>MOC</v>
      </c>
      <c r="D13174" s="315" t="str">
        <f>'Comp. Desp. Indiretas'!$C$17</f>
        <v>TÉCNICO OPERACIONAL - C/ PERICULOSIDADE</v>
      </c>
      <c r="E13174" s="314" t="str">
        <f>Resumo!$R$5</f>
        <v>Despesa</v>
      </c>
      <c r="F13174" s="314" t="str">
        <f>Resumo!$R$6</f>
        <v>Despesa Indireta</v>
      </c>
      <c r="G13174" s="327">
        <f>'Comp. Desp. Indiretas'!CJ17</f>
        <v>0</v>
      </c>
    </row>
    <row r="13175" spans="1:7" x14ac:dyDescent="0.25">
      <c r="A13175" s="319">
        <f>'Comp. Desp. Indiretas'!$CJ$7</f>
        <v>0</v>
      </c>
      <c r="B13175" s="314" t="str">
        <f>'Comp. Desp. Indiretas'!$A$18</f>
        <v>MOC</v>
      </c>
      <c r="D13175" s="315" t="str">
        <f>'Comp. Desp. Indiretas'!$C$18</f>
        <v>ANALISTA DE GEOPROCESSAMENTO</v>
      </c>
      <c r="E13175" s="314" t="str">
        <f>Resumo!$R$5</f>
        <v>Despesa</v>
      </c>
      <c r="F13175" s="314" t="str">
        <f>Resumo!$R$6</f>
        <v>Despesa Indireta</v>
      </c>
      <c r="G13175" s="327">
        <f>'Comp. Desp. Indiretas'!CJ18</f>
        <v>0</v>
      </c>
    </row>
    <row r="13176" spans="1:7" x14ac:dyDescent="0.25">
      <c r="A13176" s="319">
        <f>'Comp. Desp. Indiretas'!$CJ$7</f>
        <v>0</v>
      </c>
      <c r="B13176" s="314" t="str">
        <f>'Comp. Desp. Indiretas'!$A$19</f>
        <v>MOC</v>
      </c>
      <c r="D13176" s="315" t="str">
        <f>'Comp. Desp. Indiretas'!$C$19</f>
        <v>ASSISTENTE DE PROJETOS</v>
      </c>
      <c r="E13176" s="314" t="str">
        <f>Resumo!$R$5</f>
        <v>Despesa</v>
      </c>
      <c r="F13176" s="314" t="str">
        <f>Resumo!$R$6</f>
        <v>Despesa Indireta</v>
      </c>
      <c r="G13176" s="327">
        <f>'Comp. Desp. Indiretas'!CJ19</f>
        <v>0</v>
      </c>
    </row>
    <row r="13177" spans="1:7" x14ac:dyDescent="0.25">
      <c r="A13177" s="319">
        <f>'Comp. Desp. Indiretas'!$CJ$7</f>
        <v>0</v>
      </c>
      <c r="B13177" s="314" t="str">
        <f>'Comp. Desp. Indiretas'!$A$20</f>
        <v>MOC</v>
      </c>
      <c r="D13177" s="315" t="str">
        <f>'Comp. Desp. Indiretas'!$C$20</f>
        <v>AUXILIAR TÉCNICO</v>
      </c>
      <c r="E13177" s="314" t="str">
        <f>Resumo!$R$5</f>
        <v>Despesa</v>
      </c>
      <c r="F13177" s="314" t="str">
        <f>Resumo!$R$6</f>
        <v>Despesa Indireta</v>
      </c>
      <c r="G13177" s="327">
        <f>'Comp. Desp. Indiretas'!CJ20</f>
        <v>0</v>
      </c>
    </row>
    <row r="13178" spans="1:7" x14ac:dyDescent="0.25">
      <c r="A13178" s="319">
        <f>'Comp. Desp. Indiretas'!$CJ$7</f>
        <v>0</v>
      </c>
      <c r="B13178" s="314" t="str">
        <f>'Comp. Desp. Indiretas'!$A$21</f>
        <v>MOC</v>
      </c>
      <c r="D13178" s="315" t="str">
        <f>'Comp. Desp. Indiretas'!$C$21</f>
        <v>ESTAGIÁRIO TÉCNICO</v>
      </c>
      <c r="E13178" s="314" t="str">
        <f>Resumo!$R$5</f>
        <v>Despesa</v>
      </c>
      <c r="F13178" s="314" t="str">
        <f>Resumo!$R$6</f>
        <v>Despesa Indireta</v>
      </c>
      <c r="G13178" s="327">
        <f>'Comp. Desp. Indiretas'!CJ21</f>
        <v>0</v>
      </c>
    </row>
    <row r="13179" spans="1:7" x14ac:dyDescent="0.25">
      <c r="A13179" s="319">
        <f>'Comp. Desp. Indiretas'!$CJ$7</f>
        <v>0</v>
      </c>
      <c r="B13179" s="314" t="str">
        <f>'Comp. Desp. Indiretas'!$A$22</f>
        <v>MOC</v>
      </c>
      <c r="D13179" s="315" t="str">
        <f>'Comp. Desp. Indiretas'!$C$22</f>
        <v>ANALISTA FINANCEIRO</v>
      </c>
      <c r="E13179" s="314" t="str">
        <f>Resumo!$R$5</f>
        <v>Despesa</v>
      </c>
      <c r="F13179" s="314" t="str">
        <f>Resumo!$R$6</f>
        <v>Despesa Indireta</v>
      </c>
      <c r="G13179" s="327">
        <f>'Comp. Desp. Indiretas'!CJ22</f>
        <v>0</v>
      </c>
    </row>
    <row r="13180" spans="1:7" x14ac:dyDescent="0.25">
      <c r="A13180" s="319">
        <f>'Comp. Desp. Indiretas'!$CJ$7</f>
        <v>0</v>
      </c>
      <c r="B13180" s="314" t="str">
        <f>'Comp. Desp. Indiretas'!$A$23</f>
        <v>MOC</v>
      </c>
      <c r="D13180" s="315" t="str">
        <f>'Comp. Desp. Indiretas'!$C$23</f>
        <v>ANALISTA DE SUPRIMENTOS</v>
      </c>
      <c r="E13180" s="314" t="str">
        <f>Resumo!$R$5</f>
        <v>Despesa</v>
      </c>
      <c r="F13180" s="314" t="str">
        <f>Resumo!$R$6</f>
        <v>Despesa Indireta</v>
      </c>
      <c r="G13180" s="327">
        <f>'Comp. Desp. Indiretas'!CJ23</f>
        <v>0</v>
      </c>
    </row>
    <row r="13181" spans="1:7" x14ac:dyDescent="0.25">
      <c r="A13181" s="319">
        <f>'Comp. Desp. Indiretas'!$CJ$7</f>
        <v>0</v>
      </c>
      <c r="B13181" s="314" t="str">
        <f>'Comp. Desp. Indiretas'!$A$24</f>
        <v>DG</v>
      </c>
      <c r="D13181" s="315" t="str">
        <f>'Comp. Desp. Indiretas'!$C$24</f>
        <v>HOSPEDAGEM - NIVEL 1</v>
      </c>
      <c r="E13181" s="314" t="str">
        <f>Resumo!$R$5</f>
        <v>Despesa</v>
      </c>
      <c r="F13181" s="314" t="str">
        <f>Resumo!$R$6</f>
        <v>Despesa Indireta</v>
      </c>
      <c r="G13181" s="327">
        <f>'Comp. Desp. Indiretas'!CJ24</f>
        <v>0</v>
      </c>
    </row>
    <row r="13182" spans="1:7" x14ac:dyDescent="0.25">
      <c r="A13182" s="319">
        <f>'Comp. Desp. Indiretas'!$CJ$7</f>
        <v>0</v>
      </c>
      <c r="B13182" s="314" t="str">
        <f>'Comp. Desp. Indiretas'!$A$25</f>
        <v>DG</v>
      </c>
      <c r="D13182" s="315" t="str">
        <f>'Comp. Desp. Indiretas'!$C$25</f>
        <v>HOSPEDAGEM - NIVEL 2</v>
      </c>
      <c r="E13182" s="314" t="str">
        <f>Resumo!$R$5</f>
        <v>Despesa</v>
      </c>
      <c r="F13182" s="314" t="str">
        <f>Resumo!$R$6</f>
        <v>Despesa Indireta</v>
      </c>
      <c r="G13182" s="327">
        <f>'Comp. Desp. Indiretas'!CJ25</f>
        <v>0</v>
      </c>
    </row>
    <row r="13183" spans="1:7" x14ac:dyDescent="0.25">
      <c r="A13183" s="319">
        <f>'Comp. Desp. Indiretas'!$CJ$7</f>
        <v>0</v>
      </c>
      <c r="B13183" s="314" t="str">
        <f>'Comp. Desp. Indiretas'!$A$26</f>
        <v>DG</v>
      </c>
      <c r="D13183" s="315" t="str">
        <f>'Comp. Desp. Indiretas'!$C$26</f>
        <v>HOSPEDAGEM - NIVEL 3</v>
      </c>
      <c r="E13183" s="314" t="str">
        <f>Resumo!$R$5</f>
        <v>Despesa</v>
      </c>
      <c r="F13183" s="314" t="str">
        <f>Resumo!$R$6</f>
        <v>Despesa Indireta</v>
      </c>
      <c r="G13183" s="327">
        <f>'Comp. Desp. Indiretas'!CJ26</f>
        <v>0</v>
      </c>
    </row>
    <row r="13184" spans="1:7" x14ac:dyDescent="0.25">
      <c r="A13184" s="319">
        <f>'Comp. Desp. Indiretas'!$CJ$7</f>
        <v>0</v>
      </c>
      <c r="B13184" s="314" t="str">
        <f>'Comp. Desp. Indiretas'!$A$27</f>
        <v>DG</v>
      </c>
      <c r="D13184" s="315" t="str">
        <f>'Comp. Desp. Indiretas'!$C$27</f>
        <v>LOCAÇÃO DE BASE OPERACIONAL</v>
      </c>
      <c r="E13184" s="314" t="str">
        <f>Resumo!$R$5</f>
        <v>Despesa</v>
      </c>
      <c r="F13184" s="314" t="str">
        <f>Resumo!$R$6</f>
        <v>Despesa Indireta</v>
      </c>
      <c r="G13184" s="327">
        <f>'Comp. Desp. Indiretas'!CJ27</f>
        <v>0</v>
      </c>
    </row>
    <row r="13185" spans="1:7" x14ac:dyDescent="0.25">
      <c r="A13185" s="319">
        <f>'Comp. Desp. Indiretas'!$CJ$7</f>
        <v>0</v>
      </c>
      <c r="B13185" s="314" t="str">
        <f>'Comp. Desp. Indiretas'!$A$28</f>
        <v>DG</v>
      </c>
      <c r="D13185" s="315" t="str">
        <f>'Comp. Desp. Indiretas'!$C$28</f>
        <v>ALIMENTAÇÃO - NIVEL 1</v>
      </c>
      <c r="E13185" s="314" t="str">
        <f>Resumo!$R$5</f>
        <v>Despesa</v>
      </c>
      <c r="F13185" s="314" t="str">
        <f>Resumo!$R$6</f>
        <v>Despesa Indireta</v>
      </c>
      <c r="G13185" s="327">
        <f>'Comp. Desp. Indiretas'!CJ28</f>
        <v>0</v>
      </c>
    </row>
    <row r="13186" spans="1:7" x14ac:dyDescent="0.25">
      <c r="A13186" s="319">
        <f>'Comp. Desp. Indiretas'!$CJ$7</f>
        <v>0</v>
      </c>
      <c r="B13186" s="314" t="str">
        <f>'Comp. Desp. Indiretas'!$A$29</f>
        <v>DG</v>
      </c>
      <c r="D13186" s="315" t="str">
        <f>'Comp. Desp. Indiretas'!$C$29</f>
        <v>ALIMENTAÇÃO - NIVEL 2</v>
      </c>
      <c r="E13186" s="314" t="str">
        <f>Resumo!$R$5</f>
        <v>Despesa</v>
      </c>
      <c r="F13186" s="314" t="str">
        <f>Resumo!$R$6</f>
        <v>Despesa Indireta</v>
      </c>
      <c r="G13186" s="327">
        <f>'Comp. Desp. Indiretas'!CJ29</f>
        <v>0</v>
      </c>
    </row>
    <row r="13187" spans="1:7" x14ac:dyDescent="0.25">
      <c r="A13187" s="319">
        <f>'Comp. Desp. Indiretas'!$CJ$7</f>
        <v>0</v>
      </c>
      <c r="B13187" s="314" t="str">
        <f>'Comp. Desp. Indiretas'!$A$30</f>
        <v>DG</v>
      </c>
      <c r="D13187" s="315" t="str">
        <f>'Comp. Desp. Indiretas'!$C$30</f>
        <v>ALIMENTAÇÃO - NIVEL 3</v>
      </c>
      <c r="E13187" s="314" t="str">
        <f>Resumo!$R$5</f>
        <v>Despesa</v>
      </c>
      <c r="F13187" s="314" t="str">
        <f>Resumo!$R$6</f>
        <v>Despesa Indireta</v>
      </c>
      <c r="G13187" s="327">
        <f>'Comp. Desp. Indiretas'!CJ30</f>
        <v>0</v>
      </c>
    </row>
    <row r="13188" spans="1:7" x14ac:dyDescent="0.25">
      <c r="A13188" s="319">
        <f>'Comp. Desp. Indiretas'!$CJ$7</f>
        <v>0</v>
      </c>
      <c r="B13188" s="314" t="str">
        <f>'Comp. Desp. Indiretas'!$A$31</f>
        <v>DG</v>
      </c>
      <c r="D13188" s="315" t="str">
        <f>'Comp. Desp. Indiretas'!$C$31</f>
        <v>TELEFONIA</v>
      </c>
      <c r="E13188" s="314" t="str">
        <f>Resumo!$R$5</f>
        <v>Despesa</v>
      </c>
      <c r="F13188" s="314" t="str">
        <f>Resumo!$R$6</f>
        <v>Despesa Indireta</v>
      </c>
      <c r="G13188" s="327">
        <f>'Comp. Desp. Indiretas'!CJ31</f>
        <v>0</v>
      </c>
    </row>
    <row r="13189" spans="1:7" x14ac:dyDescent="0.25">
      <c r="A13189" s="319">
        <f>'Comp. Desp. Indiretas'!$CJ$7</f>
        <v>0</v>
      </c>
      <c r="B13189" s="314" t="str">
        <f>'Comp. Desp. Indiretas'!$A$32</f>
        <v>DG</v>
      </c>
      <c r="D13189" s="315" t="str">
        <f>'Comp. Desp. Indiretas'!$C$32</f>
        <v>ALUGUEL DE VEÍCULO LEVE MENSAL</v>
      </c>
      <c r="E13189" s="314" t="str">
        <f>Resumo!$R$5</f>
        <v>Despesa</v>
      </c>
      <c r="F13189" s="314" t="str">
        <f>Resumo!$R$6</f>
        <v>Despesa Indireta</v>
      </c>
      <c r="G13189" s="327">
        <f>'Comp. Desp. Indiretas'!CJ32</f>
        <v>0</v>
      </c>
    </row>
    <row r="13190" spans="1:7" x14ac:dyDescent="0.25">
      <c r="A13190" s="319">
        <f>'Comp. Desp. Indiretas'!$CJ$7</f>
        <v>0</v>
      </c>
      <c r="B13190" s="314" t="str">
        <f>'Comp. Desp. Indiretas'!$A$33</f>
        <v>DG</v>
      </c>
      <c r="D13190" s="315" t="str">
        <f>'Comp. Desp. Indiretas'!$C$33</f>
        <v>ALUGUEL DE VEICULO LEVE</v>
      </c>
      <c r="E13190" s="314" t="str">
        <f>Resumo!$R$5</f>
        <v>Despesa</v>
      </c>
      <c r="F13190" s="314" t="str">
        <f>Resumo!$R$6</f>
        <v>Despesa Indireta</v>
      </c>
      <c r="G13190" s="327">
        <f>'Comp. Desp. Indiretas'!CJ33</f>
        <v>0</v>
      </c>
    </row>
    <row r="13191" spans="1:7" x14ac:dyDescent="0.25">
      <c r="A13191" s="319">
        <f>'Comp. Desp. Indiretas'!$CJ$7</f>
        <v>0</v>
      </c>
      <c r="B13191" s="314" t="str">
        <f>'Comp. Desp. Indiretas'!$A$34</f>
        <v>DG</v>
      </c>
      <c r="D13191" s="315" t="str">
        <f>'Comp. Desp. Indiretas'!$C$34</f>
        <v>ALUGUEL CAMINHONTE</v>
      </c>
      <c r="E13191" s="314" t="str">
        <f>Resumo!$R$5</f>
        <v>Despesa</v>
      </c>
      <c r="F13191" s="314" t="str">
        <f>Resumo!$R$6</f>
        <v>Despesa Indireta</v>
      </c>
      <c r="G13191" s="327">
        <f>'Comp. Desp. Indiretas'!CJ34</f>
        <v>0</v>
      </c>
    </row>
    <row r="13192" spans="1:7" x14ac:dyDescent="0.25">
      <c r="A13192" s="319">
        <f>'Comp. Desp. Indiretas'!$CJ$7</f>
        <v>0</v>
      </c>
      <c r="B13192" s="314" t="str">
        <f>'Comp. Desp. Indiretas'!$A$35</f>
        <v>DG</v>
      </c>
      <c r="D13192" s="315" t="str">
        <f>'Comp. Desp. Indiretas'!$C$35</f>
        <v>AQUISIÇÃO DE VEICULO</v>
      </c>
      <c r="E13192" s="314" t="str">
        <f>Resumo!$R$5</f>
        <v>Despesa</v>
      </c>
      <c r="F13192" s="314" t="str">
        <f>Resumo!$R$6</f>
        <v>Despesa Indireta</v>
      </c>
      <c r="G13192" s="327">
        <f>'Comp. Desp. Indiretas'!CJ35</f>
        <v>0</v>
      </c>
    </row>
    <row r="13193" spans="1:7" x14ac:dyDescent="0.25">
      <c r="A13193" s="319">
        <f>'Comp. Desp. Indiretas'!$CJ$7</f>
        <v>0</v>
      </c>
      <c r="B13193" s="314" t="str">
        <f>'Comp. Desp. Indiretas'!$A$36</f>
        <v>DG</v>
      </c>
      <c r="D13193" s="315" t="str">
        <f>'Comp. Desp. Indiretas'!$C$36</f>
        <v>COMBUSTÍVEL - GASOLINA</v>
      </c>
      <c r="E13193" s="314" t="str">
        <f>Resumo!$R$5</f>
        <v>Despesa</v>
      </c>
      <c r="F13193" s="314" t="str">
        <f>Resumo!$R$6</f>
        <v>Despesa Indireta</v>
      </c>
      <c r="G13193" s="327">
        <f>'Comp. Desp. Indiretas'!CJ36</f>
        <v>0</v>
      </c>
    </row>
    <row r="13194" spans="1:7" x14ac:dyDescent="0.25">
      <c r="A13194" s="319">
        <f>'Comp. Desp. Indiretas'!$CJ$7</f>
        <v>0</v>
      </c>
      <c r="B13194" s="314" t="str">
        <f>'Comp. Desp. Indiretas'!$A$37</f>
        <v>DG</v>
      </c>
      <c r="D13194" s="315" t="str">
        <f>'Comp. Desp. Indiretas'!$C$37</f>
        <v>COMBUSTÍVEL - DIESEL</v>
      </c>
      <c r="E13194" s="314" t="str">
        <f>Resumo!$R$5</f>
        <v>Despesa</v>
      </c>
      <c r="F13194" s="314" t="str">
        <f>Resumo!$R$6</f>
        <v>Despesa Indireta</v>
      </c>
      <c r="G13194" s="327">
        <f>'Comp. Desp. Indiretas'!CJ37</f>
        <v>0</v>
      </c>
    </row>
    <row r="13195" spans="1:7" x14ac:dyDescent="0.25">
      <c r="A13195" s="319">
        <f>'Comp. Desp. Indiretas'!$CJ$7</f>
        <v>0</v>
      </c>
      <c r="B13195" s="314" t="str">
        <f>'Comp. Desp. Indiretas'!$A$38</f>
        <v>DG</v>
      </c>
      <c r="D13195" s="315" t="str">
        <f>'Comp. Desp. Indiretas'!$C$38</f>
        <v>PASSAGEM AÉREA</v>
      </c>
      <c r="E13195" s="314" t="str">
        <f>Resumo!$R$5</f>
        <v>Despesa</v>
      </c>
      <c r="F13195" s="314" t="str">
        <f>Resumo!$R$6</f>
        <v>Despesa Indireta</v>
      </c>
      <c r="G13195" s="327">
        <f>'Comp. Desp. Indiretas'!CJ38</f>
        <v>0</v>
      </c>
    </row>
    <row r="13196" spans="1:7" x14ac:dyDescent="0.25">
      <c r="A13196" s="319">
        <f>'Comp. Desp. Indiretas'!$CJ$7</f>
        <v>0</v>
      </c>
      <c r="B13196" s="314" t="str">
        <f>'Comp. Desp. Indiretas'!$A$39</f>
        <v>ART</v>
      </c>
      <c r="D13196" s="315" t="str">
        <f>'Comp. Desp. Indiretas'!$C$39</f>
        <v>ART CREA - Nível 1</v>
      </c>
      <c r="E13196" s="314" t="str">
        <f>Resumo!$R$5</f>
        <v>Despesa</v>
      </c>
      <c r="F13196" s="314" t="str">
        <f>Resumo!$R$6</f>
        <v>Despesa Indireta</v>
      </c>
      <c r="G13196" s="327">
        <f>'Comp. Desp. Indiretas'!CJ39</f>
        <v>0</v>
      </c>
    </row>
    <row r="13197" spans="1:7" x14ac:dyDescent="0.25">
      <c r="A13197" s="319">
        <f>'Comp. Desp. Indiretas'!$CJ$7</f>
        <v>0</v>
      </c>
      <c r="B13197" s="314" t="str">
        <f>'Comp. Desp. Indiretas'!$A$40</f>
        <v>ART</v>
      </c>
      <c r="D13197" s="315" t="str">
        <f>'Comp. Desp. Indiretas'!$C$40</f>
        <v>ART CREA - Nível 2</v>
      </c>
      <c r="E13197" s="314" t="str">
        <f>Resumo!$R$5</f>
        <v>Despesa</v>
      </c>
      <c r="F13197" s="314" t="str">
        <f>Resumo!$R$6</f>
        <v>Despesa Indireta</v>
      </c>
      <c r="G13197" s="327">
        <f>'Comp. Desp. Indiretas'!CJ40</f>
        <v>0</v>
      </c>
    </row>
    <row r="13198" spans="1:7" x14ac:dyDescent="0.25">
      <c r="A13198" s="319">
        <f>'Comp. Desp. Indiretas'!$CJ$7</f>
        <v>0</v>
      </c>
      <c r="B13198" s="314" t="str">
        <f>'Comp. Desp. Indiretas'!$A$41</f>
        <v>ART</v>
      </c>
      <c r="D13198" s="315" t="str">
        <f>'Comp. Desp. Indiretas'!$C$41</f>
        <v>ART CREA - Nível 3</v>
      </c>
      <c r="E13198" s="314" t="str">
        <f>Resumo!$R$5</f>
        <v>Despesa</v>
      </c>
      <c r="F13198" s="314" t="str">
        <f>Resumo!$R$6</f>
        <v>Despesa Indireta</v>
      </c>
      <c r="G13198" s="327">
        <f>'Comp. Desp. Indiretas'!CJ41</f>
        <v>0</v>
      </c>
    </row>
    <row r="13199" spans="1:7" x14ac:dyDescent="0.25">
      <c r="A13199" s="319">
        <f>'Comp. Desp. Indiretas'!$CJ$7</f>
        <v>0</v>
      </c>
      <c r="B13199" s="314" t="str">
        <f>'Comp. Desp. Indiretas'!$A$42</f>
        <v>ART</v>
      </c>
      <c r="D13199" s="315" t="str">
        <f>'Comp. Desp. Indiretas'!$C$42</f>
        <v>ACERVO CREA</v>
      </c>
      <c r="E13199" s="314" t="str">
        <f>Resumo!$R$5</f>
        <v>Despesa</v>
      </c>
      <c r="F13199" s="314" t="str">
        <f>Resumo!$R$6</f>
        <v>Despesa Indireta</v>
      </c>
      <c r="G13199" s="327">
        <f>'Comp. Desp. Indiretas'!CJ42</f>
        <v>0</v>
      </c>
    </row>
    <row r="13200" spans="1:7" x14ac:dyDescent="0.25">
      <c r="A13200" s="319">
        <f>'Comp. Desp. Indiretas'!$CJ$7</f>
        <v>0</v>
      </c>
      <c r="B13200" s="314" t="str">
        <f>'Comp. Desp. Indiretas'!$A$43</f>
        <v>ART</v>
      </c>
      <c r="D13200" s="315" t="str">
        <f>'Comp. Desp. Indiretas'!$C$43</f>
        <v>ART CRBio</v>
      </c>
      <c r="E13200" s="314" t="str">
        <f>Resumo!$R$5</f>
        <v>Despesa</v>
      </c>
      <c r="F13200" s="314" t="str">
        <f>Resumo!$R$6</f>
        <v>Despesa Indireta</v>
      </c>
      <c r="G13200" s="327">
        <f>'Comp. Desp. Indiretas'!CJ43</f>
        <v>0</v>
      </c>
    </row>
    <row r="13201" spans="1:7" x14ac:dyDescent="0.25">
      <c r="A13201" s="319">
        <f>'Comp. Desp. Indiretas'!$CJ$7</f>
        <v>0</v>
      </c>
      <c r="B13201" s="314" t="str">
        <f>'Comp. Desp. Indiretas'!$A$44</f>
        <v>ART</v>
      </c>
      <c r="D13201" s="315" t="str">
        <f>'Comp. Desp. Indiretas'!$C$44</f>
        <v>ACERVO CRBio</v>
      </c>
      <c r="E13201" s="314" t="str">
        <f>Resumo!$R$5</f>
        <v>Despesa</v>
      </c>
      <c r="F13201" s="314" t="str">
        <f>Resumo!$R$6</f>
        <v>Despesa Indireta</v>
      </c>
      <c r="G13201" s="327">
        <f>'Comp. Desp. Indiretas'!CJ44</f>
        <v>0</v>
      </c>
    </row>
    <row r="13202" spans="1:7" x14ac:dyDescent="0.25">
      <c r="A13202" s="319">
        <f>'Comp. Desp. Indiretas'!$CJ$7</f>
        <v>0</v>
      </c>
      <c r="B13202" s="314" t="str">
        <f>'Comp. Desp. Indiretas'!$A$45</f>
        <v>ART</v>
      </c>
      <c r="D13202" s="315" t="str">
        <f>'Comp. Desp. Indiretas'!$C$45</f>
        <v>VISTO CREA PF</v>
      </c>
      <c r="E13202" s="314" t="str">
        <f>Resumo!$R$5</f>
        <v>Despesa</v>
      </c>
      <c r="F13202" s="314" t="str">
        <f>Resumo!$R$6</f>
        <v>Despesa Indireta</v>
      </c>
      <c r="G13202" s="327">
        <f>'Comp. Desp. Indiretas'!CJ45</f>
        <v>0</v>
      </c>
    </row>
    <row r="13203" spans="1:7" x14ac:dyDescent="0.25">
      <c r="A13203" s="319">
        <f>'Comp. Desp. Indiretas'!$CJ$7</f>
        <v>0</v>
      </c>
      <c r="B13203" s="314" t="str">
        <f>'Comp. Desp. Indiretas'!$A$46</f>
        <v>ART</v>
      </c>
      <c r="D13203" s="315" t="str">
        <f>'Comp. Desp. Indiretas'!$C$46</f>
        <v>VISTO CREA PJ</v>
      </c>
      <c r="E13203" s="314" t="str">
        <f>Resumo!$R$5</f>
        <v>Despesa</v>
      </c>
      <c r="F13203" s="314" t="str">
        <f>Resumo!$R$6</f>
        <v>Despesa Indireta</v>
      </c>
      <c r="G13203" s="327">
        <f>'Comp. Desp. Indiretas'!CJ46</f>
        <v>0</v>
      </c>
    </row>
    <row r="13204" spans="1:7" x14ac:dyDescent="0.25">
      <c r="A13204" s="319">
        <f>'Comp. Desp. Indiretas'!$CJ$7</f>
        <v>0</v>
      </c>
      <c r="B13204" s="314" t="str">
        <f>'Comp. Desp. Indiretas'!$A$47</f>
        <v>ART</v>
      </c>
      <c r="D13204" s="315" t="str">
        <f>'Comp. Desp. Indiretas'!$C$47</f>
        <v>ANUIDADE CREA PF</v>
      </c>
      <c r="E13204" s="314" t="str">
        <f>Resumo!$R$5</f>
        <v>Despesa</v>
      </c>
      <c r="F13204" s="314" t="str">
        <f>Resumo!$R$6</f>
        <v>Despesa Indireta</v>
      </c>
      <c r="G13204" s="327">
        <f>'Comp. Desp. Indiretas'!CJ47</f>
        <v>0</v>
      </c>
    </row>
    <row r="13205" spans="1:7" x14ac:dyDescent="0.25">
      <c r="A13205" s="319">
        <f>'Comp. Desp. Indiretas'!$CJ$7</f>
        <v>0</v>
      </c>
      <c r="B13205" s="314" t="str">
        <f>'Comp. Desp. Indiretas'!$A$48</f>
        <v>ART</v>
      </c>
      <c r="D13205" s="315" t="str">
        <f>'Comp. Desp. Indiretas'!$C$48</f>
        <v>ANUIDADE CREA PJ</v>
      </c>
      <c r="E13205" s="314" t="str">
        <f>Resumo!$R$5</f>
        <v>Despesa</v>
      </c>
      <c r="F13205" s="314" t="str">
        <f>Resumo!$R$6</f>
        <v>Despesa Indireta</v>
      </c>
      <c r="G13205" s="327">
        <f>'Comp. Desp. Indiretas'!CJ48</f>
        <v>0</v>
      </c>
    </row>
    <row r="13206" spans="1:7" x14ac:dyDescent="0.25">
      <c r="A13206" s="319">
        <f>'Comp. Desp. Indiretas'!$CJ$7</f>
        <v>0</v>
      </c>
      <c r="B13206" s="314" t="str">
        <f>'Comp. Desp. Indiretas'!$A$49</f>
        <v>ART</v>
      </c>
      <c r="D13206" s="315" t="str">
        <f>'Comp. Desp. Indiretas'!$C$49</f>
        <v>VISTO CRBio PF</v>
      </c>
      <c r="E13206" s="314" t="str">
        <f>Resumo!$R$5</f>
        <v>Despesa</v>
      </c>
      <c r="F13206" s="314" t="str">
        <f>Resumo!$R$6</f>
        <v>Despesa Indireta</v>
      </c>
      <c r="G13206" s="327">
        <f>'Comp. Desp. Indiretas'!CJ49</f>
        <v>0</v>
      </c>
    </row>
    <row r="13207" spans="1:7" x14ac:dyDescent="0.25">
      <c r="A13207" s="319">
        <f>'Comp. Desp. Indiretas'!$CJ$7</f>
        <v>0</v>
      </c>
      <c r="B13207" s="314" t="str">
        <f>'Comp. Desp. Indiretas'!$A$50</f>
        <v>ART</v>
      </c>
      <c r="D13207" s="315" t="str">
        <f>'Comp. Desp. Indiretas'!$C$50</f>
        <v>VISTO CRBio PJ</v>
      </c>
      <c r="E13207" s="314" t="str">
        <f>Resumo!$R$5</f>
        <v>Despesa</v>
      </c>
      <c r="F13207" s="314" t="str">
        <f>Resumo!$R$6</f>
        <v>Despesa Indireta</v>
      </c>
      <c r="G13207" s="327">
        <f>'Comp. Desp. Indiretas'!CJ50</f>
        <v>0</v>
      </c>
    </row>
    <row r="13208" spans="1:7" x14ac:dyDescent="0.25">
      <c r="A13208" s="319">
        <f>'Comp. Desp. Indiretas'!$CJ$7</f>
        <v>0</v>
      </c>
      <c r="B13208" s="314" t="str">
        <f>'Comp. Desp. Indiretas'!$A$51</f>
        <v>SMS</v>
      </c>
      <c r="D13208" s="315" t="str">
        <f>'Comp. Desp. Indiretas'!$C$51</f>
        <v>PPRA</v>
      </c>
      <c r="E13208" s="314" t="str">
        <f>Resumo!$R$5</f>
        <v>Despesa</v>
      </c>
      <c r="F13208" s="314" t="str">
        <f>Resumo!$R$6</f>
        <v>Despesa Indireta</v>
      </c>
      <c r="G13208" s="327">
        <f>'Comp. Desp. Indiretas'!CJ51</f>
        <v>0</v>
      </c>
    </row>
    <row r="13209" spans="1:7" x14ac:dyDescent="0.25">
      <c r="A13209" s="319">
        <f>'Comp. Desp. Indiretas'!$CJ$7</f>
        <v>0</v>
      </c>
      <c r="B13209" s="314" t="str">
        <f>'Comp. Desp. Indiretas'!$A$52</f>
        <v>SMS</v>
      </c>
      <c r="D13209" s="315" t="str">
        <f>'Comp. Desp. Indiretas'!$C$52</f>
        <v>PCMSO</v>
      </c>
      <c r="E13209" s="314" t="str">
        <f>Resumo!$R$5</f>
        <v>Despesa</v>
      </c>
      <c r="F13209" s="314" t="str">
        <f>Resumo!$R$6</f>
        <v>Despesa Indireta</v>
      </c>
      <c r="G13209" s="327">
        <f>'Comp. Desp. Indiretas'!CJ52</f>
        <v>0</v>
      </c>
    </row>
    <row r="13210" spans="1:7" x14ac:dyDescent="0.25">
      <c r="A13210" s="319">
        <f>'Comp. Desp. Indiretas'!$CJ$7</f>
        <v>0</v>
      </c>
      <c r="B13210" s="314" t="str">
        <f>'Comp. Desp. Indiretas'!$A$53</f>
        <v>SMS</v>
      </c>
      <c r="D13210" s="315" t="str">
        <f>'Comp. Desp. Indiretas'!$C$53</f>
        <v>APR</v>
      </c>
      <c r="E13210" s="314" t="str">
        <f>Resumo!$R$5</f>
        <v>Despesa</v>
      </c>
      <c r="F13210" s="314" t="str">
        <f>Resumo!$R$6</f>
        <v>Despesa Indireta</v>
      </c>
      <c r="G13210" s="327">
        <f>'Comp. Desp. Indiretas'!CJ53</f>
        <v>0</v>
      </c>
    </row>
    <row r="13211" spans="1:7" x14ac:dyDescent="0.25">
      <c r="A13211" s="319">
        <f>'Comp. Desp. Indiretas'!$CJ$7</f>
        <v>0</v>
      </c>
      <c r="B13211" s="314" t="str">
        <f>'Comp. Desp. Indiretas'!$A$55</f>
        <v>SMS</v>
      </c>
      <c r="D13211" s="315" t="str">
        <f>'Comp. Desp. Indiretas'!$C$55</f>
        <v>TREINAMENTO</v>
      </c>
      <c r="E13211" s="314" t="str">
        <f>Resumo!$R$5</f>
        <v>Despesa</v>
      </c>
      <c r="F13211" s="314" t="str">
        <f>Resumo!$R$6</f>
        <v>Despesa Indireta</v>
      </c>
      <c r="G13211" s="327">
        <f>'Comp. Desp. Indiretas'!CJ55</f>
        <v>0</v>
      </c>
    </row>
    <row r="13212" spans="1:7" x14ac:dyDescent="0.25">
      <c r="A13212" s="319">
        <f>'Comp. Desp. Indiretas'!$CJ$7</f>
        <v>0</v>
      </c>
      <c r="B13212" s="314" t="str">
        <f>'Comp. Desp. Indiretas'!$A$56</f>
        <v>SMS</v>
      </c>
      <c r="D13212" s="315" t="str">
        <f>'Comp. Desp. Indiretas'!$C$56</f>
        <v>ASO</v>
      </c>
      <c r="E13212" s="314" t="str">
        <f>Resumo!$R$5</f>
        <v>Despesa</v>
      </c>
      <c r="F13212" s="314" t="str">
        <f>Resumo!$R$6</f>
        <v>Despesa Indireta</v>
      </c>
      <c r="G13212" s="327">
        <f>'Comp. Desp. Indiretas'!CJ56</f>
        <v>0</v>
      </c>
    </row>
    <row r="13213" spans="1:7" x14ac:dyDescent="0.25">
      <c r="A13213" s="319">
        <f>'Comp. Desp. Indiretas'!$CJ$7</f>
        <v>0</v>
      </c>
      <c r="B13213" s="314">
        <f>'Comp. Desp. Indiretas'!$A$57</f>
        <v>0</v>
      </c>
      <c r="D13213" s="315" t="str">
        <f>'Comp. Desp. Indiretas'!$C$57</f>
        <v/>
      </c>
      <c r="E13213" s="314" t="str">
        <f>Resumo!$R$5</f>
        <v>Despesa</v>
      </c>
      <c r="F13213" s="314" t="str">
        <f>Resumo!$R$6</f>
        <v>Despesa Indireta</v>
      </c>
      <c r="G13213" s="327">
        <f>'Comp. Desp. Indiretas'!CJ57</f>
        <v>0</v>
      </c>
    </row>
    <row r="13214" spans="1:7" x14ac:dyDescent="0.25">
      <c r="A13214" s="319">
        <f>'Comp. Desp. Indiretas'!$CJ$7</f>
        <v>0</v>
      </c>
      <c r="B13214" s="314">
        <f>'Comp. Desp. Indiretas'!$A$58</f>
        <v>0</v>
      </c>
      <c r="D13214" s="315" t="str">
        <f>'Comp. Desp. Indiretas'!$C$58</f>
        <v/>
      </c>
      <c r="E13214" s="314" t="str">
        <f>Resumo!$R$5</f>
        <v>Despesa</v>
      </c>
      <c r="F13214" s="314" t="str">
        <f>Resumo!$R$6</f>
        <v>Despesa Indireta</v>
      </c>
      <c r="G13214" s="327">
        <f>'Comp. Desp. Indiretas'!CJ58</f>
        <v>0</v>
      </c>
    </row>
    <row r="13215" spans="1:7" x14ac:dyDescent="0.25">
      <c r="A13215" s="319">
        <f>'Comp. Desp. Indiretas'!$CJ$7</f>
        <v>0</v>
      </c>
      <c r="B13215" s="314">
        <f>'Comp. Desp. Indiretas'!$A$59</f>
        <v>0</v>
      </c>
      <c r="D13215" s="315" t="str">
        <f>'Comp. Desp. Indiretas'!$C$59</f>
        <v/>
      </c>
      <c r="E13215" s="314" t="str">
        <f>Resumo!$R$5</f>
        <v>Despesa</v>
      </c>
      <c r="F13215" s="314" t="str">
        <f>Resumo!$R$6</f>
        <v>Despesa Indireta</v>
      </c>
      <c r="G13215" s="327">
        <f>'Comp. Desp. Indiretas'!CJ59</f>
        <v>0</v>
      </c>
    </row>
    <row r="13216" spans="1:7" x14ac:dyDescent="0.25">
      <c r="A13216" s="319">
        <f>'Comp. Desp. Indiretas'!$CJ$7</f>
        <v>0</v>
      </c>
      <c r="B13216" s="314">
        <f>'Comp. Desp. Indiretas'!$A$60</f>
        <v>0</v>
      </c>
      <c r="D13216" s="315" t="str">
        <f>'Comp. Desp. Indiretas'!$C$60</f>
        <v/>
      </c>
      <c r="E13216" s="314" t="str">
        <f>Resumo!$R$5</f>
        <v>Despesa</v>
      </c>
      <c r="F13216" s="314" t="str">
        <f>Resumo!$R$6</f>
        <v>Despesa Indireta</v>
      </c>
      <c r="G13216" s="327">
        <f>'Comp. Desp. Indiretas'!CJ60</f>
        <v>0</v>
      </c>
    </row>
    <row r="13217" spans="1:7" x14ac:dyDescent="0.25">
      <c r="A13217" s="319">
        <f>'Comp. Desp. Indiretas'!$CJ$7</f>
        <v>0</v>
      </c>
      <c r="B13217" s="314" t="str">
        <f>'Comp. Desp. Indiretas'!$A$63</f>
        <v>MOC</v>
      </c>
      <c r="D13217" s="315" t="str">
        <f>'Comp. Desp. Indiretas'!$C$63</f>
        <v>DIRETOR TÉCNICO</v>
      </c>
      <c r="E13217" s="314" t="str">
        <f>Resumo!$R$5</f>
        <v>Despesa</v>
      </c>
      <c r="F13217" s="314" t="str">
        <f>Resumo!$R$6</f>
        <v>Despesa Indireta</v>
      </c>
      <c r="G13217" s="327">
        <f>'Comp. Desp. Indiretas'!CJ63</f>
        <v>0</v>
      </c>
    </row>
    <row r="13218" spans="1:7" x14ac:dyDescent="0.25">
      <c r="A13218" s="319">
        <f>'Comp. Desp. Indiretas'!$CJ$7</f>
        <v>0</v>
      </c>
      <c r="B13218" s="314" t="str">
        <f>'Comp. Desp. Indiretas'!$A$64</f>
        <v>MOC</v>
      </c>
      <c r="D13218" s="315" t="str">
        <f>'Comp. Desp. Indiretas'!$C$64</f>
        <v>ANALISTA DE SUPRIMENTOS</v>
      </c>
      <c r="E13218" s="314" t="str">
        <f>Resumo!$R$5</f>
        <v>Despesa</v>
      </c>
      <c r="F13218" s="314" t="str">
        <f>Resumo!$R$6</f>
        <v>Despesa Indireta</v>
      </c>
      <c r="G13218" s="327">
        <f>'Comp. Desp. Indiretas'!CJ64</f>
        <v>0</v>
      </c>
    </row>
    <row r="13219" spans="1:7" x14ac:dyDescent="0.25">
      <c r="A13219" s="319">
        <f>'Comp. Desp. Indiretas'!$CJ$7</f>
        <v>0</v>
      </c>
      <c r="B13219" s="314" t="str">
        <f>'Comp. Desp. Indiretas'!$A$65</f>
        <v>MOC</v>
      </c>
      <c r="D13219" s="315" t="str">
        <f>'Comp. Desp. Indiretas'!$C$65</f>
        <v>GERENTE DE PROJETO - PJ</v>
      </c>
      <c r="E13219" s="314" t="str">
        <f>Resumo!$R$5</f>
        <v>Despesa</v>
      </c>
      <c r="F13219" s="314" t="str">
        <f>Resumo!$R$6</f>
        <v>Despesa Indireta</v>
      </c>
      <c r="G13219" s="327">
        <f>'Comp. Desp. Indiretas'!CJ65</f>
        <v>0</v>
      </c>
    </row>
    <row r="13220" spans="1:7" x14ac:dyDescent="0.25">
      <c r="A13220" s="319">
        <f>'Comp. Desp. Indiretas'!$CJ$7</f>
        <v>0</v>
      </c>
      <c r="B13220" s="314" t="str">
        <f>'Comp. Desp. Indiretas'!$A$66</f>
        <v>MOC</v>
      </c>
      <c r="D13220" s="315" t="str">
        <f>'Comp. Desp. Indiretas'!$C$66</f>
        <v>COORD. DE PROJETO - PJ</v>
      </c>
      <c r="E13220" s="314" t="str">
        <f>Resumo!$R$5</f>
        <v>Despesa</v>
      </c>
      <c r="F13220" s="314" t="str">
        <f>Resumo!$R$6</f>
        <v>Despesa Indireta</v>
      </c>
      <c r="G13220" s="327">
        <f>'Comp. Desp. Indiretas'!CJ66</f>
        <v>0</v>
      </c>
    </row>
    <row r="13221" spans="1:7" x14ac:dyDescent="0.25">
      <c r="A13221" s="319">
        <f>'Comp. Desp. Indiretas'!$CJ$7</f>
        <v>0</v>
      </c>
      <c r="B13221" s="314" t="str">
        <f>'Comp. Desp. Indiretas'!$A$67</f>
        <v>MOC</v>
      </c>
      <c r="D13221" s="315" t="str">
        <f>'Comp. Desp. Indiretas'!$C$67</f>
        <v>COORD. OPERACIONAL - PJ</v>
      </c>
      <c r="E13221" s="314" t="str">
        <f>Resumo!$R$5</f>
        <v>Despesa</v>
      </c>
      <c r="F13221" s="314" t="str">
        <f>Resumo!$R$6</f>
        <v>Despesa Indireta</v>
      </c>
      <c r="G13221" s="327">
        <f>'Comp. Desp. Indiretas'!CJ67</f>
        <v>0</v>
      </c>
    </row>
    <row r="13222" spans="1:7" x14ac:dyDescent="0.25">
      <c r="A13222" s="319">
        <f>'Comp. Desp. Indiretas'!$CJ$7</f>
        <v>0</v>
      </c>
      <c r="B13222" s="314" t="str">
        <f>'Comp. Desp. Indiretas'!$A$68</f>
        <v>MOC</v>
      </c>
      <c r="D13222" s="315" t="str">
        <f>'Comp. Desp. Indiretas'!$C$68</f>
        <v>ANALISTA DE PROJETOS SENIOR - PJ</v>
      </c>
      <c r="E13222" s="314" t="str">
        <f>Resumo!$R$5</f>
        <v>Despesa</v>
      </c>
      <c r="F13222" s="314" t="str">
        <f>Resumo!$R$6</f>
        <v>Despesa Indireta</v>
      </c>
      <c r="G13222" s="327">
        <f>'Comp. Desp. Indiretas'!CJ68</f>
        <v>0</v>
      </c>
    </row>
    <row r="13223" spans="1:7" x14ac:dyDescent="0.25">
      <c r="A13223" s="319">
        <f>'Comp. Desp. Indiretas'!$CJ$7</f>
        <v>0</v>
      </c>
      <c r="B13223" s="314" t="str">
        <f>'Comp. Desp. Indiretas'!$A$69</f>
        <v>MOC</v>
      </c>
      <c r="D13223" s="315" t="str">
        <f>'Comp. Desp. Indiretas'!$C$69</f>
        <v>ANALISTA DE PROJETOS PLENO - PJ</v>
      </c>
      <c r="E13223" s="314" t="str">
        <f>Resumo!$R$5</f>
        <v>Despesa</v>
      </c>
      <c r="F13223" s="314" t="str">
        <f>Resumo!$R$6</f>
        <v>Despesa Indireta</v>
      </c>
      <c r="G13223" s="327">
        <f>'Comp. Desp. Indiretas'!CJ69</f>
        <v>0</v>
      </c>
    </row>
    <row r="13224" spans="1:7" x14ac:dyDescent="0.25">
      <c r="A13224" s="319">
        <f>'Comp. Desp. Indiretas'!$CJ$7</f>
        <v>0</v>
      </c>
      <c r="B13224" s="314" t="str">
        <f>'Comp. Desp. Indiretas'!$A$70</f>
        <v>MOC</v>
      </c>
      <c r="D13224" s="315" t="str">
        <f>'Comp. Desp. Indiretas'!$C$70</f>
        <v>ANALISTA DE PROJETOS JUNIOR - PJ</v>
      </c>
      <c r="E13224" s="314" t="str">
        <f>Resumo!$R$5</f>
        <v>Despesa</v>
      </c>
      <c r="F13224" s="314" t="str">
        <f>Resumo!$R$6</f>
        <v>Despesa Indireta</v>
      </c>
      <c r="G13224" s="327">
        <f>'Comp. Desp. Indiretas'!CJ70</f>
        <v>0</v>
      </c>
    </row>
    <row r="13225" spans="1:7" x14ac:dyDescent="0.25">
      <c r="A13225" s="319">
        <f>'Comp. Desp. Indiretas'!$CJ$7</f>
        <v>0</v>
      </c>
      <c r="B13225" s="314" t="str">
        <f>'Comp. Desp. Indiretas'!$A$71</f>
        <v>MOC</v>
      </c>
      <c r="D13225" s="315" t="str">
        <f>'Comp. Desp. Indiretas'!$C$71</f>
        <v>TÉCNICO OPERACIONAL - PJ</v>
      </c>
      <c r="E13225" s="314" t="str">
        <f>Resumo!$R$5</f>
        <v>Despesa</v>
      </c>
      <c r="F13225" s="314" t="str">
        <f>Resumo!$R$6</f>
        <v>Despesa Indireta</v>
      </c>
      <c r="G13225" s="327">
        <f>'Comp. Desp. Indiretas'!CJ71</f>
        <v>0</v>
      </c>
    </row>
    <row r="13226" spans="1:7" x14ac:dyDescent="0.25">
      <c r="A13226" s="319">
        <f>'Comp. Desp. Indiretas'!$CJ$7</f>
        <v>0</v>
      </c>
      <c r="B13226" s="314" t="str">
        <f>'Comp. Desp. Indiretas'!$A$72</f>
        <v>MOC</v>
      </c>
      <c r="D13226" s="315" t="str">
        <f>'Comp. Desp. Indiretas'!$C$72</f>
        <v>AUXILIAR TÉCNICO - PJ</v>
      </c>
      <c r="E13226" s="314" t="str">
        <f>Resumo!$R$5</f>
        <v>Despesa</v>
      </c>
      <c r="F13226" s="314" t="str">
        <f>Resumo!$R$6</f>
        <v>Despesa Indireta</v>
      </c>
      <c r="G13226" s="327">
        <f>'Comp. Desp. Indiretas'!CJ72</f>
        <v>0</v>
      </c>
    </row>
    <row r="13227" spans="1:7" x14ac:dyDescent="0.25">
      <c r="A13227" s="319">
        <f>'Comp. Desp. Indiretas'!$CJ$7</f>
        <v>0</v>
      </c>
      <c r="B13227" s="314" t="str">
        <f>'Comp. Desp. Indiretas'!$A$73</f>
        <v>MOC</v>
      </c>
      <c r="D13227" s="315" t="str">
        <f>'Comp. Desp. Indiretas'!$C$73</f>
        <v>ANALISTA FINANCEIRO</v>
      </c>
      <c r="E13227" s="314" t="str">
        <f>Resumo!$R$5</f>
        <v>Despesa</v>
      </c>
      <c r="F13227" s="314" t="str">
        <f>Resumo!$R$6</f>
        <v>Despesa Indireta</v>
      </c>
      <c r="G13227" s="327">
        <f>'Comp. Desp. Indiretas'!CJ73</f>
        <v>0</v>
      </c>
    </row>
    <row r="13228" spans="1:7" x14ac:dyDescent="0.25">
      <c r="A13228" s="319">
        <f>'Comp. Desp. Indiretas'!$CJ$7</f>
        <v>0</v>
      </c>
      <c r="B13228" s="314" t="str">
        <f>'Comp. Desp. Indiretas'!$A$74</f>
        <v>MOC</v>
      </c>
      <c r="D13228" s="315" t="str">
        <f>'Comp. Desp. Indiretas'!$C$74</f>
        <v>ANALISTA DE SUPRIMENTOS</v>
      </c>
      <c r="E13228" s="314" t="str">
        <f>Resumo!$R$5</f>
        <v>Despesa</v>
      </c>
      <c r="F13228" s="314" t="str">
        <f>Resumo!$R$6</f>
        <v>Despesa Indireta</v>
      </c>
      <c r="G13228" s="327">
        <f>'Comp. Desp. Indiretas'!CJ74</f>
        <v>0</v>
      </c>
    </row>
    <row r="13229" spans="1:7" x14ac:dyDescent="0.25">
      <c r="A13229" s="319">
        <f>'Comp. Desp. Indiretas'!$CJ$7</f>
        <v>0</v>
      </c>
      <c r="B13229" s="314" t="str">
        <f>'Comp. Desp. Indiretas'!$A$75</f>
        <v>DG</v>
      </c>
      <c r="D13229" s="315" t="str">
        <f>'Comp. Desp. Indiretas'!$C$75</f>
        <v>HOSPEDAGEM - NIVEL 1</v>
      </c>
      <c r="E13229" s="314" t="str">
        <f>Resumo!$R$5</f>
        <v>Despesa</v>
      </c>
      <c r="F13229" s="314" t="str">
        <f>Resumo!$R$6</f>
        <v>Despesa Indireta</v>
      </c>
      <c r="G13229" s="327">
        <f>'Comp. Desp. Indiretas'!CJ75</f>
        <v>0</v>
      </c>
    </row>
    <row r="13230" spans="1:7" x14ac:dyDescent="0.25">
      <c r="A13230" s="319">
        <f>'Comp. Desp. Indiretas'!$CJ$7</f>
        <v>0</v>
      </c>
      <c r="B13230" s="314" t="str">
        <f>'Comp. Desp. Indiretas'!$A$76</f>
        <v>DG</v>
      </c>
      <c r="D13230" s="315" t="str">
        <f>'Comp. Desp. Indiretas'!$C$76</f>
        <v>ALIMENTAÇÃO - NIVEL 1</v>
      </c>
      <c r="E13230" s="314" t="str">
        <f>Resumo!$R$5</f>
        <v>Despesa</v>
      </c>
      <c r="F13230" s="314" t="str">
        <f>Resumo!$R$6</f>
        <v>Despesa Indireta</v>
      </c>
      <c r="G13230" s="327">
        <f>'Comp. Desp. Indiretas'!CJ76</f>
        <v>0</v>
      </c>
    </row>
    <row r="13231" spans="1:7" x14ac:dyDescent="0.25">
      <c r="A13231" s="319">
        <f>'Comp. Desp. Indiretas'!$CJ$7</f>
        <v>0</v>
      </c>
      <c r="B13231" s="314" t="str">
        <f>'Comp. Desp. Indiretas'!$A$77</f>
        <v>DG</v>
      </c>
      <c r="D13231" s="315" t="str">
        <f>'Comp. Desp. Indiretas'!$C$77</f>
        <v>LOCAÇÃO DE BASE OPERACIONAL</v>
      </c>
      <c r="E13231" s="314" t="str">
        <f>Resumo!$R$5</f>
        <v>Despesa</v>
      </c>
      <c r="F13231" s="314" t="str">
        <f>Resumo!$R$6</f>
        <v>Despesa Indireta</v>
      </c>
      <c r="G13231" s="327">
        <f>'Comp. Desp. Indiretas'!CJ77</f>
        <v>0</v>
      </c>
    </row>
    <row r="13232" spans="1:7" x14ac:dyDescent="0.25">
      <c r="A13232" s="319">
        <f>'Comp. Desp. Indiretas'!$CJ$7</f>
        <v>0</v>
      </c>
      <c r="B13232" s="314" t="str">
        <f>'Comp. Desp. Indiretas'!$A$78</f>
        <v>DG</v>
      </c>
      <c r="D13232" s="315" t="str">
        <f>'Comp. Desp. Indiretas'!$C$78</f>
        <v>ALIMENTAÇÃO - NIVEL 1</v>
      </c>
      <c r="E13232" s="314" t="str">
        <f>Resumo!$R$5</f>
        <v>Despesa</v>
      </c>
      <c r="F13232" s="314" t="str">
        <f>Resumo!$R$6</f>
        <v>Despesa Indireta</v>
      </c>
      <c r="G13232" s="327">
        <f>'Comp. Desp. Indiretas'!CJ78</f>
        <v>0</v>
      </c>
    </row>
    <row r="13233" spans="1:7" x14ac:dyDescent="0.25">
      <c r="A13233" s="319">
        <f>'Comp. Desp. Indiretas'!$CJ$7</f>
        <v>0</v>
      </c>
      <c r="B13233" s="314" t="str">
        <f>'Comp. Desp. Indiretas'!$A$79</f>
        <v>DG</v>
      </c>
      <c r="D13233" s="315" t="str">
        <f>'Comp. Desp. Indiretas'!$C$79</f>
        <v>ALIMENTAÇÃO - NIVEL 2</v>
      </c>
      <c r="E13233" s="314" t="str">
        <f>Resumo!$R$5</f>
        <v>Despesa</v>
      </c>
      <c r="F13233" s="314" t="str">
        <f>Resumo!$R$6</f>
        <v>Despesa Indireta</v>
      </c>
      <c r="G13233" s="327">
        <f>'Comp. Desp. Indiretas'!CJ79</f>
        <v>0</v>
      </c>
    </row>
    <row r="13234" spans="1:7" x14ac:dyDescent="0.25">
      <c r="A13234" s="319">
        <f>'Comp. Desp. Indiretas'!$CJ$7</f>
        <v>0</v>
      </c>
      <c r="B13234" s="314" t="str">
        <f>'Comp. Desp. Indiretas'!$A$80</f>
        <v>DG</v>
      </c>
      <c r="D13234" s="315" t="str">
        <f>'Comp. Desp. Indiretas'!$C$80</f>
        <v>ALIMENTAÇÃO - NIVEL 3</v>
      </c>
      <c r="E13234" s="314" t="str">
        <f>Resumo!$R$5</f>
        <v>Despesa</v>
      </c>
      <c r="F13234" s="314" t="str">
        <f>Resumo!$R$6</f>
        <v>Despesa Indireta</v>
      </c>
      <c r="G13234" s="327">
        <f>'Comp. Desp. Indiretas'!CJ80</f>
        <v>0</v>
      </c>
    </row>
    <row r="13235" spans="1:7" x14ac:dyDescent="0.25">
      <c r="A13235" s="319">
        <f>'Comp. Desp. Indiretas'!$CJ$7</f>
        <v>0</v>
      </c>
      <c r="B13235" s="314" t="str">
        <f>'Comp. Desp. Indiretas'!$A$81</f>
        <v>DG</v>
      </c>
      <c r="D13235" s="315" t="str">
        <f>'Comp. Desp. Indiretas'!$C$81</f>
        <v>TELEFONIA</v>
      </c>
      <c r="E13235" s="314" t="str">
        <f>Resumo!$R$5</f>
        <v>Despesa</v>
      </c>
      <c r="F13235" s="314" t="str">
        <f>Resumo!$R$6</f>
        <v>Despesa Indireta</v>
      </c>
      <c r="G13235" s="327">
        <f>'Comp. Desp. Indiretas'!CJ81</f>
        <v>0</v>
      </c>
    </row>
    <row r="13236" spans="1:7" x14ac:dyDescent="0.25">
      <c r="A13236" s="319">
        <f>'Comp. Desp. Indiretas'!$CJ$7</f>
        <v>0</v>
      </c>
      <c r="B13236" s="314" t="str">
        <f>'Comp. Desp. Indiretas'!$A$82</f>
        <v>DG</v>
      </c>
      <c r="D13236" s="315" t="str">
        <f>'Comp. Desp. Indiretas'!$C$82</f>
        <v>ALUGUEL DE VEÍCULO LEVE MENSAL</v>
      </c>
      <c r="E13236" s="314" t="str">
        <f>Resumo!$R$5</f>
        <v>Despesa</v>
      </c>
      <c r="F13236" s="314" t="str">
        <f>Resumo!$R$6</f>
        <v>Despesa Indireta</v>
      </c>
      <c r="G13236" s="327">
        <f>'Comp. Desp. Indiretas'!CJ82</f>
        <v>0</v>
      </c>
    </row>
    <row r="13237" spans="1:7" x14ac:dyDescent="0.25">
      <c r="A13237" s="319">
        <f>'Comp. Desp. Indiretas'!$CJ$7</f>
        <v>0</v>
      </c>
      <c r="B13237" s="314" t="str">
        <f>'Comp. Desp. Indiretas'!$A$83</f>
        <v>DG</v>
      </c>
      <c r="D13237" s="315" t="str">
        <f>'Comp. Desp. Indiretas'!$C$83</f>
        <v>ALUGUEL DE VEICULO LEVE</v>
      </c>
      <c r="E13237" s="314" t="str">
        <f>Resumo!$R$5</f>
        <v>Despesa</v>
      </c>
      <c r="F13237" s="314" t="str">
        <f>Resumo!$R$6</f>
        <v>Despesa Indireta</v>
      </c>
      <c r="G13237" s="327">
        <f>'Comp. Desp. Indiretas'!CJ83</f>
        <v>0</v>
      </c>
    </row>
    <row r="13238" spans="1:7" x14ac:dyDescent="0.25">
      <c r="A13238" s="319">
        <f>'Comp. Desp. Indiretas'!$CJ$7</f>
        <v>0</v>
      </c>
      <c r="B13238" s="314" t="str">
        <f>'Comp. Desp. Indiretas'!$A$84</f>
        <v>DG</v>
      </c>
      <c r="D13238" s="315" t="str">
        <f>'Comp. Desp. Indiretas'!$C$84</f>
        <v>ALUGUEL CAMINHONTE</v>
      </c>
      <c r="E13238" s="314" t="str">
        <f>Resumo!$R$5</f>
        <v>Despesa</v>
      </c>
      <c r="F13238" s="314" t="str">
        <f>Resumo!$R$6</f>
        <v>Despesa Indireta</v>
      </c>
      <c r="G13238" s="327">
        <f>'Comp. Desp. Indiretas'!CJ84</f>
        <v>0</v>
      </c>
    </row>
    <row r="13239" spans="1:7" x14ac:dyDescent="0.25">
      <c r="A13239" s="319">
        <f>'Comp. Desp. Indiretas'!$CJ$7</f>
        <v>0</v>
      </c>
      <c r="B13239" s="314" t="str">
        <f>'Comp. Desp. Indiretas'!$A$85</f>
        <v>DG</v>
      </c>
      <c r="D13239" s="315" t="str">
        <f>'Comp. Desp. Indiretas'!$C$85</f>
        <v>AQUISIÇÃO DE VEICULO</v>
      </c>
      <c r="E13239" s="314" t="str">
        <f>Resumo!$R$5</f>
        <v>Despesa</v>
      </c>
      <c r="F13239" s="314" t="str">
        <f>Resumo!$R$6</f>
        <v>Despesa Indireta</v>
      </c>
      <c r="G13239" s="327">
        <f>'Comp. Desp. Indiretas'!CJ85</f>
        <v>0</v>
      </c>
    </row>
    <row r="13240" spans="1:7" x14ac:dyDescent="0.25">
      <c r="A13240" s="319">
        <f>'Comp. Desp. Indiretas'!$CJ$7</f>
        <v>0</v>
      </c>
      <c r="B13240" s="314" t="str">
        <f>'Comp. Desp. Indiretas'!$A$86</f>
        <v>DG</v>
      </c>
      <c r="D13240" s="315" t="str">
        <f>'Comp. Desp. Indiretas'!$C$86</f>
        <v>COMBUSTÍVEL - GASOLINA</v>
      </c>
      <c r="E13240" s="314" t="str">
        <f>Resumo!$R$5</f>
        <v>Despesa</v>
      </c>
      <c r="F13240" s="314" t="str">
        <f>Resumo!$R$6</f>
        <v>Despesa Indireta</v>
      </c>
      <c r="G13240" s="327">
        <f>'Comp. Desp. Indiretas'!CJ86</f>
        <v>0</v>
      </c>
    </row>
    <row r="13241" spans="1:7" x14ac:dyDescent="0.25">
      <c r="A13241" s="319">
        <f>'Comp. Desp. Indiretas'!$CJ$7</f>
        <v>0</v>
      </c>
      <c r="B13241" s="314" t="str">
        <f>'Comp. Desp. Indiretas'!$A$87</f>
        <v>DG</v>
      </c>
      <c r="D13241" s="315" t="str">
        <f>'Comp. Desp. Indiretas'!$C$87</f>
        <v>COMBUSTÍVEL - DIESEL</v>
      </c>
      <c r="E13241" s="314" t="str">
        <f>Resumo!$R$5</f>
        <v>Despesa</v>
      </c>
      <c r="F13241" s="314" t="str">
        <f>Resumo!$R$6</f>
        <v>Despesa Indireta</v>
      </c>
      <c r="G13241" s="327">
        <f>'Comp. Desp. Indiretas'!CJ87</f>
        <v>0</v>
      </c>
    </row>
    <row r="13242" spans="1:7" x14ac:dyDescent="0.25">
      <c r="A13242" s="319">
        <f>'Comp. Desp. Indiretas'!$CJ$7</f>
        <v>0</v>
      </c>
      <c r="B13242" s="314" t="str">
        <f>'Comp. Desp. Indiretas'!$A$88</f>
        <v>DG</v>
      </c>
      <c r="D13242" s="315" t="str">
        <f>'Comp. Desp. Indiretas'!$C$88</f>
        <v>PASSAGEM AÉREA</v>
      </c>
      <c r="E13242" s="314" t="str">
        <f>Resumo!$R$5</f>
        <v>Despesa</v>
      </c>
      <c r="F13242" s="314" t="str">
        <f>Resumo!$R$6</f>
        <v>Despesa Indireta</v>
      </c>
      <c r="G13242" s="327">
        <f>'Comp. Desp. Indiretas'!CJ88</f>
        <v>0</v>
      </c>
    </row>
    <row r="13243" spans="1:7" x14ac:dyDescent="0.25">
      <c r="A13243" s="319">
        <f>'Comp. Desp. Indiretas'!$CJ$7</f>
        <v>0</v>
      </c>
      <c r="B13243" s="314" t="str">
        <f>'Comp. Desp. Indiretas'!$A$89</f>
        <v>ART</v>
      </c>
      <c r="D13243" s="315" t="str">
        <f>'Comp. Desp. Indiretas'!$C$89</f>
        <v>ART CREA - Nível 1</v>
      </c>
      <c r="E13243" s="314" t="str">
        <f>Resumo!$R$5</f>
        <v>Despesa</v>
      </c>
      <c r="F13243" s="314" t="str">
        <f>Resumo!$R$6</f>
        <v>Despesa Indireta</v>
      </c>
      <c r="G13243" s="327">
        <f>'Comp. Desp. Indiretas'!CJ89</f>
        <v>0</v>
      </c>
    </row>
    <row r="13244" spans="1:7" x14ac:dyDescent="0.25">
      <c r="A13244" s="319">
        <f>'Comp. Desp. Indiretas'!$CJ$7</f>
        <v>0</v>
      </c>
      <c r="B13244" s="314" t="str">
        <f>'Comp. Desp. Indiretas'!$A$90</f>
        <v>ART</v>
      </c>
      <c r="D13244" s="315" t="str">
        <f>'Comp. Desp. Indiretas'!$C$90</f>
        <v>ART CREA - Nível 2</v>
      </c>
      <c r="E13244" s="314" t="str">
        <f>Resumo!$R$5</f>
        <v>Despesa</v>
      </c>
      <c r="F13244" s="314" t="str">
        <f>Resumo!$R$6</f>
        <v>Despesa Indireta</v>
      </c>
      <c r="G13244" s="327">
        <f>'Comp. Desp. Indiretas'!CJ90</f>
        <v>0</v>
      </c>
    </row>
    <row r="13245" spans="1:7" x14ac:dyDescent="0.25">
      <c r="A13245" s="319">
        <f>'Comp. Desp. Indiretas'!$CJ$7</f>
        <v>0</v>
      </c>
      <c r="B13245" s="314" t="str">
        <f>'Comp. Desp. Indiretas'!$A$91</f>
        <v>ART</v>
      </c>
      <c r="D13245" s="315" t="str">
        <f>'Comp. Desp. Indiretas'!$C$91</f>
        <v>ART CREA - Nível 3</v>
      </c>
      <c r="E13245" s="314" t="str">
        <f>Resumo!$R$5</f>
        <v>Despesa</v>
      </c>
      <c r="F13245" s="314" t="str">
        <f>Resumo!$R$6</f>
        <v>Despesa Indireta</v>
      </c>
      <c r="G13245" s="327">
        <f>'Comp. Desp. Indiretas'!CJ91</f>
        <v>0</v>
      </c>
    </row>
    <row r="13246" spans="1:7" x14ac:dyDescent="0.25">
      <c r="A13246" s="319">
        <f>'Comp. Desp. Indiretas'!$CJ$7</f>
        <v>0</v>
      </c>
      <c r="B13246" s="314" t="str">
        <f>'Comp. Desp. Indiretas'!$A$92</f>
        <v>ART</v>
      </c>
      <c r="D13246" s="315" t="str">
        <f>'Comp. Desp. Indiretas'!$C$92</f>
        <v>ACERVO CREA</v>
      </c>
      <c r="E13246" s="314" t="str">
        <f>Resumo!$R$5</f>
        <v>Despesa</v>
      </c>
      <c r="F13246" s="314" t="str">
        <f>Resumo!$R$6</f>
        <v>Despesa Indireta</v>
      </c>
      <c r="G13246" s="327">
        <f>'Comp. Desp. Indiretas'!CJ92</f>
        <v>0</v>
      </c>
    </row>
    <row r="13247" spans="1:7" x14ac:dyDescent="0.25">
      <c r="A13247" s="319">
        <f>'Comp. Desp. Indiretas'!$CJ$7</f>
        <v>0</v>
      </c>
      <c r="B13247" s="314" t="str">
        <f>'Comp. Desp. Indiretas'!$A$93</f>
        <v>ART</v>
      </c>
      <c r="D13247" s="315" t="str">
        <f>'Comp. Desp. Indiretas'!$C$93</f>
        <v>ART CRBio</v>
      </c>
      <c r="E13247" s="314" t="str">
        <f>Resumo!$R$5</f>
        <v>Despesa</v>
      </c>
      <c r="F13247" s="314" t="str">
        <f>Resumo!$R$6</f>
        <v>Despesa Indireta</v>
      </c>
      <c r="G13247" s="327">
        <f>'Comp. Desp. Indiretas'!CJ93</f>
        <v>0</v>
      </c>
    </row>
    <row r="13248" spans="1:7" x14ac:dyDescent="0.25">
      <c r="A13248" s="319">
        <f>'Comp. Desp. Indiretas'!$CJ$7</f>
        <v>0</v>
      </c>
      <c r="B13248" s="314" t="str">
        <f>'Comp. Desp. Indiretas'!$A$94</f>
        <v>ART</v>
      </c>
      <c r="D13248" s="315" t="str">
        <f>'Comp. Desp. Indiretas'!$C$94</f>
        <v>ACERVO CRBio</v>
      </c>
      <c r="E13248" s="314" t="str">
        <f>Resumo!$R$5</f>
        <v>Despesa</v>
      </c>
      <c r="F13248" s="314" t="str">
        <f>Resumo!$R$6</f>
        <v>Despesa Indireta</v>
      </c>
      <c r="G13248" s="327">
        <f>'Comp. Desp. Indiretas'!CJ94</f>
        <v>0</v>
      </c>
    </row>
    <row r="13249" spans="1:7" x14ac:dyDescent="0.25">
      <c r="A13249" s="319">
        <f>'Comp. Desp. Indiretas'!$CJ$7</f>
        <v>0</v>
      </c>
      <c r="B13249" s="314" t="str">
        <f>'Comp. Desp. Indiretas'!$A$95</f>
        <v>ART</v>
      </c>
      <c r="D13249" s="315" t="str">
        <f>'Comp. Desp. Indiretas'!$C$95</f>
        <v>VISTO CREA PF</v>
      </c>
      <c r="E13249" s="314" t="str">
        <f>Resumo!$R$5</f>
        <v>Despesa</v>
      </c>
      <c r="F13249" s="314" t="str">
        <f>Resumo!$R$6</f>
        <v>Despesa Indireta</v>
      </c>
      <c r="G13249" s="327">
        <f>'Comp. Desp. Indiretas'!CJ95</f>
        <v>0</v>
      </c>
    </row>
    <row r="13250" spans="1:7" x14ac:dyDescent="0.25">
      <c r="A13250" s="319">
        <f>'Comp. Desp. Indiretas'!$CJ$7</f>
        <v>0</v>
      </c>
      <c r="B13250" s="314" t="str">
        <f>'Comp. Desp. Indiretas'!$A$96</f>
        <v>ART</v>
      </c>
      <c r="D13250" s="315" t="str">
        <f>'Comp. Desp. Indiretas'!$C$96</f>
        <v>VISTO CREA PJ</v>
      </c>
      <c r="E13250" s="314" t="str">
        <f>Resumo!$R$5</f>
        <v>Despesa</v>
      </c>
      <c r="F13250" s="314" t="str">
        <f>Resumo!$R$6</f>
        <v>Despesa Indireta</v>
      </c>
      <c r="G13250" s="327">
        <f>'Comp. Desp. Indiretas'!CJ96</f>
        <v>0</v>
      </c>
    </row>
    <row r="13251" spans="1:7" x14ac:dyDescent="0.25">
      <c r="A13251" s="319">
        <f>'Comp. Desp. Indiretas'!$CJ$7</f>
        <v>0</v>
      </c>
      <c r="B13251" s="314" t="str">
        <f>'Comp. Desp. Indiretas'!$A$97</f>
        <v>ART</v>
      </c>
      <c r="D13251" s="315" t="str">
        <f>'Comp. Desp. Indiretas'!$C$97</f>
        <v>ANUIDADE CREA PF</v>
      </c>
      <c r="E13251" s="314" t="str">
        <f>Resumo!$R$5</f>
        <v>Despesa</v>
      </c>
      <c r="F13251" s="314" t="str">
        <f>Resumo!$R$6</f>
        <v>Despesa Indireta</v>
      </c>
      <c r="G13251" s="327">
        <f>'Comp. Desp. Indiretas'!CJ97</f>
        <v>0</v>
      </c>
    </row>
    <row r="13252" spans="1:7" x14ac:dyDescent="0.25">
      <c r="A13252" s="319">
        <f>'Comp. Desp. Indiretas'!$CJ$7</f>
        <v>0</v>
      </c>
      <c r="B13252" s="314" t="str">
        <f>'Comp. Desp. Indiretas'!$A$98</f>
        <v>ART</v>
      </c>
      <c r="D13252" s="315" t="str">
        <f>'Comp. Desp. Indiretas'!$C$98</f>
        <v>ANUIDADE CREA PJ</v>
      </c>
      <c r="E13252" s="314" t="str">
        <f>Resumo!$R$5</f>
        <v>Despesa</v>
      </c>
      <c r="F13252" s="314" t="str">
        <f>Resumo!$R$6</f>
        <v>Despesa Indireta</v>
      </c>
      <c r="G13252" s="327">
        <f>'Comp. Desp. Indiretas'!CJ98</f>
        <v>0</v>
      </c>
    </row>
    <row r="13253" spans="1:7" x14ac:dyDescent="0.25">
      <c r="A13253" s="319">
        <f>'Comp. Desp. Indiretas'!$CJ$7</f>
        <v>0</v>
      </c>
      <c r="B13253" s="314" t="str">
        <f>'Comp. Desp. Indiretas'!$A$99</f>
        <v>ART</v>
      </c>
      <c r="D13253" s="315" t="str">
        <f>'Comp. Desp. Indiretas'!$C$99</f>
        <v>VISTO CRBio PF</v>
      </c>
      <c r="E13253" s="314" t="str">
        <f>Resumo!$R$5</f>
        <v>Despesa</v>
      </c>
      <c r="F13253" s="314" t="str">
        <f>Resumo!$R$6</f>
        <v>Despesa Indireta</v>
      </c>
      <c r="G13253" s="327">
        <f>'Comp. Desp. Indiretas'!CJ99</f>
        <v>0</v>
      </c>
    </row>
    <row r="13254" spans="1:7" x14ac:dyDescent="0.25">
      <c r="A13254" s="319">
        <f>'Comp. Desp. Indiretas'!$CJ$7</f>
        <v>0</v>
      </c>
      <c r="B13254" s="314" t="str">
        <f>'Comp. Desp. Indiretas'!$A$100</f>
        <v>ART</v>
      </c>
      <c r="D13254" s="315" t="str">
        <f>'Comp. Desp. Indiretas'!$C$100</f>
        <v>VISTO CRBio PJ</v>
      </c>
      <c r="E13254" s="314" t="str">
        <f>Resumo!$R$5</f>
        <v>Despesa</v>
      </c>
      <c r="F13254" s="314" t="str">
        <f>Resumo!$R$6</f>
        <v>Despesa Indireta</v>
      </c>
      <c r="G13254" s="327">
        <f>'Comp. Desp. Indiretas'!CJ100</f>
        <v>0</v>
      </c>
    </row>
    <row r="13255" spans="1:7" x14ac:dyDescent="0.25">
      <c r="A13255" s="319">
        <f>'Comp. Desp. Indiretas'!$CJ$7</f>
        <v>0</v>
      </c>
      <c r="B13255" s="314" t="str">
        <f>'Comp. Desp. Indiretas'!$A$101</f>
        <v>SMS</v>
      </c>
      <c r="D13255" s="315" t="str">
        <f>'Comp. Desp. Indiretas'!$C$101</f>
        <v>PPRA</v>
      </c>
      <c r="E13255" s="314" t="str">
        <f>Resumo!$R$5</f>
        <v>Despesa</v>
      </c>
      <c r="F13255" s="314" t="str">
        <f>Resumo!$R$6</f>
        <v>Despesa Indireta</v>
      </c>
      <c r="G13255" s="327">
        <f>'Comp. Desp. Indiretas'!CJ101</f>
        <v>0</v>
      </c>
    </row>
    <row r="13256" spans="1:7" x14ac:dyDescent="0.25">
      <c r="A13256" s="319">
        <f>'Comp. Desp. Indiretas'!$CJ$7</f>
        <v>0</v>
      </c>
      <c r="B13256" s="314" t="str">
        <f>'Comp. Desp. Indiretas'!$A$102</f>
        <v>SMS</v>
      </c>
      <c r="D13256" s="315" t="str">
        <f>'Comp. Desp. Indiretas'!$C$102</f>
        <v>PCMSO</v>
      </c>
      <c r="E13256" s="314" t="str">
        <f>Resumo!$R$5</f>
        <v>Despesa</v>
      </c>
      <c r="F13256" s="314" t="str">
        <f>Resumo!$R$6</f>
        <v>Despesa Indireta</v>
      </c>
      <c r="G13256" s="327">
        <f>'Comp. Desp. Indiretas'!CJ102</f>
        <v>0</v>
      </c>
    </row>
    <row r="13257" spans="1:7" x14ac:dyDescent="0.25">
      <c r="A13257" s="319">
        <f>'Comp. Desp. Indiretas'!$CJ$7</f>
        <v>0</v>
      </c>
      <c r="B13257" s="314" t="str">
        <f>'Comp. Desp. Indiretas'!$A$103</f>
        <v>SMS</v>
      </c>
      <c r="D13257" s="315" t="str">
        <f>'Comp. Desp. Indiretas'!$C$103</f>
        <v>APR</v>
      </c>
      <c r="E13257" s="314" t="str">
        <f>Resumo!$R$5</f>
        <v>Despesa</v>
      </c>
      <c r="F13257" s="314" t="str">
        <f>Resumo!$R$6</f>
        <v>Despesa Indireta</v>
      </c>
      <c r="G13257" s="327">
        <f>'Comp. Desp. Indiretas'!CJ103</f>
        <v>0</v>
      </c>
    </row>
    <row r="13258" spans="1:7" x14ac:dyDescent="0.25">
      <c r="A13258" s="319">
        <f>'Comp. Desp. Indiretas'!$CJ$7</f>
        <v>0</v>
      </c>
      <c r="B13258" s="314" t="str">
        <f>'Comp. Desp. Indiretas'!$A$104</f>
        <v>SMS</v>
      </c>
      <c r="D13258" s="315" t="str">
        <f>'Comp. Desp. Indiretas'!$C$104</f>
        <v>PAE</v>
      </c>
      <c r="E13258" s="314" t="str">
        <f>Resumo!$R$5</f>
        <v>Despesa</v>
      </c>
      <c r="F13258" s="314" t="str">
        <f>Resumo!$R$6</f>
        <v>Despesa Indireta</v>
      </c>
      <c r="G13258" s="327">
        <f>'Comp. Desp. Indiretas'!CJ104</f>
        <v>0</v>
      </c>
    </row>
    <row r="13259" spans="1:7" x14ac:dyDescent="0.25">
      <c r="A13259" s="319">
        <f>'Comp. Desp. Indiretas'!$CJ$7</f>
        <v>0</v>
      </c>
      <c r="B13259" s="314" t="str">
        <f>'Comp. Desp. Indiretas'!$A$105</f>
        <v>SMS</v>
      </c>
      <c r="D13259" s="315" t="str">
        <f>'Comp. Desp. Indiretas'!$C$105</f>
        <v>TREINAMENTO</v>
      </c>
      <c r="E13259" s="314" t="str">
        <f>Resumo!$R$5</f>
        <v>Despesa</v>
      </c>
      <c r="F13259" s="314" t="str">
        <f>Resumo!$R$6</f>
        <v>Despesa Indireta</v>
      </c>
      <c r="G13259" s="327">
        <f>'Comp. Desp. Indiretas'!CJ105</f>
        <v>0</v>
      </c>
    </row>
    <row r="13260" spans="1:7" x14ac:dyDescent="0.25">
      <c r="A13260" s="319">
        <f>'Comp. Desp. Indiretas'!$CJ$7</f>
        <v>0</v>
      </c>
      <c r="B13260" s="314" t="str">
        <f>'Comp. Desp. Indiretas'!$A$106</f>
        <v>SMS</v>
      </c>
      <c r="D13260" s="315" t="str">
        <f>'Comp. Desp. Indiretas'!$C$106</f>
        <v>ASO</v>
      </c>
      <c r="E13260" s="314" t="str">
        <f>Resumo!$R$5</f>
        <v>Despesa</v>
      </c>
      <c r="F13260" s="314" t="str">
        <f>Resumo!$R$6</f>
        <v>Despesa Indireta</v>
      </c>
      <c r="G13260" s="327">
        <f>'Comp. Desp. Indiretas'!CJ106</f>
        <v>0</v>
      </c>
    </row>
    <row r="13261" spans="1:7" x14ac:dyDescent="0.25">
      <c r="A13261" s="319">
        <f>'Comp. Desp. Indiretas'!$CJ$7</f>
        <v>0</v>
      </c>
      <c r="B13261" s="314">
        <f>'Comp. Desp. Indiretas'!$A$107</f>
        <v>0</v>
      </c>
      <c r="D13261" s="315" t="str">
        <f>'Comp. Desp. Indiretas'!$C$107</f>
        <v/>
      </c>
      <c r="E13261" s="314" t="str">
        <f>Resumo!$R$5</f>
        <v>Despesa</v>
      </c>
      <c r="F13261" s="314" t="str">
        <f>Resumo!$R$6</f>
        <v>Despesa Indireta</v>
      </c>
      <c r="G13261" s="327">
        <f>'Comp. Desp. Indiretas'!CJ107</f>
        <v>0</v>
      </c>
    </row>
    <row r="13262" spans="1:7" x14ac:dyDescent="0.25">
      <c r="A13262" s="319">
        <f>'Comp. Desp. Indiretas'!$CJ$7</f>
        <v>0</v>
      </c>
      <c r="B13262" s="314">
        <f>'Comp. Desp. Indiretas'!$A$108</f>
        <v>0</v>
      </c>
      <c r="D13262" s="315" t="str">
        <f>'Comp. Desp. Indiretas'!$C$108</f>
        <v/>
      </c>
      <c r="E13262" s="314" t="str">
        <f>Resumo!$R$5</f>
        <v>Despesa</v>
      </c>
      <c r="F13262" s="314" t="str">
        <f>Resumo!$R$6</f>
        <v>Despesa Indireta</v>
      </c>
      <c r="G13262" s="327">
        <f>'Comp. Desp. Indiretas'!CJ108</f>
        <v>0</v>
      </c>
    </row>
    <row r="13263" spans="1:7" x14ac:dyDescent="0.25">
      <c r="A13263" s="319">
        <f>'Comp. Desp. Indiretas'!$CJ$7</f>
        <v>0</v>
      </c>
      <c r="B13263" s="314">
        <f>'Comp. Desp. Indiretas'!$A$109</f>
        <v>0</v>
      </c>
      <c r="D13263" s="315" t="str">
        <f>'Comp. Desp. Indiretas'!$C$109</f>
        <v/>
      </c>
      <c r="E13263" s="314" t="str">
        <f>Resumo!$R$5</f>
        <v>Despesa</v>
      </c>
      <c r="F13263" s="314" t="str">
        <f>Resumo!$R$6</f>
        <v>Despesa Indireta</v>
      </c>
      <c r="G13263" s="327">
        <f>'Comp. Desp. Indiretas'!CJ109</f>
        <v>0</v>
      </c>
    </row>
    <row r="13264" spans="1:7" x14ac:dyDescent="0.25">
      <c r="A13264" s="319">
        <f>'Comp. Desp. Indiretas'!$CJ$7</f>
        <v>0</v>
      </c>
      <c r="B13264" s="314">
        <f>'Comp. Desp. Indiretas'!$A$110</f>
        <v>0</v>
      </c>
      <c r="D13264" s="315" t="str">
        <f>'Comp. Desp. Indiretas'!$C$110</f>
        <v/>
      </c>
      <c r="E13264" s="314" t="str">
        <f>Resumo!$R$5</f>
        <v>Despesa</v>
      </c>
      <c r="F13264" s="314" t="str">
        <f>Resumo!$R$6</f>
        <v>Despesa Indireta</v>
      </c>
      <c r="G13264" s="327">
        <f>'Comp. Desp. Indiretas'!CJ110</f>
        <v>0</v>
      </c>
    </row>
    <row r="13265" spans="1:7" x14ac:dyDescent="0.25">
      <c r="A13265" s="319">
        <f>'Comp. Desp. Indiretas'!$CJ$7</f>
        <v>0</v>
      </c>
      <c r="B13265" s="314">
        <f>'Comp. Desp. Indiretas'!$A$111</f>
        <v>0</v>
      </c>
      <c r="D13265" s="315" t="str">
        <f>'Comp. Desp. Indiretas'!$C$111</f>
        <v/>
      </c>
      <c r="E13265" s="314" t="str">
        <f>Resumo!$R$5</f>
        <v>Despesa</v>
      </c>
      <c r="F13265" s="314" t="str">
        <f>Resumo!$R$6</f>
        <v>Despesa Indireta</v>
      </c>
      <c r="G13265" s="327">
        <f>'Comp. Desp. Indiretas'!CJ111</f>
        <v>0</v>
      </c>
    </row>
    <row r="13266" spans="1:7" x14ac:dyDescent="0.25">
      <c r="A13266" s="319">
        <f>'Comp. Desp. Indiretas'!$CJ$7</f>
        <v>0</v>
      </c>
      <c r="B13266" s="314">
        <f>'Comp. Desp. Indiretas'!$A$112</f>
        <v>0</v>
      </c>
      <c r="D13266" s="315" t="str">
        <f>'Comp. Desp. Indiretas'!$C$112</f>
        <v/>
      </c>
      <c r="E13266" s="314" t="str">
        <f>Resumo!$R$5</f>
        <v>Despesa</v>
      </c>
      <c r="F13266" s="314" t="str">
        <f>Resumo!$R$6</f>
        <v>Despesa Indireta</v>
      </c>
      <c r="G13266" s="327">
        <f>'Comp. Desp. Indiretas'!CJ112</f>
        <v>0</v>
      </c>
    </row>
    <row r="13267" spans="1:7" x14ac:dyDescent="0.25">
      <c r="A13267" s="319">
        <f>'Comp. Desp. Indiretas'!$CJ$7</f>
        <v>0</v>
      </c>
      <c r="B13267" s="314" t="str">
        <f>'Composições Desp. Diretas'!$A$10</f>
        <v>SE</v>
      </c>
      <c r="C13267" s="314" t="str">
        <f>EAP!$C$9</f>
        <v>PP01</v>
      </c>
      <c r="D13267" s="315" t="str">
        <f>'Composições Desp. Diretas'!$C$10</f>
        <v>Subcontratação: realização do serviço de monit. da QAE</v>
      </c>
      <c r="E13267" s="314" t="str">
        <f>Resumo!$R$5</f>
        <v>Despesa</v>
      </c>
      <c r="F13267" s="314" t="str">
        <f>Resumo!$R$7</f>
        <v>Despesa Direta</v>
      </c>
      <c r="G13267" s="327">
        <f>'Composições Desp. Diretas'!CK10</f>
        <v>0</v>
      </c>
    </row>
    <row r="13268" spans="1:7" x14ac:dyDescent="0.25">
      <c r="A13268" s="319">
        <f>'Comp. Desp. Indiretas'!$CJ$7</f>
        <v>0</v>
      </c>
      <c r="B13268" s="314" t="str">
        <f>'Composições Desp. Diretas'!$A$11</f>
        <v>MOC</v>
      </c>
      <c r="C13268" s="314" t="str">
        <f>EAP!$C$9</f>
        <v>PP01</v>
      </c>
      <c r="D13268" s="315" t="str">
        <f>'Composições Desp. Diretas'!$C$11</f>
        <v>ANALISTA DE PROJETOS PLENO</v>
      </c>
      <c r="E13268" s="314" t="str">
        <f>Resumo!$R$5</f>
        <v>Despesa</v>
      </c>
      <c r="F13268" s="314" t="str">
        <f>Resumo!$R$7</f>
        <v>Despesa Direta</v>
      </c>
      <c r="G13268" s="327">
        <f>'Composições Desp. Diretas'!CK11</f>
        <v>0</v>
      </c>
    </row>
    <row r="13269" spans="1:7" x14ac:dyDescent="0.25">
      <c r="A13269" s="319">
        <f>'Comp. Desp. Indiretas'!$CJ$7</f>
        <v>0</v>
      </c>
      <c r="B13269" s="314">
        <f>'Composições Desp. Diretas'!$A$12</f>
        <v>0</v>
      </c>
      <c r="C13269" s="314" t="str">
        <f>EAP!$C$9</f>
        <v>PP01</v>
      </c>
      <c r="D13269" s="315">
        <f>'Composições Desp. Diretas'!$C$12</f>
        <v>0</v>
      </c>
      <c r="E13269" s="314" t="str">
        <f>Resumo!$R$5</f>
        <v>Despesa</v>
      </c>
      <c r="F13269" s="314" t="str">
        <f>Resumo!$R$7</f>
        <v>Despesa Direta</v>
      </c>
      <c r="G13269" s="327">
        <f>'Composições Desp. Diretas'!CK12</f>
        <v>0</v>
      </c>
    </row>
    <row r="13270" spans="1:7" x14ac:dyDescent="0.25">
      <c r="A13270" s="319">
        <f>'Comp. Desp. Indiretas'!$CJ$7</f>
        <v>0</v>
      </c>
      <c r="B13270" s="314">
        <f>'Composições Desp. Diretas'!$A$13</f>
        <v>0</v>
      </c>
      <c r="C13270" s="314" t="str">
        <f>EAP!$C$9</f>
        <v>PP01</v>
      </c>
      <c r="D13270" s="315">
        <f>'Composições Desp. Diretas'!$C$13</f>
        <v>0</v>
      </c>
      <c r="E13270" s="314" t="str">
        <f>Resumo!$R$5</f>
        <v>Despesa</v>
      </c>
      <c r="F13270" s="314" t="str">
        <f>Resumo!$R$7</f>
        <v>Despesa Direta</v>
      </c>
      <c r="G13270" s="327">
        <f>'Composições Desp. Diretas'!CK13</f>
        <v>0</v>
      </c>
    </row>
    <row r="13271" spans="1:7" x14ac:dyDescent="0.25">
      <c r="A13271" s="319">
        <f>'Comp. Desp. Indiretas'!$CJ$7</f>
        <v>0</v>
      </c>
      <c r="B13271" s="314">
        <f>'Composições Desp. Diretas'!$A$14</f>
        <v>0</v>
      </c>
      <c r="C13271" s="314" t="str">
        <f>EAP!$C$9</f>
        <v>PP01</v>
      </c>
      <c r="D13271" s="315">
        <f>'Composições Desp. Diretas'!$C$14</f>
        <v>0</v>
      </c>
      <c r="E13271" s="314" t="str">
        <f>Resumo!$R$5</f>
        <v>Despesa</v>
      </c>
      <c r="F13271" s="314" t="str">
        <f>Resumo!$R$7</f>
        <v>Despesa Direta</v>
      </c>
      <c r="G13271" s="327">
        <f>'Composições Desp. Diretas'!CK14</f>
        <v>0</v>
      </c>
    </row>
    <row r="13272" spans="1:7" x14ac:dyDescent="0.25">
      <c r="A13272" s="319">
        <f>'Comp. Desp. Indiretas'!$CJ$7</f>
        <v>0</v>
      </c>
      <c r="B13272" s="314">
        <f>'Composições Desp. Diretas'!$A$15</f>
        <v>0</v>
      </c>
      <c r="C13272" s="314" t="str">
        <f>EAP!$C$9</f>
        <v>PP01</v>
      </c>
      <c r="D13272" s="315">
        <f>'Composições Desp. Diretas'!$C$15</f>
        <v>0</v>
      </c>
      <c r="E13272" s="314" t="str">
        <f>Resumo!$R$5</f>
        <v>Despesa</v>
      </c>
      <c r="F13272" s="314" t="str">
        <f>Resumo!$R$7</f>
        <v>Despesa Direta</v>
      </c>
      <c r="G13272" s="327">
        <f>'Composições Desp. Diretas'!CK15</f>
        <v>0</v>
      </c>
    </row>
    <row r="13273" spans="1:7" x14ac:dyDescent="0.25">
      <c r="A13273" s="319">
        <f>'Comp. Desp. Indiretas'!$CJ$7</f>
        <v>0</v>
      </c>
      <c r="B13273" s="314">
        <f>'Composições Desp. Diretas'!$A$16</f>
        <v>0</v>
      </c>
      <c r="C13273" s="314" t="str">
        <f>EAP!$C$9</f>
        <v>PP01</v>
      </c>
      <c r="D13273" s="315">
        <f>'Composições Desp. Diretas'!$C$16</f>
        <v>0</v>
      </c>
      <c r="E13273" s="314" t="str">
        <f>Resumo!$R$5</f>
        <v>Despesa</v>
      </c>
      <c r="F13273" s="314" t="str">
        <f>Resumo!$R$7</f>
        <v>Despesa Direta</v>
      </c>
      <c r="G13273" s="327">
        <f>'Composições Desp. Diretas'!CK16</f>
        <v>0</v>
      </c>
    </row>
    <row r="13274" spans="1:7" x14ac:dyDescent="0.25">
      <c r="A13274" s="319">
        <f>'Comp. Desp. Indiretas'!$CJ$7</f>
        <v>0</v>
      </c>
      <c r="B13274" s="314">
        <f>'Composições Desp. Diretas'!$A$17</f>
        <v>0</v>
      </c>
      <c r="C13274" s="314" t="str">
        <f>EAP!$C$9</f>
        <v>PP01</v>
      </c>
      <c r="D13274" s="315">
        <f>'Composições Desp. Diretas'!$C$17</f>
        <v>0</v>
      </c>
      <c r="E13274" s="314" t="str">
        <f>Resumo!$R$5</f>
        <v>Despesa</v>
      </c>
      <c r="F13274" s="314" t="str">
        <f>Resumo!$R$7</f>
        <v>Despesa Direta</v>
      </c>
      <c r="G13274" s="327">
        <f>'Composições Desp. Diretas'!CK17</f>
        <v>0</v>
      </c>
    </row>
    <row r="13275" spans="1:7" x14ac:dyDescent="0.25">
      <c r="A13275" s="319">
        <f>'Comp. Desp. Indiretas'!$CJ$7</f>
        <v>0</v>
      </c>
      <c r="B13275" s="314">
        <f>'Composições Desp. Diretas'!$A$18</f>
        <v>0</v>
      </c>
      <c r="C13275" s="314" t="str">
        <f>EAP!$C$9</f>
        <v>PP01</v>
      </c>
      <c r="D13275" s="315">
        <f>'Composições Desp. Diretas'!$C$18</f>
        <v>0</v>
      </c>
      <c r="E13275" s="314" t="str">
        <f>Resumo!$R$5</f>
        <v>Despesa</v>
      </c>
      <c r="F13275" s="314" t="str">
        <f>Resumo!$R$7</f>
        <v>Despesa Direta</v>
      </c>
      <c r="G13275" s="327">
        <f>'Composições Desp. Diretas'!CK18</f>
        <v>0</v>
      </c>
    </row>
    <row r="13276" spans="1:7" x14ac:dyDescent="0.25">
      <c r="A13276" s="319">
        <f>'Comp. Desp. Indiretas'!$CJ$7</f>
        <v>0</v>
      </c>
      <c r="B13276" s="314">
        <f>'Composições Desp. Diretas'!$A$19</f>
        <v>0</v>
      </c>
      <c r="C13276" s="314" t="str">
        <f>EAP!$C$9</f>
        <v>PP01</v>
      </c>
      <c r="D13276" s="315">
        <f>'Composições Desp. Diretas'!$C$19</f>
        <v>0</v>
      </c>
      <c r="E13276" s="314" t="str">
        <f>Resumo!$R$5</f>
        <v>Despesa</v>
      </c>
      <c r="F13276" s="314" t="str">
        <f>Resumo!$R$7</f>
        <v>Despesa Direta</v>
      </c>
      <c r="G13276" s="327">
        <f>'Composições Desp. Diretas'!CK19</f>
        <v>0</v>
      </c>
    </row>
    <row r="13277" spans="1:7" x14ac:dyDescent="0.25">
      <c r="A13277" s="319">
        <f>'Comp. Desp. Indiretas'!$CJ$7</f>
        <v>0</v>
      </c>
      <c r="B13277" s="314">
        <f>'Composições Desp. Diretas'!$A$20</f>
        <v>0</v>
      </c>
      <c r="C13277" s="314" t="str">
        <f>EAP!$C$9</f>
        <v>PP01</v>
      </c>
      <c r="D13277" s="315">
        <f>'Composições Desp. Diretas'!$C$20</f>
        <v>0</v>
      </c>
      <c r="E13277" s="314" t="str">
        <f>Resumo!$R$5</f>
        <v>Despesa</v>
      </c>
      <c r="F13277" s="314" t="str">
        <f>Resumo!$R$7</f>
        <v>Despesa Direta</v>
      </c>
      <c r="G13277" s="327">
        <f>'Composições Desp. Diretas'!CK20</f>
        <v>0</v>
      </c>
    </row>
    <row r="13278" spans="1:7" x14ac:dyDescent="0.25">
      <c r="A13278" s="319">
        <f>'Comp. Desp. Indiretas'!$CJ$7</f>
        <v>0</v>
      </c>
      <c r="B13278" s="314">
        <f>'Composições Desp. Diretas'!$A$21</f>
        <v>0</v>
      </c>
      <c r="C13278" s="314" t="str">
        <f>EAP!$C$9</f>
        <v>PP01</v>
      </c>
      <c r="D13278" s="315">
        <f>'Composições Desp. Diretas'!$C$21</f>
        <v>0</v>
      </c>
      <c r="E13278" s="314" t="str">
        <f>Resumo!$R$5</f>
        <v>Despesa</v>
      </c>
      <c r="F13278" s="314" t="str">
        <f>Resumo!$R$7</f>
        <v>Despesa Direta</v>
      </c>
      <c r="G13278" s="327">
        <f>'Composições Desp. Diretas'!CK21</f>
        <v>0</v>
      </c>
    </row>
    <row r="13279" spans="1:7" x14ac:dyDescent="0.25">
      <c r="A13279" s="319">
        <f>'Comp. Desp. Indiretas'!$CJ$7</f>
        <v>0</v>
      </c>
      <c r="B13279" s="314">
        <f>'Composições Desp. Diretas'!$A$22</f>
        <v>0</v>
      </c>
      <c r="C13279" s="314" t="str">
        <f>EAP!$C$9</f>
        <v>PP01</v>
      </c>
      <c r="D13279" s="315">
        <f>'Composições Desp. Diretas'!$C$22</f>
        <v>0</v>
      </c>
      <c r="E13279" s="314" t="str">
        <f>Resumo!$R$5</f>
        <v>Despesa</v>
      </c>
      <c r="F13279" s="314" t="str">
        <f>Resumo!$R$7</f>
        <v>Despesa Direta</v>
      </c>
      <c r="G13279" s="327">
        <f>'Composições Desp. Diretas'!CK22</f>
        <v>0</v>
      </c>
    </row>
    <row r="13280" spans="1:7" x14ac:dyDescent="0.25">
      <c r="A13280" s="319">
        <f>'Comp. Desp. Indiretas'!$CJ$7</f>
        <v>0</v>
      </c>
      <c r="B13280" s="314">
        <f>'Composições Desp. Diretas'!$A$23</f>
        <v>0</v>
      </c>
      <c r="C13280" s="314" t="str">
        <f>EAP!$C$9</f>
        <v>PP01</v>
      </c>
      <c r="D13280" s="315">
        <f>'Composições Desp. Diretas'!$C$23</f>
        <v>0</v>
      </c>
      <c r="E13280" s="314" t="str">
        <f>Resumo!$R$5</f>
        <v>Despesa</v>
      </c>
      <c r="F13280" s="314" t="str">
        <f>Resumo!$R$7</f>
        <v>Despesa Direta</v>
      </c>
      <c r="G13280" s="327">
        <f>'Composições Desp. Diretas'!CK23</f>
        <v>0</v>
      </c>
    </row>
    <row r="13298" spans="1:7" x14ac:dyDescent="0.25">
      <c r="A13298" s="319">
        <f>'Comp. Desp. Indiretas'!$CJ$7</f>
        <v>0</v>
      </c>
      <c r="B13298" s="314" t="str">
        <f>'Composições Desp. Diretas'!$A$25</f>
        <v>MOC</v>
      </c>
      <c r="C13298" s="314" t="str">
        <f>EAP!$C$10</f>
        <v>PP02</v>
      </c>
      <c r="D13298" s="315" t="str">
        <f>'Composições Desp. Diretas'!$C$25</f>
        <v>TÉCNICO OPERACIONAL</v>
      </c>
      <c r="E13298" s="314" t="str">
        <f>Resumo!$R$5</f>
        <v>Despesa</v>
      </c>
      <c r="F13298" s="314" t="str">
        <f>Resumo!$R$7</f>
        <v>Despesa Direta</v>
      </c>
      <c r="G13298" s="327">
        <f>'Composições Desp. Diretas'!CK25</f>
        <v>0</v>
      </c>
    </row>
    <row r="13299" spans="1:7" x14ac:dyDescent="0.25">
      <c r="A13299" s="319">
        <f>'Comp. Desp. Indiretas'!$CJ$7</f>
        <v>0</v>
      </c>
      <c r="B13299" s="314" t="str">
        <f>'Composições Desp. Diretas'!$A$26</f>
        <v>SE</v>
      </c>
      <c r="C13299" s="314" t="str">
        <f>EAP!$C$10</f>
        <v>PP02</v>
      </c>
      <c r="D13299" s="315" t="str">
        <f>'Composições Desp. Diretas'!$C$26</f>
        <v>Pedágio</v>
      </c>
      <c r="E13299" s="314" t="str">
        <f>Resumo!$R$5</f>
        <v>Despesa</v>
      </c>
      <c r="F13299" s="314" t="str">
        <f>Resumo!$R$7</f>
        <v>Despesa Direta</v>
      </c>
      <c r="G13299" s="327">
        <f>'Composições Desp. Diretas'!CK26</f>
        <v>0</v>
      </c>
    </row>
    <row r="13300" spans="1:7" x14ac:dyDescent="0.25">
      <c r="A13300" s="319">
        <f>'Comp. Desp. Indiretas'!$CJ$7</f>
        <v>0</v>
      </c>
      <c r="B13300" s="314" t="str">
        <f>'Composições Desp. Diretas'!$A$27</f>
        <v>SE</v>
      </c>
      <c r="C13300" s="314" t="str">
        <f>EAP!$C$10</f>
        <v>PP02</v>
      </c>
      <c r="D13300" s="315" t="str">
        <f>'Composições Desp. Diretas'!$C$27</f>
        <v>Despacho ida e volta - sonômetro</v>
      </c>
      <c r="E13300" s="314" t="str">
        <f>Resumo!$R$5</f>
        <v>Despesa</v>
      </c>
      <c r="F13300" s="314" t="str">
        <f>Resumo!$R$7</f>
        <v>Despesa Direta</v>
      </c>
      <c r="G13300" s="327">
        <f>'Composições Desp. Diretas'!CK27</f>
        <v>0</v>
      </c>
    </row>
    <row r="13301" spans="1:7" x14ac:dyDescent="0.25">
      <c r="A13301" s="319">
        <f>'Comp. Desp. Indiretas'!$CJ$7</f>
        <v>0</v>
      </c>
      <c r="B13301" s="314" t="str">
        <f>'Composições Desp. Diretas'!$A$28</f>
        <v>DG</v>
      </c>
      <c r="C13301" s="314" t="str">
        <f>EAP!$C$10</f>
        <v>PP02</v>
      </c>
      <c r="D13301" s="315" t="str">
        <f>'Composições Desp. Diretas'!$C$28</f>
        <v>ALUGUEL DE VEICULO LEVE</v>
      </c>
      <c r="E13301" s="314" t="str">
        <f>Resumo!$R$5</f>
        <v>Despesa</v>
      </c>
      <c r="F13301" s="314" t="str">
        <f>Resumo!$R$7</f>
        <v>Despesa Direta</v>
      </c>
      <c r="G13301" s="327">
        <f>'Composições Desp. Diretas'!CK28</f>
        <v>0</v>
      </c>
    </row>
    <row r="13302" spans="1:7" x14ac:dyDescent="0.25">
      <c r="A13302" s="319">
        <f>'Comp. Desp. Indiretas'!$CJ$7</f>
        <v>0</v>
      </c>
      <c r="B13302" s="314" t="str">
        <f>'Composições Desp. Diretas'!$A$29</f>
        <v>DG</v>
      </c>
      <c r="C13302" s="314" t="str">
        <f>EAP!$C$10</f>
        <v>PP02</v>
      </c>
      <c r="D13302" s="315" t="str">
        <f>'Composições Desp. Diretas'!$C$29</f>
        <v>COMBUSTÍVEL - GASOLINA</v>
      </c>
      <c r="E13302" s="314" t="str">
        <f>Resumo!$R$5</f>
        <v>Despesa</v>
      </c>
      <c r="F13302" s="314" t="str">
        <f>Resumo!$R$7</f>
        <v>Despesa Direta</v>
      </c>
      <c r="G13302" s="327">
        <f>'Composições Desp. Diretas'!CK29</f>
        <v>0</v>
      </c>
    </row>
    <row r="13303" spans="1:7" x14ac:dyDescent="0.25">
      <c r="A13303" s="319">
        <f>'Comp. Desp. Indiretas'!$CJ$7</f>
        <v>0</v>
      </c>
      <c r="B13303" s="314">
        <f>'Composições Desp. Diretas'!$A$30</f>
        <v>0</v>
      </c>
      <c r="C13303" s="314" t="str">
        <f>EAP!$C$10</f>
        <v>PP02</v>
      </c>
      <c r="D13303" s="315">
        <f>'Composições Desp. Diretas'!$C$30</f>
        <v>0</v>
      </c>
      <c r="E13303" s="314" t="str">
        <f>Resumo!$R$5</f>
        <v>Despesa</v>
      </c>
      <c r="F13303" s="314" t="str">
        <f>Resumo!$R$7</f>
        <v>Despesa Direta</v>
      </c>
      <c r="G13303" s="327">
        <f>'Composições Desp. Diretas'!CK30</f>
        <v>0</v>
      </c>
    </row>
    <row r="13304" spans="1:7" x14ac:dyDescent="0.25">
      <c r="A13304" s="319">
        <f>'Comp. Desp. Indiretas'!$CJ$7</f>
        <v>0</v>
      </c>
      <c r="B13304" s="314">
        <f>'Composições Desp. Diretas'!$A$31</f>
        <v>0</v>
      </c>
      <c r="C13304" s="314" t="str">
        <f>EAP!$C$10</f>
        <v>PP02</v>
      </c>
      <c r="D13304" s="315">
        <f>'Composições Desp. Diretas'!$C$31</f>
        <v>0</v>
      </c>
      <c r="E13304" s="314" t="str">
        <f>Resumo!$R$5</f>
        <v>Despesa</v>
      </c>
      <c r="F13304" s="314" t="str">
        <f>Resumo!$R$7</f>
        <v>Despesa Direta</v>
      </c>
      <c r="G13304" s="327">
        <f>'Composições Desp. Diretas'!CK31</f>
        <v>0</v>
      </c>
    </row>
    <row r="13305" spans="1:7" x14ac:dyDescent="0.25">
      <c r="A13305" s="319">
        <f>'Comp. Desp. Indiretas'!$CJ$7</f>
        <v>0</v>
      </c>
      <c r="B13305" s="314" t="str">
        <f>'Composições Desp. Diretas'!$A$32</f>
        <v>MOC</v>
      </c>
      <c r="C13305" s="314" t="str">
        <f>EAP!$C$10</f>
        <v>PP02</v>
      </c>
      <c r="D13305" s="315" t="str">
        <f>'Composições Desp. Diretas'!$C$32</f>
        <v>COORD. DE PROJETO</v>
      </c>
      <c r="E13305" s="314" t="str">
        <f>Resumo!$R$5</f>
        <v>Despesa</v>
      </c>
      <c r="F13305" s="314" t="str">
        <f>Resumo!$R$7</f>
        <v>Despesa Direta</v>
      </c>
      <c r="G13305" s="327">
        <f>'Composições Desp. Diretas'!CK32</f>
        <v>0</v>
      </c>
    </row>
    <row r="13306" spans="1:7" x14ac:dyDescent="0.25">
      <c r="A13306" s="319">
        <f>'Comp. Desp. Indiretas'!$CJ$7</f>
        <v>0</v>
      </c>
      <c r="B13306" s="314" t="str">
        <f>'Composições Desp. Diretas'!$A$33</f>
        <v>MOC</v>
      </c>
      <c r="C13306" s="314" t="str">
        <f>EAP!$C$10</f>
        <v>PP02</v>
      </c>
      <c r="D13306" s="315" t="str">
        <f>'Composições Desp. Diretas'!$C$33</f>
        <v>ANALISTA DE PROJETOS PLENO</v>
      </c>
      <c r="E13306" s="314" t="str">
        <f>Resumo!$R$5</f>
        <v>Despesa</v>
      </c>
      <c r="F13306" s="314" t="str">
        <f>Resumo!$R$7</f>
        <v>Despesa Direta</v>
      </c>
      <c r="G13306" s="327">
        <f>'Composições Desp. Diretas'!CK33</f>
        <v>0</v>
      </c>
    </row>
    <row r="13307" spans="1:7" x14ac:dyDescent="0.25">
      <c r="A13307" s="319">
        <f>'Comp. Desp. Indiretas'!$CJ$7</f>
        <v>0</v>
      </c>
      <c r="B13307" s="314" t="str">
        <f>'Composições Desp. Diretas'!$A$34</f>
        <v>MOC</v>
      </c>
      <c r="C13307" s="314" t="str">
        <f>EAP!$C$10</f>
        <v>PP02</v>
      </c>
      <c r="D13307" s="315" t="str">
        <f>'Composições Desp. Diretas'!$C$34</f>
        <v>ASSISTENTE DE PROJETOS</v>
      </c>
      <c r="E13307" s="314" t="str">
        <f>Resumo!$R$5</f>
        <v>Despesa</v>
      </c>
      <c r="F13307" s="314" t="str">
        <f>Resumo!$R$7</f>
        <v>Despesa Direta</v>
      </c>
      <c r="G13307" s="327">
        <f>'Composições Desp. Diretas'!CK34</f>
        <v>0</v>
      </c>
    </row>
    <row r="13308" spans="1:7" x14ac:dyDescent="0.25">
      <c r="A13308" s="319">
        <f>'Comp. Desp. Indiretas'!$CJ$7</f>
        <v>0</v>
      </c>
      <c r="B13308" s="314" t="str">
        <f>'Composições Desp. Diretas'!$A$35</f>
        <v>MOC</v>
      </c>
      <c r="C13308" s="314" t="str">
        <f>EAP!$C$10</f>
        <v>PP02</v>
      </c>
      <c r="D13308" s="315" t="str">
        <f>'Composições Desp. Diretas'!$C$35</f>
        <v>ANALISTA DE GEOPROCESSAMENTO</v>
      </c>
      <c r="E13308" s="314" t="str">
        <f>Resumo!$R$5</f>
        <v>Despesa</v>
      </c>
      <c r="F13308" s="314" t="str">
        <f>Resumo!$R$7</f>
        <v>Despesa Direta</v>
      </c>
      <c r="G13308" s="327">
        <f>'Composições Desp. Diretas'!CK35</f>
        <v>0</v>
      </c>
    </row>
    <row r="13309" spans="1:7" x14ac:dyDescent="0.25">
      <c r="A13309" s="319">
        <f>'Comp. Desp. Indiretas'!$CJ$7</f>
        <v>0</v>
      </c>
      <c r="B13309" s="314">
        <f>'Composições Desp. Diretas'!$A$36</f>
        <v>0</v>
      </c>
      <c r="C13309" s="314" t="str">
        <f>EAP!$C$10</f>
        <v>PP02</v>
      </c>
      <c r="D13309" s="315">
        <f>'Composições Desp. Diretas'!$C$36</f>
        <v>0</v>
      </c>
      <c r="E13309" s="314" t="str">
        <f>Resumo!$R$5</f>
        <v>Despesa</v>
      </c>
      <c r="F13309" s="314" t="str">
        <f>Resumo!$R$7</f>
        <v>Despesa Direta</v>
      </c>
      <c r="G13309" s="327">
        <f>'Composições Desp. Diretas'!CK36</f>
        <v>0</v>
      </c>
    </row>
    <row r="13310" spans="1:7" x14ac:dyDescent="0.25">
      <c r="A13310" s="319">
        <f>'Comp. Desp. Indiretas'!$CJ$7</f>
        <v>0</v>
      </c>
      <c r="B13310" s="314">
        <f>'Composições Desp. Diretas'!$A$37</f>
        <v>0</v>
      </c>
      <c r="C13310" s="314" t="str">
        <f>EAP!$C$10</f>
        <v>PP02</v>
      </c>
      <c r="D13310" s="315">
        <f>'Composições Desp. Diretas'!$C$37</f>
        <v>0</v>
      </c>
      <c r="E13310" s="314" t="str">
        <f>Resumo!$R$5</f>
        <v>Despesa</v>
      </c>
      <c r="F13310" s="314" t="str">
        <f>Resumo!$R$7</f>
        <v>Despesa Direta</v>
      </c>
      <c r="G13310" s="327">
        <f>'Composições Desp. Diretas'!CK37</f>
        <v>0</v>
      </c>
    </row>
    <row r="13311" spans="1:7" x14ac:dyDescent="0.25">
      <c r="A13311" s="319">
        <f>'Comp. Desp. Indiretas'!$CJ$7</f>
        <v>0</v>
      </c>
      <c r="B13311" s="314">
        <f>'Composições Desp. Diretas'!$A$38</f>
        <v>0</v>
      </c>
      <c r="C13311" s="314" t="str">
        <f>EAP!$C$10</f>
        <v>PP02</v>
      </c>
      <c r="D13311" s="315">
        <f>'Composições Desp. Diretas'!$C$38</f>
        <v>0</v>
      </c>
      <c r="E13311" s="314" t="str">
        <f>Resumo!$R$5</f>
        <v>Despesa</v>
      </c>
      <c r="F13311" s="314" t="str">
        <f>Resumo!$R$7</f>
        <v>Despesa Direta</v>
      </c>
      <c r="G13311" s="327">
        <f>'Composições Desp. Diretas'!CK38</f>
        <v>0</v>
      </c>
    </row>
    <row r="13312" spans="1:7" x14ac:dyDescent="0.25">
      <c r="A13312" s="319">
        <f>'Comp. Desp. Indiretas'!$CJ$7</f>
        <v>0</v>
      </c>
      <c r="B13312" s="314">
        <f>'Composições Desp. Diretas'!$A$39</f>
        <v>0</v>
      </c>
      <c r="C13312" s="314" t="str">
        <f>EAP!$C$10</f>
        <v>PP02</v>
      </c>
      <c r="D13312" s="315">
        <f>'Composições Desp. Diretas'!$C$39</f>
        <v>0</v>
      </c>
      <c r="E13312" s="314" t="str">
        <f>Resumo!$R$5</f>
        <v>Despesa</v>
      </c>
      <c r="F13312" s="314" t="str">
        <f>Resumo!$R$7</f>
        <v>Despesa Direta</v>
      </c>
      <c r="G13312" s="327">
        <f>'Composições Desp. Diretas'!CK39</f>
        <v>0</v>
      </c>
    </row>
    <row r="13313" spans="1:7" x14ac:dyDescent="0.25">
      <c r="A13313" s="319">
        <f>'Comp. Desp. Indiretas'!$CJ$7</f>
        <v>0</v>
      </c>
      <c r="B13313" s="314">
        <f>'Composições Desp. Diretas'!$A$40</f>
        <v>0</v>
      </c>
      <c r="C13313" s="314" t="str">
        <f>EAP!$C$10</f>
        <v>PP02</v>
      </c>
      <c r="D13313" s="315">
        <f>'Composições Desp. Diretas'!$C$40</f>
        <v>0</v>
      </c>
      <c r="E13313" s="314" t="str">
        <f>Resumo!$R$5</f>
        <v>Despesa</v>
      </c>
      <c r="F13313" s="314" t="str">
        <f>Resumo!$R$7</f>
        <v>Despesa Direta</v>
      </c>
      <c r="G13313" s="327">
        <f>'Composições Desp. Diretas'!CK40</f>
        <v>0</v>
      </c>
    </row>
    <row r="13314" spans="1:7" x14ac:dyDescent="0.25">
      <c r="A13314" s="319">
        <f>'Comp. Desp. Indiretas'!$CJ$7</f>
        <v>0</v>
      </c>
      <c r="B13314" s="314">
        <f>'Composições Desp. Diretas'!$A$41</f>
        <v>0</v>
      </c>
      <c r="C13314" s="314" t="str">
        <f>EAP!$C$10</f>
        <v>PP02</v>
      </c>
      <c r="D13314" s="315">
        <f>'Composições Desp. Diretas'!$C$41</f>
        <v>0</v>
      </c>
      <c r="E13314" s="314" t="str">
        <f>Resumo!$R$5</f>
        <v>Despesa</v>
      </c>
      <c r="F13314" s="314" t="str">
        <f>Resumo!$R$7</f>
        <v>Despesa Direta</v>
      </c>
      <c r="G13314" s="327">
        <f>'Composições Desp. Diretas'!CK41</f>
        <v>0</v>
      </c>
    </row>
    <row r="13315" spans="1:7" x14ac:dyDescent="0.25">
      <c r="A13315" s="319">
        <f>'Comp. Desp. Indiretas'!$CJ$7</f>
        <v>0</v>
      </c>
      <c r="B13315" s="314">
        <f>'Composições Desp. Diretas'!$A$42</f>
        <v>0</v>
      </c>
      <c r="C13315" s="314" t="str">
        <f>EAP!$C$10</f>
        <v>PP02</v>
      </c>
      <c r="D13315" s="315">
        <f>'Composições Desp. Diretas'!$C$42</f>
        <v>0</v>
      </c>
      <c r="E13315" s="314" t="str">
        <f>Resumo!$R$5</f>
        <v>Despesa</v>
      </c>
      <c r="F13315" s="314" t="str">
        <f>Resumo!$R$7</f>
        <v>Despesa Direta</v>
      </c>
      <c r="G13315" s="327">
        <f>'Composições Desp. Diretas'!CK42</f>
        <v>0</v>
      </c>
    </row>
    <row r="13316" spans="1:7" x14ac:dyDescent="0.25">
      <c r="A13316" s="319">
        <f>'Comp. Desp. Indiretas'!$CJ$7</f>
        <v>0</v>
      </c>
      <c r="B13316" s="314">
        <f>'Composições Desp. Diretas'!$A$43</f>
        <v>0</v>
      </c>
      <c r="C13316" s="314" t="str">
        <f>EAP!$C$10</f>
        <v>PP02</v>
      </c>
      <c r="D13316" s="315">
        <f>'Composições Desp. Diretas'!$C$43</f>
        <v>0</v>
      </c>
      <c r="E13316" s="314" t="str">
        <f>Resumo!$R$5</f>
        <v>Despesa</v>
      </c>
      <c r="F13316" s="314" t="str">
        <f>Resumo!$R$7</f>
        <v>Despesa Direta</v>
      </c>
      <c r="G13316" s="327">
        <f>'Composições Desp. Diretas'!CK43</f>
        <v>0</v>
      </c>
    </row>
    <row r="13317" spans="1:7" x14ac:dyDescent="0.25">
      <c r="A13317" s="319">
        <f>'Comp. Desp. Indiretas'!$CJ$7</f>
        <v>0</v>
      </c>
      <c r="B13317" s="314">
        <f>'Composições Desp. Diretas'!$A$44</f>
        <v>0</v>
      </c>
      <c r="C13317" s="314" t="str">
        <f>EAP!$C$10</f>
        <v>PP02</v>
      </c>
      <c r="D13317" s="315">
        <f>'Composições Desp. Diretas'!$C$44</f>
        <v>0</v>
      </c>
      <c r="E13317" s="314" t="str">
        <f>Resumo!$R$5</f>
        <v>Despesa</v>
      </c>
      <c r="F13317" s="314" t="str">
        <f>Resumo!$R$7</f>
        <v>Despesa Direta</v>
      </c>
      <c r="G13317" s="327">
        <f>'Composições Desp. Diretas'!CK44</f>
        <v>0</v>
      </c>
    </row>
    <row r="13318" spans="1:7" x14ac:dyDescent="0.25">
      <c r="A13318" s="319">
        <f>'Comp. Desp. Indiretas'!$CJ$7</f>
        <v>0</v>
      </c>
      <c r="B13318" s="314">
        <f>'Composições Desp. Diretas'!$A$45</f>
        <v>0</v>
      </c>
      <c r="C13318" s="314" t="str">
        <f>EAP!$C$10</f>
        <v>PP02</v>
      </c>
      <c r="D13318" s="315">
        <f>'Composições Desp. Diretas'!$C$45</f>
        <v>0</v>
      </c>
      <c r="E13318" s="314" t="str">
        <f>Resumo!$R$5</f>
        <v>Despesa</v>
      </c>
      <c r="F13318" s="314" t="str">
        <f>Resumo!$R$7</f>
        <v>Despesa Direta</v>
      </c>
      <c r="G13318" s="327">
        <f>'Composições Desp. Diretas'!CK45</f>
        <v>0</v>
      </c>
    </row>
    <row r="13319" spans="1:7" x14ac:dyDescent="0.25">
      <c r="A13319" s="319">
        <f>'Comp. Desp. Indiretas'!$CJ$7</f>
        <v>0</v>
      </c>
      <c r="B13319" s="314">
        <f>'Composições Desp. Diretas'!$A$46</f>
        <v>0</v>
      </c>
      <c r="C13319" s="314" t="str">
        <f>EAP!$C$10</f>
        <v>PP02</v>
      </c>
      <c r="D13319" s="315">
        <f>'Composições Desp. Diretas'!$C$46</f>
        <v>0</v>
      </c>
      <c r="E13319" s="314" t="str">
        <f>Resumo!$R$5</f>
        <v>Despesa</v>
      </c>
      <c r="F13319" s="314" t="str">
        <f>Resumo!$R$7</f>
        <v>Despesa Direta</v>
      </c>
      <c r="G13319" s="327">
        <f>'Composições Desp. Diretas'!CK46</f>
        <v>0</v>
      </c>
    </row>
    <row r="13320" spans="1:7" x14ac:dyDescent="0.25">
      <c r="A13320" s="319">
        <f>'Comp. Desp. Indiretas'!$CJ$7</f>
        <v>0</v>
      </c>
      <c r="B13320" s="314">
        <f>'Composições Desp. Diretas'!$A$47</f>
        <v>0</v>
      </c>
      <c r="C13320" s="314" t="str">
        <f>EAP!$C$10</f>
        <v>PP02</v>
      </c>
      <c r="D13320" s="315">
        <f>'Composições Desp. Diretas'!$C$47</f>
        <v>0</v>
      </c>
      <c r="E13320" s="314" t="str">
        <f>Resumo!$R$5</f>
        <v>Despesa</v>
      </c>
      <c r="F13320" s="314" t="str">
        <f>Resumo!$R$7</f>
        <v>Despesa Direta</v>
      </c>
      <c r="G13320" s="327">
        <f>'Composições Desp. Diretas'!CK47</f>
        <v>0</v>
      </c>
    </row>
    <row r="13321" spans="1:7" x14ac:dyDescent="0.25">
      <c r="A13321" s="319">
        <f>'Comp. Desp. Indiretas'!$CJ$7</f>
        <v>0</v>
      </c>
      <c r="B13321" s="314">
        <f>'Composições Desp. Diretas'!$A$48</f>
        <v>0</v>
      </c>
      <c r="C13321" s="314" t="str">
        <f>EAP!$C$10</f>
        <v>PP02</v>
      </c>
      <c r="D13321" s="315">
        <f>'Composições Desp. Diretas'!$C$48</f>
        <v>0</v>
      </c>
      <c r="E13321" s="314" t="str">
        <f>Resumo!$R$5</f>
        <v>Despesa</v>
      </c>
      <c r="F13321" s="314" t="str">
        <f>Resumo!$R$7</f>
        <v>Despesa Direta</v>
      </c>
      <c r="G13321" s="327">
        <f>'Composições Desp. Diretas'!CK48</f>
        <v>0</v>
      </c>
    </row>
    <row r="13322" spans="1:7" x14ac:dyDescent="0.25">
      <c r="A13322" s="319">
        <f>'Comp. Desp. Indiretas'!$CJ$7</f>
        <v>0</v>
      </c>
      <c r="B13322" s="314">
        <f>'Composições Desp. Diretas'!$A$49</f>
        <v>0</v>
      </c>
      <c r="C13322" s="314" t="str">
        <f>EAP!$C$10</f>
        <v>PP02</v>
      </c>
      <c r="D13322" s="315">
        <f>'Composições Desp. Diretas'!$C$49</f>
        <v>0</v>
      </c>
      <c r="E13322" s="314" t="str">
        <f>Resumo!$R$5</f>
        <v>Despesa</v>
      </c>
      <c r="F13322" s="314" t="str">
        <f>Resumo!$R$7</f>
        <v>Despesa Direta</v>
      </c>
      <c r="G13322" s="327">
        <f>'Composições Desp. Diretas'!CK49</f>
        <v>0</v>
      </c>
    </row>
    <row r="13323" spans="1:7" x14ac:dyDescent="0.25">
      <c r="A13323" s="319">
        <f>'Comp. Desp. Indiretas'!$CJ$7</f>
        <v>0</v>
      </c>
      <c r="B13323" s="314">
        <f>'Composições Desp. Diretas'!$A$50</f>
        <v>0</v>
      </c>
      <c r="C13323" s="314" t="str">
        <f>EAP!$C$10</f>
        <v>PP02</v>
      </c>
      <c r="D13323" s="315">
        <f>'Composições Desp. Diretas'!$C$50</f>
        <v>0</v>
      </c>
      <c r="E13323" s="314" t="str">
        <f>Resumo!$R$5</f>
        <v>Despesa</v>
      </c>
      <c r="F13323" s="314" t="str">
        <f>Resumo!$R$7</f>
        <v>Despesa Direta</v>
      </c>
      <c r="G13323" s="327">
        <f>'Composições Desp. Diretas'!CK50</f>
        <v>0</v>
      </c>
    </row>
    <row r="13324" spans="1:7" x14ac:dyDescent="0.25">
      <c r="A13324" s="319">
        <f>'Comp. Desp. Indiretas'!$CJ$7</f>
        <v>0</v>
      </c>
      <c r="B13324" s="314">
        <f>'Composições Desp. Diretas'!$A$51</f>
        <v>0</v>
      </c>
      <c r="C13324" s="314" t="str">
        <f>EAP!$C$10</f>
        <v>PP02</v>
      </c>
      <c r="D13324" s="315">
        <f>'Composições Desp. Diretas'!$C$51</f>
        <v>0</v>
      </c>
      <c r="E13324" s="314" t="str">
        <f>Resumo!$R$5</f>
        <v>Despesa</v>
      </c>
      <c r="F13324" s="314" t="str">
        <f>Resumo!$R$7</f>
        <v>Despesa Direta</v>
      </c>
      <c r="G13324" s="327">
        <f>'Composições Desp. Diretas'!CK51</f>
        <v>0</v>
      </c>
    </row>
    <row r="13325" spans="1:7" x14ac:dyDescent="0.25">
      <c r="A13325" s="319">
        <f>'Comp. Desp. Indiretas'!$CJ$7</f>
        <v>0</v>
      </c>
      <c r="B13325" s="314">
        <f>'Composições Desp. Diretas'!$A$52</f>
        <v>0</v>
      </c>
      <c r="C13325" s="314" t="str">
        <f>EAP!$C$10</f>
        <v>PP02</v>
      </c>
      <c r="D13325" s="315">
        <f>'Composições Desp. Diretas'!$C$52</f>
        <v>0</v>
      </c>
      <c r="E13325" s="314" t="str">
        <f>Resumo!$R$5</f>
        <v>Despesa</v>
      </c>
      <c r="F13325" s="314" t="str">
        <f>Resumo!$R$7</f>
        <v>Despesa Direta</v>
      </c>
      <c r="G13325" s="327">
        <f>'Composições Desp. Diretas'!CK52</f>
        <v>0</v>
      </c>
    </row>
    <row r="13326" spans="1:7" x14ac:dyDescent="0.25">
      <c r="A13326" s="319">
        <f>'Comp. Desp. Indiretas'!$CJ$7</f>
        <v>0</v>
      </c>
      <c r="B13326" s="314">
        <f>'Composições Desp. Diretas'!$A$53</f>
        <v>0</v>
      </c>
      <c r="C13326" s="314" t="str">
        <f>EAP!$C$10</f>
        <v>PP02</v>
      </c>
      <c r="D13326" s="315">
        <f>'Composições Desp. Diretas'!$C$53</f>
        <v>0</v>
      </c>
      <c r="E13326" s="314" t="str">
        <f>Resumo!$R$5</f>
        <v>Despesa</v>
      </c>
      <c r="F13326" s="314" t="str">
        <f>Resumo!$R$7</f>
        <v>Despesa Direta</v>
      </c>
      <c r="G13326" s="327">
        <f>'Composições Desp. Diretas'!CK53</f>
        <v>0</v>
      </c>
    </row>
    <row r="13327" spans="1:7" x14ac:dyDescent="0.25">
      <c r="A13327" s="319">
        <f>'Comp. Desp. Indiretas'!$CJ$7</f>
        <v>0</v>
      </c>
      <c r="B13327" s="314">
        <f>'Composições Desp. Diretas'!$A$54</f>
        <v>0</v>
      </c>
      <c r="C13327" s="314" t="str">
        <f>EAP!$C$10</f>
        <v>PP02</v>
      </c>
      <c r="D13327" s="315">
        <f>'Composições Desp. Diretas'!$C$54</f>
        <v>0</v>
      </c>
      <c r="E13327" s="314" t="str">
        <f>Resumo!$R$5</f>
        <v>Despesa</v>
      </c>
      <c r="F13327" s="314" t="str">
        <f>Resumo!$R$7</f>
        <v>Despesa Direta</v>
      </c>
      <c r="G13327" s="327">
        <f>'Composições Desp. Diretas'!CK54</f>
        <v>0</v>
      </c>
    </row>
    <row r="13328" spans="1:7" x14ac:dyDescent="0.25">
      <c r="A13328" s="319">
        <f>'Comp. Desp. Indiretas'!$CJ$7</f>
        <v>0</v>
      </c>
      <c r="B13328" s="314">
        <f>'Composições Desp. Diretas'!$A$55</f>
        <v>0</v>
      </c>
      <c r="C13328" s="314" t="str">
        <f>EAP!$C$10</f>
        <v>PP02</v>
      </c>
      <c r="D13328" s="315">
        <f>'Composições Desp. Diretas'!$C$55</f>
        <v>0</v>
      </c>
      <c r="E13328" s="314" t="str">
        <f>Resumo!$R$5</f>
        <v>Despesa</v>
      </c>
      <c r="F13328" s="314" t="str">
        <f>Resumo!$R$7</f>
        <v>Despesa Direta</v>
      </c>
      <c r="G13328" s="327">
        <f>'Composições Desp. Diretas'!CK55</f>
        <v>0</v>
      </c>
    </row>
    <row r="13329" spans="1:7" x14ac:dyDescent="0.25">
      <c r="A13329" s="319">
        <f>'Comp. Desp. Indiretas'!$CJ$7</f>
        <v>0</v>
      </c>
      <c r="B13329" s="314" t="str">
        <f>'Composições Desp. Diretas'!$A$57</f>
        <v>SE</v>
      </c>
      <c r="C13329" s="314" t="str">
        <f>EAP!$C$11</f>
        <v>PP03</v>
      </c>
      <c r="D13329" s="315" t="str">
        <f>'Composições Desp. Diretas'!$C$57</f>
        <v>análise lab eflu</v>
      </c>
      <c r="E13329" s="314" t="str">
        <f>Resumo!$R$5</f>
        <v>Despesa</v>
      </c>
      <c r="F13329" s="314" t="str">
        <f>Resumo!$R$7</f>
        <v>Despesa Direta</v>
      </c>
      <c r="G13329" s="327">
        <f>'Composições Desp. Diretas'!CK57</f>
        <v>0</v>
      </c>
    </row>
    <row r="13330" spans="1:7" x14ac:dyDescent="0.25">
      <c r="A13330" s="319">
        <f>'Comp. Desp. Indiretas'!$CJ$7</f>
        <v>0</v>
      </c>
      <c r="B13330" s="314" t="str">
        <f>'Composições Desp. Diretas'!$A$58</f>
        <v>MOC</v>
      </c>
      <c r="C13330" s="314" t="str">
        <f>EAP!$C$11</f>
        <v>PP03</v>
      </c>
      <c r="D13330" s="315" t="str">
        <f>'Composições Desp. Diretas'!$C$58</f>
        <v>ANALISTA DE PROJETOS PLENO</v>
      </c>
      <c r="E13330" s="314" t="str">
        <f>Resumo!$R$5</f>
        <v>Despesa</v>
      </c>
      <c r="F13330" s="314" t="str">
        <f>Resumo!$R$7</f>
        <v>Despesa Direta</v>
      </c>
      <c r="G13330" s="327">
        <f>'Composições Desp. Diretas'!CK58</f>
        <v>0</v>
      </c>
    </row>
    <row r="13331" spans="1:7" x14ac:dyDescent="0.25">
      <c r="A13331" s="319">
        <f>'Comp. Desp. Indiretas'!$CJ$7</f>
        <v>0</v>
      </c>
      <c r="B13331" s="314" t="str">
        <f>'Composições Desp. Diretas'!$A$59</f>
        <v>SE</v>
      </c>
      <c r="C13331" s="314" t="str">
        <f>EAP!$C$11</f>
        <v>PP03</v>
      </c>
      <c r="D13331" s="315" t="str">
        <f>'Composições Desp. Diretas'!$C$59</f>
        <v>Elaboração de RT Ecotox</v>
      </c>
      <c r="E13331" s="314" t="str">
        <f>Resumo!$R$5</f>
        <v>Despesa</v>
      </c>
      <c r="F13331" s="314" t="str">
        <f>Resumo!$R$7</f>
        <v>Despesa Direta</v>
      </c>
      <c r="G13331" s="327">
        <f>'Composições Desp. Diretas'!CK59</f>
        <v>0</v>
      </c>
    </row>
    <row r="13332" spans="1:7" x14ac:dyDescent="0.25">
      <c r="A13332" s="319">
        <f>'Comp. Desp. Indiretas'!$CJ$7</f>
        <v>0</v>
      </c>
      <c r="B13332" s="314">
        <f>'Composições Desp. Diretas'!$A$60</f>
        <v>0</v>
      </c>
      <c r="C13332" s="314" t="str">
        <f>EAP!$C$11</f>
        <v>PP03</v>
      </c>
      <c r="D13332" s="315">
        <f>'Composições Desp. Diretas'!$C$60</f>
        <v>0</v>
      </c>
      <c r="E13332" s="314" t="str">
        <f>Resumo!$R$5</f>
        <v>Despesa</v>
      </c>
      <c r="F13332" s="314" t="str">
        <f>Resumo!$R$7</f>
        <v>Despesa Direta</v>
      </c>
      <c r="G13332" s="327">
        <f>'Composições Desp. Diretas'!CK60</f>
        <v>0</v>
      </c>
    </row>
    <row r="13333" spans="1:7" x14ac:dyDescent="0.25">
      <c r="A13333" s="319">
        <f>'Comp. Desp. Indiretas'!$CJ$7</f>
        <v>0</v>
      </c>
      <c r="B13333" s="314">
        <f>'Composições Desp. Diretas'!$A$61</f>
        <v>0</v>
      </c>
      <c r="C13333" s="314" t="str">
        <f>EAP!$C$11</f>
        <v>PP03</v>
      </c>
      <c r="D13333" s="315">
        <f>'Composições Desp. Diretas'!$C$61</f>
        <v>0</v>
      </c>
      <c r="E13333" s="314" t="str">
        <f>Resumo!$R$5</f>
        <v>Despesa</v>
      </c>
      <c r="F13333" s="314" t="str">
        <f>Resumo!$R$7</f>
        <v>Despesa Direta</v>
      </c>
      <c r="G13333" s="327">
        <f>'Composições Desp. Diretas'!CK61</f>
        <v>0</v>
      </c>
    </row>
    <row r="13334" spans="1:7" x14ac:dyDescent="0.25">
      <c r="A13334" s="319">
        <f>'Comp. Desp. Indiretas'!$CJ$7</f>
        <v>0</v>
      </c>
      <c r="B13334" s="314" t="str">
        <f>'Composições Desp. Diretas'!$A$62</f>
        <v>MOC</v>
      </c>
      <c r="C13334" s="314" t="str">
        <f>EAP!$C$11</f>
        <v>PP03</v>
      </c>
      <c r="D13334" s="315" t="str">
        <f>'Composições Desp. Diretas'!$C$62</f>
        <v>TÉCNICO OPERACIONAL</v>
      </c>
      <c r="E13334" s="314" t="str">
        <f>Resumo!$R$5</f>
        <v>Despesa</v>
      </c>
      <c r="F13334" s="314" t="str">
        <f>Resumo!$R$7</f>
        <v>Despesa Direta</v>
      </c>
      <c r="G13334" s="327">
        <f>'Composições Desp. Diretas'!CK62</f>
        <v>0</v>
      </c>
    </row>
    <row r="13335" spans="1:7" x14ac:dyDescent="0.25">
      <c r="A13335" s="319">
        <f>'Comp. Desp. Indiretas'!$CJ$7</f>
        <v>0</v>
      </c>
      <c r="B13335" s="314" t="str">
        <f>'Composições Desp. Diretas'!$A$63</f>
        <v>DG</v>
      </c>
      <c r="C13335" s="314" t="str">
        <f>EAP!$C$11</f>
        <v>PP03</v>
      </c>
      <c r="D13335" s="315" t="str">
        <f>'Composições Desp. Diretas'!$C$63</f>
        <v>COMBUSTÍVEL - GASOLINA</v>
      </c>
      <c r="E13335" s="314" t="str">
        <f>Resumo!$R$5</f>
        <v>Despesa</v>
      </c>
      <c r="F13335" s="314" t="str">
        <f>Resumo!$R$7</f>
        <v>Despesa Direta</v>
      </c>
      <c r="G13335" s="327">
        <f>'Composições Desp. Diretas'!CK63</f>
        <v>0</v>
      </c>
    </row>
    <row r="13336" spans="1:7" x14ac:dyDescent="0.25">
      <c r="A13336" s="319">
        <f>'Comp. Desp. Indiretas'!$CJ$7</f>
        <v>0</v>
      </c>
      <c r="B13336" s="314">
        <f>'Composições Desp. Diretas'!$A$64</f>
        <v>0</v>
      </c>
      <c r="C13336" s="314" t="str">
        <f>EAP!$C$11</f>
        <v>PP03</v>
      </c>
      <c r="D13336" s="315">
        <f>'Composições Desp. Diretas'!$C$64</f>
        <v>0</v>
      </c>
      <c r="E13336" s="314" t="str">
        <f>Resumo!$R$5</f>
        <v>Despesa</v>
      </c>
      <c r="F13336" s="314" t="str">
        <f>Resumo!$R$7</f>
        <v>Despesa Direta</v>
      </c>
      <c r="G13336" s="327">
        <f>'Composições Desp. Diretas'!CK64</f>
        <v>0</v>
      </c>
    </row>
    <row r="13337" spans="1:7" x14ac:dyDescent="0.25">
      <c r="A13337" s="319">
        <f>'Comp. Desp. Indiretas'!$CJ$7</f>
        <v>0</v>
      </c>
      <c r="B13337" s="314">
        <f>'Composições Desp. Diretas'!$A$65</f>
        <v>0</v>
      </c>
      <c r="C13337" s="314" t="str">
        <f>EAP!$C$11</f>
        <v>PP03</v>
      </c>
      <c r="D13337" s="315">
        <f>'Composições Desp. Diretas'!$C$65</f>
        <v>0</v>
      </c>
      <c r="E13337" s="314" t="str">
        <f>Resumo!$R$5</f>
        <v>Despesa</v>
      </c>
      <c r="F13337" s="314" t="str">
        <f>Resumo!$R$7</f>
        <v>Despesa Direta</v>
      </c>
      <c r="G13337" s="327">
        <f>'Composições Desp. Diretas'!CK65</f>
        <v>0</v>
      </c>
    </row>
    <row r="13338" spans="1:7" x14ac:dyDescent="0.25">
      <c r="A13338" s="319">
        <f>'Comp. Desp. Indiretas'!$CJ$7</f>
        <v>0</v>
      </c>
      <c r="B13338" s="314">
        <f>'Composições Desp. Diretas'!$A$66</f>
        <v>0</v>
      </c>
      <c r="C13338" s="314" t="str">
        <f>EAP!$C$11</f>
        <v>PP03</v>
      </c>
      <c r="D13338" s="315">
        <f>'Composições Desp. Diretas'!$C$66</f>
        <v>0</v>
      </c>
      <c r="E13338" s="314" t="str">
        <f>Resumo!$R$5</f>
        <v>Despesa</v>
      </c>
      <c r="F13338" s="314" t="str">
        <f>Resumo!$R$7</f>
        <v>Despesa Direta</v>
      </c>
      <c r="G13338" s="327">
        <f>'Composições Desp. Diretas'!CK66</f>
        <v>0</v>
      </c>
    </row>
    <row r="13339" spans="1:7" x14ac:dyDescent="0.25">
      <c r="A13339" s="319">
        <f>'Comp. Desp. Indiretas'!$CJ$7</f>
        <v>0</v>
      </c>
      <c r="B13339" s="314">
        <f>'Composições Desp. Diretas'!$A$67</f>
        <v>0</v>
      </c>
      <c r="C13339" s="314" t="str">
        <f>EAP!$C$11</f>
        <v>PP03</v>
      </c>
      <c r="D13339" s="315">
        <f>'Composições Desp. Diretas'!$C$67</f>
        <v>0</v>
      </c>
      <c r="E13339" s="314" t="str">
        <f>Resumo!$R$5</f>
        <v>Despesa</v>
      </c>
      <c r="F13339" s="314" t="str">
        <f>Resumo!$R$7</f>
        <v>Despesa Direta</v>
      </c>
      <c r="G13339" s="327">
        <f>'Composições Desp. Diretas'!CK67</f>
        <v>0</v>
      </c>
    </row>
    <row r="13340" spans="1:7" x14ac:dyDescent="0.25">
      <c r="A13340" s="319">
        <f>'Comp. Desp. Indiretas'!$CJ$7</f>
        <v>0</v>
      </c>
      <c r="B13340" s="314">
        <f>'Composições Desp. Diretas'!$A$68</f>
        <v>0</v>
      </c>
      <c r="C13340" s="314" t="str">
        <f>EAP!$C$11</f>
        <v>PP03</v>
      </c>
      <c r="D13340" s="315">
        <f>'Composições Desp. Diretas'!$C$68</f>
        <v>0</v>
      </c>
      <c r="E13340" s="314" t="str">
        <f>Resumo!$R$5</f>
        <v>Despesa</v>
      </c>
      <c r="F13340" s="314" t="str">
        <f>Resumo!$R$7</f>
        <v>Despesa Direta</v>
      </c>
      <c r="G13340" s="327">
        <f>'Composições Desp. Diretas'!CK68</f>
        <v>0</v>
      </c>
    </row>
    <row r="13341" spans="1:7" x14ac:dyDescent="0.25">
      <c r="A13341" s="319">
        <f>'Comp. Desp. Indiretas'!$CJ$7</f>
        <v>0</v>
      </c>
      <c r="B13341" s="314">
        <f>'Composições Desp. Diretas'!$A$69</f>
        <v>0</v>
      </c>
      <c r="C13341" s="314" t="str">
        <f>EAP!$C$11</f>
        <v>PP03</v>
      </c>
      <c r="D13341" s="315">
        <f>'Composições Desp. Diretas'!$C$69</f>
        <v>0</v>
      </c>
      <c r="E13341" s="314" t="str">
        <f>Resumo!$R$5</f>
        <v>Despesa</v>
      </c>
      <c r="F13341" s="314" t="str">
        <f>Resumo!$R$7</f>
        <v>Despesa Direta</v>
      </c>
      <c r="G13341" s="327">
        <f>'Composições Desp. Diretas'!CK69</f>
        <v>0</v>
      </c>
    </row>
    <row r="13342" spans="1:7" x14ac:dyDescent="0.25">
      <c r="A13342" s="319">
        <f>'Comp. Desp. Indiretas'!$CJ$7</f>
        <v>0</v>
      </c>
      <c r="B13342" s="314">
        <f>'Composições Desp. Diretas'!$A$70</f>
        <v>0</v>
      </c>
      <c r="C13342" s="314" t="str">
        <f>EAP!$C$11</f>
        <v>PP03</v>
      </c>
      <c r="D13342" s="315">
        <f>'Composições Desp. Diretas'!$C$70</f>
        <v>0</v>
      </c>
      <c r="E13342" s="314" t="str">
        <f>Resumo!$R$5</f>
        <v>Despesa</v>
      </c>
      <c r="F13342" s="314" t="str">
        <f>Resumo!$R$7</f>
        <v>Despesa Direta</v>
      </c>
      <c r="G13342" s="327">
        <f>'Composições Desp. Diretas'!CK70</f>
        <v>0</v>
      </c>
    </row>
    <row r="13343" spans="1:7" x14ac:dyDescent="0.25">
      <c r="A13343" s="319">
        <f>'Comp. Desp. Indiretas'!$CJ$7</f>
        <v>0</v>
      </c>
      <c r="B13343" s="314">
        <f>'Composições Desp. Diretas'!$A$71</f>
        <v>0</v>
      </c>
      <c r="C13343" s="314" t="str">
        <f>EAP!$C$11</f>
        <v>PP03</v>
      </c>
      <c r="D13343" s="315">
        <f>'Composições Desp. Diretas'!$C$71</f>
        <v>0</v>
      </c>
      <c r="E13343" s="314" t="str">
        <f>Resumo!$R$5</f>
        <v>Despesa</v>
      </c>
      <c r="F13343" s="314" t="str">
        <f>Resumo!$R$7</f>
        <v>Despesa Direta</v>
      </c>
      <c r="G13343" s="327">
        <f>'Composições Desp. Diretas'!CK71</f>
        <v>0</v>
      </c>
    </row>
    <row r="13344" spans="1:7" x14ac:dyDescent="0.25">
      <c r="A13344" s="319">
        <f>'Comp. Desp. Indiretas'!$CJ$7</f>
        <v>0</v>
      </c>
      <c r="B13344" s="314">
        <f>'Composições Desp. Diretas'!$A$72</f>
        <v>0</v>
      </c>
      <c r="C13344" s="314" t="str">
        <f>EAP!$C$11</f>
        <v>PP03</v>
      </c>
      <c r="D13344" s="315">
        <f>'Composições Desp. Diretas'!$C$72</f>
        <v>0</v>
      </c>
      <c r="E13344" s="314" t="str">
        <f>Resumo!$R$5</f>
        <v>Despesa</v>
      </c>
      <c r="F13344" s="314" t="str">
        <f>Resumo!$R$7</f>
        <v>Despesa Direta</v>
      </c>
      <c r="G13344" s="327">
        <f>'Composições Desp. Diretas'!CK72</f>
        <v>0</v>
      </c>
    </row>
    <row r="13345" spans="1:7" x14ac:dyDescent="0.25">
      <c r="A13345" s="319">
        <f>'Comp. Desp. Indiretas'!$CJ$7</f>
        <v>0</v>
      </c>
      <c r="B13345" s="314">
        <f>'Composições Desp. Diretas'!$A$73</f>
        <v>0</v>
      </c>
      <c r="C13345" s="314" t="str">
        <f>EAP!$C$11</f>
        <v>PP03</v>
      </c>
      <c r="D13345" s="315">
        <f>'Composições Desp. Diretas'!$C$73</f>
        <v>0</v>
      </c>
      <c r="E13345" s="314" t="str">
        <f>Resumo!$R$5</f>
        <v>Despesa</v>
      </c>
      <c r="F13345" s="314" t="str">
        <f>Resumo!$R$7</f>
        <v>Despesa Direta</v>
      </c>
      <c r="G13345" s="327">
        <f>'Composições Desp. Diretas'!CK73</f>
        <v>0</v>
      </c>
    </row>
    <row r="13346" spans="1:7" x14ac:dyDescent="0.25">
      <c r="A13346" s="319">
        <f>'Comp. Desp. Indiretas'!$CJ$7</f>
        <v>0</v>
      </c>
      <c r="B13346" s="314">
        <f>'Composições Desp. Diretas'!$A$74</f>
        <v>0</v>
      </c>
      <c r="C13346" s="314" t="str">
        <f>EAP!$C$11</f>
        <v>PP03</v>
      </c>
      <c r="D13346" s="315">
        <f>'Composições Desp. Diretas'!$C$74</f>
        <v>0</v>
      </c>
      <c r="E13346" s="314" t="str">
        <f>Resumo!$R$5</f>
        <v>Despesa</v>
      </c>
      <c r="F13346" s="314" t="str">
        <f>Resumo!$R$7</f>
        <v>Despesa Direta</v>
      </c>
      <c r="G13346" s="327">
        <f>'Composições Desp. Diretas'!CK74</f>
        <v>0</v>
      </c>
    </row>
    <row r="13347" spans="1:7" x14ac:dyDescent="0.25">
      <c r="A13347" s="319">
        <f>'Comp. Desp. Indiretas'!$CJ$7</f>
        <v>0</v>
      </c>
      <c r="B13347" s="314">
        <f>'Composições Desp. Diretas'!$A$75</f>
        <v>0</v>
      </c>
      <c r="C13347" s="314" t="str">
        <f>EAP!$C$11</f>
        <v>PP03</v>
      </c>
      <c r="D13347" s="315">
        <f>'Composições Desp. Diretas'!$C$75</f>
        <v>0</v>
      </c>
      <c r="E13347" s="314" t="str">
        <f>Resumo!$R$5</f>
        <v>Despesa</v>
      </c>
      <c r="F13347" s="314" t="str">
        <f>Resumo!$R$7</f>
        <v>Despesa Direta</v>
      </c>
      <c r="G13347" s="327">
        <f>'Composições Desp. Diretas'!CK75</f>
        <v>0</v>
      </c>
    </row>
    <row r="13348" spans="1:7" x14ac:dyDescent="0.25">
      <c r="A13348" s="319">
        <f>'Comp. Desp. Indiretas'!$CJ$7</f>
        <v>0</v>
      </c>
      <c r="B13348" s="314">
        <f>'Composições Desp. Diretas'!$A$76</f>
        <v>0</v>
      </c>
      <c r="C13348" s="314" t="str">
        <f>EAP!$C$11</f>
        <v>PP03</v>
      </c>
      <c r="D13348" s="315">
        <f>'Composições Desp. Diretas'!$C$76</f>
        <v>0</v>
      </c>
      <c r="E13348" s="314" t="str">
        <f>Resumo!$R$5</f>
        <v>Despesa</v>
      </c>
      <c r="F13348" s="314" t="str">
        <f>Resumo!$R$7</f>
        <v>Despesa Direta</v>
      </c>
      <c r="G13348" s="327">
        <f>'Composições Desp. Diretas'!CK76</f>
        <v>0</v>
      </c>
    </row>
    <row r="13349" spans="1:7" x14ac:dyDescent="0.25">
      <c r="A13349" s="319">
        <f>'Comp. Desp. Indiretas'!$CJ$7</f>
        <v>0</v>
      </c>
      <c r="B13349" s="314">
        <f>'Composições Desp. Diretas'!$A$77</f>
        <v>0</v>
      </c>
      <c r="C13349" s="314" t="str">
        <f>EAP!$C$11</f>
        <v>PP03</v>
      </c>
      <c r="D13349" s="315">
        <f>'Composições Desp. Diretas'!$C$77</f>
        <v>0</v>
      </c>
      <c r="E13349" s="314" t="str">
        <f>Resumo!$R$5</f>
        <v>Despesa</v>
      </c>
      <c r="F13349" s="314" t="str">
        <f>Resumo!$R$7</f>
        <v>Despesa Direta</v>
      </c>
      <c r="G13349" s="327">
        <f>'Composições Desp. Diretas'!CK77</f>
        <v>0</v>
      </c>
    </row>
    <row r="13350" spans="1:7" x14ac:dyDescent="0.25">
      <c r="A13350" s="319">
        <f>'Comp. Desp. Indiretas'!$CJ$7</f>
        <v>0</v>
      </c>
      <c r="B13350" s="314">
        <f>'Composições Desp. Diretas'!$A$78</f>
        <v>0</v>
      </c>
      <c r="C13350" s="314" t="str">
        <f>EAP!$C$11</f>
        <v>PP03</v>
      </c>
      <c r="D13350" s="315">
        <f>'Composições Desp. Diretas'!$C$78</f>
        <v>0</v>
      </c>
      <c r="E13350" s="314" t="str">
        <f>Resumo!$R$5</f>
        <v>Despesa</v>
      </c>
      <c r="F13350" s="314" t="str">
        <f>Resumo!$R$7</f>
        <v>Despesa Direta</v>
      </c>
      <c r="G13350" s="327">
        <f>'Composições Desp. Diretas'!CK78</f>
        <v>0</v>
      </c>
    </row>
    <row r="13359" spans="1:7" x14ac:dyDescent="0.25">
      <c r="A13359" s="319">
        <f>'Comp. Desp. Indiretas'!$CJ$7</f>
        <v>0</v>
      </c>
      <c r="B13359" s="314">
        <f>'Composições Desp. Diretas'!$A$79</f>
        <v>0</v>
      </c>
      <c r="C13359" s="314" t="str">
        <f>EAP!$C$11</f>
        <v>PP03</v>
      </c>
      <c r="D13359" s="315">
        <f>'Composições Desp. Diretas'!$C$79</f>
        <v>0</v>
      </c>
      <c r="E13359" s="314" t="str">
        <f>Resumo!$R$5</f>
        <v>Despesa</v>
      </c>
      <c r="F13359" s="314" t="str">
        <f>Resumo!$R$7</f>
        <v>Despesa Direta</v>
      </c>
      <c r="G13359" s="327">
        <f>'Composições Desp. Diretas'!CK79</f>
        <v>0</v>
      </c>
    </row>
    <row r="14197" spans="1:7" x14ac:dyDescent="0.25">
      <c r="A14197" s="319">
        <f>'Comp. Desp. Indiretas'!$CJ$7</f>
        <v>0</v>
      </c>
      <c r="D14197" s="315" t="str">
        <f>'CRONOG. DE RECEBIMENTO'!$A$5</f>
        <v>Monitoramento da Qualidade do Ar</v>
      </c>
      <c r="E14197" s="314" t="str">
        <f>Resumo!$R$4</f>
        <v>Receita</v>
      </c>
      <c r="F14197" s="314" t="str">
        <f>Resumo!$R$4</f>
        <v>Receita</v>
      </c>
      <c r="G14197" s="327">
        <f>'CRONOG. DE RECEBIMENTO'!N5</f>
        <v>0</v>
      </c>
    </row>
    <row r="14198" spans="1:7" x14ac:dyDescent="0.25">
      <c r="A14198" s="319">
        <f>'Comp. Desp. Indiretas'!$CJ$7</f>
        <v>0</v>
      </c>
      <c r="D14198" s="315" t="str">
        <f>'CRONOG. DE RECEBIMENTO'!$A$6</f>
        <v>Monitoramento de Ruído</v>
      </c>
      <c r="E14198" s="314" t="str">
        <f>Resumo!$R$4</f>
        <v>Receita</v>
      </c>
      <c r="F14198" s="314" t="str">
        <f>Resumo!$R$4</f>
        <v>Receita</v>
      </c>
      <c r="G14198" s="327">
        <f>'CRONOG. DE RECEBIMENTO'!N6</f>
        <v>0</v>
      </c>
    </row>
    <row r="14199" spans="1:7" x14ac:dyDescent="0.25">
      <c r="A14199" s="319">
        <f>'Comp. Desp. Indiretas'!$CJ$7</f>
        <v>0</v>
      </c>
      <c r="D14199" s="315" t="str">
        <f>'CRONOG. DE RECEBIMENTO'!$A$7</f>
        <v>Monitoramento de Efluentes Industriais</v>
      </c>
      <c r="E14199" s="314" t="str">
        <f>Resumo!$R$4</f>
        <v>Receita</v>
      </c>
      <c r="F14199" s="314" t="str">
        <f>Resumo!$R$4</f>
        <v>Receita</v>
      </c>
      <c r="G14199" s="327">
        <f>'CRONOG. DE RECEBIMENTO'!N7</f>
        <v>0</v>
      </c>
    </row>
    <row r="14227" spans="1:7" x14ac:dyDescent="0.25">
      <c r="A14227" s="319">
        <f>'Comp. Desp. Indiretas'!$CJ$7</f>
        <v>0</v>
      </c>
      <c r="D14227" s="315" t="str">
        <f>Resumo!$R$8</f>
        <v>Imposto</v>
      </c>
      <c r="E14227" s="314" t="str">
        <f>Resumo!$R$5</f>
        <v>Despesa</v>
      </c>
      <c r="F14227" s="314" t="str">
        <f>Resumo!$R$8</f>
        <v>Imposto</v>
      </c>
      <c r="G14227" s="327">
        <f>'CRONOG. DE RECEBIMENTO'!N10</f>
        <v>0</v>
      </c>
    </row>
    <row r="14228" spans="1:7" x14ac:dyDescent="0.25">
      <c r="A14228" s="319">
        <f>'Comp. Desp. Indiretas'!$CJ$7</f>
        <v>0</v>
      </c>
      <c r="D14228" s="315" t="str">
        <f>Resumo!$R$9</f>
        <v>Overhead</v>
      </c>
      <c r="E14228" s="314" t="str">
        <f>Resumo!$R$9</f>
        <v>Overhead</v>
      </c>
      <c r="F14228" s="314" t="str">
        <f>Resumo!$R$9</f>
        <v>Overhead</v>
      </c>
      <c r="G14228" s="327">
        <f>'CRONOG. DE RECEBIMENTO'!N15</f>
        <v>0</v>
      </c>
    </row>
    <row r="14229" spans="1:7" x14ac:dyDescent="0.25">
      <c r="A14229" s="319">
        <f>'Comp. Desp. Indiretas'!$CJ$7</f>
        <v>0</v>
      </c>
      <c r="D14229" s="315" t="str">
        <f>Resumo!$R$10</f>
        <v>Margem</v>
      </c>
      <c r="E14229" s="314" t="str">
        <f>Resumo!$R$10</f>
        <v>Margem</v>
      </c>
      <c r="F14229" s="314" t="str">
        <f>Resumo!$R$10</f>
        <v>Margem</v>
      </c>
      <c r="G14229" s="327">
        <f>'CRONOG. DE RECEBIMENTO'!N17</f>
        <v>0</v>
      </c>
    </row>
    <row r="14230" spans="1:7" x14ac:dyDescent="0.25">
      <c r="A14230" s="319">
        <f>'Comp. Desp. Indiretas'!$CJ$7</f>
        <v>0</v>
      </c>
      <c r="D14230" s="315" t="str">
        <f>Resumo!$R$11</f>
        <v>Risco</v>
      </c>
      <c r="E14230" s="314" t="str">
        <f>Resumo!$R$11</f>
        <v>Risco</v>
      </c>
      <c r="F14230" s="314" t="str">
        <f>Resumo!$R$11</f>
        <v>Risco</v>
      </c>
      <c r="G14230" s="327">
        <f>'CRONOG. DE RECEBIMENTO'!N16</f>
        <v>0</v>
      </c>
    </row>
    <row r="14231" spans="1:7" x14ac:dyDescent="0.25">
      <c r="A14231" s="319">
        <f>'Comp. Desp. Indiretas'!$CJ$7</f>
        <v>0</v>
      </c>
      <c r="D14231" s="315" t="str">
        <f>'CRONOG. DE RECEBIMENTO'!$A$11</f>
        <v>TOTAL MENSAL - RECEITA LÍQUIDA</v>
      </c>
      <c r="E14231" s="314" t="str">
        <f>Resumo!$R$4</f>
        <v>Receita</v>
      </c>
      <c r="F14231" s="314" t="str">
        <f>'CRONOG. DE RECEBIMENTO'!$A$11</f>
        <v>TOTAL MENSAL - RECEITA LÍQUIDA</v>
      </c>
      <c r="G14231" s="327">
        <f>'CRONOG. DE RECEBIMENTO'!$N$11</f>
        <v>0</v>
      </c>
    </row>
    <row r="14232" spans="1:7" x14ac:dyDescent="0.25">
      <c r="A14232" s="319">
        <f>'Comp. Desp. Indiretas'!$CJ$7</f>
        <v>0</v>
      </c>
      <c r="D14232" s="315" t="str">
        <f>'CRONOG. DE RECEBIMENTO'!$A$12</f>
        <v>TOTAL ACUMULADO - RECEITA LÍQUIDA</v>
      </c>
      <c r="E14232" s="314" t="str">
        <f>Resumo!$R$4</f>
        <v>Receita</v>
      </c>
      <c r="F14232" s="314" t="str">
        <f>'CRONOG. DE RECEBIMENTO'!$A$12</f>
        <v>TOTAL ACUMULADO - RECEITA LÍQUIDA</v>
      </c>
      <c r="G14232" s="327">
        <f>'CRONOG. DE RECEBIMENTO'!$N$12</f>
        <v>17472.697328999995</v>
      </c>
    </row>
    <row r="14233" spans="1:7" x14ac:dyDescent="0.25">
      <c r="A14233" s="319">
        <f>'Comp. Desp. Indiretas'!$CJ$7</f>
        <v>0</v>
      </c>
      <c r="D14233" s="315" t="str">
        <f>'CRONOG. DE RECEBIMENTO'!$A$38</f>
        <v>Monitoramento da Qualidade do Ar</v>
      </c>
      <c r="E14233" s="314" t="str">
        <f>Resumo!$R$12</f>
        <v>Recebimento Cliente</v>
      </c>
      <c r="F14233" s="314" t="str">
        <f>Resumo!$R$12</f>
        <v>Recebimento Cliente</v>
      </c>
      <c r="G14233" s="327">
        <f>'CRONOG. DE RECEBIMENTO'!$N$38</f>
        <v>0</v>
      </c>
    </row>
    <row r="14234" spans="1:7" x14ac:dyDescent="0.25">
      <c r="A14234" s="319">
        <f>'Comp. Desp. Indiretas'!$CJ$7</f>
        <v>0</v>
      </c>
      <c r="D14234" s="315" t="str">
        <f>'CRONOG. DE RECEBIMENTO'!$A$39</f>
        <v>Monitoramento de Ruído</v>
      </c>
      <c r="E14234" s="314" t="str">
        <f>Resumo!$R$12</f>
        <v>Recebimento Cliente</v>
      </c>
      <c r="F14234" s="314" t="str">
        <f>Resumo!$R$12</f>
        <v>Recebimento Cliente</v>
      </c>
      <c r="G14234" s="327">
        <f>'CRONOG. DE RECEBIMENTO'!$N$39</f>
        <v>0</v>
      </c>
    </row>
    <row r="14235" spans="1:7" x14ac:dyDescent="0.25">
      <c r="A14235" s="319">
        <f>'Comp. Desp. Indiretas'!$CJ$7</f>
        <v>0</v>
      </c>
      <c r="D14235" s="315" t="str">
        <f>'CRONOG. DE RECEBIMENTO'!$A$40</f>
        <v>Monitoramento de Efluentes Industriais</v>
      </c>
      <c r="E14235" s="314" t="str">
        <f>Resumo!$R$12</f>
        <v>Recebimento Cliente</v>
      </c>
      <c r="F14235" s="314" t="str">
        <f>Resumo!$R$12</f>
        <v>Recebimento Cliente</v>
      </c>
      <c r="G14235" s="327">
        <f>'CRONOG. DE RECEBIMENTO'!$N$40</f>
        <v>0</v>
      </c>
    </row>
    <row r="14263" spans="1:7" x14ac:dyDescent="0.25">
      <c r="A14263" s="319">
        <f>'Comp. Desp. Indiretas'!$CK$7</f>
        <v>0</v>
      </c>
      <c r="B14263" s="314" t="str">
        <f>'Comp. Desp. Indiretas'!$A$9</f>
        <v>MOC</v>
      </c>
      <c r="D14263" s="315" t="str">
        <f>'Comp. Desp. Indiretas'!$C$9</f>
        <v>DIRETOR TÉCNICO</v>
      </c>
      <c r="E14263" s="314" t="str">
        <f>Resumo!$R$5</f>
        <v>Despesa</v>
      </c>
      <c r="F14263" s="314" t="str">
        <f>Resumo!$R$6</f>
        <v>Despesa Indireta</v>
      </c>
      <c r="G14263" s="327">
        <f>'Comp. Desp. Indiretas'!CK9</f>
        <v>0</v>
      </c>
    </row>
    <row r="14264" spans="1:7" x14ac:dyDescent="0.25">
      <c r="A14264" s="319">
        <f>'Comp. Desp. Indiretas'!$CK$7</f>
        <v>0</v>
      </c>
      <c r="B14264" s="314" t="str">
        <f>'Comp. Desp. Indiretas'!$A$10</f>
        <v>MOC</v>
      </c>
      <c r="D14264" s="315" t="str">
        <f>'Comp. Desp. Indiretas'!$C$10</f>
        <v>GERENTE DE PROJETO</v>
      </c>
      <c r="E14264" s="314" t="str">
        <f>Resumo!$R$5</f>
        <v>Despesa</v>
      </c>
      <c r="F14264" s="314" t="str">
        <f>Resumo!$R$6</f>
        <v>Despesa Indireta</v>
      </c>
      <c r="G14264" s="327">
        <f>'Comp. Desp. Indiretas'!CK10</f>
        <v>0</v>
      </c>
    </row>
    <row r="14265" spans="1:7" x14ac:dyDescent="0.25">
      <c r="A14265" s="319">
        <f>'Comp. Desp. Indiretas'!$CK$7</f>
        <v>0</v>
      </c>
      <c r="B14265" s="314" t="str">
        <f>'Comp. Desp. Indiretas'!$A$11</f>
        <v>MOC</v>
      </c>
      <c r="D14265" s="315" t="str">
        <f>'Comp. Desp. Indiretas'!$C$11</f>
        <v>COORD. DE PROJETO</v>
      </c>
      <c r="E14265" s="314" t="str">
        <f>Resumo!$R$5</f>
        <v>Despesa</v>
      </c>
      <c r="F14265" s="314" t="str">
        <f>Resumo!$R$6</f>
        <v>Despesa Indireta</v>
      </c>
      <c r="G14265" s="327">
        <f>'Comp. Desp. Indiretas'!CK11</f>
        <v>0</v>
      </c>
    </row>
    <row r="14266" spans="1:7" x14ac:dyDescent="0.25">
      <c r="A14266" s="319">
        <f>'Comp. Desp. Indiretas'!$CK$7</f>
        <v>0</v>
      </c>
      <c r="B14266" s="314" t="str">
        <f>'Comp. Desp. Indiretas'!$A$12</f>
        <v>MOC</v>
      </c>
      <c r="D14266" s="315" t="str">
        <f>'Comp. Desp. Indiretas'!$C$12</f>
        <v>COORD. OPERACIONAL</v>
      </c>
      <c r="E14266" s="314" t="str">
        <f>Resumo!$R$5</f>
        <v>Despesa</v>
      </c>
      <c r="F14266" s="314" t="str">
        <f>Resumo!$R$6</f>
        <v>Despesa Indireta</v>
      </c>
      <c r="G14266" s="327">
        <f>'Comp. Desp. Indiretas'!CK12</f>
        <v>0</v>
      </c>
    </row>
    <row r="14267" spans="1:7" x14ac:dyDescent="0.25">
      <c r="A14267" s="319">
        <f>'Comp. Desp. Indiretas'!$CK$7</f>
        <v>0</v>
      </c>
      <c r="B14267" s="314" t="str">
        <f>'Comp. Desp. Indiretas'!$A$13</f>
        <v>MOC</v>
      </c>
      <c r="D14267" s="315" t="str">
        <f>'Comp. Desp. Indiretas'!$C$13</f>
        <v>ANALISTA DE PROJETOS SENIOR</v>
      </c>
      <c r="E14267" s="314" t="str">
        <f>Resumo!$R$5</f>
        <v>Despesa</v>
      </c>
      <c r="F14267" s="314" t="str">
        <f>Resumo!$R$6</f>
        <v>Despesa Indireta</v>
      </c>
      <c r="G14267" s="327">
        <f>'Comp. Desp. Indiretas'!CK13</f>
        <v>0</v>
      </c>
    </row>
    <row r="14268" spans="1:7" x14ac:dyDescent="0.25">
      <c r="A14268" s="319">
        <f>'Comp. Desp. Indiretas'!$CK$7</f>
        <v>0</v>
      </c>
      <c r="B14268" s="314" t="str">
        <f>'Comp. Desp. Indiretas'!$A$14</f>
        <v>MOC</v>
      </c>
      <c r="D14268" s="315" t="str">
        <f>'Comp. Desp. Indiretas'!$C$14</f>
        <v>ANALISTA DE PROJETOS PLENO</v>
      </c>
      <c r="E14268" s="314" t="str">
        <f>Resumo!$R$5</f>
        <v>Despesa</v>
      </c>
      <c r="F14268" s="314" t="str">
        <f>Resumo!$R$6</f>
        <v>Despesa Indireta</v>
      </c>
      <c r="G14268" s="327">
        <f>'Comp. Desp. Indiretas'!CK14</f>
        <v>0</v>
      </c>
    </row>
    <row r="14269" spans="1:7" x14ac:dyDescent="0.25">
      <c r="A14269" s="319">
        <f>'Comp. Desp. Indiretas'!$CK$7</f>
        <v>0</v>
      </c>
      <c r="B14269" s="314" t="str">
        <f>'Comp. Desp. Indiretas'!$A$15</f>
        <v>MOC</v>
      </c>
      <c r="D14269" s="315" t="str">
        <f>'Comp. Desp. Indiretas'!$C$15</f>
        <v>ANALISTA DE PROJETOS JUNIOR</v>
      </c>
      <c r="E14269" s="314" t="str">
        <f>Resumo!$R$5</f>
        <v>Despesa</v>
      </c>
      <c r="F14269" s="314" t="str">
        <f>Resumo!$R$6</f>
        <v>Despesa Indireta</v>
      </c>
      <c r="G14269" s="327">
        <f>'Comp. Desp. Indiretas'!CK15</f>
        <v>0</v>
      </c>
    </row>
    <row r="14270" spans="1:7" x14ac:dyDescent="0.25">
      <c r="A14270" s="319">
        <f>'Comp. Desp. Indiretas'!$CK$7</f>
        <v>0</v>
      </c>
      <c r="B14270" s="314" t="str">
        <f>'Comp. Desp. Indiretas'!$A$16</f>
        <v>MOC</v>
      </c>
      <c r="D14270" s="315" t="str">
        <f>'Comp. Desp. Indiretas'!$C$16</f>
        <v>TÉCNICO OPERACIONAL</v>
      </c>
      <c r="E14270" s="314" t="str">
        <f>Resumo!$R$5</f>
        <v>Despesa</v>
      </c>
      <c r="F14270" s="314" t="str">
        <f>Resumo!$R$6</f>
        <v>Despesa Indireta</v>
      </c>
      <c r="G14270" s="327">
        <f>'Comp. Desp. Indiretas'!CK16</f>
        <v>0</v>
      </c>
    </row>
    <row r="14271" spans="1:7" x14ac:dyDescent="0.25">
      <c r="A14271" s="319">
        <f>'Comp. Desp. Indiretas'!$CK$7</f>
        <v>0</v>
      </c>
      <c r="B14271" s="314" t="str">
        <f>'Comp. Desp. Indiretas'!$A$17</f>
        <v>MOC</v>
      </c>
      <c r="D14271" s="315" t="str">
        <f>'Comp. Desp. Indiretas'!$C$17</f>
        <v>TÉCNICO OPERACIONAL - C/ PERICULOSIDADE</v>
      </c>
      <c r="E14271" s="314" t="str">
        <f>Resumo!$R$5</f>
        <v>Despesa</v>
      </c>
      <c r="F14271" s="314" t="str">
        <f>Resumo!$R$6</f>
        <v>Despesa Indireta</v>
      </c>
      <c r="G14271" s="327">
        <f>'Comp. Desp. Indiretas'!CK17</f>
        <v>0</v>
      </c>
    </row>
    <row r="14272" spans="1:7" x14ac:dyDescent="0.25">
      <c r="A14272" s="319">
        <f>'Comp. Desp. Indiretas'!$CK$7</f>
        <v>0</v>
      </c>
      <c r="B14272" s="314" t="str">
        <f>'Comp. Desp. Indiretas'!$A$18</f>
        <v>MOC</v>
      </c>
      <c r="D14272" s="315" t="str">
        <f>'Comp. Desp. Indiretas'!$C$18</f>
        <v>ANALISTA DE GEOPROCESSAMENTO</v>
      </c>
      <c r="E14272" s="314" t="str">
        <f>Resumo!$R$5</f>
        <v>Despesa</v>
      </c>
      <c r="F14272" s="314" t="str">
        <f>Resumo!$R$6</f>
        <v>Despesa Indireta</v>
      </c>
      <c r="G14272" s="327">
        <f>'Comp. Desp. Indiretas'!CK18</f>
        <v>0</v>
      </c>
    </row>
    <row r="14273" spans="1:7" x14ac:dyDescent="0.25">
      <c r="A14273" s="319">
        <f>'Comp. Desp. Indiretas'!$CK$7</f>
        <v>0</v>
      </c>
      <c r="B14273" s="314" t="str">
        <f>'Comp. Desp. Indiretas'!$A$19</f>
        <v>MOC</v>
      </c>
      <c r="D14273" s="315" t="str">
        <f>'Comp. Desp. Indiretas'!$C$19</f>
        <v>ASSISTENTE DE PROJETOS</v>
      </c>
      <c r="E14273" s="314" t="str">
        <f>Resumo!$R$5</f>
        <v>Despesa</v>
      </c>
      <c r="F14273" s="314" t="str">
        <f>Resumo!$R$6</f>
        <v>Despesa Indireta</v>
      </c>
      <c r="G14273" s="327">
        <f>'Comp. Desp. Indiretas'!CK19</f>
        <v>0</v>
      </c>
    </row>
    <row r="14274" spans="1:7" x14ac:dyDescent="0.25">
      <c r="A14274" s="319">
        <f>'Comp. Desp. Indiretas'!$CK$7</f>
        <v>0</v>
      </c>
      <c r="B14274" s="314" t="str">
        <f>'Comp. Desp. Indiretas'!$A$20</f>
        <v>MOC</v>
      </c>
      <c r="D14274" s="315" t="str">
        <f>'Comp. Desp. Indiretas'!$C$20</f>
        <v>AUXILIAR TÉCNICO</v>
      </c>
      <c r="E14274" s="314" t="str">
        <f>Resumo!$R$5</f>
        <v>Despesa</v>
      </c>
      <c r="F14274" s="314" t="str">
        <f>Resumo!$R$6</f>
        <v>Despesa Indireta</v>
      </c>
      <c r="G14274" s="327">
        <f>'Comp. Desp. Indiretas'!CK20</f>
        <v>0</v>
      </c>
    </row>
    <row r="14275" spans="1:7" x14ac:dyDescent="0.25">
      <c r="A14275" s="319">
        <f>'Comp. Desp. Indiretas'!$CK$7</f>
        <v>0</v>
      </c>
      <c r="B14275" s="314" t="str">
        <f>'Comp. Desp. Indiretas'!$A$21</f>
        <v>MOC</v>
      </c>
      <c r="D14275" s="315" t="str">
        <f>'Comp. Desp. Indiretas'!$C$21</f>
        <v>ESTAGIÁRIO TÉCNICO</v>
      </c>
      <c r="E14275" s="314" t="str">
        <f>Resumo!$R$5</f>
        <v>Despesa</v>
      </c>
      <c r="F14275" s="314" t="str">
        <f>Resumo!$R$6</f>
        <v>Despesa Indireta</v>
      </c>
      <c r="G14275" s="327">
        <f>'Comp. Desp. Indiretas'!CK21</f>
        <v>0</v>
      </c>
    </row>
    <row r="14276" spans="1:7" x14ac:dyDescent="0.25">
      <c r="A14276" s="319">
        <f>'Comp. Desp. Indiretas'!$CK$7</f>
        <v>0</v>
      </c>
      <c r="B14276" s="314" t="str">
        <f>'Comp. Desp. Indiretas'!$A$22</f>
        <v>MOC</v>
      </c>
      <c r="D14276" s="315" t="str">
        <f>'Comp. Desp. Indiretas'!$C$22</f>
        <v>ANALISTA FINANCEIRO</v>
      </c>
      <c r="E14276" s="314" t="str">
        <f>Resumo!$R$5</f>
        <v>Despesa</v>
      </c>
      <c r="F14276" s="314" t="str">
        <f>Resumo!$R$6</f>
        <v>Despesa Indireta</v>
      </c>
      <c r="G14276" s="327">
        <f>'Comp. Desp. Indiretas'!CK22</f>
        <v>0</v>
      </c>
    </row>
    <row r="14277" spans="1:7" x14ac:dyDescent="0.25">
      <c r="A14277" s="319">
        <f>'Comp. Desp. Indiretas'!$CK$7</f>
        <v>0</v>
      </c>
      <c r="B14277" s="314" t="str">
        <f>'Comp. Desp. Indiretas'!$A$23</f>
        <v>MOC</v>
      </c>
      <c r="D14277" s="315" t="str">
        <f>'Comp. Desp. Indiretas'!$C$23</f>
        <v>ANALISTA DE SUPRIMENTOS</v>
      </c>
      <c r="E14277" s="314" t="str">
        <f>Resumo!$R$5</f>
        <v>Despesa</v>
      </c>
      <c r="F14277" s="314" t="str">
        <f>Resumo!$R$6</f>
        <v>Despesa Indireta</v>
      </c>
      <c r="G14277" s="327">
        <f>'Comp. Desp. Indiretas'!CK23</f>
        <v>0</v>
      </c>
    </row>
    <row r="14278" spans="1:7" x14ac:dyDescent="0.25">
      <c r="A14278" s="319">
        <f>'Comp. Desp. Indiretas'!$CK$7</f>
        <v>0</v>
      </c>
      <c r="B14278" s="314" t="str">
        <f>'Comp. Desp. Indiretas'!$A$24</f>
        <v>DG</v>
      </c>
      <c r="D14278" s="315" t="str">
        <f>'Comp. Desp. Indiretas'!$C$24</f>
        <v>HOSPEDAGEM - NIVEL 1</v>
      </c>
      <c r="E14278" s="314" t="str">
        <f>Resumo!$R$5</f>
        <v>Despesa</v>
      </c>
      <c r="F14278" s="314" t="str">
        <f>Resumo!$R$6</f>
        <v>Despesa Indireta</v>
      </c>
      <c r="G14278" s="327">
        <f>'Comp. Desp. Indiretas'!CK24</f>
        <v>0</v>
      </c>
    </row>
    <row r="14279" spans="1:7" x14ac:dyDescent="0.25">
      <c r="A14279" s="319">
        <f>'Comp. Desp. Indiretas'!$CK$7</f>
        <v>0</v>
      </c>
      <c r="B14279" s="314" t="str">
        <f>'Comp. Desp. Indiretas'!$A$25</f>
        <v>DG</v>
      </c>
      <c r="D14279" s="315" t="str">
        <f>'Comp. Desp. Indiretas'!$C$25</f>
        <v>HOSPEDAGEM - NIVEL 2</v>
      </c>
      <c r="E14279" s="314" t="str">
        <f>Resumo!$R$5</f>
        <v>Despesa</v>
      </c>
      <c r="F14279" s="314" t="str">
        <f>Resumo!$R$6</f>
        <v>Despesa Indireta</v>
      </c>
      <c r="G14279" s="327">
        <f>'Comp. Desp. Indiretas'!CK25</f>
        <v>0</v>
      </c>
    </row>
    <row r="14280" spans="1:7" x14ac:dyDescent="0.25">
      <c r="A14280" s="319">
        <f>'Comp. Desp. Indiretas'!$CK$7</f>
        <v>0</v>
      </c>
      <c r="B14280" s="314" t="str">
        <f>'Comp. Desp. Indiretas'!$A$26</f>
        <v>DG</v>
      </c>
      <c r="D14280" s="315" t="str">
        <f>'Comp. Desp. Indiretas'!$C$26</f>
        <v>HOSPEDAGEM - NIVEL 3</v>
      </c>
      <c r="E14280" s="314" t="str">
        <f>Resumo!$R$5</f>
        <v>Despesa</v>
      </c>
      <c r="F14280" s="314" t="str">
        <f>Resumo!$R$6</f>
        <v>Despesa Indireta</v>
      </c>
      <c r="G14280" s="327">
        <f>'Comp. Desp. Indiretas'!CK26</f>
        <v>0</v>
      </c>
    </row>
    <row r="14281" spans="1:7" x14ac:dyDescent="0.25">
      <c r="A14281" s="319">
        <f>'Comp. Desp. Indiretas'!$CK$7</f>
        <v>0</v>
      </c>
      <c r="B14281" s="314" t="str">
        <f>'Comp. Desp. Indiretas'!$A$27</f>
        <v>DG</v>
      </c>
      <c r="D14281" s="315" t="str">
        <f>'Comp. Desp. Indiretas'!$C$27</f>
        <v>LOCAÇÃO DE BASE OPERACIONAL</v>
      </c>
      <c r="E14281" s="314" t="str">
        <f>Resumo!$R$5</f>
        <v>Despesa</v>
      </c>
      <c r="F14281" s="314" t="str">
        <f>Resumo!$R$6</f>
        <v>Despesa Indireta</v>
      </c>
      <c r="G14281" s="327">
        <f>'Comp. Desp. Indiretas'!CK27</f>
        <v>0</v>
      </c>
    </row>
    <row r="14282" spans="1:7" x14ac:dyDescent="0.25">
      <c r="A14282" s="319">
        <f>'Comp. Desp. Indiretas'!$CK$7</f>
        <v>0</v>
      </c>
      <c r="B14282" s="314" t="str">
        <f>'Comp. Desp. Indiretas'!$A$28</f>
        <v>DG</v>
      </c>
      <c r="D14282" s="315" t="str">
        <f>'Comp. Desp. Indiretas'!$C$28</f>
        <v>ALIMENTAÇÃO - NIVEL 1</v>
      </c>
      <c r="E14282" s="314" t="str">
        <f>Resumo!$R$5</f>
        <v>Despesa</v>
      </c>
      <c r="F14282" s="314" t="str">
        <f>Resumo!$R$6</f>
        <v>Despesa Indireta</v>
      </c>
      <c r="G14282" s="327">
        <f>'Comp. Desp. Indiretas'!CK28</f>
        <v>0</v>
      </c>
    </row>
    <row r="14283" spans="1:7" x14ac:dyDescent="0.25">
      <c r="A14283" s="319">
        <f>'Comp. Desp. Indiretas'!$CK$7</f>
        <v>0</v>
      </c>
      <c r="B14283" s="314" t="str">
        <f>'Comp. Desp. Indiretas'!$A$29</f>
        <v>DG</v>
      </c>
      <c r="D14283" s="315" t="str">
        <f>'Comp. Desp. Indiretas'!$C$29</f>
        <v>ALIMENTAÇÃO - NIVEL 2</v>
      </c>
      <c r="E14283" s="314" t="str">
        <f>Resumo!$R$5</f>
        <v>Despesa</v>
      </c>
      <c r="F14283" s="314" t="str">
        <f>Resumo!$R$6</f>
        <v>Despesa Indireta</v>
      </c>
      <c r="G14283" s="327">
        <f>'Comp. Desp. Indiretas'!CK29</f>
        <v>0</v>
      </c>
    </row>
    <row r="14284" spans="1:7" x14ac:dyDescent="0.25">
      <c r="A14284" s="319">
        <f>'Comp. Desp. Indiretas'!$CK$7</f>
        <v>0</v>
      </c>
      <c r="B14284" s="314" t="str">
        <f>'Comp. Desp. Indiretas'!$A$30</f>
        <v>DG</v>
      </c>
      <c r="D14284" s="315" t="str">
        <f>'Comp. Desp. Indiretas'!$C$30</f>
        <v>ALIMENTAÇÃO - NIVEL 3</v>
      </c>
      <c r="E14284" s="314" t="str">
        <f>Resumo!$R$5</f>
        <v>Despesa</v>
      </c>
      <c r="F14284" s="314" t="str">
        <f>Resumo!$R$6</f>
        <v>Despesa Indireta</v>
      </c>
      <c r="G14284" s="327">
        <f>'Comp. Desp. Indiretas'!CK30</f>
        <v>0</v>
      </c>
    </row>
    <row r="14285" spans="1:7" x14ac:dyDescent="0.25">
      <c r="A14285" s="319">
        <f>'Comp. Desp. Indiretas'!$CK$7</f>
        <v>0</v>
      </c>
      <c r="B14285" s="314" t="str">
        <f>'Comp. Desp. Indiretas'!$A$31</f>
        <v>DG</v>
      </c>
      <c r="D14285" s="315" t="str">
        <f>'Comp. Desp. Indiretas'!$C$31</f>
        <v>TELEFONIA</v>
      </c>
      <c r="E14285" s="314" t="str">
        <f>Resumo!$R$5</f>
        <v>Despesa</v>
      </c>
      <c r="F14285" s="314" t="str">
        <f>Resumo!$R$6</f>
        <v>Despesa Indireta</v>
      </c>
      <c r="G14285" s="327">
        <f>'Comp. Desp. Indiretas'!CK31</f>
        <v>0</v>
      </c>
    </row>
    <row r="14286" spans="1:7" x14ac:dyDescent="0.25">
      <c r="A14286" s="319">
        <f>'Comp. Desp. Indiretas'!$CK$7</f>
        <v>0</v>
      </c>
      <c r="B14286" s="314" t="str">
        <f>'Comp. Desp. Indiretas'!$A$32</f>
        <v>DG</v>
      </c>
      <c r="D14286" s="315" t="str">
        <f>'Comp. Desp. Indiretas'!$C$32</f>
        <v>ALUGUEL DE VEÍCULO LEVE MENSAL</v>
      </c>
      <c r="E14286" s="314" t="str">
        <f>Resumo!$R$5</f>
        <v>Despesa</v>
      </c>
      <c r="F14286" s="314" t="str">
        <f>Resumo!$R$6</f>
        <v>Despesa Indireta</v>
      </c>
      <c r="G14286" s="327">
        <f>'Comp. Desp. Indiretas'!CK32</f>
        <v>0</v>
      </c>
    </row>
    <row r="14287" spans="1:7" x14ac:dyDescent="0.25">
      <c r="A14287" s="319">
        <f>'Comp. Desp. Indiretas'!$CK$7</f>
        <v>0</v>
      </c>
      <c r="B14287" s="314" t="str">
        <f>'Comp. Desp. Indiretas'!$A$33</f>
        <v>DG</v>
      </c>
      <c r="D14287" s="315" t="str">
        <f>'Comp. Desp. Indiretas'!$C$33</f>
        <v>ALUGUEL DE VEICULO LEVE</v>
      </c>
      <c r="E14287" s="314" t="str">
        <f>Resumo!$R$5</f>
        <v>Despesa</v>
      </c>
      <c r="F14287" s="314" t="str">
        <f>Resumo!$R$6</f>
        <v>Despesa Indireta</v>
      </c>
      <c r="G14287" s="327">
        <f>'Comp. Desp. Indiretas'!CK33</f>
        <v>0</v>
      </c>
    </row>
    <row r="14288" spans="1:7" x14ac:dyDescent="0.25">
      <c r="A14288" s="319">
        <f>'Comp. Desp. Indiretas'!$CK$7</f>
        <v>0</v>
      </c>
      <c r="B14288" s="314" t="str">
        <f>'Comp. Desp. Indiretas'!$A$34</f>
        <v>DG</v>
      </c>
      <c r="D14288" s="315" t="str">
        <f>'Comp. Desp. Indiretas'!$C$34</f>
        <v>ALUGUEL CAMINHONTE</v>
      </c>
      <c r="E14288" s="314" t="str">
        <f>Resumo!$R$5</f>
        <v>Despesa</v>
      </c>
      <c r="F14288" s="314" t="str">
        <f>Resumo!$R$6</f>
        <v>Despesa Indireta</v>
      </c>
      <c r="G14288" s="327">
        <f>'Comp. Desp. Indiretas'!CK34</f>
        <v>0</v>
      </c>
    </row>
    <row r="14289" spans="1:7" x14ac:dyDescent="0.25">
      <c r="A14289" s="319">
        <f>'Comp. Desp. Indiretas'!$CK$7</f>
        <v>0</v>
      </c>
      <c r="B14289" s="314" t="str">
        <f>'Comp. Desp. Indiretas'!$A$35</f>
        <v>DG</v>
      </c>
      <c r="D14289" s="315" t="str">
        <f>'Comp. Desp. Indiretas'!$C$35</f>
        <v>AQUISIÇÃO DE VEICULO</v>
      </c>
      <c r="E14289" s="314" t="str">
        <f>Resumo!$R$5</f>
        <v>Despesa</v>
      </c>
      <c r="F14289" s="314" t="str">
        <f>Resumo!$R$6</f>
        <v>Despesa Indireta</v>
      </c>
      <c r="G14289" s="327">
        <f>'Comp. Desp. Indiretas'!CK35</f>
        <v>0</v>
      </c>
    </row>
    <row r="14290" spans="1:7" x14ac:dyDescent="0.25">
      <c r="A14290" s="319">
        <f>'Comp. Desp. Indiretas'!$CK$7</f>
        <v>0</v>
      </c>
      <c r="B14290" s="314" t="str">
        <f>'Comp. Desp. Indiretas'!$A$36</f>
        <v>DG</v>
      </c>
      <c r="D14290" s="315" t="str">
        <f>'Comp. Desp. Indiretas'!$C$36</f>
        <v>COMBUSTÍVEL - GASOLINA</v>
      </c>
      <c r="E14290" s="314" t="str">
        <f>Resumo!$R$5</f>
        <v>Despesa</v>
      </c>
      <c r="F14290" s="314" t="str">
        <f>Resumo!$R$6</f>
        <v>Despesa Indireta</v>
      </c>
      <c r="G14290" s="327">
        <f>'Comp. Desp. Indiretas'!CK36</f>
        <v>0</v>
      </c>
    </row>
    <row r="14291" spans="1:7" x14ac:dyDescent="0.25">
      <c r="A14291" s="319">
        <f>'Comp. Desp. Indiretas'!$CK$7</f>
        <v>0</v>
      </c>
      <c r="B14291" s="314" t="str">
        <f>'Comp. Desp. Indiretas'!$A$37</f>
        <v>DG</v>
      </c>
      <c r="D14291" s="315" t="str">
        <f>'Comp. Desp. Indiretas'!$C$37</f>
        <v>COMBUSTÍVEL - DIESEL</v>
      </c>
      <c r="E14291" s="314" t="str">
        <f>Resumo!$R$5</f>
        <v>Despesa</v>
      </c>
      <c r="F14291" s="314" t="str">
        <f>Resumo!$R$6</f>
        <v>Despesa Indireta</v>
      </c>
      <c r="G14291" s="327">
        <f>'Comp. Desp. Indiretas'!CK37</f>
        <v>0</v>
      </c>
    </row>
    <row r="14292" spans="1:7" x14ac:dyDescent="0.25">
      <c r="A14292" s="319">
        <f>'Comp. Desp. Indiretas'!$CK$7</f>
        <v>0</v>
      </c>
      <c r="B14292" s="314" t="str">
        <f>'Comp. Desp. Indiretas'!$A$38</f>
        <v>DG</v>
      </c>
      <c r="D14292" s="315" t="str">
        <f>'Comp. Desp. Indiretas'!$C$38</f>
        <v>PASSAGEM AÉREA</v>
      </c>
      <c r="E14292" s="314" t="str">
        <f>Resumo!$R$5</f>
        <v>Despesa</v>
      </c>
      <c r="F14292" s="314" t="str">
        <f>Resumo!$R$6</f>
        <v>Despesa Indireta</v>
      </c>
      <c r="G14292" s="327">
        <f>'Comp. Desp. Indiretas'!CK38</f>
        <v>0</v>
      </c>
    </row>
    <row r="14293" spans="1:7" x14ac:dyDescent="0.25">
      <c r="A14293" s="319">
        <f>'Comp. Desp. Indiretas'!$CK$7</f>
        <v>0</v>
      </c>
      <c r="B14293" s="314" t="str">
        <f>'Comp. Desp. Indiretas'!$A$39</f>
        <v>ART</v>
      </c>
      <c r="D14293" s="315" t="str">
        <f>'Comp. Desp. Indiretas'!$C$39</f>
        <v>ART CREA - Nível 1</v>
      </c>
      <c r="E14293" s="314" t="str">
        <f>Resumo!$R$5</f>
        <v>Despesa</v>
      </c>
      <c r="F14293" s="314" t="str">
        <f>Resumo!$R$6</f>
        <v>Despesa Indireta</v>
      </c>
      <c r="G14293" s="327">
        <f>'Comp. Desp. Indiretas'!CK39</f>
        <v>0</v>
      </c>
    </row>
    <row r="14294" spans="1:7" x14ac:dyDescent="0.25">
      <c r="A14294" s="319">
        <f>'Comp. Desp. Indiretas'!$CK$7</f>
        <v>0</v>
      </c>
      <c r="B14294" s="314" t="str">
        <f>'Comp. Desp. Indiretas'!$A$40</f>
        <v>ART</v>
      </c>
      <c r="D14294" s="315" t="str">
        <f>'Comp. Desp. Indiretas'!$C$40</f>
        <v>ART CREA - Nível 2</v>
      </c>
      <c r="E14294" s="314" t="str">
        <f>Resumo!$R$5</f>
        <v>Despesa</v>
      </c>
      <c r="F14294" s="314" t="str">
        <f>Resumo!$R$6</f>
        <v>Despesa Indireta</v>
      </c>
      <c r="G14294" s="327">
        <f>'Comp. Desp. Indiretas'!CK40</f>
        <v>0</v>
      </c>
    </row>
    <row r="14295" spans="1:7" x14ac:dyDescent="0.25">
      <c r="A14295" s="319">
        <f>'Comp. Desp. Indiretas'!$CK$7</f>
        <v>0</v>
      </c>
      <c r="B14295" s="314" t="str">
        <f>'Comp. Desp. Indiretas'!$A$41</f>
        <v>ART</v>
      </c>
      <c r="D14295" s="315" t="str">
        <f>'Comp. Desp. Indiretas'!$C$41</f>
        <v>ART CREA - Nível 3</v>
      </c>
      <c r="E14295" s="314" t="str">
        <f>Resumo!$R$5</f>
        <v>Despesa</v>
      </c>
      <c r="F14295" s="314" t="str">
        <f>Resumo!$R$6</f>
        <v>Despesa Indireta</v>
      </c>
      <c r="G14295" s="327">
        <f>'Comp. Desp. Indiretas'!CK41</f>
        <v>0</v>
      </c>
    </row>
    <row r="14296" spans="1:7" x14ac:dyDescent="0.25">
      <c r="A14296" s="319">
        <f>'Comp. Desp. Indiretas'!$CK$7</f>
        <v>0</v>
      </c>
      <c r="B14296" s="314" t="str">
        <f>'Comp. Desp. Indiretas'!$A$42</f>
        <v>ART</v>
      </c>
      <c r="D14296" s="315" t="str">
        <f>'Comp. Desp. Indiretas'!$C$42</f>
        <v>ACERVO CREA</v>
      </c>
      <c r="E14296" s="314" t="str">
        <f>Resumo!$R$5</f>
        <v>Despesa</v>
      </c>
      <c r="F14296" s="314" t="str">
        <f>Resumo!$R$6</f>
        <v>Despesa Indireta</v>
      </c>
      <c r="G14296" s="327">
        <f>'Comp. Desp. Indiretas'!CK42</f>
        <v>0</v>
      </c>
    </row>
    <row r="14297" spans="1:7" x14ac:dyDescent="0.25">
      <c r="A14297" s="319">
        <f>'Comp. Desp. Indiretas'!$CK$7</f>
        <v>0</v>
      </c>
      <c r="B14297" s="314" t="str">
        <f>'Comp. Desp. Indiretas'!$A$43</f>
        <v>ART</v>
      </c>
      <c r="D14297" s="315" t="str">
        <f>'Comp. Desp. Indiretas'!$C$43</f>
        <v>ART CRBio</v>
      </c>
      <c r="E14297" s="314" t="str">
        <f>Resumo!$R$5</f>
        <v>Despesa</v>
      </c>
      <c r="F14297" s="314" t="str">
        <f>Resumo!$R$6</f>
        <v>Despesa Indireta</v>
      </c>
      <c r="G14297" s="327">
        <f>'Comp. Desp. Indiretas'!CK43</f>
        <v>0</v>
      </c>
    </row>
    <row r="14298" spans="1:7" x14ac:dyDescent="0.25">
      <c r="A14298" s="319">
        <f>'Comp. Desp. Indiretas'!$CK$7</f>
        <v>0</v>
      </c>
      <c r="B14298" s="314" t="str">
        <f>'Comp. Desp. Indiretas'!$A$44</f>
        <v>ART</v>
      </c>
      <c r="D14298" s="315" t="str">
        <f>'Comp. Desp. Indiretas'!$C$44</f>
        <v>ACERVO CRBio</v>
      </c>
      <c r="E14298" s="314" t="str">
        <f>Resumo!$R$5</f>
        <v>Despesa</v>
      </c>
      <c r="F14298" s="314" t="str">
        <f>Resumo!$R$6</f>
        <v>Despesa Indireta</v>
      </c>
      <c r="G14298" s="327">
        <f>'Comp. Desp. Indiretas'!CK44</f>
        <v>0</v>
      </c>
    </row>
    <row r="14299" spans="1:7" x14ac:dyDescent="0.25">
      <c r="A14299" s="319">
        <f>'Comp. Desp. Indiretas'!$CK$7</f>
        <v>0</v>
      </c>
      <c r="B14299" s="314" t="str">
        <f>'Comp. Desp. Indiretas'!$A$45</f>
        <v>ART</v>
      </c>
      <c r="D14299" s="315" t="str">
        <f>'Comp. Desp. Indiretas'!$C$45</f>
        <v>VISTO CREA PF</v>
      </c>
      <c r="E14299" s="314" t="str">
        <f>Resumo!$R$5</f>
        <v>Despesa</v>
      </c>
      <c r="F14299" s="314" t="str">
        <f>Resumo!$R$6</f>
        <v>Despesa Indireta</v>
      </c>
      <c r="G14299" s="327">
        <f>'Comp. Desp. Indiretas'!CK45</f>
        <v>0</v>
      </c>
    </row>
    <row r="14300" spans="1:7" x14ac:dyDescent="0.25">
      <c r="A14300" s="319">
        <f>'Comp. Desp. Indiretas'!$CK$7</f>
        <v>0</v>
      </c>
      <c r="B14300" s="314" t="str">
        <f>'Comp. Desp. Indiretas'!$A$46</f>
        <v>ART</v>
      </c>
      <c r="D14300" s="315" t="str">
        <f>'Comp. Desp. Indiretas'!$C$46</f>
        <v>VISTO CREA PJ</v>
      </c>
      <c r="E14300" s="314" t="str">
        <f>Resumo!$R$5</f>
        <v>Despesa</v>
      </c>
      <c r="F14300" s="314" t="str">
        <f>Resumo!$R$6</f>
        <v>Despesa Indireta</v>
      </c>
      <c r="G14300" s="327">
        <f>'Comp. Desp. Indiretas'!CK46</f>
        <v>0</v>
      </c>
    </row>
    <row r="14301" spans="1:7" x14ac:dyDescent="0.25">
      <c r="A14301" s="319">
        <f>'Comp. Desp. Indiretas'!$CK$7</f>
        <v>0</v>
      </c>
      <c r="B14301" s="314" t="str">
        <f>'Comp. Desp. Indiretas'!$A$47</f>
        <v>ART</v>
      </c>
      <c r="D14301" s="315" t="str">
        <f>'Comp. Desp. Indiretas'!$C$47</f>
        <v>ANUIDADE CREA PF</v>
      </c>
      <c r="E14301" s="314" t="str">
        <f>Resumo!$R$5</f>
        <v>Despesa</v>
      </c>
      <c r="F14301" s="314" t="str">
        <f>Resumo!$R$6</f>
        <v>Despesa Indireta</v>
      </c>
      <c r="G14301" s="327">
        <f>'Comp. Desp. Indiretas'!CK47</f>
        <v>0</v>
      </c>
    </row>
    <row r="14302" spans="1:7" x14ac:dyDescent="0.25">
      <c r="A14302" s="319">
        <f>'Comp. Desp. Indiretas'!$CK$7</f>
        <v>0</v>
      </c>
      <c r="B14302" s="314" t="str">
        <f>'Comp. Desp. Indiretas'!$A$48</f>
        <v>ART</v>
      </c>
      <c r="D14302" s="315" t="str">
        <f>'Comp. Desp. Indiretas'!$C$48</f>
        <v>ANUIDADE CREA PJ</v>
      </c>
      <c r="E14302" s="314" t="str">
        <f>Resumo!$R$5</f>
        <v>Despesa</v>
      </c>
      <c r="F14302" s="314" t="str">
        <f>Resumo!$R$6</f>
        <v>Despesa Indireta</v>
      </c>
      <c r="G14302" s="327">
        <f>'Comp. Desp. Indiretas'!CK48</f>
        <v>0</v>
      </c>
    </row>
    <row r="14303" spans="1:7" x14ac:dyDescent="0.25">
      <c r="A14303" s="319">
        <f>'Comp. Desp. Indiretas'!$CK$7</f>
        <v>0</v>
      </c>
      <c r="B14303" s="314" t="str">
        <f>'Comp. Desp. Indiretas'!$A$49</f>
        <v>ART</v>
      </c>
      <c r="D14303" s="315" t="str">
        <f>'Comp. Desp. Indiretas'!$C$49</f>
        <v>VISTO CRBio PF</v>
      </c>
      <c r="E14303" s="314" t="str">
        <f>Resumo!$R$5</f>
        <v>Despesa</v>
      </c>
      <c r="F14303" s="314" t="str">
        <f>Resumo!$R$6</f>
        <v>Despesa Indireta</v>
      </c>
      <c r="G14303" s="327">
        <f>'Comp. Desp. Indiretas'!CK49</f>
        <v>0</v>
      </c>
    </row>
    <row r="14304" spans="1:7" x14ac:dyDescent="0.25">
      <c r="A14304" s="319">
        <f>'Comp. Desp. Indiretas'!$CK$7</f>
        <v>0</v>
      </c>
      <c r="B14304" s="314" t="str">
        <f>'Comp. Desp. Indiretas'!$A$50</f>
        <v>ART</v>
      </c>
      <c r="D14304" s="315" t="str">
        <f>'Comp. Desp. Indiretas'!$C$50</f>
        <v>VISTO CRBio PJ</v>
      </c>
      <c r="E14304" s="314" t="str">
        <f>Resumo!$R$5</f>
        <v>Despesa</v>
      </c>
      <c r="F14304" s="314" t="str">
        <f>Resumo!$R$6</f>
        <v>Despesa Indireta</v>
      </c>
      <c r="G14304" s="327">
        <f>'Comp. Desp. Indiretas'!CK50</f>
        <v>0</v>
      </c>
    </row>
    <row r="14305" spans="1:7" x14ac:dyDescent="0.25">
      <c r="A14305" s="319">
        <f>'Comp. Desp. Indiretas'!$CK$7</f>
        <v>0</v>
      </c>
      <c r="B14305" s="314" t="str">
        <f>'Comp. Desp. Indiretas'!$A$51</f>
        <v>SMS</v>
      </c>
      <c r="D14305" s="315" t="str">
        <f>'Comp. Desp. Indiretas'!$C$51</f>
        <v>PPRA</v>
      </c>
      <c r="E14305" s="314" t="str">
        <f>Resumo!$R$5</f>
        <v>Despesa</v>
      </c>
      <c r="F14305" s="314" t="str">
        <f>Resumo!$R$6</f>
        <v>Despesa Indireta</v>
      </c>
      <c r="G14305" s="327">
        <f>'Comp. Desp. Indiretas'!CK51</f>
        <v>0</v>
      </c>
    </row>
    <row r="14306" spans="1:7" x14ac:dyDescent="0.25">
      <c r="A14306" s="319">
        <f>'Comp. Desp. Indiretas'!$CK$7</f>
        <v>0</v>
      </c>
      <c r="B14306" s="314" t="str">
        <f>'Comp. Desp. Indiretas'!$A$52</f>
        <v>SMS</v>
      </c>
      <c r="D14306" s="315" t="str">
        <f>'Comp. Desp. Indiretas'!$C$52</f>
        <v>PCMSO</v>
      </c>
      <c r="E14306" s="314" t="str">
        <f>Resumo!$R$5</f>
        <v>Despesa</v>
      </c>
      <c r="F14306" s="314" t="str">
        <f>Resumo!$R$6</f>
        <v>Despesa Indireta</v>
      </c>
      <c r="G14306" s="327">
        <f>'Comp. Desp. Indiretas'!CK52</f>
        <v>0</v>
      </c>
    </row>
    <row r="14307" spans="1:7" x14ac:dyDescent="0.25">
      <c r="A14307" s="319">
        <f>'Comp. Desp. Indiretas'!$CK$7</f>
        <v>0</v>
      </c>
      <c r="B14307" s="314" t="str">
        <f>'Comp. Desp. Indiretas'!$A$53</f>
        <v>SMS</v>
      </c>
      <c r="D14307" s="315" t="str">
        <f>'Comp. Desp. Indiretas'!$C$53</f>
        <v>APR</v>
      </c>
      <c r="E14307" s="314" t="str">
        <f>Resumo!$R$5</f>
        <v>Despesa</v>
      </c>
      <c r="F14307" s="314" t="str">
        <f>Resumo!$R$6</f>
        <v>Despesa Indireta</v>
      </c>
      <c r="G14307" s="327">
        <f>'Comp. Desp. Indiretas'!CK53</f>
        <v>0</v>
      </c>
    </row>
    <row r="14308" spans="1:7" x14ac:dyDescent="0.25">
      <c r="A14308" s="319">
        <f>'Comp. Desp. Indiretas'!$CK$7</f>
        <v>0</v>
      </c>
      <c r="B14308" s="314" t="str">
        <f>'Comp. Desp. Indiretas'!$A$55</f>
        <v>SMS</v>
      </c>
      <c r="D14308" s="315" t="str">
        <f>'Comp. Desp. Indiretas'!$C$55</f>
        <v>TREINAMENTO</v>
      </c>
      <c r="E14308" s="314" t="str">
        <f>Resumo!$R$5</f>
        <v>Despesa</v>
      </c>
      <c r="F14308" s="314" t="str">
        <f>Resumo!$R$6</f>
        <v>Despesa Indireta</v>
      </c>
      <c r="G14308" s="327">
        <f>'Comp. Desp. Indiretas'!CK55</f>
        <v>0</v>
      </c>
    </row>
    <row r="14309" spans="1:7" x14ac:dyDescent="0.25">
      <c r="A14309" s="319">
        <f>'Comp. Desp. Indiretas'!$CK$7</f>
        <v>0</v>
      </c>
      <c r="B14309" s="314" t="str">
        <f>'Comp. Desp. Indiretas'!$A$56</f>
        <v>SMS</v>
      </c>
      <c r="D14309" s="315" t="str">
        <f>'Comp. Desp. Indiretas'!$C$56</f>
        <v>ASO</v>
      </c>
      <c r="E14309" s="314" t="str">
        <f>Resumo!$R$5</f>
        <v>Despesa</v>
      </c>
      <c r="F14309" s="314" t="str">
        <f>Resumo!$R$6</f>
        <v>Despesa Indireta</v>
      </c>
      <c r="G14309" s="327">
        <f>'Comp. Desp. Indiretas'!CK56</f>
        <v>0</v>
      </c>
    </row>
    <row r="14310" spans="1:7" x14ac:dyDescent="0.25">
      <c r="A14310" s="319">
        <f>'Comp. Desp. Indiretas'!$CK$7</f>
        <v>0</v>
      </c>
      <c r="B14310" s="314">
        <f>'Comp. Desp. Indiretas'!$A$57</f>
        <v>0</v>
      </c>
      <c r="D14310" s="315" t="str">
        <f>'Comp. Desp. Indiretas'!$C$57</f>
        <v/>
      </c>
      <c r="E14310" s="314" t="str">
        <f>Resumo!$R$5</f>
        <v>Despesa</v>
      </c>
      <c r="F14310" s="314" t="str">
        <f>Resumo!$R$6</f>
        <v>Despesa Indireta</v>
      </c>
      <c r="G14310" s="327">
        <f>'Comp. Desp. Indiretas'!CK57</f>
        <v>0</v>
      </c>
    </row>
    <row r="14311" spans="1:7" x14ac:dyDescent="0.25">
      <c r="A14311" s="319">
        <f>'Comp. Desp. Indiretas'!$CK$7</f>
        <v>0</v>
      </c>
      <c r="B14311" s="314">
        <f>'Comp. Desp. Indiretas'!$A$58</f>
        <v>0</v>
      </c>
      <c r="D14311" s="315" t="str">
        <f>'Comp. Desp. Indiretas'!$C$58</f>
        <v/>
      </c>
      <c r="E14311" s="314" t="str">
        <f>Resumo!$R$5</f>
        <v>Despesa</v>
      </c>
      <c r="F14311" s="314" t="str">
        <f>Resumo!$R$6</f>
        <v>Despesa Indireta</v>
      </c>
      <c r="G14311" s="327">
        <f>'Comp. Desp. Indiretas'!CK58</f>
        <v>0</v>
      </c>
    </row>
    <row r="14312" spans="1:7" x14ac:dyDescent="0.25">
      <c r="A14312" s="319">
        <f>'Comp. Desp. Indiretas'!$CK$7</f>
        <v>0</v>
      </c>
      <c r="B14312" s="314">
        <f>'Comp. Desp. Indiretas'!$A$59</f>
        <v>0</v>
      </c>
      <c r="D14312" s="315" t="str">
        <f>'Comp. Desp. Indiretas'!$C$59</f>
        <v/>
      </c>
      <c r="E14312" s="314" t="str">
        <f>Resumo!$R$5</f>
        <v>Despesa</v>
      </c>
      <c r="F14312" s="314" t="str">
        <f>Resumo!$R$6</f>
        <v>Despesa Indireta</v>
      </c>
      <c r="G14312" s="327">
        <f>'Comp. Desp. Indiretas'!CK59</f>
        <v>0</v>
      </c>
    </row>
    <row r="14313" spans="1:7" x14ac:dyDescent="0.25">
      <c r="A14313" s="319">
        <f>'Comp. Desp. Indiretas'!$CK$7</f>
        <v>0</v>
      </c>
      <c r="B14313" s="314">
        <f>'Comp. Desp. Indiretas'!$A$60</f>
        <v>0</v>
      </c>
      <c r="D14313" s="315" t="str">
        <f>'Comp. Desp. Indiretas'!$C$60</f>
        <v/>
      </c>
      <c r="E14313" s="314" t="str">
        <f>Resumo!$R$5</f>
        <v>Despesa</v>
      </c>
      <c r="F14313" s="314" t="str">
        <f>Resumo!$R$6</f>
        <v>Despesa Indireta</v>
      </c>
      <c r="G14313" s="327">
        <f>'Comp. Desp. Indiretas'!CK60</f>
        <v>0</v>
      </c>
    </row>
    <row r="14314" spans="1:7" x14ac:dyDescent="0.25">
      <c r="A14314" s="319">
        <f>'Comp. Desp. Indiretas'!$CK$7</f>
        <v>0</v>
      </c>
      <c r="B14314" s="314" t="str">
        <f>'Comp. Desp. Indiretas'!$A$63</f>
        <v>MOC</v>
      </c>
      <c r="D14314" s="315" t="str">
        <f>'Comp. Desp. Indiretas'!$C$63</f>
        <v>DIRETOR TÉCNICO</v>
      </c>
      <c r="E14314" s="314" t="str">
        <f>Resumo!$R$5</f>
        <v>Despesa</v>
      </c>
      <c r="F14314" s="314" t="str">
        <f>Resumo!$R$6</f>
        <v>Despesa Indireta</v>
      </c>
      <c r="G14314" s="327">
        <f>'Comp. Desp. Indiretas'!CK63</f>
        <v>0</v>
      </c>
    </row>
    <row r="14315" spans="1:7" x14ac:dyDescent="0.25">
      <c r="A14315" s="319">
        <f>'Comp. Desp. Indiretas'!$CK$7</f>
        <v>0</v>
      </c>
      <c r="B14315" s="314" t="str">
        <f>'Comp. Desp. Indiretas'!$A$64</f>
        <v>MOC</v>
      </c>
      <c r="D14315" s="315" t="str">
        <f>'Comp. Desp. Indiretas'!$C$64</f>
        <v>ANALISTA DE SUPRIMENTOS</v>
      </c>
      <c r="E14315" s="314" t="str">
        <f>Resumo!$R$5</f>
        <v>Despesa</v>
      </c>
      <c r="F14315" s="314" t="str">
        <f>Resumo!$R$6</f>
        <v>Despesa Indireta</v>
      </c>
      <c r="G14315" s="327">
        <f>'Comp. Desp. Indiretas'!CK64</f>
        <v>0</v>
      </c>
    </row>
    <row r="14316" spans="1:7" x14ac:dyDescent="0.25">
      <c r="A14316" s="319">
        <f>'Comp. Desp. Indiretas'!$CK$7</f>
        <v>0</v>
      </c>
      <c r="B14316" s="314" t="str">
        <f>'Comp. Desp. Indiretas'!$A$65</f>
        <v>MOC</v>
      </c>
      <c r="D14316" s="315" t="str">
        <f>'Comp. Desp. Indiretas'!$C$65</f>
        <v>GERENTE DE PROJETO - PJ</v>
      </c>
      <c r="E14316" s="314" t="str">
        <f>Resumo!$R$5</f>
        <v>Despesa</v>
      </c>
      <c r="F14316" s="314" t="str">
        <f>Resumo!$R$6</f>
        <v>Despesa Indireta</v>
      </c>
      <c r="G14316" s="327">
        <f>'Comp. Desp. Indiretas'!CK65</f>
        <v>0</v>
      </c>
    </row>
    <row r="14317" spans="1:7" x14ac:dyDescent="0.25">
      <c r="A14317" s="319">
        <f>'Comp. Desp. Indiretas'!$CK$7</f>
        <v>0</v>
      </c>
      <c r="B14317" s="314" t="str">
        <f>'Comp. Desp. Indiretas'!$A$66</f>
        <v>MOC</v>
      </c>
      <c r="D14317" s="315" t="str">
        <f>'Comp. Desp. Indiretas'!$C$66</f>
        <v>COORD. DE PROJETO - PJ</v>
      </c>
      <c r="E14317" s="314" t="str">
        <f>Resumo!$R$5</f>
        <v>Despesa</v>
      </c>
      <c r="F14317" s="314" t="str">
        <f>Resumo!$R$6</f>
        <v>Despesa Indireta</v>
      </c>
      <c r="G14317" s="327">
        <f>'Comp. Desp. Indiretas'!CK66</f>
        <v>0</v>
      </c>
    </row>
    <row r="14318" spans="1:7" x14ac:dyDescent="0.25">
      <c r="A14318" s="319">
        <f>'Comp. Desp. Indiretas'!$CK$7</f>
        <v>0</v>
      </c>
      <c r="B14318" s="314" t="str">
        <f>'Comp. Desp. Indiretas'!$A$67</f>
        <v>MOC</v>
      </c>
      <c r="D14318" s="315" t="str">
        <f>'Comp. Desp. Indiretas'!$C$67</f>
        <v>COORD. OPERACIONAL - PJ</v>
      </c>
      <c r="E14318" s="314" t="str">
        <f>Resumo!$R$5</f>
        <v>Despesa</v>
      </c>
      <c r="F14318" s="314" t="str">
        <f>Resumo!$R$6</f>
        <v>Despesa Indireta</v>
      </c>
      <c r="G14318" s="327">
        <f>'Comp. Desp. Indiretas'!CK67</f>
        <v>0</v>
      </c>
    </row>
    <row r="14319" spans="1:7" x14ac:dyDescent="0.25">
      <c r="A14319" s="319">
        <f>'Comp. Desp. Indiretas'!$CK$7</f>
        <v>0</v>
      </c>
      <c r="B14319" s="314" t="str">
        <f>'Comp. Desp. Indiretas'!$A$68</f>
        <v>MOC</v>
      </c>
      <c r="D14319" s="315" t="str">
        <f>'Comp. Desp. Indiretas'!$C$68</f>
        <v>ANALISTA DE PROJETOS SENIOR - PJ</v>
      </c>
      <c r="E14319" s="314" t="str">
        <f>Resumo!$R$5</f>
        <v>Despesa</v>
      </c>
      <c r="F14319" s="314" t="str">
        <f>Resumo!$R$6</f>
        <v>Despesa Indireta</v>
      </c>
      <c r="G14319" s="327">
        <f>'Comp. Desp. Indiretas'!CK68</f>
        <v>0</v>
      </c>
    </row>
    <row r="14320" spans="1:7" x14ac:dyDescent="0.25">
      <c r="A14320" s="319">
        <f>'Comp. Desp. Indiretas'!$CK$7</f>
        <v>0</v>
      </c>
      <c r="B14320" s="314" t="str">
        <f>'Comp. Desp. Indiretas'!$A$69</f>
        <v>MOC</v>
      </c>
      <c r="D14320" s="315" t="str">
        <f>'Comp. Desp. Indiretas'!$C$69</f>
        <v>ANALISTA DE PROJETOS PLENO - PJ</v>
      </c>
      <c r="E14320" s="314" t="str">
        <f>Resumo!$R$5</f>
        <v>Despesa</v>
      </c>
      <c r="F14320" s="314" t="str">
        <f>Resumo!$R$6</f>
        <v>Despesa Indireta</v>
      </c>
      <c r="G14320" s="327">
        <f>'Comp. Desp. Indiretas'!CK69</f>
        <v>0</v>
      </c>
    </row>
    <row r="14321" spans="1:7" x14ac:dyDescent="0.25">
      <c r="A14321" s="319">
        <f>'Comp. Desp. Indiretas'!$CK$7</f>
        <v>0</v>
      </c>
      <c r="B14321" s="314" t="str">
        <f>'Comp. Desp. Indiretas'!$A$70</f>
        <v>MOC</v>
      </c>
      <c r="D14321" s="315" t="str">
        <f>'Comp. Desp. Indiretas'!$C$70</f>
        <v>ANALISTA DE PROJETOS JUNIOR - PJ</v>
      </c>
      <c r="E14321" s="314" t="str">
        <f>Resumo!$R$5</f>
        <v>Despesa</v>
      </c>
      <c r="F14321" s="314" t="str">
        <f>Resumo!$R$6</f>
        <v>Despesa Indireta</v>
      </c>
      <c r="G14321" s="327">
        <f>'Comp. Desp. Indiretas'!CK70</f>
        <v>0</v>
      </c>
    </row>
    <row r="14322" spans="1:7" x14ac:dyDescent="0.25">
      <c r="A14322" s="319">
        <f>'Comp. Desp. Indiretas'!$CK$7</f>
        <v>0</v>
      </c>
      <c r="B14322" s="314" t="str">
        <f>'Comp. Desp. Indiretas'!$A$71</f>
        <v>MOC</v>
      </c>
      <c r="D14322" s="315" t="str">
        <f>'Comp. Desp. Indiretas'!$C$71</f>
        <v>TÉCNICO OPERACIONAL - PJ</v>
      </c>
      <c r="E14322" s="314" t="str">
        <f>Resumo!$R$5</f>
        <v>Despesa</v>
      </c>
      <c r="F14322" s="314" t="str">
        <f>Resumo!$R$6</f>
        <v>Despesa Indireta</v>
      </c>
      <c r="G14322" s="327">
        <f>'Comp. Desp. Indiretas'!CK71</f>
        <v>0</v>
      </c>
    </row>
    <row r="14323" spans="1:7" x14ac:dyDescent="0.25">
      <c r="A14323" s="319">
        <f>'Comp. Desp. Indiretas'!$CK$7</f>
        <v>0</v>
      </c>
      <c r="B14323" s="314" t="str">
        <f>'Comp. Desp. Indiretas'!$A$72</f>
        <v>MOC</v>
      </c>
      <c r="D14323" s="315" t="str">
        <f>'Comp. Desp. Indiretas'!$C$72</f>
        <v>AUXILIAR TÉCNICO - PJ</v>
      </c>
      <c r="E14323" s="314" t="str">
        <f>Resumo!$R$5</f>
        <v>Despesa</v>
      </c>
      <c r="F14323" s="314" t="str">
        <f>Resumo!$R$6</f>
        <v>Despesa Indireta</v>
      </c>
      <c r="G14323" s="327">
        <f>'Comp. Desp. Indiretas'!CK72</f>
        <v>0</v>
      </c>
    </row>
    <row r="14324" spans="1:7" x14ac:dyDescent="0.25">
      <c r="A14324" s="319">
        <f>'Comp. Desp. Indiretas'!$CK$7</f>
        <v>0</v>
      </c>
      <c r="B14324" s="314" t="str">
        <f>'Comp. Desp. Indiretas'!$A$73</f>
        <v>MOC</v>
      </c>
      <c r="D14324" s="315" t="str">
        <f>'Comp. Desp. Indiretas'!$C$73</f>
        <v>ANALISTA FINANCEIRO</v>
      </c>
      <c r="E14324" s="314" t="str">
        <f>Resumo!$R$5</f>
        <v>Despesa</v>
      </c>
      <c r="F14324" s="314" t="str">
        <f>Resumo!$R$6</f>
        <v>Despesa Indireta</v>
      </c>
      <c r="G14324" s="327">
        <f>'Comp. Desp. Indiretas'!CK73</f>
        <v>0</v>
      </c>
    </row>
    <row r="14325" spans="1:7" x14ac:dyDescent="0.25">
      <c r="A14325" s="319">
        <f>'Comp. Desp. Indiretas'!$CK$7</f>
        <v>0</v>
      </c>
      <c r="B14325" s="314" t="str">
        <f>'Comp. Desp. Indiretas'!$A$74</f>
        <v>MOC</v>
      </c>
      <c r="D14325" s="315" t="str">
        <f>'Comp. Desp. Indiretas'!$C$74</f>
        <v>ANALISTA DE SUPRIMENTOS</v>
      </c>
      <c r="E14325" s="314" t="str">
        <f>Resumo!$R$5</f>
        <v>Despesa</v>
      </c>
      <c r="F14325" s="314" t="str">
        <f>Resumo!$R$6</f>
        <v>Despesa Indireta</v>
      </c>
      <c r="G14325" s="327">
        <f>'Comp. Desp. Indiretas'!CK74</f>
        <v>0</v>
      </c>
    </row>
    <row r="14326" spans="1:7" x14ac:dyDescent="0.25">
      <c r="A14326" s="319">
        <f>'Comp. Desp. Indiretas'!$CK$7</f>
        <v>0</v>
      </c>
      <c r="B14326" s="314" t="str">
        <f>'Comp. Desp. Indiretas'!$A$75</f>
        <v>DG</v>
      </c>
      <c r="D14326" s="315" t="str">
        <f>'Comp. Desp. Indiretas'!$C$75</f>
        <v>HOSPEDAGEM - NIVEL 1</v>
      </c>
      <c r="E14326" s="314" t="str">
        <f>Resumo!$R$5</f>
        <v>Despesa</v>
      </c>
      <c r="F14326" s="314" t="str">
        <f>Resumo!$R$6</f>
        <v>Despesa Indireta</v>
      </c>
      <c r="G14326" s="327">
        <f>'Comp. Desp. Indiretas'!CK75</f>
        <v>0</v>
      </c>
    </row>
    <row r="14327" spans="1:7" x14ac:dyDescent="0.25">
      <c r="A14327" s="319">
        <f>'Comp. Desp. Indiretas'!$CK$7</f>
        <v>0</v>
      </c>
      <c r="B14327" s="314" t="str">
        <f>'Comp. Desp. Indiretas'!$A$76</f>
        <v>DG</v>
      </c>
      <c r="D14327" s="315" t="str">
        <f>'Comp. Desp. Indiretas'!$C$76</f>
        <v>ALIMENTAÇÃO - NIVEL 1</v>
      </c>
      <c r="E14327" s="314" t="str">
        <f>Resumo!$R$5</f>
        <v>Despesa</v>
      </c>
      <c r="F14327" s="314" t="str">
        <f>Resumo!$R$6</f>
        <v>Despesa Indireta</v>
      </c>
      <c r="G14327" s="327">
        <f>'Comp. Desp. Indiretas'!CK76</f>
        <v>0</v>
      </c>
    </row>
    <row r="14328" spans="1:7" x14ac:dyDescent="0.25">
      <c r="A14328" s="319">
        <f>'Comp. Desp. Indiretas'!$CK$7</f>
        <v>0</v>
      </c>
      <c r="B14328" s="314" t="str">
        <f>'Comp. Desp. Indiretas'!$A$77</f>
        <v>DG</v>
      </c>
      <c r="D14328" s="315" t="str">
        <f>'Comp. Desp. Indiretas'!$C$77</f>
        <v>LOCAÇÃO DE BASE OPERACIONAL</v>
      </c>
      <c r="E14328" s="314" t="str">
        <f>Resumo!$R$5</f>
        <v>Despesa</v>
      </c>
      <c r="F14328" s="314" t="str">
        <f>Resumo!$R$6</f>
        <v>Despesa Indireta</v>
      </c>
      <c r="G14328" s="327">
        <f>'Comp. Desp. Indiretas'!CK77</f>
        <v>0</v>
      </c>
    </row>
    <row r="14329" spans="1:7" x14ac:dyDescent="0.25">
      <c r="A14329" s="319">
        <f>'Comp. Desp. Indiretas'!$CK$7</f>
        <v>0</v>
      </c>
      <c r="B14329" s="314" t="str">
        <f>'Comp. Desp. Indiretas'!$A$78</f>
        <v>DG</v>
      </c>
      <c r="D14329" s="315" t="str">
        <f>'Comp. Desp. Indiretas'!$C$78</f>
        <v>ALIMENTAÇÃO - NIVEL 1</v>
      </c>
      <c r="E14329" s="314" t="str">
        <f>Resumo!$R$5</f>
        <v>Despesa</v>
      </c>
      <c r="F14329" s="314" t="str">
        <f>Resumo!$R$6</f>
        <v>Despesa Indireta</v>
      </c>
      <c r="G14329" s="327">
        <f>'Comp. Desp. Indiretas'!CK78</f>
        <v>0</v>
      </c>
    </row>
    <row r="14330" spans="1:7" x14ac:dyDescent="0.25">
      <c r="A14330" s="319">
        <f>'Comp. Desp. Indiretas'!$CK$7</f>
        <v>0</v>
      </c>
      <c r="B14330" s="314" t="str">
        <f>'Comp. Desp. Indiretas'!$A$79</f>
        <v>DG</v>
      </c>
      <c r="D14330" s="315" t="str">
        <f>'Comp. Desp. Indiretas'!$C$79</f>
        <v>ALIMENTAÇÃO - NIVEL 2</v>
      </c>
      <c r="E14330" s="314" t="str">
        <f>Resumo!$R$5</f>
        <v>Despesa</v>
      </c>
      <c r="F14330" s="314" t="str">
        <f>Resumo!$R$6</f>
        <v>Despesa Indireta</v>
      </c>
      <c r="G14330" s="327">
        <f>'Comp. Desp. Indiretas'!CK79</f>
        <v>0</v>
      </c>
    </row>
    <row r="14331" spans="1:7" x14ac:dyDescent="0.25">
      <c r="A14331" s="319">
        <f>'Comp. Desp. Indiretas'!$CK$7</f>
        <v>0</v>
      </c>
      <c r="B14331" s="314" t="str">
        <f>'Comp. Desp. Indiretas'!$A$80</f>
        <v>DG</v>
      </c>
      <c r="D14331" s="315" t="str">
        <f>'Comp. Desp. Indiretas'!$C$80</f>
        <v>ALIMENTAÇÃO - NIVEL 3</v>
      </c>
      <c r="E14331" s="314" t="str">
        <f>Resumo!$R$5</f>
        <v>Despesa</v>
      </c>
      <c r="F14331" s="314" t="str">
        <f>Resumo!$R$6</f>
        <v>Despesa Indireta</v>
      </c>
      <c r="G14331" s="327">
        <f>'Comp. Desp. Indiretas'!CK80</f>
        <v>0</v>
      </c>
    </row>
    <row r="14332" spans="1:7" x14ac:dyDescent="0.25">
      <c r="A14332" s="319">
        <f>'Comp. Desp. Indiretas'!$CK$7</f>
        <v>0</v>
      </c>
      <c r="B14332" s="314" t="str">
        <f>'Comp. Desp. Indiretas'!$A$81</f>
        <v>DG</v>
      </c>
      <c r="D14332" s="315" t="str">
        <f>'Comp. Desp. Indiretas'!$C$81</f>
        <v>TELEFONIA</v>
      </c>
      <c r="E14332" s="314" t="str">
        <f>Resumo!$R$5</f>
        <v>Despesa</v>
      </c>
      <c r="F14332" s="314" t="str">
        <f>Resumo!$R$6</f>
        <v>Despesa Indireta</v>
      </c>
      <c r="G14332" s="327">
        <f>'Comp. Desp. Indiretas'!CK81</f>
        <v>0</v>
      </c>
    </row>
    <row r="14333" spans="1:7" x14ac:dyDescent="0.25">
      <c r="A14333" s="319">
        <f>'Comp. Desp. Indiretas'!$CK$7</f>
        <v>0</v>
      </c>
      <c r="B14333" s="314" t="str">
        <f>'Comp. Desp. Indiretas'!$A$82</f>
        <v>DG</v>
      </c>
      <c r="D14333" s="315" t="str">
        <f>'Comp. Desp. Indiretas'!$C$82</f>
        <v>ALUGUEL DE VEÍCULO LEVE MENSAL</v>
      </c>
      <c r="E14333" s="314" t="str">
        <f>Resumo!$R$5</f>
        <v>Despesa</v>
      </c>
      <c r="F14333" s="314" t="str">
        <f>Resumo!$R$6</f>
        <v>Despesa Indireta</v>
      </c>
      <c r="G14333" s="327">
        <f>'Comp. Desp. Indiretas'!CK82</f>
        <v>0</v>
      </c>
    </row>
    <row r="14334" spans="1:7" x14ac:dyDescent="0.25">
      <c r="A14334" s="319">
        <f>'Comp. Desp. Indiretas'!$CK$7</f>
        <v>0</v>
      </c>
      <c r="B14334" s="314" t="str">
        <f>'Comp. Desp. Indiretas'!$A$83</f>
        <v>DG</v>
      </c>
      <c r="D14334" s="315" t="str">
        <f>'Comp. Desp. Indiretas'!$C$83</f>
        <v>ALUGUEL DE VEICULO LEVE</v>
      </c>
      <c r="E14334" s="314" t="str">
        <f>Resumo!$R$5</f>
        <v>Despesa</v>
      </c>
      <c r="F14334" s="314" t="str">
        <f>Resumo!$R$6</f>
        <v>Despesa Indireta</v>
      </c>
      <c r="G14334" s="327">
        <f>'Comp. Desp. Indiretas'!CK83</f>
        <v>0</v>
      </c>
    </row>
    <row r="14335" spans="1:7" x14ac:dyDescent="0.25">
      <c r="A14335" s="319">
        <f>'Comp. Desp. Indiretas'!$CK$7</f>
        <v>0</v>
      </c>
      <c r="B14335" s="314" t="str">
        <f>'Comp. Desp. Indiretas'!$A$84</f>
        <v>DG</v>
      </c>
      <c r="D14335" s="315" t="str">
        <f>'Comp. Desp. Indiretas'!$C$84</f>
        <v>ALUGUEL CAMINHONTE</v>
      </c>
      <c r="E14335" s="314" t="str">
        <f>Resumo!$R$5</f>
        <v>Despesa</v>
      </c>
      <c r="F14335" s="314" t="str">
        <f>Resumo!$R$6</f>
        <v>Despesa Indireta</v>
      </c>
      <c r="G14335" s="327">
        <f>'Comp. Desp. Indiretas'!CK84</f>
        <v>0</v>
      </c>
    </row>
    <row r="14336" spans="1:7" x14ac:dyDescent="0.25">
      <c r="A14336" s="319">
        <f>'Comp. Desp. Indiretas'!$CK$7</f>
        <v>0</v>
      </c>
      <c r="B14336" s="314" t="str">
        <f>'Comp. Desp. Indiretas'!$A$85</f>
        <v>DG</v>
      </c>
      <c r="D14336" s="315" t="str">
        <f>'Comp. Desp. Indiretas'!$C$85</f>
        <v>AQUISIÇÃO DE VEICULO</v>
      </c>
      <c r="E14336" s="314" t="str">
        <f>Resumo!$R$5</f>
        <v>Despesa</v>
      </c>
      <c r="F14336" s="314" t="str">
        <f>Resumo!$R$6</f>
        <v>Despesa Indireta</v>
      </c>
      <c r="G14336" s="327">
        <f>'Comp. Desp. Indiretas'!CK85</f>
        <v>0</v>
      </c>
    </row>
    <row r="14337" spans="1:7" x14ac:dyDescent="0.25">
      <c r="A14337" s="319">
        <f>'Comp. Desp. Indiretas'!$CK$7</f>
        <v>0</v>
      </c>
      <c r="B14337" s="314" t="str">
        <f>'Comp. Desp. Indiretas'!$A$86</f>
        <v>DG</v>
      </c>
      <c r="D14337" s="315" t="str">
        <f>'Comp. Desp. Indiretas'!$C$86</f>
        <v>COMBUSTÍVEL - GASOLINA</v>
      </c>
      <c r="E14337" s="314" t="str">
        <f>Resumo!$R$5</f>
        <v>Despesa</v>
      </c>
      <c r="F14337" s="314" t="str">
        <f>Resumo!$R$6</f>
        <v>Despesa Indireta</v>
      </c>
      <c r="G14337" s="327">
        <f>'Comp. Desp. Indiretas'!CK86</f>
        <v>0</v>
      </c>
    </row>
    <row r="14338" spans="1:7" x14ac:dyDescent="0.25">
      <c r="A14338" s="319">
        <f>'Comp. Desp. Indiretas'!$CK$7</f>
        <v>0</v>
      </c>
      <c r="B14338" s="314" t="str">
        <f>'Comp. Desp. Indiretas'!$A$87</f>
        <v>DG</v>
      </c>
      <c r="D14338" s="315" t="str">
        <f>'Comp. Desp. Indiretas'!$C$87</f>
        <v>COMBUSTÍVEL - DIESEL</v>
      </c>
      <c r="E14338" s="314" t="str">
        <f>Resumo!$R$5</f>
        <v>Despesa</v>
      </c>
      <c r="F14338" s="314" t="str">
        <f>Resumo!$R$6</f>
        <v>Despesa Indireta</v>
      </c>
      <c r="G14338" s="327">
        <f>'Comp. Desp. Indiretas'!CK87</f>
        <v>0</v>
      </c>
    </row>
    <row r="14339" spans="1:7" x14ac:dyDescent="0.25">
      <c r="A14339" s="319">
        <f>'Comp. Desp. Indiretas'!$CK$7</f>
        <v>0</v>
      </c>
      <c r="B14339" s="314" t="str">
        <f>'Comp. Desp. Indiretas'!$A$88</f>
        <v>DG</v>
      </c>
      <c r="D14339" s="315" t="str">
        <f>'Comp. Desp. Indiretas'!$C$88</f>
        <v>PASSAGEM AÉREA</v>
      </c>
      <c r="E14339" s="314" t="str">
        <f>Resumo!$R$5</f>
        <v>Despesa</v>
      </c>
      <c r="F14339" s="314" t="str">
        <f>Resumo!$R$6</f>
        <v>Despesa Indireta</v>
      </c>
      <c r="G14339" s="327">
        <f>'Comp. Desp. Indiretas'!CK88</f>
        <v>0</v>
      </c>
    </row>
    <row r="14340" spans="1:7" x14ac:dyDescent="0.25">
      <c r="A14340" s="319">
        <f>'Comp. Desp. Indiretas'!$CK$7</f>
        <v>0</v>
      </c>
      <c r="B14340" s="314" t="str">
        <f>'Comp. Desp. Indiretas'!$A$89</f>
        <v>ART</v>
      </c>
      <c r="D14340" s="315" t="str">
        <f>'Comp. Desp. Indiretas'!$C$89</f>
        <v>ART CREA - Nível 1</v>
      </c>
      <c r="E14340" s="314" t="str">
        <f>Resumo!$R$5</f>
        <v>Despesa</v>
      </c>
      <c r="F14340" s="314" t="str">
        <f>Resumo!$R$6</f>
        <v>Despesa Indireta</v>
      </c>
      <c r="G14340" s="327">
        <f>'Comp. Desp. Indiretas'!CK89</f>
        <v>0</v>
      </c>
    </row>
    <row r="14341" spans="1:7" x14ac:dyDescent="0.25">
      <c r="A14341" s="319">
        <f>'Comp. Desp. Indiretas'!$CK$7</f>
        <v>0</v>
      </c>
      <c r="B14341" s="314" t="str">
        <f>'Comp. Desp. Indiretas'!$A$90</f>
        <v>ART</v>
      </c>
      <c r="D14341" s="315" t="str">
        <f>'Comp. Desp. Indiretas'!$C$90</f>
        <v>ART CREA - Nível 2</v>
      </c>
      <c r="E14341" s="314" t="str">
        <f>Resumo!$R$5</f>
        <v>Despesa</v>
      </c>
      <c r="F14341" s="314" t="str">
        <f>Resumo!$R$6</f>
        <v>Despesa Indireta</v>
      </c>
      <c r="G14341" s="327">
        <f>'Comp. Desp. Indiretas'!CK90</f>
        <v>0</v>
      </c>
    </row>
    <row r="14342" spans="1:7" x14ac:dyDescent="0.25">
      <c r="A14342" s="319">
        <f>'Comp. Desp. Indiretas'!$CK$7</f>
        <v>0</v>
      </c>
      <c r="B14342" s="314" t="str">
        <f>'Comp. Desp. Indiretas'!$A$91</f>
        <v>ART</v>
      </c>
      <c r="D14342" s="315" t="str">
        <f>'Comp. Desp. Indiretas'!$C$91</f>
        <v>ART CREA - Nível 3</v>
      </c>
      <c r="E14342" s="314" t="str">
        <f>Resumo!$R$5</f>
        <v>Despesa</v>
      </c>
      <c r="F14342" s="314" t="str">
        <f>Resumo!$R$6</f>
        <v>Despesa Indireta</v>
      </c>
      <c r="G14342" s="327">
        <f>'Comp. Desp. Indiretas'!CK91</f>
        <v>0</v>
      </c>
    </row>
    <row r="14343" spans="1:7" x14ac:dyDescent="0.25">
      <c r="A14343" s="319">
        <f>'Comp. Desp. Indiretas'!$CK$7</f>
        <v>0</v>
      </c>
      <c r="B14343" s="314" t="str">
        <f>'Comp. Desp. Indiretas'!$A$92</f>
        <v>ART</v>
      </c>
      <c r="D14343" s="315" t="str">
        <f>'Comp. Desp. Indiretas'!$C$92</f>
        <v>ACERVO CREA</v>
      </c>
      <c r="E14343" s="314" t="str">
        <f>Resumo!$R$5</f>
        <v>Despesa</v>
      </c>
      <c r="F14343" s="314" t="str">
        <f>Resumo!$R$6</f>
        <v>Despesa Indireta</v>
      </c>
      <c r="G14343" s="327">
        <f>'Comp. Desp. Indiretas'!CK92</f>
        <v>0</v>
      </c>
    </row>
    <row r="14344" spans="1:7" x14ac:dyDescent="0.25">
      <c r="A14344" s="319">
        <f>'Comp. Desp. Indiretas'!$CK$7</f>
        <v>0</v>
      </c>
      <c r="B14344" s="314" t="str">
        <f>'Comp. Desp. Indiretas'!$A$93</f>
        <v>ART</v>
      </c>
      <c r="D14344" s="315" t="str">
        <f>'Comp. Desp. Indiretas'!$C$93</f>
        <v>ART CRBio</v>
      </c>
      <c r="E14344" s="314" t="str">
        <f>Resumo!$R$5</f>
        <v>Despesa</v>
      </c>
      <c r="F14344" s="314" t="str">
        <f>Resumo!$R$6</f>
        <v>Despesa Indireta</v>
      </c>
      <c r="G14344" s="327">
        <f>'Comp. Desp. Indiretas'!CK93</f>
        <v>0</v>
      </c>
    </row>
    <row r="14345" spans="1:7" x14ac:dyDescent="0.25">
      <c r="A14345" s="319">
        <f>'Comp. Desp. Indiretas'!$CK$7</f>
        <v>0</v>
      </c>
      <c r="B14345" s="314" t="str">
        <f>'Comp. Desp. Indiretas'!$A$94</f>
        <v>ART</v>
      </c>
      <c r="D14345" s="315" t="str">
        <f>'Comp. Desp. Indiretas'!$C$94</f>
        <v>ACERVO CRBio</v>
      </c>
      <c r="E14345" s="314" t="str">
        <f>Resumo!$R$5</f>
        <v>Despesa</v>
      </c>
      <c r="F14345" s="314" t="str">
        <f>Resumo!$R$6</f>
        <v>Despesa Indireta</v>
      </c>
      <c r="G14345" s="327">
        <f>'Comp. Desp. Indiretas'!CK94</f>
        <v>0</v>
      </c>
    </row>
    <row r="14346" spans="1:7" x14ac:dyDescent="0.25">
      <c r="A14346" s="319">
        <f>'Comp. Desp. Indiretas'!$CK$7</f>
        <v>0</v>
      </c>
      <c r="B14346" s="314" t="str">
        <f>'Comp. Desp. Indiretas'!$A$95</f>
        <v>ART</v>
      </c>
      <c r="D14346" s="315" t="str">
        <f>'Comp. Desp. Indiretas'!$C$95</f>
        <v>VISTO CREA PF</v>
      </c>
      <c r="E14346" s="314" t="str">
        <f>Resumo!$R$5</f>
        <v>Despesa</v>
      </c>
      <c r="F14346" s="314" t="str">
        <f>Resumo!$R$6</f>
        <v>Despesa Indireta</v>
      </c>
      <c r="G14346" s="327">
        <f>'Comp. Desp. Indiretas'!CK95</f>
        <v>0</v>
      </c>
    </row>
    <row r="14347" spans="1:7" x14ac:dyDescent="0.25">
      <c r="A14347" s="319">
        <f>'Comp. Desp. Indiretas'!$CK$7</f>
        <v>0</v>
      </c>
      <c r="B14347" s="314" t="str">
        <f>'Comp. Desp. Indiretas'!$A$96</f>
        <v>ART</v>
      </c>
      <c r="D14347" s="315" t="str">
        <f>'Comp. Desp. Indiretas'!$C$96</f>
        <v>VISTO CREA PJ</v>
      </c>
      <c r="E14347" s="314" t="str">
        <f>Resumo!$R$5</f>
        <v>Despesa</v>
      </c>
      <c r="F14347" s="314" t="str">
        <f>Resumo!$R$6</f>
        <v>Despesa Indireta</v>
      </c>
      <c r="G14347" s="327">
        <f>'Comp. Desp. Indiretas'!CK96</f>
        <v>0</v>
      </c>
    </row>
    <row r="14348" spans="1:7" x14ac:dyDescent="0.25">
      <c r="A14348" s="319">
        <f>'Comp. Desp. Indiretas'!$CK$7</f>
        <v>0</v>
      </c>
      <c r="B14348" s="314" t="str">
        <f>'Comp. Desp. Indiretas'!$A$97</f>
        <v>ART</v>
      </c>
      <c r="D14348" s="315" t="str">
        <f>'Comp. Desp. Indiretas'!$C$97</f>
        <v>ANUIDADE CREA PF</v>
      </c>
      <c r="E14348" s="314" t="str">
        <f>Resumo!$R$5</f>
        <v>Despesa</v>
      </c>
      <c r="F14348" s="314" t="str">
        <f>Resumo!$R$6</f>
        <v>Despesa Indireta</v>
      </c>
      <c r="G14348" s="327">
        <f>'Comp. Desp. Indiretas'!CK97</f>
        <v>0</v>
      </c>
    </row>
    <row r="14349" spans="1:7" x14ac:dyDescent="0.25">
      <c r="A14349" s="319">
        <f>'Comp. Desp. Indiretas'!$CK$7</f>
        <v>0</v>
      </c>
      <c r="B14349" s="314" t="str">
        <f>'Comp. Desp. Indiretas'!$A$98</f>
        <v>ART</v>
      </c>
      <c r="D14349" s="315" t="str">
        <f>'Comp. Desp. Indiretas'!$C$98</f>
        <v>ANUIDADE CREA PJ</v>
      </c>
      <c r="E14349" s="314" t="str">
        <f>Resumo!$R$5</f>
        <v>Despesa</v>
      </c>
      <c r="F14349" s="314" t="str">
        <f>Resumo!$R$6</f>
        <v>Despesa Indireta</v>
      </c>
      <c r="G14349" s="327">
        <f>'Comp. Desp. Indiretas'!CK98</f>
        <v>0</v>
      </c>
    </row>
    <row r="14350" spans="1:7" x14ac:dyDescent="0.25">
      <c r="A14350" s="319">
        <f>'Comp. Desp. Indiretas'!$CK$7</f>
        <v>0</v>
      </c>
      <c r="B14350" s="314" t="str">
        <f>'Comp. Desp. Indiretas'!$A$99</f>
        <v>ART</v>
      </c>
      <c r="D14350" s="315" t="str">
        <f>'Comp. Desp. Indiretas'!$C$99</f>
        <v>VISTO CRBio PF</v>
      </c>
      <c r="E14350" s="314" t="str">
        <f>Resumo!$R$5</f>
        <v>Despesa</v>
      </c>
      <c r="F14350" s="314" t="str">
        <f>Resumo!$R$6</f>
        <v>Despesa Indireta</v>
      </c>
      <c r="G14350" s="327">
        <f>'Comp. Desp. Indiretas'!CK99</f>
        <v>0</v>
      </c>
    </row>
    <row r="14351" spans="1:7" x14ac:dyDescent="0.25">
      <c r="A14351" s="319">
        <f>'Comp. Desp. Indiretas'!$CK$7</f>
        <v>0</v>
      </c>
      <c r="B14351" s="314" t="str">
        <f>'Comp. Desp. Indiretas'!$A$100</f>
        <v>ART</v>
      </c>
      <c r="D14351" s="315" t="str">
        <f>'Comp. Desp. Indiretas'!$C$100</f>
        <v>VISTO CRBio PJ</v>
      </c>
      <c r="E14351" s="314" t="str">
        <f>Resumo!$R$5</f>
        <v>Despesa</v>
      </c>
      <c r="F14351" s="314" t="str">
        <f>Resumo!$R$6</f>
        <v>Despesa Indireta</v>
      </c>
      <c r="G14351" s="327">
        <f>'Comp. Desp. Indiretas'!CK100</f>
        <v>0</v>
      </c>
    </row>
    <row r="14352" spans="1:7" x14ac:dyDescent="0.25">
      <c r="A14352" s="319">
        <f>'Comp. Desp. Indiretas'!$CK$7</f>
        <v>0</v>
      </c>
      <c r="B14352" s="314" t="str">
        <f>'Comp. Desp. Indiretas'!$A$101</f>
        <v>SMS</v>
      </c>
      <c r="D14352" s="315" t="str">
        <f>'Comp. Desp. Indiretas'!$C$101</f>
        <v>PPRA</v>
      </c>
      <c r="E14352" s="314" t="str">
        <f>Resumo!$R$5</f>
        <v>Despesa</v>
      </c>
      <c r="F14352" s="314" t="str">
        <f>Resumo!$R$6</f>
        <v>Despesa Indireta</v>
      </c>
      <c r="G14352" s="327">
        <f>'Comp. Desp. Indiretas'!CK101</f>
        <v>0</v>
      </c>
    </row>
    <row r="14353" spans="1:7" x14ac:dyDescent="0.25">
      <c r="A14353" s="319">
        <f>'Comp. Desp. Indiretas'!$CK$7</f>
        <v>0</v>
      </c>
      <c r="B14353" s="314" t="str">
        <f>'Comp. Desp. Indiretas'!$A$102</f>
        <v>SMS</v>
      </c>
      <c r="D14353" s="315" t="str">
        <f>'Comp. Desp. Indiretas'!$C$102</f>
        <v>PCMSO</v>
      </c>
      <c r="E14353" s="314" t="str">
        <f>Resumo!$R$5</f>
        <v>Despesa</v>
      </c>
      <c r="F14353" s="314" t="str">
        <f>Resumo!$R$6</f>
        <v>Despesa Indireta</v>
      </c>
      <c r="G14353" s="327">
        <f>'Comp. Desp. Indiretas'!CK102</f>
        <v>0</v>
      </c>
    </row>
    <row r="14354" spans="1:7" x14ac:dyDescent="0.25">
      <c r="A14354" s="319">
        <f>'Comp. Desp. Indiretas'!$CK$7</f>
        <v>0</v>
      </c>
      <c r="B14354" s="314" t="str">
        <f>'Comp. Desp. Indiretas'!$A$103</f>
        <v>SMS</v>
      </c>
      <c r="D14354" s="315" t="str">
        <f>'Comp. Desp. Indiretas'!$C$103</f>
        <v>APR</v>
      </c>
      <c r="E14354" s="314" t="str">
        <f>Resumo!$R$5</f>
        <v>Despesa</v>
      </c>
      <c r="F14354" s="314" t="str">
        <f>Resumo!$R$6</f>
        <v>Despesa Indireta</v>
      </c>
      <c r="G14354" s="327">
        <f>'Comp. Desp. Indiretas'!CK103</f>
        <v>0</v>
      </c>
    </row>
    <row r="14355" spans="1:7" x14ac:dyDescent="0.25">
      <c r="A14355" s="319">
        <f>'Comp. Desp. Indiretas'!$CK$7</f>
        <v>0</v>
      </c>
      <c r="B14355" s="314" t="str">
        <f>'Comp. Desp. Indiretas'!$A$104</f>
        <v>SMS</v>
      </c>
      <c r="D14355" s="315" t="str">
        <f>'Comp. Desp. Indiretas'!$C$104</f>
        <v>PAE</v>
      </c>
      <c r="E14355" s="314" t="str">
        <f>Resumo!$R$5</f>
        <v>Despesa</v>
      </c>
      <c r="F14355" s="314" t="str">
        <f>Resumo!$R$6</f>
        <v>Despesa Indireta</v>
      </c>
      <c r="G14355" s="327">
        <f>'Comp. Desp. Indiretas'!CK104</f>
        <v>0</v>
      </c>
    </row>
    <row r="14356" spans="1:7" x14ac:dyDescent="0.25">
      <c r="A14356" s="319">
        <f>'Comp. Desp. Indiretas'!$CK$7</f>
        <v>0</v>
      </c>
      <c r="B14356" s="314" t="str">
        <f>'Comp. Desp. Indiretas'!$A$105</f>
        <v>SMS</v>
      </c>
      <c r="D14356" s="315" t="str">
        <f>'Comp. Desp. Indiretas'!$C$105</f>
        <v>TREINAMENTO</v>
      </c>
      <c r="E14356" s="314" t="str">
        <f>Resumo!$R$5</f>
        <v>Despesa</v>
      </c>
      <c r="F14356" s="314" t="str">
        <f>Resumo!$R$6</f>
        <v>Despesa Indireta</v>
      </c>
      <c r="G14356" s="327">
        <f>'Comp. Desp. Indiretas'!CK105</f>
        <v>0</v>
      </c>
    </row>
    <row r="14357" spans="1:7" x14ac:dyDescent="0.25">
      <c r="A14357" s="319">
        <f>'Comp. Desp. Indiretas'!$CK$7</f>
        <v>0</v>
      </c>
      <c r="B14357" s="314" t="str">
        <f>'Comp. Desp. Indiretas'!$A$106</f>
        <v>SMS</v>
      </c>
      <c r="D14357" s="315" t="str">
        <f>'Comp. Desp. Indiretas'!$C$106</f>
        <v>ASO</v>
      </c>
      <c r="E14357" s="314" t="str">
        <f>Resumo!$R$5</f>
        <v>Despesa</v>
      </c>
      <c r="F14357" s="314" t="str">
        <f>Resumo!$R$6</f>
        <v>Despesa Indireta</v>
      </c>
      <c r="G14357" s="327">
        <f>'Comp. Desp. Indiretas'!CK106</f>
        <v>0</v>
      </c>
    </row>
    <row r="14358" spans="1:7" x14ac:dyDescent="0.25">
      <c r="A14358" s="319">
        <f>'Comp. Desp. Indiretas'!$CK$7</f>
        <v>0</v>
      </c>
      <c r="B14358" s="314">
        <f>'Comp. Desp. Indiretas'!$A$107</f>
        <v>0</v>
      </c>
      <c r="D14358" s="315" t="str">
        <f>'Comp. Desp. Indiretas'!$C$107</f>
        <v/>
      </c>
      <c r="E14358" s="314" t="str">
        <f>Resumo!$R$5</f>
        <v>Despesa</v>
      </c>
      <c r="F14358" s="314" t="str">
        <f>Resumo!$R$6</f>
        <v>Despesa Indireta</v>
      </c>
      <c r="G14358" s="327">
        <f>'Comp. Desp. Indiretas'!CK107</f>
        <v>0</v>
      </c>
    </row>
    <row r="14359" spans="1:7" x14ac:dyDescent="0.25">
      <c r="A14359" s="319">
        <f>'Comp. Desp. Indiretas'!$CK$7</f>
        <v>0</v>
      </c>
      <c r="B14359" s="314">
        <f>'Comp. Desp. Indiretas'!$A$108</f>
        <v>0</v>
      </c>
      <c r="D14359" s="315" t="str">
        <f>'Comp. Desp. Indiretas'!$C$108</f>
        <v/>
      </c>
      <c r="E14359" s="314" t="str">
        <f>Resumo!$R$5</f>
        <v>Despesa</v>
      </c>
      <c r="F14359" s="314" t="str">
        <f>Resumo!$R$6</f>
        <v>Despesa Indireta</v>
      </c>
      <c r="G14359" s="327">
        <f>'Comp. Desp. Indiretas'!CK108</f>
        <v>0</v>
      </c>
    </row>
    <row r="14360" spans="1:7" x14ac:dyDescent="0.25">
      <c r="A14360" s="319">
        <f>'Comp. Desp. Indiretas'!$CK$7</f>
        <v>0</v>
      </c>
      <c r="B14360" s="314">
        <f>'Comp. Desp. Indiretas'!$A$109</f>
        <v>0</v>
      </c>
      <c r="D14360" s="315" t="str">
        <f>'Comp. Desp. Indiretas'!$C$109</f>
        <v/>
      </c>
      <c r="E14360" s="314" t="str">
        <f>Resumo!$R$5</f>
        <v>Despesa</v>
      </c>
      <c r="F14360" s="314" t="str">
        <f>Resumo!$R$6</f>
        <v>Despesa Indireta</v>
      </c>
      <c r="G14360" s="327">
        <f>'Comp. Desp. Indiretas'!CK109</f>
        <v>0</v>
      </c>
    </row>
    <row r="14361" spans="1:7" x14ac:dyDescent="0.25">
      <c r="A14361" s="319">
        <f>'Comp. Desp. Indiretas'!$CK$7</f>
        <v>0</v>
      </c>
      <c r="B14361" s="314">
        <f>'Comp. Desp. Indiretas'!$A$110</f>
        <v>0</v>
      </c>
      <c r="D14361" s="315" t="str">
        <f>'Comp. Desp. Indiretas'!$C$110</f>
        <v/>
      </c>
      <c r="E14361" s="314" t="str">
        <f>Resumo!$R$5</f>
        <v>Despesa</v>
      </c>
      <c r="F14361" s="314" t="str">
        <f>Resumo!$R$6</f>
        <v>Despesa Indireta</v>
      </c>
      <c r="G14361" s="327">
        <f>'Comp. Desp. Indiretas'!CK110</f>
        <v>0</v>
      </c>
    </row>
    <row r="14362" spans="1:7" x14ac:dyDescent="0.25">
      <c r="A14362" s="319">
        <f>'Comp. Desp. Indiretas'!$CK$7</f>
        <v>0</v>
      </c>
      <c r="B14362" s="314">
        <f>'Comp. Desp. Indiretas'!$A$111</f>
        <v>0</v>
      </c>
      <c r="D14362" s="315" t="str">
        <f>'Comp. Desp. Indiretas'!$C$111</f>
        <v/>
      </c>
      <c r="E14362" s="314" t="str">
        <f>Resumo!$R$5</f>
        <v>Despesa</v>
      </c>
      <c r="F14362" s="314" t="str">
        <f>Resumo!$R$6</f>
        <v>Despesa Indireta</v>
      </c>
      <c r="G14362" s="327">
        <f>'Comp. Desp. Indiretas'!CK111</f>
        <v>0</v>
      </c>
    </row>
    <row r="14363" spans="1:7" x14ac:dyDescent="0.25">
      <c r="A14363" s="319">
        <f>'Comp. Desp. Indiretas'!$CK$7</f>
        <v>0</v>
      </c>
      <c r="B14363" s="314">
        <f>'Comp. Desp. Indiretas'!$A$112</f>
        <v>0</v>
      </c>
      <c r="D14363" s="315" t="str">
        <f>'Comp. Desp. Indiretas'!$C$112</f>
        <v/>
      </c>
      <c r="E14363" s="314" t="str">
        <f>Resumo!$R$5</f>
        <v>Despesa</v>
      </c>
      <c r="F14363" s="314" t="str">
        <f>Resumo!$R$6</f>
        <v>Despesa Indireta</v>
      </c>
      <c r="G14363" s="327">
        <f>'Comp. Desp. Indiretas'!CK112</f>
        <v>0</v>
      </c>
    </row>
    <row r="14364" spans="1:7" x14ac:dyDescent="0.25">
      <c r="A14364" s="319">
        <f>'Comp. Desp. Indiretas'!$CK$7</f>
        <v>0</v>
      </c>
      <c r="B14364" s="314" t="str">
        <f>'Composições Desp. Diretas'!$A$10</f>
        <v>SE</v>
      </c>
      <c r="C14364" s="314" t="str">
        <f>EAP!$C$9</f>
        <v>PP01</v>
      </c>
      <c r="D14364" s="315" t="str">
        <f>'Composições Desp. Diretas'!$C$10</f>
        <v>Subcontratação: realização do serviço de monit. da QAE</v>
      </c>
      <c r="E14364" s="314" t="str">
        <f>Resumo!$R$5</f>
        <v>Despesa</v>
      </c>
      <c r="F14364" s="314" t="str">
        <f>Resumo!$R$7</f>
        <v>Despesa Direta</v>
      </c>
      <c r="G14364" s="327">
        <f>'Composições Desp. Diretas'!CL10</f>
        <v>0</v>
      </c>
    </row>
    <row r="14365" spans="1:7" x14ac:dyDescent="0.25">
      <c r="A14365" s="319">
        <f>'Comp. Desp. Indiretas'!$CK$7</f>
        <v>0</v>
      </c>
      <c r="B14365" s="314" t="str">
        <f>'Composições Desp. Diretas'!$A$11</f>
        <v>MOC</v>
      </c>
      <c r="C14365" s="314" t="str">
        <f>EAP!$C$9</f>
        <v>PP01</v>
      </c>
      <c r="D14365" s="315" t="str">
        <f>'Composições Desp. Diretas'!$C$11</f>
        <v>ANALISTA DE PROJETOS PLENO</v>
      </c>
      <c r="E14365" s="314" t="str">
        <f>Resumo!$R$5</f>
        <v>Despesa</v>
      </c>
      <c r="F14365" s="314" t="str">
        <f>Resumo!$R$7</f>
        <v>Despesa Direta</v>
      </c>
      <c r="G14365" s="327">
        <f>'Composições Desp. Diretas'!CL11</f>
        <v>0</v>
      </c>
    </row>
    <row r="14366" spans="1:7" x14ac:dyDescent="0.25">
      <c r="A14366" s="319">
        <f>'Comp. Desp. Indiretas'!$CK$7</f>
        <v>0</v>
      </c>
      <c r="B14366" s="314">
        <f>'Composições Desp. Diretas'!$A$12</f>
        <v>0</v>
      </c>
      <c r="C14366" s="314" t="str">
        <f>EAP!$C$9</f>
        <v>PP01</v>
      </c>
      <c r="D14366" s="315">
        <f>'Composições Desp. Diretas'!$C$12</f>
        <v>0</v>
      </c>
      <c r="E14366" s="314" t="str">
        <f>Resumo!$R$5</f>
        <v>Despesa</v>
      </c>
      <c r="F14366" s="314" t="str">
        <f>Resumo!$R$7</f>
        <v>Despesa Direta</v>
      </c>
      <c r="G14366" s="327">
        <f>'Composições Desp. Diretas'!CL12</f>
        <v>0</v>
      </c>
    </row>
    <row r="14367" spans="1:7" x14ac:dyDescent="0.25">
      <c r="A14367" s="319">
        <f>'Comp. Desp. Indiretas'!$CK$7</f>
        <v>0</v>
      </c>
      <c r="B14367" s="314">
        <f>'Composições Desp. Diretas'!$A$13</f>
        <v>0</v>
      </c>
      <c r="C14367" s="314" t="str">
        <f>EAP!$C$9</f>
        <v>PP01</v>
      </c>
      <c r="D14367" s="315">
        <f>'Composições Desp. Diretas'!$C$13</f>
        <v>0</v>
      </c>
      <c r="E14367" s="314" t="str">
        <f>Resumo!$R$5</f>
        <v>Despesa</v>
      </c>
      <c r="F14367" s="314" t="str">
        <f>Resumo!$R$7</f>
        <v>Despesa Direta</v>
      </c>
      <c r="G14367" s="327">
        <f>'Composições Desp. Diretas'!CL13</f>
        <v>0</v>
      </c>
    </row>
    <row r="14368" spans="1:7" x14ac:dyDescent="0.25">
      <c r="A14368" s="319">
        <f>'Comp. Desp. Indiretas'!$CK$7</f>
        <v>0</v>
      </c>
      <c r="B14368" s="314">
        <f>'Composições Desp. Diretas'!$A$14</f>
        <v>0</v>
      </c>
      <c r="C14368" s="314" t="str">
        <f>EAP!$C$9</f>
        <v>PP01</v>
      </c>
      <c r="D14368" s="315">
        <f>'Composições Desp. Diretas'!$C$14</f>
        <v>0</v>
      </c>
      <c r="E14368" s="314" t="str">
        <f>Resumo!$R$5</f>
        <v>Despesa</v>
      </c>
      <c r="F14368" s="314" t="str">
        <f>Resumo!$R$7</f>
        <v>Despesa Direta</v>
      </c>
      <c r="G14368" s="327">
        <f>'Composições Desp. Diretas'!CL14</f>
        <v>0</v>
      </c>
    </row>
    <row r="14369" spans="1:7" x14ac:dyDescent="0.25">
      <c r="A14369" s="319">
        <f>'Comp. Desp. Indiretas'!$CK$7</f>
        <v>0</v>
      </c>
      <c r="B14369" s="314">
        <f>'Composições Desp. Diretas'!$A$15</f>
        <v>0</v>
      </c>
      <c r="C14369" s="314" t="str">
        <f>EAP!$C$9</f>
        <v>PP01</v>
      </c>
      <c r="D14369" s="315">
        <f>'Composições Desp. Diretas'!$C$15</f>
        <v>0</v>
      </c>
      <c r="E14369" s="314" t="str">
        <f>Resumo!$R$5</f>
        <v>Despesa</v>
      </c>
      <c r="F14369" s="314" t="str">
        <f>Resumo!$R$7</f>
        <v>Despesa Direta</v>
      </c>
      <c r="G14369" s="327">
        <f>'Composições Desp. Diretas'!CL15</f>
        <v>0</v>
      </c>
    </row>
    <row r="14370" spans="1:7" x14ac:dyDescent="0.25">
      <c r="A14370" s="319">
        <f>'Comp. Desp. Indiretas'!$CK$7</f>
        <v>0</v>
      </c>
      <c r="B14370" s="314">
        <f>'Composições Desp. Diretas'!$A$16</f>
        <v>0</v>
      </c>
      <c r="C14370" s="314" t="str">
        <f>EAP!$C$9</f>
        <v>PP01</v>
      </c>
      <c r="D14370" s="315">
        <f>'Composições Desp. Diretas'!$C$16</f>
        <v>0</v>
      </c>
      <c r="E14370" s="314" t="str">
        <f>Resumo!$R$5</f>
        <v>Despesa</v>
      </c>
      <c r="F14370" s="314" t="str">
        <f>Resumo!$R$7</f>
        <v>Despesa Direta</v>
      </c>
      <c r="G14370" s="327">
        <f>'Composições Desp. Diretas'!CL16</f>
        <v>0</v>
      </c>
    </row>
    <row r="14371" spans="1:7" x14ac:dyDescent="0.25">
      <c r="A14371" s="319">
        <f>'Comp. Desp. Indiretas'!$CK$7</f>
        <v>0</v>
      </c>
      <c r="B14371" s="314">
        <f>'Composições Desp. Diretas'!$A$17</f>
        <v>0</v>
      </c>
      <c r="C14371" s="314" t="str">
        <f>EAP!$C$9</f>
        <v>PP01</v>
      </c>
      <c r="D14371" s="315">
        <f>'Composições Desp. Diretas'!$C$17</f>
        <v>0</v>
      </c>
      <c r="E14371" s="314" t="str">
        <f>Resumo!$R$5</f>
        <v>Despesa</v>
      </c>
      <c r="F14371" s="314" t="str">
        <f>Resumo!$R$7</f>
        <v>Despesa Direta</v>
      </c>
      <c r="G14371" s="327">
        <f>'Composições Desp. Diretas'!CL17</f>
        <v>0</v>
      </c>
    </row>
    <row r="14372" spans="1:7" x14ac:dyDescent="0.25">
      <c r="A14372" s="319">
        <f>'Comp. Desp. Indiretas'!$CK$7</f>
        <v>0</v>
      </c>
      <c r="B14372" s="314">
        <f>'Composições Desp. Diretas'!$A$18</f>
        <v>0</v>
      </c>
      <c r="C14372" s="314" t="str">
        <f>EAP!$C$9</f>
        <v>PP01</v>
      </c>
      <c r="D14372" s="315">
        <f>'Composições Desp. Diretas'!$C$18</f>
        <v>0</v>
      </c>
      <c r="E14372" s="314" t="str">
        <f>Resumo!$R$5</f>
        <v>Despesa</v>
      </c>
      <c r="F14372" s="314" t="str">
        <f>Resumo!$R$7</f>
        <v>Despesa Direta</v>
      </c>
      <c r="G14372" s="327">
        <f>'Composições Desp. Diretas'!CL18</f>
        <v>0</v>
      </c>
    </row>
    <row r="14373" spans="1:7" x14ac:dyDescent="0.25">
      <c r="A14373" s="319">
        <f>'Comp. Desp. Indiretas'!$CK$7</f>
        <v>0</v>
      </c>
      <c r="B14373" s="314">
        <f>'Composições Desp. Diretas'!$A$19</f>
        <v>0</v>
      </c>
      <c r="C14373" s="314" t="str">
        <f>EAP!$C$9</f>
        <v>PP01</v>
      </c>
      <c r="D14373" s="315">
        <f>'Composições Desp. Diretas'!$C$19</f>
        <v>0</v>
      </c>
      <c r="E14373" s="314" t="str">
        <f>Resumo!$R$5</f>
        <v>Despesa</v>
      </c>
      <c r="F14373" s="314" t="str">
        <f>Resumo!$R$7</f>
        <v>Despesa Direta</v>
      </c>
      <c r="G14373" s="327">
        <f>'Composições Desp. Diretas'!CL19</f>
        <v>0</v>
      </c>
    </row>
    <row r="14374" spans="1:7" x14ac:dyDescent="0.25">
      <c r="A14374" s="319">
        <f>'Comp. Desp. Indiretas'!$CK$7</f>
        <v>0</v>
      </c>
      <c r="B14374" s="314">
        <f>'Composições Desp. Diretas'!$A$20</f>
        <v>0</v>
      </c>
      <c r="C14374" s="314" t="str">
        <f>EAP!$C$9</f>
        <v>PP01</v>
      </c>
      <c r="D14374" s="315">
        <f>'Composições Desp. Diretas'!$C$20</f>
        <v>0</v>
      </c>
      <c r="E14374" s="314" t="str">
        <f>Resumo!$R$5</f>
        <v>Despesa</v>
      </c>
      <c r="F14374" s="314" t="str">
        <f>Resumo!$R$7</f>
        <v>Despesa Direta</v>
      </c>
      <c r="G14374" s="327">
        <f>'Composições Desp. Diretas'!CL20</f>
        <v>0</v>
      </c>
    </row>
    <row r="14375" spans="1:7" x14ac:dyDescent="0.25">
      <c r="A14375" s="319">
        <f>'Comp. Desp. Indiretas'!$CK$7</f>
        <v>0</v>
      </c>
      <c r="B14375" s="314">
        <f>'Composições Desp. Diretas'!$A$21</f>
        <v>0</v>
      </c>
      <c r="C14375" s="314" t="str">
        <f>EAP!$C$9</f>
        <v>PP01</v>
      </c>
      <c r="D14375" s="315">
        <f>'Composições Desp. Diretas'!$C$21</f>
        <v>0</v>
      </c>
      <c r="E14375" s="314" t="str">
        <f>Resumo!$R$5</f>
        <v>Despesa</v>
      </c>
      <c r="F14375" s="314" t="str">
        <f>Resumo!$R$7</f>
        <v>Despesa Direta</v>
      </c>
      <c r="G14375" s="327">
        <f>'Composições Desp. Diretas'!CL21</f>
        <v>0</v>
      </c>
    </row>
    <row r="14376" spans="1:7" x14ac:dyDescent="0.25">
      <c r="A14376" s="319">
        <f>'Comp. Desp. Indiretas'!$CK$7</f>
        <v>0</v>
      </c>
      <c r="B14376" s="314">
        <f>'Composições Desp. Diretas'!$A$22</f>
        <v>0</v>
      </c>
      <c r="C14376" s="314" t="str">
        <f>EAP!$C$9</f>
        <v>PP01</v>
      </c>
      <c r="D14376" s="315">
        <f>'Composições Desp. Diretas'!$C$22</f>
        <v>0</v>
      </c>
      <c r="E14376" s="314" t="str">
        <f>Resumo!$R$5</f>
        <v>Despesa</v>
      </c>
      <c r="F14376" s="314" t="str">
        <f>Resumo!$R$7</f>
        <v>Despesa Direta</v>
      </c>
      <c r="G14376" s="327">
        <f>'Composições Desp. Diretas'!CL22</f>
        <v>0</v>
      </c>
    </row>
    <row r="14377" spans="1:7" x14ac:dyDescent="0.25">
      <c r="A14377" s="319">
        <f>'Comp. Desp. Indiretas'!$CK$7</f>
        <v>0</v>
      </c>
      <c r="B14377" s="314">
        <f>'Composições Desp. Diretas'!$A$23</f>
        <v>0</v>
      </c>
      <c r="C14377" s="314" t="str">
        <f>EAP!$C$9</f>
        <v>PP01</v>
      </c>
      <c r="D14377" s="315">
        <f>'Composições Desp. Diretas'!$C$23</f>
        <v>0</v>
      </c>
      <c r="E14377" s="314" t="str">
        <f>Resumo!$R$5</f>
        <v>Despesa</v>
      </c>
      <c r="F14377" s="314" t="str">
        <f>Resumo!$R$7</f>
        <v>Despesa Direta</v>
      </c>
      <c r="G14377" s="327">
        <f>'Composições Desp. Diretas'!CL23</f>
        <v>0</v>
      </c>
    </row>
    <row r="14395" spans="1:7" x14ac:dyDescent="0.25">
      <c r="A14395" s="319">
        <f>'Comp. Desp. Indiretas'!$CK$7</f>
        <v>0</v>
      </c>
      <c r="B14395" s="314" t="str">
        <f>'Composições Desp. Diretas'!$A$25</f>
        <v>MOC</v>
      </c>
      <c r="C14395" s="314" t="str">
        <f>EAP!$C$10</f>
        <v>PP02</v>
      </c>
      <c r="D14395" s="315" t="str">
        <f>'Composições Desp. Diretas'!$C$25</f>
        <v>TÉCNICO OPERACIONAL</v>
      </c>
      <c r="E14395" s="314" t="str">
        <f>Resumo!$R$5</f>
        <v>Despesa</v>
      </c>
      <c r="F14395" s="314" t="str">
        <f>Resumo!$R$7</f>
        <v>Despesa Direta</v>
      </c>
      <c r="G14395" s="327">
        <f>'Composições Desp. Diretas'!CL25</f>
        <v>0</v>
      </c>
    </row>
    <row r="14396" spans="1:7" x14ac:dyDescent="0.25">
      <c r="A14396" s="319">
        <f>'Comp. Desp. Indiretas'!$CK$7</f>
        <v>0</v>
      </c>
      <c r="B14396" s="314" t="str">
        <f>'Composições Desp. Diretas'!$A$26</f>
        <v>SE</v>
      </c>
      <c r="C14396" s="314" t="str">
        <f>EAP!$C$10</f>
        <v>PP02</v>
      </c>
      <c r="D14396" s="315" t="str">
        <f>'Composições Desp. Diretas'!$C$26</f>
        <v>Pedágio</v>
      </c>
      <c r="E14396" s="314" t="str">
        <f>Resumo!$R$5</f>
        <v>Despesa</v>
      </c>
      <c r="F14396" s="314" t="str">
        <f>Resumo!$R$7</f>
        <v>Despesa Direta</v>
      </c>
      <c r="G14396" s="327">
        <f>'Composições Desp. Diretas'!CL26</f>
        <v>0</v>
      </c>
    </row>
    <row r="14397" spans="1:7" x14ac:dyDescent="0.25">
      <c r="A14397" s="319">
        <f>'Comp. Desp. Indiretas'!$CK$7</f>
        <v>0</v>
      </c>
      <c r="B14397" s="314" t="str">
        <f>'Composições Desp. Diretas'!$A$27</f>
        <v>SE</v>
      </c>
      <c r="C14397" s="314" t="str">
        <f>EAP!$C$10</f>
        <v>PP02</v>
      </c>
      <c r="D14397" s="315" t="str">
        <f>'Composições Desp. Diretas'!$C$27</f>
        <v>Despacho ida e volta - sonômetro</v>
      </c>
      <c r="E14397" s="314" t="str">
        <f>Resumo!$R$5</f>
        <v>Despesa</v>
      </c>
      <c r="F14397" s="314" t="str">
        <f>Resumo!$R$7</f>
        <v>Despesa Direta</v>
      </c>
      <c r="G14397" s="327">
        <f>'Composições Desp. Diretas'!CL27</f>
        <v>0</v>
      </c>
    </row>
    <row r="14398" spans="1:7" x14ac:dyDescent="0.25">
      <c r="A14398" s="319">
        <f>'Comp. Desp. Indiretas'!$CK$7</f>
        <v>0</v>
      </c>
      <c r="B14398" s="314" t="str">
        <f>'Composições Desp. Diretas'!$A$28</f>
        <v>DG</v>
      </c>
      <c r="C14398" s="314" t="str">
        <f>EAP!$C$10</f>
        <v>PP02</v>
      </c>
      <c r="D14398" s="315" t="str">
        <f>'Composições Desp. Diretas'!$C$28</f>
        <v>ALUGUEL DE VEICULO LEVE</v>
      </c>
      <c r="E14398" s="314" t="str">
        <f>Resumo!$R$5</f>
        <v>Despesa</v>
      </c>
      <c r="F14398" s="314" t="str">
        <f>Resumo!$R$7</f>
        <v>Despesa Direta</v>
      </c>
      <c r="G14398" s="327">
        <f>'Composições Desp. Diretas'!CL28</f>
        <v>0</v>
      </c>
    </row>
    <row r="14399" spans="1:7" x14ac:dyDescent="0.25">
      <c r="A14399" s="319">
        <f>'Comp. Desp. Indiretas'!$CK$7</f>
        <v>0</v>
      </c>
      <c r="B14399" s="314" t="str">
        <f>'Composições Desp. Diretas'!$A$29</f>
        <v>DG</v>
      </c>
      <c r="C14399" s="314" t="str">
        <f>EAP!$C$10</f>
        <v>PP02</v>
      </c>
      <c r="D14399" s="315" t="str">
        <f>'Composições Desp. Diretas'!$C$29</f>
        <v>COMBUSTÍVEL - GASOLINA</v>
      </c>
      <c r="E14399" s="314" t="str">
        <f>Resumo!$R$5</f>
        <v>Despesa</v>
      </c>
      <c r="F14399" s="314" t="str">
        <f>Resumo!$R$7</f>
        <v>Despesa Direta</v>
      </c>
      <c r="G14399" s="327">
        <f>'Composições Desp. Diretas'!CL29</f>
        <v>0</v>
      </c>
    </row>
    <row r="14400" spans="1:7" x14ac:dyDescent="0.25">
      <c r="A14400" s="319">
        <f>'Comp. Desp. Indiretas'!$CK$7</f>
        <v>0</v>
      </c>
      <c r="B14400" s="314">
        <f>'Composições Desp. Diretas'!$A$30</f>
        <v>0</v>
      </c>
      <c r="C14400" s="314" t="str">
        <f>EAP!$C$10</f>
        <v>PP02</v>
      </c>
      <c r="D14400" s="315">
        <f>'Composições Desp. Diretas'!$C$30</f>
        <v>0</v>
      </c>
      <c r="E14400" s="314" t="str">
        <f>Resumo!$R$5</f>
        <v>Despesa</v>
      </c>
      <c r="F14400" s="314" t="str">
        <f>Resumo!$R$7</f>
        <v>Despesa Direta</v>
      </c>
      <c r="G14400" s="327">
        <f>'Composições Desp. Diretas'!CL30</f>
        <v>0</v>
      </c>
    </row>
    <row r="14401" spans="1:7" x14ac:dyDescent="0.25">
      <c r="A14401" s="319">
        <f>'Comp. Desp. Indiretas'!$CK$7</f>
        <v>0</v>
      </c>
      <c r="B14401" s="314">
        <f>'Composições Desp. Diretas'!$A$31</f>
        <v>0</v>
      </c>
      <c r="C14401" s="314" t="str">
        <f>EAP!$C$10</f>
        <v>PP02</v>
      </c>
      <c r="D14401" s="315">
        <f>'Composições Desp. Diretas'!$C$31</f>
        <v>0</v>
      </c>
      <c r="E14401" s="314" t="str">
        <f>Resumo!$R$5</f>
        <v>Despesa</v>
      </c>
      <c r="F14401" s="314" t="str">
        <f>Resumo!$R$7</f>
        <v>Despesa Direta</v>
      </c>
      <c r="G14401" s="327">
        <f>'Composições Desp. Diretas'!CL31</f>
        <v>0</v>
      </c>
    </row>
    <row r="14402" spans="1:7" x14ac:dyDescent="0.25">
      <c r="A14402" s="319">
        <f>'Comp. Desp. Indiretas'!$CK$7</f>
        <v>0</v>
      </c>
      <c r="B14402" s="314" t="str">
        <f>'Composições Desp. Diretas'!$A$32</f>
        <v>MOC</v>
      </c>
      <c r="C14402" s="314" t="str">
        <f>EAP!$C$10</f>
        <v>PP02</v>
      </c>
      <c r="D14402" s="315" t="str">
        <f>'Composições Desp. Diretas'!$C$32</f>
        <v>COORD. DE PROJETO</v>
      </c>
      <c r="E14402" s="314" t="str">
        <f>Resumo!$R$5</f>
        <v>Despesa</v>
      </c>
      <c r="F14402" s="314" t="str">
        <f>Resumo!$R$7</f>
        <v>Despesa Direta</v>
      </c>
      <c r="G14402" s="327">
        <f>'Composições Desp. Diretas'!CL32</f>
        <v>0</v>
      </c>
    </row>
    <row r="14403" spans="1:7" x14ac:dyDescent="0.25">
      <c r="A14403" s="319">
        <f>'Comp. Desp. Indiretas'!$CK$7</f>
        <v>0</v>
      </c>
      <c r="B14403" s="314" t="str">
        <f>'Composições Desp. Diretas'!$A$33</f>
        <v>MOC</v>
      </c>
      <c r="C14403" s="314" t="str">
        <f>EAP!$C$10</f>
        <v>PP02</v>
      </c>
      <c r="D14403" s="315" t="str">
        <f>'Composições Desp. Diretas'!$C$33</f>
        <v>ANALISTA DE PROJETOS PLENO</v>
      </c>
      <c r="E14403" s="314" t="str">
        <f>Resumo!$R$5</f>
        <v>Despesa</v>
      </c>
      <c r="F14403" s="314" t="str">
        <f>Resumo!$R$7</f>
        <v>Despesa Direta</v>
      </c>
      <c r="G14403" s="327">
        <f>'Composições Desp. Diretas'!CL33</f>
        <v>0</v>
      </c>
    </row>
    <row r="14404" spans="1:7" x14ac:dyDescent="0.25">
      <c r="A14404" s="319">
        <f>'Comp. Desp. Indiretas'!$CK$7</f>
        <v>0</v>
      </c>
      <c r="B14404" s="314" t="str">
        <f>'Composições Desp. Diretas'!$A$34</f>
        <v>MOC</v>
      </c>
      <c r="C14404" s="314" t="str">
        <f>EAP!$C$10</f>
        <v>PP02</v>
      </c>
      <c r="D14404" s="315" t="str">
        <f>'Composições Desp. Diretas'!$C$34</f>
        <v>ASSISTENTE DE PROJETOS</v>
      </c>
      <c r="E14404" s="314" t="str">
        <f>Resumo!$R$5</f>
        <v>Despesa</v>
      </c>
      <c r="F14404" s="314" t="str">
        <f>Resumo!$R$7</f>
        <v>Despesa Direta</v>
      </c>
      <c r="G14404" s="327">
        <f>'Composições Desp. Diretas'!CL34</f>
        <v>0</v>
      </c>
    </row>
    <row r="14405" spans="1:7" x14ac:dyDescent="0.25">
      <c r="A14405" s="319">
        <f>'Comp. Desp. Indiretas'!$CK$7</f>
        <v>0</v>
      </c>
      <c r="B14405" s="314" t="str">
        <f>'Composições Desp. Diretas'!$A$35</f>
        <v>MOC</v>
      </c>
      <c r="C14405" s="314" t="str">
        <f>EAP!$C$10</f>
        <v>PP02</v>
      </c>
      <c r="D14405" s="315" t="str">
        <f>'Composições Desp. Diretas'!$C$35</f>
        <v>ANALISTA DE GEOPROCESSAMENTO</v>
      </c>
      <c r="E14405" s="314" t="str">
        <f>Resumo!$R$5</f>
        <v>Despesa</v>
      </c>
      <c r="F14405" s="314" t="str">
        <f>Resumo!$R$7</f>
        <v>Despesa Direta</v>
      </c>
      <c r="G14405" s="327">
        <f>'Composições Desp. Diretas'!CL35</f>
        <v>0</v>
      </c>
    </row>
    <row r="14406" spans="1:7" x14ac:dyDescent="0.25">
      <c r="A14406" s="319">
        <f>'Comp. Desp. Indiretas'!$CK$7</f>
        <v>0</v>
      </c>
      <c r="B14406" s="314">
        <f>'Composições Desp. Diretas'!$A$36</f>
        <v>0</v>
      </c>
      <c r="C14406" s="314" t="str">
        <f>EAP!$C$10</f>
        <v>PP02</v>
      </c>
      <c r="D14406" s="315">
        <f>'Composições Desp. Diretas'!$C$36</f>
        <v>0</v>
      </c>
      <c r="E14406" s="314" t="str">
        <f>Resumo!$R$5</f>
        <v>Despesa</v>
      </c>
      <c r="F14406" s="314" t="str">
        <f>Resumo!$R$7</f>
        <v>Despesa Direta</v>
      </c>
      <c r="G14406" s="327">
        <f>'Composições Desp. Diretas'!CL36</f>
        <v>0</v>
      </c>
    </row>
    <row r="14407" spans="1:7" x14ac:dyDescent="0.25">
      <c r="A14407" s="319">
        <f>'Comp. Desp. Indiretas'!$CK$7</f>
        <v>0</v>
      </c>
      <c r="B14407" s="314">
        <f>'Composições Desp. Diretas'!$A$37</f>
        <v>0</v>
      </c>
      <c r="C14407" s="314" t="str">
        <f>EAP!$C$10</f>
        <v>PP02</v>
      </c>
      <c r="D14407" s="315">
        <f>'Composições Desp. Diretas'!$C$37</f>
        <v>0</v>
      </c>
      <c r="E14407" s="314" t="str">
        <f>Resumo!$R$5</f>
        <v>Despesa</v>
      </c>
      <c r="F14407" s="314" t="str">
        <f>Resumo!$R$7</f>
        <v>Despesa Direta</v>
      </c>
      <c r="G14407" s="327">
        <f>'Composições Desp. Diretas'!CL37</f>
        <v>0</v>
      </c>
    </row>
    <row r="14408" spans="1:7" x14ac:dyDescent="0.25">
      <c r="A14408" s="319">
        <f>'Comp. Desp. Indiretas'!$CK$7</f>
        <v>0</v>
      </c>
      <c r="B14408" s="314">
        <f>'Composições Desp. Diretas'!$A$38</f>
        <v>0</v>
      </c>
      <c r="C14408" s="314" t="str">
        <f>EAP!$C$10</f>
        <v>PP02</v>
      </c>
      <c r="D14408" s="315">
        <f>'Composições Desp. Diretas'!$C$38</f>
        <v>0</v>
      </c>
      <c r="E14408" s="314" t="str">
        <f>Resumo!$R$5</f>
        <v>Despesa</v>
      </c>
      <c r="F14408" s="314" t="str">
        <f>Resumo!$R$7</f>
        <v>Despesa Direta</v>
      </c>
      <c r="G14408" s="327">
        <f>'Composições Desp. Diretas'!CL38</f>
        <v>0</v>
      </c>
    </row>
    <row r="14409" spans="1:7" x14ac:dyDescent="0.25">
      <c r="A14409" s="319">
        <f>'Comp. Desp. Indiretas'!$CK$7</f>
        <v>0</v>
      </c>
      <c r="B14409" s="314">
        <f>'Composições Desp. Diretas'!$A$39</f>
        <v>0</v>
      </c>
      <c r="C14409" s="314" t="str">
        <f>EAP!$C$10</f>
        <v>PP02</v>
      </c>
      <c r="D14409" s="315">
        <f>'Composições Desp. Diretas'!$C$39</f>
        <v>0</v>
      </c>
      <c r="E14409" s="314" t="str">
        <f>Resumo!$R$5</f>
        <v>Despesa</v>
      </c>
      <c r="F14409" s="314" t="str">
        <f>Resumo!$R$7</f>
        <v>Despesa Direta</v>
      </c>
      <c r="G14409" s="327">
        <f>'Composições Desp. Diretas'!CL39</f>
        <v>0</v>
      </c>
    </row>
    <row r="14410" spans="1:7" x14ac:dyDescent="0.25">
      <c r="A14410" s="319">
        <f>'Comp. Desp. Indiretas'!$CK$7</f>
        <v>0</v>
      </c>
      <c r="B14410" s="314">
        <f>'Composições Desp. Diretas'!$A$40</f>
        <v>0</v>
      </c>
      <c r="C14410" s="314" t="str">
        <f>EAP!$C$10</f>
        <v>PP02</v>
      </c>
      <c r="D14410" s="315">
        <f>'Composições Desp. Diretas'!$C$40</f>
        <v>0</v>
      </c>
      <c r="E14410" s="314" t="str">
        <f>Resumo!$R$5</f>
        <v>Despesa</v>
      </c>
      <c r="F14410" s="314" t="str">
        <f>Resumo!$R$7</f>
        <v>Despesa Direta</v>
      </c>
      <c r="G14410" s="327">
        <f>'Composições Desp. Diretas'!CL40</f>
        <v>0</v>
      </c>
    </row>
    <row r="14411" spans="1:7" x14ac:dyDescent="0.25">
      <c r="A14411" s="319">
        <f>'Comp. Desp. Indiretas'!$CK$7</f>
        <v>0</v>
      </c>
      <c r="B14411" s="314">
        <f>'Composições Desp. Diretas'!$A$41</f>
        <v>0</v>
      </c>
      <c r="C14411" s="314" t="str">
        <f>EAP!$C$10</f>
        <v>PP02</v>
      </c>
      <c r="D14411" s="315">
        <f>'Composições Desp. Diretas'!$C$41</f>
        <v>0</v>
      </c>
      <c r="E14411" s="314" t="str">
        <f>Resumo!$R$5</f>
        <v>Despesa</v>
      </c>
      <c r="F14411" s="314" t="str">
        <f>Resumo!$R$7</f>
        <v>Despesa Direta</v>
      </c>
      <c r="G14411" s="327">
        <f>'Composições Desp. Diretas'!CL41</f>
        <v>0</v>
      </c>
    </row>
    <row r="14412" spans="1:7" x14ac:dyDescent="0.25">
      <c r="A14412" s="319">
        <f>'Comp. Desp. Indiretas'!$CK$7</f>
        <v>0</v>
      </c>
      <c r="B14412" s="314">
        <f>'Composições Desp. Diretas'!$A$42</f>
        <v>0</v>
      </c>
      <c r="C14412" s="314" t="str">
        <f>EAP!$C$10</f>
        <v>PP02</v>
      </c>
      <c r="D14412" s="315">
        <f>'Composições Desp. Diretas'!$C$42</f>
        <v>0</v>
      </c>
      <c r="E14412" s="314" t="str">
        <f>Resumo!$R$5</f>
        <v>Despesa</v>
      </c>
      <c r="F14412" s="314" t="str">
        <f>Resumo!$R$7</f>
        <v>Despesa Direta</v>
      </c>
      <c r="G14412" s="327">
        <f>'Composições Desp. Diretas'!CL42</f>
        <v>0</v>
      </c>
    </row>
    <row r="14413" spans="1:7" x14ac:dyDescent="0.25">
      <c r="A14413" s="319">
        <f>'Comp. Desp. Indiretas'!$CK$7</f>
        <v>0</v>
      </c>
      <c r="B14413" s="314">
        <f>'Composições Desp. Diretas'!$A$43</f>
        <v>0</v>
      </c>
      <c r="C14413" s="314" t="str">
        <f>EAP!$C$10</f>
        <v>PP02</v>
      </c>
      <c r="D14413" s="315">
        <f>'Composições Desp. Diretas'!$C$43</f>
        <v>0</v>
      </c>
      <c r="E14413" s="314" t="str">
        <f>Resumo!$R$5</f>
        <v>Despesa</v>
      </c>
      <c r="F14413" s="314" t="str">
        <f>Resumo!$R$7</f>
        <v>Despesa Direta</v>
      </c>
      <c r="G14413" s="327">
        <f>'Composições Desp. Diretas'!CL43</f>
        <v>0</v>
      </c>
    </row>
    <row r="14414" spans="1:7" x14ac:dyDescent="0.25">
      <c r="A14414" s="319">
        <f>'Comp. Desp. Indiretas'!$CK$7</f>
        <v>0</v>
      </c>
      <c r="B14414" s="314">
        <f>'Composições Desp. Diretas'!$A$44</f>
        <v>0</v>
      </c>
      <c r="C14414" s="314" t="str">
        <f>EAP!$C$10</f>
        <v>PP02</v>
      </c>
      <c r="D14414" s="315">
        <f>'Composições Desp. Diretas'!$C$44</f>
        <v>0</v>
      </c>
      <c r="E14414" s="314" t="str">
        <f>Resumo!$R$5</f>
        <v>Despesa</v>
      </c>
      <c r="F14414" s="314" t="str">
        <f>Resumo!$R$7</f>
        <v>Despesa Direta</v>
      </c>
      <c r="G14414" s="327">
        <f>'Composições Desp. Diretas'!CL44</f>
        <v>0</v>
      </c>
    </row>
    <row r="14415" spans="1:7" x14ac:dyDescent="0.25">
      <c r="A14415" s="319">
        <f>'Comp. Desp. Indiretas'!$CK$7</f>
        <v>0</v>
      </c>
      <c r="B14415" s="314">
        <f>'Composições Desp. Diretas'!$A$45</f>
        <v>0</v>
      </c>
      <c r="C14415" s="314" t="str">
        <f>EAP!$C$10</f>
        <v>PP02</v>
      </c>
      <c r="D14415" s="315">
        <f>'Composições Desp. Diretas'!$C$45</f>
        <v>0</v>
      </c>
      <c r="E14415" s="314" t="str">
        <f>Resumo!$R$5</f>
        <v>Despesa</v>
      </c>
      <c r="F14415" s="314" t="str">
        <f>Resumo!$R$7</f>
        <v>Despesa Direta</v>
      </c>
      <c r="G14415" s="327">
        <f>'Composições Desp. Diretas'!CL45</f>
        <v>0</v>
      </c>
    </row>
    <row r="14416" spans="1:7" x14ac:dyDescent="0.25">
      <c r="A14416" s="319">
        <f>'Comp. Desp. Indiretas'!$CK$7</f>
        <v>0</v>
      </c>
      <c r="B14416" s="314">
        <f>'Composições Desp. Diretas'!$A$46</f>
        <v>0</v>
      </c>
      <c r="C14416" s="314" t="str">
        <f>EAP!$C$10</f>
        <v>PP02</v>
      </c>
      <c r="D14416" s="315">
        <f>'Composições Desp. Diretas'!$C$46</f>
        <v>0</v>
      </c>
      <c r="E14416" s="314" t="str">
        <f>Resumo!$R$5</f>
        <v>Despesa</v>
      </c>
      <c r="F14416" s="314" t="str">
        <f>Resumo!$R$7</f>
        <v>Despesa Direta</v>
      </c>
      <c r="G14416" s="327">
        <f>'Composições Desp. Diretas'!CL46</f>
        <v>0</v>
      </c>
    </row>
    <row r="14417" spans="1:7" x14ac:dyDescent="0.25">
      <c r="A14417" s="319">
        <f>'Comp. Desp. Indiretas'!$CK$7</f>
        <v>0</v>
      </c>
      <c r="B14417" s="314">
        <f>'Composições Desp. Diretas'!$A$47</f>
        <v>0</v>
      </c>
      <c r="C14417" s="314" t="str">
        <f>EAP!$C$10</f>
        <v>PP02</v>
      </c>
      <c r="D14417" s="315">
        <f>'Composições Desp. Diretas'!$C$47</f>
        <v>0</v>
      </c>
      <c r="E14417" s="314" t="str">
        <f>Resumo!$R$5</f>
        <v>Despesa</v>
      </c>
      <c r="F14417" s="314" t="str">
        <f>Resumo!$R$7</f>
        <v>Despesa Direta</v>
      </c>
      <c r="G14417" s="327">
        <f>'Composições Desp. Diretas'!CL47</f>
        <v>0</v>
      </c>
    </row>
    <row r="14418" spans="1:7" x14ac:dyDescent="0.25">
      <c r="A14418" s="319">
        <f>'Comp. Desp. Indiretas'!$CK$7</f>
        <v>0</v>
      </c>
      <c r="B14418" s="314">
        <f>'Composições Desp. Diretas'!$A$48</f>
        <v>0</v>
      </c>
      <c r="C14418" s="314" t="str">
        <f>EAP!$C$10</f>
        <v>PP02</v>
      </c>
      <c r="D14418" s="315">
        <f>'Composições Desp. Diretas'!$C$48</f>
        <v>0</v>
      </c>
      <c r="E14418" s="314" t="str">
        <f>Resumo!$R$5</f>
        <v>Despesa</v>
      </c>
      <c r="F14418" s="314" t="str">
        <f>Resumo!$R$7</f>
        <v>Despesa Direta</v>
      </c>
      <c r="G14418" s="327">
        <f>'Composições Desp. Diretas'!CL48</f>
        <v>0</v>
      </c>
    </row>
    <row r="14419" spans="1:7" x14ac:dyDescent="0.25">
      <c r="A14419" s="319">
        <f>'Comp. Desp. Indiretas'!$CK$7</f>
        <v>0</v>
      </c>
      <c r="B14419" s="314">
        <f>'Composições Desp. Diretas'!$A$49</f>
        <v>0</v>
      </c>
      <c r="C14419" s="314" t="str">
        <f>EAP!$C$10</f>
        <v>PP02</v>
      </c>
      <c r="D14419" s="315">
        <f>'Composições Desp. Diretas'!$C$49</f>
        <v>0</v>
      </c>
      <c r="E14419" s="314" t="str">
        <f>Resumo!$R$5</f>
        <v>Despesa</v>
      </c>
      <c r="F14419" s="314" t="str">
        <f>Resumo!$R$7</f>
        <v>Despesa Direta</v>
      </c>
      <c r="G14419" s="327">
        <f>'Composições Desp. Diretas'!CL49</f>
        <v>0</v>
      </c>
    </row>
    <row r="14420" spans="1:7" x14ac:dyDescent="0.25">
      <c r="A14420" s="319">
        <f>'Comp. Desp. Indiretas'!$CK$7</f>
        <v>0</v>
      </c>
      <c r="B14420" s="314">
        <f>'Composições Desp. Diretas'!$A$50</f>
        <v>0</v>
      </c>
      <c r="C14420" s="314" t="str">
        <f>EAP!$C$10</f>
        <v>PP02</v>
      </c>
      <c r="D14420" s="315">
        <f>'Composições Desp. Diretas'!$C$50</f>
        <v>0</v>
      </c>
      <c r="E14420" s="314" t="str">
        <f>Resumo!$R$5</f>
        <v>Despesa</v>
      </c>
      <c r="F14420" s="314" t="str">
        <f>Resumo!$R$7</f>
        <v>Despesa Direta</v>
      </c>
      <c r="G14420" s="327">
        <f>'Composições Desp. Diretas'!CL50</f>
        <v>0</v>
      </c>
    </row>
    <row r="14421" spans="1:7" x14ac:dyDescent="0.25">
      <c r="A14421" s="319">
        <f>'Comp. Desp. Indiretas'!$CK$7</f>
        <v>0</v>
      </c>
      <c r="B14421" s="314">
        <f>'Composições Desp. Diretas'!$A$51</f>
        <v>0</v>
      </c>
      <c r="C14421" s="314" t="str">
        <f>EAP!$C$10</f>
        <v>PP02</v>
      </c>
      <c r="D14421" s="315">
        <f>'Composições Desp. Diretas'!$C$51</f>
        <v>0</v>
      </c>
      <c r="E14421" s="314" t="str">
        <f>Resumo!$R$5</f>
        <v>Despesa</v>
      </c>
      <c r="F14421" s="314" t="str">
        <f>Resumo!$R$7</f>
        <v>Despesa Direta</v>
      </c>
      <c r="G14421" s="327">
        <f>'Composições Desp. Diretas'!CL51</f>
        <v>0</v>
      </c>
    </row>
    <row r="14422" spans="1:7" x14ac:dyDescent="0.25">
      <c r="A14422" s="319">
        <f>'Comp. Desp. Indiretas'!$CK$7</f>
        <v>0</v>
      </c>
      <c r="B14422" s="314">
        <f>'Composições Desp. Diretas'!$A$52</f>
        <v>0</v>
      </c>
      <c r="C14422" s="314" t="str">
        <f>EAP!$C$10</f>
        <v>PP02</v>
      </c>
      <c r="D14422" s="315">
        <f>'Composições Desp. Diretas'!$C$52</f>
        <v>0</v>
      </c>
      <c r="E14422" s="314" t="str">
        <f>Resumo!$R$5</f>
        <v>Despesa</v>
      </c>
      <c r="F14422" s="314" t="str">
        <f>Resumo!$R$7</f>
        <v>Despesa Direta</v>
      </c>
      <c r="G14422" s="327">
        <f>'Composições Desp. Diretas'!CL52</f>
        <v>0</v>
      </c>
    </row>
    <row r="14423" spans="1:7" x14ac:dyDescent="0.25">
      <c r="A14423" s="319">
        <f>'Comp. Desp. Indiretas'!$CK$7</f>
        <v>0</v>
      </c>
      <c r="B14423" s="314">
        <f>'Composições Desp. Diretas'!$A$53</f>
        <v>0</v>
      </c>
      <c r="C14423" s="314" t="str">
        <f>EAP!$C$10</f>
        <v>PP02</v>
      </c>
      <c r="D14423" s="315">
        <f>'Composições Desp. Diretas'!$C$53</f>
        <v>0</v>
      </c>
      <c r="E14423" s="314" t="str">
        <f>Resumo!$R$5</f>
        <v>Despesa</v>
      </c>
      <c r="F14423" s="314" t="str">
        <f>Resumo!$R$7</f>
        <v>Despesa Direta</v>
      </c>
      <c r="G14423" s="327">
        <f>'Composições Desp. Diretas'!CL53</f>
        <v>0</v>
      </c>
    </row>
    <row r="14424" spans="1:7" x14ac:dyDescent="0.25">
      <c r="A14424" s="319">
        <f>'Comp. Desp. Indiretas'!$CK$7</f>
        <v>0</v>
      </c>
      <c r="B14424" s="314">
        <f>'Composições Desp. Diretas'!$A$54</f>
        <v>0</v>
      </c>
      <c r="C14424" s="314" t="str">
        <f>EAP!$C$10</f>
        <v>PP02</v>
      </c>
      <c r="D14424" s="315">
        <f>'Composições Desp. Diretas'!$C$54</f>
        <v>0</v>
      </c>
      <c r="E14424" s="314" t="str">
        <f>Resumo!$R$5</f>
        <v>Despesa</v>
      </c>
      <c r="F14424" s="314" t="str">
        <f>Resumo!$R$7</f>
        <v>Despesa Direta</v>
      </c>
      <c r="G14424" s="327">
        <f>'Composições Desp. Diretas'!CL54</f>
        <v>0</v>
      </c>
    </row>
    <row r="14425" spans="1:7" x14ac:dyDescent="0.25">
      <c r="A14425" s="319">
        <f>'Comp. Desp. Indiretas'!$CK$7</f>
        <v>0</v>
      </c>
      <c r="B14425" s="314">
        <f>'Composições Desp. Diretas'!$A$55</f>
        <v>0</v>
      </c>
      <c r="C14425" s="314" t="str">
        <f>EAP!$C$10</f>
        <v>PP02</v>
      </c>
      <c r="D14425" s="315">
        <f>'Composições Desp. Diretas'!$C$55</f>
        <v>0</v>
      </c>
      <c r="E14425" s="314" t="str">
        <f>Resumo!$R$5</f>
        <v>Despesa</v>
      </c>
      <c r="F14425" s="314" t="str">
        <f>Resumo!$R$7</f>
        <v>Despesa Direta</v>
      </c>
      <c r="G14425" s="327">
        <f>'Composições Desp. Diretas'!CL55</f>
        <v>0</v>
      </c>
    </row>
    <row r="14426" spans="1:7" x14ac:dyDescent="0.25">
      <c r="A14426" s="319">
        <f>'Comp. Desp. Indiretas'!$CK$7</f>
        <v>0</v>
      </c>
      <c r="B14426" s="314" t="str">
        <f>'Composições Desp. Diretas'!$A$57</f>
        <v>SE</v>
      </c>
      <c r="C14426" s="314" t="str">
        <f>EAP!$C$11</f>
        <v>PP03</v>
      </c>
      <c r="D14426" s="315" t="str">
        <f>'Composições Desp. Diretas'!$C$57</f>
        <v>análise lab eflu</v>
      </c>
      <c r="E14426" s="314" t="str">
        <f>Resumo!$R$5</f>
        <v>Despesa</v>
      </c>
      <c r="F14426" s="314" t="str">
        <f>Resumo!$R$7</f>
        <v>Despesa Direta</v>
      </c>
      <c r="G14426" s="327">
        <f>'Composições Desp. Diretas'!CL57</f>
        <v>0</v>
      </c>
    </row>
    <row r="14427" spans="1:7" x14ac:dyDescent="0.25">
      <c r="A14427" s="319">
        <f>'Comp. Desp. Indiretas'!$CK$7</f>
        <v>0</v>
      </c>
      <c r="B14427" s="314" t="str">
        <f>'Composições Desp. Diretas'!$A$58</f>
        <v>MOC</v>
      </c>
      <c r="C14427" s="314" t="str">
        <f>EAP!$C$11</f>
        <v>PP03</v>
      </c>
      <c r="D14427" s="315" t="str">
        <f>'Composições Desp. Diretas'!$C$58</f>
        <v>ANALISTA DE PROJETOS PLENO</v>
      </c>
      <c r="E14427" s="314" t="str">
        <f>Resumo!$R$5</f>
        <v>Despesa</v>
      </c>
      <c r="F14427" s="314" t="str">
        <f>Resumo!$R$7</f>
        <v>Despesa Direta</v>
      </c>
      <c r="G14427" s="327">
        <f>'Composições Desp. Diretas'!CL58</f>
        <v>0</v>
      </c>
    </row>
    <row r="14428" spans="1:7" x14ac:dyDescent="0.25">
      <c r="A14428" s="319">
        <f>'Comp. Desp. Indiretas'!$CK$7</f>
        <v>0</v>
      </c>
      <c r="B14428" s="314" t="str">
        <f>'Composições Desp. Diretas'!$A$59</f>
        <v>SE</v>
      </c>
      <c r="C14428" s="314" t="str">
        <f>EAP!$C$11</f>
        <v>PP03</v>
      </c>
      <c r="D14428" s="315" t="str">
        <f>'Composições Desp. Diretas'!$C$59</f>
        <v>Elaboração de RT Ecotox</v>
      </c>
      <c r="E14428" s="314" t="str">
        <f>Resumo!$R$5</f>
        <v>Despesa</v>
      </c>
      <c r="F14428" s="314" t="str">
        <f>Resumo!$R$7</f>
        <v>Despesa Direta</v>
      </c>
      <c r="G14428" s="327">
        <f>'Composições Desp. Diretas'!CL59</f>
        <v>0</v>
      </c>
    </row>
    <row r="14429" spans="1:7" x14ac:dyDescent="0.25">
      <c r="A14429" s="319">
        <f>'Comp. Desp. Indiretas'!$CK$7</f>
        <v>0</v>
      </c>
      <c r="B14429" s="314">
        <f>'Composições Desp. Diretas'!$A$60</f>
        <v>0</v>
      </c>
      <c r="C14429" s="314" t="str">
        <f>EAP!$C$11</f>
        <v>PP03</v>
      </c>
      <c r="D14429" s="315">
        <f>'Composições Desp. Diretas'!$C$60</f>
        <v>0</v>
      </c>
      <c r="E14429" s="314" t="str">
        <f>Resumo!$R$5</f>
        <v>Despesa</v>
      </c>
      <c r="F14429" s="314" t="str">
        <f>Resumo!$R$7</f>
        <v>Despesa Direta</v>
      </c>
      <c r="G14429" s="327">
        <f>'Composições Desp. Diretas'!CL60</f>
        <v>0</v>
      </c>
    </row>
    <row r="14430" spans="1:7" x14ac:dyDescent="0.25">
      <c r="A14430" s="319">
        <f>'Comp. Desp. Indiretas'!$CK$7</f>
        <v>0</v>
      </c>
      <c r="B14430" s="314">
        <f>'Composições Desp. Diretas'!$A$61</f>
        <v>0</v>
      </c>
      <c r="C14430" s="314" t="str">
        <f>EAP!$C$11</f>
        <v>PP03</v>
      </c>
      <c r="D14430" s="315">
        <f>'Composições Desp. Diretas'!$C$61</f>
        <v>0</v>
      </c>
      <c r="E14430" s="314" t="str">
        <f>Resumo!$R$5</f>
        <v>Despesa</v>
      </c>
      <c r="F14430" s="314" t="str">
        <f>Resumo!$R$7</f>
        <v>Despesa Direta</v>
      </c>
      <c r="G14430" s="327">
        <f>'Composições Desp. Diretas'!CL61</f>
        <v>0</v>
      </c>
    </row>
    <row r="14431" spans="1:7" x14ac:dyDescent="0.25">
      <c r="A14431" s="319">
        <f>'Comp. Desp. Indiretas'!$CK$7</f>
        <v>0</v>
      </c>
      <c r="B14431" s="314" t="str">
        <f>'Composições Desp. Diretas'!$A$62</f>
        <v>MOC</v>
      </c>
      <c r="C14431" s="314" t="str">
        <f>EAP!$C$11</f>
        <v>PP03</v>
      </c>
      <c r="D14431" s="315" t="str">
        <f>'Composições Desp. Diretas'!$C$62</f>
        <v>TÉCNICO OPERACIONAL</v>
      </c>
      <c r="E14431" s="314" t="str">
        <f>Resumo!$R$5</f>
        <v>Despesa</v>
      </c>
      <c r="F14431" s="314" t="str">
        <f>Resumo!$R$7</f>
        <v>Despesa Direta</v>
      </c>
      <c r="G14431" s="327">
        <f>'Composições Desp. Diretas'!CL62</f>
        <v>0</v>
      </c>
    </row>
    <row r="14432" spans="1:7" x14ac:dyDescent="0.25">
      <c r="A14432" s="319">
        <f>'Comp. Desp. Indiretas'!$CK$7</f>
        <v>0</v>
      </c>
      <c r="B14432" s="314" t="str">
        <f>'Composições Desp. Diretas'!$A$63</f>
        <v>DG</v>
      </c>
      <c r="C14432" s="314" t="str">
        <f>EAP!$C$11</f>
        <v>PP03</v>
      </c>
      <c r="D14432" s="315" t="str">
        <f>'Composições Desp. Diretas'!$C$63</f>
        <v>COMBUSTÍVEL - GASOLINA</v>
      </c>
      <c r="E14432" s="314" t="str">
        <f>Resumo!$R$5</f>
        <v>Despesa</v>
      </c>
      <c r="F14432" s="314" t="str">
        <f>Resumo!$R$7</f>
        <v>Despesa Direta</v>
      </c>
      <c r="G14432" s="327">
        <f>'Composições Desp. Diretas'!CL63</f>
        <v>0</v>
      </c>
    </row>
    <row r="14433" spans="1:7" x14ac:dyDescent="0.25">
      <c r="A14433" s="319">
        <f>'Comp. Desp. Indiretas'!$CK$7</f>
        <v>0</v>
      </c>
      <c r="B14433" s="314">
        <f>'Composições Desp. Diretas'!$A$64</f>
        <v>0</v>
      </c>
      <c r="C14433" s="314" t="str">
        <f>EAP!$C$11</f>
        <v>PP03</v>
      </c>
      <c r="D14433" s="315">
        <f>'Composições Desp. Diretas'!$C$64</f>
        <v>0</v>
      </c>
      <c r="E14433" s="314" t="str">
        <f>Resumo!$R$5</f>
        <v>Despesa</v>
      </c>
      <c r="F14433" s="314" t="str">
        <f>Resumo!$R$7</f>
        <v>Despesa Direta</v>
      </c>
      <c r="G14433" s="327">
        <f>'Composições Desp. Diretas'!CL64</f>
        <v>0</v>
      </c>
    </row>
    <row r="14434" spans="1:7" x14ac:dyDescent="0.25">
      <c r="A14434" s="319">
        <f>'Comp. Desp. Indiretas'!$CK$7</f>
        <v>0</v>
      </c>
      <c r="B14434" s="314">
        <f>'Composições Desp. Diretas'!$A$65</f>
        <v>0</v>
      </c>
      <c r="C14434" s="314" t="str">
        <f>EAP!$C$11</f>
        <v>PP03</v>
      </c>
      <c r="D14434" s="315">
        <f>'Composições Desp. Diretas'!$C$65</f>
        <v>0</v>
      </c>
      <c r="E14434" s="314" t="str">
        <f>Resumo!$R$5</f>
        <v>Despesa</v>
      </c>
      <c r="F14434" s="314" t="str">
        <f>Resumo!$R$7</f>
        <v>Despesa Direta</v>
      </c>
      <c r="G14434" s="327">
        <f>'Composições Desp. Diretas'!CL65</f>
        <v>0</v>
      </c>
    </row>
    <row r="14435" spans="1:7" x14ac:dyDescent="0.25">
      <c r="A14435" s="319">
        <f>'Comp. Desp. Indiretas'!$CK$7</f>
        <v>0</v>
      </c>
      <c r="B14435" s="314">
        <f>'Composições Desp. Diretas'!$A$66</f>
        <v>0</v>
      </c>
      <c r="C14435" s="314" t="str">
        <f>EAP!$C$11</f>
        <v>PP03</v>
      </c>
      <c r="D14435" s="315">
        <f>'Composições Desp. Diretas'!$C$66</f>
        <v>0</v>
      </c>
      <c r="E14435" s="314" t="str">
        <f>Resumo!$R$5</f>
        <v>Despesa</v>
      </c>
      <c r="F14435" s="314" t="str">
        <f>Resumo!$R$7</f>
        <v>Despesa Direta</v>
      </c>
      <c r="G14435" s="327">
        <f>'Composições Desp. Diretas'!CL66</f>
        <v>0</v>
      </c>
    </row>
    <row r="14436" spans="1:7" x14ac:dyDescent="0.25">
      <c r="A14436" s="319">
        <f>'Comp. Desp. Indiretas'!$CK$7</f>
        <v>0</v>
      </c>
      <c r="B14436" s="314">
        <f>'Composições Desp. Diretas'!$A$67</f>
        <v>0</v>
      </c>
      <c r="C14436" s="314" t="str">
        <f>EAP!$C$11</f>
        <v>PP03</v>
      </c>
      <c r="D14436" s="315">
        <f>'Composições Desp. Diretas'!$C$67</f>
        <v>0</v>
      </c>
      <c r="E14436" s="314" t="str">
        <f>Resumo!$R$5</f>
        <v>Despesa</v>
      </c>
      <c r="F14436" s="314" t="str">
        <f>Resumo!$R$7</f>
        <v>Despesa Direta</v>
      </c>
      <c r="G14436" s="327">
        <f>'Composições Desp. Diretas'!CL67</f>
        <v>0</v>
      </c>
    </row>
    <row r="14437" spans="1:7" x14ac:dyDescent="0.25">
      <c r="A14437" s="319">
        <f>'Comp. Desp. Indiretas'!$CK$7</f>
        <v>0</v>
      </c>
      <c r="B14437" s="314">
        <f>'Composições Desp. Diretas'!$A$68</f>
        <v>0</v>
      </c>
      <c r="C14437" s="314" t="str">
        <f>EAP!$C$11</f>
        <v>PP03</v>
      </c>
      <c r="D14437" s="315">
        <f>'Composições Desp. Diretas'!$C$68</f>
        <v>0</v>
      </c>
      <c r="E14437" s="314" t="str">
        <f>Resumo!$R$5</f>
        <v>Despesa</v>
      </c>
      <c r="F14437" s="314" t="str">
        <f>Resumo!$R$7</f>
        <v>Despesa Direta</v>
      </c>
      <c r="G14437" s="327">
        <f>'Composições Desp. Diretas'!CL68</f>
        <v>0</v>
      </c>
    </row>
    <row r="14438" spans="1:7" x14ac:dyDescent="0.25">
      <c r="A14438" s="319">
        <f>'Comp. Desp. Indiretas'!$CK$7</f>
        <v>0</v>
      </c>
      <c r="B14438" s="314">
        <f>'Composições Desp. Diretas'!$A$69</f>
        <v>0</v>
      </c>
      <c r="C14438" s="314" t="str">
        <f>EAP!$C$11</f>
        <v>PP03</v>
      </c>
      <c r="D14438" s="315">
        <f>'Composições Desp. Diretas'!$C$69</f>
        <v>0</v>
      </c>
      <c r="E14438" s="314" t="str">
        <f>Resumo!$R$5</f>
        <v>Despesa</v>
      </c>
      <c r="F14438" s="314" t="str">
        <f>Resumo!$R$7</f>
        <v>Despesa Direta</v>
      </c>
      <c r="G14438" s="327">
        <f>'Composições Desp. Diretas'!CL69</f>
        <v>0</v>
      </c>
    </row>
    <row r="14439" spans="1:7" x14ac:dyDescent="0.25">
      <c r="A14439" s="319">
        <f>'Comp. Desp. Indiretas'!$CK$7</f>
        <v>0</v>
      </c>
      <c r="B14439" s="314">
        <f>'Composições Desp. Diretas'!$A$70</f>
        <v>0</v>
      </c>
      <c r="C14439" s="314" t="str">
        <f>EAP!$C$11</f>
        <v>PP03</v>
      </c>
      <c r="D14439" s="315">
        <f>'Composições Desp. Diretas'!$C$70</f>
        <v>0</v>
      </c>
      <c r="E14439" s="314" t="str">
        <f>Resumo!$R$5</f>
        <v>Despesa</v>
      </c>
      <c r="F14439" s="314" t="str">
        <f>Resumo!$R$7</f>
        <v>Despesa Direta</v>
      </c>
      <c r="G14439" s="327">
        <f>'Composições Desp. Diretas'!CL70</f>
        <v>0</v>
      </c>
    </row>
    <row r="14440" spans="1:7" x14ac:dyDescent="0.25">
      <c r="A14440" s="319">
        <f>'Comp. Desp. Indiretas'!$CK$7</f>
        <v>0</v>
      </c>
      <c r="B14440" s="314">
        <f>'Composições Desp. Diretas'!$A$71</f>
        <v>0</v>
      </c>
      <c r="C14440" s="314" t="str">
        <f>EAP!$C$11</f>
        <v>PP03</v>
      </c>
      <c r="D14440" s="315">
        <f>'Composições Desp. Diretas'!$C$71</f>
        <v>0</v>
      </c>
      <c r="E14440" s="314" t="str">
        <f>Resumo!$R$5</f>
        <v>Despesa</v>
      </c>
      <c r="F14440" s="314" t="str">
        <f>Resumo!$R$7</f>
        <v>Despesa Direta</v>
      </c>
      <c r="G14440" s="327">
        <f>'Composições Desp. Diretas'!CL71</f>
        <v>0</v>
      </c>
    </row>
    <row r="14441" spans="1:7" x14ac:dyDescent="0.25">
      <c r="A14441" s="319">
        <f>'Comp. Desp. Indiretas'!$CK$7</f>
        <v>0</v>
      </c>
      <c r="B14441" s="314">
        <f>'Composições Desp. Diretas'!$A$72</f>
        <v>0</v>
      </c>
      <c r="C14441" s="314" t="str">
        <f>EAP!$C$11</f>
        <v>PP03</v>
      </c>
      <c r="D14441" s="315">
        <f>'Composições Desp. Diretas'!$C$72</f>
        <v>0</v>
      </c>
      <c r="E14441" s="314" t="str">
        <f>Resumo!$R$5</f>
        <v>Despesa</v>
      </c>
      <c r="F14441" s="314" t="str">
        <f>Resumo!$R$7</f>
        <v>Despesa Direta</v>
      </c>
      <c r="G14441" s="327">
        <f>'Composições Desp. Diretas'!CL72</f>
        <v>0</v>
      </c>
    </row>
    <row r="14442" spans="1:7" x14ac:dyDescent="0.25">
      <c r="A14442" s="319">
        <f>'Comp. Desp. Indiretas'!$CK$7</f>
        <v>0</v>
      </c>
      <c r="B14442" s="314">
        <f>'Composições Desp. Diretas'!$A$73</f>
        <v>0</v>
      </c>
      <c r="C14442" s="314" t="str">
        <f>EAP!$C$11</f>
        <v>PP03</v>
      </c>
      <c r="D14442" s="315">
        <f>'Composições Desp. Diretas'!$C$73</f>
        <v>0</v>
      </c>
      <c r="E14442" s="314" t="str">
        <f>Resumo!$R$5</f>
        <v>Despesa</v>
      </c>
      <c r="F14442" s="314" t="str">
        <f>Resumo!$R$7</f>
        <v>Despesa Direta</v>
      </c>
      <c r="G14442" s="327">
        <f>'Composições Desp. Diretas'!CL73</f>
        <v>0</v>
      </c>
    </row>
    <row r="14443" spans="1:7" x14ac:dyDescent="0.25">
      <c r="A14443" s="319">
        <f>'Comp. Desp. Indiretas'!$CK$7</f>
        <v>0</v>
      </c>
      <c r="B14443" s="314">
        <f>'Composições Desp. Diretas'!$A$74</f>
        <v>0</v>
      </c>
      <c r="C14443" s="314" t="str">
        <f>EAP!$C$11</f>
        <v>PP03</v>
      </c>
      <c r="D14443" s="315">
        <f>'Composições Desp. Diretas'!$C$74</f>
        <v>0</v>
      </c>
      <c r="E14443" s="314" t="str">
        <f>Resumo!$R$5</f>
        <v>Despesa</v>
      </c>
      <c r="F14443" s="314" t="str">
        <f>Resumo!$R$7</f>
        <v>Despesa Direta</v>
      </c>
      <c r="G14443" s="327">
        <f>'Composições Desp. Diretas'!CL74</f>
        <v>0</v>
      </c>
    </row>
    <row r="14444" spans="1:7" x14ac:dyDescent="0.25">
      <c r="A14444" s="319">
        <f>'Comp. Desp. Indiretas'!$CK$7</f>
        <v>0</v>
      </c>
      <c r="B14444" s="314">
        <f>'Composições Desp. Diretas'!$A$75</f>
        <v>0</v>
      </c>
      <c r="C14444" s="314" t="str">
        <f>EAP!$C$11</f>
        <v>PP03</v>
      </c>
      <c r="D14444" s="315">
        <f>'Composições Desp. Diretas'!$C$75</f>
        <v>0</v>
      </c>
      <c r="E14444" s="314" t="str">
        <f>Resumo!$R$5</f>
        <v>Despesa</v>
      </c>
      <c r="F14444" s="314" t="str">
        <f>Resumo!$R$7</f>
        <v>Despesa Direta</v>
      </c>
      <c r="G14444" s="327">
        <f>'Composições Desp. Diretas'!CL75</f>
        <v>0</v>
      </c>
    </row>
    <row r="14445" spans="1:7" x14ac:dyDescent="0.25">
      <c r="A14445" s="319">
        <f>'Comp. Desp. Indiretas'!$CK$7</f>
        <v>0</v>
      </c>
      <c r="B14445" s="314">
        <f>'Composições Desp. Diretas'!$A$76</f>
        <v>0</v>
      </c>
      <c r="C14445" s="314" t="str">
        <f>EAP!$C$11</f>
        <v>PP03</v>
      </c>
      <c r="D14445" s="315">
        <f>'Composições Desp. Diretas'!$C$76</f>
        <v>0</v>
      </c>
      <c r="E14445" s="314" t="str">
        <f>Resumo!$R$5</f>
        <v>Despesa</v>
      </c>
      <c r="F14445" s="314" t="str">
        <f>Resumo!$R$7</f>
        <v>Despesa Direta</v>
      </c>
      <c r="G14445" s="327">
        <f>'Composições Desp. Diretas'!CL76</f>
        <v>0</v>
      </c>
    </row>
    <row r="14446" spans="1:7" x14ac:dyDescent="0.25">
      <c r="A14446" s="319">
        <f>'Comp. Desp. Indiretas'!$CK$7</f>
        <v>0</v>
      </c>
      <c r="B14446" s="314">
        <f>'Composições Desp. Diretas'!$A$77</f>
        <v>0</v>
      </c>
      <c r="C14446" s="314" t="str">
        <f>EAP!$C$11</f>
        <v>PP03</v>
      </c>
      <c r="D14446" s="315">
        <f>'Composições Desp. Diretas'!$C$77</f>
        <v>0</v>
      </c>
      <c r="E14446" s="314" t="str">
        <f>Resumo!$R$5</f>
        <v>Despesa</v>
      </c>
      <c r="F14446" s="314" t="str">
        <f>Resumo!$R$7</f>
        <v>Despesa Direta</v>
      </c>
      <c r="G14446" s="327">
        <f>'Composições Desp. Diretas'!CL77</f>
        <v>0</v>
      </c>
    </row>
    <row r="14447" spans="1:7" x14ac:dyDescent="0.25">
      <c r="A14447" s="319">
        <f>'Comp. Desp. Indiretas'!$CK$7</f>
        <v>0</v>
      </c>
      <c r="B14447" s="314">
        <f>'Composições Desp. Diretas'!$A$78</f>
        <v>0</v>
      </c>
      <c r="C14447" s="314" t="str">
        <f>EAP!$C$11</f>
        <v>PP03</v>
      </c>
      <c r="D14447" s="315">
        <f>'Composições Desp. Diretas'!$C$78</f>
        <v>0</v>
      </c>
      <c r="E14447" s="314" t="str">
        <f>Resumo!$R$5</f>
        <v>Despesa</v>
      </c>
      <c r="F14447" s="314" t="str">
        <f>Resumo!$R$7</f>
        <v>Despesa Direta</v>
      </c>
      <c r="G14447" s="327">
        <f>'Composições Desp. Diretas'!CL78</f>
        <v>0</v>
      </c>
    </row>
    <row r="14456" spans="1:7" x14ac:dyDescent="0.25">
      <c r="A14456" s="319">
        <f>'Comp. Desp. Indiretas'!$CK$7</f>
        <v>0</v>
      </c>
      <c r="B14456" s="314">
        <f>'Composições Desp. Diretas'!$A$79</f>
        <v>0</v>
      </c>
      <c r="C14456" s="314" t="str">
        <f>EAP!$C$11</f>
        <v>PP03</v>
      </c>
      <c r="D14456" s="315">
        <f>'Composições Desp. Diretas'!$C$79</f>
        <v>0</v>
      </c>
      <c r="E14456" s="314" t="str">
        <f>Resumo!$R$5</f>
        <v>Despesa</v>
      </c>
      <c r="F14456" s="314" t="str">
        <f>Resumo!$R$7</f>
        <v>Despesa Direta</v>
      </c>
      <c r="G14456" s="327">
        <f>'Composições Desp. Diretas'!CL79</f>
        <v>0</v>
      </c>
    </row>
    <row r="15294" spans="1:7" x14ac:dyDescent="0.25">
      <c r="A15294" s="319">
        <f>'Comp. Desp. Indiretas'!$CK$7</f>
        <v>0</v>
      </c>
      <c r="D15294" s="315" t="str">
        <f>'CRONOG. DE RECEBIMENTO'!$A$5</f>
        <v>Monitoramento da Qualidade do Ar</v>
      </c>
      <c r="E15294" s="314" t="str">
        <f>Resumo!$R$4</f>
        <v>Receita</v>
      </c>
      <c r="F15294" s="314" t="str">
        <f>Resumo!$R$4</f>
        <v>Receita</v>
      </c>
      <c r="G15294" s="327">
        <f>'CRONOG. DE RECEBIMENTO'!O5</f>
        <v>0</v>
      </c>
    </row>
    <row r="15295" spans="1:7" x14ac:dyDescent="0.25">
      <c r="A15295" s="319">
        <f>'Comp. Desp. Indiretas'!$CK$7</f>
        <v>0</v>
      </c>
      <c r="D15295" s="315" t="str">
        <f>'CRONOG. DE RECEBIMENTO'!$A$6</f>
        <v>Monitoramento de Ruído</v>
      </c>
      <c r="E15295" s="314" t="str">
        <f>Resumo!$R$4</f>
        <v>Receita</v>
      </c>
      <c r="F15295" s="314" t="str">
        <f>Resumo!$R$4</f>
        <v>Receita</v>
      </c>
      <c r="G15295" s="327">
        <f>'CRONOG. DE RECEBIMENTO'!O6</f>
        <v>0</v>
      </c>
    </row>
    <row r="15296" spans="1:7" x14ac:dyDescent="0.25">
      <c r="A15296" s="319">
        <f>'Comp. Desp. Indiretas'!$CK$7</f>
        <v>0</v>
      </c>
      <c r="D15296" s="315" t="str">
        <f>'CRONOG. DE RECEBIMENTO'!$A$7</f>
        <v>Monitoramento de Efluentes Industriais</v>
      </c>
      <c r="E15296" s="314" t="str">
        <f>Resumo!$R$4</f>
        <v>Receita</v>
      </c>
      <c r="F15296" s="314" t="str">
        <f>Resumo!$R$4</f>
        <v>Receita</v>
      </c>
      <c r="G15296" s="327">
        <f>'CRONOG. DE RECEBIMENTO'!O7</f>
        <v>0</v>
      </c>
    </row>
    <row r="15324" spans="1:7" x14ac:dyDescent="0.25">
      <c r="A15324" s="319">
        <f>'Comp. Desp. Indiretas'!$CK$7</f>
        <v>0</v>
      </c>
      <c r="D15324" s="315" t="str">
        <f>Resumo!$R$8</f>
        <v>Imposto</v>
      </c>
      <c r="E15324" s="314" t="str">
        <f>Resumo!$R$5</f>
        <v>Despesa</v>
      </c>
      <c r="F15324" s="314" t="str">
        <f>Resumo!$R$8</f>
        <v>Imposto</v>
      </c>
      <c r="G15324" s="327">
        <f>'CRONOG. DE RECEBIMENTO'!O10</f>
        <v>0</v>
      </c>
    </row>
    <row r="15325" spans="1:7" x14ac:dyDescent="0.25">
      <c r="A15325" s="319">
        <f>'Comp. Desp. Indiretas'!$CK$7</f>
        <v>0</v>
      </c>
      <c r="D15325" s="315" t="str">
        <f>Resumo!$R$9</f>
        <v>Overhead</v>
      </c>
      <c r="E15325" s="314" t="str">
        <f>Resumo!$R$9</f>
        <v>Overhead</v>
      </c>
      <c r="F15325" s="314" t="str">
        <f>Resumo!$R$9</f>
        <v>Overhead</v>
      </c>
      <c r="G15325" s="327">
        <f>'CRONOG. DE RECEBIMENTO'!O15</f>
        <v>0</v>
      </c>
    </row>
    <row r="15326" spans="1:7" x14ac:dyDescent="0.25">
      <c r="A15326" s="319">
        <f>'Comp. Desp. Indiretas'!$CK$7</f>
        <v>0</v>
      </c>
      <c r="D15326" s="315" t="str">
        <f>Resumo!$R$10</f>
        <v>Margem</v>
      </c>
      <c r="E15326" s="314" t="str">
        <f>Resumo!$R$10</f>
        <v>Margem</v>
      </c>
      <c r="F15326" s="314" t="str">
        <f>Resumo!$R$10</f>
        <v>Margem</v>
      </c>
      <c r="G15326" s="327">
        <f>'CRONOG. DE RECEBIMENTO'!O17</f>
        <v>0</v>
      </c>
    </row>
    <row r="15327" spans="1:7" x14ac:dyDescent="0.25">
      <c r="A15327" s="319">
        <f>'Comp. Desp. Indiretas'!$CK$7</f>
        <v>0</v>
      </c>
      <c r="D15327" s="315" t="str">
        <f>Resumo!$R$11</f>
        <v>Risco</v>
      </c>
      <c r="E15327" s="314" t="str">
        <f>Resumo!$R$11</f>
        <v>Risco</v>
      </c>
      <c r="F15327" s="314" t="str">
        <f>Resumo!$R$11</f>
        <v>Risco</v>
      </c>
      <c r="G15327" s="327">
        <f>'CRONOG. DE RECEBIMENTO'!O16</f>
        <v>0</v>
      </c>
    </row>
    <row r="15328" spans="1:7" x14ac:dyDescent="0.25">
      <c r="A15328" s="319">
        <f>'Comp. Desp. Indiretas'!$CK$7</f>
        <v>0</v>
      </c>
      <c r="D15328" s="315" t="str">
        <f>'CRONOG. DE RECEBIMENTO'!$A$11</f>
        <v>TOTAL MENSAL - RECEITA LÍQUIDA</v>
      </c>
      <c r="E15328" s="314" t="str">
        <f>Resumo!$R$4</f>
        <v>Receita</v>
      </c>
      <c r="F15328" s="314" t="str">
        <f>'CRONOG. DE RECEBIMENTO'!$A$11</f>
        <v>TOTAL MENSAL - RECEITA LÍQUIDA</v>
      </c>
      <c r="G15328" s="327">
        <f>'CRONOG. DE RECEBIMENTO'!$O$11</f>
        <v>0</v>
      </c>
    </row>
    <row r="15329" spans="1:7" x14ac:dyDescent="0.25">
      <c r="A15329" s="319">
        <f>'Comp. Desp. Indiretas'!$CK$7</f>
        <v>0</v>
      </c>
      <c r="D15329" s="315" t="str">
        <f>'CRONOG. DE RECEBIMENTO'!$A$12</f>
        <v>TOTAL ACUMULADO - RECEITA LÍQUIDA</v>
      </c>
      <c r="E15329" s="314" t="str">
        <f>Resumo!$R$4</f>
        <v>Receita</v>
      </c>
      <c r="F15329" s="314" t="str">
        <f>'CRONOG. DE RECEBIMENTO'!$A$12</f>
        <v>TOTAL ACUMULADO - RECEITA LÍQUIDA</v>
      </c>
      <c r="G15329" s="327">
        <f>'CRONOG. DE RECEBIMENTO'!$O$12</f>
        <v>17472.697328999995</v>
      </c>
    </row>
    <row r="15330" spans="1:7" x14ac:dyDescent="0.25">
      <c r="A15330" s="319">
        <f>'Comp. Desp. Indiretas'!$CK$7</f>
        <v>0</v>
      </c>
      <c r="D15330" s="315" t="str">
        <f>'CRONOG. DE RECEBIMENTO'!$A$38</f>
        <v>Monitoramento da Qualidade do Ar</v>
      </c>
      <c r="E15330" s="314" t="str">
        <f>Resumo!$R$12</f>
        <v>Recebimento Cliente</v>
      </c>
      <c r="F15330" s="314" t="str">
        <f>Resumo!$R$12</f>
        <v>Recebimento Cliente</v>
      </c>
      <c r="G15330" s="327">
        <f>'CRONOG. DE RECEBIMENTO'!$O$38</f>
        <v>0</v>
      </c>
    </row>
    <row r="15331" spans="1:7" x14ac:dyDescent="0.25">
      <c r="A15331" s="319">
        <f>'Comp. Desp. Indiretas'!$CK$7</f>
        <v>0</v>
      </c>
      <c r="D15331" s="315" t="str">
        <f>'CRONOG. DE RECEBIMENTO'!$A$39</f>
        <v>Monitoramento de Ruído</v>
      </c>
      <c r="E15331" s="314" t="str">
        <f>Resumo!$R$12</f>
        <v>Recebimento Cliente</v>
      </c>
      <c r="F15331" s="314" t="str">
        <f>Resumo!$R$12</f>
        <v>Recebimento Cliente</v>
      </c>
      <c r="G15331" s="327">
        <f>'CRONOG. DE RECEBIMENTO'!$O$39</f>
        <v>0</v>
      </c>
    </row>
    <row r="15332" spans="1:7" x14ac:dyDescent="0.25">
      <c r="A15332" s="319">
        <f>'Comp. Desp. Indiretas'!$CK$7</f>
        <v>0</v>
      </c>
      <c r="D15332" s="315" t="str">
        <f>'CRONOG. DE RECEBIMENTO'!$A$40</f>
        <v>Monitoramento de Efluentes Industriais</v>
      </c>
      <c r="E15332" s="314" t="str">
        <f>Resumo!$R$12</f>
        <v>Recebimento Cliente</v>
      </c>
      <c r="F15332" s="314" t="str">
        <f>Resumo!$R$12</f>
        <v>Recebimento Cliente</v>
      </c>
      <c r="G15332" s="327">
        <f>'CRONOG. DE RECEBIMENTO'!$O$40</f>
        <v>0</v>
      </c>
    </row>
    <row r="15360" spans="1:7" x14ac:dyDescent="0.25">
      <c r="A15360" s="319">
        <f>'Comp. Desp. Indiretas'!$CL$7</f>
        <v>0</v>
      </c>
      <c r="B15360" s="314" t="str">
        <f>'Comp. Desp. Indiretas'!$A$9</f>
        <v>MOC</v>
      </c>
      <c r="D15360" s="315" t="str">
        <f>'Comp. Desp. Indiretas'!$C$9</f>
        <v>DIRETOR TÉCNICO</v>
      </c>
      <c r="E15360" s="314" t="str">
        <f>Resumo!$R$5</f>
        <v>Despesa</v>
      </c>
      <c r="F15360" s="314" t="str">
        <f>Resumo!$R$6</f>
        <v>Despesa Indireta</v>
      </c>
      <c r="G15360" s="327">
        <f>'Comp. Desp. Indiretas'!CL9</f>
        <v>0</v>
      </c>
    </row>
    <row r="15361" spans="1:7" x14ac:dyDescent="0.25">
      <c r="A15361" s="319">
        <f>'Comp. Desp. Indiretas'!$CL$7</f>
        <v>0</v>
      </c>
      <c r="B15361" s="314" t="str">
        <f>'Comp. Desp. Indiretas'!$A$10</f>
        <v>MOC</v>
      </c>
      <c r="D15361" s="315" t="str">
        <f>'Comp. Desp. Indiretas'!$C$10</f>
        <v>GERENTE DE PROJETO</v>
      </c>
      <c r="E15361" s="314" t="str">
        <f>Resumo!$R$5</f>
        <v>Despesa</v>
      </c>
      <c r="F15361" s="314" t="str">
        <f>Resumo!$R$6</f>
        <v>Despesa Indireta</v>
      </c>
      <c r="G15361" s="327">
        <f>'Comp. Desp. Indiretas'!CL10</f>
        <v>0</v>
      </c>
    </row>
    <row r="15362" spans="1:7" x14ac:dyDescent="0.25">
      <c r="A15362" s="319">
        <f>'Comp. Desp. Indiretas'!$CL$7</f>
        <v>0</v>
      </c>
      <c r="B15362" s="314" t="str">
        <f>'Comp. Desp. Indiretas'!$A$11</f>
        <v>MOC</v>
      </c>
      <c r="D15362" s="315" t="str">
        <f>'Comp. Desp. Indiretas'!$C$11</f>
        <v>COORD. DE PROJETO</v>
      </c>
      <c r="E15362" s="314" t="str">
        <f>Resumo!$R$5</f>
        <v>Despesa</v>
      </c>
      <c r="F15362" s="314" t="str">
        <f>Resumo!$R$6</f>
        <v>Despesa Indireta</v>
      </c>
      <c r="G15362" s="327">
        <f>'Comp. Desp. Indiretas'!CL11</f>
        <v>0</v>
      </c>
    </row>
    <row r="15363" spans="1:7" x14ac:dyDescent="0.25">
      <c r="A15363" s="319">
        <f>'Comp. Desp. Indiretas'!$CL$7</f>
        <v>0</v>
      </c>
      <c r="B15363" s="314" t="str">
        <f>'Comp. Desp. Indiretas'!$A$12</f>
        <v>MOC</v>
      </c>
      <c r="D15363" s="315" t="str">
        <f>'Comp. Desp. Indiretas'!$C$12</f>
        <v>COORD. OPERACIONAL</v>
      </c>
      <c r="E15363" s="314" t="str">
        <f>Resumo!$R$5</f>
        <v>Despesa</v>
      </c>
      <c r="F15363" s="314" t="str">
        <f>Resumo!$R$6</f>
        <v>Despesa Indireta</v>
      </c>
      <c r="G15363" s="327">
        <f>'Comp. Desp. Indiretas'!CL12</f>
        <v>0</v>
      </c>
    </row>
    <row r="15364" spans="1:7" x14ac:dyDescent="0.25">
      <c r="A15364" s="319">
        <f>'Comp. Desp. Indiretas'!$CL$7</f>
        <v>0</v>
      </c>
      <c r="B15364" s="314" t="str">
        <f>'Comp. Desp. Indiretas'!$A$13</f>
        <v>MOC</v>
      </c>
      <c r="D15364" s="315" t="str">
        <f>'Comp. Desp. Indiretas'!$C$13</f>
        <v>ANALISTA DE PROJETOS SENIOR</v>
      </c>
      <c r="E15364" s="314" t="str">
        <f>Resumo!$R$5</f>
        <v>Despesa</v>
      </c>
      <c r="F15364" s="314" t="str">
        <f>Resumo!$R$6</f>
        <v>Despesa Indireta</v>
      </c>
      <c r="G15364" s="327">
        <f>'Comp. Desp. Indiretas'!CL13</f>
        <v>0</v>
      </c>
    </row>
    <row r="15365" spans="1:7" x14ac:dyDescent="0.25">
      <c r="A15365" s="319">
        <f>'Comp. Desp. Indiretas'!$CL$7</f>
        <v>0</v>
      </c>
      <c r="B15365" s="314" t="str">
        <f>'Comp. Desp. Indiretas'!$A$14</f>
        <v>MOC</v>
      </c>
      <c r="D15365" s="315" t="str">
        <f>'Comp. Desp. Indiretas'!$C$14</f>
        <v>ANALISTA DE PROJETOS PLENO</v>
      </c>
      <c r="E15365" s="314" t="str">
        <f>Resumo!$R$5</f>
        <v>Despesa</v>
      </c>
      <c r="F15365" s="314" t="str">
        <f>Resumo!$R$6</f>
        <v>Despesa Indireta</v>
      </c>
      <c r="G15365" s="327">
        <f>'Comp. Desp. Indiretas'!CL14</f>
        <v>0</v>
      </c>
    </row>
    <row r="15366" spans="1:7" x14ac:dyDescent="0.25">
      <c r="A15366" s="319">
        <f>'Comp. Desp. Indiretas'!$CL$7</f>
        <v>0</v>
      </c>
      <c r="B15366" s="314" t="str">
        <f>'Comp. Desp. Indiretas'!$A$15</f>
        <v>MOC</v>
      </c>
      <c r="D15366" s="315" t="str">
        <f>'Comp. Desp. Indiretas'!$C$15</f>
        <v>ANALISTA DE PROJETOS JUNIOR</v>
      </c>
      <c r="E15366" s="314" t="str">
        <f>Resumo!$R$5</f>
        <v>Despesa</v>
      </c>
      <c r="F15366" s="314" t="str">
        <f>Resumo!$R$6</f>
        <v>Despesa Indireta</v>
      </c>
      <c r="G15366" s="327">
        <f>'Comp. Desp. Indiretas'!CL15</f>
        <v>0</v>
      </c>
    </row>
    <row r="15367" spans="1:7" x14ac:dyDescent="0.25">
      <c r="A15367" s="319">
        <f>'Comp. Desp. Indiretas'!$CL$7</f>
        <v>0</v>
      </c>
      <c r="B15367" s="314" t="str">
        <f>'Comp. Desp. Indiretas'!$A$16</f>
        <v>MOC</v>
      </c>
      <c r="D15367" s="315" t="str">
        <f>'Comp. Desp. Indiretas'!$C$16</f>
        <v>TÉCNICO OPERACIONAL</v>
      </c>
      <c r="E15367" s="314" t="str">
        <f>Resumo!$R$5</f>
        <v>Despesa</v>
      </c>
      <c r="F15367" s="314" t="str">
        <f>Resumo!$R$6</f>
        <v>Despesa Indireta</v>
      </c>
      <c r="G15367" s="327">
        <f>'Comp. Desp. Indiretas'!CL16</f>
        <v>0</v>
      </c>
    </row>
    <row r="15368" spans="1:7" x14ac:dyDescent="0.25">
      <c r="A15368" s="319">
        <f>'Comp. Desp. Indiretas'!$CL$7</f>
        <v>0</v>
      </c>
      <c r="B15368" s="314" t="str">
        <f>'Comp. Desp. Indiretas'!$A$17</f>
        <v>MOC</v>
      </c>
      <c r="D15368" s="315" t="str">
        <f>'Comp. Desp. Indiretas'!$C$17</f>
        <v>TÉCNICO OPERACIONAL - C/ PERICULOSIDADE</v>
      </c>
      <c r="E15368" s="314" t="str">
        <f>Resumo!$R$5</f>
        <v>Despesa</v>
      </c>
      <c r="F15368" s="314" t="str">
        <f>Resumo!$R$6</f>
        <v>Despesa Indireta</v>
      </c>
      <c r="G15368" s="327">
        <f>'Comp. Desp. Indiretas'!CL17</f>
        <v>0</v>
      </c>
    </row>
    <row r="15369" spans="1:7" x14ac:dyDescent="0.25">
      <c r="A15369" s="319">
        <f>'Comp. Desp. Indiretas'!$CL$7</f>
        <v>0</v>
      </c>
      <c r="B15369" s="314" t="str">
        <f>'Comp. Desp. Indiretas'!$A$18</f>
        <v>MOC</v>
      </c>
      <c r="D15369" s="315" t="str">
        <f>'Comp. Desp. Indiretas'!$C$18</f>
        <v>ANALISTA DE GEOPROCESSAMENTO</v>
      </c>
      <c r="E15369" s="314" t="str">
        <f>Resumo!$R$5</f>
        <v>Despesa</v>
      </c>
      <c r="F15369" s="314" t="str">
        <f>Resumo!$R$6</f>
        <v>Despesa Indireta</v>
      </c>
      <c r="G15369" s="327">
        <f>'Comp. Desp. Indiretas'!CL18</f>
        <v>0</v>
      </c>
    </row>
    <row r="15370" spans="1:7" x14ac:dyDescent="0.25">
      <c r="A15370" s="319">
        <f>'Comp. Desp. Indiretas'!$CL$7</f>
        <v>0</v>
      </c>
      <c r="B15370" s="314" t="str">
        <f>'Comp. Desp. Indiretas'!$A$19</f>
        <v>MOC</v>
      </c>
      <c r="D15370" s="315" t="str">
        <f>'Comp. Desp. Indiretas'!$C$19</f>
        <v>ASSISTENTE DE PROJETOS</v>
      </c>
      <c r="E15370" s="314" t="str">
        <f>Resumo!$R$5</f>
        <v>Despesa</v>
      </c>
      <c r="F15370" s="314" t="str">
        <f>Resumo!$R$6</f>
        <v>Despesa Indireta</v>
      </c>
      <c r="G15370" s="327">
        <f>'Comp. Desp. Indiretas'!CL19</f>
        <v>0</v>
      </c>
    </row>
    <row r="15371" spans="1:7" x14ac:dyDescent="0.25">
      <c r="A15371" s="319">
        <f>'Comp. Desp. Indiretas'!$CL$7</f>
        <v>0</v>
      </c>
      <c r="B15371" s="314" t="str">
        <f>'Comp. Desp. Indiretas'!$A$20</f>
        <v>MOC</v>
      </c>
      <c r="D15371" s="315" t="str">
        <f>'Comp. Desp. Indiretas'!$C$20</f>
        <v>AUXILIAR TÉCNICO</v>
      </c>
      <c r="E15371" s="314" t="str">
        <f>Resumo!$R$5</f>
        <v>Despesa</v>
      </c>
      <c r="F15371" s="314" t="str">
        <f>Resumo!$R$6</f>
        <v>Despesa Indireta</v>
      </c>
      <c r="G15371" s="327">
        <f>'Comp. Desp. Indiretas'!CL20</f>
        <v>0</v>
      </c>
    </row>
    <row r="15372" spans="1:7" x14ac:dyDescent="0.25">
      <c r="A15372" s="319">
        <f>'Comp. Desp. Indiretas'!$CL$7</f>
        <v>0</v>
      </c>
      <c r="B15372" s="314" t="str">
        <f>'Comp. Desp. Indiretas'!$A$21</f>
        <v>MOC</v>
      </c>
      <c r="D15372" s="315" t="str">
        <f>'Comp. Desp. Indiretas'!$C$21</f>
        <v>ESTAGIÁRIO TÉCNICO</v>
      </c>
      <c r="E15372" s="314" t="str">
        <f>Resumo!$R$5</f>
        <v>Despesa</v>
      </c>
      <c r="F15372" s="314" t="str">
        <f>Resumo!$R$6</f>
        <v>Despesa Indireta</v>
      </c>
      <c r="G15372" s="327">
        <f>'Comp. Desp. Indiretas'!CL21</f>
        <v>0</v>
      </c>
    </row>
    <row r="15373" spans="1:7" x14ac:dyDescent="0.25">
      <c r="A15373" s="319">
        <f>'Comp. Desp. Indiretas'!$CL$7</f>
        <v>0</v>
      </c>
      <c r="B15373" s="314" t="str">
        <f>'Comp. Desp. Indiretas'!$A$22</f>
        <v>MOC</v>
      </c>
      <c r="D15373" s="315" t="str">
        <f>'Comp. Desp. Indiretas'!$C$22</f>
        <v>ANALISTA FINANCEIRO</v>
      </c>
      <c r="E15373" s="314" t="str">
        <f>Resumo!$R$5</f>
        <v>Despesa</v>
      </c>
      <c r="F15373" s="314" t="str">
        <f>Resumo!$R$6</f>
        <v>Despesa Indireta</v>
      </c>
      <c r="G15373" s="327">
        <f>'Comp. Desp. Indiretas'!CL22</f>
        <v>0</v>
      </c>
    </row>
    <row r="15374" spans="1:7" x14ac:dyDescent="0.25">
      <c r="A15374" s="319">
        <f>'Comp. Desp. Indiretas'!$CL$7</f>
        <v>0</v>
      </c>
      <c r="B15374" s="314" t="str">
        <f>'Comp. Desp. Indiretas'!$A$23</f>
        <v>MOC</v>
      </c>
      <c r="D15374" s="315" t="str">
        <f>'Comp. Desp. Indiretas'!$C$23</f>
        <v>ANALISTA DE SUPRIMENTOS</v>
      </c>
      <c r="E15374" s="314" t="str">
        <f>Resumo!$R$5</f>
        <v>Despesa</v>
      </c>
      <c r="F15374" s="314" t="str">
        <f>Resumo!$R$6</f>
        <v>Despesa Indireta</v>
      </c>
      <c r="G15374" s="327">
        <f>'Comp. Desp. Indiretas'!CL23</f>
        <v>0</v>
      </c>
    </row>
    <row r="15375" spans="1:7" x14ac:dyDescent="0.25">
      <c r="A15375" s="319">
        <f>'Comp. Desp. Indiretas'!$CL$7</f>
        <v>0</v>
      </c>
      <c r="B15375" s="314" t="str">
        <f>'Comp. Desp. Indiretas'!$A$24</f>
        <v>DG</v>
      </c>
      <c r="D15375" s="315" t="str">
        <f>'Comp. Desp. Indiretas'!$C$24</f>
        <v>HOSPEDAGEM - NIVEL 1</v>
      </c>
      <c r="E15375" s="314" t="str">
        <f>Resumo!$R$5</f>
        <v>Despesa</v>
      </c>
      <c r="F15375" s="314" t="str">
        <f>Resumo!$R$6</f>
        <v>Despesa Indireta</v>
      </c>
      <c r="G15375" s="327">
        <f>'Comp. Desp. Indiretas'!CL24</f>
        <v>0</v>
      </c>
    </row>
    <row r="15376" spans="1:7" x14ac:dyDescent="0.25">
      <c r="A15376" s="319">
        <f>'Comp. Desp. Indiretas'!$CL$7</f>
        <v>0</v>
      </c>
      <c r="B15376" s="314" t="str">
        <f>'Comp. Desp. Indiretas'!$A$25</f>
        <v>DG</v>
      </c>
      <c r="D15376" s="315" t="str">
        <f>'Comp. Desp. Indiretas'!$C$25</f>
        <v>HOSPEDAGEM - NIVEL 2</v>
      </c>
      <c r="E15376" s="314" t="str">
        <f>Resumo!$R$5</f>
        <v>Despesa</v>
      </c>
      <c r="F15376" s="314" t="str">
        <f>Resumo!$R$6</f>
        <v>Despesa Indireta</v>
      </c>
      <c r="G15376" s="327">
        <f>'Comp. Desp. Indiretas'!CL25</f>
        <v>0</v>
      </c>
    </row>
    <row r="15377" spans="1:7" x14ac:dyDescent="0.25">
      <c r="A15377" s="319">
        <f>'Comp. Desp. Indiretas'!$CL$7</f>
        <v>0</v>
      </c>
      <c r="B15377" s="314" t="str">
        <f>'Comp. Desp. Indiretas'!$A$26</f>
        <v>DG</v>
      </c>
      <c r="D15377" s="315" t="str">
        <f>'Comp. Desp. Indiretas'!$C$26</f>
        <v>HOSPEDAGEM - NIVEL 3</v>
      </c>
      <c r="E15377" s="314" t="str">
        <f>Resumo!$R$5</f>
        <v>Despesa</v>
      </c>
      <c r="F15377" s="314" t="str">
        <f>Resumo!$R$6</f>
        <v>Despesa Indireta</v>
      </c>
      <c r="G15377" s="327">
        <f>'Comp. Desp. Indiretas'!CL26</f>
        <v>0</v>
      </c>
    </row>
    <row r="15378" spans="1:7" x14ac:dyDescent="0.25">
      <c r="A15378" s="319">
        <f>'Comp. Desp. Indiretas'!$CL$7</f>
        <v>0</v>
      </c>
      <c r="B15378" s="314" t="str">
        <f>'Comp. Desp. Indiretas'!$A$27</f>
        <v>DG</v>
      </c>
      <c r="D15378" s="315" t="str">
        <f>'Comp. Desp. Indiretas'!$C$27</f>
        <v>LOCAÇÃO DE BASE OPERACIONAL</v>
      </c>
      <c r="E15378" s="314" t="str">
        <f>Resumo!$R$5</f>
        <v>Despesa</v>
      </c>
      <c r="F15378" s="314" t="str">
        <f>Resumo!$R$6</f>
        <v>Despesa Indireta</v>
      </c>
      <c r="G15378" s="327">
        <f>'Comp. Desp. Indiretas'!CL27</f>
        <v>0</v>
      </c>
    </row>
    <row r="15379" spans="1:7" x14ac:dyDescent="0.25">
      <c r="A15379" s="319">
        <f>'Comp. Desp. Indiretas'!$CL$7</f>
        <v>0</v>
      </c>
      <c r="B15379" s="314" t="str">
        <f>'Comp. Desp. Indiretas'!$A$28</f>
        <v>DG</v>
      </c>
      <c r="D15379" s="315" t="str">
        <f>'Comp. Desp. Indiretas'!$C$28</f>
        <v>ALIMENTAÇÃO - NIVEL 1</v>
      </c>
      <c r="E15379" s="314" t="str">
        <f>Resumo!$R$5</f>
        <v>Despesa</v>
      </c>
      <c r="F15379" s="314" t="str">
        <f>Resumo!$R$6</f>
        <v>Despesa Indireta</v>
      </c>
      <c r="G15379" s="327">
        <f>'Comp. Desp. Indiretas'!CL28</f>
        <v>0</v>
      </c>
    </row>
    <row r="15380" spans="1:7" x14ac:dyDescent="0.25">
      <c r="A15380" s="319">
        <f>'Comp. Desp. Indiretas'!$CL$7</f>
        <v>0</v>
      </c>
      <c r="B15380" s="314" t="str">
        <f>'Comp. Desp. Indiretas'!$A$29</f>
        <v>DG</v>
      </c>
      <c r="D15380" s="315" t="str">
        <f>'Comp. Desp. Indiretas'!$C$29</f>
        <v>ALIMENTAÇÃO - NIVEL 2</v>
      </c>
      <c r="E15380" s="314" t="str">
        <f>Resumo!$R$5</f>
        <v>Despesa</v>
      </c>
      <c r="F15380" s="314" t="str">
        <f>Resumo!$R$6</f>
        <v>Despesa Indireta</v>
      </c>
      <c r="G15380" s="327">
        <f>'Comp. Desp. Indiretas'!CL29</f>
        <v>0</v>
      </c>
    </row>
    <row r="15381" spans="1:7" x14ac:dyDescent="0.25">
      <c r="A15381" s="319">
        <f>'Comp. Desp. Indiretas'!$CL$7</f>
        <v>0</v>
      </c>
      <c r="B15381" s="314" t="str">
        <f>'Comp. Desp. Indiretas'!$A$30</f>
        <v>DG</v>
      </c>
      <c r="D15381" s="315" t="str">
        <f>'Comp. Desp. Indiretas'!$C$30</f>
        <v>ALIMENTAÇÃO - NIVEL 3</v>
      </c>
      <c r="E15381" s="314" t="str">
        <f>Resumo!$R$5</f>
        <v>Despesa</v>
      </c>
      <c r="F15381" s="314" t="str">
        <f>Resumo!$R$6</f>
        <v>Despesa Indireta</v>
      </c>
      <c r="G15381" s="327">
        <f>'Comp. Desp. Indiretas'!CL30</f>
        <v>0</v>
      </c>
    </row>
    <row r="15382" spans="1:7" x14ac:dyDescent="0.25">
      <c r="A15382" s="319">
        <f>'Comp. Desp. Indiretas'!$CL$7</f>
        <v>0</v>
      </c>
      <c r="B15382" s="314" t="str">
        <f>'Comp. Desp. Indiretas'!$A$31</f>
        <v>DG</v>
      </c>
      <c r="D15382" s="315" t="str">
        <f>'Comp. Desp. Indiretas'!$C$31</f>
        <v>TELEFONIA</v>
      </c>
      <c r="E15382" s="314" t="str">
        <f>Resumo!$R$5</f>
        <v>Despesa</v>
      </c>
      <c r="F15382" s="314" t="str">
        <f>Resumo!$R$6</f>
        <v>Despesa Indireta</v>
      </c>
      <c r="G15382" s="327">
        <f>'Comp. Desp. Indiretas'!CL31</f>
        <v>0</v>
      </c>
    </row>
    <row r="15383" spans="1:7" x14ac:dyDescent="0.25">
      <c r="A15383" s="319">
        <f>'Comp. Desp. Indiretas'!$CL$7</f>
        <v>0</v>
      </c>
      <c r="B15383" s="314" t="str">
        <f>'Comp. Desp. Indiretas'!$A$32</f>
        <v>DG</v>
      </c>
      <c r="D15383" s="315" t="str">
        <f>'Comp. Desp. Indiretas'!$C$32</f>
        <v>ALUGUEL DE VEÍCULO LEVE MENSAL</v>
      </c>
      <c r="E15383" s="314" t="str">
        <f>Resumo!$R$5</f>
        <v>Despesa</v>
      </c>
      <c r="F15383" s="314" t="str">
        <f>Resumo!$R$6</f>
        <v>Despesa Indireta</v>
      </c>
      <c r="G15383" s="327">
        <f>'Comp. Desp. Indiretas'!CL32</f>
        <v>0</v>
      </c>
    </row>
    <row r="15384" spans="1:7" x14ac:dyDescent="0.25">
      <c r="A15384" s="319">
        <f>'Comp. Desp. Indiretas'!$CL$7</f>
        <v>0</v>
      </c>
      <c r="B15384" s="314" t="str">
        <f>'Comp. Desp. Indiretas'!$A$33</f>
        <v>DG</v>
      </c>
      <c r="D15384" s="315" t="str">
        <f>'Comp. Desp. Indiretas'!$C$33</f>
        <v>ALUGUEL DE VEICULO LEVE</v>
      </c>
      <c r="E15384" s="314" t="str">
        <f>Resumo!$R$5</f>
        <v>Despesa</v>
      </c>
      <c r="F15384" s="314" t="str">
        <f>Resumo!$R$6</f>
        <v>Despesa Indireta</v>
      </c>
      <c r="G15384" s="327">
        <f>'Comp. Desp. Indiretas'!CL33</f>
        <v>0</v>
      </c>
    </row>
    <row r="15385" spans="1:7" x14ac:dyDescent="0.25">
      <c r="A15385" s="319">
        <f>'Comp. Desp. Indiretas'!$CL$7</f>
        <v>0</v>
      </c>
      <c r="B15385" s="314" t="str">
        <f>'Comp. Desp. Indiretas'!$A$34</f>
        <v>DG</v>
      </c>
      <c r="D15385" s="315" t="str">
        <f>'Comp. Desp. Indiretas'!$C$34</f>
        <v>ALUGUEL CAMINHONTE</v>
      </c>
      <c r="E15385" s="314" t="str">
        <f>Resumo!$R$5</f>
        <v>Despesa</v>
      </c>
      <c r="F15385" s="314" t="str">
        <f>Resumo!$R$6</f>
        <v>Despesa Indireta</v>
      </c>
      <c r="G15385" s="327">
        <f>'Comp. Desp. Indiretas'!CL34</f>
        <v>0</v>
      </c>
    </row>
    <row r="15386" spans="1:7" x14ac:dyDescent="0.25">
      <c r="A15386" s="319">
        <f>'Comp. Desp. Indiretas'!$CL$7</f>
        <v>0</v>
      </c>
      <c r="B15386" s="314" t="str">
        <f>'Comp. Desp. Indiretas'!$A$35</f>
        <v>DG</v>
      </c>
      <c r="D15386" s="315" t="str">
        <f>'Comp. Desp. Indiretas'!$C$35</f>
        <v>AQUISIÇÃO DE VEICULO</v>
      </c>
      <c r="E15386" s="314" t="str">
        <f>Resumo!$R$5</f>
        <v>Despesa</v>
      </c>
      <c r="F15386" s="314" t="str">
        <f>Resumo!$R$6</f>
        <v>Despesa Indireta</v>
      </c>
      <c r="G15386" s="327">
        <f>'Comp. Desp. Indiretas'!CL35</f>
        <v>0</v>
      </c>
    </row>
    <row r="15387" spans="1:7" x14ac:dyDescent="0.25">
      <c r="A15387" s="319">
        <f>'Comp. Desp. Indiretas'!$CL$7</f>
        <v>0</v>
      </c>
      <c r="B15387" s="314" t="str">
        <f>'Comp. Desp. Indiretas'!$A$36</f>
        <v>DG</v>
      </c>
      <c r="D15387" s="315" t="str">
        <f>'Comp. Desp. Indiretas'!$C$36</f>
        <v>COMBUSTÍVEL - GASOLINA</v>
      </c>
      <c r="E15387" s="314" t="str">
        <f>Resumo!$R$5</f>
        <v>Despesa</v>
      </c>
      <c r="F15387" s="314" t="str">
        <f>Resumo!$R$6</f>
        <v>Despesa Indireta</v>
      </c>
      <c r="G15387" s="327">
        <f>'Comp. Desp. Indiretas'!CL36</f>
        <v>0</v>
      </c>
    </row>
    <row r="15388" spans="1:7" x14ac:dyDescent="0.25">
      <c r="A15388" s="319">
        <f>'Comp. Desp. Indiretas'!$CL$7</f>
        <v>0</v>
      </c>
      <c r="B15388" s="314" t="str">
        <f>'Comp. Desp. Indiretas'!$A$37</f>
        <v>DG</v>
      </c>
      <c r="D15388" s="315" t="str">
        <f>'Comp. Desp. Indiretas'!$C$37</f>
        <v>COMBUSTÍVEL - DIESEL</v>
      </c>
      <c r="E15388" s="314" t="str">
        <f>Resumo!$R$5</f>
        <v>Despesa</v>
      </c>
      <c r="F15388" s="314" t="str">
        <f>Resumo!$R$6</f>
        <v>Despesa Indireta</v>
      </c>
      <c r="G15388" s="327">
        <f>'Comp. Desp. Indiretas'!CL37</f>
        <v>0</v>
      </c>
    </row>
    <row r="15389" spans="1:7" x14ac:dyDescent="0.25">
      <c r="A15389" s="319">
        <f>'Comp. Desp. Indiretas'!$CL$7</f>
        <v>0</v>
      </c>
      <c r="B15389" s="314" t="str">
        <f>'Comp. Desp. Indiretas'!$A$38</f>
        <v>DG</v>
      </c>
      <c r="D15389" s="315" t="str">
        <f>'Comp. Desp. Indiretas'!$C$38</f>
        <v>PASSAGEM AÉREA</v>
      </c>
      <c r="E15389" s="314" t="str">
        <f>Resumo!$R$5</f>
        <v>Despesa</v>
      </c>
      <c r="F15389" s="314" t="str">
        <f>Resumo!$R$6</f>
        <v>Despesa Indireta</v>
      </c>
      <c r="G15389" s="327">
        <f>'Comp. Desp. Indiretas'!CL38</f>
        <v>0</v>
      </c>
    </row>
    <row r="15390" spans="1:7" x14ac:dyDescent="0.25">
      <c r="A15390" s="319">
        <f>'Comp. Desp. Indiretas'!$CL$7</f>
        <v>0</v>
      </c>
      <c r="B15390" s="314" t="str">
        <f>'Comp. Desp. Indiretas'!$A$39</f>
        <v>ART</v>
      </c>
      <c r="D15390" s="315" t="str">
        <f>'Comp. Desp. Indiretas'!$C$39</f>
        <v>ART CREA - Nível 1</v>
      </c>
      <c r="E15390" s="314" t="str">
        <f>Resumo!$R$5</f>
        <v>Despesa</v>
      </c>
      <c r="F15390" s="314" t="str">
        <f>Resumo!$R$6</f>
        <v>Despesa Indireta</v>
      </c>
      <c r="G15390" s="327">
        <f>'Comp. Desp. Indiretas'!CL39</f>
        <v>0</v>
      </c>
    </row>
    <row r="15391" spans="1:7" x14ac:dyDescent="0.25">
      <c r="A15391" s="319">
        <f>'Comp. Desp. Indiretas'!$CL$7</f>
        <v>0</v>
      </c>
      <c r="B15391" s="314" t="str">
        <f>'Comp. Desp. Indiretas'!$A$40</f>
        <v>ART</v>
      </c>
      <c r="D15391" s="315" t="str">
        <f>'Comp. Desp. Indiretas'!$C$40</f>
        <v>ART CREA - Nível 2</v>
      </c>
      <c r="E15391" s="314" t="str">
        <f>Resumo!$R$5</f>
        <v>Despesa</v>
      </c>
      <c r="F15391" s="314" t="str">
        <f>Resumo!$R$6</f>
        <v>Despesa Indireta</v>
      </c>
      <c r="G15391" s="327">
        <f>'Comp. Desp. Indiretas'!CL40</f>
        <v>0</v>
      </c>
    </row>
    <row r="15392" spans="1:7" x14ac:dyDescent="0.25">
      <c r="A15392" s="319">
        <f>'Comp. Desp. Indiretas'!$CL$7</f>
        <v>0</v>
      </c>
      <c r="B15392" s="314" t="str">
        <f>'Comp. Desp. Indiretas'!$A$41</f>
        <v>ART</v>
      </c>
      <c r="D15392" s="315" t="str">
        <f>'Comp. Desp. Indiretas'!$C$41</f>
        <v>ART CREA - Nível 3</v>
      </c>
      <c r="E15392" s="314" t="str">
        <f>Resumo!$R$5</f>
        <v>Despesa</v>
      </c>
      <c r="F15392" s="314" t="str">
        <f>Resumo!$R$6</f>
        <v>Despesa Indireta</v>
      </c>
      <c r="G15392" s="327">
        <f>'Comp. Desp. Indiretas'!CL41</f>
        <v>0</v>
      </c>
    </row>
    <row r="15393" spans="1:7" x14ac:dyDescent="0.25">
      <c r="A15393" s="319">
        <f>'Comp. Desp. Indiretas'!$CL$7</f>
        <v>0</v>
      </c>
      <c r="B15393" s="314" t="str">
        <f>'Comp. Desp. Indiretas'!$A$42</f>
        <v>ART</v>
      </c>
      <c r="D15393" s="315" t="str">
        <f>'Comp. Desp. Indiretas'!$C$42</f>
        <v>ACERVO CREA</v>
      </c>
      <c r="E15393" s="314" t="str">
        <f>Resumo!$R$5</f>
        <v>Despesa</v>
      </c>
      <c r="F15393" s="314" t="str">
        <f>Resumo!$R$6</f>
        <v>Despesa Indireta</v>
      </c>
      <c r="G15393" s="327">
        <f>'Comp. Desp. Indiretas'!CL42</f>
        <v>0</v>
      </c>
    </row>
    <row r="15394" spans="1:7" x14ac:dyDescent="0.25">
      <c r="A15394" s="319">
        <f>'Comp. Desp. Indiretas'!$CL$7</f>
        <v>0</v>
      </c>
      <c r="B15394" s="314" t="str">
        <f>'Comp. Desp. Indiretas'!$A$43</f>
        <v>ART</v>
      </c>
      <c r="D15394" s="315" t="str">
        <f>'Comp. Desp. Indiretas'!$C$43</f>
        <v>ART CRBio</v>
      </c>
      <c r="E15394" s="314" t="str">
        <f>Resumo!$R$5</f>
        <v>Despesa</v>
      </c>
      <c r="F15394" s="314" t="str">
        <f>Resumo!$R$6</f>
        <v>Despesa Indireta</v>
      </c>
      <c r="G15394" s="327">
        <f>'Comp. Desp. Indiretas'!CL43</f>
        <v>0</v>
      </c>
    </row>
    <row r="15395" spans="1:7" x14ac:dyDescent="0.25">
      <c r="A15395" s="319">
        <f>'Comp. Desp. Indiretas'!$CL$7</f>
        <v>0</v>
      </c>
      <c r="B15395" s="314" t="str">
        <f>'Comp. Desp. Indiretas'!$A$44</f>
        <v>ART</v>
      </c>
      <c r="D15395" s="315" t="str">
        <f>'Comp. Desp. Indiretas'!$C$44</f>
        <v>ACERVO CRBio</v>
      </c>
      <c r="E15395" s="314" t="str">
        <f>Resumo!$R$5</f>
        <v>Despesa</v>
      </c>
      <c r="F15395" s="314" t="str">
        <f>Resumo!$R$6</f>
        <v>Despesa Indireta</v>
      </c>
      <c r="G15395" s="327">
        <f>'Comp. Desp. Indiretas'!CL44</f>
        <v>0</v>
      </c>
    </row>
    <row r="15396" spans="1:7" x14ac:dyDescent="0.25">
      <c r="A15396" s="319">
        <f>'Comp. Desp. Indiretas'!$CL$7</f>
        <v>0</v>
      </c>
      <c r="B15396" s="314" t="str">
        <f>'Comp. Desp. Indiretas'!$A$45</f>
        <v>ART</v>
      </c>
      <c r="D15396" s="315" t="str">
        <f>'Comp. Desp. Indiretas'!$C$45</f>
        <v>VISTO CREA PF</v>
      </c>
      <c r="E15396" s="314" t="str">
        <f>Resumo!$R$5</f>
        <v>Despesa</v>
      </c>
      <c r="F15396" s="314" t="str">
        <f>Resumo!$R$6</f>
        <v>Despesa Indireta</v>
      </c>
      <c r="G15396" s="327">
        <f>'Comp. Desp. Indiretas'!CL45</f>
        <v>0</v>
      </c>
    </row>
    <row r="15397" spans="1:7" x14ac:dyDescent="0.25">
      <c r="A15397" s="319">
        <f>'Comp. Desp. Indiretas'!$CL$7</f>
        <v>0</v>
      </c>
      <c r="B15397" s="314" t="str">
        <f>'Comp. Desp. Indiretas'!$A$46</f>
        <v>ART</v>
      </c>
      <c r="D15397" s="315" t="str">
        <f>'Comp. Desp. Indiretas'!$C$46</f>
        <v>VISTO CREA PJ</v>
      </c>
      <c r="E15397" s="314" t="str">
        <f>Resumo!$R$5</f>
        <v>Despesa</v>
      </c>
      <c r="F15397" s="314" t="str">
        <f>Resumo!$R$6</f>
        <v>Despesa Indireta</v>
      </c>
      <c r="G15397" s="327">
        <f>'Comp. Desp. Indiretas'!CL46</f>
        <v>0</v>
      </c>
    </row>
    <row r="15398" spans="1:7" x14ac:dyDescent="0.25">
      <c r="A15398" s="319">
        <f>'Comp. Desp. Indiretas'!$CL$7</f>
        <v>0</v>
      </c>
      <c r="B15398" s="314" t="str">
        <f>'Comp. Desp. Indiretas'!$A$47</f>
        <v>ART</v>
      </c>
      <c r="D15398" s="315" t="str">
        <f>'Comp. Desp. Indiretas'!$C$47</f>
        <v>ANUIDADE CREA PF</v>
      </c>
      <c r="E15398" s="314" t="str">
        <f>Resumo!$R$5</f>
        <v>Despesa</v>
      </c>
      <c r="F15398" s="314" t="str">
        <f>Resumo!$R$6</f>
        <v>Despesa Indireta</v>
      </c>
      <c r="G15398" s="327">
        <f>'Comp. Desp. Indiretas'!CL47</f>
        <v>0</v>
      </c>
    </row>
    <row r="15399" spans="1:7" x14ac:dyDescent="0.25">
      <c r="A15399" s="319">
        <f>'Comp. Desp. Indiretas'!$CL$7</f>
        <v>0</v>
      </c>
      <c r="B15399" s="314" t="str">
        <f>'Comp. Desp. Indiretas'!$A$48</f>
        <v>ART</v>
      </c>
      <c r="D15399" s="315" t="str">
        <f>'Comp. Desp. Indiretas'!$C$48</f>
        <v>ANUIDADE CREA PJ</v>
      </c>
      <c r="E15399" s="314" t="str">
        <f>Resumo!$R$5</f>
        <v>Despesa</v>
      </c>
      <c r="F15399" s="314" t="str">
        <f>Resumo!$R$6</f>
        <v>Despesa Indireta</v>
      </c>
      <c r="G15399" s="327">
        <f>'Comp. Desp. Indiretas'!CL48</f>
        <v>0</v>
      </c>
    </row>
    <row r="15400" spans="1:7" x14ac:dyDescent="0.25">
      <c r="A15400" s="319">
        <f>'Comp. Desp. Indiretas'!$CL$7</f>
        <v>0</v>
      </c>
      <c r="B15400" s="314" t="str">
        <f>'Comp. Desp. Indiretas'!$A$49</f>
        <v>ART</v>
      </c>
      <c r="D15400" s="315" t="str">
        <f>'Comp. Desp. Indiretas'!$C$49</f>
        <v>VISTO CRBio PF</v>
      </c>
      <c r="E15400" s="314" t="str">
        <f>Resumo!$R$5</f>
        <v>Despesa</v>
      </c>
      <c r="F15400" s="314" t="str">
        <f>Resumo!$R$6</f>
        <v>Despesa Indireta</v>
      </c>
      <c r="G15400" s="327">
        <f>'Comp. Desp. Indiretas'!CL49</f>
        <v>0</v>
      </c>
    </row>
    <row r="15401" spans="1:7" x14ac:dyDescent="0.25">
      <c r="A15401" s="319">
        <f>'Comp. Desp. Indiretas'!$CL$7</f>
        <v>0</v>
      </c>
      <c r="B15401" s="314" t="str">
        <f>'Comp. Desp. Indiretas'!$A$50</f>
        <v>ART</v>
      </c>
      <c r="D15401" s="315" t="str">
        <f>'Comp. Desp. Indiretas'!$C$50</f>
        <v>VISTO CRBio PJ</v>
      </c>
      <c r="E15401" s="314" t="str">
        <f>Resumo!$R$5</f>
        <v>Despesa</v>
      </c>
      <c r="F15401" s="314" t="str">
        <f>Resumo!$R$6</f>
        <v>Despesa Indireta</v>
      </c>
      <c r="G15401" s="327">
        <f>'Comp. Desp. Indiretas'!CL50</f>
        <v>0</v>
      </c>
    </row>
    <row r="15402" spans="1:7" x14ac:dyDescent="0.25">
      <c r="A15402" s="319">
        <f>'Comp. Desp. Indiretas'!$CL$7</f>
        <v>0</v>
      </c>
      <c r="B15402" s="314" t="str">
        <f>'Comp. Desp. Indiretas'!$A$51</f>
        <v>SMS</v>
      </c>
      <c r="D15402" s="315" t="str">
        <f>'Comp. Desp. Indiretas'!$C$51</f>
        <v>PPRA</v>
      </c>
      <c r="E15402" s="314" t="str">
        <f>Resumo!$R$5</f>
        <v>Despesa</v>
      </c>
      <c r="F15402" s="314" t="str">
        <f>Resumo!$R$6</f>
        <v>Despesa Indireta</v>
      </c>
      <c r="G15402" s="327">
        <f>'Comp. Desp. Indiretas'!CL51</f>
        <v>0</v>
      </c>
    </row>
    <row r="15403" spans="1:7" x14ac:dyDescent="0.25">
      <c r="A15403" s="319">
        <f>'Comp. Desp. Indiretas'!$CL$7</f>
        <v>0</v>
      </c>
      <c r="B15403" s="314" t="str">
        <f>'Comp. Desp. Indiretas'!$A$52</f>
        <v>SMS</v>
      </c>
      <c r="D15403" s="315" t="str">
        <f>'Comp. Desp. Indiretas'!$C$52</f>
        <v>PCMSO</v>
      </c>
      <c r="E15403" s="314" t="str">
        <f>Resumo!$R$5</f>
        <v>Despesa</v>
      </c>
      <c r="F15403" s="314" t="str">
        <f>Resumo!$R$6</f>
        <v>Despesa Indireta</v>
      </c>
      <c r="G15403" s="327">
        <f>'Comp. Desp. Indiretas'!CL52</f>
        <v>0</v>
      </c>
    </row>
    <row r="15404" spans="1:7" x14ac:dyDescent="0.25">
      <c r="A15404" s="319">
        <f>'Comp. Desp. Indiretas'!$CL$7</f>
        <v>0</v>
      </c>
      <c r="B15404" s="314" t="str">
        <f>'Comp. Desp. Indiretas'!$A$53</f>
        <v>SMS</v>
      </c>
      <c r="D15404" s="315" t="str">
        <f>'Comp. Desp. Indiretas'!$C$53</f>
        <v>APR</v>
      </c>
      <c r="E15404" s="314" t="str">
        <f>Resumo!$R$5</f>
        <v>Despesa</v>
      </c>
      <c r="F15404" s="314" t="str">
        <f>Resumo!$R$6</f>
        <v>Despesa Indireta</v>
      </c>
      <c r="G15404" s="327">
        <f>'Comp. Desp. Indiretas'!CL53</f>
        <v>0</v>
      </c>
    </row>
    <row r="15405" spans="1:7" x14ac:dyDescent="0.25">
      <c r="A15405" s="319">
        <f>'Comp. Desp. Indiretas'!$CL$7</f>
        <v>0</v>
      </c>
      <c r="B15405" s="314" t="str">
        <f>'Comp. Desp. Indiretas'!$A$55</f>
        <v>SMS</v>
      </c>
      <c r="D15405" s="315" t="str">
        <f>'Comp. Desp. Indiretas'!$C$55</f>
        <v>TREINAMENTO</v>
      </c>
      <c r="E15405" s="314" t="str">
        <f>Resumo!$R$5</f>
        <v>Despesa</v>
      </c>
      <c r="F15405" s="314" t="str">
        <f>Resumo!$R$6</f>
        <v>Despesa Indireta</v>
      </c>
      <c r="G15405" s="327">
        <f>'Comp. Desp. Indiretas'!CL55</f>
        <v>0</v>
      </c>
    </row>
    <row r="15406" spans="1:7" x14ac:dyDescent="0.25">
      <c r="A15406" s="319">
        <f>'Comp. Desp. Indiretas'!$CL$7</f>
        <v>0</v>
      </c>
      <c r="B15406" s="314" t="str">
        <f>'Comp. Desp. Indiretas'!$A$56</f>
        <v>SMS</v>
      </c>
      <c r="D15406" s="315" t="str">
        <f>'Comp. Desp. Indiretas'!$C$56</f>
        <v>ASO</v>
      </c>
      <c r="E15406" s="314" t="str">
        <f>Resumo!$R$5</f>
        <v>Despesa</v>
      </c>
      <c r="F15406" s="314" t="str">
        <f>Resumo!$R$6</f>
        <v>Despesa Indireta</v>
      </c>
      <c r="G15406" s="327">
        <f>'Comp. Desp. Indiretas'!CL56</f>
        <v>0</v>
      </c>
    </row>
    <row r="15407" spans="1:7" x14ac:dyDescent="0.25">
      <c r="A15407" s="319">
        <f>'Comp. Desp. Indiretas'!$CL$7</f>
        <v>0</v>
      </c>
      <c r="B15407" s="314">
        <f>'Comp. Desp. Indiretas'!$A$57</f>
        <v>0</v>
      </c>
      <c r="D15407" s="315" t="str">
        <f>'Comp. Desp. Indiretas'!$C$57</f>
        <v/>
      </c>
      <c r="E15407" s="314" t="str">
        <f>Resumo!$R$5</f>
        <v>Despesa</v>
      </c>
      <c r="F15407" s="314" t="str">
        <f>Resumo!$R$6</f>
        <v>Despesa Indireta</v>
      </c>
      <c r="G15407" s="327">
        <f>'Comp. Desp. Indiretas'!CL57</f>
        <v>0</v>
      </c>
    </row>
    <row r="15408" spans="1:7" x14ac:dyDescent="0.25">
      <c r="A15408" s="319">
        <f>'Comp. Desp. Indiretas'!$CL$7</f>
        <v>0</v>
      </c>
      <c r="B15408" s="314">
        <f>'Comp. Desp. Indiretas'!$A$58</f>
        <v>0</v>
      </c>
      <c r="D15408" s="315" t="str">
        <f>'Comp. Desp. Indiretas'!$C$58</f>
        <v/>
      </c>
      <c r="E15408" s="314" t="str">
        <f>Resumo!$R$5</f>
        <v>Despesa</v>
      </c>
      <c r="F15408" s="314" t="str">
        <f>Resumo!$R$6</f>
        <v>Despesa Indireta</v>
      </c>
      <c r="G15408" s="327">
        <f>'Comp. Desp. Indiretas'!CL58</f>
        <v>0</v>
      </c>
    </row>
    <row r="15409" spans="1:7" x14ac:dyDescent="0.25">
      <c r="A15409" s="319">
        <f>'Comp. Desp. Indiretas'!$CL$7</f>
        <v>0</v>
      </c>
      <c r="B15409" s="314">
        <f>'Comp. Desp. Indiretas'!$A$59</f>
        <v>0</v>
      </c>
      <c r="D15409" s="315" t="str">
        <f>'Comp. Desp. Indiretas'!$C$59</f>
        <v/>
      </c>
      <c r="E15409" s="314" t="str">
        <f>Resumo!$R$5</f>
        <v>Despesa</v>
      </c>
      <c r="F15409" s="314" t="str">
        <f>Resumo!$R$6</f>
        <v>Despesa Indireta</v>
      </c>
      <c r="G15409" s="327">
        <f>'Comp. Desp. Indiretas'!CL59</f>
        <v>0</v>
      </c>
    </row>
    <row r="15410" spans="1:7" x14ac:dyDescent="0.25">
      <c r="A15410" s="319">
        <f>'Comp. Desp. Indiretas'!$CL$7</f>
        <v>0</v>
      </c>
      <c r="B15410" s="314">
        <f>'Comp. Desp. Indiretas'!$A$60</f>
        <v>0</v>
      </c>
      <c r="D15410" s="315" t="str">
        <f>'Comp. Desp. Indiretas'!$C$60</f>
        <v/>
      </c>
      <c r="E15410" s="314" t="str">
        <f>Resumo!$R$5</f>
        <v>Despesa</v>
      </c>
      <c r="F15410" s="314" t="str">
        <f>Resumo!$R$6</f>
        <v>Despesa Indireta</v>
      </c>
      <c r="G15410" s="327">
        <f>'Comp. Desp. Indiretas'!CL60</f>
        <v>0</v>
      </c>
    </row>
    <row r="15411" spans="1:7" x14ac:dyDescent="0.25">
      <c r="A15411" s="319">
        <f>'Comp. Desp. Indiretas'!$CL$7</f>
        <v>0</v>
      </c>
      <c r="B15411" s="314" t="str">
        <f>'Comp. Desp. Indiretas'!$A$63</f>
        <v>MOC</v>
      </c>
      <c r="D15411" s="315" t="str">
        <f>'Comp. Desp. Indiretas'!$C$63</f>
        <v>DIRETOR TÉCNICO</v>
      </c>
      <c r="E15411" s="314" t="str">
        <f>Resumo!$R$5</f>
        <v>Despesa</v>
      </c>
      <c r="F15411" s="314" t="str">
        <f>Resumo!$R$6</f>
        <v>Despesa Indireta</v>
      </c>
      <c r="G15411" s="327">
        <f>'Comp. Desp. Indiretas'!CL63</f>
        <v>0</v>
      </c>
    </row>
    <row r="15412" spans="1:7" x14ac:dyDescent="0.25">
      <c r="A15412" s="319">
        <f>'Comp. Desp. Indiretas'!$CL$7</f>
        <v>0</v>
      </c>
      <c r="B15412" s="314" t="str">
        <f>'Comp. Desp. Indiretas'!$A$64</f>
        <v>MOC</v>
      </c>
      <c r="D15412" s="315" t="str">
        <f>'Comp. Desp. Indiretas'!$C$64</f>
        <v>ANALISTA DE SUPRIMENTOS</v>
      </c>
      <c r="E15412" s="314" t="str">
        <f>Resumo!$R$5</f>
        <v>Despesa</v>
      </c>
      <c r="F15412" s="314" t="str">
        <f>Resumo!$R$6</f>
        <v>Despesa Indireta</v>
      </c>
      <c r="G15412" s="327">
        <f>'Comp. Desp. Indiretas'!CL64</f>
        <v>0</v>
      </c>
    </row>
    <row r="15413" spans="1:7" x14ac:dyDescent="0.25">
      <c r="A15413" s="319">
        <f>'Comp. Desp. Indiretas'!$CL$7</f>
        <v>0</v>
      </c>
      <c r="B15413" s="314" t="str">
        <f>'Comp. Desp. Indiretas'!$A$65</f>
        <v>MOC</v>
      </c>
      <c r="D15413" s="315" t="str">
        <f>'Comp. Desp. Indiretas'!$C$65</f>
        <v>GERENTE DE PROJETO - PJ</v>
      </c>
      <c r="E15413" s="314" t="str">
        <f>Resumo!$R$5</f>
        <v>Despesa</v>
      </c>
      <c r="F15413" s="314" t="str">
        <f>Resumo!$R$6</f>
        <v>Despesa Indireta</v>
      </c>
      <c r="G15413" s="327">
        <f>'Comp. Desp. Indiretas'!CL65</f>
        <v>0</v>
      </c>
    </row>
    <row r="15414" spans="1:7" x14ac:dyDescent="0.25">
      <c r="A15414" s="319">
        <f>'Comp. Desp. Indiretas'!$CL$7</f>
        <v>0</v>
      </c>
      <c r="B15414" s="314" t="str">
        <f>'Comp. Desp. Indiretas'!$A$66</f>
        <v>MOC</v>
      </c>
      <c r="D15414" s="315" t="str">
        <f>'Comp. Desp. Indiretas'!$C$66</f>
        <v>COORD. DE PROJETO - PJ</v>
      </c>
      <c r="E15414" s="314" t="str">
        <f>Resumo!$R$5</f>
        <v>Despesa</v>
      </c>
      <c r="F15414" s="314" t="str">
        <f>Resumo!$R$6</f>
        <v>Despesa Indireta</v>
      </c>
      <c r="G15414" s="327">
        <f>'Comp. Desp. Indiretas'!CL66</f>
        <v>0</v>
      </c>
    </row>
    <row r="15415" spans="1:7" x14ac:dyDescent="0.25">
      <c r="A15415" s="319">
        <f>'Comp. Desp. Indiretas'!$CL$7</f>
        <v>0</v>
      </c>
      <c r="B15415" s="314" t="str">
        <f>'Comp. Desp. Indiretas'!$A$67</f>
        <v>MOC</v>
      </c>
      <c r="D15415" s="315" t="str">
        <f>'Comp. Desp. Indiretas'!$C$67</f>
        <v>COORD. OPERACIONAL - PJ</v>
      </c>
      <c r="E15415" s="314" t="str">
        <f>Resumo!$R$5</f>
        <v>Despesa</v>
      </c>
      <c r="F15415" s="314" t="str">
        <f>Resumo!$R$6</f>
        <v>Despesa Indireta</v>
      </c>
      <c r="G15415" s="327">
        <f>'Comp. Desp. Indiretas'!CL67</f>
        <v>0</v>
      </c>
    </row>
    <row r="15416" spans="1:7" x14ac:dyDescent="0.25">
      <c r="A15416" s="319">
        <f>'Comp. Desp. Indiretas'!$CL$7</f>
        <v>0</v>
      </c>
      <c r="B15416" s="314" t="str">
        <f>'Comp. Desp. Indiretas'!$A$68</f>
        <v>MOC</v>
      </c>
      <c r="D15416" s="315" t="str">
        <f>'Comp. Desp. Indiretas'!$C$68</f>
        <v>ANALISTA DE PROJETOS SENIOR - PJ</v>
      </c>
      <c r="E15416" s="314" t="str">
        <f>Resumo!$R$5</f>
        <v>Despesa</v>
      </c>
      <c r="F15416" s="314" t="str">
        <f>Resumo!$R$6</f>
        <v>Despesa Indireta</v>
      </c>
      <c r="G15416" s="327">
        <f>'Comp. Desp. Indiretas'!CL68</f>
        <v>0</v>
      </c>
    </row>
    <row r="15417" spans="1:7" x14ac:dyDescent="0.25">
      <c r="A15417" s="319">
        <f>'Comp. Desp. Indiretas'!$CL$7</f>
        <v>0</v>
      </c>
      <c r="B15417" s="314" t="str">
        <f>'Comp. Desp. Indiretas'!$A$69</f>
        <v>MOC</v>
      </c>
      <c r="D15417" s="315" t="str">
        <f>'Comp. Desp. Indiretas'!$C$69</f>
        <v>ANALISTA DE PROJETOS PLENO - PJ</v>
      </c>
      <c r="E15417" s="314" t="str">
        <f>Resumo!$R$5</f>
        <v>Despesa</v>
      </c>
      <c r="F15417" s="314" t="str">
        <f>Resumo!$R$6</f>
        <v>Despesa Indireta</v>
      </c>
      <c r="G15417" s="327">
        <f>'Comp. Desp. Indiretas'!CL69</f>
        <v>0</v>
      </c>
    </row>
    <row r="15418" spans="1:7" x14ac:dyDescent="0.25">
      <c r="A15418" s="319">
        <f>'Comp. Desp. Indiretas'!$CL$7</f>
        <v>0</v>
      </c>
      <c r="B15418" s="314" t="str">
        <f>'Comp. Desp. Indiretas'!$A$70</f>
        <v>MOC</v>
      </c>
      <c r="D15418" s="315" t="str">
        <f>'Comp. Desp. Indiretas'!$C$70</f>
        <v>ANALISTA DE PROJETOS JUNIOR - PJ</v>
      </c>
      <c r="E15418" s="314" t="str">
        <f>Resumo!$R$5</f>
        <v>Despesa</v>
      </c>
      <c r="F15418" s="314" t="str">
        <f>Resumo!$R$6</f>
        <v>Despesa Indireta</v>
      </c>
      <c r="G15418" s="327">
        <f>'Comp. Desp. Indiretas'!CL70</f>
        <v>0</v>
      </c>
    </row>
    <row r="15419" spans="1:7" x14ac:dyDescent="0.25">
      <c r="A15419" s="319">
        <f>'Comp. Desp. Indiretas'!$CL$7</f>
        <v>0</v>
      </c>
      <c r="B15419" s="314" t="str">
        <f>'Comp. Desp. Indiretas'!$A$71</f>
        <v>MOC</v>
      </c>
      <c r="D15419" s="315" t="str">
        <f>'Comp. Desp. Indiretas'!$C$71</f>
        <v>TÉCNICO OPERACIONAL - PJ</v>
      </c>
      <c r="E15419" s="314" t="str">
        <f>Resumo!$R$5</f>
        <v>Despesa</v>
      </c>
      <c r="F15419" s="314" t="str">
        <f>Resumo!$R$6</f>
        <v>Despesa Indireta</v>
      </c>
      <c r="G15419" s="327">
        <f>'Comp. Desp. Indiretas'!CL71</f>
        <v>0</v>
      </c>
    </row>
    <row r="15420" spans="1:7" x14ac:dyDescent="0.25">
      <c r="A15420" s="319">
        <f>'Comp. Desp. Indiretas'!$CL$7</f>
        <v>0</v>
      </c>
      <c r="B15420" s="314" t="str">
        <f>'Comp. Desp. Indiretas'!$A$72</f>
        <v>MOC</v>
      </c>
      <c r="D15420" s="315" t="str">
        <f>'Comp. Desp. Indiretas'!$C$72</f>
        <v>AUXILIAR TÉCNICO - PJ</v>
      </c>
      <c r="E15420" s="314" t="str">
        <f>Resumo!$R$5</f>
        <v>Despesa</v>
      </c>
      <c r="F15420" s="314" t="str">
        <f>Resumo!$R$6</f>
        <v>Despesa Indireta</v>
      </c>
      <c r="G15420" s="327">
        <f>'Comp. Desp. Indiretas'!CL72</f>
        <v>0</v>
      </c>
    </row>
    <row r="15421" spans="1:7" x14ac:dyDescent="0.25">
      <c r="A15421" s="319">
        <f>'Comp. Desp. Indiretas'!$CL$7</f>
        <v>0</v>
      </c>
      <c r="B15421" s="314" t="str">
        <f>'Comp. Desp. Indiretas'!$A$73</f>
        <v>MOC</v>
      </c>
      <c r="D15421" s="315" t="str">
        <f>'Comp. Desp. Indiretas'!$C$73</f>
        <v>ANALISTA FINANCEIRO</v>
      </c>
      <c r="E15421" s="314" t="str">
        <f>Resumo!$R$5</f>
        <v>Despesa</v>
      </c>
      <c r="F15421" s="314" t="str">
        <f>Resumo!$R$6</f>
        <v>Despesa Indireta</v>
      </c>
      <c r="G15421" s="327">
        <f>'Comp. Desp. Indiretas'!CL73</f>
        <v>0</v>
      </c>
    </row>
    <row r="15422" spans="1:7" x14ac:dyDescent="0.25">
      <c r="A15422" s="319">
        <f>'Comp. Desp. Indiretas'!$CL$7</f>
        <v>0</v>
      </c>
      <c r="B15422" s="314" t="str">
        <f>'Comp. Desp. Indiretas'!$A$74</f>
        <v>MOC</v>
      </c>
      <c r="D15422" s="315" t="str">
        <f>'Comp. Desp. Indiretas'!$C$74</f>
        <v>ANALISTA DE SUPRIMENTOS</v>
      </c>
      <c r="E15422" s="314" t="str">
        <f>Resumo!$R$5</f>
        <v>Despesa</v>
      </c>
      <c r="F15422" s="314" t="str">
        <f>Resumo!$R$6</f>
        <v>Despesa Indireta</v>
      </c>
      <c r="G15422" s="327">
        <f>'Comp. Desp. Indiretas'!CL74</f>
        <v>0</v>
      </c>
    </row>
    <row r="15423" spans="1:7" x14ac:dyDescent="0.25">
      <c r="A15423" s="319">
        <f>'Comp. Desp. Indiretas'!$CL$7</f>
        <v>0</v>
      </c>
      <c r="B15423" s="314" t="str">
        <f>'Comp. Desp. Indiretas'!$A$75</f>
        <v>DG</v>
      </c>
      <c r="D15423" s="315" t="str">
        <f>'Comp. Desp. Indiretas'!$C$75</f>
        <v>HOSPEDAGEM - NIVEL 1</v>
      </c>
      <c r="E15423" s="314" t="str">
        <f>Resumo!$R$5</f>
        <v>Despesa</v>
      </c>
      <c r="F15423" s="314" t="str">
        <f>Resumo!$R$6</f>
        <v>Despesa Indireta</v>
      </c>
      <c r="G15423" s="327">
        <f>'Comp. Desp. Indiretas'!CL75</f>
        <v>0</v>
      </c>
    </row>
    <row r="15424" spans="1:7" x14ac:dyDescent="0.25">
      <c r="A15424" s="319">
        <f>'Comp. Desp. Indiretas'!$CL$7</f>
        <v>0</v>
      </c>
      <c r="B15424" s="314" t="str">
        <f>'Comp. Desp. Indiretas'!$A$76</f>
        <v>DG</v>
      </c>
      <c r="D15424" s="315" t="str">
        <f>'Comp. Desp. Indiretas'!$C$76</f>
        <v>ALIMENTAÇÃO - NIVEL 1</v>
      </c>
      <c r="E15424" s="314" t="str">
        <f>Resumo!$R$5</f>
        <v>Despesa</v>
      </c>
      <c r="F15424" s="314" t="str">
        <f>Resumo!$R$6</f>
        <v>Despesa Indireta</v>
      </c>
      <c r="G15424" s="327">
        <f>'Comp. Desp. Indiretas'!CL76</f>
        <v>0</v>
      </c>
    </row>
    <row r="15425" spans="1:7" x14ac:dyDescent="0.25">
      <c r="A15425" s="319">
        <f>'Comp. Desp. Indiretas'!$CL$7</f>
        <v>0</v>
      </c>
      <c r="B15425" s="314" t="str">
        <f>'Comp. Desp. Indiretas'!$A$77</f>
        <v>DG</v>
      </c>
      <c r="D15425" s="315" t="str">
        <f>'Comp. Desp. Indiretas'!$C$77</f>
        <v>LOCAÇÃO DE BASE OPERACIONAL</v>
      </c>
      <c r="E15425" s="314" t="str">
        <f>Resumo!$R$5</f>
        <v>Despesa</v>
      </c>
      <c r="F15425" s="314" t="str">
        <f>Resumo!$R$6</f>
        <v>Despesa Indireta</v>
      </c>
      <c r="G15425" s="327">
        <f>'Comp. Desp. Indiretas'!CL77</f>
        <v>0</v>
      </c>
    </row>
    <row r="15426" spans="1:7" x14ac:dyDescent="0.25">
      <c r="A15426" s="319">
        <f>'Comp. Desp. Indiretas'!$CL$7</f>
        <v>0</v>
      </c>
      <c r="B15426" s="314" t="str">
        <f>'Comp. Desp. Indiretas'!$A$78</f>
        <v>DG</v>
      </c>
      <c r="D15426" s="315" t="str">
        <f>'Comp. Desp. Indiretas'!$C$78</f>
        <v>ALIMENTAÇÃO - NIVEL 1</v>
      </c>
      <c r="E15426" s="314" t="str">
        <f>Resumo!$R$5</f>
        <v>Despesa</v>
      </c>
      <c r="F15426" s="314" t="str">
        <f>Resumo!$R$6</f>
        <v>Despesa Indireta</v>
      </c>
      <c r="G15426" s="327">
        <f>'Comp. Desp. Indiretas'!CL78</f>
        <v>0</v>
      </c>
    </row>
    <row r="15427" spans="1:7" x14ac:dyDescent="0.25">
      <c r="A15427" s="319">
        <f>'Comp. Desp. Indiretas'!$CL$7</f>
        <v>0</v>
      </c>
      <c r="B15427" s="314" t="str">
        <f>'Comp. Desp. Indiretas'!$A$79</f>
        <v>DG</v>
      </c>
      <c r="D15427" s="315" t="str">
        <f>'Comp. Desp. Indiretas'!$C$79</f>
        <v>ALIMENTAÇÃO - NIVEL 2</v>
      </c>
      <c r="E15427" s="314" t="str">
        <f>Resumo!$R$5</f>
        <v>Despesa</v>
      </c>
      <c r="F15427" s="314" t="str">
        <f>Resumo!$R$6</f>
        <v>Despesa Indireta</v>
      </c>
      <c r="G15427" s="327">
        <f>'Comp. Desp. Indiretas'!CL79</f>
        <v>0</v>
      </c>
    </row>
    <row r="15428" spans="1:7" x14ac:dyDescent="0.25">
      <c r="A15428" s="319">
        <f>'Comp. Desp. Indiretas'!$CL$7</f>
        <v>0</v>
      </c>
      <c r="B15428" s="314" t="str">
        <f>'Comp. Desp. Indiretas'!$A$80</f>
        <v>DG</v>
      </c>
      <c r="D15428" s="315" t="str">
        <f>'Comp. Desp. Indiretas'!$C$80</f>
        <v>ALIMENTAÇÃO - NIVEL 3</v>
      </c>
      <c r="E15428" s="314" t="str">
        <f>Resumo!$R$5</f>
        <v>Despesa</v>
      </c>
      <c r="F15428" s="314" t="str">
        <f>Resumo!$R$6</f>
        <v>Despesa Indireta</v>
      </c>
      <c r="G15428" s="327">
        <f>'Comp. Desp. Indiretas'!CL80</f>
        <v>0</v>
      </c>
    </row>
    <row r="15429" spans="1:7" x14ac:dyDescent="0.25">
      <c r="A15429" s="319">
        <f>'Comp. Desp. Indiretas'!$CL$7</f>
        <v>0</v>
      </c>
      <c r="B15429" s="314" t="str">
        <f>'Comp. Desp. Indiretas'!$A$81</f>
        <v>DG</v>
      </c>
      <c r="D15429" s="315" t="str">
        <f>'Comp. Desp. Indiretas'!$C$81</f>
        <v>TELEFONIA</v>
      </c>
      <c r="E15429" s="314" t="str">
        <f>Resumo!$R$5</f>
        <v>Despesa</v>
      </c>
      <c r="F15429" s="314" t="str">
        <f>Resumo!$R$6</f>
        <v>Despesa Indireta</v>
      </c>
      <c r="G15429" s="327">
        <f>'Comp. Desp. Indiretas'!CL81</f>
        <v>0</v>
      </c>
    </row>
    <row r="15430" spans="1:7" x14ac:dyDescent="0.25">
      <c r="A15430" s="319">
        <f>'Comp. Desp. Indiretas'!$CL$7</f>
        <v>0</v>
      </c>
      <c r="B15430" s="314" t="str">
        <f>'Comp. Desp. Indiretas'!$A$82</f>
        <v>DG</v>
      </c>
      <c r="D15430" s="315" t="str">
        <f>'Comp. Desp. Indiretas'!$C$82</f>
        <v>ALUGUEL DE VEÍCULO LEVE MENSAL</v>
      </c>
      <c r="E15430" s="314" t="str">
        <f>Resumo!$R$5</f>
        <v>Despesa</v>
      </c>
      <c r="F15430" s="314" t="str">
        <f>Resumo!$R$6</f>
        <v>Despesa Indireta</v>
      </c>
      <c r="G15430" s="327">
        <f>'Comp. Desp. Indiretas'!CL82</f>
        <v>0</v>
      </c>
    </row>
    <row r="15431" spans="1:7" x14ac:dyDescent="0.25">
      <c r="A15431" s="319">
        <f>'Comp. Desp. Indiretas'!$CL$7</f>
        <v>0</v>
      </c>
      <c r="B15431" s="314" t="str">
        <f>'Comp. Desp. Indiretas'!$A$83</f>
        <v>DG</v>
      </c>
      <c r="D15431" s="315" t="str">
        <f>'Comp. Desp. Indiretas'!$C$83</f>
        <v>ALUGUEL DE VEICULO LEVE</v>
      </c>
      <c r="E15431" s="314" t="str">
        <f>Resumo!$R$5</f>
        <v>Despesa</v>
      </c>
      <c r="F15431" s="314" t="str">
        <f>Resumo!$R$6</f>
        <v>Despesa Indireta</v>
      </c>
      <c r="G15431" s="327">
        <f>'Comp. Desp. Indiretas'!CL83</f>
        <v>0</v>
      </c>
    </row>
    <row r="15432" spans="1:7" x14ac:dyDescent="0.25">
      <c r="A15432" s="319">
        <f>'Comp. Desp. Indiretas'!$CL$7</f>
        <v>0</v>
      </c>
      <c r="B15432" s="314" t="str">
        <f>'Comp. Desp. Indiretas'!$A$84</f>
        <v>DG</v>
      </c>
      <c r="D15432" s="315" t="str">
        <f>'Comp. Desp. Indiretas'!$C$84</f>
        <v>ALUGUEL CAMINHONTE</v>
      </c>
      <c r="E15432" s="314" t="str">
        <f>Resumo!$R$5</f>
        <v>Despesa</v>
      </c>
      <c r="F15432" s="314" t="str">
        <f>Resumo!$R$6</f>
        <v>Despesa Indireta</v>
      </c>
      <c r="G15432" s="327">
        <f>'Comp. Desp. Indiretas'!CL84</f>
        <v>0</v>
      </c>
    </row>
    <row r="15433" spans="1:7" x14ac:dyDescent="0.25">
      <c r="A15433" s="319">
        <f>'Comp. Desp. Indiretas'!$CL$7</f>
        <v>0</v>
      </c>
      <c r="B15433" s="314" t="str">
        <f>'Comp. Desp. Indiretas'!$A$85</f>
        <v>DG</v>
      </c>
      <c r="D15433" s="315" t="str">
        <f>'Comp. Desp. Indiretas'!$C$85</f>
        <v>AQUISIÇÃO DE VEICULO</v>
      </c>
      <c r="E15433" s="314" t="str">
        <f>Resumo!$R$5</f>
        <v>Despesa</v>
      </c>
      <c r="F15433" s="314" t="str">
        <f>Resumo!$R$6</f>
        <v>Despesa Indireta</v>
      </c>
      <c r="G15433" s="327">
        <f>'Comp. Desp. Indiretas'!CL85</f>
        <v>0</v>
      </c>
    </row>
    <row r="15434" spans="1:7" x14ac:dyDescent="0.25">
      <c r="A15434" s="319">
        <f>'Comp. Desp. Indiretas'!$CL$7</f>
        <v>0</v>
      </c>
      <c r="B15434" s="314" t="str">
        <f>'Comp. Desp. Indiretas'!$A$86</f>
        <v>DG</v>
      </c>
      <c r="D15434" s="315" t="str">
        <f>'Comp. Desp. Indiretas'!$C$86</f>
        <v>COMBUSTÍVEL - GASOLINA</v>
      </c>
      <c r="E15434" s="314" t="str">
        <f>Resumo!$R$5</f>
        <v>Despesa</v>
      </c>
      <c r="F15434" s="314" t="str">
        <f>Resumo!$R$6</f>
        <v>Despesa Indireta</v>
      </c>
      <c r="G15434" s="327">
        <f>'Comp. Desp. Indiretas'!CL86</f>
        <v>0</v>
      </c>
    </row>
    <row r="15435" spans="1:7" x14ac:dyDescent="0.25">
      <c r="A15435" s="319">
        <f>'Comp. Desp. Indiretas'!$CL$7</f>
        <v>0</v>
      </c>
      <c r="B15435" s="314" t="str">
        <f>'Comp. Desp. Indiretas'!$A$87</f>
        <v>DG</v>
      </c>
      <c r="D15435" s="315" t="str">
        <f>'Comp. Desp. Indiretas'!$C$87</f>
        <v>COMBUSTÍVEL - DIESEL</v>
      </c>
      <c r="E15435" s="314" t="str">
        <f>Resumo!$R$5</f>
        <v>Despesa</v>
      </c>
      <c r="F15435" s="314" t="str">
        <f>Resumo!$R$6</f>
        <v>Despesa Indireta</v>
      </c>
      <c r="G15435" s="327">
        <f>'Comp. Desp. Indiretas'!CL87</f>
        <v>0</v>
      </c>
    </row>
    <row r="15436" spans="1:7" x14ac:dyDescent="0.25">
      <c r="A15436" s="319">
        <f>'Comp. Desp. Indiretas'!$CL$7</f>
        <v>0</v>
      </c>
      <c r="B15436" s="314" t="str">
        <f>'Comp. Desp. Indiretas'!$A$88</f>
        <v>DG</v>
      </c>
      <c r="D15436" s="315" t="str">
        <f>'Comp. Desp. Indiretas'!$C$88</f>
        <v>PASSAGEM AÉREA</v>
      </c>
      <c r="E15436" s="314" t="str">
        <f>Resumo!$R$5</f>
        <v>Despesa</v>
      </c>
      <c r="F15436" s="314" t="str">
        <f>Resumo!$R$6</f>
        <v>Despesa Indireta</v>
      </c>
      <c r="G15436" s="327">
        <f>'Comp. Desp. Indiretas'!CL88</f>
        <v>0</v>
      </c>
    </row>
    <row r="15437" spans="1:7" x14ac:dyDescent="0.25">
      <c r="A15437" s="319">
        <f>'Comp. Desp. Indiretas'!$CL$7</f>
        <v>0</v>
      </c>
      <c r="B15437" s="314" t="str">
        <f>'Comp. Desp. Indiretas'!$A$89</f>
        <v>ART</v>
      </c>
      <c r="D15437" s="315" t="str">
        <f>'Comp. Desp. Indiretas'!$C$89</f>
        <v>ART CREA - Nível 1</v>
      </c>
      <c r="E15437" s="314" t="str">
        <f>Resumo!$R$5</f>
        <v>Despesa</v>
      </c>
      <c r="F15437" s="314" t="str">
        <f>Resumo!$R$6</f>
        <v>Despesa Indireta</v>
      </c>
      <c r="G15437" s="327">
        <f>'Comp. Desp. Indiretas'!CL89</f>
        <v>0</v>
      </c>
    </row>
    <row r="15438" spans="1:7" x14ac:dyDescent="0.25">
      <c r="A15438" s="319">
        <f>'Comp. Desp. Indiretas'!$CL$7</f>
        <v>0</v>
      </c>
      <c r="B15438" s="314" t="str">
        <f>'Comp. Desp. Indiretas'!$A$90</f>
        <v>ART</v>
      </c>
      <c r="D15438" s="315" t="str">
        <f>'Comp. Desp. Indiretas'!$C$90</f>
        <v>ART CREA - Nível 2</v>
      </c>
      <c r="E15438" s="314" t="str">
        <f>Resumo!$R$5</f>
        <v>Despesa</v>
      </c>
      <c r="F15438" s="314" t="str">
        <f>Resumo!$R$6</f>
        <v>Despesa Indireta</v>
      </c>
      <c r="G15438" s="327">
        <f>'Comp. Desp. Indiretas'!CL90</f>
        <v>0</v>
      </c>
    </row>
    <row r="15439" spans="1:7" x14ac:dyDescent="0.25">
      <c r="A15439" s="319">
        <f>'Comp. Desp. Indiretas'!$CL$7</f>
        <v>0</v>
      </c>
      <c r="B15439" s="314" t="str">
        <f>'Comp. Desp. Indiretas'!$A$91</f>
        <v>ART</v>
      </c>
      <c r="D15439" s="315" t="str">
        <f>'Comp. Desp. Indiretas'!$C$91</f>
        <v>ART CREA - Nível 3</v>
      </c>
      <c r="E15439" s="314" t="str">
        <f>Resumo!$R$5</f>
        <v>Despesa</v>
      </c>
      <c r="F15439" s="314" t="str">
        <f>Resumo!$R$6</f>
        <v>Despesa Indireta</v>
      </c>
      <c r="G15439" s="327">
        <f>'Comp. Desp. Indiretas'!CL91</f>
        <v>0</v>
      </c>
    </row>
    <row r="15440" spans="1:7" x14ac:dyDescent="0.25">
      <c r="A15440" s="319">
        <f>'Comp. Desp. Indiretas'!$CL$7</f>
        <v>0</v>
      </c>
      <c r="B15440" s="314" t="str">
        <f>'Comp. Desp. Indiretas'!$A$92</f>
        <v>ART</v>
      </c>
      <c r="D15440" s="315" t="str">
        <f>'Comp. Desp. Indiretas'!$C$92</f>
        <v>ACERVO CREA</v>
      </c>
      <c r="E15440" s="314" t="str">
        <f>Resumo!$R$5</f>
        <v>Despesa</v>
      </c>
      <c r="F15440" s="314" t="str">
        <f>Resumo!$R$6</f>
        <v>Despesa Indireta</v>
      </c>
      <c r="G15440" s="327">
        <f>'Comp. Desp. Indiretas'!CL92</f>
        <v>0</v>
      </c>
    </row>
    <row r="15441" spans="1:7" x14ac:dyDescent="0.25">
      <c r="A15441" s="319">
        <f>'Comp. Desp. Indiretas'!$CL$7</f>
        <v>0</v>
      </c>
      <c r="B15441" s="314" t="str">
        <f>'Comp. Desp. Indiretas'!$A$93</f>
        <v>ART</v>
      </c>
      <c r="D15441" s="315" t="str">
        <f>'Comp. Desp. Indiretas'!$C$93</f>
        <v>ART CRBio</v>
      </c>
      <c r="E15441" s="314" t="str">
        <f>Resumo!$R$5</f>
        <v>Despesa</v>
      </c>
      <c r="F15441" s="314" t="str">
        <f>Resumo!$R$6</f>
        <v>Despesa Indireta</v>
      </c>
      <c r="G15441" s="327">
        <f>'Comp. Desp. Indiretas'!CL93</f>
        <v>0</v>
      </c>
    </row>
    <row r="15442" spans="1:7" x14ac:dyDescent="0.25">
      <c r="A15442" s="319">
        <f>'Comp. Desp. Indiretas'!$CL$7</f>
        <v>0</v>
      </c>
      <c r="B15442" s="314" t="str">
        <f>'Comp. Desp. Indiretas'!$A$94</f>
        <v>ART</v>
      </c>
      <c r="D15442" s="315" t="str">
        <f>'Comp. Desp. Indiretas'!$C$94</f>
        <v>ACERVO CRBio</v>
      </c>
      <c r="E15442" s="314" t="str">
        <f>Resumo!$R$5</f>
        <v>Despesa</v>
      </c>
      <c r="F15442" s="314" t="str">
        <f>Resumo!$R$6</f>
        <v>Despesa Indireta</v>
      </c>
      <c r="G15442" s="327">
        <f>'Comp. Desp. Indiretas'!CL94</f>
        <v>0</v>
      </c>
    </row>
    <row r="15443" spans="1:7" x14ac:dyDescent="0.25">
      <c r="A15443" s="319">
        <f>'Comp. Desp. Indiretas'!$CL$7</f>
        <v>0</v>
      </c>
      <c r="B15443" s="314" t="str">
        <f>'Comp. Desp. Indiretas'!$A$95</f>
        <v>ART</v>
      </c>
      <c r="D15443" s="315" t="str">
        <f>'Comp. Desp. Indiretas'!$C$95</f>
        <v>VISTO CREA PF</v>
      </c>
      <c r="E15443" s="314" t="str">
        <f>Resumo!$R$5</f>
        <v>Despesa</v>
      </c>
      <c r="F15443" s="314" t="str">
        <f>Resumo!$R$6</f>
        <v>Despesa Indireta</v>
      </c>
      <c r="G15443" s="327">
        <f>'Comp. Desp. Indiretas'!CL95</f>
        <v>0</v>
      </c>
    </row>
    <row r="15444" spans="1:7" x14ac:dyDescent="0.25">
      <c r="A15444" s="319">
        <f>'Comp. Desp. Indiretas'!$CL$7</f>
        <v>0</v>
      </c>
      <c r="B15444" s="314" t="str">
        <f>'Comp. Desp. Indiretas'!$A$96</f>
        <v>ART</v>
      </c>
      <c r="D15444" s="315" t="str">
        <f>'Comp. Desp. Indiretas'!$C$96</f>
        <v>VISTO CREA PJ</v>
      </c>
      <c r="E15444" s="314" t="str">
        <f>Resumo!$R$5</f>
        <v>Despesa</v>
      </c>
      <c r="F15444" s="314" t="str">
        <f>Resumo!$R$6</f>
        <v>Despesa Indireta</v>
      </c>
      <c r="G15444" s="327">
        <f>'Comp. Desp. Indiretas'!CL96</f>
        <v>0</v>
      </c>
    </row>
    <row r="15445" spans="1:7" x14ac:dyDescent="0.25">
      <c r="A15445" s="319">
        <f>'Comp. Desp. Indiretas'!$CL$7</f>
        <v>0</v>
      </c>
      <c r="B15445" s="314" t="str">
        <f>'Comp. Desp. Indiretas'!$A$97</f>
        <v>ART</v>
      </c>
      <c r="D15445" s="315" t="str">
        <f>'Comp. Desp. Indiretas'!$C$97</f>
        <v>ANUIDADE CREA PF</v>
      </c>
      <c r="E15445" s="314" t="str">
        <f>Resumo!$R$5</f>
        <v>Despesa</v>
      </c>
      <c r="F15445" s="314" t="str">
        <f>Resumo!$R$6</f>
        <v>Despesa Indireta</v>
      </c>
      <c r="G15445" s="327">
        <f>'Comp. Desp. Indiretas'!CL97</f>
        <v>0</v>
      </c>
    </row>
    <row r="15446" spans="1:7" x14ac:dyDescent="0.25">
      <c r="A15446" s="319">
        <f>'Comp. Desp. Indiretas'!$CL$7</f>
        <v>0</v>
      </c>
      <c r="B15446" s="314" t="str">
        <f>'Comp. Desp. Indiretas'!$A$98</f>
        <v>ART</v>
      </c>
      <c r="D15446" s="315" t="str">
        <f>'Comp. Desp. Indiretas'!$C$98</f>
        <v>ANUIDADE CREA PJ</v>
      </c>
      <c r="E15446" s="314" t="str">
        <f>Resumo!$R$5</f>
        <v>Despesa</v>
      </c>
      <c r="F15446" s="314" t="str">
        <f>Resumo!$R$6</f>
        <v>Despesa Indireta</v>
      </c>
      <c r="G15446" s="327">
        <f>'Comp. Desp. Indiretas'!CL98</f>
        <v>0</v>
      </c>
    </row>
    <row r="15447" spans="1:7" x14ac:dyDescent="0.25">
      <c r="A15447" s="319">
        <f>'Comp. Desp. Indiretas'!$CL$7</f>
        <v>0</v>
      </c>
      <c r="B15447" s="314" t="str">
        <f>'Comp. Desp. Indiretas'!$A$99</f>
        <v>ART</v>
      </c>
      <c r="D15447" s="315" t="str">
        <f>'Comp. Desp. Indiretas'!$C$99</f>
        <v>VISTO CRBio PF</v>
      </c>
      <c r="E15447" s="314" t="str">
        <f>Resumo!$R$5</f>
        <v>Despesa</v>
      </c>
      <c r="F15447" s="314" t="str">
        <f>Resumo!$R$6</f>
        <v>Despesa Indireta</v>
      </c>
      <c r="G15447" s="327">
        <f>'Comp. Desp. Indiretas'!CL99</f>
        <v>0</v>
      </c>
    </row>
    <row r="15448" spans="1:7" x14ac:dyDescent="0.25">
      <c r="A15448" s="319">
        <f>'Comp. Desp. Indiretas'!$CL$7</f>
        <v>0</v>
      </c>
      <c r="B15448" s="314" t="str">
        <f>'Comp. Desp. Indiretas'!$A$100</f>
        <v>ART</v>
      </c>
      <c r="D15448" s="315" t="str">
        <f>'Comp. Desp. Indiretas'!$C$100</f>
        <v>VISTO CRBio PJ</v>
      </c>
      <c r="E15448" s="314" t="str">
        <f>Resumo!$R$5</f>
        <v>Despesa</v>
      </c>
      <c r="F15448" s="314" t="str">
        <f>Resumo!$R$6</f>
        <v>Despesa Indireta</v>
      </c>
      <c r="G15448" s="327">
        <f>'Comp. Desp. Indiretas'!CL100</f>
        <v>0</v>
      </c>
    </row>
    <row r="15449" spans="1:7" x14ac:dyDescent="0.25">
      <c r="A15449" s="319">
        <f>'Comp. Desp. Indiretas'!$CL$7</f>
        <v>0</v>
      </c>
      <c r="B15449" s="314" t="str">
        <f>'Comp. Desp. Indiretas'!$A$101</f>
        <v>SMS</v>
      </c>
      <c r="D15449" s="315" t="str">
        <f>'Comp. Desp. Indiretas'!$C$101</f>
        <v>PPRA</v>
      </c>
      <c r="E15449" s="314" t="str">
        <f>Resumo!$R$5</f>
        <v>Despesa</v>
      </c>
      <c r="F15449" s="314" t="str">
        <f>Resumo!$R$6</f>
        <v>Despesa Indireta</v>
      </c>
      <c r="G15449" s="327">
        <f>'Comp. Desp. Indiretas'!CL101</f>
        <v>0</v>
      </c>
    </row>
    <row r="15450" spans="1:7" x14ac:dyDescent="0.25">
      <c r="A15450" s="319">
        <f>'Comp. Desp. Indiretas'!$CL$7</f>
        <v>0</v>
      </c>
      <c r="B15450" s="314" t="str">
        <f>'Comp. Desp. Indiretas'!$A$102</f>
        <v>SMS</v>
      </c>
      <c r="D15450" s="315" t="str">
        <f>'Comp. Desp. Indiretas'!$C$102</f>
        <v>PCMSO</v>
      </c>
      <c r="E15450" s="314" t="str">
        <f>Resumo!$R$5</f>
        <v>Despesa</v>
      </c>
      <c r="F15450" s="314" t="str">
        <f>Resumo!$R$6</f>
        <v>Despesa Indireta</v>
      </c>
      <c r="G15450" s="327">
        <f>'Comp. Desp. Indiretas'!CL102</f>
        <v>0</v>
      </c>
    </row>
    <row r="15451" spans="1:7" x14ac:dyDescent="0.25">
      <c r="A15451" s="319">
        <f>'Comp. Desp. Indiretas'!$CL$7</f>
        <v>0</v>
      </c>
      <c r="B15451" s="314" t="str">
        <f>'Comp. Desp. Indiretas'!$A$103</f>
        <v>SMS</v>
      </c>
      <c r="D15451" s="315" t="str">
        <f>'Comp. Desp. Indiretas'!$C$103</f>
        <v>APR</v>
      </c>
      <c r="E15451" s="314" t="str">
        <f>Resumo!$R$5</f>
        <v>Despesa</v>
      </c>
      <c r="F15451" s="314" t="str">
        <f>Resumo!$R$6</f>
        <v>Despesa Indireta</v>
      </c>
      <c r="G15451" s="327">
        <f>'Comp. Desp. Indiretas'!CL103</f>
        <v>0</v>
      </c>
    </row>
    <row r="15452" spans="1:7" x14ac:dyDescent="0.25">
      <c r="A15452" s="319">
        <f>'Comp. Desp. Indiretas'!$CL$7</f>
        <v>0</v>
      </c>
      <c r="B15452" s="314" t="str">
        <f>'Comp. Desp. Indiretas'!$A$104</f>
        <v>SMS</v>
      </c>
      <c r="D15452" s="315" t="str">
        <f>'Comp. Desp. Indiretas'!$C$104</f>
        <v>PAE</v>
      </c>
      <c r="E15452" s="314" t="str">
        <f>Resumo!$R$5</f>
        <v>Despesa</v>
      </c>
      <c r="F15452" s="314" t="str">
        <f>Resumo!$R$6</f>
        <v>Despesa Indireta</v>
      </c>
      <c r="G15452" s="327">
        <f>'Comp. Desp. Indiretas'!CL104</f>
        <v>0</v>
      </c>
    </row>
    <row r="15453" spans="1:7" x14ac:dyDescent="0.25">
      <c r="A15453" s="319">
        <f>'Comp. Desp. Indiretas'!$CL$7</f>
        <v>0</v>
      </c>
      <c r="B15453" s="314" t="str">
        <f>'Comp. Desp. Indiretas'!$A$105</f>
        <v>SMS</v>
      </c>
      <c r="D15453" s="315" t="str">
        <f>'Comp. Desp. Indiretas'!$C$105</f>
        <v>TREINAMENTO</v>
      </c>
      <c r="E15453" s="314" t="str">
        <f>Resumo!$R$5</f>
        <v>Despesa</v>
      </c>
      <c r="F15453" s="314" t="str">
        <f>Resumo!$R$6</f>
        <v>Despesa Indireta</v>
      </c>
      <c r="G15453" s="327">
        <f>'Comp. Desp. Indiretas'!CL105</f>
        <v>0</v>
      </c>
    </row>
    <row r="15454" spans="1:7" x14ac:dyDescent="0.25">
      <c r="A15454" s="319">
        <f>'Comp. Desp. Indiretas'!$CL$7</f>
        <v>0</v>
      </c>
      <c r="B15454" s="314" t="str">
        <f>'Comp. Desp. Indiretas'!$A$106</f>
        <v>SMS</v>
      </c>
      <c r="D15454" s="315" t="str">
        <f>'Comp. Desp. Indiretas'!$C$106</f>
        <v>ASO</v>
      </c>
      <c r="E15454" s="314" t="str">
        <f>Resumo!$R$5</f>
        <v>Despesa</v>
      </c>
      <c r="F15454" s="314" t="str">
        <f>Resumo!$R$6</f>
        <v>Despesa Indireta</v>
      </c>
      <c r="G15454" s="327">
        <f>'Comp. Desp. Indiretas'!CL106</f>
        <v>0</v>
      </c>
    </row>
    <row r="15455" spans="1:7" x14ac:dyDescent="0.25">
      <c r="A15455" s="319">
        <f>'Comp. Desp. Indiretas'!$CL$7</f>
        <v>0</v>
      </c>
      <c r="B15455" s="314">
        <f>'Comp. Desp. Indiretas'!$A$107</f>
        <v>0</v>
      </c>
      <c r="D15455" s="315" t="str">
        <f>'Comp. Desp. Indiretas'!$C$107</f>
        <v/>
      </c>
      <c r="E15455" s="314" t="str">
        <f>Resumo!$R$5</f>
        <v>Despesa</v>
      </c>
      <c r="F15455" s="314" t="str">
        <f>Resumo!$R$6</f>
        <v>Despesa Indireta</v>
      </c>
      <c r="G15455" s="327">
        <f>'Comp. Desp. Indiretas'!CL107</f>
        <v>0</v>
      </c>
    </row>
    <row r="15456" spans="1:7" x14ac:dyDescent="0.25">
      <c r="A15456" s="319">
        <f>'Comp. Desp. Indiretas'!$CL$7</f>
        <v>0</v>
      </c>
      <c r="B15456" s="314">
        <f>'Comp. Desp. Indiretas'!$A$108</f>
        <v>0</v>
      </c>
      <c r="D15456" s="315" t="str">
        <f>'Comp. Desp. Indiretas'!$C$108</f>
        <v/>
      </c>
      <c r="E15456" s="314" t="str">
        <f>Resumo!$R$5</f>
        <v>Despesa</v>
      </c>
      <c r="F15456" s="314" t="str">
        <f>Resumo!$R$6</f>
        <v>Despesa Indireta</v>
      </c>
      <c r="G15456" s="327">
        <f>'Comp. Desp. Indiretas'!CL108</f>
        <v>0</v>
      </c>
    </row>
    <row r="15457" spans="1:7" x14ac:dyDescent="0.25">
      <c r="A15457" s="319">
        <f>'Comp. Desp. Indiretas'!$CL$7</f>
        <v>0</v>
      </c>
      <c r="B15457" s="314">
        <f>'Comp. Desp. Indiretas'!$A$109</f>
        <v>0</v>
      </c>
      <c r="D15457" s="315" t="str">
        <f>'Comp. Desp. Indiretas'!$C$109</f>
        <v/>
      </c>
      <c r="E15457" s="314" t="str">
        <f>Resumo!$R$5</f>
        <v>Despesa</v>
      </c>
      <c r="F15457" s="314" t="str">
        <f>Resumo!$R$6</f>
        <v>Despesa Indireta</v>
      </c>
      <c r="G15457" s="327">
        <f>'Comp. Desp. Indiretas'!CL109</f>
        <v>0</v>
      </c>
    </row>
    <row r="15458" spans="1:7" x14ac:dyDescent="0.25">
      <c r="A15458" s="319">
        <f>'Comp. Desp. Indiretas'!$CL$7</f>
        <v>0</v>
      </c>
      <c r="B15458" s="314">
        <f>'Comp. Desp. Indiretas'!$A$110</f>
        <v>0</v>
      </c>
      <c r="D15458" s="315" t="str">
        <f>'Comp. Desp. Indiretas'!$C$110</f>
        <v/>
      </c>
      <c r="E15458" s="314" t="str">
        <f>Resumo!$R$5</f>
        <v>Despesa</v>
      </c>
      <c r="F15458" s="314" t="str">
        <f>Resumo!$R$6</f>
        <v>Despesa Indireta</v>
      </c>
      <c r="G15458" s="327">
        <f>'Comp. Desp. Indiretas'!CL110</f>
        <v>0</v>
      </c>
    </row>
    <row r="15459" spans="1:7" x14ac:dyDescent="0.25">
      <c r="A15459" s="319">
        <f>'Comp. Desp. Indiretas'!$CL$7</f>
        <v>0</v>
      </c>
      <c r="B15459" s="314">
        <f>'Comp. Desp. Indiretas'!$A$111</f>
        <v>0</v>
      </c>
      <c r="D15459" s="315" t="str">
        <f>'Comp. Desp. Indiretas'!$C$111</f>
        <v/>
      </c>
      <c r="E15459" s="314" t="str">
        <f>Resumo!$R$5</f>
        <v>Despesa</v>
      </c>
      <c r="F15459" s="314" t="str">
        <f>Resumo!$R$6</f>
        <v>Despesa Indireta</v>
      </c>
      <c r="G15459" s="327">
        <f>'Comp. Desp. Indiretas'!CL111</f>
        <v>0</v>
      </c>
    </row>
    <row r="15460" spans="1:7" x14ac:dyDescent="0.25">
      <c r="A15460" s="319">
        <f>'Comp. Desp. Indiretas'!$CL$7</f>
        <v>0</v>
      </c>
      <c r="B15460" s="314">
        <f>'Comp. Desp. Indiretas'!$A$112</f>
        <v>0</v>
      </c>
      <c r="D15460" s="315" t="str">
        <f>'Comp. Desp. Indiretas'!$C$112</f>
        <v/>
      </c>
      <c r="E15460" s="314" t="str">
        <f>Resumo!$R$5</f>
        <v>Despesa</v>
      </c>
      <c r="F15460" s="314" t="str">
        <f>Resumo!$R$6</f>
        <v>Despesa Indireta</v>
      </c>
      <c r="G15460" s="327">
        <f>'Comp. Desp. Indiretas'!CL112</f>
        <v>0</v>
      </c>
    </row>
    <row r="15461" spans="1:7" x14ac:dyDescent="0.25">
      <c r="A15461" s="319">
        <f>'Comp. Desp. Indiretas'!$CL$7</f>
        <v>0</v>
      </c>
      <c r="B15461" s="314" t="str">
        <f>'Composições Desp. Diretas'!$A$10</f>
        <v>SE</v>
      </c>
      <c r="C15461" s="314" t="str">
        <f>EAP!$C$9</f>
        <v>PP01</v>
      </c>
      <c r="D15461" s="315" t="str">
        <f>'Composições Desp. Diretas'!$C$10</f>
        <v>Subcontratação: realização do serviço de monit. da QAE</v>
      </c>
      <c r="E15461" s="314" t="str">
        <f>Resumo!$R$5</f>
        <v>Despesa</v>
      </c>
      <c r="F15461" s="314" t="str">
        <f>Resumo!$R$7</f>
        <v>Despesa Direta</v>
      </c>
      <c r="G15461" s="327">
        <f>'Composições Desp. Diretas'!CM10</f>
        <v>0</v>
      </c>
    </row>
    <row r="15462" spans="1:7" x14ac:dyDescent="0.25">
      <c r="A15462" s="319">
        <f>'Comp. Desp. Indiretas'!$CL$7</f>
        <v>0</v>
      </c>
      <c r="B15462" s="314" t="str">
        <f>'Composições Desp. Diretas'!$A$11</f>
        <v>MOC</v>
      </c>
      <c r="C15462" s="314" t="str">
        <f>EAP!$C$9</f>
        <v>PP01</v>
      </c>
      <c r="D15462" s="315" t="str">
        <f>'Composições Desp. Diretas'!$C$11</f>
        <v>ANALISTA DE PROJETOS PLENO</v>
      </c>
      <c r="E15462" s="314" t="str">
        <f>Resumo!$R$5</f>
        <v>Despesa</v>
      </c>
      <c r="F15462" s="314" t="str">
        <f>Resumo!$R$7</f>
        <v>Despesa Direta</v>
      </c>
      <c r="G15462" s="327">
        <f>'Composições Desp. Diretas'!CM11</f>
        <v>0</v>
      </c>
    </row>
    <row r="15463" spans="1:7" x14ac:dyDescent="0.25">
      <c r="A15463" s="319">
        <f>'Comp. Desp. Indiretas'!$CL$7</f>
        <v>0</v>
      </c>
      <c r="B15463" s="314">
        <f>'Composições Desp. Diretas'!$A$12</f>
        <v>0</v>
      </c>
      <c r="C15463" s="314" t="str">
        <f>EAP!$C$9</f>
        <v>PP01</v>
      </c>
      <c r="D15463" s="315">
        <f>'Composições Desp. Diretas'!$C$12</f>
        <v>0</v>
      </c>
      <c r="E15463" s="314" t="str">
        <f>Resumo!$R$5</f>
        <v>Despesa</v>
      </c>
      <c r="F15463" s="314" t="str">
        <f>Resumo!$R$7</f>
        <v>Despesa Direta</v>
      </c>
      <c r="G15463" s="327">
        <f>'Composições Desp. Diretas'!CM12</f>
        <v>0</v>
      </c>
    </row>
    <row r="15464" spans="1:7" x14ac:dyDescent="0.25">
      <c r="A15464" s="319">
        <f>'Comp. Desp. Indiretas'!$CL$7</f>
        <v>0</v>
      </c>
      <c r="B15464" s="314">
        <f>'Composições Desp. Diretas'!$A$13</f>
        <v>0</v>
      </c>
      <c r="C15464" s="314" t="str">
        <f>EAP!$C$9</f>
        <v>PP01</v>
      </c>
      <c r="D15464" s="315">
        <f>'Composições Desp. Diretas'!$C$13</f>
        <v>0</v>
      </c>
      <c r="E15464" s="314" t="str">
        <f>Resumo!$R$5</f>
        <v>Despesa</v>
      </c>
      <c r="F15464" s="314" t="str">
        <f>Resumo!$R$7</f>
        <v>Despesa Direta</v>
      </c>
      <c r="G15464" s="327">
        <f>'Composições Desp. Diretas'!CM13</f>
        <v>0</v>
      </c>
    </row>
    <row r="15465" spans="1:7" x14ac:dyDescent="0.25">
      <c r="A15465" s="319">
        <f>'Comp. Desp. Indiretas'!$CL$7</f>
        <v>0</v>
      </c>
      <c r="B15465" s="314">
        <f>'Composições Desp. Diretas'!$A$14</f>
        <v>0</v>
      </c>
      <c r="C15465" s="314" t="str">
        <f>EAP!$C$9</f>
        <v>PP01</v>
      </c>
      <c r="D15465" s="315">
        <f>'Composições Desp. Diretas'!$C$14</f>
        <v>0</v>
      </c>
      <c r="E15465" s="314" t="str">
        <f>Resumo!$R$5</f>
        <v>Despesa</v>
      </c>
      <c r="F15465" s="314" t="str">
        <f>Resumo!$R$7</f>
        <v>Despesa Direta</v>
      </c>
      <c r="G15465" s="327">
        <f>'Composições Desp. Diretas'!CM14</f>
        <v>0</v>
      </c>
    </row>
    <row r="15466" spans="1:7" x14ac:dyDescent="0.25">
      <c r="A15466" s="319">
        <f>'Comp. Desp. Indiretas'!$CL$7</f>
        <v>0</v>
      </c>
      <c r="B15466" s="314">
        <f>'Composições Desp. Diretas'!$A$15</f>
        <v>0</v>
      </c>
      <c r="C15466" s="314" t="str">
        <f>EAP!$C$9</f>
        <v>PP01</v>
      </c>
      <c r="D15466" s="315">
        <f>'Composições Desp. Diretas'!$C$15</f>
        <v>0</v>
      </c>
      <c r="E15466" s="314" t="str">
        <f>Resumo!$R$5</f>
        <v>Despesa</v>
      </c>
      <c r="F15466" s="314" t="str">
        <f>Resumo!$R$7</f>
        <v>Despesa Direta</v>
      </c>
      <c r="G15466" s="327">
        <f>'Composições Desp. Diretas'!CM15</f>
        <v>0</v>
      </c>
    </row>
    <row r="15467" spans="1:7" x14ac:dyDescent="0.25">
      <c r="A15467" s="319">
        <f>'Comp. Desp. Indiretas'!$CL$7</f>
        <v>0</v>
      </c>
      <c r="B15467" s="314">
        <f>'Composições Desp. Diretas'!$A$16</f>
        <v>0</v>
      </c>
      <c r="C15467" s="314" t="str">
        <f>EAP!$C$9</f>
        <v>PP01</v>
      </c>
      <c r="D15467" s="315">
        <f>'Composições Desp. Diretas'!$C$16</f>
        <v>0</v>
      </c>
      <c r="E15467" s="314" t="str">
        <f>Resumo!$R$5</f>
        <v>Despesa</v>
      </c>
      <c r="F15467" s="314" t="str">
        <f>Resumo!$R$7</f>
        <v>Despesa Direta</v>
      </c>
      <c r="G15467" s="327">
        <f>'Composições Desp. Diretas'!CM16</f>
        <v>0</v>
      </c>
    </row>
    <row r="15468" spans="1:7" x14ac:dyDescent="0.25">
      <c r="A15468" s="319">
        <f>'Comp. Desp. Indiretas'!$CL$7</f>
        <v>0</v>
      </c>
      <c r="B15468" s="314">
        <f>'Composições Desp. Diretas'!$A$17</f>
        <v>0</v>
      </c>
      <c r="C15468" s="314" t="str">
        <f>EAP!$C$9</f>
        <v>PP01</v>
      </c>
      <c r="D15468" s="315">
        <f>'Composições Desp. Diretas'!$C$17</f>
        <v>0</v>
      </c>
      <c r="E15468" s="314" t="str">
        <f>Resumo!$R$5</f>
        <v>Despesa</v>
      </c>
      <c r="F15468" s="314" t="str">
        <f>Resumo!$R$7</f>
        <v>Despesa Direta</v>
      </c>
      <c r="G15468" s="327">
        <f>'Composições Desp. Diretas'!CM17</f>
        <v>0</v>
      </c>
    </row>
    <row r="15469" spans="1:7" x14ac:dyDescent="0.25">
      <c r="A15469" s="319">
        <f>'Comp. Desp. Indiretas'!$CL$7</f>
        <v>0</v>
      </c>
      <c r="B15469" s="314">
        <f>'Composições Desp. Diretas'!$A$18</f>
        <v>0</v>
      </c>
      <c r="C15469" s="314" t="str">
        <f>EAP!$C$9</f>
        <v>PP01</v>
      </c>
      <c r="D15469" s="315">
        <f>'Composições Desp. Diretas'!$C$18</f>
        <v>0</v>
      </c>
      <c r="E15469" s="314" t="str">
        <f>Resumo!$R$5</f>
        <v>Despesa</v>
      </c>
      <c r="F15469" s="314" t="str">
        <f>Resumo!$R$7</f>
        <v>Despesa Direta</v>
      </c>
      <c r="G15469" s="327">
        <f>'Composições Desp. Diretas'!CM18</f>
        <v>0</v>
      </c>
    </row>
    <row r="15470" spans="1:7" x14ac:dyDescent="0.25">
      <c r="A15470" s="319">
        <f>'Comp. Desp. Indiretas'!$CL$7</f>
        <v>0</v>
      </c>
      <c r="B15470" s="314">
        <f>'Composições Desp. Diretas'!$A$19</f>
        <v>0</v>
      </c>
      <c r="C15470" s="314" t="str">
        <f>EAP!$C$9</f>
        <v>PP01</v>
      </c>
      <c r="D15470" s="315">
        <f>'Composições Desp. Diretas'!$C$19</f>
        <v>0</v>
      </c>
      <c r="E15470" s="314" t="str">
        <f>Resumo!$R$5</f>
        <v>Despesa</v>
      </c>
      <c r="F15470" s="314" t="str">
        <f>Resumo!$R$7</f>
        <v>Despesa Direta</v>
      </c>
      <c r="G15470" s="327">
        <f>'Composições Desp. Diretas'!CM19</f>
        <v>0</v>
      </c>
    </row>
    <row r="15471" spans="1:7" x14ac:dyDescent="0.25">
      <c r="A15471" s="319">
        <f>'Comp. Desp. Indiretas'!$CL$7</f>
        <v>0</v>
      </c>
      <c r="B15471" s="314">
        <f>'Composições Desp. Diretas'!$A$20</f>
        <v>0</v>
      </c>
      <c r="C15471" s="314" t="str">
        <f>EAP!$C$9</f>
        <v>PP01</v>
      </c>
      <c r="D15471" s="315">
        <f>'Composições Desp. Diretas'!$C$20</f>
        <v>0</v>
      </c>
      <c r="E15471" s="314" t="str">
        <f>Resumo!$R$5</f>
        <v>Despesa</v>
      </c>
      <c r="F15471" s="314" t="str">
        <f>Resumo!$R$7</f>
        <v>Despesa Direta</v>
      </c>
      <c r="G15471" s="327">
        <f>'Composições Desp. Diretas'!CM20</f>
        <v>0</v>
      </c>
    </row>
    <row r="15472" spans="1:7" x14ac:dyDescent="0.25">
      <c r="A15472" s="319">
        <f>'Comp. Desp. Indiretas'!$CL$7</f>
        <v>0</v>
      </c>
      <c r="B15472" s="314">
        <f>'Composições Desp. Diretas'!$A$21</f>
        <v>0</v>
      </c>
      <c r="C15472" s="314" t="str">
        <f>EAP!$C$9</f>
        <v>PP01</v>
      </c>
      <c r="D15472" s="315">
        <f>'Composições Desp. Diretas'!$C$21</f>
        <v>0</v>
      </c>
      <c r="E15472" s="314" t="str">
        <f>Resumo!$R$5</f>
        <v>Despesa</v>
      </c>
      <c r="F15472" s="314" t="str">
        <f>Resumo!$R$7</f>
        <v>Despesa Direta</v>
      </c>
      <c r="G15472" s="327">
        <f>'Composições Desp. Diretas'!CM21</f>
        <v>0</v>
      </c>
    </row>
    <row r="15473" spans="1:7" x14ac:dyDescent="0.25">
      <c r="A15473" s="319">
        <f>'Comp. Desp. Indiretas'!$CL$7</f>
        <v>0</v>
      </c>
      <c r="B15473" s="314">
        <f>'Composições Desp. Diretas'!$A$22</f>
        <v>0</v>
      </c>
      <c r="C15473" s="314" t="str">
        <f>EAP!$C$9</f>
        <v>PP01</v>
      </c>
      <c r="D15473" s="315">
        <f>'Composições Desp. Diretas'!$C$22</f>
        <v>0</v>
      </c>
      <c r="E15473" s="314" t="str">
        <f>Resumo!$R$5</f>
        <v>Despesa</v>
      </c>
      <c r="F15473" s="314" t="str">
        <f>Resumo!$R$7</f>
        <v>Despesa Direta</v>
      </c>
      <c r="G15473" s="327">
        <f>'Composições Desp. Diretas'!CM22</f>
        <v>0</v>
      </c>
    </row>
    <row r="15474" spans="1:7" x14ac:dyDescent="0.25">
      <c r="A15474" s="319">
        <f>'Comp. Desp. Indiretas'!$CL$7</f>
        <v>0</v>
      </c>
      <c r="B15474" s="314">
        <f>'Composições Desp. Diretas'!$A$23</f>
        <v>0</v>
      </c>
      <c r="C15474" s="314" t="str">
        <f>EAP!$C$9</f>
        <v>PP01</v>
      </c>
      <c r="D15474" s="315">
        <f>'Composições Desp. Diretas'!$C$23</f>
        <v>0</v>
      </c>
      <c r="E15474" s="314" t="str">
        <f>Resumo!$R$5</f>
        <v>Despesa</v>
      </c>
      <c r="F15474" s="314" t="str">
        <f>Resumo!$R$7</f>
        <v>Despesa Direta</v>
      </c>
      <c r="G15474" s="327">
        <f>'Composições Desp. Diretas'!CM23</f>
        <v>0</v>
      </c>
    </row>
    <row r="15492" spans="1:7" x14ac:dyDescent="0.25">
      <c r="A15492" s="319">
        <f>'Comp. Desp. Indiretas'!$CL$7</f>
        <v>0</v>
      </c>
      <c r="B15492" s="314" t="str">
        <f>'Composições Desp. Diretas'!$A$25</f>
        <v>MOC</v>
      </c>
      <c r="C15492" s="314" t="str">
        <f>EAP!$C$10</f>
        <v>PP02</v>
      </c>
      <c r="D15492" s="315" t="str">
        <f>'Composições Desp. Diretas'!$C$25</f>
        <v>TÉCNICO OPERACIONAL</v>
      </c>
      <c r="E15492" s="314" t="str">
        <f>Resumo!$R$5</f>
        <v>Despesa</v>
      </c>
      <c r="F15492" s="314" t="str">
        <f>Resumo!$R$7</f>
        <v>Despesa Direta</v>
      </c>
      <c r="G15492" s="327">
        <f>'Composições Desp. Diretas'!CM25</f>
        <v>0</v>
      </c>
    </row>
    <row r="15493" spans="1:7" x14ac:dyDescent="0.25">
      <c r="A15493" s="319">
        <f>'Comp. Desp. Indiretas'!$CL$7</f>
        <v>0</v>
      </c>
      <c r="B15493" s="314" t="str">
        <f>'Composições Desp. Diretas'!$A$26</f>
        <v>SE</v>
      </c>
      <c r="C15493" s="314" t="str">
        <f>EAP!$C$10</f>
        <v>PP02</v>
      </c>
      <c r="D15493" s="315" t="str">
        <f>'Composições Desp. Diretas'!$C$26</f>
        <v>Pedágio</v>
      </c>
      <c r="E15493" s="314" t="str">
        <f>Resumo!$R$5</f>
        <v>Despesa</v>
      </c>
      <c r="F15493" s="314" t="str">
        <f>Resumo!$R$7</f>
        <v>Despesa Direta</v>
      </c>
      <c r="G15493" s="327">
        <f>'Composições Desp. Diretas'!CM26</f>
        <v>0</v>
      </c>
    </row>
    <row r="15494" spans="1:7" x14ac:dyDescent="0.25">
      <c r="A15494" s="319">
        <f>'Comp. Desp. Indiretas'!$CL$7</f>
        <v>0</v>
      </c>
      <c r="B15494" s="314" t="str">
        <f>'Composições Desp. Diretas'!$A$27</f>
        <v>SE</v>
      </c>
      <c r="C15494" s="314" t="str">
        <f>EAP!$C$10</f>
        <v>PP02</v>
      </c>
      <c r="D15494" s="315" t="str">
        <f>'Composições Desp. Diretas'!$C$27</f>
        <v>Despacho ida e volta - sonômetro</v>
      </c>
      <c r="E15494" s="314" t="str">
        <f>Resumo!$R$5</f>
        <v>Despesa</v>
      </c>
      <c r="F15494" s="314" t="str">
        <f>Resumo!$R$7</f>
        <v>Despesa Direta</v>
      </c>
      <c r="G15494" s="327">
        <f>'Composições Desp. Diretas'!CM27</f>
        <v>0</v>
      </c>
    </row>
    <row r="15495" spans="1:7" x14ac:dyDescent="0.25">
      <c r="A15495" s="319">
        <f>'Comp. Desp. Indiretas'!$CL$7</f>
        <v>0</v>
      </c>
      <c r="B15495" s="314" t="str">
        <f>'Composições Desp. Diretas'!$A$28</f>
        <v>DG</v>
      </c>
      <c r="C15495" s="314" t="str">
        <f>EAP!$C$10</f>
        <v>PP02</v>
      </c>
      <c r="D15495" s="315" t="str">
        <f>'Composições Desp. Diretas'!$C$28</f>
        <v>ALUGUEL DE VEICULO LEVE</v>
      </c>
      <c r="E15495" s="314" t="str">
        <f>Resumo!$R$5</f>
        <v>Despesa</v>
      </c>
      <c r="F15495" s="314" t="str">
        <f>Resumo!$R$7</f>
        <v>Despesa Direta</v>
      </c>
      <c r="G15495" s="327">
        <f>'Composições Desp. Diretas'!CM28</f>
        <v>0</v>
      </c>
    </row>
    <row r="15496" spans="1:7" x14ac:dyDescent="0.25">
      <c r="A15496" s="319">
        <f>'Comp. Desp. Indiretas'!$CL$7</f>
        <v>0</v>
      </c>
      <c r="B15496" s="314" t="str">
        <f>'Composições Desp. Diretas'!$A$29</f>
        <v>DG</v>
      </c>
      <c r="C15496" s="314" t="str">
        <f>EAP!$C$10</f>
        <v>PP02</v>
      </c>
      <c r="D15496" s="315" t="str">
        <f>'Composições Desp. Diretas'!$C$29</f>
        <v>COMBUSTÍVEL - GASOLINA</v>
      </c>
      <c r="E15496" s="314" t="str">
        <f>Resumo!$R$5</f>
        <v>Despesa</v>
      </c>
      <c r="F15496" s="314" t="str">
        <f>Resumo!$R$7</f>
        <v>Despesa Direta</v>
      </c>
      <c r="G15496" s="327">
        <f>'Composições Desp. Diretas'!CM29</f>
        <v>0</v>
      </c>
    </row>
    <row r="15497" spans="1:7" x14ac:dyDescent="0.25">
      <c r="A15497" s="319">
        <f>'Comp. Desp. Indiretas'!$CL$7</f>
        <v>0</v>
      </c>
      <c r="B15497" s="314">
        <f>'Composições Desp. Diretas'!$A$30</f>
        <v>0</v>
      </c>
      <c r="C15497" s="314" t="str">
        <f>EAP!$C$10</f>
        <v>PP02</v>
      </c>
      <c r="D15497" s="315">
        <f>'Composições Desp. Diretas'!$C$30</f>
        <v>0</v>
      </c>
      <c r="E15497" s="314" t="str">
        <f>Resumo!$R$5</f>
        <v>Despesa</v>
      </c>
      <c r="F15497" s="314" t="str">
        <f>Resumo!$R$7</f>
        <v>Despesa Direta</v>
      </c>
      <c r="G15497" s="327">
        <f>'Composições Desp. Diretas'!CM30</f>
        <v>0</v>
      </c>
    </row>
    <row r="15498" spans="1:7" x14ac:dyDescent="0.25">
      <c r="A15498" s="319">
        <f>'Comp. Desp. Indiretas'!$CL$7</f>
        <v>0</v>
      </c>
      <c r="B15498" s="314">
        <f>'Composições Desp. Diretas'!$A$31</f>
        <v>0</v>
      </c>
      <c r="C15498" s="314" t="str">
        <f>EAP!$C$10</f>
        <v>PP02</v>
      </c>
      <c r="D15498" s="315">
        <f>'Composições Desp. Diretas'!$C$31</f>
        <v>0</v>
      </c>
      <c r="E15498" s="314" t="str">
        <f>Resumo!$R$5</f>
        <v>Despesa</v>
      </c>
      <c r="F15498" s="314" t="str">
        <f>Resumo!$R$7</f>
        <v>Despesa Direta</v>
      </c>
      <c r="G15498" s="327">
        <f>'Composições Desp. Diretas'!CM31</f>
        <v>0</v>
      </c>
    </row>
    <row r="15499" spans="1:7" x14ac:dyDescent="0.25">
      <c r="A15499" s="319">
        <f>'Comp. Desp. Indiretas'!$CL$7</f>
        <v>0</v>
      </c>
      <c r="B15499" s="314" t="str">
        <f>'Composições Desp. Diretas'!$A$32</f>
        <v>MOC</v>
      </c>
      <c r="C15499" s="314" t="str">
        <f>EAP!$C$10</f>
        <v>PP02</v>
      </c>
      <c r="D15499" s="315" t="str">
        <f>'Composições Desp. Diretas'!$C$32</f>
        <v>COORD. DE PROJETO</v>
      </c>
      <c r="E15499" s="314" t="str">
        <f>Resumo!$R$5</f>
        <v>Despesa</v>
      </c>
      <c r="F15499" s="314" t="str">
        <f>Resumo!$R$7</f>
        <v>Despesa Direta</v>
      </c>
      <c r="G15499" s="327">
        <f>'Composições Desp. Diretas'!CM32</f>
        <v>0</v>
      </c>
    </row>
    <row r="15500" spans="1:7" x14ac:dyDescent="0.25">
      <c r="A15500" s="319">
        <f>'Comp. Desp. Indiretas'!$CL$7</f>
        <v>0</v>
      </c>
      <c r="B15500" s="314" t="str">
        <f>'Composições Desp. Diretas'!$A$33</f>
        <v>MOC</v>
      </c>
      <c r="C15500" s="314" t="str">
        <f>EAP!$C$10</f>
        <v>PP02</v>
      </c>
      <c r="D15500" s="315" t="str">
        <f>'Composições Desp. Diretas'!$C$33</f>
        <v>ANALISTA DE PROJETOS PLENO</v>
      </c>
      <c r="E15500" s="314" t="str">
        <f>Resumo!$R$5</f>
        <v>Despesa</v>
      </c>
      <c r="F15500" s="314" t="str">
        <f>Resumo!$R$7</f>
        <v>Despesa Direta</v>
      </c>
      <c r="G15500" s="327">
        <f>'Composições Desp. Diretas'!CM33</f>
        <v>0</v>
      </c>
    </row>
    <row r="15501" spans="1:7" x14ac:dyDescent="0.25">
      <c r="A15501" s="319">
        <f>'Comp. Desp. Indiretas'!$CL$7</f>
        <v>0</v>
      </c>
      <c r="B15501" s="314" t="str">
        <f>'Composições Desp. Diretas'!$A$34</f>
        <v>MOC</v>
      </c>
      <c r="C15501" s="314" t="str">
        <f>EAP!$C$10</f>
        <v>PP02</v>
      </c>
      <c r="D15501" s="315" t="str">
        <f>'Composições Desp. Diretas'!$C$34</f>
        <v>ASSISTENTE DE PROJETOS</v>
      </c>
      <c r="E15501" s="314" t="str">
        <f>Resumo!$R$5</f>
        <v>Despesa</v>
      </c>
      <c r="F15501" s="314" t="str">
        <f>Resumo!$R$7</f>
        <v>Despesa Direta</v>
      </c>
      <c r="G15501" s="327">
        <f>'Composições Desp. Diretas'!CM34</f>
        <v>0</v>
      </c>
    </row>
    <row r="15502" spans="1:7" x14ac:dyDescent="0.25">
      <c r="A15502" s="319">
        <f>'Comp. Desp. Indiretas'!$CL$7</f>
        <v>0</v>
      </c>
      <c r="B15502" s="314" t="str">
        <f>'Composições Desp. Diretas'!$A$35</f>
        <v>MOC</v>
      </c>
      <c r="C15502" s="314" t="str">
        <f>EAP!$C$10</f>
        <v>PP02</v>
      </c>
      <c r="D15502" s="315" t="str">
        <f>'Composições Desp. Diretas'!$C$35</f>
        <v>ANALISTA DE GEOPROCESSAMENTO</v>
      </c>
      <c r="E15502" s="314" t="str">
        <f>Resumo!$R$5</f>
        <v>Despesa</v>
      </c>
      <c r="F15502" s="314" t="str">
        <f>Resumo!$R$7</f>
        <v>Despesa Direta</v>
      </c>
      <c r="G15502" s="327">
        <f>'Composições Desp. Diretas'!CM35</f>
        <v>0</v>
      </c>
    </row>
    <row r="15503" spans="1:7" x14ac:dyDescent="0.25">
      <c r="A15503" s="319">
        <f>'Comp. Desp. Indiretas'!$CL$7</f>
        <v>0</v>
      </c>
      <c r="B15503" s="314">
        <f>'Composições Desp. Diretas'!$A$36</f>
        <v>0</v>
      </c>
      <c r="C15503" s="314" t="str">
        <f>EAP!$C$10</f>
        <v>PP02</v>
      </c>
      <c r="D15503" s="315">
        <f>'Composições Desp. Diretas'!$C$36</f>
        <v>0</v>
      </c>
      <c r="E15503" s="314" t="str">
        <f>Resumo!$R$5</f>
        <v>Despesa</v>
      </c>
      <c r="F15503" s="314" t="str">
        <f>Resumo!$R$7</f>
        <v>Despesa Direta</v>
      </c>
      <c r="G15503" s="327">
        <f>'Composições Desp. Diretas'!CM36</f>
        <v>0</v>
      </c>
    </row>
    <row r="15504" spans="1:7" x14ac:dyDescent="0.25">
      <c r="A15504" s="319">
        <f>'Comp. Desp. Indiretas'!$CL$7</f>
        <v>0</v>
      </c>
      <c r="B15504" s="314">
        <f>'Composições Desp. Diretas'!$A$37</f>
        <v>0</v>
      </c>
      <c r="C15504" s="314" t="str">
        <f>EAP!$C$10</f>
        <v>PP02</v>
      </c>
      <c r="D15504" s="315">
        <f>'Composições Desp. Diretas'!$C$37</f>
        <v>0</v>
      </c>
      <c r="E15504" s="314" t="str">
        <f>Resumo!$R$5</f>
        <v>Despesa</v>
      </c>
      <c r="F15504" s="314" t="str">
        <f>Resumo!$R$7</f>
        <v>Despesa Direta</v>
      </c>
      <c r="G15504" s="327">
        <f>'Composições Desp. Diretas'!CM37</f>
        <v>0</v>
      </c>
    </row>
    <row r="15505" spans="1:7" x14ac:dyDescent="0.25">
      <c r="A15505" s="319">
        <f>'Comp. Desp. Indiretas'!$CL$7</f>
        <v>0</v>
      </c>
      <c r="B15505" s="314">
        <f>'Composições Desp. Diretas'!$A$38</f>
        <v>0</v>
      </c>
      <c r="C15505" s="314" t="str">
        <f>EAP!$C$10</f>
        <v>PP02</v>
      </c>
      <c r="D15505" s="315">
        <f>'Composições Desp. Diretas'!$C$38</f>
        <v>0</v>
      </c>
      <c r="E15505" s="314" t="str">
        <f>Resumo!$R$5</f>
        <v>Despesa</v>
      </c>
      <c r="F15505" s="314" t="str">
        <f>Resumo!$R$7</f>
        <v>Despesa Direta</v>
      </c>
      <c r="G15505" s="327">
        <f>'Composições Desp. Diretas'!CM38</f>
        <v>0</v>
      </c>
    </row>
    <row r="15506" spans="1:7" x14ac:dyDescent="0.25">
      <c r="A15506" s="319">
        <f>'Comp. Desp. Indiretas'!$CL$7</f>
        <v>0</v>
      </c>
      <c r="B15506" s="314">
        <f>'Composições Desp. Diretas'!$A$39</f>
        <v>0</v>
      </c>
      <c r="C15506" s="314" t="str">
        <f>EAP!$C$10</f>
        <v>PP02</v>
      </c>
      <c r="D15506" s="315">
        <f>'Composições Desp. Diretas'!$C$39</f>
        <v>0</v>
      </c>
      <c r="E15506" s="314" t="str">
        <f>Resumo!$R$5</f>
        <v>Despesa</v>
      </c>
      <c r="F15506" s="314" t="str">
        <f>Resumo!$R$7</f>
        <v>Despesa Direta</v>
      </c>
      <c r="G15506" s="327">
        <f>'Composições Desp. Diretas'!CM39</f>
        <v>0</v>
      </c>
    </row>
    <row r="15507" spans="1:7" x14ac:dyDescent="0.25">
      <c r="A15507" s="319">
        <f>'Comp. Desp. Indiretas'!$CL$7</f>
        <v>0</v>
      </c>
      <c r="B15507" s="314">
        <f>'Composições Desp. Diretas'!$A$40</f>
        <v>0</v>
      </c>
      <c r="C15507" s="314" t="str">
        <f>EAP!$C$10</f>
        <v>PP02</v>
      </c>
      <c r="D15507" s="315">
        <f>'Composições Desp. Diretas'!$C$40</f>
        <v>0</v>
      </c>
      <c r="E15507" s="314" t="str">
        <f>Resumo!$R$5</f>
        <v>Despesa</v>
      </c>
      <c r="F15507" s="314" t="str">
        <f>Resumo!$R$7</f>
        <v>Despesa Direta</v>
      </c>
      <c r="G15507" s="327">
        <f>'Composições Desp. Diretas'!CM40</f>
        <v>0</v>
      </c>
    </row>
    <row r="15508" spans="1:7" x14ac:dyDescent="0.25">
      <c r="A15508" s="319">
        <f>'Comp. Desp. Indiretas'!$CL$7</f>
        <v>0</v>
      </c>
      <c r="B15508" s="314">
        <f>'Composições Desp. Diretas'!$A$41</f>
        <v>0</v>
      </c>
      <c r="C15508" s="314" t="str">
        <f>EAP!$C$10</f>
        <v>PP02</v>
      </c>
      <c r="D15508" s="315">
        <f>'Composições Desp. Diretas'!$C$41</f>
        <v>0</v>
      </c>
      <c r="E15508" s="314" t="str">
        <f>Resumo!$R$5</f>
        <v>Despesa</v>
      </c>
      <c r="F15508" s="314" t="str">
        <f>Resumo!$R$7</f>
        <v>Despesa Direta</v>
      </c>
      <c r="G15508" s="327">
        <f>'Composições Desp. Diretas'!CM41</f>
        <v>0</v>
      </c>
    </row>
    <row r="15509" spans="1:7" x14ac:dyDescent="0.25">
      <c r="A15509" s="319">
        <f>'Comp. Desp. Indiretas'!$CL$7</f>
        <v>0</v>
      </c>
      <c r="B15509" s="314">
        <f>'Composições Desp. Diretas'!$A$42</f>
        <v>0</v>
      </c>
      <c r="C15509" s="314" t="str">
        <f>EAP!$C$10</f>
        <v>PP02</v>
      </c>
      <c r="D15509" s="315">
        <f>'Composições Desp. Diretas'!$C$42</f>
        <v>0</v>
      </c>
      <c r="E15509" s="314" t="str">
        <f>Resumo!$R$5</f>
        <v>Despesa</v>
      </c>
      <c r="F15509" s="314" t="str">
        <f>Resumo!$R$7</f>
        <v>Despesa Direta</v>
      </c>
      <c r="G15509" s="327">
        <f>'Composições Desp. Diretas'!CM42</f>
        <v>0</v>
      </c>
    </row>
    <row r="15510" spans="1:7" x14ac:dyDescent="0.25">
      <c r="A15510" s="319">
        <f>'Comp. Desp. Indiretas'!$CL$7</f>
        <v>0</v>
      </c>
      <c r="B15510" s="314">
        <f>'Composições Desp. Diretas'!$A$43</f>
        <v>0</v>
      </c>
      <c r="C15510" s="314" t="str">
        <f>EAP!$C$10</f>
        <v>PP02</v>
      </c>
      <c r="D15510" s="315">
        <f>'Composições Desp. Diretas'!$C$43</f>
        <v>0</v>
      </c>
      <c r="E15510" s="314" t="str">
        <f>Resumo!$R$5</f>
        <v>Despesa</v>
      </c>
      <c r="F15510" s="314" t="str">
        <f>Resumo!$R$7</f>
        <v>Despesa Direta</v>
      </c>
      <c r="G15510" s="327">
        <f>'Composições Desp. Diretas'!CM43</f>
        <v>0</v>
      </c>
    </row>
    <row r="15511" spans="1:7" x14ac:dyDescent="0.25">
      <c r="A15511" s="319">
        <f>'Comp. Desp. Indiretas'!$CL$7</f>
        <v>0</v>
      </c>
      <c r="B15511" s="314">
        <f>'Composições Desp. Diretas'!$A$44</f>
        <v>0</v>
      </c>
      <c r="C15511" s="314" t="str">
        <f>EAP!$C$10</f>
        <v>PP02</v>
      </c>
      <c r="D15511" s="315">
        <f>'Composições Desp. Diretas'!$C$44</f>
        <v>0</v>
      </c>
      <c r="E15511" s="314" t="str">
        <f>Resumo!$R$5</f>
        <v>Despesa</v>
      </c>
      <c r="F15511" s="314" t="str">
        <f>Resumo!$R$7</f>
        <v>Despesa Direta</v>
      </c>
      <c r="G15511" s="327">
        <f>'Composições Desp. Diretas'!CM44</f>
        <v>0</v>
      </c>
    </row>
    <row r="15512" spans="1:7" x14ac:dyDescent="0.25">
      <c r="A15512" s="319">
        <f>'Comp. Desp. Indiretas'!$CL$7</f>
        <v>0</v>
      </c>
      <c r="B15512" s="314">
        <f>'Composições Desp. Diretas'!$A$45</f>
        <v>0</v>
      </c>
      <c r="C15512" s="314" t="str">
        <f>EAP!$C$10</f>
        <v>PP02</v>
      </c>
      <c r="D15512" s="315">
        <f>'Composições Desp. Diretas'!$C$45</f>
        <v>0</v>
      </c>
      <c r="E15512" s="314" t="str">
        <f>Resumo!$R$5</f>
        <v>Despesa</v>
      </c>
      <c r="F15512" s="314" t="str">
        <f>Resumo!$R$7</f>
        <v>Despesa Direta</v>
      </c>
      <c r="G15512" s="327">
        <f>'Composições Desp. Diretas'!CM45</f>
        <v>0</v>
      </c>
    </row>
    <row r="15513" spans="1:7" x14ac:dyDescent="0.25">
      <c r="A15513" s="319">
        <f>'Comp. Desp. Indiretas'!$CL$7</f>
        <v>0</v>
      </c>
      <c r="B15513" s="314">
        <f>'Composições Desp. Diretas'!$A$46</f>
        <v>0</v>
      </c>
      <c r="C15513" s="314" t="str">
        <f>EAP!$C$10</f>
        <v>PP02</v>
      </c>
      <c r="D15513" s="315">
        <f>'Composições Desp. Diretas'!$C$46</f>
        <v>0</v>
      </c>
      <c r="E15513" s="314" t="str">
        <f>Resumo!$R$5</f>
        <v>Despesa</v>
      </c>
      <c r="F15513" s="314" t="str">
        <f>Resumo!$R$7</f>
        <v>Despesa Direta</v>
      </c>
      <c r="G15513" s="327">
        <f>'Composições Desp. Diretas'!CM46</f>
        <v>0</v>
      </c>
    </row>
    <row r="15514" spans="1:7" x14ac:dyDescent="0.25">
      <c r="A15514" s="319">
        <f>'Comp. Desp. Indiretas'!$CL$7</f>
        <v>0</v>
      </c>
      <c r="B15514" s="314">
        <f>'Composições Desp. Diretas'!$A$47</f>
        <v>0</v>
      </c>
      <c r="C15514" s="314" t="str">
        <f>EAP!$C$10</f>
        <v>PP02</v>
      </c>
      <c r="D15514" s="315">
        <f>'Composições Desp. Diretas'!$C$47</f>
        <v>0</v>
      </c>
      <c r="E15514" s="314" t="str">
        <f>Resumo!$R$5</f>
        <v>Despesa</v>
      </c>
      <c r="F15514" s="314" t="str">
        <f>Resumo!$R$7</f>
        <v>Despesa Direta</v>
      </c>
      <c r="G15514" s="327">
        <f>'Composições Desp. Diretas'!CM47</f>
        <v>0</v>
      </c>
    </row>
    <row r="15515" spans="1:7" x14ac:dyDescent="0.25">
      <c r="A15515" s="319">
        <f>'Comp. Desp. Indiretas'!$CL$7</f>
        <v>0</v>
      </c>
      <c r="B15515" s="314">
        <f>'Composições Desp. Diretas'!$A$48</f>
        <v>0</v>
      </c>
      <c r="C15515" s="314" t="str">
        <f>EAP!$C$10</f>
        <v>PP02</v>
      </c>
      <c r="D15515" s="315">
        <f>'Composições Desp. Diretas'!$C$48</f>
        <v>0</v>
      </c>
      <c r="E15515" s="314" t="str">
        <f>Resumo!$R$5</f>
        <v>Despesa</v>
      </c>
      <c r="F15515" s="314" t="str">
        <f>Resumo!$R$7</f>
        <v>Despesa Direta</v>
      </c>
      <c r="G15515" s="327">
        <f>'Composições Desp. Diretas'!CM48</f>
        <v>0</v>
      </c>
    </row>
    <row r="15516" spans="1:7" x14ac:dyDescent="0.25">
      <c r="A15516" s="319">
        <f>'Comp. Desp. Indiretas'!$CL$7</f>
        <v>0</v>
      </c>
      <c r="B15516" s="314">
        <f>'Composições Desp. Diretas'!$A$49</f>
        <v>0</v>
      </c>
      <c r="C15516" s="314" t="str">
        <f>EAP!$C$10</f>
        <v>PP02</v>
      </c>
      <c r="D15516" s="315">
        <f>'Composições Desp. Diretas'!$C$49</f>
        <v>0</v>
      </c>
      <c r="E15516" s="314" t="str">
        <f>Resumo!$R$5</f>
        <v>Despesa</v>
      </c>
      <c r="F15516" s="314" t="str">
        <f>Resumo!$R$7</f>
        <v>Despesa Direta</v>
      </c>
      <c r="G15516" s="327">
        <f>'Composições Desp. Diretas'!CM49</f>
        <v>0</v>
      </c>
    </row>
    <row r="15517" spans="1:7" x14ac:dyDescent="0.25">
      <c r="A15517" s="319">
        <f>'Comp. Desp. Indiretas'!$CL$7</f>
        <v>0</v>
      </c>
      <c r="B15517" s="314">
        <f>'Composições Desp. Diretas'!$A$50</f>
        <v>0</v>
      </c>
      <c r="C15517" s="314" t="str">
        <f>EAP!$C$10</f>
        <v>PP02</v>
      </c>
      <c r="D15517" s="315">
        <f>'Composições Desp. Diretas'!$C$50</f>
        <v>0</v>
      </c>
      <c r="E15517" s="314" t="str">
        <f>Resumo!$R$5</f>
        <v>Despesa</v>
      </c>
      <c r="F15517" s="314" t="str">
        <f>Resumo!$R$7</f>
        <v>Despesa Direta</v>
      </c>
      <c r="G15517" s="327">
        <f>'Composições Desp. Diretas'!CM50</f>
        <v>0</v>
      </c>
    </row>
    <row r="15518" spans="1:7" x14ac:dyDescent="0.25">
      <c r="A15518" s="319">
        <f>'Comp. Desp. Indiretas'!$CL$7</f>
        <v>0</v>
      </c>
      <c r="B15518" s="314">
        <f>'Composições Desp. Diretas'!$A$51</f>
        <v>0</v>
      </c>
      <c r="C15518" s="314" t="str">
        <f>EAP!$C$10</f>
        <v>PP02</v>
      </c>
      <c r="D15518" s="315">
        <f>'Composições Desp. Diretas'!$C$51</f>
        <v>0</v>
      </c>
      <c r="E15518" s="314" t="str">
        <f>Resumo!$R$5</f>
        <v>Despesa</v>
      </c>
      <c r="F15518" s="314" t="str">
        <f>Resumo!$R$7</f>
        <v>Despesa Direta</v>
      </c>
      <c r="G15518" s="327">
        <f>'Composições Desp. Diretas'!CM51</f>
        <v>0</v>
      </c>
    </row>
    <row r="15519" spans="1:7" x14ac:dyDescent="0.25">
      <c r="A15519" s="319">
        <f>'Comp. Desp. Indiretas'!$CL$7</f>
        <v>0</v>
      </c>
      <c r="B15519" s="314">
        <f>'Composições Desp. Diretas'!$A$52</f>
        <v>0</v>
      </c>
      <c r="C15519" s="314" t="str">
        <f>EAP!$C$10</f>
        <v>PP02</v>
      </c>
      <c r="D15519" s="315">
        <f>'Composições Desp. Diretas'!$C$52</f>
        <v>0</v>
      </c>
      <c r="E15519" s="314" t="str">
        <f>Resumo!$R$5</f>
        <v>Despesa</v>
      </c>
      <c r="F15519" s="314" t="str">
        <f>Resumo!$R$7</f>
        <v>Despesa Direta</v>
      </c>
      <c r="G15519" s="327">
        <f>'Composições Desp. Diretas'!CM52</f>
        <v>0</v>
      </c>
    </row>
    <row r="15520" spans="1:7" x14ac:dyDescent="0.25">
      <c r="A15520" s="319">
        <f>'Comp. Desp. Indiretas'!$CL$7</f>
        <v>0</v>
      </c>
      <c r="B15520" s="314">
        <f>'Composições Desp. Diretas'!$A$53</f>
        <v>0</v>
      </c>
      <c r="C15520" s="314" t="str">
        <f>EAP!$C$10</f>
        <v>PP02</v>
      </c>
      <c r="D15520" s="315">
        <f>'Composições Desp. Diretas'!$C$53</f>
        <v>0</v>
      </c>
      <c r="E15520" s="314" t="str">
        <f>Resumo!$R$5</f>
        <v>Despesa</v>
      </c>
      <c r="F15520" s="314" t="str">
        <f>Resumo!$R$7</f>
        <v>Despesa Direta</v>
      </c>
      <c r="G15520" s="327">
        <f>'Composições Desp. Diretas'!CM53</f>
        <v>0</v>
      </c>
    </row>
    <row r="15521" spans="1:7" x14ac:dyDescent="0.25">
      <c r="A15521" s="319">
        <f>'Comp. Desp. Indiretas'!$CL$7</f>
        <v>0</v>
      </c>
      <c r="B15521" s="314">
        <f>'Composições Desp. Diretas'!$A$54</f>
        <v>0</v>
      </c>
      <c r="C15521" s="314" t="str">
        <f>EAP!$C$10</f>
        <v>PP02</v>
      </c>
      <c r="D15521" s="315">
        <f>'Composições Desp. Diretas'!$C$54</f>
        <v>0</v>
      </c>
      <c r="E15521" s="314" t="str">
        <f>Resumo!$R$5</f>
        <v>Despesa</v>
      </c>
      <c r="F15521" s="314" t="str">
        <f>Resumo!$R$7</f>
        <v>Despesa Direta</v>
      </c>
      <c r="G15521" s="327">
        <f>'Composições Desp. Diretas'!CM54</f>
        <v>0</v>
      </c>
    </row>
    <row r="15522" spans="1:7" x14ac:dyDescent="0.25">
      <c r="A15522" s="319">
        <f>'Comp. Desp. Indiretas'!$CL$7</f>
        <v>0</v>
      </c>
      <c r="B15522" s="314">
        <f>'Composições Desp. Diretas'!$A$55</f>
        <v>0</v>
      </c>
      <c r="C15522" s="314" t="str">
        <f>EAP!$C$10</f>
        <v>PP02</v>
      </c>
      <c r="D15522" s="315">
        <f>'Composições Desp. Diretas'!$C$55</f>
        <v>0</v>
      </c>
      <c r="E15522" s="314" t="str">
        <f>Resumo!$R$5</f>
        <v>Despesa</v>
      </c>
      <c r="F15522" s="314" t="str">
        <f>Resumo!$R$7</f>
        <v>Despesa Direta</v>
      </c>
      <c r="G15522" s="327">
        <f>'Composições Desp. Diretas'!CM55</f>
        <v>0</v>
      </c>
    </row>
    <row r="15523" spans="1:7" x14ac:dyDescent="0.25">
      <c r="A15523" s="319">
        <f>'Comp. Desp. Indiretas'!$CL$7</f>
        <v>0</v>
      </c>
      <c r="B15523" s="314" t="str">
        <f>'Composições Desp. Diretas'!$A$57</f>
        <v>SE</v>
      </c>
      <c r="C15523" s="314" t="str">
        <f>EAP!$C$11</f>
        <v>PP03</v>
      </c>
      <c r="D15523" s="315" t="str">
        <f>'Composições Desp. Diretas'!$C$57</f>
        <v>análise lab eflu</v>
      </c>
      <c r="E15523" s="314" t="str">
        <f>Resumo!$R$5</f>
        <v>Despesa</v>
      </c>
      <c r="F15523" s="314" t="str">
        <f>Resumo!$R$7</f>
        <v>Despesa Direta</v>
      </c>
      <c r="G15523" s="327">
        <f>'Composições Desp. Diretas'!CM57</f>
        <v>0</v>
      </c>
    </row>
    <row r="15524" spans="1:7" x14ac:dyDescent="0.25">
      <c r="A15524" s="319">
        <f>'Comp. Desp. Indiretas'!$CL$7</f>
        <v>0</v>
      </c>
      <c r="B15524" s="314" t="str">
        <f>'Composições Desp. Diretas'!$A$58</f>
        <v>MOC</v>
      </c>
      <c r="C15524" s="314" t="str">
        <f>EAP!$C$11</f>
        <v>PP03</v>
      </c>
      <c r="D15524" s="315" t="str">
        <f>'Composições Desp. Diretas'!$C$58</f>
        <v>ANALISTA DE PROJETOS PLENO</v>
      </c>
      <c r="E15524" s="314" t="str">
        <f>Resumo!$R$5</f>
        <v>Despesa</v>
      </c>
      <c r="F15524" s="314" t="str">
        <f>Resumo!$R$7</f>
        <v>Despesa Direta</v>
      </c>
      <c r="G15524" s="327">
        <f>'Composições Desp. Diretas'!CM58</f>
        <v>0</v>
      </c>
    </row>
    <row r="15525" spans="1:7" x14ac:dyDescent="0.25">
      <c r="A15525" s="319">
        <f>'Comp. Desp. Indiretas'!$CL$7</f>
        <v>0</v>
      </c>
      <c r="B15525" s="314" t="str">
        <f>'Composições Desp. Diretas'!$A$59</f>
        <v>SE</v>
      </c>
      <c r="C15525" s="314" t="str">
        <f>EAP!$C$11</f>
        <v>PP03</v>
      </c>
      <c r="D15525" s="315" t="str">
        <f>'Composições Desp. Diretas'!$C$59</f>
        <v>Elaboração de RT Ecotox</v>
      </c>
      <c r="E15525" s="314" t="str">
        <f>Resumo!$R$5</f>
        <v>Despesa</v>
      </c>
      <c r="F15525" s="314" t="str">
        <f>Resumo!$R$7</f>
        <v>Despesa Direta</v>
      </c>
      <c r="G15525" s="327">
        <f>'Composições Desp. Diretas'!CM59</f>
        <v>0</v>
      </c>
    </row>
    <row r="15526" spans="1:7" x14ac:dyDescent="0.25">
      <c r="A15526" s="319">
        <f>'Comp. Desp. Indiretas'!$CL$7</f>
        <v>0</v>
      </c>
      <c r="B15526" s="314">
        <f>'Composições Desp. Diretas'!$A$60</f>
        <v>0</v>
      </c>
      <c r="C15526" s="314" t="str">
        <f>EAP!$C$11</f>
        <v>PP03</v>
      </c>
      <c r="D15526" s="315">
        <f>'Composições Desp. Diretas'!$C$60</f>
        <v>0</v>
      </c>
      <c r="E15526" s="314" t="str">
        <f>Resumo!$R$5</f>
        <v>Despesa</v>
      </c>
      <c r="F15526" s="314" t="str">
        <f>Resumo!$R$7</f>
        <v>Despesa Direta</v>
      </c>
      <c r="G15526" s="327">
        <f>'Composições Desp. Diretas'!CM60</f>
        <v>0</v>
      </c>
    </row>
    <row r="15527" spans="1:7" x14ac:dyDescent="0.25">
      <c r="A15527" s="319">
        <f>'Comp. Desp. Indiretas'!$CL$7</f>
        <v>0</v>
      </c>
      <c r="B15527" s="314">
        <f>'Composições Desp. Diretas'!$A$61</f>
        <v>0</v>
      </c>
      <c r="C15527" s="314" t="str">
        <f>EAP!$C$11</f>
        <v>PP03</v>
      </c>
      <c r="D15527" s="315">
        <f>'Composições Desp. Diretas'!$C$61</f>
        <v>0</v>
      </c>
      <c r="E15527" s="314" t="str">
        <f>Resumo!$R$5</f>
        <v>Despesa</v>
      </c>
      <c r="F15527" s="314" t="str">
        <f>Resumo!$R$7</f>
        <v>Despesa Direta</v>
      </c>
      <c r="G15527" s="327">
        <f>'Composições Desp. Diretas'!CM61</f>
        <v>0</v>
      </c>
    </row>
    <row r="15528" spans="1:7" x14ac:dyDescent="0.25">
      <c r="A15528" s="319">
        <f>'Comp. Desp. Indiretas'!$CL$7</f>
        <v>0</v>
      </c>
      <c r="B15528" s="314" t="str">
        <f>'Composições Desp. Diretas'!$A$62</f>
        <v>MOC</v>
      </c>
      <c r="C15528" s="314" t="str">
        <f>EAP!$C$11</f>
        <v>PP03</v>
      </c>
      <c r="D15528" s="315" t="str">
        <f>'Composições Desp. Diretas'!$C$62</f>
        <v>TÉCNICO OPERACIONAL</v>
      </c>
      <c r="E15528" s="314" t="str">
        <f>Resumo!$R$5</f>
        <v>Despesa</v>
      </c>
      <c r="F15528" s="314" t="str">
        <f>Resumo!$R$7</f>
        <v>Despesa Direta</v>
      </c>
      <c r="G15528" s="327">
        <f>'Composições Desp. Diretas'!CM62</f>
        <v>0</v>
      </c>
    </row>
    <row r="15529" spans="1:7" x14ac:dyDescent="0.25">
      <c r="A15529" s="319">
        <f>'Comp. Desp. Indiretas'!$CL$7</f>
        <v>0</v>
      </c>
      <c r="B15529" s="314" t="str">
        <f>'Composições Desp. Diretas'!$A$63</f>
        <v>DG</v>
      </c>
      <c r="C15529" s="314" t="str">
        <f>EAP!$C$11</f>
        <v>PP03</v>
      </c>
      <c r="D15529" s="315" t="str">
        <f>'Composições Desp. Diretas'!$C$63</f>
        <v>COMBUSTÍVEL - GASOLINA</v>
      </c>
      <c r="E15529" s="314" t="str">
        <f>Resumo!$R$5</f>
        <v>Despesa</v>
      </c>
      <c r="F15529" s="314" t="str">
        <f>Resumo!$R$7</f>
        <v>Despesa Direta</v>
      </c>
      <c r="G15529" s="327">
        <f>'Composições Desp. Diretas'!CM63</f>
        <v>0</v>
      </c>
    </row>
    <row r="15530" spans="1:7" x14ac:dyDescent="0.25">
      <c r="A15530" s="319">
        <f>'Comp. Desp. Indiretas'!$CL$7</f>
        <v>0</v>
      </c>
      <c r="B15530" s="314">
        <f>'Composições Desp. Diretas'!$A$64</f>
        <v>0</v>
      </c>
      <c r="C15530" s="314" t="str">
        <f>EAP!$C$11</f>
        <v>PP03</v>
      </c>
      <c r="D15530" s="315">
        <f>'Composições Desp. Diretas'!$C$64</f>
        <v>0</v>
      </c>
      <c r="E15530" s="314" t="str">
        <f>Resumo!$R$5</f>
        <v>Despesa</v>
      </c>
      <c r="F15530" s="314" t="str">
        <f>Resumo!$R$7</f>
        <v>Despesa Direta</v>
      </c>
      <c r="G15530" s="327">
        <f>'Composições Desp. Diretas'!CM64</f>
        <v>0</v>
      </c>
    </row>
    <row r="15531" spans="1:7" x14ac:dyDescent="0.25">
      <c r="A15531" s="319">
        <f>'Comp. Desp. Indiretas'!$CL$7</f>
        <v>0</v>
      </c>
      <c r="B15531" s="314">
        <f>'Composições Desp. Diretas'!$A$65</f>
        <v>0</v>
      </c>
      <c r="C15531" s="314" t="str">
        <f>EAP!$C$11</f>
        <v>PP03</v>
      </c>
      <c r="D15531" s="315">
        <f>'Composições Desp. Diretas'!$C$65</f>
        <v>0</v>
      </c>
      <c r="E15531" s="314" t="str">
        <f>Resumo!$R$5</f>
        <v>Despesa</v>
      </c>
      <c r="F15531" s="314" t="str">
        <f>Resumo!$R$7</f>
        <v>Despesa Direta</v>
      </c>
      <c r="G15531" s="327">
        <f>'Composições Desp. Diretas'!CM65</f>
        <v>0</v>
      </c>
    </row>
    <row r="15532" spans="1:7" x14ac:dyDescent="0.25">
      <c r="A15532" s="319">
        <f>'Comp. Desp. Indiretas'!$CL$7</f>
        <v>0</v>
      </c>
      <c r="B15532" s="314">
        <f>'Composições Desp. Diretas'!$A$66</f>
        <v>0</v>
      </c>
      <c r="C15532" s="314" t="str">
        <f>EAP!$C$11</f>
        <v>PP03</v>
      </c>
      <c r="D15532" s="315">
        <f>'Composições Desp. Diretas'!$C$66</f>
        <v>0</v>
      </c>
      <c r="E15532" s="314" t="str">
        <f>Resumo!$R$5</f>
        <v>Despesa</v>
      </c>
      <c r="F15532" s="314" t="str">
        <f>Resumo!$R$7</f>
        <v>Despesa Direta</v>
      </c>
      <c r="G15532" s="327">
        <f>'Composições Desp. Diretas'!CM66</f>
        <v>0</v>
      </c>
    </row>
    <row r="15533" spans="1:7" x14ac:dyDescent="0.25">
      <c r="A15533" s="319">
        <f>'Comp. Desp. Indiretas'!$CL$7</f>
        <v>0</v>
      </c>
      <c r="B15533" s="314">
        <f>'Composições Desp. Diretas'!$A$67</f>
        <v>0</v>
      </c>
      <c r="C15533" s="314" t="str">
        <f>EAP!$C$11</f>
        <v>PP03</v>
      </c>
      <c r="D15533" s="315">
        <f>'Composições Desp. Diretas'!$C$67</f>
        <v>0</v>
      </c>
      <c r="E15533" s="314" t="str">
        <f>Resumo!$R$5</f>
        <v>Despesa</v>
      </c>
      <c r="F15533" s="314" t="str">
        <f>Resumo!$R$7</f>
        <v>Despesa Direta</v>
      </c>
      <c r="G15533" s="327">
        <f>'Composições Desp. Diretas'!CM67</f>
        <v>0</v>
      </c>
    </row>
    <row r="15534" spans="1:7" x14ac:dyDescent="0.25">
      <c r="A15534" s="319">
        <f>'Comp. Desp. Indiretas'!$CL$7</f>
        <v>0</v>
      </c>
      <c r="B15534" s="314">
        <f>'Composições Desp. Diretas'!$A$68</f>
        <v>0</v>
      </c>
      <c r="C15534" s="314" t="str">
        <f>EAP!$C$11</f>
        <v>PP03</v>
      </c>
      <c r="D15534" s="315">
        <f>'Composições Desp. Diretas'!$C$68</f>
        <v>0</v>
      </c>
      <c r="E15534" s="314" t="str">
        <f>Resumo!$R$5</f>
        <v>Despesa</v>
      </c>
      <c r="F15534" s="314" t="str">
        <f>Resumo!$R$7</f>
        <v>Despesa Direta</v>
      </c>
      <c r="G15534" s="327">
        <f>'Composições Desp. Diretas'!CM68</f>
        <v>0</v>
      </c>
    </row>
    <row r="15535" spans="1:7" x14ac:dyDescent="0.25">
      <c r="A15535" s="319">
        <f>'Comp. Desp. Indiretas'!$CL$7</f>
        <v>0</v>
      </c>
      <c r="B15535" s="314">
        <f>'Composições Desp. Diretas'!$A$69</f>
        <v>0</v>
      </c>
      <c r="C15535" s="314" t="str">
        <f>EAP!$C$11</f>
        <v>PP03</v>
      </c>
      <c r="D15535" s="315">
        <f>'Composições Desp. Diretas'!$C$69</f>
        <v>0</v>
      </c>
      <c r="E15535" s="314" t="str">
        <f>Resumo!$R$5</f>
        <v>Despesa</v>
      </c>
      <c r="F15535" s="314" t="str">
        <f>Resumo!$R$7</f>
        <v>Despesa Direta</v>
      </c>
      <c r="G15535" s="327">
        <f>'Composições Desp. Diretas'!CM69</f>
        <v>0</v>
      </c>
    </row>
    <row r="15536" spans="1:7" x14ac:dyDescent="0.25">
      <c r="A15536" s="319">
        <f>'Comp. Desp. Indiretas'!$CL$7</f>
        <v>0</v>
      </c>
      <c r="B15536" s="314">
        <f>'Composições Desp. Diretas'!$A$70</f>
        <v>0</v>
      </c>
      <c r="C15536" s="314" t="str">
        <f>EAP!$C$11</f>
        <v>PP03</v>
      </c>
      <c r="D15536" s="315">
        <f>'Composições Desp. Diretas'!$C$70</f>
        <v>0</v>
      </c>
      <c r="E15536" s="314" t="str">
        <f>Resumo!$R$5</f>
        <v>Despesa</v>
      </c>
      <c r="F15536" s="314" t="str">
        <f>Resumo!$R$7</f>
        <v>Despesa Direta</v>
      </c>
      <c r="G15536" s="327">
        <f>'Composições Desp. Diretas'!CM70</f>
        <v>0</v>
      </c>
    </row>
    <row r="15537" spans="1:7" x14ac:dyDescent="0.25">
      <c r="A15537" s="319">
        <f>'Comp. Desp. Indiretas'!$CL$7</f>
        <v>0</v>
      </c>
      <c r="B15537" s="314">
        <f>'Composições Desp. Diretas'!$A$71</f>
        <v>0</v>
      </c>
      <c r="C15537" s="314" t="str">
        <f>EAP!$C$11</f>
        <v>PP03</v>
      </c>
      <c r="D15537" s="315">
        <f>'Composições Desp. Diretas'!$C$71</f>
        <v>0</v>
      </c>
      <c r="E15537" s="314" t="str">
        <f>Resumo!$R$5</f>
        <v>Despesa</v>
      </c>
      <c r="F15537" s="314" t="str">
        <f>Resumo!$R$7</f>
        <v>Despesa Direta</v>
      </c>
      <c r="G15537" s="327">
        <f>'Composições Desp. Diretas'!CM71</f>
        <v>0</v>
      </c>
    </row>
    <row r="15538" spans="1:7" x14ac:dyDescent="0.25">
      <c r="A15538" s="319">
        <f>'Comp. Desp. Indiretas'!$CL$7</f>
        <v>0</v>
      </c>
      <c r="B15538" s="314">
        <f>'Composições Desp. Diretas'!$A$72</f>
        <v>0</v>
      </c>
      <c r="C15538" s="314" t="str">
        <f>EAP!$C$11</f>
        <v>PP03</v>
      </c>
      <c r="D15538" s="315">
        <f>'Composições Desp. Diretas'!$C$72</f>
        <v>0</v>
      </c>
      <c r="E15538" s="314" t="str">
        <f>Resumo!$R$5</f>
        <v>Despesa</v>
      </c>
      <c r="F15538" s="314" t="str">
        <f>Resumo!$R$7</f>
        <v>Despesa Direta</v>
      </c>
      <c r="G15538" s="327">
        <f>'Composições Desp. Diretas'!CM72</f>
        <v>0</v>
      </c>
    </row>
    <row r="15539" spans="1:7" x14ac:dyDescent="0.25">
      <c r="A15539" s="319">
        <f>'Comp. Desp. Indiretas'!$CL$7</f>
        <v>0</v>
      </c>
      <c r="B15539" s="314">
        <f>'Composições Desp. Diretas'!$A$73</f>
        <v>0</v>
      </c>
      <c r="C15539" s="314" t="str">
        <f>EAP!$C$11</f>
        <v>PP03</v>
      </c>
      <c r="D15539" s="315">
        <f>'Composições Desp. Diretas'!$C$73</f>
        <v>0</v>
      </c>
      <c r="E15539" s="314" t="str">
        <f>Resumo!$R$5</f>
        <v>Despesa</v>
      </c>
      <c r="F15539" s="314" t="str">
        <f>Resumo!$R$7</f>
        <v>Despesa Direta</v>
      </c>
      <c r="G15539" s="327">
        <f>'Composições Desp. Diretas'!CM73</f>
        <v>0</v>
      </c>
    </row>
    <row r="15540" spans="1:7" x14ac:dyDescent="0.25">
      <c r="A15540" s="319">
        <f>'Comp. Desp. Indiretas'!$CL$7</f>
        <v>0</v>
      </c>
      <c r="B15540" s="314">
        <f>'Composições Desp. Diretas'!$A$74</f>
        <v>0</v>
      </c>
      <c r="C15540" s="314" t="str">
        <f>EAP!$C$11</f>
        <v>PP03</v>
      </c>
      <c r="D15540" s="315">
        <f>'Composições Desp. Diretas'!$C$74</f>
        <v>0</v>
      </c>
      <c r="E15540" s="314" t="str">
        <f>Resumo!$R$5</f>
        <v>Despesa</v>
      </c>
      <c r="F15540" s="314" t="str">
        <f>Resumo!$R$7</f>
        <v>Despesa Direta</v>
      </c>
      <c r="G15540" s="327">
        <f>'Composições Desp. Diretas'!CM74</f>
        <v>0</v>
      </c>
    </row>
    <row r="15541" spans="1:7" x14ac:dyDescent="0.25">
      <c r="A15541" s="319">
        <f>'Comp. Desp. Indiretas'!$CL$7</f>
        <v>0</v>
      </c>
      <c r="B15541" s="314">
        <f>'Composições Desp. Diretas'!$A$75</f>
        <v>0</v>
      </c>
      <c r="C15541" s="314" t="str">
        <f>EAP!$C$11</f>
        <v>PP03</v>
      </c>
      <c r="D15541" s="315">
        <f>'Composições Desp. Diretas'!$C$75</f>
        <v>0</v>
      </c>
      <c r="E15541" s="314" t="str">
        <f>Resumo!$R$5</f>
        <v>Despesa</v>
      </c>
      <c r="F15541" s="314" t="str">
        <f>Resumo!$R$7</f>
        <v>Despesa Direta</v>
      </c>
      <c r="G15541" s="327">
        <f>'Composições Desp. Diretas'!CM75</f>
        <v>0</v>
      </c>
    </row>
    <row r="15542" spans="1:7" x14ac:dyDescent="0.25">
      <c r="A15542" s="319">
        <f>'Comp. Desp. Indiretas'!$CL$7</f>
        <v>0</v>
      </c>
      <c r="B15542" s="314">
        <f>'Composições Desp. Diretas'!$A$76</f>
        <v>0</v>
      </c>
      <c r="C15542" s="314" t="str">
        <f>EAP!$C$11</f>
        <v>PP03</v>
      </c>
      <c r="D15542" s="315">
        <f>'Composições Desp. Diretas'!$C$76</f>
        <v>0</v>
      </c>
      <c r="E15542" s="314" t="str">
        <f>Resumo!$R$5</f>
        <v>Despesa</v>
      </c>
      <c r="F15542" s="314" t="str">
        <f>Resumo!$R$7</f>
        <v>Despesa Direta</v>
      </c>
      <c r="G15542" s="327">
        <f>'Composições Desp. Diretas'!CM76</f>
        <v>0</v>
      </c>
    </row>
    <row r="15543" spans="1:7" x14ac:dyDescent="0.25">
      <c r="A15543" s="319">
        <f>'Comp. Desp. Indiretas'!$CL$7</f>
        <v>0</v>
      </c>
      <c r="B15543" s="314">
        <f>'Composições Desp. Diretas'!$A$77</f>
        <v>0</v>
      </c>
      <c r="C15543" s="314" t="str">
        <f>EAP!$C$11</f>
        <v>PP03</v>
      </c>
      <c r="D15543" s="315">
        <f>'Composições Desp. Diretas'!$C$77</f>
        <v>0</v>
      </c>
      <c r="E15543" s="314" t="str">
        <f>Resumo!$R$5</f>
        <v>Despesa</v>
      </c>
      <c r="F15543" s="314" t="str">
        <f>Resumo!$R$7</f>
        <v>Despesa Direta</v>
      </c>
      <c r="G15543" s="327">
        <f>'Composições Desp. Diretas'!CM77</f>
        <v>0</v>
      </c>
    </row>
    <row r="15544" spans="1:7" x14ac:dyDescent="0.25">
      <c r="A15544" s="319">
        <f>'Comp. Desp. Indiretas'!$CL$7</f>
        <v>0</v>
      </c>
      <c r="B15544" s="314">
        <f>'Composições Desp. Diretas'!$A$78</f>
        <v>0</v>
      </c>
      <c r="C15544" s="314" t="str">
        <f>EAP!$C$11</f>
        <v>PP03</v>
      </c>
      <c r="D15544" s="315">
        <f>'Composições Desp. Diretas'!$C$78</f>
        <v>0</v>
      </c>
      <c r="E15544" s="314" t="str">
        <f>Resumo!$R$5</f>
        <v>Despesa</v>
      </c>
      <c r="F15544" s="314" t="str">
        <f>Resumo!$R$7</f>
        <v>Despesa Direta</v>
      </c>
      <c r="G15544" s="327">
        <f>'Composições Desp. Diretas'!CM78</f>
        <v>0</v>
      </c>
    </row>
    <row r="15553" spans="1:7" x14ac:dyDescent="0.25">
      <c r="A15553" s="319">
        <f>'Comp. Desp. Indiretas'!$CL$7</f>
        <v>0</v>
      </c>
      <c r="B15553" s="314">
        <f>'Composições Desp. Diretas'!$A$79</f>
        <v>0</v>
      </c>
      <c r="C15553" s="314" t="str">
        <f>EAP!$C$11</f>
        <v>PP03</v>
      </c>
      <c r="D15553" s="315">
        <f>'Composições Desp. Diretas'!$C$79</f>
        <v>0</v>
      </c>
      <c r="E15553" s="314" t="str">
        <f>Resumo!$R$5</f>
        <v>Despesa</v>
      </c>
      <c r="F15553" s="314" t="str">
        <f>Resumo!$R$7</f>
        <v>Despesa Direta</v>
      </c>
      <c r="G15553" s="327">
        <f>'Composições Desp. Diretas'!CM79</f>
        <v>0</v>
      </c>
    </row>
    <row r="16391" spans="1:7" x14ac:dyDescent="0.25">
      <c r="A16391" s="319">
        <f>'Comp. Desp. Indiretas'!$CL$7</f>
        <v>0</v>
      </c>
      <c r="D16391" s="315" t="str">
        <f>'CRONOG. DE RECEBIMENTO'!$A$5</f>
        <v>Monitoramento da Qualidade do Ar</v>
      </c>
      <c r="E16391" s="314" t="str">
        <f>Resumo!$R$4</f>
        <v>Receita</v>
      </c>
      <c r="F16391" s="314" t="str">
        <f>Resumo!$R$4</f>
        <v>Receita</v>
      </c>
      <c r="G16391" s="327">
        <f>'CRONOG. DE RECEBIMENTO'!P5</f>
        <v>0</v>
      </c>
    </row>
    <row r="16392" spans="1:7" x14ac:dyDescent="0.25">
      <c r="A16392" s="319">
        <f>'Comp. Desp. Indiretas'!$CL$7</f>
        <v>0</v>
      </c>
      <c r="D16392" s="315" t="str">
        <f>'CRONOG. DE RECEBIMENTO'!$A$6</f>
        <v>Monitoramento de Ruído</v>
      </c>
      <c r="E16392" s="314" t="str">
        <f>Resumo!$R$4</f>
        <v>Receita</v>
      </c>
      <c r="F16392" s="314" t="str">
        <f>Resumo!$R$4</f>
        <v>Receita</v>
      </c>
      <c r="G16392" s="327">
        <f>'CRONOG. DE RECEBIMENTO'!P6</f>
        <v>0</v>
      </c>
    </row>
    <row r="16393" spans="1:7" x14ac:dyDescent="0.25">
      <c r="A16393" s="319">
        <f>'Comp. Desp. Indiretas'!$CL$7</f>
        <v>0</v>
      </c>
      <c r="D16393" s="315" t="str">
        <f>'CRONOG. DE RECEBIMENTO'!$A$7</f>
        <v>Monitoramento de Efluentes Industriais</v>
      </c>
      <c r="E16393" s="314" t="str">
        <f>Resumo!$R$4</f>
        <v>Receita</v>
      </c>
      <c r="F16393" s="314" t="str">
        <f>Resumo!$R$4</f>
        <v>Receita</v>
      </c>
      <c r="G16393" s="327">
        <f>'CRONOG. DE RECEBIMENTO'!P7</f>
        <v>0</v>
      </c>
    </row>
    <row r="16421" spans="1:7" x14ac:dyDescent="0.25">
      <c r="A16421" s="319">
        <f>'Comp. Desp. Indiretas'!$CL$7</f>
        <v>0</v>
      </c>
      <c r="D16421" s="315" t="str">
        <f>Resumo!$R$8</f>
        <v>Imposto</v>
      </c>
      <c r="E16421" s="314" t="str">
        <f>Resumo!$R$5</f>
        <v>Despesa</v>
      </c>
      <c r="F16421" s="314" t="str">
        <f>Resumo!$R$8</f>
        <v>Imposto</v>
      </c>
      <c r="G16421" s="327">
        <f>'CRONOG. DE RECEBIMENTO'!P10</f>
        <v>0</v>
      </c>
    </row>
    <row r="16422" spans="1:7" x14ac:dyDescent="0.25">
      <c r="A16422" s="319">
        <f>'Comp. Desp. Indiretas'!$CL$7</f>
        <v>0</v>
      </c>
      <c r="D16422" s="315" t="str">
        <f>Resumo!$R$9</f>
        <v>Overhead</v>
      </c>
      <c r="E16422" s="314" t="str">
        <f>Resumo!$R$9</f>
        <v>Overhead</v>
      </c>
      <c r="F16422" s="314" t="str">
        <f>Resumo!$R$9</f>
        <v>Overhead</v>
      </c>
      <c r="G16422" s="327">
        <f>'CRONOG. DE RECEBIMENTO'!P15</f>
        <v>0</v>
      </c>
    </row>
    <row r="16423" spans="1:7" x14ac:dyDescent="0.25">
      <c r="A16423" s="319">
        <f>'Comp. Desp. Indiretas'!$CL$7</f>
        <v>0</v>
      </c>
      <c r="D16423" s="315" t="str">
        <f>Resumo!$R$10</f>
        <v>Margem</v>
      </c>
      <c r="E16423" s="314" t="str">
        <f>Resumo!$R$10</f>
        <v>Margem</v>
      </c>
      <c r="F16423" s="314" t="str">
        <f>Resumo!$R$10</f>
        <v>Margem</v>
      </c>
      <c r="G16423" s="327">
        <f>'CRONOG. DE RECEBIMENTO'!P17</f>
        <v>0</v>
      </c>
    </row>
    <row r="16424" spans="1:7" x14ac:dyDescent="0.25">
      <c r="A16424" s="319">
        <f>'Comp. Desp. Indiretas'!$CL$7</f>
        <v>0</v>
      </c>
      <c r="D16424" s="315" t="str">
        <f>Resumo!$R$11</f>
        <v>Risco</v>
      </c>
      <c r="E16424" s="314" t="str">
        <f>Resumo!$R$11</f>
        <v>Risco</v>
      </c>
      <c r="F16424" s="314" t="str">
        <f>Resumo!$R$11</f>
        <v>Risco</v>
      </c>
      <c r="G16424" s="327">
        <f>'CRONOG. DE RECEBIMENTO'!P16</f>
        <v>0</v>
      </c>
    </row>
    <row r="16425" spans="1:7" x14ac:dyDescent="0.25">
      <c r="A16425" s="319">
        <f>'Comp. Desp. Indiretas'!$CL$7</f>
        <v>0</v>
      </c>
      <c r="D16425" s="315" t="str">
        <f>'CRONOG. DE RECEBIMENTO'!$A$11</f>
        <v>TOTAL MENSAL - RECEITA LÍQUIDA</v>
      </c>
      <c r="E16425" s="314" t="str">
        <f>Resumo!$R$4</f>
        <v>Receita</v>
      </c>
      <c r="F16425" s="314" t="str">
        <f>'CRONOG. DE RECEBIMENTO'!$A$11</f>
        <v>TOTAL MENSAL - RECEITA LÍQUIDA</v>
      </c>
      <c r="G16425" s="327">
        <f>'CRONOG. DE RECEBIMENTO'!$P$11</f>
        <v>0</v>
      </c>
    </row>
    <row r="16426" spans="1:7" x14ac:dyDescent="0.25">
      <c r="A16426" s="319">
        <f>'Comp. Desp. Indiretas'!$CL$7</f>
        <v>0</v>
      </c>
      <c r="D16426" s="315" t="str">
        <f>'CRONOG. DE RECEBIMENTO'!$A$12</f>
        <v>TOTAL ACUMULADO - RECEITA LÍQUIDA</v>
      </c>
      <c r="E16426" s="314" t="str">
        <f>Resumo!$R$4</f>
        <v>Receita</v>
      </c>
      <c r="F16426" s="314" t="str">
        <f>'CRONOG. DE RECEBIMENTO'!$A$12</f>
        <v>TOTAL ACUMULADO - RECEITA LÍQUIDA</v>
      </c>
      <c r="G16426" s="327">
        <f>'CRONOG. DE RECEBIMENTO'!$P$12</f>
        <v>17472.697328999995</v>
      </c>
    </row>
    <row r="16427" spans="1:7" x14ac:dyDescent="0.25">
      <c r="A16427" s="319">
        <f>'Comp. Desp. Indiretas'!$CL$7</f>
        <v>0</v>
      </c>
      <c r="D16427" s="315" t="str">
        <f>'CRONOG. DE RECEBIMENTO'!$A$38</f>
        <v>Monitoramento da Qualidade do Ar</v>
      </c>
      <c r="E16427" s="314" t="str">
        <f>Resumo!$R$12</f>
        <v>Recebimento Cliente</v>
      </c>
      <c r="F16427" s="314" t="str">
        <f>Resumo!$R$12</f>
        <v>Recebimento Cliente</v>
      </c>
      <c r="G16427" s="327">
        <f>'CRONOG. DE RECEBIMENTO'!$P$38</f>
        <v>0</v>
      </c>
    </row>
    <row r="16428" spans="1:7" x14ac:dyDescent="0.25">
      <c r="A16428" s="319">
        <f>'Comp. Desp. Indiretas'!$CL$7</f>
        <v>0</v>
      </c>
      <c r="D16428" s="315" t="str">
        <f>'CRONOG. DE RECEBIMENTO'!$A$39</f>
        <v>Monitoramento de Ruído</v>
      </c>
      <c r="E16428" s="314" t="str">
        <f>Resumo!$R$12</f>
        <v>Recebimento Cliente</v>
      </c>
      <c r="F16428" s="314" t="str">
        <f>Resumo!$R$12</f>
        <v>Recebimento Cliente</v>
      </c>
      <c r="G16428" s="327">
        <f>'CRONOG. DE RECEBIMENTO'!$P$39</f>
        <v>0</v>
      </c>
    </row>
    <row r="16429" spans="1:7" x14ac:dyDescent="0.25">
      <c r="A16429" s="319">
        <f>'Comp. Desp. Indiretas'!$CL$7</f>
        <v>0</v>
      </c>
      <c r="D16429" s="315" t="str">
        <f>'CRONOG. DE RECEBIMENTO'!$A$40</f>
        <v>Monitoramento de Efluentes Industriais</v>
      </c>
      <c r="E16429" s="314" t="str">
        <f>Resumo!$R$12</f>
        <v>Recebimento Cliente</v>
      </c>
      <c r="F16429" s="314" t="str">
        <f>Resumo!$R$12</f>
        <v>Recebimento Cliente</v>
      </c>
      <c r="G16429" s="327">
        <f>'CRONOG. DE RECEBIMENTO'!$P$40</f>
        <v>0</v>
      </c>
    </row>
    <row r="16457" spans="1:7" x14ac:dyDescent="0.25">
      <c r="A16457" s="319">
        <f>'Comp. Desp. Indiretas'!$CM$7</f>
        <v>0</v>
      </c>
      <c r="B16457" s="314" t="str">
        <f>'Comp. Desp. Indiretas'!$A$9</f>
        <v>MOC</v>
      </c>
      <c r="D16457" s="315" t="str">
        <f>'Comp. Desp. Indiretas'!$C$9</f>
        <v>DIRETOR TÉCNICO</v>
      </c>
      <c r="E16457" s="314" t="str">
        <f>Resumo!$R$5</f>
        <v>Despesa</v>
      </c>
      <c r="F16457" s="314" t="str">
        <f>Resumo!$R$6</f>
        <v>Despesa Indireta</v>
      </c>
      <c r="G16457" s="327">
        <f>'Comp. Desp. Indiretas'!CM9</f>
        <v>0</v>
      </c>
    </row>
    <row r="16458" spans="1:7" x14ac:dyDescent="0.25">
      <c r="A16458" s="319">
        <f>'Comp. Desp. Indiretas'!$CM$7</f>
        <v>0</v>
      </c>
      <c r="B16458" s="314" t="str">
        <f>'Comp. Desp. Indiretas'!$A$10</f>
        <v>MOC</v>
      </c>
      <c r="D16458" s="315" t="str">
        <f>'Comp. Desp. Indiretas'!$C$10</f>
        <v>GERENTE DE PROJETO</v>
      </c>
      <c r="E16458" s="314" t="str">
        <f>Resumo!$R$5</f>
        <v>Despesa</v>
      </c>
      <c r="F16458" s="314" t="str">
        <f>Resumo!$R$6</f>
        <v>Despesa Indireta</v>
      </c>
      <c r="G16458" s="327">
        <f>'Comp. Desp. Indiretas'!CM10</f>
        <v>0</v>
      </c>
    </row>
    <row r="16459" spans="1:7" x14ac:dyDescent="0.25">
      <c r="A16459" s="319">
        <f>'Comp. Desp. Indiretas'!$CM$7</f>
        <v>0</v>
      </c>
      <c r="B16459" s="314" t="str">
        <f>'Comp. Desp. Indiretas'!$A$11</f>
        <v>MOC</v>
      </c>
      <c r="D16459" s="315" t="str">
        <f>'Comp. Desp. Indiretas'!$C$11</f>
        <v>COORD. DE PROJETO</v>
      </c>
      <c r="E16459" s="314" t="str">
        <f>Resumo!$R$5</f>
        <v>Despesa</v>
      </c>
      <c r="F16459" s="314" t="str">
        <f>Resumo!$R$6</f>
        <v>Despesa Indireta</v>
      </c>
      <c r="G16459" s="327">
        <f>'Comp. Desp. Indiretas'!CM11</f>
        <v>0</v>
      </c>
    </row>
    <row r="16460" spans="1:7" x14ac:dyDescent="0.25">
      <c r="A16460" s="319">
        <f>'Comp. Desp. Indiretas'!$CM$7</f>
        <v>0</v>
      </c>
      <c r="B16460" s="314" t="str">
        <f>'Comp. Desp. Indiretas'!$A$12</f>
        <v>MOC</v>
      </c>
      <c r="D16460" s="315" t="str">
        <f>'Comp. Desp. Indiretas'!$C$12</f>
        <v>COORD. OPERACIONAL</v>
      </c>
      <c r="E16460" s="314" t="str">
        <f>Resumo!$R$5</f>
        <v>Despesa</v>
      </c>
      <c r="F16460" s="314" t="str">
        <f>Resumo!$R$6</f>
        <v>Despesa Indireta</v>
      </c>
      <c r="G16460" s="327">
        <f>'Comp. Desp. Indiretas'!CM12</f>
        <v>0</v>
      </c>
    </row>
    <row r="16461" spans="1:7" x14ac:dyDescent="0.25">
      <c r="A16461" s="319">
        <f>'Comp. Desp. Indiretas'!$CM$7</f>
        <v>0</v>
      </c>
      <c r="B16461" s="314" t="str">
        <f>'Comp. Desp. Indiretas'!$A$13</f>
        <v>MOC</v>
      </c>
      <c r="D16461" s="315" t="str">
        <f>'Comp. Desp. Indiretas'!$C$13</f>
        <v>ANALISTA DE PROJETOS SENIOR</v>
      </c>
      <c r="E16461" s="314" t="str">
        <f>Resumo!$R$5</f>
        <v>Despesa</v>
      </c>
      <c r="F16461" s="314" t="str">
        <f>Resumo!$R$6</f>
        <v>Despesa Indireta</v>
      </c>
      <c r="G16461" s="327">
        <f>'Comp. Desp. Indiretas'!CM13</f>
        <v>0</v>
      </c>
    </row>
    <row r="16462" spans="1:7" x14ac:dyDescent="0.25">
      <c r="A16462" s="319">
        <f>'Comp. Desp. Indiretas'!$CM$7</f>
        <v>0</v>
      </c>
      <c r="B16462" s="314" t="str">
        <f>'Comp. Desp. Indiretas'!$A$14</f>
        <v>MOC</v>
      </c>
      <c r="D16462" s="315" t="str">
        <f>'Comp. Desp. Indiretas'!$C$14</f>
        <v>ANALISTA DE PROJETOS PLENO</v>
      </c>
      <c r="E16462" s="314" t="str">
        <f>Resumo!$R$5</f>
        <v>Despesa</v>
      </c>
      <c r="F16462" s="314" t="str">
        <f>Resumo!$R$6</f>
        <v>Despesa Indireta</v>
      </c>
      <c r="G16462" s="327">
        <f>'Comp. Desp. Indiretas'!CM14</f>
        <v>0</v>
      </c>
    </row>
    <row r="16463" spans="1:7" x14ac:dyDescent="0.25">
      <c r="A16463" s="319">
        <f>'Comp. Desp. Indiretas'!$CM$7</f>
        <v>0</v>
      </c>
      <c r="B16463" s="314" t="str">
        <f>'Comp. Desp. Indiretas'!$A$15</f>
        <v>MOC</v>
      </c>
      <c r="D16463" s="315" t="str">
        <f>'Comp. Desp. Indiretas'!$C$15</f>
        <v>ANALISTA DE PROJETOS JUNIOR</v>
      </c>
      <c r="E16463" s="314" t="str">
        <f>Resumo!$R$5</f>
        <v>Despesa</v>
      </c>
      <c r="F16463" s="314" t="str">
        <f>Resumo!$R$6</f>
        <v>Despesa Indireta</v>
      </c>
      <c r="G16463" s="327">
        <f>'Comp. Desp. Indiretas'!CM15</f>
        <v>0</v>
      </c>
    </row>
    <row r="16464" spans="1:7" x14ac:dyDescent="0.25">
      <c r="A16464" s="319">
        <f>'Comp. Desp. Indiretas'!$CM$7</f>
        <v>0</v>
      </c>
      <c r="B16464" s="314" t="str">
        <f>'Comp. Desp. Indiretas'!$A$16</f>
        <v>MOC</v>
      </c>
      <c r="D16464" s="315" t="str">
        <f>'Comp. Desp. Indiretas'!$C$16</f>
        <v>TÉCNICO OPERACIONAL</v>
      </c>
      <c r="E16464" s="314" t="str">
        <f>Resumo!$R$5</f>
        <v>Despesa</v>
      </c>
      <c r="F16464" s="314" t="str">
        <f>Resumo!$R$6</f>
        <v>Despesa Indireta</v>
      </c>
      <c r="G16464" s="327">
        <f>'Comp. Desp. Indiretas'!CM16</f>
        <v>0</v>
      </c>
    </row>
    <row r="16465" spans="1:7" x14ac:dyDescent="0.25">
      <c r="A16465" s="319">
        <f>'Comp. Desp. Indiretas'!$CM$7</f>
        <v>0</v>
      </c>
      <c r="B16465" s="314" t="str">
        <f>'Comp. Desp. Indiretas'!$A$17</f>
        <v>MOC</v>
      </c>
      <c r="D16465" s="315" t="str">
        <f>'Comp. Desp. Indiretas'!$C$17</f>
        <v>TÉCNICO OPERACIONAL - C/ PERICULOSIDADE</v>
      </c>
      <c r="E16465" s="314" t="str">
        <f>Resumo!$R$5</f>
        <v>Despesa</v>
      </c>
      <c r="F16465" s="314" t="str">
        <f>Resumo!$R$6</f>
        <v>Despesa Indireta</v>
      </c>
      <c r="G16465" s="327">
        <f>'Comp. Desp. Indiretas'!CM17</f>
        <v>0</v>
      </c>
    </row>
    <row r="16466" spans="1:7" x14ac:dyDescent="0.25">
      <c r="A16466" s="319">
        <f>'Comp. Desp. Indiretas'!$CM$7</f>
        <v>0</v>
      </c>
      <c r="B16466" s="314" t="str">
        <f>'Comp. Desp. Indiretas'!$A$18</f>
        <v>MOC</v>
      </c>
      <c r="D16466" s="315" t="str">
        <f>'Comp. Desp. Indiretas'!$C$18</f>
        <v>ANALISTA DE GEOPROCESSAMENTO</v>
      </c>
      <c r="E16466" s="314" t="str">
        <f>Resumo!$R$5</f>
        <v>Despesa</v>
      </c>
      <c r="F16466" s="314" t="str">
        <f>Resumo!$R$6</f>
        <v>Despesa Indireta</v>
      </c>
      <c r="G16466" s="327">
        <f>'Comp. Desp. Indiretas'!CM18</f>
        <v>0</v>
      </c>
    </row>
    <row r="16467" spans="1:7" x14ac:dyDescent="0.25">
      <c r="A16467" s="319">
        <f>'Comp. Desp. Indiretas'!$CM$7</f>
        <v>0</v>
      </c>
      <c r="B16467" s="314" t="str">
        <f>'Comp. Desp. Indiretas'!$A$19</f>
        <v>MOC</v>
      </c>
      <c r="D16467" s="315" t="str">
        <f>'Comp. Desp. Indiretas'!$C$19</f>
        <v>ASSISTENTE DE PROJETOS</v>
      </c>
      <c r="E16467" s="314" t="str">
        <f>Resumo!$R$5</f>
        <v>Despesa</v>
      </c>
      <c r="F16467" s="314" t="str">
        <f>Resumo!$R$6</f>
        <v>Despesa Indireta</v>
      </c>
      <c r="G16467" s="327">
        <f>'Comp. Desp. Indiretas'!CM19</f>
        <v>0</v>
      </c>
    </row>
    <row r="16468" spans="1:7" x14ac:dyDescent="0.25">
      <c r="A16468" s="319">
        <f>'Comp. Desp. Indiretas'!$CM$7</f>
        <v>0</v>
      </c>
      <c r="B16468" s="314" t="str">
        <f>'Comp. Desp. Indiretas'!$A$20</f>
        <v>MOC</v>
      </c>
      <c r="D16468" s="315" t="str">
        <f>'Comp. Desp. Indiretas'!$C$20</f>
        <v>AUXILIAR TÉCNICO</v>
      </c>
      <c r="E16468" s="314" t="str">
        <f>Resumo!$R$5</f>
        <v>Despesa</v>
      </c>
      <c r="F16468" s="314" t="str">
        <f>Resumo!$R$6</f>
        <v>Despesa Indireta</v>
      </c>
      <c r="G16468" s="327">
        <f>'Comp. Desp. Indiretas'!CM20</f>
        <v>0</v>
      </c>
    </row>
    <row r="16469" spans="1:7" x14ac:dyDescent="0.25">
      <c r="A16469" s="319">
        <f>'Comp. Desp. Indiretas'!$CM$7</f>
        <v>0</v>
      </c>
      <c r="B16469" s="314" t="str">
        <f>'Comp. Desp. Indiretas'!$A$21</f>
        <v>MOC</v>
      </c>
      <c r="D16469" s="315" t="str">
        <f>'Comp. Desp. Indiretas'!$C$21</f>
        <v>ESTAGIÁRIO TÉCNICO</v>
      </c>
      <c r="E16469" s="314" t="str">
        <f>Resumo!$R$5</f>
        <v>Despesa</v>
      </c>
      <c r="F16469" s="314" t="str">
        <f>Resumo!$R$6</f>
        <v>Despesa Indireta</v>
      </c>
      <c r="G16469" s="327">
        <f>'Comp. Desp. Indiretas'!CM21</f>
        <v>0</v>
      </c>
    </row>
    <row r="16470" spans="1:7" x14ac:dyDescent="0.25">
      <c r="A16470" s="319">
        <f>'Comp. Desp. Indiretas'!$CM$7</f>
        <v>0</v>
      </c>
      <c r="B16470" s="314" t="str">
        <f>'Comp. Desp. Indiretas'!$A$22</f>
        <v>MOC</v>
      </c>
      <c r="D16470" s="315" t="str">
        <f>'Comp. Desp. Indiretas'!$C$22</f>
        <v>ANALISTA FINANCEIRO</v>
      </c>
      <c r="E16470" s="314" t="str">
        <f>Resumo!$R$5</f>
        <v>Despesa</v>
      </c>
      <c r="F16470" s="314" t="str">
        <f>Resumo!$R$6</f>
        <v>Despesa Indireta</v>
      </c>
      <c r="G16470" s="327">
        <f>'Comp. Desp. Indiretas'!CM22</f>
        <v>0</v>
      </c>
    </row>
    <row r="16471" spans="1:7" x14ac:dyDescent="0.25">
      <c r="A16471" s="319">
        <f>'Comp. Desp. Indiretas'!$CM$7</f>
        <v>0</v>
      </c>
      <c r="B16471" s="314" t="str">
        <f>'Comp. Desp. Indiretas'!$A$23</f>
        <v>MOC</v>
      </c>
      <c r="D16471" s="315" t="str">
        <f>'Comp. Desp. Indiretas'!$C$23</f>
        <v>ANALISTA DE SUPRIMENTOS</v>
      </c>
      <c r="E16471" s="314" t="str">
        <f>Resumo!$R$5</f>
        <v>Despesa</v>
      </c>
      <c r="F16471" s="314" t="str">
        <f>Resumo!$R$6</f>
        <v>Despesa Indireta</v>
      </c>
      <c r="G16471" s="327">
        <f>'Comp. Desp. Indiretas'!CM23</f>
        <v>0</v>
      </c>
    </row>
    <row r="16472" spans="1:7" x14ac:dyDescent="0.25">
      <c r="A16472" s="319">
        <f>'Comp. Desp. Indiretas'!$CM$7</f>
        <v>0</v>
      </c>
      <c r="B16472" s="314" t="str">
        <f>'Comp. Desp. Indiretas'!$A$24</f>
        <v>DG</v>
      </c>
      <c r="D16472" s="315" t="str">
        <f>'Comp. Desp. Indiretas'!$C$24</f>
        <v>HOSPEDAGEM - NIVEL 1</v>
      </c>
      <c r="E16472" s="314" t="str">
        <f>Resumo!$R$5</f>
        <v>Despesa</v>
      </c>
      <c r="F16472" s="314" t="str">
        <f>Resumo!$R$6</f>
        <v>Despesa Indireta</v>
      </c>
      <c r="G16472" s="327">
        <f>'Comp. Desp. Indiretas'!CM24</f>
        <v>0</v>
      </c>
    </row>
    <row r="16473" spans="1:7" x14ac:dyDescent="0.25">
      <c r="A16473" s="319">
        <f>'Comp. Desp. Indiretas'!$CM$7</f>
        <v>0</v>
      </c>
      <c r="B16473" s="314" t="str">
        <f>'Comp. Desp. Indiretas'!$A$25</f>
        <v>DG</v>
      </c>
      <c r="D16473" s="315" t="str">
        <f>'Comp. Desp. Indiretas'!$C$25</f>
        <v>HOSPEDAGEM - NIVEL 2</v>
      </c>
      <c r="E16473" s="314" t="str">
        <f>Resumo!$R$5</f>
        <v>Despesa</v>
      </c>
      <c r="F16473" s="314" t="str">
        <f>Resumo!$R$6</f>
        <v>Despesa Indireta</v>
      </c>
      <c r="G16473" s="327">
        <f>'Comp. Desp. Indiretas'!CM25</f>
        <v>0</v>
      </c>
    </row>
    <row r="16474" spans="1:7" x14ac:dyDescent="0.25">
      <c r="A16474" s="319">
        <f>'Comp. Desp. Indiretas'!$CM$7</f>
        <v>0</v>
      </c>
      <c r="B16474" s="314" t="str">
        <f>'Comp. Desp. Indiretas'!$A$26</f>
        <v>DG</v>
      </c>
      <c r="D16474" s="315" t="str">
        <f>'Comp. Desp. Indiretas'!$C$26</f>
        <v>HOSPEDAGEM - NIVEL 3</v>
      </c>
      <c r="E16474" s="314" t="str">
        <f>Resumo!$R$5</f>
        <v>Despesa</v>
      </c>
      <c r="F16474" s="314" t="str">
        <f>Resumo!$R$6</f>
        <v>Despesa Indireta</v>
      </c>
      <c r="G16474" s="327">
        <f>'Comp. Desp. Indiretas'!CM26</f>
        <v>0</v>
      </c>
    </row>
    <row r="16475" spans="1:7" x14ac:dyDescent="0.25">
      <c r="A16475" s="319">
        <f>'Comp. Desp. Indiretas'!$CM$7</f>
        <v>0</v>
      </c>
      <c r="B16475" s="314" t="str">
        <f>'Comp. Desp. Indiretas'!$A$27</f>
        <v>DG</v>
      </c>
      <c r="D16475" s="315" t="str">
        <f>'Comp. Desp. Indiretas'!$C$27</f>
        <v>LOCAÇÃO DE BASE OPERACIONAL</v>
      </c>
      <c r="E16475" s="314" t="str">
        <f>Resumo!$R$5</f>
        <v>Despesa</v>
      </c>
      <c r="F16475" s="314" t="str">
        <f>Resumo!$R$6</f>
        <v>Despesa Indireta</v>
      </c>
      <c r="G16475" s="327">
        <f>'Comp. Desp. Indiretas'!CM27</f>
        <v>0</v>
      </c>
    </row>
    <row r="16476" spans="1:7" x14ac:dyDescent="0.25">
      <c r="A16476" s="319">
        <f>'Comp. Desp. Indiretas'!$CM$7</f>
        <v>0</v>
      </c>
      <c r="B16476" s="314" t="str">
        <f>'Comp. Desp. Indiretas'!$A$28</f>
        <v>DG</v>
      </c>
      <c r="D16476" s="315" t="str">
        <f>'Comp. Desp. Indiretas'!$C$28</f>
        <v>ALIMENTAÇÃO - NIVEL 1</v>
      </c>
      <c r="E16476" s="314" t="str">
        <f>Resumo!$R$5</f>
        <v>Despesa</v>
      </c>
      <c r="F16476" s="314" t="str">
        <f>Resumo!$R$6</f>
        <v>Despesa Indireta</v>
      </c>
      <c r="G16476" s="327">
        <f>'Comp. Desp. Indiretas'!CM28</f>
        <v>0</v>
      </c>
    </row>
    <row r="16477" spans="1:7" x14ac:dyDescent="0.25">
      <c r="A16477" s="319">
        <f>'Comp. Desp. Indiretas'!$CM$7</f>
        <v>0</v>
      </c>
      <c r="B16477" s="314" t="str">
        <f>'Comp. Desp. Indiretas'!$A$29</f>
        <v>DG</v>
      </c>
      <c r="D16477" s="315" t="str">
        <f>'Comp. Desp. Indiretas'!$C$29</f>
        <v>ALIMENTAÇÃO - NIVEL 2</v>
      </c>
      <c r="E16477" s="314" t="str">
        <f>Resumo!$R$5</f>
        <v>Despesa</v>
      </c>
      <c r="F16477" s="314" t="str">
        <f>Resumo!$R$6</f>
        <v>Despesa Indireta</v>
      </c>
      <c r="G16477" s="327">
        <f>'Comp. Desp. Indiretas'!CM29</f>
        <v>0</v>
      </c>
    </row>
    <row r="16478" spans="1:7" x14ac:dyDescent="0.25">
      <c r="A16478" s="319">
        <f>'Comp. Desp. Indiretas'!$CM$7</f>
        <v>0</v>
      </c>
      <c r="B16478" s="314" t="str">
        <f>'Comp. Desp. Indiretas'!$A$30</f>
        <v>DG</v>
      </c>
      <c r="D16478" s="315" t="str">
        <f>'Comp. Desp. Indiretas'!$C$30</f>
        <v>ALIMENTAÇÃO - NIVEL 3</v>
      </c>
      <c r="E16478" s="314" t="str">
        <f>Resumo!$R$5</f>
        <v>Despesa</v>
      </c>
      <c r="F16478" s="314" t="str">
        <f>Resumo!$R$6</f>
        <v>Despesa Indireta</v>
      </c>
      <c r="G16478" s="327">
        <f>'Comp. Desp. Indiretas'!CM30</f>
        <v>0</v>
      </c>
    </row>
    <row r="16479" spans="1:7" x14ac:dyDescent="0.25">
      <c r="A16479" s="319">
        <f>'Comp. Desp. Indiretas'!$CM$7</f>
        <v>0</v>
      </c>
      <c r="B16479" s="314" t="str">
        <f>'Comp. Desp. Indiretas'!$A$31</f>
        <v>DG</v>
      </c>
      <c r="D16479" s="315" t="str">
        <f>'Comp. Desp. Indiretas'!$C$31</f>
        <v>TELEFONIA</v>
      </c>
      <c r="E16479" s="314" t="str">
        <f>Resumo!$R$5</f>
        <v>Despesa</v>
      </c>
      <c r="F16479" s="314" t="str">
        <f>Resumo!$R$6</f>
        <v>Despesa Indireta</v>
      </c>
      <c r="G16479" s="327">
        <f>'Comp. Desp. Indiretas'!CM31</f>
        <v>0</v>
      </c>
    </row>
    <row r="16480" spans="1:7" x14ac:dyDescent="0.25">
      <c r="A16480" s="319">
        <f>'Comp. Desp. Indiretas'!$CM$7</f>
        <v>0</v>
      </c>
      <c r="B16480" s="314" t="str">
        <f>'Comp. Desp. Indiretas'!$A$32</f>
        <v>DG</v>
      </c>
      <c r="D16480" s="315" t="str">
        <f>'Comp. Desp. Indiretas'!$C$32</f>
        <v>ALUGUEL DE VEÍCULO LEVE MENSAL</v>
      </c>
      <c r="E16480" s="314" t="str">
        <f>Resumo!$R$5</f>
        <v>Despesa</v>
      </c>
      <c r="F16480" s="314" t="str">
        <f>Resumo!$R$6</f>
        <v>Despesa Indireta</v>
      </c>
      <c r="G16480" s="327">
        <f>'Comp. Desp. Indiretas'!CM32</f>
        <v>0</v>
      </c>
    </row>
    <row r="16481" spans="1:7" x14ac:dyDescent="0.25">
      <c r="A16481" s="319">
        <f>'Comp. Desp. Indiretas'!$CM$7</f>
        <v>0</v>
      </c>
      <c r="B16481" s="314" t="str">
        <f>'Comp. Desp. Indiretas'!$A$33</f>
        <v>DG</v>
      </c>
      <c r="D16481" s="315" t="str">
        <f>'Comp. Desp. Indiretas'!$C$33</f>
        <v>ALUGUEL DE VEICULO LEVE</v>
      </c>
      <c r="E16481" s="314" t="str">
        <f>Resumo!$R$5</f>
        <v>Despesa</v>
      </c>
      <c r="F16481" s="314" t="str">
        <f>Resumo!$R$6</f>
        <v>Despesa Indireta</v>
      </c>
      <c r="G16481" s="327">
        <f>'Comp. Desp. Indiretas'!CM33</f>
        <v>0</v>
      </c>
    </row>
    <row r="16482" spans="1:7" x14ac:dyDescent="0.25">
      <c r="A16482" s="319">
        <f>'Comp. Desp. Indiretas'!$CM$7</f>
        <v>0</v>
      </c>
      <c r="B16482" s="314" t="str">
        <f>'Comp. Desp. Indiretas'!$A$34</f>
        <v>DG</v>
      </c>
      <c r="D16482" s="315" t="str">
        <f>'Comp. Desp. Indiretas'!$C$34</f>
        <v>ALUGUEL CAMINHONTE</v>
      </c>
      <c r="E16482" s="314" t="str">
        <f>Resumo!$R$5</f>
        <v>Despesa</v>
      </c>
      <c r="F16482" s="314" t="str">
        <f>Resumo!$R$6</f>
        <v>Despesa Indireta</v>
      </c>
      <c r="G16482" s="327">
        <f>'Comp. Desp. Indiretas'!CM34</f>
        <v>0</v>
      </c>
    </row>
    <row r="16483" spans="1:7" x14ac:dyDescent="0.25">
      <c r="A16483" s="319">
        <f>'Comp. Desp. Indiretas'!$CM$7</f>
        <v>0</v>
      </c>
      <c r="B16483" s="314" t="str">
        <f>'Comp. Desp. Indiretas'!$A$35</f>
        <v>DG</v>
      </c>
      <c r="D16483" s="315" t="str">
        <f>'Comp. Desp. Indiretas'!$C$35</f>
        <v>AQUISIÇÃO DE VEICULO</v>
      </c>
      <c r="E16483" s="314" t="str">
        <f>Resumo!$R$5</f>
        <v>Despesa</v>
      </c>
      <c r="F16483" s="314" t="str">
        <f>Resumo!$R$6</f>
        <v>Despesa Indireta</v>
      </c>
      <c r="G16483" s="327">
        <f>'Comp. Desp. Indiretas'!CM35</f>
        <v>0</v>
      </c>
    </row>
    <row r="16484" spans="1:7" x14ac:dyDescent="0.25">
      <c r="A16484" s="319">
        <f>'Comp. Desp. Indiretas'!$CM$7</f>
        <v>0</v>
      </c>
      <c r="B16484" s="314" t="str">
        <f>'Comp. Desp. Indiretas'!$A$36</f>
        <v>DG</v>
      </c>
      <c r="D16484" s="315" t="str">
        <f>'Comp. Desp. Indiretas'!$C$36</f>
        <v>COMBUSTÍVEL - GASOLINA</v>
      </c>
      <c r="E16484" s="314" t="str">
        <f>Resumo!$R$5</f>
        <v>Despesa</v>
      </c>
      <c r="F16484" s="314" t="str">
        <f>Resumo!$R$6</f>
        <v>Despesa Indireta</v>
      </c>
      <c r="G16484" s="327">
        <f>'Comp. Desp. Indiretas'!CM36</f>
        <v>0</v>
      </c>
    </row>
    <row r="16485" spans="1:7" x14ac:dyDescent="0.25">
      <c r="A16485" s="319">
        <f>'Comp. Desp. Indiretas'!$CM$7</f>
        <v>0</v>
      </c>
      <c r="B16485" s="314" t="str">
        <f>'Comp. Desp. Indiretas'!$A$37</f>
        <v>DG</v>
      </c>
      <c r="D16485" s="315" t="str">
        <f>'Comp. Desp. Indiretas'!$C$37</f>
        <v>COMBUSTÍVEL - DIESEL</v>
      </c>
      <c r="E16485" s="314" t="str">
        <f>Resumo!$R$5</f>
        <v>Despesa</v>
      </c>
      <c r="F16485" s="314" t="str">
        <f>Resumo!$R$6</f>
        <v>Despesa Indireta</v>
      </c>
      <c r="G16485" s="327">
        <f>'Comp. Desp. Indiretas'!CM37</f>
        <v>0</v>
      </c>
    </row>
    <row r="16486" spans="1:7" x14ac:dyDescent="0.25">
      <c r="A16486" s="319">
        <f>'Comp. Desp. Indiretas'!$CM$7</f>
        <v>0</v>
      </c>
      <c r="B16486" s="314" t="str">
        <f>'Comp. Desp. Indiretas'!$A$38</f>
        <v>DG</v>
      </c>
      <c r="D16486" s="315" t="str">
        <f>'Comp. Desp. Indiretas'!$C$38</f>
        <v>PASSAGEM AÉREA</v>
      </c>
      <c r="E16486" s="314" t="str">
        <f>Resumo!$R$5</f>
        <v>Despesa</v>
      </c>
      <c r="F16486" s="314" t="str">
        <f>Resumo!$R$6</f>
        <v>Despesa Indireta</v>
      </c>
      <c r="G16486" s="327">
        <f>'Comp. Desp. Indiretas'!CM38</f>
        <v>0</v>
      </c>
    </row>
    <row r="16487" spans="1:7" x14ac:dyDescent="0.25">
      <c r="A16487" s="319">
        <f>'Comp. Desp. Indiretas'!$CM$7</f>
        <v>0</v>
      </c>
      <c r="B16487" s="314" t="str">
        <f>'Comp. Desp. Indiretas'!$A$39</f>
        <v>ART</v>
      </c>
      <c r="D16487" s="315" t="str">
        <f>'Comp. Desp. Indiretas'!$C$39</f>
        <v>ART CREA - Nível 1</v>
      </c>
      <c r="E16487" s="314" t="str">
        <f>Resumo!$R$5</f>
        <v>Despesa</v>
      </c>
      <c r="F16487" s="314" t="str">
        <f>Resumo!$R$6</f>
        <v>Despesa Indireta</v>
      </c>
      <c r="G16487" s="327">
        <f>'Comp. Desp. Indiretas'!CM39</f>
        <v>0</v>
      </c>
    </row>
    <row r="16488" spans="1:7" x14ac:dyDescent="0.25">
      <c r="A16488" s="319">
        <f>'Comp. Desp. Indiretas'!$CM$7</f>
        <v>0</v>
      </c>
      <c r="B16488" s="314" t="str">
        <f>'Comp. Desp. Indiretas'!$A$40</f>
        <v>ART</v>
      </c>
      <c r="D16488" s="315" t="str">
        <f>'Comp. Desp. Indiretas'!$C$40</f>
        <v>ART CREA - Nível 2</v>
      </c>
      <c r="E16488" s="314" t="str">
        <f>Resumo!$R$5</f>
        <v>Despesa</v>
      </c>
      <c r="F16488" s="314" t="str">
        <f>Resumo!$R$6</f>
        <v>Despesa Indireta</v>
      </c>
      <c r="G16488" s="327">
        <f>'Comp. Desp. Indiretas'!CM40</f>
        <v>0</v>
      </c>
    </row>
    <row r="16489" spans="1:7" x14ac:dyDescent="0.25">
      <c r="A16489" s="319">
        <f>'Comp. Desp. Indiretas'!$CM$7</f>
        <v>0</v>
      </c>
      <c r="B16489" s="314" t="str">
        <f>'Comp. Desp. Indiretas'!$A$41</f>
        <v>ART</v>
      </c>
      <c r="D16489" s="315" t="str">
        <f>'Comp. Desp. Indiretas'!$C$41</f>
        <v>ART CREA - Nível 3</v>
      </c>
      <c r="E16489" s="314" t="str">
        <f>Resumo!$R$5</f>
        <v>Despesa</v>
      </c>
      <c r="F16489" s="314" t="str">
        <f>Resumo!$R$6</f>
        <v>Despesa Indireta</v>
      </c>
      <c r="G16489" s="327">
        <f>'Comp. Desp. Indiretas'!CM41</f>
        <v>0</v>
      </c>
    </row>
    <row r="16490" spans="1:7" x14ac:dyDescent="0.25">
      <c r="A16490" s="319">
        <f>'Comp. Desp. Indiretas'!$CM$7</f>
        <v>0</v>
      </c>
      <c r="B16490" s="314" t="str">
        <f>'Comp. Desp. Indiretas'!$A$42</f>
        <v>ART</v>
      </c>
      <c r="D16490" s="315" t="str">
        <f>'Comp. Desp. Indiretas'!$C$42</f>
        <v>ACERVO CREA</v>
      </c>
      <c r="E16490" s="314" t="str">
        <f>Resumo!$R$5</f>
        <v>Despesa</v>
      </c>
      <c r="F16490" s="314" t="str">
        <f>Resumo!$R$6</f>
        <v>Despesa Indireta</v>
      </c>
      <c r="G16490" s="327">
        <f>'Comp. Desp. Indiretas'!CM42</f>
        <v>0</v>
      </c>
    </row>
    <row r="16491" spans="1:7" x14ac:dyDescent="0.25">
      <c r="A16491" s="319">
        <f>'Comp. Desp. Indiretas'!$CM$7</f>
        <v>0</v>
      </c>
      <c r="B16491" s="314" t="str">
        <f>'Comp. Desp. Indiretas'!$A$43</f>
        <v>ART</v>
      </c>
      <c r="D16491" s="315" t="str">
        <f>'Comp. Desp. Indiretas'!$C$43</f>
        <v>ART CRBio</v>
      </c>
      <c r="E16491" s="314" t="str">
        <f>Resumo!$R$5</f>
        <v>Despesa</v>
      </c>
      <c r="F16491" s="314" t="str">
        <f>Resumo!$R$6</f>
        <v>Despesa Indireta</v>
      </c>
      <c r="G16491" s="327">
        <f>'Comp. Desp. Indiretas'!CM43</f>
        <v>0</v>
      </c>
    </row>
    <row r="16492" spans="1:7" x14ac:dyDescent="0.25">
      <c r="A16492" s="319">
        <f>'Comp. Desp. Indiretas'!$CM$7</f>
        <v>0</v>
      </c>
      <c r="B16492" s="314" t="str">
        <f>'Comp. Desp. Indiretas'!$A$44</f>
        <v>ART</v>
      </c>
      <c r="D16492" s="315" t="str">
        <f>'Comp. Desp. Indiretas'!$C$44</f>
        <v>ACERVO CRBio</v>
      </c>
      <c r="E16492" s="314" t="str">
        <f>Resumo!$R$5</f>
        <v>Despesa</v>
      </c>
      <c r="F16492" s="314" t="str">
        <f>Resumo!$R$6</f>
        <v>Despesa Indireta</v>
      </c>
      <c r="G16492" s="327">
        <f>'Comp. Desp. Indiretas'!CM44</f>
        <v>0</v>
      </c>
    </row>
    <row r="16493" spans="1:7" x14ac:dyDescent="0.25">
      <c r="A16493" s="319">
        <f>'Comp. Desp. Indiretas'!$CM$7</f>
        <v>0</v>
      </c>
      <c r="B16493" s="314" t="str">
        <f>'Comp. Desp. Indiretas'!$A$45</f>
        <v>ART</v>
      </c>
      <c r="D16493" s="315" t="str">
        <f>'Comp. Desp. Indiretas'!$C$45</f>
        <v>VISTO CREA PF</v>
      </c>
      <c r="E16493" s="314" t="str">
        <f>Resumo!$R$5</f>
        <v>Despesa</v>
      </c>
      <c r="F16493" s="314" t="str">
        <f>Resumo!$R$6</f>
        <v>Despesa Indireta</v>
      </c>
      <c r="G16493" s="327">
        <f>'Comp. Desp. Indiretas'!CM45</f>
        <v>0</v>
      </c>
    </row>
    <row r="16494" spans="1:7" x14ac:dyDescent="0.25">
      <c r="A16494" s="319">
        <f>'Comp. Desp. Indiretas'!$CM$7</f>
        <v>0</v>
      </c>
      <c r="B16494" s="314" t="str">
        <f>'Comp. Desp. Indiretas'!$A$46</f>
        <v>ART</v>
      </c>
      <c r="D16494" s="315" t="str">
        <f>'Comp. Desp. Indiretas'!$C$46</f>
        <v>VISTO CREA PJ</v>
      </c>
      <c r="E16494" s="314" t="str">
        <f>Resumo!$R$5</f>
        <v>Despesa</v>
      </c>
      <c r="F16494" s="314" t="str">
        <f>Resumo!$R$6</f>
        <v>Despesa Indireta</v>
      </c>
      <c r="G16494" s="327">
        <f>'Comp. Desp. Indiretas'!CM46</f>
        <v>0</v>
      </c>
    </row>
    <row r="16495" spans="1:7" x14ac:dyDescent="0.25">
      <c r="A16495" s="319">
        <f>'Comp. Desp. Indiretas'!$CM$7</f>
        <v>0</v>
      </c>
      <c r="B16495" s="314" t="str">
        <f>'Comp. Desp. Indiretas'!$A$47</f>
        <v>ART</v>
      </c>
      <c r="D16495" s="315" t="str">
        <f>'Comp. Desp. Indiretas'!$C$47</f>
        <v>ANUIDADE CREA PF</v>
      </c>
      <c r="E16495" s="314" t="str">
        <f>Resumo!$R$5</f>
        <v>Despesa</v>
      </c>
      <c r="F16495" s="314" t="str">
        <f>Resumo!$R$6</f>
        <v>Despesa Indireta</v>
      </c>
      <c r="G16495" s="327">
        <f>'Comp. Desp. Indiretas'!CM47</f>
        <v>0</v>
      </c>
    </row>
    <row r="16496" spans="1:7" x14ac:dyDescent="0.25">
      <c r="A16496" s="319">
        <f>'Comp. Desp. Indiretas'!$CM$7</f>
        <v>0</v>
      </c>
      <c r="B16496" s="314" t="str">
        <f>'Comp. Desp. Indiretas'!$A$48</f>
        <v>ART</v>
      </c>
      <c r="D16496" s="315" t="str">
        <f>'Comp. Desp. Indiretas'!$C$48</f>
        <v>ANUIDADE CREA PJ</v>
      </c>
      <c r="E16496" s="314" t="str">
        <f>Resumo!$R$5</f>
        <v>Despesa</v>
      </c>
      <c r="F16496" s="314" t="str">
        <f>Resumo!$R$6</f>
        <v>Despesa Indireta</v>
      </c>
      <c r="G16496" s="327">
        <f>'Comp. Desp. Indiretas'!CM48</f>
        <v>0</v>
      </c>
    </row>
    <row r="16497" spans="1:7" x14ac:dyDescent="0.25">
      <c r="A16497" s="319">
        <f>'Comp. Desp. Indiretas'!$CM$7</f>
        <v>0</v>
      </c>
      <c r="B16497" s="314" t="str">
        <f>'Comp. Desp. Indiretas'!$A$49</f>
        <v>ART</v>
      </c>
      <c r="D16497" s="315" t="str">
        <f>'Comp. Desp. Indiretas'!$C$49</f>
        <v>VISTO CRBio PF</v>
      </c>
      <c r="E16497" s="314" t="str">
        <f>Resumo!$R$5</f>
        <v>Despesa</v>
      </c>
      <c r="F16497" s="314" t="str">
        <f>Resumo!$R$6</f>
        <v>Despesa Indireta</v>
      </c>
      <c r="G16497" s="327">
        <f>'Comp. Desp. Indiretas'!CM49</f>
        <v>0</v>
      </c>
    </row>
    <row r="16498" spans="1:7" x14ac:dyDescent="0.25">
      <c r="A16498" s="319">
        <f>'Comp. Desp. Indiretas'!$CM$7</f>
        <v>0</v>
      </c>
      <c r="B16498" s="314" t="str">
        <f>'Comp. Desp. Indiretas'!$A$50</f>
        <v>ART</v>
      </c>
      <c r="D16498" s="315" t="str">
        <f>'Comp. Desp. Indiretas'!$C$50</f>
        <v>VISTO CRBio PJ</v>
      </c>
      <c r="E16498" s="314" t="str">
        <f>Resumo!$R$5</f>
        <v>Despesa</v>
      </c>
      <c r="F16498" s="314" t="str">
        <f>Resumo!$R$6</f>
        <v>Despesa Indireta</v>
      </c>
      <c r="G16498" s="327">
        <f>'Comp. Desp. Indiretas'!CM50</f>
        <v>0</v>
      </c>
    </row>
    <row r="16499" spans="1:7" x14ac:dyDescent="0.25">
      <c r="A16499" s="319">
        <f>'Comp. Desp. Indiretas'!$CM$7</f>
        <v>0</v>
      </c>
      <c r="B16499" s="314" t="str">
        <f>'Comp. Desp. Indiretas'!$A$51</f>
        <v>SMS</v>
      </c>
      <c r="D16499" s="315" t="str">
        <f>'Comp. Desp. Indiretas'!$C$51</f>
        <v>PPRA</v>
      </c>
      <c r="E16499" s="314" t="str">
        <f>Resumo!$R$5</f>
        <v>Despesa</v>
      </c>
      <c r="F16499" s="314" t="str">
        <f>Resumo!$R$6</f>
        <v>Despesa Indireta</v>
      </c>
      <c r="G16499" s="327">
        <f>'Comp. Desp. Indiretas'!CM51</f>
        <v>0</v>
      </c>
    </row>
    <row r="16500" spans="1:7" x14ac:dyDescent="0.25">
      <c r="A16500" s="319">
        <f>'Comp. Desp. Indiretas'!$CM$7</f>
        <v>0</v>
      </c>
      <c r="B16500" s="314" t="str">
        <f>'Comp. Desp. Indiretas'!$A$52</f>
        <v>SMS</v>
      </c>
      <c r="D16500" s="315" t="str">
        <f>'Comp. Desp. Indiretas'!$C$52</f>
        <v>PCMSO</v>
      </c>
      <c r="E16500" s="314" t="str">
        <f>Resumo!$R$5</f>
        <v>Despesa</v>
      </c>
      <c r="F16500" s="314" t="str">
        <f>Resumo!$R$6</f>
        <v>Despesa Indireta</v>
      </c>
      <c r="G16500" s="327">
        <f>'Comp. Desp. Indiretas'!CM52</f>
        <v>0</v>
      </c>
    </row>
    <row r="16501" spans="1:7" x14ac:dyDescent="0.25">
      <c r="A16501" s="319">
        <f>'Comp. Desp. Indiretas'!$CM$7</f>
        <v>0</v>
      </c>
      <c r="B16501" s="314" t="str">
        <f>'Comp. Desp. Indiretas'!$A$53</f>
        <v>SMS</v>
      </c>
      <c r="D16501" s="315" t="str">
        <f>'Comp. Desp. Indiretas'!$C$53</f>
        <v>APR</v>
      </c>
      <c r="E16501" s="314" t="str">
        <f>Resumo!$R$5</f>
        <v>Despesa</v>
      </c>
      <c r="F16501" s="314" t="str">
        <f>Resumo!$R$6</f>
        <v>Despesa Indireta</v>
      </c>
      <c r="G16501" s="327">
        <f>'Comp. Desp. Indiretas'!CM53</f>
        <v>0</v>
      </c>
    </row>
    <row r="16502" spans="1:7" x14ac:dyDescent="0.25">
      <c r="A16502" s="319">
        <f>'Comp. Desp. Indiretas'!$CM$7</f>
        <v>0</v>
      </c>
      <c r="B16502" s="314" t="str">
        <f>'Comp. Desp. Indiretas'!$A$55</f>
        <v>SMS</v>
      </c>
      <c r="D16502" s="315" t="str">
        <f>'Comp. Desp. Indiretas'!$C$55</f>
        <v>TREINAMENTO</v>
      </c>
      <c r="E16502" s="314" t="str">
        <f>Resumo!$R$5</f>
        <v>Despesa</v>
      </c>
      <c r="F16502" s="314" t="str">
        <f>Resumo!$R$6</f>
        <v>Despesa Indireta</v>
      </c>
      <c r="G16502" s="327">
        <f>'Comp. Desp. Indiretas'!CM55</f>
        <v>0</v>
      </c>
    </row>
    <row r="16503" spans="1:7" x14ac:dyDescent="0.25">
      <c r="A16503" s="319">
        <f>'Comp. Desp. Indiretas'!$CM$7</f>
        <v>0</v>
      </c>
      <c r="B16503" s="314" t="str">
        <f>'Comp. Desp. Indiretas'!$A$56</f>
        <v>SMS</v>
      </c>
      <c r="D16503" s="315" t="str">
        <f>'Comp. Desp. Indiretas'!$C$56</f>
        <v>ASO</v>
      </c>
      <c r="E16503" s="314" t="str">
        <f>Resumo!$R$5</f>
        <v>Despesa</v>
      </c>
      <c r="F16503" s="314" t="str">
        <f>Resumo!$R$6</f>
        <v>Despesa Indireta</v>
      </c>
      <c r="G16503" s="327">
        <f>'Comp. Desp. Indiretas'!CM56</f>
        <v>0</v>
      </c>
    </row>
    <row r="16504" spans="1:7" x14ac:dyDescent="0.25">
      <c r="A16504" s="319">
        <f>'Comp. Desp. Indiretas'!$CM$7</f>
        <v>0</v>
      </c>
      <c r="B16504" s="314">
        <f>'Comp. Desp. Indiretas'!$A$57</f>
        <v>0</v>
      </c>
      <c r="D16504" s="315" t="str">
        <f>'Comp. Desp. Indiretas'!$C$57</f>
        <v/>
      </c>
      <c r="E16504" s="314" t="str">
        <f>Resumo!$R$5</f>
        <v>Despesa</v>
      </c>
      <c r="F16504" s="314" t="str">
        <f>Resumo!$R$6</f>
        <v>Despesa Indireta</v>
      </c>
      <c r="G16504" s="327">
        <f>'Comp. Desp. Indiretas'!CM57</f>
        <v>0</v>
      </c>
    </row>
    <row r="16505" spans="1:7" x14ac:dyDescent="0.25">
      <c r="A16505" s="319">
        <f>'Comp. Desp. Indiretas'!$CM$7</f>
        <v>0</v>
      </c>
      <c r="B16505" s="314">
        <f>'Comp. Desp. Indiretas'!$A$58</f>
        <v>0</v>
      </c>
      <c r="D16505" s="315" t="str">
        <f>'Comp. Desp. Indiretas'!$C$58</f>
        <v/>
      </c>
      <c r="E16505" s="314" t="str">
        <f>Resumo!$R$5</f>
        <v>Despesa</v>
      </c>
      <c r="F16505" s="314" t="str">
        <f>Resumo!$R$6</f>
        <v>Despesa Indireta</v>
      </c>
      <c r="G16505" s="327">
        <f>'Comp. Desp. Indiretas'!CM58</f>
        <v>0</v>
      </c>
    </row>
    <row r="16506" spans="1:7" x14ac:dyDescent="0.25">
      <c r="A16506" s="319">
        <f>'Comp. Desp. Indiretas'!$CM$7</f>
        <v>0</v>
      </c>
      <c r="B16506" s="314">
        <f>'Comp. Desp. Indiretas'!$A$59</f>
        <v>0</v>
      </c>
      <c r="D16506" s="315" t="str">
        <f>'Comp. Desp. Indiretas'!$C$59</f>
        <v/>
      </c>
      <c r="E16506" s="314" t="str">
        <f>Resumo!$R$5</f>
        <v>Despesa</v>
      </c>
      <c r="F16506" s="314" t="str">
        <f>Resumo!$R$6</f>
        <v>Despesa Indireta</v>
      </c>
      <c r="G16506" s="327">
        <f>'Comp. Desp. Indiretas'!CM59</f>
        <v>0</v>
      </c>
    </row>
    <row r="16507" spans="1:7" x14ac:dyDescent="0.25">
      <c r="A16507" s="319">
        <f>'Comp. Desp. Indiretas'!$CM$7</f>
        <v>0</v>
      </c>
      <c r="B16507" s="314">
        <f>'Comp. Desp. Indiretas'!$A$60</f>
        <v>0</v>
      </c>
      <c r="D16507" s="315" t="str">
        <f>'Comp. Desp. Indiretas'!$C$60</f>
        <v/>
      </c>
      <c r="E16507" s="314" t="str">
        <f>Resumo!$R$5</f>
        <v>Despesa</v>
      </c>
      <c r="F16507" s="314" t="str">
        <f>Resumo!$R$6</f>
        <v>Despesa Indireta</v>
      </c>
      <c r="G16507" s="327">
        <f>'Comp. Desp. Indiretas'!CM60</f>
        <v>0</v>
      </c>
    </row>
    <row r="16508" spans="1:7" x14ac:dyDescent="0.25">
      <c r="A16508" s="319">
        <f>'Comp. Desp. Indiretas'!$CM$7</f>
        <v>0</v>
      </c>
      <c r="B16508" s="314" t="str">
        <f>'Comp. Desp. Indiretas'!$A$63</f>
        <v>MOC</v>
      </c>
      <c r="D16508" s="315" t="str">
        <f>'Comp. Desp. Indiretas'!$C$63</f>
        <v>DIRETOR TÉCNICO</v>
      </c>
      <c r="E16508" s="314" t="str">
        <f>Resumo!$R$5</f>
        <v>Despesa</v>
      </c>
      <c r="F16508" s="314" t="str">
        <f>Resumo!$R$6</f>
        <v>Despesa Indireta</v>
      </c>
      <c r="G16508" s="327">
        <f>'Comp. Desp. Indiretas'!CM63</f>
        <v>0</v>
      </c>
    </row>
    <row r="16509" spans="1:7" x14ac:dyDescent="0.25">
      <c r="A16509" s="319">
        <f>'Comp. Desp. Indiretas'!$CM$7</f>
        <v>0</v>
      </c>
      <c r="B16509" s="314" t="str">
        <f>'Comp. Desp. Indiretas'!$A$64</f>
        <v>MOC</v>
      </c>
      <c r="D16509" s="315" t="str">
        <f>'Comp. Desp. Indiretas'!$C$64</f>
        <v>ANALISTA DE SUPRIMENTOS</v>
      </c>
      <c r="E16509" s="314" t="str">
        <f>Resumo!$R$5</f>
        <v>Despesa</v>
      </c>
      <c r="F16509" s="314" t="str">
        <f>Resumo!$R$6</f>
        <v>Despesa Indireta</v>
      </c>
      <c r="G16509" s="327">
        <f>'Comp. Desp. Indiretas'!CM64</f>
        <v>0</v>
      </c>
    </row>
    <row r="16510" spans="1:7" x14ac:dyDescent="0.25">
      <c r="A16510" s="319">
        <f>'Comp. Desp. Indiretas'!$CM$7</f>
        <v>0</v>
      </c>
      <c r="B16510" s="314" t="str">
        <f>'Comp. Desp. Indiretas'!$A$65</f>
        <v>MOC</v>
      </c>
      <c r="D16510" s="315" t="str">
        <f>'Comp. Desp. Indiretas'!$C$65</f>
        <v>GERENTE DE PROJETO - PJ</v>
      </c>
      <c r="E16510" s="314" t="str">
        <f>Resumo!$R$5</f>
        <v>Despesa</v>
      </c>
      <c r="F16510" s="314" t="str">
        <f>Resumo!$R$6</f>
        <v>Despesa Indireta</v>
      </c>
      <c r="G16510" s="327">
        <f>'Comp. Desp. Indiretas'!CM65</f>
        <v>0</v>
      </c>
    </row>
    <row r="16511" spans="1:7" x14ac:dyDescent="0.25">
      <c r="A16511" s="319">
        <f>'Comp. Desp. Indiretas'!$CM$7</f>
        <v>0</v>
      </c>
      <c r="B16511" s="314" t="str">
        <f>'Comp. Desp. Indiretas'!$A$66</f>
        <v>MOC</v>
      </c>
      <c r="D16511" s="315" t="str">
        <f>'Comp. Desp. Indiretas'!$C$66</f>
        <v>COORD. DE PROJETO - PJ</v>
      </c>
      <c r="E16511" s="314" t="str">
        <f>Resumo!$R$5</f>
        <v>Despesa</v>
      </c>
      <c r="F16511" s="314" t="str">
        <f>Resumo!$R$6</f>
        <v>Despesa Indireta</v>
      </c>
      <c r="G16511" s="327">
        <f>'Comp. Desp. Indiretas'!CM66</f>
        <v>0</v>
      </c>
    </row>
    <row r="16512" spans="1:7" x14ac:dyDescent="0.25">
      <c r="A16512" s="319">
        <f>'Comp. Desp. Indiretas'!$CM$7</f>
        <v>0</v>
      </c>
      <c r="B16512" s="314" t="str">
        <f>'Comp. Desp. Indiretas'!$A$67</f>
        <v>MOC</v>
      </c>
      <c r="D16512" s="315" t="str">
        <f>'Comp. Desp. Indiretas'!$C$67</f>
        <v>COORD. OPERACIONAL - PJ</v>
      </c>
      <c r="E16512" s="314" t="str">
        <f>Resumo!$R$5</f>
        <v>Despesa</v>
      </c>
      <c r="F16512" s="314" t="str">
        <f>Resumo!$R$6</f>
        <v>Despesa Indireta</v>
      </c>
      <c r="G16512" s="327">
        <f>'Comp. Desp. Indiretas'!CM67</f>
        <v>0</v>
      </c>
    </row>
    <row r="16513" spans="1:7" x14ac:dyDescent="0.25">
      <c r="A16513" s="319">
        <f>'Comp. Desp. Indiretas'!$CM$7</f>
        <v>0</v>
      </c>
      <c r="B16513" s="314" t="str">
        <f>'Comp. Desp. Indiretas'!$A$68</f>
        <v>MOC</v>
      </c>
      <c r="D16513" s="315" t="str">
        <f>'Comp. Desp. Indiretas'!$C$68</f>
        <v>ANALISTA DE PROJETOS SENIOR - PJ</v>
      </c>
      <c r="E16513" s="314" t="str">
        <f>Resumo!$R$5</f>
        <v>Despesa</v>
      </c>
      <c r="F16513" s="314" t="str">
        <f>Resumo!$R$6</f>
        <v>Despesa Indireta</v>
      </c>
      <c r="G16513" s="327">
        <f>'Comp. Desp. Indiretas'!CM68</f>
        <v>0</v>
      </c>
    </row>
    <row r="16514" spans="1:7" x14ac:dyDescent="0.25">
      <c r="A16514" s="319">
        <f>'Comp. Desp. Indiretas'!$CM$7</f>
        <v>0</v>
      </c>
      <c r="B16514" s="314" t="str">
        <f>'Comp. Desp. Indiretas'!$A$69</f>
        <v>MOC</v>
      </c>
      <c r="D16514" s="315" t="str">
        <f>'Comp. Desp. Indiretas'!$C$69</f>
        <v>ANALISTA DE PROJETOS PLENO - PJ</v>
      </c>
      <c r="E16514" s="314" t="str">
        <f>Resumo!$R$5</f>
        <v>Despesa</v>
      </c>
      <c r="F16514" s="314" t="str">
        <f>Resumo!$R$6</f>
        <v>Despesa Indireta</v>
      </c>
      <c r="G16514" s="327">
        <f>'Comp. Desp. Indiretas'!CM69</f>
        <v>0</v>
      </c>
    </row>
    <row r="16515" spans="1:7" x14ac:dyDescent="0.25">
      <c r="A16515" s="319">
        <f>'Comp. Desp. Indiretas'!$CM$7</f>
        <v>0</v>
      </c>
      <c r="B16515" s="314" t="str">
        <f>'Comp. Desp. Indiretas'!$A$70</f>
        <v>MOC</v>
      </c>
      <c r="D16515" s="315" t="str">
        <f>'Comp. Desp. Indiretas'!$C$70</f>
        <v>ANALISTA DE PROJETOS JUNIOR - PJ</v>
      </c>
      <c r="E16515" s="314" t="str">
        <f>Resumo!$R$5</f>
        <v>Despesa</v>
      </c>
      <c r="F16515" s="314" t="str">
        <f>Resumo!$R$6</f>
        <v>Despesa Indireta</v>
      </c>
      <c r="G16515" s="327">
        <f>'Comp. Desp. Indiretas'!CM70</f>
        <v>0</v>
      </c>
    </row>
    <row r="16516" spans="1:7" x14ac:dyDescent="0.25">
      <c r="A16516" s="319">
        <f>'Comp. Desp. Indiretas'!$CM$7</f>
        <v>0</v>
      </c>
      <c r="B16516" s="314" t="str">
        <f>'Comp. Desp. Indiretas'!$A$71</f>
        <v>MOC</v>
      </c>
      <c r="D16516" s="315" t="str">
        <f>'Comp. Desp. Indiretas'!$C$71</f>
        <v>TÉCNICO OPERACIONAL - PJ</v>
      </c>
      <c r="E16516" s="314" t="str">
        <f>Resumo!$R$5</f>
        <v>Despesa</v>
      </c>
      <c r="F16516" s="314" t="str">
        <f>Resumo!$R$6</f>
        <v>Despesa Indireta</v>
      </c>
      <c r="G16516" s="327">
        <f>'Comp. Desp. Indiretas'!CM71</f>
        <v>0</v>
      </c>
    </row>
    <row r="16517" spans="1:7" x14ac:dyDescent="0.25">
      <c r="A16517" s="319">
        <f>'Comp. Desp. Indiretas'!$CM$7</f>
        <v>0</v>
      </c>
      <c r="B16517" s="314" t="str">
        <f>'Comp. Desp. Indiretas'!$A$72</f>
        <v>MOC</v>
      </c>
      <c r="D16517" s="315" t="str">
        <f>'Comp. Desp. Indiretas'!$C$72</f>
        <v>AUXILIAR TÉCNICO - PJ</v>
      </c>
      <c r="E16517" s="314" t="str">
        <f>Resumo!$R$5</f>
        <v>Despesa</v>
      </c>
      <c r="F16517" s="314" t="str">
        <f>Resumo!$R$6</f>
        <v>Despesa Indireta</v>
      </c>
      <c r="G16517" s="327">
        <f>'Comp. Desp. Indiretas'!CM72</f>
        <v>0</v>
      </c>
    </row>
    <row r="16518" spans="1:7" x14ac:dyDescent="0.25">
      <c r="A16518" s="319">
        <f>'Comp. Desp. Indiretas'!$CM$7</f>
        <v>0</v>
      </c>
      <c r="B16518" s="314" t="str">
        <f>'Comp. Desp. Indiretas'!$A$73</f>
        <v>MOC</v>
      </c>
      <c r="D16518" s="315" t="str">
        <f>'Comp. Desp. Indiretas'!$C$73</f>
        <v>ANALISTA FINANCEIRO</v>
      </c>
      <c r="E16518" s="314" t="str">
        <f>Resumo!$R$5</f>
        <v>Despesa</v>
      </c>
      <c r="F16518" s="314" t="str">
        <f>Resumo!$R$6</f>
        <v>Despesa Indireta</v>
      </c>
      <c r="G16518" s="327">
        <f>'Comp. Desp. Indiretas'!CM73</f>
        <v>0</v>
      </c>
    </row>
    <row r="16519" spans="1:7" x14ac:dyDescent="0.25">
      <c r="A16519" s="319">
        <f>'Comp. Desp. Indiretas'!$CM$7</f>
        <v>0</v>
      </c>
      <c r="B16519" s="314" t="str">
        <f>'Comp. Desp. Indiretas'!$A$74</f>
        <v>MOC</v>
      </c>
      <c r="D16519" s="315" t="str">
        <f>'Comp. Desp. Indiretas'!$C$74</f>
        <v>ANALISTA DE SUPRIMENTOS</v>
      </c>
      <c r="E16519" s="314" t="str">
        <f>Resumo!$R$5</f>
        <v>Despesa</v>
      </c>
      <c r="F16519" s="314" t="str">
        <f>Resumo!$R$6</f>
        <v>Despesa Indireta</v>
      </c>
      <c r="G16519" s="327">
        <f>'Comp. Desp. Indiretas'!CM74</f>
        <v>0</v>
      </c>
    </row>
    <row r="16520" spans="1:7" x14ac:dyDescent="0.25">
      <c r="A16520" s="319">
        <f>'Comp. Desp. Indiretas'!$CM$7</f>
        <v>0</v>
      </c>
      <c r="B16520" s="314" t="str">
        <f>'Comp. Desp. Indiretas'!$A$75</f>
        <v>DG</v>
      </c>
      <c r="D16520" s="315" t="str">
        <f>'Comp. Desp. Indiretas'!$C$75</f>
        <v>HOSPEDAGEM - NIVEL 1</v>
      </c>
      <c r="E16520" s="314" t="str">
        <f>Resumo!$R$5</f>
        <v>Despesa</v>
      </c>
      <c r="F16520" s="314" t="str">
        <f>Resumo!$R$6</f>
        <v>Despesa Indireta</v>
      </c>
      <c r="G16520" s="327">
        <f>'Comp. Desp. Indiretas'!CM75</f>
        <v>0</v>
      </c>
    </row>
    <row r="16521" spans="1:7" x14ac:dyDescent="0.25">
      <c r="A16521" s="319">
        <f>'Comp. Desp. Indiretas'!$CM$7</f>
        <v>0</v>
      </c>
      <c r="B16521" s="314" t="str">
        <f>'Comp. Desp. Indiretas'!$A$76</f>
        <v>DG</v>
      </c>
      <c r="D16521" s="315" t="str">
        <f>'Comp. Desp. Indiretas'!$C$76</f>
        <v>ALIMENTAÇÃO - NIVEL 1</v>
      </c>
      <c r="E16521" s="314" t="str">
        <f>Resumo!$R$5</f>
        <v>Despesa</v>
      </c>
      <c r="F16521" s="314" t="str">
        <f>Resumo!$R$6</f>
        <v>Despesa Indireta</v>
      </c>
      <c r="G16521" s="327">
        <f>'Comp. Desp. Indiretas'!CM76</f>
        <v>0</v>
      </c>
    </row>
    <row r="16522" spans="1:7" x14ac:dyDescent="0.25">
      <c r="A16522" s="319">
        <f>'Comp. Desp. Indiretas'!$CM$7</f>
        <v>0</v>
      </c>
      <c r="B16522" s="314" t="str">
        <f>'Comp. Desp. Indiretas'!$A$77</f>
        <v>DG</v>
      </c>
      <c r="D16522" s="315" t="str">
        <f>'Comp. Desp. Indiretas'!$C$77</f>
        <v>LOCAÇÃO DE BASE OPERACIONAL</v>
      </c>
      <c r="E16522" s="314" t="str">
        <f>Resumo!$R$5</f>
        <v>Despesa</v>
      </c>
      <c r="F16522" s="314" t="str">
        <f>Resumo!$R$6</f>
        <v>Despesa Indireta</v>
      </c>
      <c r="G16522" s="327">
        <f>'Comp. Desp. Indiretas'!CM77</f>
        <v>0</v>
      </c>
    </row>
    <row r="16523" spans="1:7" x14ac:dyDescent="0.25">
      <c r="A16523" s="319">
        <f>'Comp. Desp. Indiretas'!$CM$7</f>
        <v>0</v>
      </c>
      <c r="B16523" s="314" t="str">
        <f>'Comp. Desp. Indiretas'!$A$78</f>
        <v>DG</v>
      </c>
      <c r="D16523" s="315" t="str">
        <f>'Comp. Desp. Indiretas'!$C$78</f>
        <v>ALIMENTAÇÃO - NIVEL 1</v>
      </c>
      <c r="E16523" s="314" t="str">
        <f>Resumo!$R$5</f>
        <v>Despesa</v>
      </c>
      <c r="F16523" s="314" t="str">
        <f>Resumo!$R$6</f>
        <v>Despesa Indireta</v>
      </c>
      <c r="G16523" s="327">
        <f>'Comp. Desp. Indiretas'!CM78</f>
        <v>0</v>
      </c>
    </row>
    <row r="16524" spans="1:7" x14ac:dyDescent="0.25">
      <c r="A16524" s="319">
        <f>'Comp. Desp. Indiretas'!$CM$7</f>
        <v>0</v>
      </c>
      <c r="B16524" s="314" t="str">
        <f>'Comp. Desp. Indiretas'!$A$79</f>
        <v>DG</v>
      </c>
      <c r="D16524" s="315" t="str">
        <f>'Comp. Desp. Indiretas'!$C$79</f>
        <v>ALIMENTAÇÃO - NIVEL 2</v>
      </c>
      <c r="E16524" s="314" t="str">
        <f>Resumo!$R$5</f>
        <v>Despesa</v>
      </c>
      <c r="F16524" s="314" t="str">
        <f>Resumo!$R$6</f>
        <v>Despesa Indireta</v>
      </c>
      <c r="G16524" s="327">
        <f>'Comp. Desp. Indiretas'!CM79</f>
        <v>0</v>
      </c>
    </row>
    <row r="16525" spans="1:7" x14ac:dyDescent="0.25">
      <c r="A16525" s="319">
        <f>'Comp. Desp. Indiretas'!$CM$7</f>
        <v>0</v>
      </c>
      <c r="B16525" s="314" t="str">
        <f>'Comp. Desp. Indiretas'!$A$80</f>
        <v>DG</v>
      </c>
      <c r="D16525" s="315" t="str">
        <f>'Comp. Desp. Indiretas'!$C$80</f>
        <v>ALIMENTAÇÃO - NIVEL 3</v>
      </c>
      <c r="E16525" s="314" t="str">
        <f>Resumo!$R$5</f>
        <v>Despesa</v>
      </c>
      <c r="F16525" s="314" t="str">
        <f>Resumo!$R$6</f>
        <v>Despesa Indireta</v>
      </c>
      <c r="G16525" s="327">
        <f>'Comp. Desp. Indiretas'!CM80</f>
        <v>0</v>
      </c>
    </row>
    <row r="16526" spans="1:7" x14ac:dyDescent="0.25">
      <c r="A16526" s="319">
        <f>'Comp. Desp. Indiretas'!$CM$7</f>
        <v>0</v>
      </c>
      <c r="B16526" s="314" t="str">
        <f>'Comp. Desp. Indiretas'!$A$81</f>
        <v>DG</v>
      </c>
      <c r="D16526" s="315" t="str">
        <f>'Comp. Desp. Indiretas'!$C$81</f>
        <v>TELEFONIA</v>
      </c>
      <c r="E16526" s="314" t="str">
        <f>Resumo!$R$5</f>
        <v>Despesa</v>
      </c>
      <c r="F16526" s="314" t="str">
        <f>Resumo!$R$6</f>
        <v>Despesa Indireta</v>
      </c>
      <c r="G16526" s="327">
        <f>'Comp. Desp. Indiretas'!CM81</f>
        <v>0</v>
      </c>
    </row>
    <row r="16527" spans="1:7" x14ac:dyDescent="0.25">
      <c r="A16527" s="319">
        <f>'Comp. Desp. Indiretas'!$CM$7</f>
        <v>0</v>
      </c>
      <c r="B16527" s="314" t="str">
        <f>'Comp. Desp. Indiretas'!$A$82</f>
        <v>DG</v>
      </c>
      <c r="D16527" s="315" t="str">
        <f>'Comp. Desp. Indiretas'!$C$82</f>
        <v>ALUGUEL DE VEÍCULO LEVE MENSAL</v>
      </c>
      <c r="E16527" s="314" t="str">
        <f>Resumo!$R$5</f>
        <v>Despesa</v>
      </c>
      <c r="F16527" s="314" t="str">
        <f>Resumo!$R$6</f>
        <v>Despesa Indireta</v>
      </c>
      <c r="G16527" s="327">
        <f>'Comp. Desp. Indiretas'!CM82</f>
        <v>0</v>
      </c>
    </row>
    <row r="16528" spans="1:7" x14ac:dyDescent="0.25">
      <c r="A16528" s="319">
        <f>'Comp. Desp. Indiretas'!$CM$7</f>
        <v>0</v>
      </c>
      <c r="B16528" s="314" t="str">
        <f>'Comp. Desp. Indiretas'!$A$83</f>
        <v>DG</v>
      </c>
      <c r="D16528" s="315" t="str">
        <f>'Comp. Desp. Indiretas'!$C$83</f>
        <v>ALUGUEL DE VEICULO LEVE</v>
      </c>
      <c r="E16528" s="314" t="str">
        <f>Resumo!$R$5</f>
        <v>Despesa</v>
      </c>
      <c r="F16528" s="314" t="str">
        <f>Resumo!$R$6</f>
        <v>Despesa Indireta</v>
      </c>
      <c r="G16528" s="327">
        <f>'Comp. Desp. Indiretas'!CM83</f>
        <v>0</v>
      </c>
    </row>
    <row r="16529" spans="1:7" x14ac:dyDescent="0.25">
      <c r="A16529" s="319">
        <f>'Comp. Desp. Indiretas'!$CM$7</f>
        <v>0</v>
      </c>
      <c r="B16529" s="314" t="str">
        <f>'Comp. Desp. Indiretas'!$A$84</f>
        <v>DG</v>
      </c>
      <c r="D16529" s="315" t="str">
        <f>'Comp. Desp. Indiretas'!$C$84</f>
        <v>ALUGUEL CAMINHONTE</v>
      </c>
      <c r="E16529" s="314" t="str">
        <f>Resumo!$R$5</f>
        <v>Despesa</v>
      </c>
      <c r="F16529" s="314" t="str">
        <f>Resumo!$R$6</f>
        <v>Despesa Indireta</v>
      </c>
      <c r="G16529" s="327">
        <f>'Comp. Desp. Indiretas'!CM84</f>
        <v>0</v>
      </c>
    </row>
    <row r="16530" spans="1:7" x14ac:dyDescent="0.25">
      <c r="A16530" s="319">
        <f>'Comp. Desp. Indiretas'!$CM$7</f>
        <v>0</v>
      </c>
      <c r="B16530" s="314" t="str">
        <f>'Comp. Desp. Indiretas'!$A$85</f>
        <v>DG</v>
      </c>
      <c r="D16530" s="315" t="str">
        <f>'Comp. Desp. Indiretas'!$C$85</f>
        <v>AQUISIÇÃO DE VEICULO</v>
      </c>
      <c r="E16530" s="314" t="str">
        <f>Resumo!$R$5</f>
        <v>Despesa</v>
      </c>
      <c r="F16530" s="314" t="str">
        <f>Resumo!$R$6</f>
        <v>Despesa Indireta</v>
      </c>
      <c r="G16530" s="327">
        <f>'Comp. Desp. Indiretas'!CM85</f>
        <v>0</v>
      </c>
    </row>
    <row r="16531" spans="1:7" x14ac:dyDescent="0.25">
      <c r="A16531" s="319">
        <f>'Comp. Desp. Indiretas'!$CM$7</f>
        <v>0</v>
      </c>
      <c r="B16531" s="314" t="str">
        <f>'Comp. Desp. Indiretas'!$A$86</f>
        <v>DG</v>
      </c>
      <c r="D16531" s="315" t="str">
        <f>'Comp. Desp. Indiretas'!$C$86</f>
        <v>COMBUSTÍVEL - GASOLINA</v>
      </c>
      <c r="E16531" s="314" t="str">
        <f>Resumo!$R$5</f>
        <v>Despesa</v>
      </c>
      <c r="F16531" s="314" t="str">
        <f>Resumo!$R$6</f>
        <v>Despesa Indireta</v>
      </c>
      <c r="G16531" s="327">
        <f>'Comp. Desp. Indiretas'!CM86</f>
        <v>0</v>
      </c>
    </row>
    <row r="16532" spans="1:7" x14ac:dyDescent="0.25">
      <c r="A16532" s="319">
        <f>'Comp. Desp. Indiretas'!$CM$7</f>
        <v>0</v>
      </c>
      <c r="B16532" s="314" t="str">
        <f>'Comp. Desp. Indiretas'!$A$87</f>
        <v>DG</v>
      </c>
      <c r="D16532" s="315" t="str">
        <f>'Comp. Desp. Indiretas'!$C$87</f>
        <v>COMBUSTÍVEL - DIESEL</v>
      </c>
      <c r="E16532" s="314" t="str">
        <f>Resumo!$R$5</f>
        <v>Despesa</v>
      </c>
      <c r="F16532" s="314" t="str">
        <f>Resumo!$R$6</f>
        <v>Despesa Indireta</v>
      </c>
      <c r="G16532" s="327">
        <f>'Comp. Desp. Indiretas'!CM87</f>
        <v>0</v>
      </c>
    </row>
    <row r="16533" spans="1:7" x14ac:dyDescent="0.25">
      <c r="A16533" s="319">
        <f>'Comp. Desp. Indiretas'!$CM$7</f>
        <v>0</v>
      </c>
      <c r="B16533" s="314" t="str">
        <f>'Comp. Desp. Indiretas'!$A$88</f>
        <v>DG</v>
      </c>
      <c r="D16533" s="315" t="str">
        <f>'Comp. Desp. Indiretas'!$C$88</f>
        <v>PASSAGEM AÉREA</v>
      </c>
      <c r="E16533" s="314" t="str">
        <f>Resumo!$R$5</f>
        <v>Despesa</v>
      </c>
      <c r="F16533" s="314" t="str">
        <f>Resumo!$R$6</f>
        <v>Despesa Indireta</v>
      </c>
      <c r="G16533" s="327">
        <f>'Comp. Desp. Indiretas'!CM88</f>
        <v>0</v>
      </c>
    </row>
    <row r="16534" spans="1:7" x14ac:dyDescent="0.25">
      <c r="A16534" s="319">
        <f>'Comp. Desp. Indiretas'!$CM$7</f>
        <v>0</v>
      </c>
      <c r="B16534" s="314" t="str">
        <f>'Comp. Desp. Indiretas'!$A$89</f>
        <v>ART</v>
      </c>
      <c r="D16534" s="315" t="str">
        <f>'Comp. Desp. Indiretas'!$C$89</f>
        <v>ART CREA - Nível 1</v>
      </c>
      <c r="E16534" s="314" t="str">
        <f>Resumo!$R$5</f>
        <v>Despesa</v>
      </c>
      <c r="F16534" s="314" t="str">
        <f>Resumo!$R$6</f>
        <v>Despesa Indireta</v>
      </c>
      <c r="G16534" s="327">
        <f>'Comp. Desp. Indiretas'!CM89</f>
        <v>0</v>
      </c>
    </row>
    <row r="16535" spans="1:7" x14ac:dyDescent="0.25">
      <c r="A16535" s="319">
        <f>'Comp. Desp. Indiretas'!$CM$7</f>
        <v>0</v>
      </c>
      <c r="B16535" s="314" t="str">
        <f>'Comp. Desp. Indiretas'!$A$90</f>
        <v>ART</v>
      </c>
      <c r="D16535" s="315" t="str">
        <f>'Comp. Desp. Indiretas'!$C$90</f>
        <v>ART CREA - Nível 2</v>
      </c>
      <c r="E16535" s="314" t="str">
        <f>Resumo!$R$5</f>
        <v>Despesa</v>
      </c>
      <c r="F16535" s="314" t="str">
        <f>Resumo!$R$6</f>
        <v>Despesa Indireta</v>
      </c>
      <c r="G16535" s="327">
        <f>'Comp. Desp. Indiretas'!CM90</f>
        <v>0</v>
      </c>
    </row>
    <row r="16536" spans="1:7" x14ac:dyDescent="0.25">
      <c r="A16536" s="319">
        <f>'Comp. Desp. Indiretas'!$CM$7</f>
        <v>0</v>
      </c>
      <c r="B16536" s="314" t="str">
        <f>'Comp. Desp. Indiretas'!$A$91</f>
        <v>ART</v>
      </c>
      <c r="D16536" s="315" t="str">
        <f>'Comp. Desp. Indiretas'!$C$91</f>
        <v>ART CREA - Nível 3</v>
      </c>
      <c r="E16536" s="314" t="str">
        <f>Resumo!$R$5</f>
        <v>Despesa</v>
      </c>
      <c r="F16536" s="314" t="str">
        <f>Resumo!$R$6</f>
        <v>Despesa Indireta</v>
      </c>
      <c r="G16536" s="327">
        <f>'Comp. Desp. Indiretas'!CM91</f>
        <v>0</v>
      </c>
    </row>
    <row r="16537" spans="1:7" x14ac:dyDescent="0.25">
      <c r="A16537" s="319">
        <f>'Comp. Desp. Indiretas'!$CM$7</f>
        <v>0</v>
      </c>
      <c r="B16537" s="314" t="str">
        <f>'Comp. Desp. Indiretas'!$A$92</f>
        <v>ART</v>
      </c>
      <c r="D16537" s="315" t="str">
        <f>'Comp. Desp. Indiretas'!$C$92</f>
        <v>ACERVO CREA</v>
      </c>
      <c r="E16537" s="314" t="str">
        <f>Resumo!$R$5</f>
        <v>Despesa</v>
      </c>
      <c r="F16537" s="314" t="str">
        <f>Resumo!$R$6</f>
        <v>Despesa Indireta</v>
      </c>
      <c r="G16537" s="327">
        <f>'Comp. Desp. Indiretas'!CM92</f>
        <v>0</v>
      </c>
    </row>
    <row r="16538" spans="1:7" x14ac:dyDescent="0.25">
      <c r="A16538" s="319">
        <f>'Comp. Desp. Indiretas'!$CM$7</f>
        <v>0</v>
      </c>
      <c r="B16538" s="314" t="str">
        <f>'Comp. Desp. Indiretas'!$A$93</f>
        <v>ART</v>
      </c>
      <c r="D16538" s="315" t="str">
        <f>'Comp. Desp. Indiretas'!$C$93</f>
        <v>ART CRBio</v>
      </c>
      <c r="E16538" s="314" t="str">
        <f>Resumo!$R$5</f>
        <v>Despesa</v>
      </c>
      <c r="F16538" s="314" t="str">
        <f>Resumo!$R$6</f>
        <v>Despesa Indireta</v>
      </c>
      <c r="G16538" s="327">
        <f>'Comp. Desp. Indiretas'!CM93</f>
        <v>0</v>
      </c>
    </row>
    <row r="16539" spans="1:7" x14ac:dyDescent="0.25">
      <c r="A16539" s="319">
        <f>'Comp. Desp. Indiretas'!$CM$7</f>
        <v>0</v>
      </c>
      <c r="B16539" s="314" t="str">
        <f>'Comp. Desp. Indiretas'!$A$94</f>
        <v>ART</v>
      </c>
      <c r="D16539" s="315" t="str">
        <f>'Comp. Desp. Indiretas'!$C$94</f>
        <v>ACERVO CRBio</v>
      </c>
      <c r="E16539" s="314" t="str">
        <f>Resumo!$R$5</f>
        <v>Despesa</v>
      </c>
      <c r="F16539" s="314" t="str">
        <f>Resumo!$R$6</f>
        <v>Despesa Indireta</v>
      </c>
      <c r="G16539" s="327">
        <f>'Comp. Desp. Indiretas'!CM94</f>
        <v>0</v>
      </c>
    </row>
    <row r="16540" spans="1:7" x14ac:dyDescent="0.25">
      <c r="A16540" s="319">
        <f>'Comp. Desp. Indiretas'!$CM$7</f>
        <v>0</v>
      </c>
      <c r="B16540" s="314" t="str">
        <f>'Comp. Desp. Indiretas'!$A$95</f>
        <v>ART</v>
      </c>
      <c r="D16540" s="315" t="str">
        <f>'Comp. Desp. Indiretas'!$C$95</f>
        <v>VISTO CREA PF</v>
      </c>
      <c r="E16540" s="314" t="str">
        <f>Resumo!$R$5</f>
        <v>Despesa</v>
      </c>
      <c r="F16540" s="314" t="str">
        <f>Resumo!$R$6</f>
        <v>Despesa Indireta</v>
      </c>
      <c r="G16540" s="327">
        <f>'Comp. Desp. Indiretas'!CM95</f>
        <v>0</v>
      </c>
    </row>
    <row r="16541" spans="1:7" x14ac:dyDescent="0.25">
      <c r="A16541" s="319">
        <f>'Comp. Desp. Indiretas'!$CM$7</f>
        <v>0</v>
      </c>
      <c r="B16541" s="314" t="str">
        <f>'Comp. Desp. Indiretas'!$A$96</f>
        <v>ART</v>
      </c>
      <c r="D16541" s="315" t="str">
        <f>'Comp. Desp. Indiretas'!$C$96</f>
        <v>VISTO CREA PJ</v>
      </c>
      <c r="E16541" s="314" t="str">
        <f>Resumo!$R$5</f>
        <v>Despesa</v>
      </c>
      <c r="F16541" s="314" t="str">
        <f>Resumo!$R$6</f>
        <v>Despesa Indireta</v>
      </c>
      <c r="G16541" s="327">
        <f>'Comp. Desp. Indiretas'!CM96</f>
        <v>0</v>
      </c>
    </row>
    <row r="16542" spans="1:7" x14ac:dyDescent="0.25">
      <c r="A16542" s="319">
        <f>'Comp. Desp. Indiretas'!$CM$7</f>
        <v>0</v>
      </c>
      <c r="B16542" s="314" t="str">
        <f>'Comp. Desp. Indiretas'!$A$97</f>
        <v>ART</v>
      </c>
      <c r="D16542" s="315" t="str">
        <f>'Comp. Desp. Indiretas'!$C$97</f>
        <v>ANUIDADE CREA PF</v>
      </c>
      <c r="E16542" s="314" t="str">
        <f>Resumo!$R$5</f>
        <v>Despesa</v>
      </c>
      <c r="F16542" s="314" t="str">
        <f>Resumo!$R$6</f>
        <v>Despesa Indireta</v>
      </c>
      <c r="G16542" s="327">
        <f>'Comp. Desp. Indiretas'!CM97</f>
        <v>0</v>
      </c>
    </row>
    <row r="16543" spans="1:7" x14ac:dyDescent="0.25">
      <c r="A16543" s="319">
        <f>'Comp. Desp. Indiretas'!$CM$7</f>
        <v>0</v>
      </c>
      <c r="B16543" s="314" t="str">
        <f>'Comp. Desp. Indiretas'!$A$98</f>
        <v>ART</v>
      </c>
      <c r="D16543" s="315" t="str">
        <f>'Comp. Desp. Indiretas'!$C$98</f>
        <v>ANUIDADE CREA PJ</v>
      </c>
      <c r="E16543" s="314" t="str">
        <f>Resumo!$R$5</f>
        <v>Despesa</v>
      </c>
      <c r="F16543" s="314" t="str">
        <f>Resumo!$R$6</f>
        <v>Despesa Indireta</v>
      </c>
      <c r="G16543" s="327">
        <f>'Comp. Desp. Indiretas'!CM98</f>
        <v>0</v>
      </c>
    </row>
    <row r="16544" spans="1:7" x14ac:dyDescent="0.25">
      <c r="A16544" s="319">
        <f>'Comp. Desp. Indiretas'!$CM$7</f>
        <v>0</v>
      </c>
      <c r="B16544" s="314" t="str">
        <f>'Comp. Desp. Indiretas'!$A$99</f>
        <v>ART</v>
      </c>
      <c r="D16544" s="315" t="str">
        <f>'Comp. Desp. Indiretas'!$C$99</f>
        <v>VISTO CRBio PF</v>
      </c>
      <c r="E16544" s="314" t="str">
        <f>Resumo!$R$5</f>
        <v>Despesa</v>
      </c>
      <c r="F16544" s="314" t="str">
        <f>Resumo!$R$6</f>
        <v>Despesa Indireta</v>
      </c>
      <c r="G16544" s="327">
        <f>'Comp. Desp. Indiretas'!CM99</f>
        <v>0</v>
      </c>
    </row>
    <row r="16545" spans="1:7" x14ac:dyDescent="0.25">
      <c r="A16545" s="319">
        <f>'Comp. Desp. Indiretas'!$CM$7</f>
        <v>0</v>
      </c>
      <c r="B16545" s="314" t="str">
        <f>'Comp. Desp. Indiretas'!$A$100</f>
        <v>ART</v>
      </c>
      <c r="D16545" s="315" t="str">
        <f>'Comp. Desp. Indiretas'!$C$100</f>
        <v>VISTO CRBio PJ</v>
      </c>
      <c r="E16545" s="314" t="str">
        <f>Resumo!$R$5</f>
        <v>Despesa</v>
      </c>
      <c r="F16545" s="314" t="str">
        <f>Resumo!$R$6</f>
        <v>Despesa Indireta</v>
      </c>
      <c r="G16545" s="327">
        <f>'Comp. Desp. Indiretas'!CM100</f>
        <v>0</v>
      </c>
    </row>
    <row r="16546" spans="1:7" x14ac:dyDescent="0.25">
      <c r="A16546" s="319">
        <f>'Comp. Desp. Indiretas'!$CM$7</f>
        <v>0</v>
      </c>
      <c r="B16546" s="314" t="str">
        <f>'Comp. Desp. Indiretas'!$A$101</f>
        <v>SMS</v>
      </c>
      <c r="D16546" s="315" t="str">
        <f>'Comp. Desp. Indiretas'!$C$101</f>
        <v>PPRA</v>
      </c>
      <c r="E16546" s="314" t="str">
        <f>Resumo!$R$5</f>
        <v>Despesa</v>
      </c>
      <c r="F16546" s="314" t="str">
        <f>Resumo!$R$6</f>
        <v>Despesa Indireta</v>
      </c>
      <c r="G16546" s="327">
        <f>'Comp. Desp. Indiretas'!CM101</f>
        <v>0</v>
      </c>
    </row>
    <row r="16547" spans="1:7" x14ac:dyDescent="0.25">
      <c r="A16547" s="319">
        <f>'Comp. Desp. Indiretas'!$CM$7</f>
        <v>0</v>
      </c>
      <c r="B16547" s="314" t="str">
        <f>'Comp. Desp. Indiretas'!$A$102</f>
        <v>SMS</v>
      </c>
      <c r="D16547" s="315" t="str">
        <f>'Comp. Desp. Indiretas'!$C$102</f>
        <v>PCMSO</v>
      </c>
      <c r="E16547" s="314" t="str">
        <f>Resumo!$R$5</f>
        <v>Despesa</v>
      </c>
      <c r="F16547" s="314" t="str">
        <f>Resumo!$R$6</f>
        <v>Despesa Indireta</v>
      </c>
      <c r="G16547" s="327">
        <f>'Comp. Desp. Indiretas'!CM102</f>
        <v>0</v>
      </c>
    </row>
    <row r="16548" spans="1:7" x14ac:dyDescent="0.25">
      <c r="A16548" s="319">
        <f>'Comp. Desp. Indiretas'!$CM$7</f>
        <v>0</v>
      </c>
      <c r="B16548" s="314" t="str">
        <f>'Comp. Desp. Indiretas'!$A$103</f>
        <v>SMS</v>
      </c>
      <c r="D16548" s="315" t="str">
        <f>'Comp. Desp. Indiretas'!$C$103</f>
        <v>APR</v>
      </c>
      <c r="E16548" s="314" t="str">
        <f>Resumo!$R$5</f>
        <v>Despesa</v>
      </c>
      <c r="F16548" s="314" t="str">
        <f>Resumo!$R$6</f>
        <v>Despesa Indireta</v>
      </c>
      <c r="G16548" s="327">
        <f>'Comp. Desp. Indiretas'!CM103</f>
        <v>0</v>
      </c>
    </row>
    <row r="16549" spans="1:7" x14ac:dyDescent="0.25">
      <c r="A16549" s="319">
        <f>'Comp. Desp. Indiretas'!$CM$7</f>
        <v>0</v>
      </c>
      <c r="B16549" s="314" t="str">
        <f>'Comp. Desp. Indiretas'!$A$104</f>
        <v>SMS</v>
      </c>
      <c r="D16549" s="315" t="str">
        <f>'Comp. Desp. Indiretas'!$C$104</f>
        <v>PAE</v>
      </c>
      <c r="E16549" s="314" t="str">
        <f>Resumo!$R$5</f>
        <v>Despesa</v>
      </c>
      <c r="F16549" s="314" t="str">
        <f>Resumo!$R$6</f>
        <v>Despesa Indireta</v>
      </c>
      <c r="G16549" s="327">
        <f>'Comp. Desp. Indiretas'!CM104</f>
        <v>0</v>
      </c>
    </row>
    <row r="16550" spans="1:7" x14ac:dyDescent="0.25">
      <c r="A16550" s="319">
        <f>'Comp. Desp. Indiretas'!$CM$7</f>
        <v>0</v>
      </c>
      <c r="B16550" s="314" t="str">
        <f>'Comp. Desp. Indiretas'!$A$105</f>
        <v>SMS</v>
      </c>
      <c r="D16550" s="315" t="str">
        <f>'Comp. Desp. Indiretas'!$C$105</f>
        <v>TREINAMENTO</v>
      </c>
      <c r="E16550" s="314" t="str">
        <f>Resumo!$R$5</f>
        <v>Despesa</v>
      </c>
      <c r="F16550" s="314" t="str">
        <f>Resumo!$R$6</f>
        <v>Despesa Indireta</v>
      </c>
      <c r="G16550" s="327">
        <f>'Comp. Desp. Indiretas'!CM105</f>
        <v>0</v>
      </c>
    </row>
    <row r="16551" spans="1:7" x14ac:dyDescent="0.25">
      <c r="A16551" s="319">
        <f>'Comp. Desp. Indiretas'!$CM$7</f>
        <v>0</v>
      </c>
      <c r="B16551" s="314" t="str">
        <f>'Comp. Desp. Indiretas'!$A$106</f>
        <v>SMS</v>
      </c>
      <c r="D16551" s="315" t="str">
        <f>'Comp. Desp. Indiretas'!$C$106</f>
        <v>ASO</v>
      </c>
      <c r="E16551" s="314" t="str">
        <f>Resumo!$R$5</f>
        <v>Despesa</v>
      </c>
      <c r="F16551" s="314" t="str">
        <f>Resumo!$R$6</f>
        <v>Despesa Indireta</v>
      </c>
      <c r="G16551" s="327">
        <f>'Comp. Desp. Indiretas'!CM106</f>
        <v>0</v>
      </c>
    </row>
    <row r="16552" spans="1:7" x14ac:dyDescent="0.25">
      <c r="A16552" s="319">
        <f>'Comp. Desp. Indiretas'!$CM$7</f>
        <v>0</v>
      </c>
      <c r="B16552" s="314">
        <f>'Comp. Desp. Indiretas'!$A$107</f>
        <v>0</v>
      </c>
      <c r="D16552" s="315" t="str">
        <f>'Comp. Desp. Indiretas'!$C$107</f>
        <v/>
      </c>
      <c r="E16552" s="314" t="str">
        <f>Resumo!$R$5</f>
        <v>Despesa</v>
      </c>
      <c r="F16552" s="314" t="str">
        <f>Resumo!$R$6</f>
        <v>Despesa Indireta</v>
      </c>
      <c r="G16552" s="327">
        <f>'Comp. Desp. Indiretas'!CM107</f>
        <v>0</v>
      </c>
    </row>
    <row r="16553" spans="1:7" x14ac:dyDescent="0.25">
      <c r="A16553" s="319">
        <f>'Comp. Desp. Indiretas'!$CM$7</f>
        <v>0</v>
      </c>
      <c r="B16553" s="314">
        <f>'Comp. Desp. Indiretas'!$A$108</f>
        <v>0</v>
      </c>
      <c r="D16553" s="315" t="str">
        <f>'Comp. Desp. Indiretas'!$C$108</f>
        <v/>
      </c>
      <c r="E16553" s="314" t="str">
        <f>Resumo!$R$5</f>
        <v>Despesa</v>
      </c>
      <c r="F16553" s="314" t="str">
        <f>Resumo!$R$6</f>
        <v>Despesa Indireta</v>
      </c>
      <c r="G16553" s="327">
        <f>'Comp. Desp. Indiretas'!CM108</f>
        <v>0</v>
      </c>
    </row>
    <row r="16554" spans="1:7" x14ac:dyDescent="0.25">
      <c r="A16554" s="319">
        <f>'Comp. Desp. Indiretas'!$CM$7</f>
        <v>0</v>
      </c>
      <c r="B16554" s="314">
        <f>'Comp. Desp. Indiretas'!$A$109</f>
        <v>0</v>
      </c>
      <c r="D16554" s="315" t="str">
        <f>'Comp. Desp. Indiretas'!$C$109</f>
        <v/>
      </c>
      <c r="E16554" s="314" t="str">
        <f>Resumo!$R$5</f>
        <v>Despesa</v>
      </c>
      <c r="F16554" s="314" t="str">
        <f>Resumo!$R$6</f>
        <v>Despesa Indireta</v>
      </c>
      <c r="G16554" s="327">
        <f>'Comp. Desp. Indiretas'!CM109</f>
        <v>0</v>
      </c>
    </row>
    <row r="16555" spans="1:7" x14ac:dyDescent="0.25">
      <c r="A16555" s="319">
        <f>'Comp. Desp. Indiretas'!$CM$7</f>
        <v>0</v>
      </c>
      <c r="B16555" s="314">
        <f>'Comp. Desp. Indiretas'!$A$110</f>
        <v>0</v>
      </c>
      <c r="D16555" s="315" t="str">
        <f>'Comp. Desp. Indiretas'!$C$110</f>
        <v/>
      </c>
      <c r="E16555" s="314" t="str">
        <f>Resumo!$R$5</f>
        <v>Despesa</v>
      </c>
      <c r="F16555" s="314" t="str">
        <f>Resumo!$R$6</f>
        <v>Despesa Indireta</v>
      </c>
      <c r="G16555" s="327">
        <f>'Comp. Desp. Indiretas'!CM110</f>
        <v>0</v>
      </c>
    </row>
    <row r="16556" spans="1:7" x14ac:dyDescent="0.25">
      <c r="A16556" s="319">
        <f>'Comp. Desp. Indiretas'!$CM$7</f>
        <v>0</v>
      </c>
      <c r="B16556" s="314">
        <f>'Comp. Desp. Indiretas'!$A$111</f>
        <v>0</v>
      </c>
      <c r="D16556" s="315" t="str">
        <f>'Comp. Desp. Indiretas'!$C$111</f>
        <v/>
      </c>
      <c r="E16556" s="314" t="str">
        <f>Resumo!$R$5</f>
        <v>Despesa</v>
      </c>
      <c r="F16556" s="314" t="str">
        <f>Resumo!$R$6</f>
        <v>Despesa Indireta</v>
      </c>
      <c r="G16556" s="327">
        <f>'Comp. Desp. Indiretas'!CM111</f>
        <v>0</v>
      </c>
    </row>
    <row r="16557" spans="1:7" x14ac:dyDescent="0.25">
      <c r="A16557" s="319">
        <f>'Comp. Desp. Indiretas'!$CM$7</f>
        <v>0</v>
      </c>
      <c r="B16557" s="314">
        <f>'Comp. Desp. Indiretas'!$A$112</f>
        <v>0</v>
      </c>
      <c r="D16557" s="315" t="str">
        <f>'Comp. Desp. Indiretas'!$C$112</f>
        <v/>
      </c>
      <c r="E16557" s="314" t="str">
        <f>Resumo!$R$5</f>
        <v>Despesa</v>
      </c>
      <c r="F16557" s="314" t="str">
        <f>Resumo!$R$6</f>
        <v>Despesa Indireta</v>
      </c>
      <c r="G16557" s="327">
        <f>'Comp. Desp. Indiretas'!CM112</f>
        <v>0</v>
      </c>
    </row>
    <row r="16558" spans="1:7" x14ac:dyDescent="0.25">
      <c r="A16558" s="319">
        <f>'Comp. Desp. Indiretas'!$CM$7</f>
        <v>0</v>
      </c>
      <c r="B16558" s="314" t="str">
        <f>'Composições Desp. Diretas'!$A$10</f>
        <v>SE</v>
      </c>
      <c r="C16558" s="314" t="str">
        <f>EAP!$C$9</f>
        <v>PP01</v>
      </c>
      <c r="D16558" s="315" t="str">
        <f>'Composições Desp. Diretas'!$C$10</f>
        <v>Subcontratação: realização do serviço de monit. da QAE</v>
      </c>
      <c r="E16558" s="314" t="str">
        <f>Resumo!$R$5</f>
        <v>Despesa</v>
      </c>
      <c r="F16558" s="314" t="str">
        <f>Resumo!$R$7</f>
        <v>Despesa Direta</v>
      </c>
      <c r="G16558" s="327">
        <f>'Composições Desp. Diretas'!CN10</f>
        <v>0</v>
      </c>
    </row>
    <row r="16559" spans="1:7" x14ac:dyDescent="0.25">
      <c r="A16559" s="319">
        <f>'Comp. Desp. Indiretas'!$CM$7</f>
        <v>0</v>
      </c>
      <c r="B16559" s="314" t="str">
        <f>'Composições Desp. Diretas'!$A$11</f>
        <v>MOC</v>
      </c>
      <c r="C16559" s="314" t="str">
        <f>EAP!$C$9</f>
        <v>PP01</v>
      </c>
      <c r="D16559" s="315" t="str">
        <f>'Composições Desp. Diretas'!$C$11</f>
        <v>ANALISTA DE PROJETOS PLENO</v>
      </c>
      <c r="E16559" s="314" t="str">
        <f>Resumo!$R$5</f>
        <v>Despesa</v>
      </c>
      <c r="F16559" s="314" t="str">
        <f>Resumo!$R$7</f>
        <v>Despesa Direta</v>
      </c>
      <c r="G16559" s="327">
        <f>'Composições Desp. Diretas'!CN11</f>
        <v>0</v>
      </c>
    </row>
    <row r="16560" spans="1:7" x14ac:dyDescent="0.25">
      <c r="A16560" s="319">
        <f>'Comp. Desp. Indiretas'!$CM$7</f>
        <v>0</v>
      </c>
      <c r="B16560" s="314">
        <f>'Composições Desp. Diretas'!$A$12</f>
        <v>0</v>
      </c>
      <c r="C16560" s="314" t="str">
        <f>EAP!$C$9</f>
        <v>PP01</v>
      </c>
      <c r="D16560" s="315">
        <f>'Composições Desp. Diretas'!$C$12</f>
        <v>0</v>
      </c>
      <c r="E16560" s="314" t="str">
        <f>Resumo!$R$5</f>
        <v>Despesa</v>
      </c>
      <c r="F16560" s="314" t="str">
        <f>Resumo!$R$7</f>
        <v>Despesa Direta</v>
      </c>
      <c r="G16560" s="327">
        <f>'Composições Desp. Diretas'!CN12</f>
        <v>0</v>
      </c>
    </row>
    <row r="16561" spans="1:7" x14ac:dyDescent="0.25">
      <c r="A16561" s="319">
        <f>'Comp. Desp. Indiretas'!$CM$7</f>
        <v>0</v>
      </c>
      <c r="B16561" s="314">
        <f>'Composições Desp. Diretas'!$A$13</f>
        <v>0</v>
      </c>
      <c r="C16561" s="314" t="str">
        <f>EAP!$C$9</f>
        <v>PP01</v>
      </c>
      <c r="D16561" s="315">
        <f>'Composições Desp. Diretas'!$C$13</f>
        <v>0</v>
      </c>
      <c r="E16561" s="314" t="str">
        <f>Resumo!$R$5</f>
        <v>Despesa</v>
      </c>
      <c r="F16561" s="314" t="str">
        <f>Resumo!$R$7</f>
        <v>Despesa Direta</v>
      </c>
      <c r="G16561" s="327">
        <f>'Composições Desp. Diretas'!CN13</f>
        <v>0</v>
      </c>
    </row>
    <row r="16562" spans="1:7" x14ac:dyDescent="0.25">
      <c r="A16562" s="319">
        <f>'Comp. Desp. Indiretas'!$CM$7</f>
        <v>0</v>
      </c>
      <c r="B16562" s="314">
        <f>'Composições Desp. Diretas'!$A$14</f>
        <v>0</v>
      </c>
      <c r="C16562" s="314" t="str">
        <f>EAP!$C$9</f>
        <v>PP01</v>
      </c>
      <c r="D16562" s="315">
        <f>'Composições Desp. Diretas'!$C$14</f>
        <v>0</v>
      </c>
      <c r="E16562" s="314" t="str">
        <f>Resumo!$R$5</f>
        <v>Despesa</v>
      </c>
      <c r="F16562" s="314" t="str">
        <f>Resumo!$R$7</f>
        <v>Despesa Direta</v>
      </c>
      <c r="G16562" s="327">
        <f>'Composições Desp. Diretas'!CN14</f>
        <v>0</v>
      </c>
    </row>
    <row r="16563" spans="1:7" x14ac:dyDescent="0.25">
      <c r="A16563" s="319">
        <f>'Comp. Desp. Indiretas'!$CM$7</f>
        <v>0</v>
      </c>
      <c r="B16563" s="314">
        <f>'Composições Desp. Diretas'!$A$15</f>
        <v>0</v>
      </c>
      <c r="C16563" s="314" t="str">
        <f>EAP!$C$9</f>
        <v>PP01</v>
      </c>
      <c r="D16563" s="315">
        <f>'Composições Desp. Diretas'!$C$15</f>
        <v>0</v>
      </c>
      <c r="E16563" s="314" t="str">
        <f>Resumo!$R$5</f>
        <v>Despesa</v>
      </c>
      <c r="F16563" s="314" t="str">
        <f>Resumo!$R$7</f>
        <v>Despesa Direta</v>
      </c>
      <c r="G16563" s="327">
        <f>'Composições Desp. Diretas'!CN15</f>
        <v>0</v>
      </c>
    </row>
    <row r="16564" spans="1:7" x14ac:dyDescent="0.25">
      <c r="A16564" s="319">
        <f>'Comp. Desp. Indiretas'!$CM$7</f>
        <v>0</v>
      </c>
      <c r="B16564" s="314">
        <f>'Composições Desp. Diretas'!$A$16</f>
        <v>0</v>
      </c>
      <c r="C16564" s="314" t="str">
        <f>EAP!$C$9</f>
        <v>PP01</v>
      </c>
      <c r="D16564" s="315">
        <f>'Composições Desp. Diretas'!$C$16</f>
        <v>0</v>
      </c>
      <c r="E16564" s="314" t="str">
        <f>Resumo!$R$5</f>
        <v>Despesa</v>
      </c>
      <c r="F16564" s="314" t="str">
        <f>Resumo!$R$7</f>
        <v>Despesa Direta</v>
      </c>
      <c r="G16564" s="327">
        <f>'Composições Desp. Diretas'!CN16</f>
        <v>0</v>
      </c>
    </row>
    <row r="16565" spans="1:7" x14ac:dyDescent="0.25">
      <c r="A16565" s="319">
        <f>'Comp. Desp. Indiretas'!$CM$7</f>
        <v>0</v>
      </c>
      <c r="B16565" s="314">
        <f>'Composições Desp. Diretas'!$A$17</f>
        <v>0</v>
      </c>
      <c r="C16565" s="314" t="str">
        <f>EAP!$C$9</f>
        <v>PP01</v>
      </c>
      <c r="D16565" s="315">
        <f>'Composições Desp. Diretas'!$C$17</f>
        <v>0</v>
      </c>
      <c r="E16565" s="314" t="str">
        <f>Resumo!$R$5</f>
        <v>Despesa</v>
      </c>
      <c r="F16565" s="314" t="str">
        <f>Resumo!$R$7</f>
        <v>Despesa Direta</v>
      </c>
      <c r="G16565" s="327">
        <f>'Composições Desp. Diretas'!CN17</f>
        <v>0</v>
      </c>
    </row>
    <row r="16566" spans="1:7" x14ac:dyDescent="0.25">
      <c r="A16566" s="319">
        <f>'Comp. Desp. Indiretas'!$CM$7</f>
        <v>0</v>
      </c>
      <c r="B16566" s="314">
        <f>'Composições Desp. Diretas'!$A$18</f>
        <v>0</v>
      </c>
      <c r="C16566" s="314" t="str">
        <f>EAP!$C$9</f>
        <v>PP01</v>
      </c>
      <c r="D16566" s="315">
        <f>'Composições Desp. Diretas'!$C$18</f>
        <v>0</v>
      </c>
      <c r="E16566" s="314" t="str">
        <f>Resumo!$R$5</f>
        <v>Despesa</v>
      </c>
      <c r="F16566" s="314" t="str">
        <f>Resumo!$R$7</f>
        <v>Despesa Direta</v>
      </c>
      <c r="G16566" s="327">
        <f>'Composições Desp. Diretas'!CN18</f>
        <v>0</v>
      </c>
    </row>
    <row r="16567" spans="1:7" x14ac:dyDescent="0.25">
      <c r="A16567" s="319">
        <f>'Comp. Desp. Indiretas'!$CM$7</f>
        <v>0</v>
      </c>
      <c r="B16567" s="314">
        <f>'Composições Desp. Diretas'!$A$19</f>
        <v>0</v>
      </c>
      <c r="C16567" s="314" t="str">
        <f>EAP!$C$9</f>
        <v>PP01</v>
      </c>
      <c r="D16567" s="315">
        <f>'Composições Desp. Diretas'!$C$19</f>
        <v>0</v>
      </c>
      <c r="E16567" s="314" t="str">
        <f>Resumo!$R$5</f>
        <v>Despesa</v>
      </c>
      <c r="F16567" s="314" t="str">
        <f>Resumo!$R$7</f>
        <v>Despesa Direta</v>
      </c>
      <c r="G16567" s="327">
        <f>'Composições Desp. Diretas'!CN19</f>
        <v>0</v>
      </c>
    </row>
    <row r="16568" spans="1:7" x14ac:dyDescent="0.25">
      <c r="A16568" s="319">
        <f>'Comp. Desp. Indiretas'!$CM$7</f>
        <v>0</v>
      </c>
      <c r="B16568" s="314">
        <f>'Composições Desp. Diretas'!$A$20</f>
        <v>0</v>
      </c>
      <c r="C16568" s="314" t="str">
        <f>EAP!$C$9</f>
        <v>PP01</v>
      </c>
      <c r="D16568" s="315">
        <f>'Composições Desp. Diretas'!$C$20</f>
        <v>0</v>
      </c>
      <c r="E16568" s="314" t="str">
        <f>Resumo!$R$5</f>
        <v>Despesa</v>
      </c>
      <c r="F16568" s="314" t="str">
        <f>Resumo!$R$7</f>
        <v>Despesa Direta</v>
      </c>
      <c r="G16568" s="327">
        <f>'Composições Desp. Diretas'!CN20</f>
        <v>0</v>
      </c>
    </row>
    <row r="16569" spans="1:7" x14ac:dyDescent="0.25">
      <c r="A16569" s="319">
        <f>'Comp. Desp. Indiretas'!$CM$7</f>
        <v>0</v>
      </c>
      <c r="B16569" s="314">
        <f>'Composições Desp. Diretas'!$A$21</f>
        <v>0</v>
      </c>
      <c r="C16569" s="314" t="str">
        <f>EAP!$C$9</f>
        <v>PP01</v>
      </c>
      <c r="D16569" s="315">
        <f>'Composições Desp. Diretas'!$C$21</f>
        <v>0</v>
      </c>
      <c r="E16569" s="314" t="str">
        <f>Resumo!$R$5</f>
        <v>Despesa</v>
      </c>
      <c r="F16569" s="314" t="str">
        <f>Resumo!$R$7</f>
        <v>Despesa Direta</v>
      </c>
      <c r="G16569" s="327">
        <f>'Composições Desp. Diretas'!CN21</f>
        <v>0</v>
      </c>
    </row>
    <row r="16570" spans="1:7" x14ac:dyDescent="0.25">
      <c r="A16570" s="319">
        <f>'Comp. Desp. Indiretas'!$CM$7</f>
        <v>0</v>
      </c>
      <c r="B16570" s="314">
        <f>'Composições Desp. Diretas'!$A$22</f>
        <v>0</v>
      </c>
      <c r="C16570" s="314" t="str">
        <f>EAP!$C$9</f>
        <v>PP01</v>
      </c>
      <c r="D16570" s="315">
        <f>'Composições Desp. Diretas'!$C$22</f>
        <v>0</v>
      </c>
      <c r="E16570" s="314" t="str">
        <f>Resumo!$R$5</f>
        <v>Despesa</v>
      </c>
      <c r="F16570" s="314" t="str">
        <f>Resumo!$R$7</f>
        <v>Despesa Direta</v>
      </c>
      <c r="G16570" s="327">
        <f>'Composições Desp. Diretas'!CN22</f>
        <v>0</v>
      </c>
    </row>
    <row r="16571" spans="1:7" x14ac:dyDescent="0.25">
      <c r="A16571" s="319">
        <f>'Comp. Desp. Indiretas'!$CM$7</f>
        <v>0</v>
      </c>
      <c r="B16571" s="314">
        <f>'Composições Desp. Diretas'!$A$23</f>
        <v>0</v>
      </c>
      <c r="C16571" s="314" t="str">
        <f>EAP!$C$9</f>
        <v>PP01</v>
      </c>
      <c r="D16571" s="315">
        <f>'Composições Desp. Diretas'!$C$23</f>
        <v>0</v>
      </c>
      <c r="E16571" s="314" t="str">
        <f>Resumo!$R$5</f>
        <v>Despesa</v>
      </c>
      <c r="F16571" s="314" t="str">
        <f>Resumo!$R$7</f>
        <v>Despesa Direta</v>
      </c>
      <c r="G16571" s="327">
        <f>'Composições Desp. Diretas'!CN23</f>
        <v>0</v>
      </c>
    </row>
    <row r="16589" spans="1:7" x14ac:dyDescent="0.25">
      <c r="A16589" s="319">
        <f>'Comp. Desp. Indiretas'!$CM$7</f>
        <v>0</v>
      </c>
      <c r="B16589" s="314" t="str">
        <f>'Composições Desp. Diretas'!$A$25</f>
        <v>MOC</v>
      </c>
      <c r="C16589" s="314" t="str">
        <f>EAP!$C$10</f>
        <v>PP02</v>
      </c>
      <c r="D16589" s="315" t="str">
        <f>'Composições Desp. Diretas'!$C$25</f>
        <v>TÉCNICO OPERACIONAL</v>
      </c>
      <c r="E16589" s="314" t="str">
        <f>Resumo!$R$5</f>
        <v>Despesa</v>
      </c>
      <c r="F16589" s="314" t="str">
        <f>Resumo!$R$7</f>
        <v>Despesa Direta</v>
      </c>
      <c r="G16589" s="327">
        <f>'Composições Desp. Diretas'!CN25</f>
        <v>0</v>
      </c>
    </row>
    <row r="16590" spans="1:7" x14ac:dyDescent="0.25">
      <c r="A16590" s="319">
        <f>'Comp. Desp. Indiretas'!$CM$7</f>
        <v>0</v>
      </c>
      <c r="B16590" s="314" t="str">
        <f>'Composições Desp. Diretas'!$A$26</f>
        <v>SE</v>
      </c>
      <c r="C16590" s="314" t="str">
        <f>EAP!$C$10</f>
        <v>PP02</v>
      </c>
      <c r="D16590" s="315" t="str">
        <f>'Composições Desp. Diretas'!$C$26</f>
        <v>Pedágio</v>
      </c>
      <c r="E16590" s="314" t="str">
        <f>Resumo!$R$5</f>
        <v>Despesa</v>
      </c>
      <c r="F16590" s="314" t="str">
        <f>Resumo!$R$7</f>
        <v>Despesa Direta</v>
      </c>
      <c r="G16590" s="327">
        <f>'Composições Desp. Diretas'!CN26</f>
        <v>0</v>
      </c>
    </row>
    <row r="16591" spans="1:7" x14ac:dyDescent="0.25">
      <c r="A16591" s="319">
        <f>'Comp. Desp. Indiretas'!$CM$7</f>
        <v>0</v>
      </c>
      <c r="B16591" s="314" t="str">
        <f>'Composições Desp. Diretas'!$A$27</f>
        <v>SE</v>
      </c>
      <c r="C16591" s="314" t="str">
        <f>EAP!$C$10</f>
        <v>PP02</v>
      </c>
      <c r="D16591" s="315" t="str">
        <f>'Composições Desp. Diretas'!$C$27</f>
        <v>Despacho ida e volta - sonômetro</v>
      </c>
      <c r="E16591" s="314" t="str">
        <f>Resumo!$R$5</f>
        <v>Despesa</v>
      </c>
      <c r="F16591" s="314" t="str">
        <f>Resumo!$R$7</f>
        <v>Despesa Direta</v>
      </c>
      <c r="G16591" s="327">
        <f>'Composições Desp. Diretas'!CN27</f>
        <v>0</v>
      </c>
    </row>
    <row r="16592" spans="1:7" x14ac:dyDescent="0.25">
      <c r="A16592" s="319">
        <f>'Comp. Desp. Indiretas'!$CM$7</f>
        <v>0</v>
      </c>
      <c r="B16592" s="314" t="str">
        <f>'Composições Desp. Diretas'!$A$28</f>
        <v>DG</v>
      </c>
      <c r="C16592" s="314" t="str">
        <f>EAP!$C$10</f>
        <v>PP02</v>
      </c>
      <c r="D16592" s="315" t="str">
        <f>'Composições Desp. Diretas'!$C$28</f>
        <v>ALUGUEL DE VEICULO LEVE</v>
      </c>
      <c r="E16592" s="314" t="str">
        <f>Resumo!$R$5</f>
        <v>Despesa</v>
      </c>
      <c r="F16592" s="314" t="str">
        <f>Resumo!$R$7</f>
        <v>Despesa Direta</v>
      </c>
      <c r="G16592" s="327">
        <f>'Composições Desp. Diretas'!CN28</f>
        <v>0</v>
      </c>
    </row>
    <row r="16593" spans="1:7" x14ac:dyDescent="0.25">
      <c r="A16593" s="319">
        <f>'Comp. Desp. Indiretas'!$CM$7</f>
        <v>0</v>
      </c>
      <c r="B16593" s="314" t="str">
        <f>'Composições Desp. Diretas'!$A$29</f>
        <v>DG</v>
      </c>
      <c r="C16593" s="314" t="str">
        <f>EAP!$C$10</f>
        <v>PP02</v>
      </c>
      <c r="D16593" s="315" t="str">
        <f>'Composições Desp. Diretas'!$C$29</f>
        <v>COMBUSTÍVEL - GASOLINA</v>
      </c>
      <c r="E16593" s="314" t="str">
        <f>Resumo!$R$5</f>
        <v>Despesa</v>
      </c>
      <c r="F16593" s="314" t="str">
        <f>Resumo!$R$7</f>
        <v>Despesa Direta</v>
      </c>
      <c r="G16593" s="327">
        <f>'Composições Desp. Diretas'!CN29</f>
        <v>0</v>
      </c>
    </row>
    <row r="16594" spans="1:7" x14ac:dyDescent="0.25">
      <c r="A16594" s="319">
        <f>'Comp. Desp. Indiretas'!$CM$7</f>
        <v>0</v>
      </c>
      <c r="B16594" s="314">
        <f>'Composições Desp. Diretas'!$A$30</f>
        <v>0</v>
      </c>
      <c r="C16594" s="314" t="str">
        <f>EAP!$C$10</f>
        <v>PP02</v>
      </c>
      <c r="D16594" s="315">
        <f>'Composições Desp. Diretas'!$C$30</f>
        <v>0</v>
      </c>
      <c r="E16594" s="314" t="str">
        <f>Resumo!$R$5</f>
        <v>Despesa</v>
      </c>
      <c r="F16594" s="314" t="str">
        <f>Resumo!$R$7</f>
        <v>Despesa Direta</v>
      </c>
      <c r="G16594" s="327">
        <f>'Composições Desp. Diretas'!CN30</f>
        <v>0</v>
      </c>
    </row>
    <row r="16595" spans="1:7" x14ac:dyDescent="0.25">
      <c r="A16595" s="319">
        <f>'Comp. Desp. Indiretas'!$CM$7</f>
        <v>0</v>
      </c>
      <c r="B16595" s="314">
        <f>'Composições Desp. Diretas'!$A$31</f>
        <v>0</v>
      </c>
      <c r="C16595" s="314" t="str">
        <f>EAP!$C$10</f>
        <v>PP02</v>
      </c>
      <c r="D16595" s="315">
        <f>'Composições Desp. Diretas'!$C$31</f>
        <v>0</v>
      </c>
      <c r="E16595" s="314" t="str">
        <f>Resumo!$R$5</f>
        <v>Despesa</v>
      </c>
      <c r="F16595" s="314" t="str">
        <f>Resumo!$R$7</f>
        <v>Despesa Direta</v>
      </c>
      <c r="G16595" s="327">
        <f>'Composições Desp. Diretas'!CN31</f>
        <v>0</v>
      </c>
    </row>
    <row r="16596" spans="1:7" x14ac:dyDescent="0.25">
      <c r="A16596" s="319">
        <f>'Comp. Desp. Indiretas'!$CM$7</f>
        <v>0</v>
      </c>
      <c r="B16596" s="314" t="str">
        <f>'Composições Desp. Diretas'!$A$32</f>
        <v>MOC</v>
      </c>
      <c r="C16596" s="314" t="str">
        <f>EAP!$C$10</f>
        <v>PP02</v>
      </c>
      <c r="D16596" s="315" t="str">
        <f>'Composições Desp. Diretas'!$C$32</f>
        <v>COORD. DE PROJETO</v>
      </c>
      <c r="E16596" s="314" t="str">
        <f>Resumo!$R$5</f>
        <v>Despesa</v>
      </c>
      <c r="F16596" s="314" t="str">
        <f>Resumo!$R$7</f>
        <v>Despesa Direta</v>
      </c>
      <c r="G16596" s="327">
        <f>'Composições Desp. Diretas'!CN32</f>
        <v>0</v>
      </c>
    </row>
    <row r="16597" spans="1:7" x14ac:dyDescent="0.25">
      <c r="A16597" s="319">
        <f>'Comp. Desp. Indiretas'!$CM$7</f>
        <v>0</v>
      </c>
      <c r="B16597" s="314" t="str">
        <f>'Composições Desp. Diretas'!$A$33</f>
        <v>MOC</v>
      </c>
      <c r="C16597" s="314" t="str">
        <f>EAP!$C$10</f>
        <v>PP02</v>
      </c>
      <c r="D16597" s="315" t="str">
        <f>'Composições Desp. Diretas'!$C$33</f>
        <v>ANALISTA DE PROJETOS PLENO</v>
      </c>
      <c r="E16597" s="314" t="str">
        <f>Resumo!$R$5</f>
        <v>Despesa</v>
      </c>
      <c r="F16597" s="314" t="str">
        <f>Resumo!$R$7</f>
        <v>Despesa Direta</v>
      </c>
      <c r="G16597" s="327">
        <f>'Composições Desp. Diretas'!CN33</f>
        <v>0</v>
      </c>
    </row>
    <row r="16598" spans="1:7" x14ac:dyDescent="0.25">
      <c r="A16598" s="319">
        <f>'Comp. Desp. Indiretas'!$CM$7</f>
        <v>0</v>
      </c>
      <c r="B16598" s="314" t="str">
        <f>'Composições Desp. Diretas'!$A$34</f>
        <v>MOC</v>
      </c>
      <c r="C16598" s="314" t="str">
        <f>EAP!$C$10</f>
        <v>PP02</v>
      </c>
      <c r="D16598" s="315" t="str">
        <f>'Composições Desp. Diretas'!$C$34</f>
        <v>ASSISTENTE DE PROJETOS</v>
      </c>
      <c r="E16598" s="314" t="str">
        <f>Resumo!$R$5</f>
        <v>Despesa</v>
      </c>
      <c r="F16598" s="314" t="str">
        <f>Resumo!$R$7</f>
        <v>Despesa Direta</v>
      </c>
      <c r="G16598" s="327">
        <f>'Composições Desp. Diretas'!CN34</f>
        <v>0</v>
      </c>
    </row>
    <row r="16599" spans="1:7" x14ac:dyDescent="0.25">
      <c r="A16599" s="319">
        <f>'Comp. Desp. Indiretas'!$CM$7</f>
        <v>0</v>
      </c>
      <c r="B16599" s="314" t="str">
        <f>'Composições Desp. Diretas'!$A$35</f>
        <v>MOC</v>
      </c>
      <c r="C16599" s="314" t="str">
        <f>EAP!$C$10</f>
        <v>PP02</v>
      </c>
      <c r="D16599" s="315" t="str">
        <f>'Composições Desp. Diretas'!$C$35</f>
        <v>ANALISTA DE GEOPROCESSAMENTO</v>
      </c>
      <c r="E16599" s="314" t="str">
        <f>Resumo!$R$5</f>
        <v>Despesa</v>
      </c>
      <c r="F16599" s="314" t="str">
        <f>Resumo!$R$7</f>
        <v>Despesa Direta</v>
      </c>
      <c r="G16599" s="327">
        <f>'Composições Desp. Diretas'!CN35</f>
        <v>0</v>
      </c>
    </row>
    <row r="16600" spans="1:7" x14ac:dyDescent="0.25">
      <c r="A16600" s="319">
        <f>'Comp. Desp. Indiretas'!$CM$7</f>
        <v>0</v>
      </c>
      <c r="B16600" s="314">
        <f>'Composições Desp. Diretas'!$A$36</f>
        <v>0</v>
      </c>
      <c r="C16600" s="314" t="str">
        <f>EAP!$C$10</f>
        <v>PP02</v>
      </c>
      <c r="D16600" s="315">
        <f>'Composições Desp. Diretas'!$C$36</f>
        <v>0</v>
      </c>
      <c r="E16600" s="314" t="str">
        <f>Resumo!$R$5</f>
        <v>Despesa</v>
      </c>
      <c r="F16600" s="314" t="str">
        <f>Resumo!$R$7</f>
        <v>Despesa Direta</v>
      </c>
      <c r="G16600" s="327">
        <f>'Composições Desp. Diretas'!CN36</f>
        <v>0</v>
      </c>
    </row>
    <row r="16601" spans="1:7" x14ac:dyDescent="0.25">
      <c r="A16601" s="319">
        <f>'Comp. Desp. Indiretas'!$CM$7</f>
        <v>0</v>
      </c>
      <c r="B16601" s="314">
        <f>'Composições Desp. Diretas'!$A$37</f>
        <v>0</v>
      </c>
      <c r="C16601" s="314" t="str">
        <f>EAP!$C$10</f>
        <v>PP02</v>
      </c>
      <c r="D16601" s="315">
        <f>'Composições Desp. Diretas'!$C$37</f>
        <v>0</v>
      </c>
      <c r="E16601" s="314" t="str">
        <f>Resumo!$R$5</f>
        <v>Despesa</v>
      </c>
      <c r="F16601" s="314" t="str">
        <f>Resumo!$R$7</f>
        <v>Despesa Direta</v>
      </c>
      <c r="G16601" s="327">
        <f>'Composições Desp. Diretas'!CN37</f>
        <v>0</v>
      </c>
    </row>
    <row r="16602" spans="1:7" x14ac:dyDescent="0.25">
      <c r="A16602" s="319">
        <f>'Comp. Desp. Indiretas'!$CM$7</f>
        <v>0</v>
      </c>
      <c r="B16602" s="314">
        <f>'Composições Desp. Diretas'!$A$38</f>
        <v>0</v>
      </c>
      <c r="C16602" s="314" t="str">
        <f>EAP!$C$10</f>
        <v>PP02</v>
      </c>
      <c r="D16602" s="315">
        <f>'Composições Desp. Diretas'!$C$38</f>
        <v>0</v>
      </c>
      <c r="E16602" s="314" t="str">
        <f>Resumo!$R$5</f>
        <v>Despesa</v>
      </c>
      <c r="F16602" s="314" t="str">
        <f>Resumo!$R$7</f>
        <v>Despesa Direta</v>
      </c>
      <c r="G16602" s="327">
        <f>'Composições Desp. Diretas'!CN38</f>
        <v>0</v>
      </c>
    </row>
    <row r="16603" spans="1:7" x14ac:dyDescent="0.25">
      <c r="A16603" s="319">
        <f>'Comp. Desp. Indiretas'!$CM$7</f>
        <v>0</v>
      </c>
      <c r="B16603" s="314">
        <f>'Composições Desp. Diretas'!$A$39</f>
        <v>0</v>
      </c>
      <c r="C16603" s="314" t="str">
        <f>EAP!$C$10</f>
        <v>PP02</v>
      </c>
      <c r="D16603" s="315">
        <f>'Composições Desp. Diretas'!$C$39</f>
        <v>0</v>
      </c>
      <c r="E16603" s="314" t="str">
        <f>Resumo!$R$5</f>
        <v>Despesa</v>
      </c>
      <c r="F16603" s="314" t="str">
        <f>Resumo!$R$7</f>
        <v>Despesa Direta</v>
      </c>
      <c r="G16603" s="327">
        <f>'Composições Desp. Diretas'!CN39</f>
        <v>0</v>
      </c>
    </row>
    <row r="16604" spans="1:7" x14ac:dyDescent="0.25">
      <c r="A16604" s="319">
        <f>'Comp. Desp. Indiretas'!$CM$7</f>
        <v>0</v>
      </c>
      <c r="B16604" s="314">
        <f>'Composições Desp. Diretas'!$A$40</f>
        <v>0</v>
      </c>
      <c r="C16604" s="314" t="str">
        <f>EAP!$C$10</f>
        <v>PP02</v>
      </c>
      <c r="D16604" s="315">
        <f>'Composições Desp. Diretas'!$C$40</f>
        <v>0</v>
      </c>
      <c r="E16604" s="314" t="str">
        <f>Resumo!$R$5</f>
        <v>Despesa</v>
      </c>
      <c r="F16604" s="314" t="str">
        <f>Resumo!$R$7</f>
        <v>Despesa Direta</v>
      </c>
      <c r="G16604" s="327">
        <f>'Composições Desp. Diretas'!CN40</f>
        <v>0</v>
      </c>
    </row>
    <row r="16605" spans="1:7" x14ac:dyDescent="0.25">
      <c r="A16605" s="319">
        <f>'Comp. Desp. Indiretas'!$CM$7</f>
        <v>0</v>
      </c>
      <c r="B16605" s="314">
        <f>'Composições Desp. Diretas'!$A$41</f>
        <v>0</v>
      </c>
      <c r="C16605" s="314" t="str">
        <f>EAP!$C$10</f>
        <v>PP02</v>
      </c>
      <c r="D16605" s="315">
        <f>'Composições Desp. Diretas'!$C$41</f>
        <v>0</v>
      </c>
      <c r="E16605" s="314" t="str">
        <f>Resumo!$R$5</f>
        <v>Despesa</v>
      </c>
      <c r="F16605" s="314" t="str">
        <f>Resumo!$R$7</f>
        <v>Despesa Direta</v>
      </c>
      <c r="G16605" s="327">
        <f>'Composições Desp. Diretas'!CN41</f>
        <v>0</v>
      </c>
    </row>
    <row r="16606" spans="1:7" x14ac:dyDescent="0.25">
      <c r="A16606" s="319">
        <f>'Comp. Desp. Indiretas'!$CM$7</f>
        <v>0</v>
      </c>
      <c r="B16606" s="314">
        <f>'Composições Desp. Diretas'!$A$42</f>
        <v>0</v>
      </c>
      <c r="C16606" s="314" t="str">
        <f>EAP!$C$10</f>
        <v>PP02</v>
      </c>
      <c r="D16606" s="315">
        <f>'Composições Desp. Diretas'!$C$42</f>
        <v>0</v>
      </c>
      <c r="E16606" s="314" t="str">
        <f>Resumo!$R$5</f>
        <v>Despesa</v>
      </c>
      <c r="F16606" s="314" t="str">
        <f>Resumo!$R$7</f>
        <v>Despesa Direta</v>
      </c>
      <c r="G16606" s="327">
        <f>'Composições Desp. Diretas'!CN42</f>
        <v>0</v>
      </c>
    </row>
    <row r="16607" spans="1:7" x14ac:dyDescent="0.25">
      <c r="A16607" s="319">
        <f>'Comp. Desp. Indiretas'!$CM$7</f>
        <v>0</v>
      </c>
      <c r="B16607" s="314">
        <f>'Composições Desp. Diretas'!$A$43</f>
        <v>0</v>
      </c>
      <c r="C16607" s="314" t="str">
        <f>EAP!$C$10</f>
        <v>PP02</v>
      </c>
      <c r="D16607" s="315">
        <f>'Composições Desp. Diretas'!$C$43</f>
        <v>0</v>
      </c>
      <c r="E16607" s="314" t="str">
        <f>Resumo!$R$5</f>
        <v>Despesa</v>
      </c>
      <c r="F16607" s="314" t="str">
        <f>Resumo!$R$7</f>
        <v>Despesa Direta</v>
      </c>
      <c r="G16607" s="327">
        <f>'Composições Desp. Diretas'!CN43</f>
        <v>0</v>
      </c>
    </row>
    <row r="16608" spans="1:7" x14ac:dyDescent="0.25">
      <c r="A16608" s="319">
        <f>'Comp. Desp. Indiretas'!$CM$7</f>
        <v>0</v>
      </c>
      <c r="B16608" s="314">
        <f>'Composições Desp. Diretas'!$A$44</f>
        <v>0</v>
      </c>
      <c r="C16608" s="314" t="str">
        <f>EAP!$C$10</f>
        <v>PP02</v>
      </c>
      <c r="D16608" s="315">
        <f>'Composições Desp. Diretas'!$C$44</f>
        <v>0</v>
      </c>
      <c r="E16608" s="314" t="str">
        <f>Resumo!$R$5</f>
        <v>Despesa</v>
      </c>
      <c r="F16608" s="314" t="str">
        <f>Resumo!$R$7</f>
        <v>Despesa Direta</v>
      </c>
      <c r="G16608" s="327">
        <f>'Composições Desp. Diretas'!CN44</f>
        <v>0</v>
      </c>
    </row>
    <row r="16609" spans="1:7" x14ac:dyDescent="0.25">
      <c r="A16609" s="319">
        <f>'Comp. Desp. Indiretas'!$CM$7</f>
        <v>0</v>
      </c>
      <c r="B16609" s="314">
        <f>'Composições Desp. Diretas'!$A$45</f>
        <v>0</v>
      </c>
      <c r="C16609" s="314" t="str">
        <f>EAP!$C$10</f>
        <v>PP02</v>
      </c>
      <c r="D16609" s="315">
        <f>'Composições Desp. Diretas'!$C$45</f>
        <v>0</v>
      </c>
      <c r="E16609" s="314" t="str">
        <f>Resumo!$R$5</f>
        <v>Despesa</v>
      </c>
      <c r="F16609" s="314" t="str">
        <f>Resumo!$R$7</f>
        <v>Despesa Direta</v>
      </c>
      <c r="G16609" s="327">
        <f>'Composições Desp. Diretas'!CN45</f>
        <v>0</v>
      </c>
    </row>
    <row r="16610" spans="1:7" x14ac:dyDescent="0.25">
      <c r="A16610" s="319">
        <f>'Comp. Desp. Indiretas'!$CM$7</f>
        <v>0</v>
      </c>
      <c r="B16610" s="314">
        <f>'Composições Desp. Diretas'!$A$46</f>
        <v>0</v>
      </c>
      <c r="C16610" s="314" t="str">
        <f>EAP!$C$10</f>
        <v>PP02</v>
      </c>
      <c r="D16610" s="315">
        <f>'Composições Desp. Diretas'!$C$46</f>
        <v>0</v>
      </c>
      <c r="E16610" s="314" t="str">
        <f>Resumo!$R$5</f>
        <v>Despesa</v>
      </c>
      <c r="F16610" s="314" t="str">
        <f>Resumo!$R$7</f>
        <v>Despesa Direta</v>
      </c>
      <c r="G16610" s="327">
        <f>'Composições Desp. Diretas'!CN46</f>
        <v>0</v>
      </c>
    </row>
    <row r="16611" spans="1:7" x14ac:dyDescent="0.25">
      <c r="A16611" s="319">
        <f>'Comp. Desp. Indiretas'!$CM$7</f>
        <v>0</v>
      </c>
      <c r="B16611" s="314">
        <f>'Composições Desp. Diretas'!$A$47</f>
        <v>0</v>
      </c>
      <c r="C16611" s="314" t="str">
        <f>EAP!$C$10</f>
        <v>PP02</v>
      </c>
      <c r="D16611" s="315">
        <f>'Composições Desp. Diretas'!$C$47</f>
        <v>0</v>
      </c>
      <c r="E16611" s="314" t="str">
        <f>Resumo!$R$5</f>
        <v>Despesa</v>
      </c>
      <c r="F16611" s="314" t="str">
        <f>Resumo!$R$7</f>
        <v>Despesa Direta</v>
      </c>
      <c r="G16611" s="327">
        <f>'Composições Desp. Diretas'!CN47</f>
        <v>0</v>
      </c>
    </row>
    <row r="16612" spans="1:7" x14ac:dyDescent="0.25">
      <c r="A16612" s="319">
        <f>'Comp. Desp. Indiretas'!$CM$7</f>
        <v>0</v>
      </c>
      <c r="B16612" s="314">
        <f>'Composições Desp. Diretas'!$A$48</f>
        <v>0</v>
      </c>
      <c r="C16612" s="314" t="str">
        <f>EAP!$C$10</f>
        <v>PP02</v>
      </c>
      <c r="D16612" s="315">
        <f>'Composições Desp. Diretas'!$C$48</f>
        <v>0</v>
      </c>
      <c r="E16612" s="314" t="str">
        <f>Resumo!$R$5</f>
        <v>Despesa</v>
      </c>
      <c r="F16612" s="314" t="str">
        <f>Resumo!$R$7</f>
        <v>Despesa Direta</v>
      </c>
      <c r="G16612" s="327">
        <f>'Composições Desp. Diretas'!CN48</f>
        <v>0</v>
      </c>
    </row>
    <row r="16613" spans="1:7" x14ac:dyDescent="0.25">
      <c r="A16613" s="319">
        <f>'Comp. Desp. Indiretas'!$CM$7</f>
        <v>0</v>
      </c>
      <c r="B16613" s="314">
        <f>'Composições Desp. Diretas'!$A$49</f>
        <v>0</v>
      </c>
      <c r="C16613" s="314" t="str">
        <f>EAP!$C$10</f>
        <v>PP02</v>
      </c>
      <c r="D16613" s="315">
        <f>'Composições Desp. Diretas'!$C$49</f>
        <v>0</v>
      </c>
      <c r="E16613" s="314" t="str">
        <f>Resumo!$R$5</f>
        <v>Despesa</v>
      </c>
      <c r="F16613" s="314" t="str">
        <f>Resumo!$R$7</f>
        <v>Despesa Direta</v>
      </c>
      <c r="G16613" s="327">
        <f>'Composições Desp. Diretas'!CN49</f>
        <v>0</v>
      </c>
    </row>
    <row r="16614" spans="1:7" x14ac:dyDescent="0.25">
      <c r="A16614" s="319">
        <f>'Comp. Desp. Indiretas'!$CM$7</f>
        <v>0</v>
      </c>
      <c r="B16614" s="314">
        <f>'Composições Desp. Diretas'!$A$50</f>
        <v>0</v>
      </c>
      <c r="C16614" s="314" t="str">
        <f>EAP!$C$10</f>
        <v>PP02</v>
      </c>
      <c r="D16614" s="315">
        <f>'Composições Desp. Diretas'!$C$50</f>
        <v>0</v>
      </c>
      <c r="E16614" s="314" t="str">
        <f>Resumo!$R$5</f>
        <v>Despesa</v>
      </c>
      <c r="F16614" s="314" t="str">
        <f>Resumo!$R$7</f>
        <v>Despesa Direta</v>
      </c>
      <c r="G16614" s="327">
        <f>'Composições Desp. Diretas'!CN50</f>
        <v>0</v>
      </c>
    </row>
    <row r="16615" spans="1:7" x14ac:dyDescent="0.25">
      <c r="A16615" s="319">
        <f>'Comp. Desp. Indiretas'!$CM$7</f>
        <v>0</v>
      </c>
      <c r="B16615" s="314">
        <f>'Composições Desp. Diretas'!$A$51</f>
        <v>0</v>
      </c>
      <c r="C16615" s="314" t="str">
        <f>EAP!$C$10</f>
        <v>PP02</v>
      </c>
      <c r="D16615" s="315">
        <f>'Composições Desp. Diretas'!$C$51</f>
        <v>0</v>
      </c>
      <c r="E16615" s="314" t="str">
        <f>Resumo!$R$5</f>
        <v>Despesa</v>
      </c>
      <c r="F16615" s="314" t="str">
        <f>Resumo!$R$7</f>
        <v>Despesa Direta</v>
      </c>
      <c r="G16615" s="327">
        <f>'Composições Desp. Diretas'!CN51</f>
        <v>0</v>
      </c>
    </row>
    <row r="16616" spans="1:7" x14ac:dyDescent="0.25">
      <c r="A16616" s="319">
        <f>'Comp. Desp. Indiretas'!$CM$7</f>
        <v>0</v>
      </c>
      <c r="B16616" s="314">
        <f>'Composições Desp. Diretas'!$A$52</f>
        <v>0</v>
      </c>
      <c r="C16616" s="314" t="str">
        <f>EAP!$C$10</f>
        <v>PP02</v>
      </c>
      <c r="D16616" s="315">
        <f>'Composições Desp. Diretas'!$C$52</f>
        <v>0</v>
      </c>
      <c r="E16616" s="314" t="str">
        <f>Resumo!$R$5</f>
        <v>Despesa</v>
      </c>
      <c r="F16616" s="314" t="str">
        <f>Resumo!$R$7</f>
        <v>Despesa Direta</v>
      </c>
      <c r="G16616" s="327">
        <f>'Composições Desp. Diretas'!CN52</f>
        <v>0</v>
      </c>
    </row>
    <row r="16617" spans="1:7" x14ac:dyDescent="0.25">
      <c r="A16617" s="319">
        <f>'Comp. Desp. Indiretas'!$CM$7</f>
        <v>0</v>
      </c>
      <c r="B16617" s="314">
        <f>'Composições Desp. Diretas'!$A$53</f>
        <v>0</v>
      </c>
      <c r="C16617" s="314" t="str">
        <f>EAP!$C$10</f>
        <v>PP02</v>
      </c>
      <c r="D16617" s="315">
        <f>'Composições Desp. Diretas'!$C$53</f>
        <v>0</v>
      </c>
      <c r="E16617" s="314" t="str">
        <f>Resumo!$R$5</f>
        <v>Despesa</v>
      </c>
      <c r="F16617" s="314" t="str">
        <f>Resumo!$R$7</f>
        <v>Despesa Direta</v>
      </c>
      <c r="G16617" s="327">
        <f>'Composições Desp. Diretas'!CN53</f>
        <v>0</v>
      </c>
    </row>
    <row r="16618" spans="1:7" x14ac:dyDescent="0.25">
      <c r="A16618" s="319">
        <f>'Comp. Desp. Indiretas'!$CM$7</f>
        <v>0</v>
      </c>
      <c r="B16618" s="314">
        <f>'Composições Desp. Diretas'!$A$54</f>
        <v>0</v>
      </c>
      <c r="C16618" s="314" t="str">
        <f>EAP!$C$10</f>
        <v>PP02</v>
      </c>
      <c r="D16618" s="315">
        <f>'Composições Desp. Diretas'!$C$54</f>
        <v>0</v>
      </c>
      <c r="E16618" s="314" t="str">
        <f>Resumo!$R$5</f>
        <v>Despesa</v>
      </c>
      <c r="F16618" s="314" t="str">
        <f>Resumo!$R$7</f>
        <v>Despesa Direta</v>
      </c>
      <c r="G16618" s="327">
        <f>'Composições Desp. Diretas'!CN54</f>
        <v>0</v>
      </c>
    </row>
    <row r="16619" spans="1:7" x14ac:dyDescent="0.25">
      <c r="A16619" s="319">
        <f>'Comp. Desp. Indiretas'!$CM$7</f>
        <v>0</v>
      </c>
      <c r="B16619" s="314">
        <f>'Composições Desp. Diretas'!$A$55</f>
        <v>0</v>
      </c>
      <c r="C16619" s="314" t="str">
        <f>EAP!$C$10</f>
        <v>PP02</v>
      </c>
      <c r="D16619" s="315">
        <f>'Composições Desp. Diretas'!$C$55</f>
        <v>0</v>
      </c>
      <c r="E16619" s="314" t="str">
        <f>Resumo!$R$5</f>
        <v>Despesa</v>
      </c>
      <c r="F16619" s="314" t="str">
        <f>Resumo!$R$7</f>
        <v>Despesa Direta</v>
      </c>
      <c r="G16619" s="327">
        <f>'Composições Desp. Diretas'!CN55</f>
        <v>0</v>
      </c>
    </row>
    <row r="16620" spans="1:7" x14ac:dyDescent="0.25">
      <c r="A16620" s="319">
        <f>'Comp. Desp. Indiretas'!$CM$7</f>
        <v>0</v>
      </c>
      <c r="B16620" s="314" t="str">
        <f>'Composições Desp. Diretas'!$A$57</f>
        <v>SE</v>
      </c>
      <c r="C16620" s="314" t="str">
        <f>EAP!$C$11</f>
        <v>PP03</v>
      </c>
      <c r="D16620" s="315" t="str">
        <f>'Composições Desp. Diretas'!$C$57</f>
        <v>análise lab eflu</v>
      </c>
      <c r="E16620" s="314" t="str">
        <f>Resumo!$R$5</f>
        <v>Despesa</v>
      </c>
      <c r="F16620" s="314" t="str">
        <f>Resumo!$R$7</f>
        <v>Despesa Direta</v>
      </c>
      <c r="G16620" s="327">
        <f>'Composições Desp. Diretas'!CN57</f>
        <v>0</v>
      </c>
    </row>
    <row r="16621" spans="1:7" x14ac:dyDescent="0.25">
      <c r="A16621" s="319">
        <f>'Comp. Desp. Indiretas'!$CM$7</f>
        <v>0</v>
      </c>
      <c r="B16621" s="314" t="str">
        <f>'Composições Desp. Diretas'!$A$58</f>
        <v>MOC</v>
      </c>
      <c r="C16621" s="314" t="str">
        <f>EAP!$C$11</f>
        <v>PP03</v>
      </c>
      <c r="D16621" s="315" t="str">
        <f>'Composições Desp. Diretas'!$C$58</f>
        <v>ANALISTA DE PROJETOS PLENO</v>
      </c>
      <c r="E16621" s="314" t="str">
        <f>Resumo!$R$5</f>
        <v>Despesa</v>
      </c>
      <c r="F16621" s="314" t="str">
        <f>Resumo!$R$7</f>
        <v>Despesa Direta</v>
      </c>
      <c r="G16621" s="327">
        <f>'Composições Desp. Diretas'!CN58</f>
        <v>0</v>
      </c>
    </row>
    <row r="16622" spans="1:7" x14ac:dyDescent="0.25">
      <c r="A16622" s="319">
        <f>'Comp. Desp. Indiretas'!$CM$7</f>
        <v>0</v>
      </c>
      <c r="B16622" s="314" t="str">
        <f>'Composições Desp. Diretas'!$A$59</f>
        <v>SE</v>
      </c>
      <c r="C16622" s="314" t="str">
        <f>EAP!$C$11</f>
        <v>PP03</v>
      </c>
      <c r="D16622" s="315" t="str">
        <f>'Composições Desp. Diretas'!$C$59</f>
        <v>Elaboração de RT Ecotox</v>
      </c>
      <c r="E16622" s="314" t="str">
        <f>Resumo!$R$5</f>
        <v>Despesa</v>
      </c>
      <c r="F16622" s="314" t="str">
        <f>Resumo!$R$7</f>
        <v>Despesa Direta</v>
      </c>
      <c r="G16622" s="327">
        <f>'Composições Desp. Diretas'!CN59</f>
        <v>0</v>
      </c>
    </row>
    <row r="16623" spans="1:7" x14ac:dyDescent="0.25">
      <c r="A16623" s="319">
        <f>'Comp. Desp. Indiretas'!$CM$7</f>
        <v>0</v>
      </c>
      <c r="B16623" s="314">
        <f>'Composições Desp. Diretas'!$A$60</f>
        <v>0</v>
      </c>
      <c r="C16623" s="314" t="str">
        <f>EAP!$C$11</f>
        <v>PP03</v>
      </c>
      <c r="D16623" s="315">
        <f>'Composições Desp. Diretas'!$C$60</f>
        <v>0</v>
      </c>
      <c r="E16623" s="314" t="str">
        <f>Resumo!$R$5</f>
        <v>Despesa</v>
      </c>
      <c r="F16623" s="314" t="str">
        <f>Resumo!$R$7</f>
        <v>Despesa Direta</v>
      </c>
      <c r="G16623" s="327">
        <f>'Composições Desp. Diretas'!CN60</f>
        <v>0</v>
      </c>
    </row>
    <row r="16624" spans="1:7" x14ac:dyDescent="0.25">
      <c r="A16624" s="319">
        <f>'Comp. Desp. Indiretas'!$CM$7</f>
        <v>0</v>
      </c>
      <c r="B16624" s="314">
        <f>'Composições Desp. Diretas'!$A$61</f>
        <v>0</v>
      </c>
      <c r="C16624" s="314" t="str">
        <f>EAP!$C$11</f>
        <v>PP03</v>
      </c>
      <c r="D16624" s="315">
        <f>'Composições Desp. Diretas'!$C$61</f>
        <v>0</v>
      </c>
      <c r="E16624" s="314" t="str">
        <f>Resumo!$R$5</f>
        <v>Despesa</v>
      </c>
      <c r="F16624" s="314" t="str">
        <f>Resumo!$R$7</f>
        <v>Despesa Direta</v>
      </c>
      <c r="G16624" s="327">
        <f>'Composições Desp. Diretas'!CN61</f>
        <v>0</v>
      </c>
    </row>
    <row r="16625" spans="1:7" x14ac:dyDescent="0.25">
      <c r="A16625" s="319">
        <f>'Comp. Desp. Indiretas'!$CM$7</f>
        <v>0</v>
      </c>
      <c r="B16625" s="314" t="str">
        <f>'Composições Desp. Diretas'!$A$62</f>
        <v>MOC</v>
      </c>
      <c r="C16625" s="314" t="str">
        <f>EAP!$C$11</f>
        <v>PP03</v>
      </c>
      <c r="D16625" s="315" t="str">
        <f>'Composições Desp. Diretas'!$C$62</f>
        <v>TÉCNICO OPERACIONAL</v>
      </c>
      <c r="E16625" s="314" t="str">
        <f>Resumo!$R$5</f>
        <v>Despesa</v>
      </c>
      <c r="F16625" s="314" t="str">
        <f>Resumo!$R$7</f>
        <v>Despesa Direta</v>
      </c>
      <c r="G16625" s="327">
        <f>'Composições Desp. Diretas'!CN62</f>
        <v>0</v>
      </c>
    </row>
    <row r="16626" spans="1:7" x14ac:dyDescent="0.25">
      <c r="A16626" s="319">
        <f>'Comp. Desp. Indiretas'!$CM$7</f>
        <v>0</v>
      </c>
      <c r="B16626" s="314" t="str">
        <f>'Composições Desp. Diretas'!$A$63</f>
        <v>DG</v>
      </c>
      <c r="C16626" s="314" t="str">
        <f>EAP!$C$11</f>
        <v>PP03</v>
      </c>
      <c r="D16626" s="315" t="str">
        <f>'Composições Desp. Diretas'!$C$63</f>
        <v>COMBUSTÍVEL - GASOLINA</v>
      </c>
      <c r="E16626" s="314" t="str">
        <f>Resumo!$R$5</f>
        <v>Despesa</v>
      </c>
      <c r="F16626" s="314" t="str">
        <f>Resumo!$R$7</f>
        <v>Despesa Direta</v>
      </c>
      <c r="G16626" s="327">
        <f>'Composições Desp. Diretas'!CN63</f>
        <v>0</v>
      </c>
    </row>
    <row r="16627" spans="1:7" x14ac:dyDescent="0.25">
      <c r="A16627" s="319">
        <f>'Comp. Desp. Indiretas'!$CM$7</f>
        <v>0</v>
      </c>
      <c r="B16627" s="314">
        <f>'Composições Desp. Diretas'!$A$64</f>
        <v>0</v>
      </c>
      <c r="C16627" s="314" t="str">
        <f>EAP!$C$11</f>
        <v>PP03</v>
      </c>
      <c r="D16627" s="315">
        <f>'Composições Desp. Diretas'!$C$64</f>
        <v>0</v>
      </c>
      <c r="E16627" s="314" t="str">
        <f>Resumo!$R$5</f>
        <v>Despesa</v>
      </c>
      <c r="F16627" s="314" t="str">
        <f>Resumo!$R$7</f>
        <v>Despesa Direta</v>
      </c>
      <c r="G16627" s="327">
        <f>'Composições Desp. Diretas'!CN64</f>
        <v>0</v>
      </c>
    </row>
    <row r="16628" spans="1:7" x14ac:dyDescent="0.25">
      <c r="A16628" s="319">
        <f>'Comp. Desp. Indiretas'!$CM$7</f>
        <v>0</v>
      </c>
      <c r="B16628" s="314">
        <f>'Composições Desp. Diretas'!$A$65</f>
        <v>0</v>
      </c>
      <c r="C16628" s="314" t="str">
        <f>EAP!$C$11</f>
        <v>PP03</v>
      </c>
      <c r="D16628" s="315">
        <f>'Composições Desp. Diretas'!$C$65</f>
        <v>0</v>
      </c>
      <c r="E16628" s="314" t="str">
        <f>Resumo!$R$5</f>
        <v>Despesa</v>
      </c>
      <c r="F16628" s="314" t="str">
        <f>Resumo!$R$7</f>
        <v>Despesa Direta</v>
      </c>
      <c r="G16628" s="327">
        <f>'Composições Desp. Diretas'!CN65</f>
        <v>0</v>
      </c>
    </row>
    <row r="16629" spans="1:7" x14ac:dyDescent="0.25">
      <c r="A16629" s="319">
        <f>'Comp. Desp. Indiretas'!$CM$7</f>
        <v>0</v>
      </c>
      <c r="B16629" s="314">
        <f>'Composições Desp. Diretas'!$A$66</f>
        <v>0</v>
      </c>
      <c r="C16629" s="314" t="str">
        <f>EAP!$C$11</f>
        <v>PP03</v>
      </c>
      <c r="D16629" s="315">
        <f>'Composições Desp. Diretas'!$C$66</f>
        <v>0</v>
      </c>
      <c r="E16629" s="314" t="str">
        <f>Resumo!$R$5</f>
        <v>Despesa</v>
      </c>
      <c r="F16629" s="314" t="str">
        <f>Resumo!$R$7</f>
        <v>Despesa Direta</v>
      </c>
      <c r="G16629" s="327">
        <f>'Composições Desp. Diretas'!CN66</f>
        <v>0</v>
      </c>
    </row>
    <row r="16630" spans="1:7" x14ac:dyDescent="0.25">
      <c r="A16630" s="319">
        <f>'Comp. Desp. Indiretas'!$CM$7</f>
        <v>0</v>
      </c>
      <c r="B16630" s="314">
        <f>'Composições Desp. Diretas'!$A$67</f>
        <v>0</v>
      </c>
      <c r="C16630" s="314" t="str">
        <f>EAP!$C$11</f>
        <v>PP03</v>
      </c>
      <c r="D16630" s="315">
        <f>'Composições Desp. Diretas'!$C$67</f>
        <v>0</v>
      </c>
      <c r="E16630" s="314" t="str">
        <f>Resumo!$R$5</f>
        <v>Despesa</v>
      </c>
      <c r="F16630" s="314" t="str">
        <f>Resumo!$R$7</f>
        <v>Despesa Direta</v>
      </c>
      <c r="G16630" s="327">
        <f>'Composições Desp. Diretas'!CN67</f>
        <v>0</v>
      </c>
    </row>
    <row r="16631" spans="1:7" x14ac:dyDescent="0.25">
      <c r="A16631" s="319">
        <f>'Comp. Desp. Indiretas'!$CM$7</f>
        <v>0</v>
      </c>
      <c r="B16631" s="314">
        <f>'Composições Desp. Diretas'!$A$68</f>
        <v>0</v>
      </c>
      <c r="C16631" s="314" t="str">
        <f>EAP!$C$11</f>
        <v>PP03</v>
      </c>
      <c r="D16631" s="315">
        <f>'Composições Desp. Diretas'!$C$68</f>
        <v>0</v>
      </c>
      <c r="E16631" s="314" t="str">
        <f>Resumo!$R$5</f>
        <v>Despesa</v>
      </c>
      <c r="F16631" s="314" t="str">
        <f>Resumo!$R$7</f>
        <v>Despesa Direta</v>
      </c>
      <c r="G16631" s="327">
        <f>'Composições Desp. Diretas'!CN68</f>
        <v>0</v>
      </c>
    </row>
    <row r="16632" spans="1:7" x14ac:dyDescent="0.25">
      <c r="A16632" s="319">
        <f>'Comp. Desp. Indiretas'!$CM$7</f>
        <v>0</v>
      </c>
      <c r="B16632" s="314">
        <f>'Composições Desp. Diretas'!$A$69</f>
        <v>0</v>
      </c>
      <c r="C16632" s="314" t="str">
        <f>EAP!$C$11</f>
        <v>PP03</v>
      </c>
      <c r="D16632" s="315">
        <f>'Composições Desp. Diretas'!$C$69</f>
        <v>0</v>
      </c>
      <c r="E16632" s="314" t="str">
        <f>Resumo!$R$5</f>
        <v>Despesa</v>
      </c>
      <c r="F16632" s="314" t="str">
        <f>Resumo!$R$7</f>
        <v>Despesa Direta</v>
      </c>
      <c r="G16632" s="327">
        <f>'Composições Desp. Diretas'!CN69</f>
        <v>0</v>
      </c>
    </row>
    <row r="16633" spans="1:7" x14ac:dyDescent="0.25">
      <c r="A16633" s="319">
        <f>'Comp. Desp. Indiretas'!$CM$7</f>
        <v>0</v>
      </c>
      <c r="B16633" s="314">
        <f>'Composições Desp. Diretas'!$A$70</f>
        <v>0</v>
      </c>
      <c r="C16633" s="314" t="str">
        <f>EAP!$C$11</f>
        <v>PP03</v>
      </c>
      <c r="D16633" s="315">
        <f>'Composições Desp. Diretas'!$C$70</f>
        <v>0</v>
      </c>
      <c r="E16633" s="314" t="str">
        <f>Resumo!$R$5</f>
        <v>Despesa</v>
      </c>
      <c r="F16633" s="314" t="str">
        <f>Resumo!$R$7</f>
        <v>Despesa Direta</v>
      </c>
      <c r="G16633" s="327">
        <f>'Composições Desp. Diretas'!CN70</f>
        <v>0</v>
      </c>
    </row>
    <row r="16634" spans="1:7" x14ac:dyDescent="0.25">
      <c r="A16634" s="319">
        <f>'Comp. Desp. Indiretas'!$CM$7</f>
        <v>0</v>
      </c>
      <c r="B16634" s="314">
        <f>'Composições Desp. Diretas'!$A$71</f>
        <v>0</v>
      </c>
      <c r="C16634" s="314" t="str">
        <f>EAP!$C$11</f>
        <v>PP03</v>
      </c>
      <c r="D16634" s="315">
        <f>'Composições Desp. Diretas'!$C$71</f>
        <v>0</v>
      </c>
      <c r="E16634" s="314" t="str">
        <f>Resumo!$R$5</f>
        <v>Despesa</v>
      </c>
      <c r="F16634" s="314" t="str">
        <f>Resumo!$R$7</f>
        <v>Despesa Direta</v>
      </c>
      <c r="G16634" s="327">
        <f>'Composições Desp. Diretas'!CN71</f>
        <v>0</v>
      </c>
    </row>
    <row r="16635" spans="1:7" x14ac:dyDescent="0.25">
      <c r="A16635" s="319">
        <f>'Comp. Desp. Indiretas'!$CM$7</f>
        <v>0</v>
      </c>
      <c r="B16635" s="314">
        <f>'Composições Desp. Diretas'!$A$72</f>
        <v>0</v>
      </c>
      <c r="C16635" s="314" t="str">
        <f>EAP!$C$11</f>
        <v>PP03</v>
      </c>
      <c r="D16635" s="315">
        <f>'Composições Desp. Diretas'!$C$72</f>
        <v>0</v>
      </c>
      <c r="E16635" s="314" t="str">
        <f>Resumo!$R$5</f>
        <v>Despesa</v>
      </c>
      <c r="F16635" s="314" t="str">
        <f>Resumo!$R$7</f>
        <v>Despesa Direta</v>
      </c>
      <c r="G16635" s="327">
        <f>'Composições Desp. Diretas'!CN72</f>
        <v>0</v>
      </c>
    </row>
    <row r="16636" spans="1:7" x14ac:dyDescent="0.25">
      <c r="A16636" s="319">
        <f>'Comp. Desp. Indiretas'!$CM$7</f>
        <v>0</v>
      </c>
      <c r="B16636" s="314">
        <f>'Composições Desp. Diretas'!$A$73</f>
        <v>0</v>
      </c>
      <c r="C16636" s="314" t="str">
        <f>EAP!$C$11</f>
        <v>PP03</v>
      </c>
      <c r="D16636" s="315">
        <f>'Composições Desp. Diretas'!$C$73</f>
        <v>0</v>
      </c>
      <c r="E16636" s="314" t="str">
        <f>Resumo!$R$5</f>
        <v>Despesa</v>
      </c>
      <c r="F16636" s="314" t="str">
        <f>Resumo!$R$7</f>
        <v>Despesa Direta</v>
      </c>
      <c r="G16636" s="327">
        <f>'Composições Desp. Diretas'!CN73</f>
        <v>0</v>
      </c>
    </row>
    <row r="16637" spans="1:7" x14ac:dyDescent="0.25">
      <c r="A16637" s="319">
        <f>'Comp. Desp. Indiretas'!$CM$7</f>
        <v>0</v>
      </c>
      <c r="B16637" s="314">
        <f>'Composições Desp. Diretas'!$A$74</f>
        <v>0</v>
      </c>
      <c r="C16637" s="314" t="str">
        <f>EAP!$C$11</f>
        <v>PP03</v>
      </c>
      <c r="D16637" s="315">
        <f>'Composições Desp. Diretas'!$C$74</f>
        <v>0</v>
      </c>
      <c r="E16637" s="314" t="str">
        <f>Resumo!$R$5</f>
        <v>Despesa</v>
      </c>
      <c r="F16637" s="314" t="str">
        <f>Resumo!$R$7</f>
        <v>Despesa Direta</v>
      </c>
      <c r="G16637" s="327">
        <f>'Composições Desp. Diretas'!CN74</f>
        <v>0</v>
      </c>
    </row>
    <row r="16638" spans="1:7" x14ac:dyDescent="0.25">
      <c r="A16638" s="319">
        <f>'Comp. Desp. Indiretas'!$CM$7</f>
        <v>0</v>
      </c>
      <c r="B16638" s="314">
        <f>'Composições Desp. Diretas'!$A$75</f>
        <v>0</v>
      </c>
      <c r="C16638" s="314" t="str">
        <f>EAP!$C$11</f>
        <v>PP03</v>
      </c>
      <c r="D16638" s="315">
        <f>'Composições Desp. Diretas'!$C$75</f>
        <v>0</v>
      </c>
      <c r="E16638" s="314" t="str">
        <f>Resumo!$R$5</f>
        <v>Despesa</v>
      </c>
      <c r="F16638" s="314" t="str">
        <f>Resumo!$R$7</f>
        <v>Despesa Direta</v>
      </c>
      <c r="G16638" s="327">
        <f>'Composições Desp. Diretas'!CN75</f>
        <v>0</v>
      </c>
    </row>
    <row r="16639" spans="1:7" x14ac:dyDescent="0.25">
      <c r="A16639" s="319">
        <f>'Comp. Desp. Indiretas'!$CM$7</f>
        <v>0</v>
      </c>
      <c r="B16639" s="314">
        <f>'Composições Desp. Diretas'!$A$76</f>
        <v>0</v>
      </c>
      <c r="C16639" s="314" t="str">
        <f>EAP!$C$11</f>
        <v>PP03</v>
      </c>
      <c r="D16639" s="315">
        <f>'Composições Desp. Diretas'!$C$76</f>
        <v>0</v>
      </c>
      <c r="E16639" s="314" t="str">
        <f>Resumo!$R$5</f>
        <v>Despesa</v>
      </c>
      <c r="F16639" s="314" t="str">
        <f>Resumo!$R$7</f>
        <v>Despesa Direta</v>
      </c>
      <c r="G16639" s="327">
        <f>'Composições Desp. Diretas'!CN76</f>
        <v>0</v>
      </c>
    </row>
    <row r="16640" spans="1:7" x14ac:dyDescent="0.25">
      <c r="A16640" s="319">
        <f>'Comp. Desp. Indiretas'!$CM$7</f>
        <v>0</v>
      </c>
      <c r="B16640" s="314">
        <f>'Composições Desp. Diretas'!$A$77</f>
        <v>0</v>
      </c>
      <c r="C16640" s="314" t="str">
        <f>EAP!$C$11</f>
        <v>PP03</v>
      </c>
      <c r="D16640" s="315">
        <f>'Composições Desp. Diretas'!$C$77</f>
        <v>0</v>
      </c>
      <c r="E16640" s="314" t="str">
        <f>Resumo!$R$5</f>
        <v>Despesa</v>
      </c>
      <c r="F16640" s="314" t="str">
        <f>Resumo!$R$7</f>
        <v>Despesa Direta</v>
      </c>
      <c r="G16640" s="327">
        <f>'Composições Desp. Diretas'!CN77</f>
        <v>0</v>
      </c>
    </row>
    <row r="16641" spans="1:7" x14ac:dyDescent="0.25">
      <c r="A16641" s="319">
        <f>'Comp. Desp. Indiretas'!$CM$7</f>
        <v>0</v>
      </c>
      <c r="B16641" s="314">
        <f>'Composições Desp. Diretas'!$A$78</f>
        <v>0</v>
      </c>
      <c r="C16641" s="314" t="str">
        <f>EAP!$C$11</f>
        <v>PP03</v>
      </c>
      <c r="D16641" s="315">
        <f>'Composições Desp. Diretas'!$C$78</f>
        <v>0</v>
      </c>
      <c r="E16641" s="314" t="str">
        <f>Resumo!$R$5</f>
        <v>Despesa</v>
      </c>
      <c r="F16641" s="314" t="str">
        <f>Resumo!$R$7</f>
        <v>Despesa Direta</v>
      </c>
      <c r="G16641" s="327">
        <f>'Composições Desp. Diretas'!CN78</f>
        <v>0</v>
      </c>
    </row>
    <row r="16650" spans="1:7" x14ac:dyDescent="0.25">
      <c r="A16650" s="319">
        <f>'Comp. Desp. Indiretas'!$CM$7</f>
        <v>0</v>
      </c>
      <c r="B16650" s="314">
        <f>'Composições Desp. Diretas'!$A$79</f>
        <v>0</v>
      </c>
      <c r="C16650" s="314" t="str">
        <f>EAP!$C$11</f>
        <v>PP03</v>
      </c>
      <c r="D16650" s="315">
        <f>'Composições Desp. Diretas'!$C$79</f>
        <v>0</v>
      </c>
      <c r="E16650" s="314" t="str">
        <f>Resumo!$R$5</f>
        <v>Despesa</v>
      </c>
      <c r="F16650" s="314" t="str">
        <f>Resumo!$R$7</f>
        <v>Despesa Direta</v>
      </c>
      <c r="G16650" s="327">
        <f>'Composições Desp. Diretas'!CN79</f>
        <v>0</v>
      </c>
    </row>
    <row r="17488" spans="1:7" x14ac:dyDescent="0.25">
      <c r="A17488" s="319">
        <f>'Comp. Desp. Indiretas'!$CM$7</f>
        <v>0</v>
      </c>
      <c r="D17488" s="315" t="str">
        <f>'CRONOG. DE RECEBIMENTO'!$A$5</f>
        <v>Monitoramento da Qualidade do Ar</v>
      </c>
      <c r="E17488" s="314" t="str">
        <f>Resumo!$R$4</f>
        <v>Receita</v>
      </c>
      <c r="F17488" s="314" t="str">
        <f>Resumo!$R$4</f>
        <v>Receita</v>
      </c>
      <c r="G17488" s="327">
        <f>'CRONOG. DE RECEBIMENTO'!Q5</f>
        <v>0</v>
      </c>
    </row>
    <row r="17489" spans="1:7" x14ac:dyDescent="0.25">
      <c r="A17489" s="319">
        <f>'Comp. Desp. Indiretas'!$CM$7</f>
        <v>0</v>
      </c>
      <c r="D17489" s="315" t="str">
        <f>'CRONOG. DE RECEBIMENTO'!$A$6</f>
        <v>Monitoramento de Ruído</v>
      </c>
      <c r="E17489" s="314" t="str">
        <f>Resumo!$R$4</f>
        <v>Receita</v>
      </c>
      <c r="F17489" s="314" t="str">
        <f>Resumo!$R$4</f>
        <v>Receita</v>
      </c>
      <c r="G17489" s="327">
        <f>'CRONOG. DE RECEBIMENTO'!Q6</f>
        <v>0</v>
      </c>
    </row>
    <row r="17490" spans="1:7" x14ac:dyDescent="0.25">
      <c r="A17490" s="319">
        <f>'Comp. Desp. Indiretas'!$CM$7</f>
        <v>0</v>
      </c>
      <c r="D17490" s="315" t="str">
        <f>'CRONOG. DE RECEBIMENTO'!$A$7</f>
        <v>Monitoramento de Efluentes Industriais</v>
      </c>
      <c r="E17490" s="314" t="str">
        <f>Resumo!$R$4</f>
        <v>Receita</v>
      </c>
      <c r="F17490" s="314" t="str">
        <f>Resumo!$R$4</f>
        <v>Receita</v>
      </c>
      <c r="G17490" s="327">
        <f>'CRONOG. DE RECEBIMENTO'!Q7</f>
        <v>0</v>
      </c>
    </row>
    <row r="17518" spans="1:7" x14ac:dyDescent="0.25">
      <c r="A17518" s="319">
        <f>'Comp. Desp. Indiretas'!$CM$7</f>
        <v>0</v>
      </c>
      <c r="D17518" s="315" t="str">
        <f>Resumo!$R$8</f>
        <v>Imposto</v>
      </c>
      <c r="E17518" s="314" t="str">
        <f>Resumo!$R$5</f>
        <v>Despesa</v>
      </c>
      <c r="F17518" s="314" t="str">
        <f>Resumo!$R$8</f>
        <v>Imposto</v>
      </c>
      <c r="G17518" s="327">
        <f>'CRONOG. DE RECEBIMENTO'!Q10</f>
        <v>0</v>
      </c>
    </row>
    <row r="17519" spans="1:7" x14ac:dyDescent="0.25">
      <c r="A17519" s="319">
        <f>'Comp. Desp. Indiretas'!$CM$7</f>
        <v>0</v>
      </c>
      <c r="D17519" s="315" t="str">
        <f>Resumo!$R$9</f>
        <v>Overhead</v>
      </c>
      <c r="E17519" s="314" t="str">
        <f>Resumo!$R$9</f>
        <v>Overhead</v>
      </c>
      <c r="F17519" s="314" t="str">
        <f>Resumo!$R$9</f>
        <v>Overhead</v>
      </c>
      <c r="G17519" s="327">
        <f>'CRONOG. DE RECEBIMENTO'!Q15</f>
        <v>0</v>
      </c>
    </row>
    <row r="17520" spans="1:7" x14ac:dyDescent="0.25">
      <c r="A17520" s="319">
        <f>'Comp. Desp. Indiretas'!$CM$7</f>
        <v>0</v>
      </c>
      <c r="D17520" s="315" t="str">
        <f>Resumo!$R$10</f>
        <v>Margem</v>
      </c>
      <c r="E17520" s="314" t="str">
        <f>Resumo!$R$10</f>
        <v>Margem</v>
      </c>
      <c r="F17520" s="314" t="str">
        <f>Resumo!$R$10</f>
        <v>Margem</v>
      </c>
      <c r="G17520" s="327">
        <f>'CRONOG. DE RECEBIMENTO'!Q17</f>
        <v>0</v>
      </c>
    </row>
    <row r="17521" spans="1:7" x14ac:dyDescent="0.25">
      <c r="A17521" s="319">
        <f>'Comp. Desp. Indiretas'!$CM$7</f>
        <v>0</v>
      </c>
      <c r="D17521" s="315" t="str">
        <f>Resumo!$R$11</f>
        <v>Risco</v>
      </c>
      <c r="E17521" s="314" t="str">
        <f>Resumo!$R$11</f>
        <v>Risco</v>
      </c>
      <c r="F17521" s="314" t="str">
        <f>Resumo!$R$11</f>
        <v>Risco</v>
      </c>
      <c r="G17521" s="327">
        <f>'CRONOG. DE RECEBIMENTO'!Q16</f>
        <v>0</v>
      </c>
    </row>
    <row r="17522" spans="1:7" x14ac:dyDescent="0.25">
      <c r="A17522" s="319">
        <f>'Comp. Desp. Indiretas'!$CM$7</f>
        <v>0</v>
      </c>
      <c r="D17522" s="315" t="str">
        <f>'CRONOG. DE RECEBIMENTO'!$A$11</f>
        <v>TOTAL MENSAL - RECEITA LÍQUIDA</v>
      </c>
      <c r="E17522" s="314" t="str">
        <f>Resumo!$R$4</f>
        <v>Receita</v>
      </c>
      <c r="F17522" s="314" t="str">
        <f>'CRONOG. DE RECEBIMENTO'!$A$11</f>
        <v>TOTAL MENSAL - RECEITA LÍQUIDA</v>
      </c>
      <c r="G17522" s="327">
        <f>'CRONOG. DE RECEBIMENTO'!$Q$11</f>
        <v>0</v>
      </c>
    </row>
    <row r="17523" spans="1:7" x14ac:dyDescent="0.25">
      <c r="A17523" s="319">
        <f>'Comp. Desp. Indiretas'!$CM$7</f>
        <v>0</v>
      </c>
      <c r="D17523" s="315" t="str">
        <f>'CRONOG. DE RECEBIMENTO'!$A$12</f>
        <v>TOTAL ACUMULADO - RECEITA LÍQUIDA</v>
      </c>
      <c r="E17523" s="314" t="str">
        <f>Resumo!$R$4</f>
        <v>Receita</v>
      </c>
      <c r="F17523" s="314" t="str">
        <f>'CRONOG. DE RECEBIMENTO'!$A$12</f>
        <v>TOTAL ACUMULADO - RECEITA LÍQUIDA</v>
      </c>
      <c r="G17523" s="327">
        <f>'CRONOG. DE RECEBIMENTO'!$Q$12</f>
        <v>17472.697328999995</v>
      </c>
    </row>
    <row r="17524" spans="1:7" x14ac:dyDescent="0.25">
      <c r="A17524" s="319">
        <f>'Comp. Desp. Indiretas'!$CM$7</f>
        <v>0</v>
      </c>
      <c r="D17524" s="315" t="str">
        <f>'CRONOG. DE RECEBIMENTO'!$A$38</f>
        <v>Monitoramento da Qualidade do Ar</v>
      </c>
      <c r="E17524" s="314" t="str">
        <f>Resumo!$R$12</f>
        <v>Recebimento Cliente</v>
      </c>
      <c r="F17524" s="314" t="str">
        <f>Resumo!$R$12</f>
        <v>Recebimento Cliente</v>
      </c>
      <c r="G17524" s="327">
        <f>'CRONOG. DE RECEBIMENTO'!$Q$38</f>
        <v>0</v>
      </c>
    </row>
    <row r="17525" spans="1:7" x14ac:dyDescent="0.25">
      <c r="A17525" s="319">
        <f>'Comp. Desp. Indiretas'!$CM$7</f>
        <v>0</v>
      </c>
      <c r="D17525" s="315" t="str">
        <f>'CRONOG. DE RECEBIMENTO'!$A$39</f>
        <v>Monitoramento de Ruído</v>
      </c>
      <c r="E17525" s="314" t="str">
        <f>Resumo!$R$12</f>
        <v>Recebimento Cliente</v>
      </c>
      <c r="F17525" s="314" t="str">
        <f>Resumo!$R$12</f>
        <v>Recebimento Cliente</v>
      </c>
      <c r="G17525" s="327">
        <f>'CRONOG. DE RECEBIMENTO'!$Q$39</f>
        <v>0</v>
      </c>
    </row>
    <row r="17526" spans="1:7" x14ac:dyDescent="0.25">
      <c r="A17526" s="319">
        <f>'Comp. Desp. Indiretas'!$CM$7</f>
        <v>0</v>
      </c>
      <c r="D17526" s="315" t="str">
        <f>'CRONOG. DE RECEBIMENTO'!$A$40</f>
        <v>Monitoramento de Efluentes Industriais</v>
      </c>
      <c r="E17526" s="314" t="str">
        <f>Resumo!$R$12</f>
        <v>Recebimento Cliente</v>
      </c>
      <c r="F17526" s="314" t="str">
        <f>Resumo!$R$12</f>
        <v>Recebimento Cliente</v>
      </c>
      <c r="G17526" s="327">
        <f>'CRONOG. DE RECEBIMENTO'!$Q$40</f>
        <v>0</v>
      </c>
    </row>
    <row r="17554" spans="1:7" x14ac:dyDescent="0.25">
      <c r="A17554" s="319">
        <f>'Comp. Desp. Indiretas'!$CN$7</f>
        <v>0</v>
      </c>
      <c r="B17554" s="314" t="str">
        <f>'Comp. Desp. Indiretas'!$A$9</f>
        <v>MOC</v>
      </c>
      <c r="D17554" s="315" t="str">
        <f>'Comp. Desp. Indiretas'!$C$9</f>
        <v>DIRETOR TÉCNICO</v>
      </c>
      <c r="E17554" s="314" t="str">
        <f>Resumo!$R$5</f>
        <v>Despesa</v>
      </c>
      <c r="F17554" s="314" t="str">
        <f>Resumo!$R$6</f>
        <v>Despesa Indireta</v>
      </c>
      <c r="G17554" s="327">
        <f>'Comp. Desp. Indiretas'!CN9</f>
        <v>0</v>
      </c>
    </row>
    <row r="17555" spans="1:7" x14ac:dyDescent="0.25">
      <c r="A17555" s="319">
        <f>'Comp. Desp. Indiretas'!$CN$7</f>
        <v>0</v>
      </c>
      <c r="B17555" s="314" t="str">
        <f>'Comp. Desp. Indiretas'!$A$10</f>
        <v>MOC</v>
      </c>
      <c r="D17555" s="315" t="str">
        <f>'Comp. Desp. Indiretas'!$C$10</f>
        <v>GERENTE DE PROJETO</v>
      </c>
      <c r="E17555" s="314" t="str">
        <f>Resumo!$R$5</f>
        <v>Despesa</v>
      </c>
      <c r="F17555" s="314" t="str">
        <f>Resumo!$R$6</f>
        <v>Despesa Indireta</v>
      </c>
      <c r="G17555" s="327">
        <f>'Comp. Desp. Indiretas'!CN10</f>
        <v>0</v>
      </c>
    </row>
    <row r="17556" spans="1:7" x14ac:dyDescent="0.25">
      <c r="A17556" s="319">
        <f>'Comp. Desp. Indiretas'!$CN$7</f>
        <v>0</v>
      </c>
      <c r="B17556" s="314" t="str">
        <f>'Comp. Desp. Indiretas'!$A$11</f>
        <v>MOC</v>
      </c>
      <c r="D17556" s="315" t="str">
        <f>'Comp. Desp. Indiretas'!$C$11</f>
        <v>COORD. DE PROJETO</v>
      </c>
      <c r="E17556" s="314" t="str">
        <f>Resumo!$R$5</f>
        <v>Despesa</v>
      </c>
      <c r="F17556" s="314" t="str">
        <f>Resumo!$R$6</f>
        <v>Despesa Indireta</v>
      </c>
      <c r="G17556" s="327">
        <f>'Comp. Desp. Indiretas'!CN11</f>
        <v>0</v>
      </c>
    </row>
    <row r="17557" spans="1:7" x14ac:dyDescent="0.25">
      <c r="A17557" s="319">
        <f>'Comp. Desp. Indiretas'!$CN$7</f>
        <v>0</v>
      </c>
      <c r="B17557" s="314" t="str">
        <f>'Comp. Desp. Indiretas'!$A$12</f>
        <v>MOC</v>
      </c>
      <c r="D17557" s="315" t="str">
        <f>'Comp. Desp. Indiretas'!$C$12</f>
        <v>COORD. OPERACIONAL</v>
      </c>
      <c r="E17557" s="314" t="str">
        <f>Resumo!$R$5</f>
        <v>Despesa</v>
      </c>
      <c r="F17557" s="314" t="str">
        <f>Resumo!$R$6</f>
        <v>Despesa Indireta</v>
      </c>
      <c r="G17557" s="327">
        <f>'Comp. Desp. Indiretas'!CN12</f>
        <v>0</v>
      </c>
    </row>
    <row r="17558" spans="1:7" x14ac:dyDescent="0.25">
      <c r="A17558" s="319">
        <f>'Comp. Desp. Indiretas'!$CN$7</f>
        <v>0</v>
      </c>
      <c r="B17558" s="314" t="str">
        <f>'Comp. Desp. Indiretas'!$A$13</f>
        <v>MOC</v>
      </c>
      <c r="D17558" s="315" t="str">
        <f>'Comp. Desp. Indiretas'!$C$13</f>
        <v>ANALISTA DE PROJETOS SENIOR</v>
      </c>
      <c r="E17558" s="314" t="str">
        <f>Resumo!$R$5</f>
        <v>Despesa</v>
      </c>
      <c r="F17558" s="314" t="str">
        <f>Resumo!$R$6</f>
        <v>Despesa Indireta</v>
      </c>
      <c r="G17558" s="327">
        <f>'Comp. Desp. Indiretas'!CN13</f>
        <v>0</v>
      </c>
    </row>
    <row r="17559" spans="1:7" x14ac:dyDescent="0.25">
      <c r="A17559" s="319">
        <f>'Comp. Desp. Indiretas'!$CN$7</f>
        <v>0</v>
      </c>
      <c r="B17559" s="314" t="str">
        <f>'Comp. Desp. Indiretas'!$A$14</f>
        <v>MOC</v>
      </c>
      <c r="D17559" s="315" t="str">
        <f>'Comp. Desp. Indiretas'!$C$14</f>
        <v>ANALISTA DE PROJETOS PLENO</v>
      </c>
      <c r="E17559" s="314" t="str">
        <f>Resumo!$R$5</f>
        <v>Despesa</v>
      </c>
      <c r="F17559" s="314" t="str">
        <f>Resumo!$R$6</f>
        <v>Despesa Indireta</v>
      </c>
      <c r="G17559" s="327">
        <f>'Comp. Desp. Indiretas'!CN14</f>
        <v>0</v>
      </c>
    </row>
    <row r="17560" spans="1:7" x14ac:dyDescent="0.25">
      <c r="A17560" s="319">
        <f>'Comp. Desp. Indiretas'!$CN$7</f>
        <v>0</v>
      </c>
      <c r="B17560" s="314" t="str">
        <f>'Comp. Desp. Indiretas'!$A$15</f>
        <v>MOC</v>
      </c>
      <c r="D17560" s="315" t="str">
        <f>'Comp. Desp. Indiretas'!$C$15</f>
        <v>ANALISTA DE PROJETOS JUNIOR</v>
      </c>
      <c r="E17560" s="314" t="str">
        <f>Resumo!$R$5</f>
        <v>Despesa</v>
      </c>
      <c r="F17560" s="314" t="str">
        <f>Resumo!$R$6</f>
        <v>Despesa Indireta</v>
      </c>
      <c r="G17560" s="327">
        <f>'Comp. Desp. Indiretas'!CN15</f>
        <v>0</v>
      </c>
    </row>
    <row r="17561" spans="1:7" x14ac:dyDescent="0.25">
      <c r="A17561" s="319">
        <f>'Comp. Desp. Indiretas'!$CN$7</f>
        <v>0</v>
      </c>
      <c r="B17561" s="314" t="str">
        <f>'Comp. Desp. Indiretas'!$A$16</f>
        <v>MOC</v>
      </c>
      <c r="D17561" s="315" t="str">
        <f>'Comp. Desp. Indiretas'!$C$16</f>
        <v>TÉCNICO OPERACIONAL</v>
      </c>
      <c r="E17561" s="314" t="str">
        <f>Resumo!$R$5</f>
        <v>Despesa</v>
      </c>
      <c r="F17561" s="314" t="str">
        <f>Resumo!$R$6</f>
        <v>Despesa Indireta</v>
      </c>
      <c r="G17561" s="327">
        <f>'Comp. Desp. Indiretas'!CN16</f>
        <v>0</v>
      </c>
    </row>
    <row r="17562" spans="1:7" x14ac:dyDescent="0.25">
      <c r="A17562" s="319">
        <f>'Comp. Desp. Indiretas'!$CN$7</f>
        <v>0</v>
      </c>
      <c r="B17562" s="314" t="str">
        <f>'Comp. Desp. Indiretas'!$A$17</f>
        <v>MOC</v>
      </c>
      <c r="D17562" s="315" t="str">
        <f>'Comp. Desp. Indiretas'!$C$17</f>
        <v>TÉCNICO OPERACIONAL - C/ PERICULOSIDADE</v>
      </c>
      <c r="E17562" s="314" t="str">
        <f>Resumo!$R$5</f>
        <v>Despesa</v>
      </c>
      <c r="F17562" s="314" t="str">
        <f>Resumo!$R$6</f>
        <v>Despesa Indireta</v>
      </c>
      <c r="G17562" s="327">
        <f>'Comp. Desp. Indiretas'!CN17</f>
        <v>0</v>
      </c>
    </row>
    <row r="17563" spans="1:7" x14ac:dyDescent="0.25">
      <c r="A17563" s="319">
        <f>'Comp. Desp. Indiretas'!$CN$7</f>
        <v>0</v>
      </c>
      <c r="B17563" s="314" t="str">
        <f>'Comp. Desp. Indiretas'!$A$18</f>
        <v>MOC</v>
      </c>
      <c r="D17563" s="315" t="str">
        <f>'Comp. Desp. Indiretas'!$C$18</f>
        <v>ANALISTA DE GEOPROCESSAMENTO</v>
      </c>
      <c r="E17563" s="314" t="str">
        <f>Resumo!$R$5</f>
        <v>Despesa</v>
      </c>
      <c r="F17563" s="314" t="str">
        <f>Resumo!$R$6</f>
        <v>Despesa Indireta</v>
      </c>
      <c r="G17563" s="327">
        <f>'Comp. Desp. Indiretas'!CN18</f>
        <v>0</v>
      </c>
    </row>
    <row r="17564" spans="1:7" x14ac:dyDescent="0.25">
      <c r="A17564" s="319">
        <f>'Comp. Desp. Indiretas'!$CN$7</f>
        <v>0</v>
      </c>
      <c r="B17564" s="314" t="str">
        <f>'Comp. Desp. Indiretas'!$A$19</f>
        <v>MOC</v>
      </c>
      <c r="D17564" s="315" t="str">
        <f>'Comp. Desp. Indiretas'!$C$19</f>
        <v>ASSISTENTE DE PROJETOS</v>
      </c>
      <c r="E17564" s="314" t="str">
        <f>Resumo!$R$5</f>
        <v>Despesa</v>
      </c>
      <c r="F17564" s="314" t="str">
        <f>Resumo!$R$6</f>
        <v>Despesa Indireta</v>
      </c>
      <c r="G17564" s="327">
        <f>'Comp. Desp. Indiretas'!CN19</f>
        <v>0</v>
      </c>
    </row>
    <row r="17565" spans="1:7" x14ac:dyDescent="0.25">
      <c r="A17565" s="319">
        <f>'Comp. Desp. Indiretas'!$CN$7</f>
        <v>0</v>
      </c>
      <c r="B17565" s="314" t="str">
        <f>'Comp. Desp. Indiretas'!$A$20</f>
        <v>MOC</v>
      </c>
      <c r="D17565" s="315" t="str">
        <f>'Comp. Desp. Indiretas'!$C$20</f>
        <v>AUXILIAR TÉCNICO</v>
      </c>
      <c r="E17565" s="314" t="str">
        <f>Resumo!$R$5</f>
        <v>Despesa</v>
      </c>
      <c r="F17565" s="314" t="str">
        <f>Resumo!$R$6</f>
        <v>Despesa Indireta</v>
      </c>
      <c r="G17565" s="327">
        <f>'Comp. Desp. Indiretas'!CN20</f>
        <v>0</v>
      </c>
    </row>
    <row r="17566" spans="1:7" x14ac:dyDescent="0.25">
      <c r="A17566" s="319">
        <f>'Comp. Desp. Indiretas'!$CN$7</f>
        <v>0</v>
      </c>
      <c r="B17566" s="314" t="str">
        <f>'Comp. Desp. Indiretas'!$A$21</f>
        <v>MOC</v>
      </c>
      <c r="D17566" s="315" t="str">
        <f>'Comp. Desp. Indiretas'!$C$21</f>
        <v>ESTAGIÁRIO TÉCNICO</v>
      </c>
      <c r="E17566" s="314" t="str">
        <f>Resumo!$R$5</f>
        <v>Despesa</v>
      </c>
      <c r="F17566" s="314" t="str">
        <f>Resumo!$R$6</f>
        <v>Despesa Indireta</v>
      </c>
      <c r="G17566" s="327">
        <f>'Comp. Desp. Indiretas'!CN21</f>
        <v>0</v>
      </c>
    </row>
    <row r="17567" spans="1:7" x14ac:dyDescent="0.25">
      <c r="A17567" s="319">
        <f>'Comp. Desp. Indiretas'!$CN$7</f>
        <v>0</v>
      </c>
      <c r="B17567" s="314" t="str">
        <f>'Comp. Desp. Indiretas'!$A$22</f>
        <v>MOC</v>
      </c>
      <c r="D17567" s="315" t="str">
        <f>'Comp. Desp. Indiretas'!$C$22</f>
        <v>ANALISTA FINANCEIRO</v>
      </c>
      <c r="E17567" s="314" t="str">
        <f>Resumo!$R$5</f>
        <v>Despesa</v>
      </c>
      <c r="F17567" s="314" t="str">
        <f>Resumo!$R$6</f>
        <v>Despesa Indireta</v>
      </c>
      <c r="G17567" s="327">
        <f>'Comp. Desp. Indiretas'!CN22</f>
        <v>0</v>
      </c>
    </row>
    <row r="17568" spans="1:7" x14ac:dyDescent="0.25">
      <c r="A17568" s="319">
        <f>'Comp. Desp. Indiretas'!$CN$7</f>
        <v>0</v>
      </c>
      <c r="B17568" s="314" t="str">
        <f>'Comp. Desp. Indiretas'!$A$23</f>
        <v>MOC</v>
      </c>
      <c r="D17568" s="315" t="str">
        <f>'Comp. Desp. Indiretas'!$C$23</f>
        <v>ANALISTA DE SUPRIMENTOS</v>
      </c>
      <c r="E17568" s="314" t="str">
        <f>Resumo!$R$5</f>
        <v>Despesa</v>
      </c>
      <c r="F17568" s="314" t="str">
        <f>Resumo!$R$6</f>
        <v>Despesa Indireta</v>
      </c>
      <c r="G17568" s="327">
        <f>'Comp. Desp. Indiretas'!CN23</f>
        <v>0</v>
      </c>
    </row>
    <row r="17569" spans="1:7" x14ac:dyDescent="0.25">
      <c r="A17569" s="319">
        <f>'Comp. Desp. Indiretas'!$CN$7</f>
        <v>0</v>
      </c>
      <c r="B17569" s="314" t="str">
        <f>'Comp. Desp. Indiretas'!$A$24</f>
        <v>DG</v>
      </c>
      <c r="D17569" s="315" t="str">
        <f>'Comp. Desp. Indiretas'!$C$24</f>
        <v>HOSPEDAGEM - NIVEL 1</v>
      </c>
      <c r="E17569" s="314" t="str">
        <f>Resumo!$R$5</f>
        <v>Despesa</v>
      </c>
      <c r="F17569" s="314" t="str">
        <f>Resumo!$R$6</f>
        <v>Despesa Indireta</v>
      </c>
      <c r="G17569" s="327">
        <f>'Comp. Desp. Indiretas'!CN24</f>
        <v>0</v>
      </c>
    </row>
    <row r="17570" spans="1:7" x14ac:dyDescent="0.25">
      <c r="A17570" s="319">
        <f>'Comp. Desp. Indiretas'!$CN$7</f>
        <v>0</v>
      </c>
      <c r="B17570" s="314" t="str">
        <f>'Comp. Desp. Indiretas'!$A$25</f>
        <v>DG</v>
      </c>
      <c r="D17570" s="315" t="str">
        <f>'Comp. Desp. Indiretas'!$C$25</f>
        <v>HOSPEDAGEM - NIVEL 2</v>
      </c>
      <c r="E17570" s="314" t="str">
        <f>Resumo!$R$5</f>
        <v>Despesa</v>
      </c>
      <c r="F17570" s="314" t="str">
        <f>Resumo!$R$6</f>
        <v>Despesa Indireta</v>
      </c>
      <c r="G17570" s="327">
        <f>'Comp. Desp. Indiretas'!CN25</f>
        <v>0</v>
      </c>
    </row>
    <row r="17571" spans="1:7" x14ac:dyDescent="0.25">
      <c r="A17571" s="319">
        <f>'Comp. Desp. Indiretas'!$CN$7</f>
        <v>0</v>
      </c>
      <c r="B17571" s="314" t="str">
        <f>'Comp. Desp. Indiretas'!$A$26</f>
        <v>DG</v>
      </c>
      <c r="D17571" s="315" t="str">
        <f>'Comp. Desp. Indiretas'!$C$26</f>
        <v>HOSPEDAGEM - NIVEL 3</v>
      </c>
      <c r="E17571" s="314" t="str">
        <f>Resumo!$R$5</f>
        <v>Despesa</v>
      </c>
      <c r="F17571" s="314" t="str">
        <f>Resumo!$R$6</f>
        <v>Despesa Indireta</v>
      </c>
      <c r="G17571" s="327">
        <f>'Comp. Desp. Indiretas'!CN26</f>
        <v>0</v>
      </c>
    </row>
    <row r="17572" spans="1:7" x14ac:dyDescent="0.25">
      <c r="A17572" s="319">
        <f>'Comp. Desp. Indiretas'!$CN$7</f>
        <v>0</v>
      </c>
      <c r="B17572" s="314" t="str">
        <f>'Comp. Desp. Indiretas'!$A$27</f>
        <v>DG</v>
      </c>
      <c r="D17572" s="315" t="str">
        <f>'Comp. Desp. Indiretas'!$C$27</f>
        <v>LOCAÇÃO DE BASE OPERACIONAL</v>
      </c>
      <c r="E17572" s="314" t="str">
        <f>Resumo!$R$5</f>
        <v>Despesa</v>
      </c>
      <c r="F17572" s="314" t="str">
        <f>Resumo!$R$6</f>
        <v>Despesa Indireta</v>
      </c>
      <c r="G17572" s="327">
        <f>'Comp. Desp. Indiretas'!CN27</f>
        <v>0</v>
      </c>
    </row>
    <row r="17573" spans="1:7" x14ac:dyDescent="0.25">
      <c r="A17573" s="319">
        <f>'Comp. Desp. Indiretas'!$CN$7</f>
        <v>0</v>
      </c>
      <c r="B17573" s="314" t="str">
        <f>'Comp. Desp. Indiretas'!$A$28</f>
        <v>DG</v>
      </c>
      <c r="D17573" s="315" t="str">
        <f>'Comp. Desp. Indiretas'!$C$28</f>
        <v>ALIMENTAÇÃO - NIVEL 1</v>
      </c>
      <c r="E17573" s="314" t="str">
        <f>Resumo!$R$5</f>
        <v>Despesa</v>
      </c>
      <c r="F17573" s="314" t="str">
        <f>Resumo!$R$6</f>
        <v>Despesa Indireta</v>
      </c>
      <c r="G17573" s="327">
        <f>'Comp. Desp. Indiretas'!CN28</f>
        <v>0</v>
      </c>
    </row>
    <row r="17574" spans="1:7" x14ac:dyDescent="0.25">
      <c r="A17574" s="319">
        <f>'Comp. Desp. Indiretas'!$CN$7</f>
        <v>0</v>
      </c>
      <c r="B17574" s="314" t="str">
        <f>'Comp. Desp. Indiretas'!$A$29</f>
        <v>DG</v>
      </c>
      <c r="D17574" s="315" t="str">
        <f>'Comp. Desp. Indiretas'!$C$29</f>
        <v>ALIMENTAÇÃO - NIVEL 2</v>
      </c>
      <c r="E17574" s="314" t="str">
        <f>Resumo!$R$5</f>
        <v>Despesa</v>
      </c>
      <c r="F17574" s="314" t="str">
        <f>Resumo!$R$6</f>
        <v>Despesa Indireta</v>
      </c>
      <c r="G17574" s="327">
        <f>'Comp. Desp. Indiretas'!CN29</f>
        <v>0</v>
      </c>
    </row>
    <row r="17575" spans="1:7" x14ac:dyDescent="0.25">
      <c r="A17575" s="319">
        <f>'Comp. Desp. Indiretas'!$CN$7</f>
        <v>0</v>
      </c>
      <c r="B17575" s="314" t="str">
        <f>'Comp. Desp. Indiretas'!$A$30</f>
        <v>DG</v>
      </c>
      <c r="D17575" s="315" t="str">
        <f>'Comp. Desp. Indiretas'!$C$30</f>
        <v>ALIMENTAÇÃO - NIVEL 3</v>
      </c>
      <c r="E17575" s="314" t="str">
        <f>Resumo!$R$5</f>
        <v>Despesa</v>
      </c>
      <c r="F17575" s="314" t="str">
        <f>Resumo!$R$6</f>
        <v>Despesa Indireta</v>
      </c>
      <c r="G17575" s="327">
        <f>'Comp. Desp. Indiretas'!CN30</f>
        <v>0</v>
      </c>
    </row>
    <row r="17576" spans="1:7" x14ac:dyDescent="0.25">
      <c r="A17576" s="319">
        <f>'Comp. Desp. Indiretas'!$CN$7</f>
        <v>0</v>
      </c>
      <c r="B17576" s="314" t="str">
        <f>'Comp. Desp. Indiretas'!$A$31</f>
        <v>DG</v>
      </c>
      <c r="D17576" s="315" t="str">
        <f>'Comp. Desp. Indiretas'!$C$31</f>
        <v>TELEFONIA</v>
      </c>
      <c r="E17576" s="314" t="str">
        <f>Resumo!$R$5</f>
        <v>Despesa</v>
      </c>
      <c r="F17576" s="314" t="str">
        <f>Resumo!$R$6</f>
        <v>Despesa Indireta</v>
      </c>
      <c r="G17576" s="327">
        <f>'Comp. Desp. Indiretas'!CN31</f>
        <v>0</v>
      </c>
    </row>
    <row r="17577" spans="1:7" x14ac:dyDescent="0.25">
      <c r="A17577" s="319">
        <f>'Comp. Desp. Indiretas'!$CN$7</f>
        <v>0</v>
      </c>
      <c r="B17577" s="314" t="str">
        <f>'Comp. Desp. Indiretas'!$A$32</f>
        <v>DG</v>
      </c>
      <c r="D17577" s="315" t="str">
        <f>'Comp. Desp. Indiretas'!$C$32</f>
        <v>ALUGUEL DE VEÍCULO LEVE MENSAL</v>
      </c>
      <c r="E17577" s="314" t="str">
        <f>Resumo!$R$5</f>
        <v>Despesa</v>
      </c>
      <c r="F17577" s="314" t="str">
        <f>Resumo!$R$6</f>
        <v>Despesa Indireta</v>
      </c>
      <c r="G17577" s="327">
        <f>'Comp. Desp. Indiretas'!CN32</f>
        <v>0</v>
      </c>
    </row>
    <row r="17578" spans="1:7" x14ac:dyDescent="0.25">
      <c r="A17578" s="319">
        <f>'Comp. Desp. Indiretas'!$CN$7</f>
        <v>0</v>
      </c>
      <c r="B17578" s="314" t="str">
        <f>'Comp. Desp. Indiretas'!$A$33</f>
        <v>DG</v>
      </c>
      <c r="D17578" s="315" t="str">
        <f>'Comp. Desp. Indiretas'!$C$33</f>
        <v>ALUGUEL DE VEICULO LEVE</v>
      </c>
      <c r="E17578" s="314" t="str">
        <f>Resumo!$R$5</f>
        <v>Despesa</v>
      </c>
      <c r="F17578" s="314" t="str">
        <f>Resumo!$R$6</f>
        <v>Despesa Indireta</v>
      </c>
      <c r="G17578" s="327">
        <f>'Comp. Desp. Indiretas'!CN33</f>
        <v>0</v>
      </c>
    </row>
    <row r="17579" spans="1:7" x14ac:dyDescent="0.25">
      <c r="A17579" s="319">
        <f>'Comp. Desp. Indiretas'!$CN$7</f>
        <v>0</v>
      </c>
      <c r="B17579" s="314" t="str">
        <f>'Comp. Desp. Indiretas'!$A$34</f>
        <v>DG</v>
      </c>
      <c r="D17579" s="315" t="str">
        <f>'Comp. Desp. Indiretas'!$C$34</f>
        <v>ALUGUEL CAMINHONTE</v>
      </c>
      <c r="E17579" s="314" t="str">
        <f>Resumo!$R$5</f>
        <v>Despesa</v>
      </c>
      <c r="F17579" s="314" t="str">
        <f>Resumo!$R$6</f>
        <v>Despesa Indireta</v>
      </c>
      <c r="G17579" s="327">
        <f>'Comp. Desp. Indiretas'!CN34</f>
        <v>0</v>
      </c>
    </row>
    <row r="17580" spans="1:7" x14ac:dyDescent="0.25">
      <c r="A17580" s="319">
        <f>'Comp. Desp. Indiretas'!$CN$7</f>
        <v>0</v>
      </c>
      <c r="B17580" s="314" t="str">
        <f>'Comp. Desp. Indiretas'!$A$35</f>
        <v>DG</v>
      </c>
      <c r="D17580" s="315" t="str">
        <f>'Comp. Desp. Indiretas'!$C$35</f>
        <v>AQUISIÇÃO DE VEICULO</v>
      </c>
      <c r="E17580" s="314" t="str">
        <f>Resumo!$R$5</f>
        <v>Despesa</v>
      </c>
      <c r="F17580" s="314" t="str">
        <f>Resumo!$R$6</f>
        <v>Despesa Indireta</v>
      </c>
      <c r="G17580" s="327">
        <f>'Comp. Desp. Indiretas'!CN35</f>
        <v>0</v>
      </c>
    </row>
    <row r="17581" spans="1:7" x14ac:dyDescent="0.25">
      <c r="A17581" s="319">
        <f>'Comp. Desp. Indiretas'!$CN$7</f>
        <v>0</v>
      </c>
      <c r="B17581" s="314" t="str">
        <f>'Comp. Desp. Indiretas'!$A$36</f>
        <v>DG</v>
      </c>
      <c r="D17581" s="315" t="str">
        <f>'Comp. Desp. Indiretas'!$C$36</f>
        <v>COMBUSTÍVEL - GASOLINA</v>
      </c>
      <c r="E17581" s="314" t="str">
        <f>Resumo!$R$5</f>
        <v>Despesa</v>
      </c>
      <c r="F17581" s="314" t="str">
        <f>Resumo!$R$6</f>
        <v>Despesa Indireta</v>
      </c>
      <c r="G17581" s="327">
        <f>'Comp. Desp. Indiretas'!CN36</f>
        <v>0</v>
      </c>
    </row>
    <row r="17582" spans="1:7" x14ac:dyDescent="0.25">
      <c r="A17582" s="319">
        <f>'Comp. Desp. Indiretas'!$CN$7</f>
        <v>0</v>
      </c>
      <c r="B17582" s="314" t="str">
        <f>'Comp. Desp. Indiretas'!$A$37</f>
        <v>DG</v>
      </c>
      <c r="D17582" s="315" t="str">
        <f>'Comp. Desp. Indiretas'!$C$37</f>
        <v>COMBUSTÍVEL - DIESEL</v>
      </c>
      <c r="E17582" s="314" t="str">
        <f>Resumo!$R$5</f>
        <v>Despesa</v>
      </c>
      <c r="F17582" s="314" t="str">
        <f>Resumo!$R$6</f>
        <v>Despesa Indireta</v>
      </c>
      <c r="G17582" s="327">
        <f>'Comp. Desp. Indiretas'!CN37</f>
        <v>0</v>
      </c>
    </row>
    <row r="17583" spans="1:7" x14ac:dyDescent="0.25">
      <c r="A17583" s="319">
        <f>'Comp. Desp. Indiretas'!$CN$7</f>
        <v>0</v>
      </c>
      <c r="B17583" s="314" t="str">
        <f>'Comp. Desp. Indiretas'!$A$38</f>
        <v>DG</v>
      </c>
      <c r="D17583" s="315" t="str">
        <f>'Comp. Desp. Indiretas'!$C$38</f>
        <v>PASSAGEM AÉREA</v>
      </c>
      <c r="E17583" s="314" t="str">
        <f>Resumo!$R$5</f>
        <v>Despesa</v>
      </c>
      <c r="F17583" s="314" t="str">
        <f>Resumo!$R$6</f>
        <v>Despesa Indireta</v>
      </c>
      <c r="G17583" s="327">
        <f>'Comp. Desp. Indiretas'!CN38</f>
        <v>0</v>
      </c>
    </row>
    <row r="17584" spans="1:7" x14ac:dyDescent="0.25">
      <c r="A17584" s="319">
        <f>'Comp. Desp. Indiretas'!$CN$7</f>
        <v>0</v>
      </c>
      <c r="B17584" s="314" t="str">
        <f>'Comp. Desp. Indiretas'!$A$39</f>
        <v>ART</v>
      </c>
      <c r="D17584" s="315" t="str">
        <f>'Comp. Desp. Indiretas'!$C$39</f>
        <v>ART CREA - Nível 1</v>
      </c>
      <c r="E17584" s="314" t="str">
        <f>Resumo!$R$5</f>
        <v>Despesa</v>
      </c>
      <c r="F17584" s="314" t="str">
        <f>Resumo!$R$6</f>
        <v>Despesa Indireta</v>
      </c>
      <c r="G17584" s="327">
        <f>'Comp. Desp. Indiretas'!CN39</f>
        <v>0</v>
      </c>
    </row>
    <row r="17585" spans="1:7" x14ac:dyDescent="0.25">
      <c r="A17585" s="319">
        <f>'Comp. Desp. Indiretas'!$CN$7</f>
        <v>0</v>
      </c>
      <c r="B17585" s="314" t="str">
        <f>'Comp. Desp. Indiretas'!$A$40</f>
        <v>ART</v>
      </c>
      <c r="D17585" s="315" t="str">
        <f>'Comp. Desp. Indiretas'!$C$40</f>
        <v>ART CREA - Nível 2</v>
      </c>
      <c r="E17585" s="314" t="str">
        <f>Resumo!$R$5</f>
        <v>Despesa</v>
      </c>
      <c r="F17585" s="314" t="str">
        <f>Resumo!$R$6</f>
        <v>Despesa Indireta</v>
      </c>
      <c r="G17585" s="327">
        <f>'Comp. Desp. Indiretas'!CN40</f>
        <v>0</v>
      </c>
    </row>
    <row r="17586" spans="1:7" x14ac:dyDescent="0.25">
      <c r="A17586" s="319">
        <f>'Comp. Desp. Indiretas'!$CN$7</f>
        <v>0</v>
      </c>
      <c r="B17586" s="314" t="str">
        <f>'Comp. Desp. Indiretas'!$A$41</f>
        <v>ART</v>
      </c>
      <c r="D17586" s="315" t="str">
        <f>'Comp. Desp. Indiretas'!$C$41</f>
        <v>ART CREA - Nível 3</v>
      </c>
      <c r="E17586" s="314" t="str">
        <f>Resumo!$R$5</f>
        <v>Despesa</v>
      </c>
      <c r="F17586" s="314" t="str">
        <f>Resumo!$R$6</f>
        <v>Despesa Indireta</v>
      </c>
      <c r="G17586" s="327">
        <f>'Comp. Desp. Indiretas'!CN41</f>
        <v>0</v>
      </c>
    </row>
    <row r="17587" spans="1:7" x14ac:dyDescent="0.25">
      <c r="A17587" s="319">
        <f>'Comp. Desp. Indiretas'!$CN$7</f>
        <v>0</v>
      </c>
      <c r="B17587" s="314" t="str">
        <f>'Comp. Desp. Indiretas'!$A$42</f>
        <v>ART</v>
      </c>
      <c r="D17587" s="315" t="str">
        <f>'Comp. Desp. Indiretas'!$C$42</f>
        <v>ACERVO CREA</v>
      </c>
      <c r="E17587" s="314" t="str">
        <f>Resumo!$R$5</f>
        <v>Despesa</v>
      </c>
      <c r="F17587" s="314" t="str">
        <f>Resumo!$R$6</f>
        <v>Despesa Indireta</v>
      </c>
      <c r="G17587" s="327">
        <f>'Comp. Desp. Indiretas'!CN42</f>
        <v>0</v>
      </c>
    </row>
    <row r="17588" spans="1:7" x14ac:dyDescent="0.25">
      <c r="A17588" s="319">
        <f>'Comp. Desp. Indiretas'!$CN$7</f>
        <v>0</v>
      </c>
      <c r="B17588" s="314" t="str">
        <f>'Comp. Desp. Indiretas'!$A$43</f>
        <v>ART</v>
      </c>
      <c r="D17588" s="315" t="str">
        <f>'Comp. Desp. Indiretas'!$C$43</f>
        <v>ART CRBio</v>
      </c>
      <c r="E17588" s="314" t="str">
        <f>Resumo!$R$5</f>
        <v>Despesa</v>
      </c>
      <c r="F17588" s="314" t="str">
        <f>Resumo!$R$6</f>
        <v>Despesa Indireta</v>
      </c>
      <c r="G17588" s="327">
        <f>'Comp. Desp. Indiretas'!CN43</f>
        <v>0</v>
      </c>
    </row>
    <row r="17589" spans="1:7" x14ac:dyDescent="0.25">
      <c r="A17589" s="319">
        <f>'Comp. Desp. Indiretas'!$CN$7</f>
        <v>0</v>
      </c>
      <c r="B17589" s="314" t="str">
        <f>'Comp. Desp. Indiretas'!$A$44</f>
        <v>ART</v>
      </c>
      <c r="D17589" s="315" t="str">
        <f>'Comp. Desp. Indiretas'!$C$44</f>
        <v>ACERVO CRBio</v>
      </c>
      <c r="E17589" s="314" t="str">
        <f>Resumo!$R$5</f>
        <v>Despesa</v>
      </c>
      <c r="F17589" s="314" t="str">
        <f>Resumo!$R$6</f>
        <v>Despesa Indireta</v>
      </c>
      <c r="G17589" s="327">
        <f>'Comp. Desp. Indiretas'!CN44</f>
        <v>0</v>
      </c>
    </row>
    <row r="17590" spans="1:7" x14ac:dyDescent="0.25">
      <c r="A17590" s="319">
        <f>'Comp. Desp. Indiretas'!$CN$7</f>
        <v>0</v>
      </c>
      <c r="B17590" s="314" t="str">
        <f>'Comp. Desp. Indiretas'!$A$45</f>
        <v>ART</v>
      </c>
      <c r="D17590" s="315" t="str">
        <f>'Comp. Desp. Indiretas'!$C$45</f>
        <v>VISTO CREA PF</v>
      </c>
      <c r="E17590" s="314" t="str">
        <f>Resumo!$R$5</f>
        <v>Despesa</v>
      </c>
      <c r="F17590" s="314" t="str">
        <f>Resumo!$R$6</f>
        <v>Despesa Indireta</v>
      </c>
      <c r="G17590" s="327">
        <f>'Comp. Desp. Indiretas'!CN45</f>
        <v>0</v>
      </c>
    </row>
    <row r="17591" spans="1:7" x14ac:dyDescent="0.25">
      <c r="A17591" s="319">
        <f>'Comp. Desp. Indiretas'!$CN$7</f>
        <v>0</v>
      </c>
      <c r="B17591" s="314" t="str">
        <f>'Comp. Desp. Indiretas'!$A$46</f>
        <v>ART</v>
      </c>
      <c r="D17591" s="315" t="str">
        <f>'Comp. Desp. Indiretas'!$C$46</f>
        <v>VISTO CREA PJ</v>
      </c>
      <c r="E17591" s="314" t="str">
        <f>Resumo!$R$5</f>
        <v>Despesa</v>
      </c>
      <c r="F17591" s="314" t="str">
        <f>Resumo!$R$6</f>
        <v>Despesa Indireta</v>
      </c>
      <c r="G17591" s="327">
        <f>'Comp. Desp. Indiretas'!CN46</f>
        <v>0</v>
      </c>
    </row>
    <row r="17592" spans="1:7" x14ac:dyDescent="0.25">
      <c r="A17592" s="319">
        <f>'Comp. Desp. Indiretas'!$CN$7</f>
        <v>0</v>
      </c>
      <c r="B17592" s="314" t="str">
        <f>'Comp. Desp. Indiretas'!$A$47</f>
        <v>ART</v>
      </c>
      <c r="D17592" s="315" t="str">
        <f>'Comp. Desp. Indiretas'!$C$47</f>
        <v>ANUIDADE CREA PF</v>
      </c>
      <c r="E17592" s="314" t="str">
        <f>Resumo!$R$5</f>
        <v>Despesa</v>
      </c>
      <c r="F17592" s="314" t="str">
        <f>Resumo!$R$6</f>
        <v>Despesa Indireta</v>
      </c>
      <c r="G17592" s="327">
        <f>'Comp. Desp. Indiretas'!CN47</f>
        <v>0</v>
      </c>
    </row>
    <row r="17593" spans="1:7" x14ac:dyDescent="0.25">
      <c r="A17593" s="319">
        <f>'Comp. Desp. Indiretas'!$CN$7</f>
        <v>0</v>
      </c>
      <c r="B17593" s="314" t="str">
        <f>'Comp. Desp. Indiretas'!$A$48</f>
        <v>ART</v>
      </c>
      <c r="D17593" s="315" t="str">
        <f>'Comp. Desp. Indiretas'!$C$48</f>
        <v>ANUIDADE CREA PJ</v>
      </c>
      <c r="E17593" s="314" t="str">
        <f>Resumo!$R$5</f>
        <v>Despesa</v>
      </c>
      <c r="F17593" s="314" t="str">
        <f>Resumo!$R$6</f>
        <v>Despesa Indireta</v>
      </c>
      <c r="G17593" s="327">
        <f>'Comp. Desp. Indiretas'!CN48</f>
        <v>0</v>
      </c>
    </row>
    <row r="17594" spans="1:7" x14ac:dyDescent="0.25">
      <c r="A17594" s="319">
        <f>'Comp. Desp. Indiretas'!$CN$7</f>
        <v>0</v>
      </c>
      <c r="B17594" s="314" t="str">
        <f>'Comp. Desp. Indiretas'!$A$49</f>
        <v>ART</v>
      </c>
      <c r="D17594" s="315" t="str">
        <f>'Comp. Desp. Indiretas'!$C$49</f>
        <v>VISTO CRBio PF</v>
      </c>
      <c r="E17594" s="314" t="str">
        <f>Resumo!$R$5</f>
        <v>Despesa</v>
      </c>
      <c r="F17594" s="314" t="str">
        <f>Resumo!$R$6</f>
        <v>Despesa Indireta</v>
      </c>
      <c r="G17594" s="327">
        <f>'Comp. Desp. Indiretas'!CN49</f>
        <v>0</v>
      </c>
    </row>
    <row r="17595" spans="1:7" x14ac:dyDescent="0.25">
      <c r="A17595" s="319">
        <f>'Comp. Desp. Indiretas'!$CN$7</f>
        <v>0</v>
      </c>
      <c r="B17595" s="314" t="str">
        <f>'Comp. Desp. Indiretas'!$A$50</f>
        <v>ART</v>
      </c>
      <c r="D17595" s="315" t="str">
        <f>'Comp. Desp. Indiretas'!$C$50</f>
        <v>VISTO CRBio PJ</v>
      </c>
      <c r="E17595" s="314" t="str">
        <f>Resumo!$R$5</f>
        <v>Despesa</v>
      </c>
      <c r="F17595" s="314" t="str">
        <f>Resumo!$R$6</f>
        <v>Despesa Indireta</v>
      </c>
      <c r="G17595" s="327">
        <f>'Comp. Desp. Indiretas'!CN50</f>
        <v>0</v>
      </c>
    </row>
    <row r="17596" spans="1:7" x14ac:dyDescent="0.25">
      <c r="A17596" s="319">
        <f>'Comp. Desp. Indiretas'!$CN$7</f>
        <v>0</v>
      </c>
      <c r="B17596" s="314" t="str">
        <f>'Comp. Desp. Indiretas'!$A$51</f>
        <v>SMS</v>
      </c>
      <c r="D17596" s="315" t="str">
        <f>'Comp. Desp. Indiretas'!$C$51</f>
        <v>PPRA</v>
      </c>
      <c r="E17596" s="314" t="str">
        <f>Resumo!$R$5</f>
        <v>Despesa</v>
      </c>
      <c r="F17596" s="314" t="str">
        <f>Resumo!$R$6</f>
        <v>Despesa Indireta</v>
      </c>
      <c r="G17596" s="327">
        <f>'Comp. Desp. Indiretas'!CN51</f>
        <v>0</v>
      </c>
    </row>
    <row r="17597" spans="1:7" x14ac:dyDescent="0.25">
      <c r="A17597" s="319">
        <f>'Comp. Desp. Indiretas'!$CN$7</f>
        <v>0</v>
      </c>
      <c r="B17597" s="314" t="str">
        <f>'Comp. Desp. Indiretas'!$A$52</f>
        <v>SMS</v>
      </c>
      <c r="D17597" s="315" t="str">
        <f>'Comp. Desp. Indiretas'!$C$52</f>
        <v>PCMSO</v>
      </c>
      <c r="E17597" s="314" t="str">
        <f>Resumo!$R$5</f>
        <v>Despesa</v>
      </c>
      <c r="F17597" s="314" t="str">
        <f>Resumo!$R$6</f>
        <v>Despesa Indireta</v>
      </c>
      <c r="G17597" s="327">
        <f>'Comp. Desp. Indiretas'!CN52</f>
        <v>0</v>
      </c>
    </row>
    <row r="17598" spans="1:7" x14ac:dyDescent="0.25">
      <c r="A17598" s="319">
        <f>'Comp. Desp. Indiretas'!$CN$7</f>
        <v>0</v>
      </c>
      <c r="B17598" s="314" t="str">
        <f>'Comp. Desp. Indiretas'!$A$53</f>
        <v>SMS</v>
      </c>
      <c r="D17598" s="315" t="str">
        <f>'Comp. Desp. Indiretas'!$C$53</f>
        <v>APR</v>
      </c>
      <c r="E17598" s="314" t="str">
        <f>Resumo!$R$5</f>
        <v>Despesa</v>
      </c>
      <c r="F17598" s="314" t="str">
        <f>Resumo!$R$6</f>
        <v>Despesa Indireta</v>
      </c>
      <c r="G17598" s="327">
        <f>'Comp. Desp. Indiretas'!CN53</f>
        <v>0</v>
      </c>
    </row>
    <row r="17599" spans="1:7" x14ac:dyDescent="0.25">
      <c r="A17599" s="319">
        <f>'Comp. Desp. Indiretas'!$CN$7</f>
        <v>0</v>
      </c>
      <c r="B17599" s="314" t="str">
        <f>'Comp. Desp. Indiretas'!$A$55</f>
        <v>SMS</v>
      </c>
      <c r="D17599" s="315" t="str">
        <f>'Comp. Desp. Indiretas'!$C$55</f>
        <v>TREINAMENTO</v>
      </c>
      <c r="E17599" s="314" t="str">
        <f>Resumo!$R$5</f>
        <v>Despesa</v>
      </c>
      <c r="F17599" s="314" t="str">
        <f>Resumo!$R$6</f>
        <v>Despesa Indireta</v>
      </c>
      <c r="G17599" s="327">
        <f>'Comp. Desp. Indiretas'!CN55</f>
        <v>0</v>
      </c>
    </row>
    <row r="17600" spans="1:7" x14ac:dyDescent="0.25">
      <c r="A17600" s="319">
        <f>'Comp. Desp. Indiretas'!$CN$7</f>
        <v>0</v>
      </c>
      <c r="B17600" s="314" t="str">
        <f>'Comp. Desp. Indiretas'!$A$56</f>
        <v>SMS</v>
      </c>
      <c r="D17600" s="315" t="str">
        <f>'Comp. Desp. Indiretas'!$C$56</f>
        <v>ASO</v>
      </c>
      <c r="E17600" s="314" t="str">
        <f>Resumo!$R$5</f>
        <v>Despesa</v>
      </c>
      <c r="F17600" s="314" t="str">
        <f>Resumo!$R$6</f>
        <v>Despesa Indireta</v>
      </c>
      <c r="G17600" s="327">
        <f>'Comp. Desp. Indiretas'!CN56</f>
        <v>0</v>
      </c>
    </row>
    <row r="17601" spans="1:7" x14ac:dyDescent="0.25">
      <c r="A17601" s="319">
        <f>'Comp. Desp. Indiretas'!$CN$7</f>
        <v>0</v>
      </c>
      <c r="B17601" s="314">
        <f>'Comp. Desp. Indiretas'!$A$57</f>
        <v>0</v>
      </c>
      <c r="D17601" s="315" t="str">
        <f>'Comp. Desp. Indiretas'!$C$57</f>
        <v/>
      </c>
      <c r="E17601" s="314" t="str">
        <f>Resumo!$R$5</f>
        <v>Despesa</v>
      </c>
      <c r="F17601" s="314" t="str">
        <f>Resumo!$R$6</f>
        <v>Despesa Indireta</v>
      </c>
      <c r="G17601" s="327">
        <f>'Comp. Desp. Indiretas'!CN57</f>
        <v>0</v>
      </c>
    </row>
    <row r="17602" spans="1:7" x14ac:dyDescent="0.25">
      <c r="A17602" s="319">
        <f>'Comp. Desp. Indiretas'!$CN$7</f>
        <v>0</v>
      </c>
      <c r="B17602" s="314">
        <f>'Comp. Desp. Indiretas'!$A$58</f>
        <v>0</v>
      </c>
      <c r="D17602" s="315" t="str">
        <f>'Comp. Desp. Indiretas'!$C$58</f>
        <v/>
      </c>
      <c r="E17602" s="314" t="str">
        <f>Resumo!$R$5</f>
        <v>Despesa</v>
      </c>
      <c r="F17602" s="314" t="str">
        <f>Resumo!$R$6</f>
        <v>Despesa Indireta</v>
      </c>
      <c r="G17602" s="327">
        <f>'Comp. Desp. Indiretas'!CN58</f>
        <v>0</v>
      </c>
    </row>
    <row r="17603" spans="1:7" x14ac:dyDescent="0.25">
      <c r="A17603" s="319">
        <f>'Comp. Desp. Indiretas'!$CN$7</f>
        <v>0</v>
      </c>
      <c r="B17603" s="314">
        <f>'Comp. Desp. Indiretas'!$A$59</f>
        <v>0</v>
      </c>
      <c r="D17603" s="315" t="str">
        <f>'Comp. Desp. Indiretas'!$C$59</f>
        <v/>
      </c>
      <c r="E17603" s="314" t="str">
        <f>Resumo!$R$5</f>
        <v>Despesa</v>
      </c>
      <c r="F17603" s="314" t="str">
        <f>Resumo!$R$6</f>
        <v>Despesa Indireta</v>
      </c>
      <c r="G17603" s="327">
        <f>'Comp. Desp. Indiretas'!CN59</f>
        <v>0</v>
      </c>
    </row>
    <row r="17604" spans="1:7" x14ac:dyDescent="0.25">
      <c r="A17604" s="319">
        <f>'Comp. Desp. Indiretas'!$CN$7</f>
        <v>0</v>
      </c>
      <c r="B17604" s="314">
        <f>'Comp. Desp. Indiretas'!$A$60</f>
        <v>0</v>
      </c>
      <c r="D17604" s="315" t="str">
        <f>'Comp. Desp. Indiretas'!$C$60</f>
        <v/>
      </c>
      <c r="E17604" s="314" t="str">
        <f>Resumo!$R$5</f>
        <v>Despesa</v>
      </c>
      <c r="F17604" s="314" t="str">
        <f>Resumo!$R$6</f>
        <v>Despesa Indireta</v>
      </c>
      <c r="G17604" s="327">
        <f>'Comp. Desp. Indiretas'!CN60</f>
        <v>0</v>
      </c>
    </row>
    <row r="17605" spans="1:7" x14ac:dyDescent="0.25">
      <c r="A17605" s="319">
        <f>'Comp. Desp. Indiretas'!$CN$7</f>
        <v>0</v>
      </c>
      <c r="B17605" s="314" t="str">
        <f>'Comp. Desp. Indiretas'!$A$63</f>
        <v>MOC</v>
      </c>
      <c r="D17605" s="315" t="str">
        <f>'Comp. Desp. Indiretas'!$C$63</f>
        <v>DIRETOR TÉCNICO</v>
      </c>
      <c r="E17605" s="314" t="str">
        <f>Resumo!$R$5</f>
        <v>Despesa</v>
      </c>
      <c r="F17605" s="314" t="str">
        <f>Resumo!$R$6</f>
        <v>Despesa Indireta</v>
      </c>
      <c r="G17605" s="327">
        <f>'Comp. Desp. Indiretas'!CN63</f>
        <v>0</v>
      </c>
    </row>
    <row r="17606" spans="1:7" x14ac:dyDescent="0.25">
      <c r="A17606" s="319">
        <f>'Comp. Desp. Indiretas'!$CN$7</f>
        <v>0</v>
      </c>
      <c r="B17606" s="314" t="str">
        <f>'Comp. Desp. Indiretas'!$A$64</f>
        <v>MOC</v>
      </c>
      <c r="D17606" s="315" t="str">
        <f>'Comp. Desp. Indiretas'!$C$64</f>
        <v>ANALISTA DE SUPRIMENTOS</v>
      </c>
      <c r="E17606" s="314" t="str">
        <f>Resumo!$R$5</f>
        <v>Despesa</v>
      </c>
      <c r="F17606" s="314" t="str">
        <f>Resumo!$R$6</f>
        <v>Despesa Indireta</v>
      </c>
      <c r="G17606" s="327">
        <f>'Comp. Desp. Indiretas'!CN64</f>
        <v>0</v>
      </c>
    </row>
    <row r="17607" spans="1:7" x14ac:dyDescent="0.25">
      <c r="A17607" s="319">
        <f>'Comp. Desp. Indiretas'!$CN$7</f>
        <v>0</v>
      </c>
      <c r="B17607" s="314" t="str">
        <f>'Comp. Desp. Indiretas'!$A$65</f>
        <v>MOC</v>
      </c>
      <c r="D17607" s="315" t="str">
        <f>'Comp. Desp. Indiretas'!$C$65</f>
        <v>GERENTE DE PROJETO - PJ</v>
      </c>
      <c r="E17607" s="314" t="str">
        <f>Resumo!$R$5</f>
        <v>Despesa</v>
      </c>
      <c r="F17607" s="314" t="str">
        <f>Resumo!$R$6</f>
        <v>Despesa Indireta</v>
      </c>
      <c r="G17607" s="327">
        <f>'Comp. Desp. Indiretas'!CN65</f>
        <v>0</v>
      </c>
    </row>
    <row r="17608" spans="1:7" x14ac:dyDescent="0.25">
      <c r="A17608" s="319">
        <f>'Comp. Desp. Indiretas'!$CN$7</f>
        <v>0</v>
      </c>
      <c r="B17608" s="314" t="str">
        <f>'Comp. Desp. Indiretas'!$A$66</f>
        <v>MOC</v>
      </c>
      <c r="D17608" s="315" t="str">
        <f>'Comp. Desp. Indiretas'!$C$66</f>
        <v>COORD. DE PROJETO - PJ</v>
      </c>
      <c r="E17608" s="314" t="str">
        <f>Resumo!$R$5</f>
        <v>Despesa</v>
      </c>
      <c r="F17608" s="314" t="str">
        <f>Resumo!$R$6</f>
        <v>Despesa Indireta</v>
      </c>
      <c r="G17608" s="327">
        <f>'Comp. Desp. Indiretas'!CN66</f>
        <v>0</v>
      </c>
    </row>
    <row r="17609" spans="1:7" x14ac:dyDescent="0.25">
      <c r="A17609" s="319">
        <f>'Comp. Desp. Indiretas'!$CN$7</f>
        <v>0</v>
      </c>
      <c r="B17609" s="314" t="str">
        <f>'Comp. Desp. Indiretas'!$A$67</f>
        <v>MOC</v>
      </c>
      <c r="D17609" s="315" t="str">
        <f>'Comp. Desp. Indiretas'!$C$67</f>
        <v>COORD. OPERACIONAL - PJ</v>
      </c>
      <c r="E17609" s="314" t="str">
        <f>Resumo!$R$5</f>
        <v>Despesa</v>
      </c>
      <c r="F17609" s="314" t="str">
        <f>Resumo!$R$6</f>
        <v>Despesa Indireta</v>
      </c>
      <c r="G17609" s="327">
        <f>'Comp. Desp. Indiretas'!CN67</f>
        <v>0</v>
      </c>
    </row>
    <row r="17610" spans="1:7" x14ac:dyDescent="0.25">
      <c r="A17610" s="319">
        <f>'Comp. Desp. Indiretas'!$CN$7</f>
        <v>0</v>
      </c>
      <c r="B17610" s="314" t="str">
        <f>'Comp. Desp. Indiretas'!$A$68</f>
        <v>MOC</v>
      </c>
      <c r="D17610" s="315" t="str">
        <f>'Comp. Desp. Indiretas'!$C$68</f>
        <v>ANALISTA DE PROJETOS SENIOR - PJ</v>
      </c>
      <c r="E17610" s="314" t="str">
        <f>Resumo!$R$5</f>
        <v>Despesa</v>
      </c>
      <c r="F17610" s="314" t="str">
        <f>Resumo!$R$6</f>
        <v>Despesa Indireta</v>
      </c>
      <c r="G17610" s="327">
        <f>'Comp. Desp. Indiretas'!CN68</f>
        <v>0</v>
      </c>
    </row>
    <row r="17611" spans="1:7" x14ac:dyDescent="0.25">
      <c r="A17611" s="319">
        <f>'Comp. Desp. Indiretas'!$CN$7</f>
        <v>0</v>
      </c>
      <c r="B17611" s="314" t="str">
        <f>'Comp. Desp. Indiretas'!$A$69</f>
        <v>MOC</v>
      </c>
      <c r="D17611" s="315" t="str">
        <f>'Comp. Desp. Indiretas'!$C$69</f>
        <v>ANALISTA DE PROJETOS PLENO - PJ</v>
      </c>
      <c r="E17611" s="314" t="str">
        <f>Resumo!$R$5</f>
        <v>Despesa</v>
      </c>
      <c r="F17611" s="314" t="str">
        <f>Resumo!$R$6</f>
        <v>Despesa Indireta</v>
      </c>
      <c r="G17611" s="327">
        <f>'Comp. Desp. Indiretas'!CN69</f>
        <v>0</v>
      </c>
    </row>
    <row r="17612" spans="1:7" x14ac:dyDescent="0.25">
      <c r="A17612" s="319">
        <f>'Comp. Desp. Indiretas'!$CN$7</f>
        <v>0</v>
      </c>
      <c r="B17612" s="314" t="str">
        <f>'Comp. Desp. Indiretas'!$A$70</f>
        <v>MOC</v>
      </c>
      <c r="D17612" s="315" t="str">
        <f>'Comp. Desp. Indiretas'!$C$70</f>
        <v>ANALISTA DE PROJETOS JUNIOR - PJ</v>
      </c>
      <c r="E17612" s="314" t="str">
        <f>Resumo!$R$5</f>
        <v>Despesa</v>
      </c>
      <c r="F17612" s="314" t="str">
        <f>Resumo!$R$6</f>
        <v>Despesa Indireta</v>
      </c>
      <c r="G17612" s="327">
        <f>'Comp. Desp. Indiretas'!CN70</f>
        <v>0</v>
      </c>
    </row>
    <row r="17613" spans="1:7" x14ac:dyDescent="0.25">
      <c r="A17613" s="319">
        <f>'Comp. Desp. Indiretas'!$CN$7</f>
        <v>0</v>
      </c>
      <c r="B17613" s="314" t="str">
        <f>'Comp. Desp. Indiretas'!$A$71</f>
        <v>MOC</v>
      </c>
      <c r="D17613" s="315" t="str">
        <f>'Comp. Desp. Indiretas'!$C$71</f>
        <v>TÉCNICO OPERACIONAL - PJ</v>
      </c>
      <c r="E17613" s="314" t="str">
        <f>Resumo!$R$5</f>
        <v>Despesa</v>
      </c>
      <c r="F17613" s="314" t="str">
        <f>Resumo!$R$6</f>
        <v>Despesa Indireta</v>
      </c>
      <c r="G17613" s="327">
        <f>'Comp. Desp. Indiretas'!CN71</f>
        <v>0</v>
      </c>
    </row>
    <row r="17614" spans="1:7" x14ac:dyDescent="0.25">
      <c r="A17614" s="319">
        <f>'Comp. Desp. Indiretas'!$CN$7</f>
        <v>0</v>
      </c>
      <c r="B17614" s="314" t="str">
        <f>'Comp. Desp. Indiretas'!$A$72</f>
        <v>MOC</v>
      </c>
      <c r="D17614" s="315" t="str">
        <f>'Comp. Desp. Indiretas'!$C$72</f>
        <v>AUXILIAR TÉCNICO - PJ</v>
      </c>
      <c r="E17614" s="314" t="str">
        <f>Resumo!$R$5</f>
        <v>Despesa</v>
      </c>
      <c r="F17614" s="314" t="str">
        <f>Resumo!$R$6</f>
        <v>Despesa Indireta</v>
      </c>
      <c r="G17614" s="327">
        <f>'Comp. Desp. Indiretas'!CN72</f>
        <v>0</v>
      </c>
    </row>
    <row r="17615" spans="1:7" x14ac:dyDescent="0.25">
      <c r="A17615" s="319">
        <f>'Comp. Desp. Indiretas'!$CN$7</f>
        <v>0</v>
      </c>
      <c r="B17615" s="314" t="str">
        <f>'Comp. Desp. Indiretas'!$A$73</f>
        <v>MOC</v>
      </c>
      <c r="D17615" s="315" t="str">
        <f>'Comp. Desp. Indiretas'!$C$73</f>
        <v>ANALISTA FINANCEIRO</v>
      </c>
      <c r="E17615" s="314" t="str">
        <f>Resumo!$R$5</f>
        <v>Despesa</v>
      </c>
      <c r="F17615" s="314" t="str">
        <f>Resumo!$R$6</f>
        <v>Despesa Indireta</v>
      </c>
      <c r="G17615" s="327">
        <f>'Comp. Desp. Indiretas'!CN73</f>
        <v>0</v>
      </c>
    </row>
    <row r="17616" spans="1:7" x14ac:dyDescent="0.25">
      <c r="A17616" s="319">
        <f>'Comp. Desp. Indiretas'!$CN$7</f>
        <v>0</v>
      </c>
      <c r="B17616" s="314" t="str">
        <f>'Comp. Desp. Indiretas'!$A$74</f>
        <v>MOC</v>
      </c>
      <c r="D17616" s="315" t="str">
        <f>'Comp. Desp. Indiretas'!$C$74</f>
        <v>ANALISTA DE SUPRIMENTOS</v>
      </c>
      <c r="E17616" s="314" t="str">
        <f>Resumo!$R$5</f>
        <v>Despesa</v>
      </c>
      <c r="F17616" s="314" t="str">
        <f>Resumo!$R$6</f>
        <v>Despesa Indireta</v>
      </c>
      <c r="G17616" s="327">
        <f>'Comp. Desp. Indiretas'!CN74</f>
        <v>0</v>
      </c>
    </row>
    <row r="17617" spans="1:7" x14ac:dyDescent="0.25">
      <c r="A17617" s="319">
        <f>'Comp. Desp. Indiretas'!$CN$7</f>
        <v>0</v>
      </c>
      <c r="B17617" s="314" t="str">
        <f>'Comp. Desp. Indiretas'!$A$75</f>
        <v>DG</v>
      </c>
      <c r="D17617" s="315" t="str">
        <f>'Comp. Desp. Indiretas'!$C$75</f>
        <v>HOSPEDAGEM - NIVEL 1</v>
      </c>
      <c r="E17617" s="314" t="str">
        <f>Resumo!$R$5</f>
        <v>Despesa</v>
      </c>
      <c r="F17617" s="314" t="str">
        <f>Resumo!$R$6</f>
        <v>Despesa Indireta</v>
      </c>
      <c r="G17617" s="327">
        <f>'Comp. Desp. Indiretas'!CN75</f>
        <v>0</v>
      </c>
    </row>
    <row r="17618" spans="1:7" x14ac:dyDescent="0.25">
      <c r="A17618" s="319">
        <f>'Comp. Desp. Indiretas'!$CN$7</f>
        <v>0</v>
      </c>
      <c r="B17618" s="314" t="str">
        <f>'Comp. Desp. Indiretas'!$A$76</f>
        <v>DG</v>
      </c>
      <c r="D17618" s="315" t="str">
        <f>'Comp. Desp. Indiretas'!$C$76</f>
        <v>ALIMENTAÇÃO - NIVEL 1</v>
      </c>
      <c r="E17618" s="314" t="str">
        <f>Resumo!$R$5</f>
        <v>Despesa</v>
      </c>
      <c r="F17618" s="314" t="str">
        <f>Resumo!$R$6</f>
        <v>Despesa Indireta</v>
      </c>
      <c r="G17618" s="327">
        <f>'Comp. Desp. Indiretas'!CN76</f>
        <v>0</v>
      </c>
    </row>
    <row r="17619" spans="1:7" x14ac:dyDescent="0.25">
      <c r="A17619" s="319">
        <f>'Comp. Desp. Indiretas'!$CN$7</f>
        <v>0</v>
      </c>
      <c r="B17619" s="314" t="str">
        <f>'Comp. Desp. Indiretas'!$A$77</f>
        <v>DG</v>
      </c>
      <c r="D17619" s="315" t="str">
        <f>'Comp. Desp. Indiretas'!$C$77</f>
        <v>LOCAÇÃO DE BASE OPERACIONAL</v>
      </c>
      <c r="E17619" s="314" t="str">
        <f>Resumo!$R$5</f>
        <v>Despesa</v>
      </c>
      <c r="F17619" s="314" t="str">
        <f>Resumo!$R$6</f>
        <v>Despesa Indireta</v>
      </c>
      <c r="G17619" s="327">
        <f>'Comp. Desp. Indiretas'!CN77</f>
        <v>0</v>
      </c>
    </row>
    <row r="17620" spans="1:7" x14ac:dyDescent="0.25">
      <c r="A17620" s="319">
        <f>'Comp. Desp. Indiretas'!$CN$7</f>
        <v>0</v>
      </c>
      <c r="B17620" s="314" t="str">
        <f>'Comp. Desp. Indiretas'!$A$78</f>
        <v>DG</v>
      </c>
      <c r="D17620" s="315" t="str">
        <f>'Comp. Desp. Indiretas'!$C$78</f>
        <v>ALIMENTAÇÃO - NIVEL 1</v>
      </c>
      <c r="E17620" s="314" t="str">
        <f>Resumo!$R$5</f>
        <v>Despesa</v>
      </c>
      <c r="F17620" s="314" t="str">
        <f>Resumo!$R$6</f>
        <v>Despesa Indireta</v>
      </c>
      <c r="G17620" s="327">
        <f>'Comp. Desp. Indiretas'!CN78</f>
        <v>0</v>
      </c>
    </row>
    <row r="17621" spans="1:7" x14ac:dyDescent="0.25">
      <c r="A17621" s="319">
        <f>'Comp. Desp. Indiretas'!$CN$7</f>
        <v>0</v>
      </c>
      <c r="B17621" s="314" t="str">
        <f>'Comp. Desp. Indiretas'!$A$79</f>
        <v>DG</v>
      </c>
      <c r="D17621" s="315" t="str">
        <f>'Comp. Desp. Indiretas'!$C$79</f>
        <v>ALIMENTAÇÃO - NIVEL 2</v>
      </c>
      <c r="E17621" s="314" t="str">
        <f>Resumo!$R$5</f>
        <v>Despesa</v>
      </c>
      <c r="F17621" s="314" t="str">
        <f>Resumo!$R$6</f>
        <v>Despesa Indireta</v>
      </c>
      <c r="G17621" s="327">
        <f>'Comp. Desp. Indiretas'!CN79</f>
        <v>0</v>
      </c>
    </row>
    <row r="17622" spans="1:7" x14ac:dyDescent="0.25">
      <c r="A17622" s="319">
        <f>'Comp. Desp. Indiretas'!$CN$7</f>
        <v>0</v>
      </c>
      <c r="B17622" s="314" t="str">
        <f>'Comp. Desp. Indiretas'!$A$80</f>
        <v>DG</v>
      </c>
      <c r="D17622" s="315" t="str">
        <f>'Comp. Desp. Indiretas'!$C$80</f>
        <v>ALIMENTAÇÃO - NIVEL 3</v>
      </c>
      <c r="E17622" s="314" t="str">
        <f>Resumo!$R$5</f>
        <v>Despesa</v>
      </c>
      <c r="F17622" s="314" t="str">
        <f>Resumo!$R$6</f>
        <v>Despesa Indireta</v>
      </c>
      <c r="G17622" s="327">
        <f>'Comp. Desp. Indiretas'!CN80</f>
        <v>0</v>
      </c>
    </row>
    <row r="17623" spans="1:7" x14ac:dyDescent="0.25">
      <c r="A17623" s="319">
        <f>'Comp. Desp. Indiretas'!$CN$7</f>
        <v>0</v>
      </c>
      <c r="B17623" s="314" t="str">
        <f>'Comp. Desp. Indiretas'!$A$81</f>
        <v>DG</v>
      </c>
      <c r="D17623" s="315" t="str">
        <f>'Comp. Desp. Indiretas'!$C$81</f>
        <v>TELEFONIA</v>
      </c>
      <c r="E17623" s="314" t="str">
        <f>Resumo!$R$5</f>
        <v>Despesa</v>
      </c>
      <c r="F17623" s="314" t="str">
        <f>Resumo!$R$6</f>
        <v>Despesa Indireta</v>
      </c>
      <c r="G17623" s="327">
        <f>'Comp. Desp. Indiretas'!CN81</f>
        <v>0</v>
      </c>
    </row>
    <row r="17624" spans="1:7" x14ac:dyDescent="0.25">
      <c r="A17624" s="319">
        <f>'Comp. Desp. Indiretas'!$CN$7</f>
        <v>0</v>
      </c>
      <c r="B17624" s="314" t="str">
        <f>'Comp. Desp. Indiretas'!$A$82</f>
        <v>DG</v>
      </c>
      <c r="D17624" s="315" t="str">
        <f>'Comp. Desp. Indiretas'!$C$82</f>
        <v>ALUGUEL DE VEÍCULO LEVE MENSAL</v>
      </c>
      <c r="E17624" s="314" t="str">
        <f>Resumo!$R$5</f>
        <v>Despesa</v>
      </c>
      <c r="F17624" s="314" t="str">
        <f>Resumo!$R$6</f>
        <v>Despesa Indireta</v>
      </c>
      <c r="G17624" s="327">
        <f>'Comp. Desp. Indiretas'!CN82</f>
        <v>0</v>
      </c>
    </row>
    <row r="17625" spans="1:7" x14ac:dyDescent="0.25">
      <c r="A17625" s="319">
        <f>'Comp. Desp. Indiretas'!$CN$7</f>
        <v>0</v>
      </c>
      <c r="B17625" s="314" t="str">
        <f>'Comp. Desp. Indiretas'!$A$83</f>
        <v>DG</v>
      </c>
      <c r="D17625" s="315" t="str">
        <f>'Comp. Desp. Indiretas'!$C$83</f>
        <v>ALUGUEL DE VEICULO LEVE</v>
      </c>
      <c r="E17625" s="314" t="str">
        <f>Resumo!$R$5</f>
        <v>Despesa</v>
      </c>
      <c r="F17625" s="314" t="str">
        <f>Resumo!$R$6</f>
        <v>Despesa Indireta</v>
      </c>
      <c r="G17625" s="327">
        <f>'Comp. Desp. Indiretas'!CN83</f>
        <v>0</v>
      </c>
    </row>
    <row r="17626" spans="1:7" x14ac:dyDescent="0.25">
      <c r="A17626" s="319">
        <f>'Comp. Desp. Indiretas'!$CN$7</f>
        <v>0</v>
      </c>
      <c r="B17626" s="314" t="str">
        <f>'Comp. Desp. Indiretas'!$A$84</f>
        <v>DG</v>
      </c>
      <c r="D17626" s="315" t="str">
        <f>'Comp. Desp. Indiretas'!$C$84</f>
        <v>ALUGUEL CAMINHONTE</v>
      </c>
      <c r="E17626" s="314" t="str">
        <f>Resumo!$R$5</f>
        <v>Despesa</v>
      </c>
      <c r="F17626" s="314" t="str">
        <f>Resumo!$R$6</f>
        <v>Despesa Indireta</v>
      </c>
      <c r="G17626" s="327">
        <f>'Comp. Desp. Indiretas'!CN84</f>
        <v>0</v>
      </c>
    </row>
    <row r="17627" spans="1:7" x14ac:dyDescent="0.25">
      <c r="A17627" s="319">
        <f>'Comp. Desp. Indiretas'!$CN$7</f>
        <v>0</v>
      </c>
      <c r="B17627" s="314" t="str">
        <f>'Comp. Desp. Indiretas'!$A$85</f>
        <v>DG</v>
      </c>
      <c r="D17627" s="315" t="str">
        <f>'Comp. Desp. Indiretas'!$C$85</f>
        <v>AQUISIÇÃO DE VEICULO</v>
      </c>
      <c r="E17627" s="314" t="str">
        <f>Resumo!$R$5</f>
        <v>Despesa</v>
      </c>
      <c r="F17627" s="314" t="str">
        <f>Resumo!$R$6</f>
        <v>Despesa Indireta</v>
      </c>
      <c r="G17627" s="327">
        <f>'Comp. Desp. Indiretas'!CN85</f>
        <v>0</v>
      </c>
    </row>
    <row r="17628" spans="1:7" x14ac:dyDescent="0.25">
      <c r="A17628" s="319">
        <f>'Comp. Desp. Indiretas'!$CN$7</f>
        <v>0</v>
      </c>
      <c r="B17628" s="314" t="str">
        <f>'Comp. Desp. Indiretas'!$A$86</f>
        <v>DG</v>
      </c>
      <c r="D17628" s="315" t="str">
        <f>'Comp. Desp. Indiretas'!$C$86</f>
        <v>COMBUSTÍVEL - GASOLINA</v>
      </c>
      <c r="E17628" s="314" t="str">
        <f>Resumo!$R$5</f>
        <v>Despesa</v>
      </c>
      <c r="F17628" s="314" t="str">
        <f>Resumo!$R$6</f>
        <v>Despesa Indireta</v>
      </c>
      <c r="G17628" s="327">
        <f>'Comp. Desp. Indiretas'!CN86</f>
        <v>0</v>
      </c>
    </row>
    <row r="17629" spans="1:7" x14ac:dyDescent="0.25">
      <c r="A17629" s="319">
        <f>'Comp. Desp. Indiretas'!$CN$7</f>
        <v>0</v>
      </c>
      <c r="B17629" s="314" t="str">
        <f>'Comp. Desp. Indiretas'!$A$87</f>
        <v>DG</v>
      </c>
      <c r="D17629" s="315" t="str">
        <f>'Comp. Desp. Indiretas'!$C$87</f>
        <v>COMBUSTÍVEL - DIESEL</v>
      </c>
      <c r="E17629" s="314" t="str">
        <f>Resumo!$R$5</f>
        <v>Despesa</v>
      </c>
      <c r="F17629" s="314" t="str">
        <f>Resumo!$R$6</f>
        <v>Despesa Indireta</v>
      </c>
      <c r="G17629" s="327">
        <f>'Comp. Desp. Indiretas'!CN87</f>
        <v>0</v>
      </c>
    </row>
    <row r="17630" spans="1:7" x14ac:dyDescent="0.25">
      <c r="A17630" s="319">
        <f>'Comp. Desp. Indiretas'!$CN$7</f>
        <v>0</v>
      </c>
      <c r="B17630" s="314" t="str">
        <f>'Comp. Desp. Indiretas'!$A$88</f>
        <v>DG</v>
      </c>
      <c r="D17630" s="315" t="str">
        <f>'Comp. Desp. Indiretas'!$C$88</f>
        <v>PASSAGEM AÉREA</v>
      </c>
      <c r="E17630" s="314" t="str">
        <f>Resumo!$R$5</f>
        <v>Despesa</v>
      </c>
      <c r="F17630" s="314" t="str">
        <f>Resumo!$R$6</f>
        <v>Despesa Indireta</v>
      </c>
      <c r="G17630" s="327">
        <f>'Comp. Desp. Indiretas'!CN88</f>
        <v>0</v>
      </c>
    </row>
    <row r="17631" spans="1:7" x14ac:dyDescent="0.25">
      <c r="A17631" s="319">
        <f>'Comp. Desp. Indiretas'!$CN$7</f>
        <v>0</v>
      </c>
      <c r="B17631" s="314" t="str">
        <f>'Comp. Desp. Indiretas'!$A$89</f>
        <v>ART</v>
      </c>
      <c r="D17631" s="315" t="str">
        <f>'Comp. Desp. Indiretas'!$C$89</f>
        <v>ART CREA - Nível 1</v>
      </c>
      <c r="E17631" s="314" t="str">
        <f>Resumo!$R$5</f>
        <v>Despesa</v>
      </c>
      <c r="F17631" s="314" t="str">
        <f>Resumo!$R$6</f>
        <v>Despesa Indireta</v>
      </c>
      <c r="G17631" s="327">
        <f>'Comp. Desp. Indiretas'!CN89</f>
        <v>0</v>
      </c>
    </row>
    <row r="17632" spans="1:7" x14ac:dyDescent="0.25">
      <c r="A17632" s="319">
        <f>'Comp. Desp. Indiretas'!$CN$7</f>
        <v>0</v>
      </c>
      <c r="B17632" s="314" t="str">
        <f>'Comp. Desp. Indiretas'!$A$90</f>
        <v>ART</v>
      </c>
      <c r="D17632" s="315" t="str">
        <f>'Comp. Desp. Indiretas'!$C$90</f>
        <v>ART CREA - Nível 2</v>
      </c>
      <c r="E17632" s="314" t="str">
        <f>Resumo!$R$5</f>
        <v>Despesa</v>
      </c>
      <c r="F17632" s="314" t="str">
        <f>Resumo!$R$6</f>
        <v>Despesa Indireta</v>
      </c>
      <c r="G17632" s="327">
        <f>'Comp. Desp. Indiretas'!CN90</f>
        <v>0</v>
      </c>
    </row>
    <row r="17633" spans="1:7" x14ac:dyDescent="0.25">
      <c r="A17633" s="319">
        <f>'Comp. Desp. Indiretas'!$CN$7</f>
        <v>0</v>
      </c>
      <c r="B17633" s="314" t="str">
        <f>'Comp. Desp. Indiretas'!$A$91</f>
        <v>ART</v>
      </c>
      <c r="D17633" s="315" t="str">
        <f>'Comp. Desp. Indiretas'!$C$91</f>
        <v>ART CREA - Nível 3</v>
      </c>
      <c r="E17633" s="314" t="str">
        <f>Resumo!$R$5</f>
        <v>Despesa</v>
      </c>
      <c r="F17633" s="314" t="str">
        <f>Resumo!$R$6</f>
        <v>Despesa Indireta</v>
      </c>
      <c r="G17633" s="327">
        <f>'Comp. Desp. Indiretas'!CN91</f>
        <v>0</v>
      </c>
    </row>
    <row r="17634" spans="1:7" x14ac:dyDescent="0.25">
      <c r="A17634" s="319">
        <f>'Comp. Desp. Indiretas'!$CN$7</f>
        <v>0</v>
      </c>
      <c r="B17634" s="314" t="str">
        <f>'Comp. Desp. Indiretas'!$A$92</f>
        <v>ART</v>
      </c>
      <c r="D17634" s="315" t="str">
        <f>'Comp. Desp. Indiretas'!$C$92</f>
        <v>ACERVO CREA</v>
      </c>
      <c r="E17634" s="314" t="str">
        <f>Resumo!$R$5</f>
        <v>Despesa</v>
      </c>
      <c r="F17634" s="314" t="str">
        <f>Resumo!$R$6</f>
        <v>Despesa Indireta</v>
      </c>
      <c r="G17634" s="327">
        <f>'Comp. Desp. Indiretas'!CN92</f>
        <v>0</v>
      </c>
    </row>
    <row r="17635" spans="1:7" x14ac:dyDescent="0.25">
      <c r="A17635" s="319">
        <f>'Comp. Desp. Indiretas'!$CN$7</f>
        <v>0</v>
      </c>
      <c r="B17635" s="314" t="str">
        <f>'Comp. Desp. Indiretas'!$A$93</f>
        <v>ART</v>
      </c>
      <c r="D17635" s="315" t="str">
        <f>'Comp. Desp. Indiretas'!$C$93</f>
        <v>ART CRBio</v>
      </c>
      <c r="E17635" s="314" t="str">
        <f>Resumo!$R$5</f>
        <v>Despesa</v>
      </c>
      <c r="F17635" s="314" t="str">
        <f>Resumo!$R$6</f>
        <v>Despesa Indireta</v>
      </c>
      <c r="G17635" s="327">
        <f>'Comp. Desp. Indiretas'!CN93</f>
        <v>0</v>
      </c>
    </row>
    <row r="17636" spans="1:7" x14ac:dyDescent="0.25">
      <c r="A17636" s="319">
        <f>'Comp. Desp. Indiretas'!$CN$7</f>
        <v>0</v>
      </c>
      <c r="B17636" s="314" t="str">
        <f>'Comp. Desp. Indiretas'!$A$94</f>
        <v>ART</v>
      </c>
      <c r="D17636" s="315" t="str">
        <f>'Comp. Desp. Indiretas'!$C$94</f>
        <v>ACERVO CRBio</v>
      </c>
      <c r="E17636" s="314" t="str">
        <f>Resumo!$R$5</f>
        <v>Despesa</v>
      </c>
      <c r="F17636" s="314" t="str">
        <f>Resumo!$R$6</f>
        <v>Despesa Indireta</v>
      </c>
      <c r="G17636" s="327">
        <f>'Comp. Desp. Indiretas'!CN94</f>
        <v>0</v>
      </c>
    </row>
    <row r="17637" spans="1:7" x14ac:dyDescent="0.25">
      <c r="A17637" s="319">
        <f>'Comp. Desp. Indiretas'!$CN$7</f>
        <v>0</v>
      </c>
      <c r="B17637" s="314" t="str">
        <f>'Comp. Desp. Indiretas'!$A$95</f>
        <v>ART</v>
      </c>
      <c r="D17637" s="315" t="str">
        <f>'Comp. Desp. Indiretas'!$C$95</f>
        <v>VISTO CREA PF</v>
      </c>
      <c r="E17637" s="314" t="str">
        <f>Resumo!$R$5</f>
        <v>Despesa</v>
      </c>
      <c r="F17637" s="314" t="str">
        <f>Resumo!$R$6</f>
        <v>Despesa Indireta</v>
      </c>
      <c r="G17637" s="327">
        <f>'Comp. Desp. Indiretas'!CN95</f>
        <v>0</v>
      </c>
    </row>
    <row r="17638" spans="1:7" x14ac:dyDescent="0.25">
      <c r="A17638" s="319">
        <f>'Comp. Desp. Indiretas'!$CN$7</f>
        <v>0</v>
      </c>
      <c r="B17638" s="314" t="str">
        <f>'Comp. Desp. Indiretas'!$A$96</f>
        <v>ART</v>
      </c>
      <c r="D17638" s="315" t="str">
        <f>'Comp. Desp. Indiretas'!$C$96</f>
        <v>VISTO CREA PJ</v>
      </c>
      <c r="E17638" s="314" t="str">
        <f>Resumo!$R$5</f>
        <v>Despesa</v>
      </c>
      <c r="F17638" s="314" t="str">
        <f>Resumo!$R$6</f>
        <v>Despesa Indireta</v>
      </c>
      <c r="G17638" s="327">
        <f>'Comp. Desp. Indiretas'!CN96</f>
        <v>0</v>
      </c>
    </row>
    <row r="17639" spans="1:7" x14ac:dyDescent="0.25">
      <c r="A17639" s="319">
        <f>'Comp. Desp. Indiretas'!$CN$7</f>
        <v>0</v>
      </c>
      <c r="B17639" s="314" t="str">
        <f>'Comp. Desp. Indiretas'!$A$97</f>
        <v>ART</v>
      </c>
      <c r="D17639" s="315" t="str">
        <f>'Comp. Desp. Indiretas'!$C$97</f>
        <v>ANUIDADE CREA PF</v>
      </c>
      <c r="E17639" s="314" t="str">
        <f>Resumo!$R$5</f>
        <v>Despesa</v>
      </c>
      <c r="F17639" s="314" t="str">
        <f>Resumo!$R$6</f>
        <v>Despesa Indireta</v>
      </c>
      <c r="G17639" s="327">
        <f>'Comp. Desp. Indiretas'!CN97</f>
        <v>0</v>
      </c>
    </row>
    <row r="17640" spans="1:7" x14ac:dyDescent="0.25">
      <c r="A17640" s="319">
        <f>'Comp. Desp. Indiretas'!$CN$7</f>
        <v>0</v>
      </c>
      <c r="B17640" s="314" t="str">
        <f>'Comp. Desp. Indiretas'!$A$98</f>
        <v>ART</v>
      </c>
      <c r="D17640" s="315" t="str">
        <f>'Comp. Desp. Indiretas'!$C$98</f>
        <v>ANUIDADE CREA PJ</v>
      </c>
      <c r="E17640" s="314" t="str">
        <f>Resumo!$R$5</f>
        <v>Despesa</v>
      </c>
      <c r="F17640" s="314" t="str">
        <f>Resumo!$R$6</f>
        <v>Despesa Indireta</v>
      </c>
      <c r="G17640" s="327">
        <f>'Comp. Desp. Indiretas'!CN98</f>
        <v>0</v>
      </c>
    </row>
    <row r="17641" spans="1:7" x14ac:dyDescent="0.25">
      <c r="A17641" s="319">
        <f>'Comp. Desp. Indiretas'!$CN$7</f>
        <v>0</v>
      </c>
      <c r="B17641" s="314" t="str">
        <f>'Comp. Desp. Indiretas'!$A$99</f>
        <v>ART</v>
      </c>
      <c r="D17641" s="315" t="str">
        <f>'Comp. Desp. Indiretas'!$C$99</f>
        <v>VISTO CRBio PF</v>
      </c>
      <c r="E17641" s="314" t="str">
        <f>Resumo!$R$5</f>
        <v>Despesa</v>
      </c>
      <c r="F17641" s="314" t="str">
        <f>Resumo!$R$6</f>
        <v>Despesa Indireta</v>
      </c>
      <c r="G17641" s="327">
        <f>'Comp. Desp. Indiretas'!CN99</f>
        <v>0</v>
      </c>
    </row>
    <row r="17642" spans="1:7" x14ac:dyDescent="0.25">
      <c r="A17642" s="319">
        <f>'Comp. Desp. Indiretas'!$CN$7</f>
        <v>0</v>
      </c>
      <c r="B17642" s="314" t="str">
        <f>'Comp. Desp. Indiretas'!$A$100</f>
        <v>ART</v>
      </c>
      <c r="D17642" s="315" t="str">
        <f>'Comp. Desp. Indiretas'!$C$100</f>
        <v>VISTO CRBio PJ</v>
      </c>
      <c r="E17642" s="314" t="str">
        <f>Resumo!$R$5</f>
        <v>Despesa</v>
      </c>
      <c r="F17642" s="314" t="str">
        <f>Resumo!$R$6</f>
        <v>Despesa Indireta</v>
      </c>
      <c r="G17642" s="327">
        <f>'Comp. Desp. Indiretas'!CN100</f>
        <v>0</v>
      </c>
    </row>
    <row r="17643" spans="1:7" x14ac:dyDescent="0.25">
      <c r="A17643" s="319">
        <f>'Comp. Desp. Indiretas'!$CN$7</f>
        <v>0</v>
      </c>
      <c r="B17643" s="314" t="str">
        <f>'Comp. Desp. Indiretas'!$A$101</f>
        <v>SMS</v>
      </c>
      <c r="D17643" s="315" t="str">
        <f>'Comp. Desp. Indiretas'!$C$101</f>
        <v>PPRA</v>
      </c>
      <c r="E17643" s="314" t="str">
        <f>Resumo!$R$5</f>
        <v>Despesa</v>
      </c>
      <c r="F17643" s="314" t="str">
        <f>Resumo!$R$6</f>
        <v>Despesa Indireta</v>
      </c>
      <c r="G17643" s="327">
        <f>'Comp. Desp. Indiretas'!CN101</f>
        <v>0</v>
      </c>
    </row>
    <row r="17644" spans="1:7" x14ac:dyDescent="0.25">
      <c r="A17644" s="319">
        <f>'Comp. Desp. Indiretas'!$CN$7</f>
        <v>0</v>
      </c>
      <c r="B17644" s="314" t="str">
        <f>'Comp. Desp. Indiretas'!$A$102</f>
        <v>SMS</v>
      </c>
      <c r="D17644" s="315" t="str">
        <f>'Comp. Desp. Indiretas'!$C$102</f>
        <v>PCMSO</v>
      </c>
      <c r="E17644" s="314" t="str">
        <f>Resumo!$R$5</f>
        <v>Despesa</v>
      </c>
      <c r="F17644" s="314" t="str">
        <f>Resumo!$R$6</f>
        <v>Despesa Indireta</v>
      </c>
      <c r="G17644" s="327">
        <f>'Comp. Desp. Indiretas'!CN102</f>
        <v>0</v>
      </c>
    </row>
    <row r="17645" spans="1:7" x14ac:dyDescent="0.25">
      <c r="A17645" s="319">
        <f>'Comp. Desp. Indiretas'!$CN$7</f>
        <v>0</v>
      </c>
      <c r="B17645" s="314" t="str">
        <f>'Comp. Desp. Indiretas'!$A$103</f>
        <v>SMS</v>
      </c>
      <c r="D17645" s="315" t="str">
        <f>'Comp. Desp. Indiretas'!$C$103</f>
        <v>APR</v>
      </c>
      <c r="E17645" s="314" t="str">
        <f>Resumo!$R$5</f>
        <v>Despesa</v>
      </c>
      <c r="F17645" s="314" t="str">
        <f>Resumo!$R$6</f>
        <v>Despesa Indireta</v>
      </c>
      <c r="G17645" s="327">
        <f>'Comp. Desp. Indiretas'!CN103</f>
        <v>0</v>
      </c>
    </row>
    <row r="17646" spans="1:7" x14ac:dyDescent="0.25">
      <c r="A17646" s="319">
        <f>'Comp. Desp. Indiretas'!$CN$7</f>
        <v>0</v>
      </c>
      <c r="B17646" s="314" t="str">
        <f>'Comp. Desp. Indiretas'!$A$104</f>
        <v>SMS</v>
      </c>
      <c r="D17646" s="315" t="str">
        <f>'Comp. Desp. Indiretas'!$C$104</f>
        <v>PAE</v>
      </c>
      <c r="E17646" s="314" t="str">
        <f>Resumo!$R$5</f>
        <v>Despesa</v>
      </c>
      <c r="F17646" s="314" t="str">
        <f>Resumo!$R$6</f>
        <v>Despesa Indireta</v>
      </c>
      <c r="G17646" s="327">
        <f>'Comp. Desp. Indiretas'!CN104</f>
        <v>0</v>
      </c>
    </row>
    <row r="17647" spans="1:7" x14ac:dyDescent="0.25">
      <c r="A17647" s="319">
        <f>'Comp. Desp. Indiretas'!$CN$7</f>
        <v>0</v>
      </c>
      <c r="B17647" s="314" t="str">
        <f>'Comp. Desp. Indiretas'!$A$105</f>
        <v>SMS</v>
      </c>
      <c r="D17647" s="315" t="str">
        <f>'Comp. Desp. Indiretas'!$C$105</f>
        <v>TREINAMENTO</v>
      </c>
      <c r="E17647" s="314" t="str">
        <f>Resumo!$R$5</f>
        <v>Despesa</v>
      </c>
      <c r="F17647" s="314" t="str">
        <f>Resumo!$R$6</f>
        <v>Despesa Indireta</v>
      </c>
      <c r="G17647" s="327">
        <f>'Comp. Desp. Indiretas'!CN105</f>
        <v>0</v>
      </c>
    </row>
    <row r="17648" spans="1:7" x14ac:dyDescent="0.25">
      <c r="A17648" s="319">
        <f>'Comp. Desp. Indiretas'!$CN$7</f>
        <v>0</v>
      </c>
      <c r="B17648" s="314" t="str">
        <f>'Comp. Desp. Indiretas'!$A$106</f>
        <v>SMS</v>
      </c>
      <c r="D17648" s="315" t="str">
        <f>'Comp. Desp. Indiretas'!$C$106</f>
        <v>ASO</v>
      </c>
      <c r="E17648" s="314" t="str">
        <f>Resumo!$R$5</f>
        <v>Despesa</v>
      </c>
      <c r="F17648" s="314" t="str">
        <f>Resumo!$R$6</f>
        <v>Despesa Indireta</v>
      </c>
      <c r="G17648" s="327">
        <f>'Comp. Desp. Indiretas'!CN106</f>
        <v>0</v>
      </c>
    </row>
    <row r="17649" spans="1:7" x14ac:dyDescent="0.25">
      <c r="A17649" s="319">
        <f>'Comp. Desp. Indiretas'!$CN$7</f>
        <v>0</v>
      </c>
      <c r="B17649" s="314">
        <f>'Comp. Desp. Indiretas'!$A$107</f>
        <v>0</v>
      </c>
      <c r="D17649" s="315" t="str">
        <f>'Comp. Desp. Indiretas'!$C$107</f>
        <v/>
      </c>
      <c r="E17649" s="314" t="str">
        <f>Resumo!$R$5</f>
        <v>Despesa</v>
      </c>
      <c r="F17649" s="314" t="str">
        <f>Resumo!$R$6</f>
        <v>Despesa Indireta</v>
      </c>
      <c r="G17649" s="327">
        <f>'Comp. Desp. Indiretas'!CN107</f>
        <v>0</v>
      </c>
    </row>
    <row r="17650" spans="1:7" x14ac:dyDescent="0.25">
      <c r="A17650" s="319">
        <f>'Comp. Desp. Indiretas'!$CN$7</f>
        <v>0</v>
      </c>
      <c r="B17650" s="314">
        <f>'Comp. Desp. Indiretas'!$A$108</f>
        <v>0</v>
      </c>
      <c r="D17650" s="315" t="str">
        <f>'Comp. Desp. Indiretas'!$C$108</f>
        <v/>
      </c>
      <c r="E17650" s="314" t="str">
        <f>Resumo!$R$5</f>
        <v>Despesa</v>
      </c>
      <c r="F17650" s="314" t="str">
        <f>Resumo!$R$6</f>
        <v>Despesa Indireta</v>
      </c>
      <c r="G17650" s="327">
        <f>'Comp. Desp. Indiretas'!CN108</f>
        <v>0</v>
      </c>
    </row>
    <row r="17651" spans="1:7" x14ac:dyDescent="0.25">
      <c r="A17651" s="319">
        <f>'Comp. Desp. Indiretas'!$CN$7</f>
        <v>0</v>
      </c>
      <c r="B17651" s="314">
        <f>'Comp. Desp. Indiretas'!$A$109</f>
        <v>0</v>
      </c>
      <c r="D17651" s="315" t="str">
        <f>'Comp. Desp. Indiretas'!$C$109</f>
        <v/>
      </c>
      <c r="E17651" s="314" t="str">
        <f>Resumo!$R$5</f>
        <v>Despesa</v>
      </c>
      <c r="F17651" s="314" t="str">
        <f>Resumo!$R$6</f>
        <v>Despesa Indireta</v>
      </c>
      <c r="G17651" s="327">
        <f>'Comp. Desp. Indiretas'!CN109</f>
        <v>0</v>
      </c>
    </row>
    <row r="17652" spans="1:7" x14ac:dyDescent="0.25">
      <c r="A17652" s="319">
        <f>'Comp. Desp. Indiretas'!$CN$7</f>
        <v>0</v>
      </c>
      <c r="B17652" s="314">
        <f>'Comp. Desp. Indiretas'!$A$110</f>
        <v>0</v>
      </c>
      <c r="D17652" s="315" t="str">
        <f>'Comp. Desp. Indiretas'!$C$110</f>
        <v/>
      </c>
      <c r="E17652" s="314" t="str">
        <f>Resumo!$R$5</f>
        <v>Despesa</v>
      </c>
      <c r="F17652" s="314" t="str">
        <f>Resumo!$R$6</f>
        <v>Despesa Indireta</v>
      </c>
      <c r="G17652" s="327">
        <f>'Comp. Desp. Indiretas'!CN110</f>
        <v>0</v>
      </c>
    </row>
    <row r="17653" spans="1:7" x14ac:dyDescent="0.25">
      <c r="A17653" s="319">
        <f>'Comp. Desp. Indiretas'!$CN$7</f>
        <v>0</v>
      </c>
      <c r="B17653" s="314">
        <f>'Comp. Desp. Indiretas'!$A$111</f>
        <v>0</v>
      </c>
      <c r="D17653" s="315" t="str">
        <f>'Comp. Desp. Indiretas'!$C$111</f>
        <v/>
      </c>
      <c r="E17653" s="314" t="str">
        <f>Resumo!$R$5</f>
        <v>Despesa</v>
      </c>
      <c r="F17653" s="314" t="str">
        <f>Resumo!$R$6</f>
        <v>Despesa Indireta</v>
      </c>
      <c r="G17653" s="327">
        <f>'Comp. Desp. Indiretas'!CN111</f>
        <v>0</v>
      </c>
    </row>
    <row r="17654" spans="1:7" x14ac:dyDescent="0.25">
      <c r="A17654" s="319">
        <f>'Comp. Desp. Indiretas'!$CN$7</f>
        <v>0</v>
      </c>
      <c r="B17654" s="314">
        <f>'Comp. Desp. Indiretas'!$A$112</f>
        <v>0</v>
      </c>
      <c r="D17654" s="315" t="str">
        <f>'Comp. Desp. Indiretas'!$C$112</f>
        <v/>
      </c>
      <c r="E17654" s="314" t="str">
        <f>Resumo!$R$5</f>
        <v>Despesa</v>
      </c>
      <c r="F17654" s="314" t="str">
        <f>Resumo!$R$6</f>
        <v>Despesa Indireta</v>
      </c>
      <c r="G17654" s="327">
        <f>'Comp. Desp. Indiretas'!CN112</f>
        <v>0</v>
      </c>
    </row>
    <row r="17655" spans="1:7" x14ac:dyDescent="0.25">
      <c r="A17655" s="319">
        <f>'Comp. Desp. Indiretas'!$CN$7</f>
        <v>0</v>
      </c>
      <c r="B17655" s="314" t="str">
        <f>'Composições Desp. Diretas'!$A$10</f>
        <v>SE</v>
      </c>
      <c r="C17655" s="314" t="str">
        <f>EAP!$C$9</f>
        <v>PP01</v>
      </c>
      <c r="D17655" s="315" t="str">
        <f>'Composições Desp. Diretas'!$C$10</f>
        <v>Subcontratação: realização do serviço de monit. da QAE</v>
      </c>
      <c r="E17655" s="314" t="str">
        <f>Resumo!$R$5</f>
        <v>Despesa</v>
      </c>
      <c r="F17655" s="314" t="str">
        <f>Resumo!$R$7</f>
        <v>Despesa Direta</v>
      </c>
      <c r="G17655" s="327">
        <f>'Composições Desp. Diretas'!CO10</f>
        <v>0</v>
      </c>
    </row>
    <row r="17656" spans="1:7" x14ac:dyDescent="0.25">
      <c r="A17656" s="319">
        <f>'Comp. Desp. Indiretas'!$CN$7</f>
        <v>0</v>
      </c>
      <c r="B17656" s="314" t="str">
        <f>'Composições Desp. Diretas'!$A$11</f>
        <v>MOC</v>
      </c>
      <c r="C17656" s="314" t="str">
        <f>EAP!$C$9</f>
        <v>PP01</v>
      </c>
      <c r="D17656" s="315" t="str">
        <f>'Composições Desp. Diretas'!$C$11</f>
        <v>ANALISTA DE PROJETOS PLENO</v>
      </c>
      <c r="E17656" s="314" t="str">
        <f>Resumo!$R$5</f>
        <v>Despesa</v>
      </c>
      <c r="F17656" s="314" t="str">
        <f>Resumo!$R$7</f>
        <v>Despesa Direta</v>
      </c>
      <c r="G17656" s="327">
        <f>'Composições Desp. Diretas'!CO11</f>
        <v>0</v>
      </c>
    </row>
    <row r="17657" spans="1:7" x14ac:dyDescent="0.25">
      <c r="A17657" s="319">
        <f>'Comp. Desp. Indiretas'!$CN$7</f>
        <v>0</v>
      </c>
      <c r="B17657" s="314">
        <f>'Composições Desp. Diretas'!$A$12</f>
        <v>0</v>
      </c>
      <c r="C17657" s="314" t="str">
        <f>EAP!$C$9</f>
        <v>PP01</v>
      </c>
      <c r="D17657" s="315">
        <f>'Composições Desp. Diretas'!$C$12</f>
        <v>0</v>
      </c>
      <c r="E17657" s="314" t="str">
        <f>Resumo!$R$5</f>
        <v>Despesa</v>
      </c>
      <c r="F17657" s="314" t="str">
        <f>Resumo!$R$7</f>
        <v>Despesa Direta</v>
      </c>
      <c r="G17657" s="327">
        <f>'Composições Desp. Diretas'!CO12</f>
        <v>0</v>
      </c>
    </row>
    <row r="17658" spans="1:7" x14ac:dyDescent="0.25">
      <c r="A17658" s="319">
        <f>'Comp. Desp. Indiretas'!$CN$7</f>
        <v>0</v>
      </c>
      <c r="B17658" s="314">
        <f>'Composições Desp. Diretas'!$A$13</f>
        <v>0</v>
      </c>
      <c r="C17658" s="314" t="str">
        <f>EAP!$C$9</f>
        <v>PP01</v>
      </c>
      <c r="D17658" s="315">
        <f>'Composições Desp. Diretas'!$C$13</f>
        <v>0</v>
      </c>
      <c r="E17658" s="314" t="str">
        <f>Resumo!$R$5</f>
        <v>Despesa</v>
      </c>
      <c r="F17658" s="314" t="str">
        <f>Resumo!$R$7</f>
        <v>Despesa Direta</v>
      </c>
      <c r="G17658" s="327">
        <f>'Composições Desp. Diretas'!CO13</f>
        <v>0</v>
      </c>
    </row>
    <row r="17659" spans="1:7" x14ac:dyDescent="0.25">
      <c r="A17659" s="319">
        <f>'Comp. Desp. Indiretas'!$CN$7</f>
        <v>0</v>
      </c>
      <c r="B17659" s="314">
        <f>'Composições Desp. Diretas'!$A$14</f>
        <v>0</v>
      </c>
      <c r="C17659" s="314" t="str">
        <f>EAP!$C$9</f>
        <v>PP01</v>
      </c>
      <c r="D17659" s="315">
        <f>'Composições Desp. Diretas'!$C$14</f>
        <v>0</v>
      </c>
      <c r="E17659" s="314" t="str">
        <f>Resumo!$R$5</f>
        <v>Despesa</v>
      </c>
      <c r="F17659" s="314" t="str">
        <f>Resumo!$R$7</f>
        <v>Despesa Direta</v>
      </c>
      <c r="G17659" s="327">
        <f>'Composições Desp. Diretas'!CO14</f>
        <v>0</v>
      </c>
    </row>
    <row r="17660" spans="1:7" x14ac:dyDescent="0.25">
      <c r="A17660" s="319">
        <f>'Comp. Desp. Indiretas'!$CN$7</f>
        <v>0</v>
      </c>
      <c r="B17660" s="314">
        <f>'Composições Desp. Diretas'!$A$15</f>
        <v>0</v>
      </c>
      <c r="C17660" s="314" t="str">
        <f>EAP!$C$9</f>
        <v>PP01</v>
      </c>
      <c r="D17660" s="315">
        <f>'Composições Desp. Diretas'!$C$15</f>
        <v>0</v>
      </c>
      <c r="E17660" s="314" t="str">
        <f>Resumo!$R$5</f>
        <v>Despesa</v>
      </c>
      <c r="F17660" s="314" t="str">
        <f>Resumo!$R$7</f>
        <v>Despesa Direta</v>
      </c>
      <c r="G17660" s="327">
        <f>'Composições Desp. Diretas'!CO15</f>
        <v>0</v>
      </c>
    </row>
    <row r="17661" spans="1:7" x14ac:dyDescent="0.25">
      <c r="A17661" s="319">
        <f>'Comp. Desp. Indiretas'!$CN$7</f>
        <v>0</v>
      </c>
      <c r="B17661" s="314">
        <f>'Composições Desp. Diretas'!$A$16</f>
        <v>0</v>
      </c>
      <c r="C17661" s="314" t="str">
        <f>EAP!$C$9</f>
        <v>PP01</v>
      </c>
      <c r="D17661" s="315">
        <f>'Composições Desp. Diretas'!$C$16</f>
        <v>0</v>
      </c>
      <c r="E17661" s="314" t="str">
        <f>Resumo!$R$5</f>
        <v>Despesa</v>
      </c>
      <c r="F17661" s="314" t="str">
        <f>Resumo!$R$7</f>
        <v>Despesa Direta</v>
      </c>
      <c r="G17661" s="327">
        <f>'Composições Desp. Diretas'!CO16</f>
        <v>0</v>
      </c>
    </row>
    <row r="17662" spans="1:7" x14ac:dyDescent="0.25">
      <c r="A17662" s="319">
        <f>'Comp. Desp. Indiretas'!$CN$7</f>
        <v>0</v>
      </c>
      <c r="B17662" s="314">
        <f>'Composições Desp. Diretas'!$A$17</f>
        <v>0</v>
      </c>
      <c r="C17662" s="314" t="str">
        <f>EAP!$C$9</f>
        <v>PP01</v>
      </c>
      <c r="D17662" s="315">
        <f>'Composições Desp. Diretas'!$C$17</f>
        <v>0</v>
      </c>
      <c r="E17662" s="314" t="str">
        <f>Resumo!$R$5</f>
        <v>Despesa</v>
      </c>
      <c r="F17662" s="314" t="str">
        <f>Resumo!$R$7</f>
        <v>Despesa Direta</v>
      </c>
      <c r="G17662" s="327">
        <f>'Composições Desp. Diretas'!CO17</f>
        <v>0</v>
      </c>
    </row>
    <row r="17663" spans="1:7" x14ac:dyDescent="0.25">
      <c r="A17663" s="319">
        <f>'Comp. Desp. Indiretas'!$CN$7</f>
        <v>0</v>
      </c>
      <c r="B17663" s="314">
        <f>'Composições Desp. Diretas'!$A$18</f>
        <v>0</v>
      </c>
      <c r="C17663" s="314" t="str">
        <f>EAP!$C$9</f>
        <v>PP01</v>
      </c>
      <c r="D17663" s="315">
        <f>'Composições Desp. Diretas'!$C$18</f>
        <v>0</v>
      </c>
      <c r="E17663" s="314" t="str">
        <f>Resumo!$R$5</f>
        <v>Despesa</v>
      </c>
      <c r="F17663" s="314" t="str">
        <f>Resumo!$R$7</f>
        <v>Despesa Direta</v>
      </c>
      <c r="G17663" s="327">
        <f>'Composições Desp. Diretas'!CO18</f>
        <v>0</v>
      </c>
    </row>
    <row r="17664" spans="1:7" x14ac:dyDescent="0.25">
      <c r="A17664" s="319">
        <f>'Comp. Desp. Indiretas'!$CN$7</f>
        <v>0</v>
      </c>
      <c r="B17664" s="314">
        <f>'Composições Desp. Diretas'!$A$19</f>
        <v>0</v>
      </c>
      <c r="C17664" s="314" t="str">
        <f>EAP!$C$9</f>
        <v>PP01</v>
      </c>
      <c r="D17664" s="315">
        <f>'Composições Desp. Diretas'!$C$19</f>
        <v>0</v>
      </c>
      <c r="E17664" s="314" t="str">
        <f>Resumo!$R$5</f>
        <v>Despesa</v>
      </c>
      <c r="F17664" s="314" t="str">
        <f>Resumo!$R$7</f>
        <v>Despesa Direta</v>
      </c>
      <c r="G17664" s="327">
        <f>'Composições Desp. Diretas'!CO19</f>
        <v>0</v>
      </c>
    </row>
    <row r="17665" spans="1:7" x14ac:dyDescent="0.25">
      <c r="A17665" s="319">
        <f>'Comp. Desp. Indiretas'!$CN$7</f>
        <v>0</v>
      </c>
      <c r="B17665" s="314">
        <f>'Composições Desp. Diretas'!$A$20</f>
        <v>0</v>
      </c>
      <c r="C17665" s="314" t="str">
        <f>EAP!$C$9</f>
        <v>PP01</v>
      </c>
      <c r="D17665" s="315">
        <f>'Composições Desp. Diretas'!$C$20</f>
        <v>0</v>
      </c>
      <c r="E17665" s="314" t="str">
        <f>Resumo!$R$5</f>
        <v>Despesa</v>
      </c>
      <c r="F17665" s="314" t="str">
        <f>Resumo!$R$7</f>
        <v>Despesa Direta</v>
      </c>
      <c r="G17665" s="327">
        <f>'Composições Desp. Diretas'!CO20</f>
        <v>0</v>
      </c>
    </row>
    <row r="17666" spans="1:7" x14ac:dyDescent="0.25">
      <c r="A17666" s="319">
        <f>'Comp. Desp. Indiretas'!$CN$7</f>
        <v>0</v>
      </c>
      <c r="B17666" s="314">
        <f>'Composições Desp. Diretas'!$A$21</f>
        <v>0</v>
      </c>
      <c r="C17666" s="314" t="str">
        <f>EAP!$C$9</f>
        <v>PP01</v>
      </c>
      <c r="D17666" s="315">
        <f>'Composições Desp. Diretas'!$C$21</f>
        <v>0</v>
      </c>
      <c r="E17666" s="314" t="str">
        <f>Resumo!$R$5</f>
        <v>Despesa</v>
      </c>
      <c r="F17666" s="314" t="str">
        <f>Resumo!$R$7</f>
        <v>Despesa Direta</v>
      </c>
      <c r="G17666" s="327">
        <f>'Composições Desp. Diretas'!CO21</f>
        <v>0</v>
      </c>
    </row>
    <row r="17667" spans="1:7" x14ac:dyDescent="0.25">
      <c r="A17667" s="319">
        <f>'Comp. Desp. Indiretas'!$CN$7</f>
        <v>0</v>
      </c>
      <c r="B17667" s="314">
        <f>'Composições Desp. Diretas'!$A$22</f>
        <v>0</v>
      </c>
      <c r="C17667" s="314" t="str">
        <f>EAP!$C$9</f>
        <v>PP01</v>
      </c>
      <c r="D17667" s="315">
        <f>'Composições Desp. Diretas'!$C$22</f>
        <v>0</v>
      </c>
      <c r="E17667" s="314" t="str">
        <f>Resumo!$R$5</f>
        <v>Despesa</v>
      </c>
      <c r="F17667" s="314" t="str">
        <f>Resumo!$R$7</f>
        <v>Despesa Direta</v>
      </c>
      <c r="G17667" s="327">
        <f>'Composições Desp. Diretas'!CO22</f>
        <v>0</v>
      </c>
    </row>
    <row r="17668" spans="1:7" x14ac:dyDescent="0.25">
      <c r="A17668" s="319">
        <f>'Comp. Desp. Indiretas'!$CN$7</f>
        <v>0</v>
      </c>
      <c r="B17668" s="314">
        <f>'Composições Desp. Diretas'!$A$23</f>
        <v>0</v>
      </c>
      <c r="C17668" s="314" t="str">
        <f>EAP!$C$9</f>
        <v>PP01</v>
      </c>
      <c r="D17668" s="315">
        <f>'Composições Desp. Diretas'!$C$23</f>
        <v>0</v>
      </c>
      <c r="E17668" s="314" t="str">
        <f>Resumo!$R$5</f>
        <v>Despesa</v>
      </c>
      <c r="F17668" s="314" t="str">
        <f>Resumo!$R$7</f>
        <v>Despesa Direta</v>
      </c>
      <c r="G17668" s="327">
        <f>'Composições Desp. Diretas'!CO23</f>
        <v>0</v>
      </c>
    </row>
    <row r="17686" spans="1:7" x14ac:dyDescent="0.25">
      <c r="A17686" s="319">
        <f>'Comp. Desp. Indiretas'!$CN$7</f>
        <v>0</v>
      </c>
      <c r="B17686" s="314" t="str">
        <f>'Composições Desp. Diretas'!$A$25</f>
        <v>MOC</v>
      </c>
      <c r="C17686" s="314" t="str">
        <f>EAP!$C$10</f>
        <v>PP02</v>
      </c>
      <c r="D17686" s="315" t="str">
        <f>'Composições Desp. Diretas'!$C$25</f>
        <v>TÉCNICO OPERACIONAL</v>
      </c>
      <c r="E17686" s="314" t="str">
        <f>Resumo!$R$5</f>
        <v>Despesa</v>
      </c>
      <c r="F17686" s="314" t="str">
        <f>Resumo!$R$7</f>
        <v>Despesa Direta</v>
      </c>
      <c r="G17686" s="327">
        <f>'Composições Desp. Diretas'!CO25</f>
        <v>0</v>
      </c>
    </row>
    <row r="17687" spans="1:7" x14ac:dyDescent="0.25">
      <c r="A17687" s="319">
        <f>'Comp. Desp. Indiretas'!$CN$7</f>
        <v>0</v>
      </c>
      <c r="B17687" s="314" t="str">
        <f>'Composições Desp. Diretas'!$A$26</f>
        <v>SE</v>
      </c>
      <c r="C17687" s="314" t="str">
        <f>EAP!$C$10</f>
        <v>PP02</v>
      </c>
      <c r="D17687" s="315" t="str">
        <f>'Composições Desp. Diretas'!$C$26</f>
        <v>Pedágio</v>
      </c>
      <c r="E17687" s="314" t="str">
        <f>Resumo!$R$5</f>
        <v>Despesa</v>
      </c>
      <c r="F17687" s="314" t="str">
        <f>Resumo!$R$7</f>
        <v>Despesa Direta</v>
      </c>
      <c r="G17687" s="327">
        <f>'Composições Desp. Diretas'!CO26</f>
        <v>0</v>
      </c>
    </row>
    <row r="17688" spans="1:7" x14ac:dyDescent="0.25">
      <c r="A17688" s="319">
        <f>'Comp. Desp. Indiretas'!$CN$7</f>
        <v>0</v>
      </c>
      <c r="B17688" s="314" t="str">
        <f>'Composições Desp. Diretas'!$A$27</f>
        <v>SE</v>
      </c>
      <c r="C17688" s="314" t="str">
        <f>EAP!$C$10</f>
        <v>PP02</v>
      </c>
      <c r="D17688" s="315" t="str">
        <f>'Composições Desp. Diretas'!$C$27</f>
        <v>Despacho ida e volta - sonômetro</v>
      </c>
      <c r="E17688" s="314" t="str">
        <f>Resumo!$R$5</f>
        <v>Despesa</v>
      </c>
      <c r="F17688" s="314" t="str">
        <f>Resumo!$R$7</f>
        <v>Despesa Direta</v>
      </c>
      <c r="G17688" s="327">
        <f>'Composições Desp. Diretas'!CO27</f>
        <v>0</v>
      </c>
    </row>
    <row r="17689" spans="1:7" x14ac:dyDescent="0.25">
      <c r="A17689" s="319">
        <f>'Comp. Desp. Indiretas'!$CN$7</f>
        <v>0</v>
      </c>
      <c r="B17689" s="314" t="str">
        <f>'Composições Desp. Diretas'!$A$28</f>
        <v>DG</v>
      </c>
      <c r="C17689" s="314" t="str">
        <f>EAP!$C$10</f>
        <v>PP02</v>
      </c>
      <c r="D17689" s="315" t="str">
        <f>'Composições Desp. Diretas'!$C$28</f>
        <v>ALUGUEL DE VEICULO LEVE</v>
      </c>
      <c r="E17689" s="314" t="str">
        <f>Resumo!$R$5</f>
        <v>Despesa</v>
      </c>
      <c r="F17689" s="314" t="str">
        <f>Resumo!$R$7</f>
        <v>Despesa Direta</v>
      </c>
      <c r="G17689" s="327">
        <f>'Composições Desp. Diretas'!CO28</f>
        <v>0</v>
      </c>
    </row>
    <row r="17690" spans="1:7" x14ac:dyDescent="0.25">
      <c r="A17690" s="319">
        <f>'Comp. Desp. Indiretas'!$CN$7</f>
        <v>0</v>
      </c>
      <c r="B17690" s="314" t="str">
        <f>'Composições Desp. Diretas'!$A$29</f>
        <v>DG</v>
      </c>
      <c r="C17690" s="314" t="str">
        <f>EAP!$C$10</f>
        <v>PP02</v>
      </c>
      <c r="D17690" s="315" t="str">
        <f>'Composições Desp. Diretas'!$C$29</f>
        <v>COMBUSTÍVEL - GASOLINA</v>
      </c>
      <c r="E17690" s="314" t="str">
        <f>Resumo!$R$5</f>
        <v>Despesa</v>
      </c>
      <c r="F17690" s="314" t="str">
        <f>Resumo!$R$7</f>
        <v>Despesa Direta</v>
      </c>
      <c r="G17690" s="327">
        <f>'Composições Desp. Diretas'!CO29</f>
        <v>0</v>
      </c>
    </row>
    <row r="17691" spans="1:7" x14ac:dyDescent="0.25">
      <c r="A17691" s="319">
        <f>'Comp. Desp. Indiretas'!$CN$7</f>
        <v>0</v>
      </c>
      <c r="B17691" s="314">
        <f>'Composições Desp. Diretas'!$A$30</f>
        <v>0</v>
      </c>
      <c r="C17691" s="314" t="str">
        <f>EAP!$C$10</f>
        <v>PP02</v>
      </c>
      <c r="D17691" s="315">
        <f>'Composições Desp. Diretas'!$C$30</f>
        <v>0</v>
      </c>
      <c r="E17691" s="314" t="str">
        <f>Resumo!$R$5</f>
        <v>Despesa</v>
      </c>
      <c r="F17691" s="314" t="str">
        <f>Resumo!$R$7</f>
        <v>Despesa Direta</v>
      </c>
      <c r="G17691" s="327">
        <f>'Composições Desp. Diretas'!CO30</f>
        <v>0</v>
      </c>
    </row>
    <row r="17692" spans="1:7" x14ac:dyDescent="0.25">
      <c r="A17692" s="319">
        <f>'Comp. Desp. Indiretas'!$CN$7</f>
        <v>0</v>
      </c>
      <c r="B17692" s="314">
        <f>'Composições Desp. Diretas'!$A$31</f>
        <v>0</v>
      </c>
      <c r="C17692" s="314" t="str">
        <f>EAP!$C$10</f>
        <v>PP02</v>
      </c>
      <c r="D17692" s="315">
        <f>'Composições Desp. Diretas'!$C$31</f>
        <v>0</v>
      </c>
      <c r="E17692" s="314" t="str">
        <f>Resumo!$R$5</f>
        <v>Despesa</v>
      </c>
      <c r="F17692" s="314" t="str">
        <f>Resumo!$R$7</f>
        <v>Despesa Direta</v>
      </c>
      <c r="G17692" s="327">
        <f>'Composições Desp. Diretas'!CO31</f>
        <v>0</v>
      </c>
    </row>
    <row r="17693" spans="1:7" x14ac:dyDescent="0.25">
      <c r="A17693" s="319">
        <f>'Comp. Desp. Indiretas'!$CN$7</f>
        <v>0</v>
      </c>
      <c r="B17693" s="314" t="str">
        <f>'Composições Desp. Diretas'!$A$32</f>
        <v>MOC</v>
      </c>
      <c r="C17693" s="314" t="str">
        <f>EAP!$C$10</f>
        <v>PP02</v>
      </c>
      <c r="D17693" s="315" t="str">
        <f>'Composições Desp. Diretas'!$C$32</f>
        <v>COORD. DE PROJETO</v>
      </c>
      <c r="E17693" s="314" t="str">
        <f>Resumo!$R$5</f>
        <v>Despesa</v>
      </c>
      <c r="F17693" s="314" t="str">
        <f>Resumo!$R$7</f>
        <v>Despesa Direta</v>
      </c>
      <c r="G17693" s="327">
        <f>'Composições Desp. Diretas'!CO32</f>
        <v>0</v>
      </c>
    </row>
    <row r="17694" spans="1:7" x14ac:dyDescent="0.25">
      <c r="A17694" s="319">
        <f>'Comp. Desp. Indiretas'!$CN$7</f>
        <v>0</v>
      </c>
      <c r="B17694" s="314" t="str">
        <f>'Composições Desp. Diretas'!$A$33</f>
        <v>MOC</v>
      </c>
      <c r="C17694" s="314" t="str">
        <f>EAP!$C$10</f>
        <v>PP02</v>
      </c>
      <c r="D17694" s="315" t="str">
        <f>'Composições Desp. Diretas'!$C$33</f>
        <v>ANALISTA DE PROJETOS PLENO</v>
      </c>
      <c r="E17694" s="314" t="str">
        <f>Resumo!$R$5</f>
        <v>Despesa</v>
      </c>
      <c r="F17694" s="314" t="str">
        <f>Resumo!$R$7</f>
        <v>Despesa Direta</v>
      </c>
      <c r="G17694" s="327">
        <f>'Composições Desp. Diretas'!CO33</f>
        <v>0</v>
      </c>
    </row>
    <row r="17695" spans="1:7" x14ac:dyDescent="0.25">
      <c r="A17695" s="319">
        <f>'Comp. Desp. Indiretas'!$CN$7</f>
        <v>0</v>
      </c>
      <c r="B17695" s="314" t="str">
        <f>'Composições Desp. Diretas'!$A$34</f>
        <v>MOC</v>
      </c>
      <c r="C17695" s="314" t="str">
        <f>EAP!$C$10</f>
        <v>PP02</v>
      </c>
      <c r="D17695" s="315" t="str">
        <f>'Composições Desp. Diretas'!$C$34</f>
        <v>ASSISTENTE DE PROJETOS</v>
      </c>
      <c r="E17695" s="314" t="str">
        <f>Resumo!$R$5</f>
        <v>Despesa</v>
      </c>
      <c r="F17695" s="314" t="str">
        <f>Resumo!$R$7</f>
        <v>Despesa Direta</v>
      </c>
      <c r="G17695" s="327">
        <f>'Composições Desp. Diretas'!CO34</f>
        <v>0</v>
      </c>
    </row>
    <row r="17696" spans="1:7" x14ac:dyDescent="0.25">
      <c r="A17696" s="319">
        <f>'Comp. Desp. Indiretas'!$CN$7</f>
        <v>0</v>
      </c>
      <c r="B17696" s="314" t="str">
        <f>'Composições Desp. Diretas'!$A$35</f>
        <v>MOC</v>
      </c>
      <c r="C17696" s="314" t="str">
        <f>EAP!$C$10</f>
        <v>PP02</v>
      </c>
      <c r="D17696" s="315" t="str">
        <f>'Composições Desp. Diretas'!$C$35</f>
        <v>ANALISTA DE GEOPROCESSAMENTO</v>
      </c>
      <c r="E17696" s="314" t="str">
        <f>Resumo!$R$5</f>
        <v>Despesa</v>
      </c>
      <c r="F17696" s="314" t="str">
        <f>Resumo!$R$7</f>
        <v>Despesa Direta</v>
      </c>
      <c r="G17696" s="327">
        <f>'Composições Desp. Diretas'!CO35</f>
        <v>0</v>
      </c>
    </row>
    <row r="17697" spans="1:7" x14ac:dyDescent="0.25">
      <c r="A17697" s="319">
        <f>'Comp. Desp. Indiretas'!$CN$7</f>
        <v>0</v>
      </c>
      <c r="B17697" s="314">
        <f>'Composições Desp. Diretas'!$A$36</f>
        <v>0</v>
      </c>
      <c r="C17697" s="314" t="str">
        <f>EAP!$C$10</f>
        <v>PP02</v>
      </c>
      <c r="D17697" s="315">
        <f>'Composições Desp. Diretas'!$C$36</f>
        <v>0</v>
      </c>
      <c r="E17697" s="314" t="str">
        <f>Resumo!$R$5</f>
        <v>Despesa</v>
      </c>
      <c r="F17697" s="314" t="str">
        <f>Resumo!$R$7</f>
        <v>Despesa Direta</v>
      </c>
      <c r="G17697" s="327">
        <f>'Composições Desp. Diretas'!CO36</f>
        <v>0</v>
      </c>
    </row>
    <row r="17698" spans="1:7" x14ac:dyDescent="0.25">
      <c r="A17698" s="319">
        <f>'Comp. Desp. Indiretas'!$CN$7</f>
        <v>0</v>
      </c>
      <c r="B17698" s="314">
        <f>'Composições Desp. Diretas'!$A$37</f>
        <v>0</v>
      </c>
      <c r="C17698" s="314" t="str">
        <f>EAP!$C$10</f>
        <v>PP02</v>
      </c>
      <c r="D17698" s="315">
        <f>'Composições Desp. Diretas'!$C$37</f>
        <v>0</v>
      </c>
      <c r="E17698" s="314" t="str">
        <f>Resumo!$R$5</f>
        <v>Despesa</v>
      </c>
      <c r="F17698" s="314" t="str">
        <f>Resumo!$R$7</f>
        <v>Despesa Direta</v>
      </c>
      <c r="G17698" s="327">
        <f>'Composições Desp. Diretas'!CO37</f>
        <v>0</v>
      </c>
    </row>
    <row r="17699" spans="1:7" x14ac:dyDescent="0.25">
      <c r="A17699" s="319">
        <f>'Comp. Desp. Indiretas'!$CN$7</f>
        <v>0</v>
      </c>
      <c r="B17699" s="314">
        <f>'Composições Desp. Diretas'!$A$38</f>
        <v>0</v>
      </c>
      <c r="C17699" s="314" t="str">
        <f>EAP!$C$10</f>
        <v>PP02</v>
      </c>
      <c r="D17699" s="315">
        <f>'Composições Desp. Diretas'!$C$38</f>
        <v>0</v>
      </c>
      <c r="E17699" s="314" t="str">
        <f>Resumo!$R$5</f>
        <v>Despesa</v>
      </c>
      <c r="F17699" s="314" t="str">
        <f>Resumo!$R$7</f>
        <v>Despesa Direta</v>
      </c>
      <c r="G17699" s="327">
        <f>'Composições Desp. Diretas'!CO38</f>
        <v>0</v>
      </c>
    </row>
    <row r="17700" spans="1:7" x14ac:dyDescent="0.25">
      <c r="A17700" s="319">
        <f>'Comp. Desp. Indiretas'!$CN$7</f>
        <v>0</v>
      </c>
      <c r="B17700" s="314">
        <f>'Composições Desp. Diretas'!$A$39</f>
        <v>0</v>
      </c>
      <c r="C17700" s="314" t="str">
        <f>EAP!$C$10</f>
        <v>PP02</v>
      </c>
      <c r="D17700" s="315">
        <f>'Composições Desp. Diretas'!$C$39</f>
        <v>0</v>
      </c>
      <c r="E17700" s="314" t="str">
        <f>Resumo!$R$5</f>
        <v>Despesa</v>
      </c>
      <c r="F17700" s="314" t="str">
        <f>Resumo!$R$7</f>
        <v>Despesa Direta</v>
      </c>
      <c r="G17700" s="327">
        <f>'Composições Desp. Diretas'!CO39</f>
        <v>0</v>
      </c>
    </row>
    <row r="17701" spans="1:7" x14ac:dyDescent="0.25">
      <c r="A17701" s="319">
        <f>'Comp. Desp. Indiretas'!$CN$7</f>
        <v>0</v>
      </c>
      <c r="B17701" s="314">
        <f>'Composições Desp. Diretas'!$A$40</f>
        <v>0</v>
      </c>
      <c r="C17701" s="314" t="str">
        <f>EAP!$C$10</f>
        <v>PP02</v>
      </c>
      <c r="D17701" s="315">
        <f>'Composições Desp. Diretas'!$C$40</f>
        <v>0</v>
      </c>
      <c r="E17701" s="314" t="str">
        <f>Resumo!$R$5</f>
        <v>Despesa</v>
      </c>
      <c r="F17701" s="314" t="str">
        <f>Resumo!$R$7</f>
        <v>Despesa Direta</v>
      </c>
      <c r="G17701" s="327">
        <f>'Composições Desp. Diretas'!CO40</f>
        <v>0</v>
      </c>
    </row>
    <row r="17702" spans="1:7" x14ac:dyDescent="0.25">
      <c r="A17702" s="319">
        <f>'Comp. Desp. Indiretas'!$CN$7</f>
        <v>0</v>
      </c>
      <c r="B17702" s="314">
        <f>'Composições Desp. Diretas'!$A$41</f>
        <v>0</v>
      </c>
      <c r="C17702" s="314" t="str">
        <f>EAP!$C$10</f>
        <v>PP02</v>
      </c>
      <c r="D17702" s="315">
        <f>'Composições Desp. Diretas'!$C$41</f>
        <v>0</v>
      </c>
      <c r="E17702" s="314" t="str">
        <f>Resumo!$R$5</f>
        <v>Despesa</v>
      </c>
      <c r="F17702" s="314" t="str">
        <f>Resumo!$R$7</f>
        <v>Despesa Direta</v>
      </c>
      <c r="G17702" s="327">
        <f>'Composições Desp. Diretas'!CO41</f>
        <v>0</v>
      </c>
    </row>
    <row r="17703" spans="1:7" x14ac:dyDescent="0.25">
      <c r="A17703" s="319">
        <f>'Comp. Desp. Indiretas'!$CN$7</f>
        <v>0</v>
      </c>
      <c r="B17703" s="314">
        <f>'Composições Desp. Diretas'!$A$42</f>
        <v>0</v>
      </c>
      <c r="C17703" s="314" t="str">
        <f>EAP!$C$10</f>
        <v>PP02</v>
      </c>
      <c r="D17703" s="315">
        <f>'Composições Desp. Diretas'!$C$42</f>
        <v>0</v>
      </c>
      <c r="E17703" s="314" t="str">
        <f>Resumo!$R$5</f>
        <v>Despesa</v>
      </c>
      <c r="F17703" s="314" t="str">
        <f>Resumo!$R$7</f>
        <v>Despesa Direta</v>
      </c>
      <c r="G17703" s="327">
        <f>'Composições Desp. Diretas'!CO42</f>
        <v>0</v>
      </c>
    </row>
    <row r="17704" spans="1:7" x14ac:dyDescent="0.25">
      <c r="A17704" s="319">
        <f>'Comp. Desp. Indiretas'!$CN$7</f>
        <v>0</v>
      </c>
      <c r="B17704" s="314">
        <f>'Composições Desp. Diretas'!$A$43</f>
        <v>0</v>
      </c>
      <c r="C17704" s="314" t="str">
        <f>EAP!$C$10</f>
        <v>PP02</v>
      </c>
      <c r="D17704" s="315">
        <f>'Composições Desp. Diretas'!$C$43</f>
        <v>0</v>
      </c>
      <c r="E17704" s="314" t="str">
        <f>Resumo!$R$5</f>
        <v>Despesa</v>
      </c>
      <c r="F17704" s="314" t="str">
        <f>Resumo!$R$7</f>
        <v>Despesa Direta</v>
      </c>
      <c r="G17704" s="327">
        <f>'Composições Desp. Diretas'!CO43</f>
        <v>0</v>
      </c>
    </row>
    <row r="17705" spans="1:7" x14ac:dyDescent="0.25">
      <c r="A17705" s="319">
        <f>'Comp. Desp. Indiretas'!$CN$7</f>
        <v>0</v>
      </c>
      <c r="B17705" s="314">
        <f>'Composições Desp. Diretas'!$A$44</f>
        <v>0</v>
      </c>
      <c r="C17705" s="314" t="str">
        <f>EAP!$C$10</f>
        <v>PP02</v>
      </c>
      <c r="D17705" s="315">
        <f>'Composições Desp. Diretas'!$C$44</f>
        <v>0</v>
      </c>
      <c r="E17705" s="314" t="str">
        <f>Resumo!$R$5</f>
        <v>Despesa</v>
      </c>
      <c r="F17705" s="314" t="str">
        <f>Resumo!$R$7</f>
        <v>Despesa Direta</v>
      </c>
      <c r="G17705" s="327">
        <f>'Composições Desp. Diretas'!CO44</f>
        <v>0</v>
      </c>
    </row>
    <row r="17706" spans="1:7" x14ac:dyDescent="0.25">
      <c r="A17706" s="319">
        <f>'Comp. Desp. Indiretas'!$CN$7</f>
        <v>0</v>
      </c>
      <c r="B17706" s="314">
        <f>'Composições Desp. Diretas'!$A$45</f>
        <v>0</v>
      </c>
      <c r="C17706" s="314" t="str">
        <f>EAP!$C$10</f>
        <v>PP02</v>
      </c>
      <c r="D17706" s="315">
        <f>'Composições Desp. Diretas'!$C$45</f>
        <v>0</v>
      </c>
      <c r="E17706" s="314" t="str">
        <f>Resumo!$R$5</f>
        <v>Despesa</v>
      </c>
      <c r="F17706" s="314" t="str">
        <f>Resumo!$R$7</f>
        <v>Despesa Direta</v>
      </c>
      <c r="G17706" s="327">
        <f>'Composições Desp. Diretas'!CO45</f>
        <v>0</v>
      </c>
    </row>
    <row r="17707" spans="1:7" x14ac:dyDescent="0.25">
      <c r="A17707" s="319">
        <f>'Comp. Desp. Indiretas'!$CN$7</f>
        <v>0</v>
      </c>
      <c r="B17707" s="314">
        <f>'Composições Desp. Diretas'!$A$46</f>
        <v>0</v>
      </c>
      <c r="C17707" s="314" t="str">
        <f>EAP!$C$10</f>
        <v>PP02</v>
      </c>
      <c r="D17707" s="315">
        <f>'Composições Desp. Diretas'!$C$46</f>
        <v>0</v>
      </c>
      <c r="E17707" s="314" t="str">
        <f>Resumo!$R$5</f>
        <v>Despesa</v>
      </c>
      <c r="F17707" s="314" t="str">
        <f>Resumo!$R$7</f>
        <v>Despesa Direta</v>
      </c>
      <c r="G17707" s="327">
        <f>'Composições Desp. Diretas'!CO46</f>
        <v>0</v>
      </c>
    </row>
    <row r="17708" spans="1:7" x14ac:dyDescent="0.25">
      <c r="A17708" s="319">
        <f>'Comp. Desp. Indiretas'!$CN$7</f>
        <v>0</v>
      </c>
      <c r="B17708" s="314">
        <f>'Composições Desp. Diretas'!$A$47</f>
        <v>0</v>
      </c>
      <c r="C17708" s="314" t="str">
        <f>EAP!$C$10</f>
        <v>PP02</v>
      </c>
      <c r="D17708" s="315">
        <f>'Composições Desp. Diretas'!$C$47</f>
        <v>0</v>
      </c>
      <c r="E17708" s="314" t="str">
        <f>Resumo!$R$5</f>
        <v>Despesa</v>
      </c>
      <c r="F17708" s="314" t="str">
        <f>Resumo!$R$7</f>
        <v>Despesa Direta</v>
      </c>
      <c r="G17708" s="327">
        <f>'Composições Desp. Diretas'!CO47</f>
        <v>0</v>
      </c>
    </row>
    <row r="17709" spans="1:7" x14ac:dyDescent="0.25">
      <c r="A17709" s="319">
        <f>'Comp. Desp. Indiretas'!$CN$7</f>
        <v>0</v>
      </c>
      <c r="B17709" s="314">
        <f>'Composições Desp. Diretas'!$A$48</f>
        <v>0</v>
      </c>
      <c r="C17709" s="314" t="str">
        <f>EAP!$C$10</f>
        <v>PP02</v>
      </c>
      <c r="D17709" s="315">
        <f>'Composições Desp. Diretas'!$C$48</f>
        <v>0</v>
      </c>
      <c r="E17709" s="314" t="str">
        <f>Resumo!$R$5</f>
        <v>Despesa</v>
      </c>
      <c r="F17709" s="314" t="str">
        <f>Resumo!$R$7</f>
        <v>Despesa Direta</v>
      </c>
      <c r="G17709" s="327">
        <f>'Composições Desp. Diretas'!CO48</f>
        <v>0</v>
      </c>
    </row>
    <row r="17710" spans="1:7" x14ac:dyDescent="0.25">
      <c r="A17710" s="319">
        <f>'Comp. Desp. Indiretas'!$CN$7</f>
        <v>0</v>
      </c>
      <c r="B17710" s="314">
        <f>'Composições Desp. Diretas'!$A$49</f>
        <v>0</v>
      </c>
      <c r="C17710" s="314" t="str">
        <f>EAP!$C$10</f>
        <v>PP02</v>
      </c>
      <c r="D17710" s="315">
        <f>'Composições Desp. Diretas'!$C$49</f>
        <v>0</v>
      </c>
      <c r="E17710" s="314" t="str">
        <f>Resumo!$R$5</f>
        <v>Despesa</v>
      </c>
      <c r="F17710" s="314" t="str">
        <f>Resumo!$R$7</f>
        <v>Despesa Direta</v>
      </c>
      <c r="G17710" s="327">
        <f>'Composições Desp. Diretas'!CO49</f>
        <v>0</v>
      </c>
    </row>
    <row r="17711" spans="1:7" x14ac:dyDescent="0.25">
      <c r="A17711" s="319">
        <f>'Comp. Desp. Indiretas'!$CN$7</f>
        <v>0</v>
      </c>
      <c r="B17711" s="314">
        <f>'Composições Desp. Diretas'!$A$50</f>
        <v>0</v>
      </c>
      <c r="C17711" s="314" t="str">
        <f>EAP!$C$10</f>
        <v>PP02</v>
      </c>
      <c r="D17711" s="315">
        <f>'Composições Desp. Diretas'!$C$50</f>
        <v>0</v>
      </c>
      <c r="E17711" s="314" t="str">
        <f>Resumo!$R$5</f>
        <v>Despesa</v>
      </c>
      <c r="F17711" s="314" t="str">
        <f>Resumo!$R$7</f>
        <v>Despesa Direta</v>
      </c>
      <c r="G17711" s="327">
        <f>'Composições Desp. Diretas'!CO50</f>
        <v>0</v>
      </c>
    </row>
    <row r="17712" spans="1:7" x14ac:dyDescent="0.25">
      <c r="A17712" s="319">
        <f>'Comp. Desp. Indiretas'!$CN$7</f>
        <v>0</v>
      </c>
      <c r="B17712" s="314">
        <f>'Composições Desp. Diretas'!$A$51</f>
        <v>0</v>
      </c>
      <c r="C17712" s="314" t="str">
        <f>EAP!$C$10</f>
        <v>PP02</v>
      </c>
      <c r="D17712" s="315">
        <f>'Composições Desp. Diretas'!$C$51</f>
        <v>0</v>
      </c>
      <c r="E17712" s="314" t="str">
        <f>Resumo!$R$5</f>
        <v>Despesa</v>
      </c>
      <c r="F17712" s="314" t="str">
        <f>Resumo!$R$7</f>
        <v>Despesa Direta</v>
      </c>
      <c r="G17712" s="327">
        <f>'Composições Desp. Diretas'!CO51</f>
        <v>0</v>
      </c>
    </row>
    <row r="17713" spans="1:7" x14ac:dyDescent="0.25">
      <c r="A17713" s="319">
        <f>'Comp. Desp. Indiretas'!$CN$7</f>
        <v>0</v>
      </c>
      <c r="B17713" s="314">
        <f>'Composições Desp. Diretas'!$A$52</f>
        <v>0</v>
      </c>
      <c r="C17713" s="314" t="str">
        <f>EAP!$C$10</f>
        <v>PP02</v>
      </c>
      <c r="D17713" s="315">
        <f>'Composições Desp. Diretas'!$C$52</f>
        <v>0</v>
      </c>
      <c r="E17713" s="314" t="str">
        <f>Resumo!$R$5</f>
        <v>Despesa</v>
      </c>
      <c r="F17713" s="314" t="str">
        <f>Resumo!$R$7</f>
        <v>Despesa Direta</v>
      </c>
      <c r="G17713" s="327">
        <f>'Composições Desp. Diretas'!CO52</f>
        <v>0</v>
      </c>
    </row>
    <row r="17714" spans="1:7" x14ac:dyDescent="0.25">
      <c r="A17714" s="319">
        <f>'Comp. Desp. Indiretas'!$CN$7</f>
        <v>0</v>
      </c>
      <c r="B17714" s="314">
        <f>'Composições Desp. Diretas'!$A$53</f>
        <v>0</v>
      </c>
      <c r="C17714" s="314" t="str">
        <f>EAP!$C$10</f>
        <v>PP02</v>
      </c>
      <c r="D17714" s="315">
        <f>'Composições Desp. Diretas'!$C$53</f>
        <v>0</v>
      </c>
      <c r="E17714" s="314" t="str">
        <f>Resumo!$R$5</f>
        <v>Despesa</v>
      </c>
      <c r="F17714" s="314" t="str">
        <f>Resumo!$R$7</f>
        <v>Despesa Direta</v>
      </c>
      <c r="G17714" s="327">
        <f>'Composições Desp. Diretas'!CO53</f>
        <v>0</v>
      </c>
    </row>
    <row r="17715" spans="1:7" x14ac:dyDescent="0.25">
      <c r="A17715" s="319">
        <f>'Comp. Desp. Indiretas'!$CN$7</f>
        <v>0</v>
      </c>
      <c r="B17715" s="314">
        <f>'Composições Desp. Diretas'!$A$54</f>
        <v>0</v>
      </c>
      <c r="C17715" s="314" t="str">
        <f>EAP!$C$10</f>
        <v>PP02</v>
      </c>
      <c r="D17715" s="315">
        <f>'Composições Desp. Diretas'!$C$54</f>
        <v>0</v>
      </c>
      <c r="E17715" s="314" t="str">
        <f>Resumo!$R$5</f>
        <v>Despesa</v>
      </c>
      <c r="F17715" s="314" t="str">
        <f>Resumo!$R$7</f>
        <v>Despesa Direta</v>
      </c>
      <c r="G17715" s="327">
        <f>'Composições Desp. Diretas'!CO54</f>
        <v>0</v>
      </c>
    </row>
    <row r="17716" spans="1:7" x14ac:dyDescent="0.25">
      <c r="A17716" s="319">
        <f>'Comp. Desp. Indiretas'!$CN$7</f>
        <v>0</v>
      </c>
      <c r="B17716" s="314">
        <f>'Composições Desp. Diretas'!$A$55</f>
        <v>0</v>
      </c>
      <c r="C17716" s="314" t="str">
        <f>EAP!$C$10</f>
        <v>PP02</v>
      </c>
      <c r="D17716" s="315">
        <f>'Composições Desp. Diretas'!$C$55</f>
        <v>0</v>
      </c>
      <c r="E17716" s="314" t="str">
        <f>Resumo!$R$5</f>
        <v>Despesa</v>
      </c>
      <c r="F17716" s="314" t="str">
        <f>Resumo!$R$7</f>
        <v>Despesa Direta</v>
      </c>
      <c r="G17716" s="327">
        <f>'Composições Desp. Diretas'!CO55</f>
        <v>0</v>
      </c>
    </row>
    <row r="17717" spans="1:7" x14ac:dyDescent="0.25">
      <c r="A17717" s="319">
        <f>'Comp. Desp. Indiretas'!$CN$7</f>
        <v>0</v>
      </c>
      <c r="B17717" s="314" t="str">
        <f>'Composições Desp. Diretas'!$A$57</f>
        <v>SE</v>
      </c>
      <c r="C17717" s="314" t="str">
        <f>EAP!$C$11</f>
        <v>PP03</v>
      </c>
      <c r="D17717" s="315" t="str">
        <f>'Composições Desp. Diretas'!$C$57</f>
        <v>análise lab eflu</v>
      </c>
      <c r="E17717" s="314" t="str">
        <f>Resumo!$R$5</f>
        <v>Despesa</v>
      </c>
      <c r="F17717" s="314" t="str">
        <f>Resumo!$R$7</f>
        <v>Despesa Direta</v>
      </c>
      <c r="G17717" s="327">
        <f>'Composições Desp. Diretas'!CO57</f>
        <v>0</v>
      </c>
    </row>
    <row r="17718" spans="1:7" x14ac:dyDescent="0.25">
      <c r="A17718" s="319">
        <f>'Comp. Desp. Indiretas'!$CN$7</f>
        <v>0</v>
      </c>
      <c r="B17718" s="314" t="str">
        <f>'Composições Desp. Diretas'!$A$58</f>
        <v>MOC</v>
      </c>
      <c r="C17718" s="314" t="str">
        <f>EAP!$C$11</f>
        <v>PP03</v>
      </c>
      <c r="D17718" s="315" t="str">
        <f>'Composições Desp. Diretas'!$C$58</f>
        <v>ANALISTA DE PROJETOS PLENO</v>
      </c>
      <c r="E17718" s="314" t="str">
        <f>Resumo!$R$5</f>
        <v>Despesa</v>
      </c>
      <c r="F17718" s="314" t="str">
        <f>Resumo!$R$7</f>
        <v>Despesa Direta</v>
      </c>
      <c r="G17718" s="327">
        <f>'Composições Desp. Diretas'!CO58</f>
        <v>0</v>
      </c>
    </row>
    <row r="17719" spans="1:7" x14ac:dyDescent="0.25">
      <c r="A17719" s="319">
        <f>'Comp. Desp. Indiretas'!$CN$7</f>
        <v>0</v>
      </c>
      <c r="B17719" s="314" t="str">
        <f>'Composições Desp. Diretas'!$A$59</f>
        <v>SE</v>
      </c>
      <c r="C17719" s="314" t="str">
        <f>EAP!$C$11</f>
        <v>PP03</v>
      </c>
      <c r="D17719" s="315" t="str">
        <f>'Composições Desp. Diretas'!$C$59</f>
        <v>Elaboração de RT Ecotox</v>
      </c>
      <c r="E17719" s="314" t="str">
        <f>Resumo!$R$5</f>
        <v>Despesa</v>
      </c>
      <c r="F17719" s="314" t="str">
        <f>Resumo!$R$7</f>
        <v>Despesa Direta</v>
      </c>
      <c r="G17719" s="327">
        <f>'Composições Desp. Diretas'!CO59</f>
        <v>0</v>
      </c>
    </row>
    <row r="17720" spans="1:7" x14ac:dyDescent="0.25">
      <c r="A17720" s="319">
        <f>'Comp. Desp. Indiretas'!$CN$7</f>
        <v>0</v>
      </c>
      <c r="B17720" s="314">
        <f>'Composições Desp. Diretas'!$A$60</f>
        <v>0</v>
      </c>
      <c r="C17720" s="314" t="str">
        <f>EAP!$C$11</f>
        <v>PP03</v>
      </c>
      <c r="D17720" s="315">
        <f>'Composições Desp. Diretas'!$C$60</f>
        <v>0</v>
      </c>
      <c r="E17720" s="314" t="str">
        <f>Resumo!$R$5</f>
        <v>Despesa</v>
      </c>
      <c r="F17720" s="314" t="str">
        <f>Resumo!$R$7</f>
        <v>Despesa Direta</v>
      </c>
      <c r="G17720" s="327">
        <f>'Composições Desp. Diretas'!CO60</f>
        <v>0</v>
      </c>
    </row>
    <row r="17721" spans="1:7" x14ac:dyDescent="0.25">
      <c r="A17721" s="319">
        <f>'Comp. Desp. Indiretas'!$CN$7</f>
        <v>0</v>
      </c>
      <c r="B17721" s="314">
        <f>'Composições Desp. Diretas'!$A$61</f>
        <v>0</v>
      </c>
      <c r="C17721" s="314" t="str">
        <f>EAP!$C$11</f>
        <v>PP03</v>
      </c>
      <c r="D17721" s="315">
        <f>'Composições Desp. Diretas'!$C$61</f>
        <v>0</v>
      </c>
      <c r="E17721" s="314" t="str">
        <f>Resumo!$R$5</f>
        <v>Despesa</v>
      </c>
      <c r="F17721" s="314" t="str">
        <f>Resumo!$R$7</f>
        <v>Despesa Direta</v>
      </c>
      <c r="G17721" s="327">
        <f>'Composições Desp. Diretas'!CO61</f>
        <v>0</v>
      </c>
    </row>
    <row r="17722" spans="1:7" x14ac:dyDescent="0.25">
      <c r="A17722" s="319">
        <f>'Comp. Desp. Indiretas'!$CN$7</f>
        <v>0</v>
      </c>
      <c r="B17722" s="314" t="str">
        <f>'Composições Desp. Diretas'!$A$62</f>
        <v>MOC</v>
      </c>
      <c r="C17722" s="314" t="str">
        <f>EAP!$C$11</f>
        <v>PP03</v>
      </c>
      <c r="D17722" s="315" t="str">
        <f>'Composições Desp. Diretas'!$C$62</f>
        <v>TÉCNICO OPERACIONAL</v>
      </c>
      <c r="E17722" s="314" t="str">
        <f>Resumo!$R$5</f>
        <v>Despesa</v>
      </c>
      <c r="F17722" s="314" t="str">
        <f>Resumo!$R$7</f>
        <v>Despesa Direta</v>
      </c>
      <c r="G17722" s="327">
        <f>'Composições Desp. Diretas'!CO62</f>
        <v>0</v>
      </c>
    </row>
    <row r="17723" spans="1:7" x14ac:dyDescent="0.25">
      <c r="A17723" s="319">
        <f>'Comp. Desp. Indiretas'!$CN$7</f>
        <v>0</v>
      </c>
      <c r="B17723" s="314" t="str">
        <f>'Composições Desp. Diretas'!$A$63</f>
        <v>DG</v>
      </c>
      <c r="C17723" s="314" t="str">
        <f>EAP!$C$11</f>
        <v>PP03</v>
      </c>
      <c r="D17723" s="315" t="str">
        <f>'Composições Desp. Diretas'!$C$63</f>
        <v>COMBUSTÍVEL - GASOLINA</v>
      </c>
      <c r="E17723" s="314" t="str">
        <f>Resumo!$R$5</f>
        <v>Despesa</v>
      </c>
      <c r="F17723" s="314" t="str">
        <f>Resumo!$R$7</f>
        <v>Despesa Direta</v>
      </c>
      <c r="G17723" s="327">
        <f>'Composições Desp. Diretas'!CO63</f>
        <v>0</v>
      </c>
    </row>
    <row r="17724" spans="1:7" x14ac:dyDescent="0.25">
      <c r="A17724" s="319">
        <f>'Comp. Desp. Indiretas'!$CN$7</f>
        <v>0</v>
      </c>
      <c r="B17724" s="314">
        <f>'Composições Desp. Diretas'!$A$64</f>
        <v>0</v>
      </c>
      <c r="C17724" s="314" t="str">
        <f>EAP!$C$11</f>
        <v>PP03</v>
      </c>
      <c r="D17724" s="315">
        <f>'Composições Desp. Diretas'!$C$64</f>
        <v>0</v>
      </c>
      <c r="E17724" s="314" t="str">
        <f>Resumo!$R$5</f>
        <v>Despesa</v>
      </c>
      <c r="F17724" s="314" t="str">
        <f>Resumo!$R$7</f>
        <v>Despesa Direta</v>
      </c>
      <c r="G17724" s="327">
        <f>'Composições Desp. Diretas'!CO64</f>
        <v>0</v>
      </c>
    </row>
    <row r="17725" spans="1:7" x14ac:dyDescent="0.25">
      <c r="A17725" s="319">
        <f>'Comp. Desp. Indiretas'!$CN$7</f>
        <v>0</v>
      </c>
      <c r="B17725" s="314">
        <f>'Composições Desp. Diretas'!$A$65</f>
        <v>0</v>
      </c>
      <c r="C17725" s="314" t="str">
        <f>EAP!$C$11</f>
        <v>PP03</v>
      </c>
      <c r="D17725" s="315">
        <f>'Composições Desp. Diretas'!$C$65</f>
        <v>0</v>
      </c>
      <c r="E17725" s="314" t="str">
        <f>Resumo!$R$5</f>
        <v>Despesa</v>
      </c>
      <c r="F17725" s="314" t="str">
        <f>Resumo!$R$7</f>
        <v>Despesa Direta</v>
      </c>
      <c r="G17725" s="327">
        <f>'Composições Desp. Diretas'!CO65</f>
        <v>0</v>
      </c>
    </row>
    <row r="17726" spans="1:7" x14ac:dyDescent="0.25">
      <c r="A17726" s="319">
        <f>'Comp. Desp. Indiretas'!$CN$7</f>
        <v>0</v>
      </c>
      <c r="B17726" s="314">
        <f>'Composições Desp. Diretas'!$A$66</f>
        <v>0</v>
      </c>
      <c r="C17726" s="314" t="str">
        <f>EAP!$C$11</f>
        <v>PP03</v>
      </c>
      <c r="D17726" s="315">
        <f>'Composições Desp. Diretas'!$C$66</f>
        <v>0</v>
      </c>
      <c r="E17726" s="314" t="str">
        <f>Resumo!$R$5</f>
        <v>Despesa</v>
      </c>
      <c r="F17726" s="314" t="str">
        <f>Resumo!$R$7</f>
        <v>Despesa Direta</v>
      </c>
      <c r="G17726" s="327">
        <f>'Composições Desp. Diretas'!CO66</f>
        <v>0</v>
      </c>
    </row>
    <row r="17727" spans="1:7" x14ac:dyDescent="0.25">
      <c r="A17727" s="319">
        <f>'Comp. Desp. Indiretas'!$CN$7</f>
        <v>0</v>
      </c>
      <c r="B17727" s="314">
        <f>'Composições Desp. Diretas'!$A$67</f>
        <v>0</v>
      </c>
      <c r="C17727" s="314" t="str">
        <f>EAP!$C$11</f>
        <v>PP03</v>
      </c>
      <c r="D17727" s="315">
        <f>'Composições Desp. Diretas'!$C$67</f>
        <v>0</v>
      </c>
      <c r="E17727" s="314" t="str">
        <f>Resumo!$R$5</f>
        <v>Despesa</v>
      </c>
      <c r="F17727" s="314" t="str">
        <f>Resumo!$R$7</f>
        <v>Despesa Direta</v>
      </c>
      <c r="G17727" s="327">
        <f>'Composições Desp. Diretas'!CO67</f>
        <v>0</v>
      </c>
    </row>
    <row r="17728" spans="1:7" x14ac:dyDescent="0.25">
      <c r="A17728" s="319">
        <f>'Comp. Desp. Indiretas'!$CN$7</f>
        <v>0</v>
      </c>
      <c r="B17728" s="314">
        <f>'Composições Desp. Diretas'!$A$68</f>
        <v>0</v>
      </c>
      <c r="C17728" s="314" t="str">
        <f>EAP!$C$11</f>
        <v>PP03</v>
      </c>
      <c r="D17728" s="315">
        <f>'Composições Desp. Diretas'!$C$68</f>
        <v>0</v>
      </c>
      <c r="E17728" s="314" t="str">
        <f>Resumo!$R$5</f>
        <v>Despesa</v>
      </c>
      <c r="F17728" s="314" t="str">
        <f>Resumo!$R$7</f>
        <v>Despesa Direta</v>
      </c>
      <c r="G17728" s="327">
        <f>'Composições Desp. Diretas'!CO68</f>
        <v>0</v>
      </c>
    </row>
    <row r="17729" spans="1:7" x14ac:dyDescent="0.25">
      <c r="A17729" s="319">
        <f>'Comp. Desp. Indiretas'!$CN$7</f>
        <v>0</v>
      </c>
      <c r="B17729" s="314">
        <f>'Composições Desp. Diretas'!$A$69</f>
        <v>0</v>
      </c>
      <c r="C17729" s="314" t="str">
        <f>EAP!$C$11</f>
        <v>PP03</v>
      </c>
      <c r="D17729" s="315">
        <f>'Composições Desp. Diretas'!$C$69</f>
        <v>0</v>
      </c>
      <c r="E17729" s="314" t="str">
        <f>Resumo!$R$5</f>
        <v>Despesa</v>
      </c>
      <c r="F17729" s="314" t="str">
        <f>Resumo!$R$7</f>
        <v>Despesa Direta</v>
      </c>
      <c r="G17729" s="327">
        <f>'Composições Desp. Diretas'!CO69</f>
        <v>0</v>
      </c>
    </row>
    <row r="17730" spans="1:7" x14ac:dyDescent="0.25">
      <c r="A17730" s="319">
        <f>'Comp. Desp. Indiretas'!$CN$7</f>
        <v>0</v>
      </c>
      <c r="B17730" s="314">
        <f>'Composições Desp. Diretas'!$A$70</f>
        <v>0</v>
      </c>
      <c r="C17730" s="314" t="str">
        <f>EAP!$C$11</f>
        <v>PP03</v>
      </c>
      <c r="D17730" s="315">
        <f>'Composições Desp. Diretas'!$C$70</f>
        <v>0</v>
      </c>
      <c r="E17730" s="314" t="str">
        <f>Resumo!$R$5</f>
        <v>Despesa</v>
      </c>
      <c r="F17730" s="314" t="str">
        <f>Resumo!$R$7</f>
        <v>Despesa Direta</v>
      </c>
      <c r="G17730" s="327">
        <f>'Composições Desp. Diretas'!CO70</f>
        <v>0</v>
      </c>
    </row>
    <row r="17731" spans="1:7" x14ac:dyDescent="0.25">
      <c r="A17731" s="319">
        <f>'Comp. Desp. Indiretas'!$CN$7</f>
        <v>0</v>
      </c>
      <c r="B17731" s="314">
        <f>'Composições Desp. Diretas'!$A$71</f>
        <v>0</v>
      </c>
      <c r="C17731" s="314" t="str">
        <f>EAP!$C$11</f>
        <v>PP03</v>
      </c>
      <c r="D17731" s="315">
        <f>'Composições Desp. Diretas'!$C$71</f>
        <v>0</v>
      </c>
      <c r="E17731" s="314" t="str">
        <f>Resumo!$R$5</f>
        <v>Despesa</v>
      </c>
      <c r="F17731" s="314" t="str">
        <f>Resumo!$R$7</f>
        <v>Despesa Direta</v>
      </c>
      <c r="G17731" s="327">
        <f>'Composições Desp. Diretas'!CO71</f>
        <v>0</v>
      </c>
    </row>
    <row r="17732" spans="1:7" x14ac:dyDescent="0.25">
      <c r="A17732" s="319">
        <f>'Comp. Desp. Indiretas'!$CN$7</f>
        <v>0</v>
      </c>
      <c r="B17732" s="314">
        <f>'Composições Desp. Diretas'!$A$72</f>
        <v>0</v>
      </c>
      <c r="C17732" s="314" t="str">
        <f>EAP!$C$11</f>
        <v>PP03</v>
      </c>
      <c r="D17732" s="315">
        <f>'Composições Desp. Diretas'!$C$72</f>
        <v>0</v>
      </c>
      <c r="E17732" s="314" t="str">
        <f>Resumo!$R$5</f>
        <v>Despesa</v>
      </c>
      <c r="F17732" s="314" t="str">
        <f>Resumo!$R$7</f>
        <v>Despesa Direta</v>
      </c>
      <c r="G17732" s="327">
        <f>'Composições Desp. Diretas'!CO72</f>
        <v>0</v>
      </c>
    </row>
    <row r="17733" spans="1:7" x14ac:dyDescent="0.25">
      <c r="A17733" s="319">
        <f>'Comp. Desp. Indiretas'!$CN$7</f>
        <v>0</v>
      </c>
      <c r="B17733" s="314">
        <f>'Composições Desp. Diretas'!$A$73</f>
        <v>0</v>
      </c>
      <c r="C17733" s="314" t="str">
        <f>EAP!$C$11</f>
        <v>PP03</v>
      </c>
      <c r="D17733" s="315">
        <f>'Composições Desp. Diretas'!$C$73</f>
        <v>0</v>
      </c>
      <c r="E17733" s="314" t="str">
        <f>Resumo!$R$5</f>
        <v>Despesa</v>
      </c>
      <c r="F17733" s="314" t="str">
        <f>Resumo!$R$7</f>
        <v>Despesa Direta</v>
      </c>
      <c r="G17733" s="327">
        <f>'Composições Desp. Diretas'!CO73</f>
        <v>0</v>
      </c>
    </row>
    <row r="17734" spans="1:7" x14ac:dyDescent="0.25">
      <c r="A17734" s="319">
        <f>'Comp. Desp. Indiretas'!$CN$7</f>
        <v>0</v>
      </c>
      <c r="B17734" s="314">
        <f>'Composições Desp. Diretas'!$A$74</f>
        <v>0</v>
      </c>
      <c r="C17734" s="314" t="str">
        <f>EAP!$C$11</f>
        <v>PP03</v>
      </c>
      <c r="D17734" s="315">
        <f>'Composições Desp. Diretas'!$C$74</f>
        <v>0</v>
      </c>
      <c r="E17734" s="314" t="str">
        <f>Resumo!$R$5</f>
        <v>Despesa</v>
      </c>
      <c r="F17734" s="314" t="str">
        <f>Resumo!$R$7</f>
        <v>Despesa Direta</v>
      </c>
      <c r="G17734" s="327">
        <f>'Composições Desp. Diretas'!CO74</f>
        <v>0</v>
      </c>
    </row>
    <row r="17735" spans="1:7" x14ac:dyDescent="0.25">
      <c r="A17735" s="319">
        <f>'Comp. Desp. Indiretas'!$CN$7</f>
        <v>0</v>
      </c>
      <c r="B17735" s="314">
        <f>'Composições Desp. Diretas'!$A$75</f>
        <v>0</v>
      </c>
      <c r="C17735" s="314" t="str">
        <f>EAP!$C$11</f>
        <v>PP03</v>
      </c>
      <c r="D17735" s="315">
        <f>'Composições Desp. Diretas'!$C$75</f>
        <v>0</v>
      </c>
      <c r="E17735" s="314" t="str">
        <f>Resumo!$R$5</f>
        <v>Despesa</v>
      </c>
      <c r="F17735" s="314" t="str">
        <f>Resumo!$R$7</f>
        <v>Despesa Direta</v>
      </c>
      <c r="G17735" s="327">
        <f>'Composições Desp. Diretas'!CO75</f>
        <v>0</v>
      </c>
    </row>
    <row r="17736" spans="1:7" x14ac:dyDescent="0.25">
      <c r="A17736" s="319">
        <f>'Comp. Desp. Indiretas'!$CN$7</f>
        <v>0</v>
      </c>
      <c r="B17736" s="314">
        <f>'Composições Desp. Diretas'!$A$76</f>
        <v>0</v>
      </c>
      <c r="C17736" s="314" t="str">
        <f>EAP!$C$11</f>
        <v>PP03</v>
      </c>
      <c r="D17736" s="315">
        <f>'Composições Desp. Diretas'!$C$76</f>
        <v>0</v>
      </c>
      <c r="E17736" s="314" t="str">
        <f>Resumo!$R$5</f>
        <v>Despesa</v>
      </c>
      <c r="F17736" s="314" t="str">
        <f>Resumo!$R$7</f>
        <v>Despesa Direta</v>
      </c>
      <c r="G17736" s="327">
        <f>'Composições Desp. Diretas'!CO76</f>
        <v>0</v>
      </c>
    </row>
    <row r="17737" spans="1:7" x14ac:dyDescent="0.25">
      <c r="A17737" s="319">
        <f>'Comp. Desp. Indiretas'!$CN$7</f>
        <v>0</v>
      </c>
      <c r="B17737" s="314">
        <f>'Composições Desp. Diretas'!$A$77</f>
        <v>0</v>
      </c>
      <c r="C17737" s="314" t="str">
        <f>EAP!$C$11</f>
        <v>PP03</v>
      </c>
      <c r="D17737" s="315">
        <f>'Composições Desp. Diretas'!$C$77</f>
        <v>0</v>
      </c>
      <c r="E17737" s="314" t="str">
        <f>Resumo!$R$5</f>
        <v>Despesa</v>
      </c>
      <c r="F17737" s="314" t="str">
        <f>Resumo!$R$7</f>
        <v>Despesa Direta</v>
      </c>
      <c r="G17737" s="327">
        <f>'Composições Desp. Diretas'!CO77</f>
        <v>0</v>
      </c>
    </row>
    <row r="17738" spans="1:7" x14ac:dyDescent="0.25">
      <c r="A17738" s="319">
        <f>'Comp. Desp. Indiretas'!$CN$7</f>
        <v>0</v>
      </c>
      <c r="B17738" s="314">
        <f>'Composições Desp. Diretas'!$A$78</f>
        <v>0</v>
      </c>
      <c r="C17738" s="314" t="str">
        <f>EAP!$C$11</f>
        <v>PP03</v>
      </c>
      <c r="D17738" s="315">
        <f>'Composições Desp. Diretas'!$C$78</f>
        <v>0</v>
      </c>
      <c r="E17738" s="314" t="str">
        <f>Resumo!$R$5</f>
        <v>Despesa</v>
      </c>
      <c r="F17738" s="314" t="str">
        <f>Resumo!$R$7</f>
        <v>Despesa Direta</v>
      </c>
      <c r="G17738" s="327">
        <f>'Composições Desp. Diretas'!CO78</f>
        <v>0</v>
      </c>
    </row>
    <row r="17747" spans="1:7" x14ac:dyDescent="0.25">
      <c r="A17747" s="319">
        <f>'Comp. Desp. Indiretas'!$CN$7</f>
        <v>0</v>
      </c>
      <c r="B17747" s="314">
        <f>'Composições Desp. Diretas'!$A$79</f>
        <v>0</v>
      </c>
      <c r="C17747" s="314" t="str">
        <f>EAP!$C$11</f>
        <v>PP03</v>
      </c>
      <c r="D17747" s="315">
        <f>'Composições Desp. Diretas'!$C$79</f>
        <v>0</v>
      </c>
      <c r="E17747" s="314" t="str">
        <f>Resumo!$R$5</f>
        <v>Despesa</v>
      </c>
      <c r="F17747" s="314" t="str">
        <f>Resumo!$R$7</f>
        <v>Despesa Direta</v>
      </c>
      <c r="G17747" s="327">
        <f>'Composições Desp. Diretas'!CO79</f>
        <v>0</v>
      </c>
    </row>
    <row r="18585" spans="1:7" x14ac:dyDescent="0.25">
      <c r="A18585" s="319">
        <f>'Comp. Desp. Indiretas'!$CN$7</f>
        <v>0</v>
      </c>
      <c r="D18585" s="315" t="str">
        <f>'CRONOG. DE RECEBIMENTO'!$A$5</f>
        <v>Monitoramento da Qualidade do Ar</v>
      </c>
      <c r="E18585" s="314" t="str">
        <f>Resumo!$R$4</f>
        <v>Receita</v>
      </c>
      <c r="F18585" s="314" t="str">
        <f>Resumo!$R$4</f>
        <v>Receita</v>
      </c>
      <c r="G18585" s="327">
        <f>'CRONOG. DE RECEBIMENTO'!R5</f>
        <v>0</v>
      </c>
    </row>
    <row r="18586" spans="1:7" x14ac:dyDescent="0.25">
      <c r="A18586" s="319">
        <f>'Comp. Desp. Indiretas'!$CN$7</f>
        <v>0</v>
      </c>
      <c r="D18586" s="315" t="str">
        <f>'CRONOG. DE RECEBIMENTO'!$A$6</f>
        <v>Monitoramento de Ruído</v>
      </c>
      <c r="E18586" s="314" t="str">
        <f>Resumo!$R$4</f>
        <v>Receita</v>
      </c>
      <c r="F18586" s="314" t="str">
        <f>Resumo!$R$4</f>
        <v>Receita</v>
      </c>
      <c r="G18586" s="327">
        <f>'CRONOG. DE RECEBIMENTO'!R6</f>
        <v>0</v>
      </c>
    </row>
    <row r="18587" spans="1:7" x14ac:dyDescent="0.25">
      <c r="A18587" s="319">
        <f>'Comp. Desp. Indiretas'!$CN$7</f>
        <v>0</v>
      </c>
      <c r="D18587" s="315" t="str">
        <f>'CRONOG. DE RECEBIMENTO'!$A$7</f>
        <v>Monitoramento de Efluentes Industriais</v>
      </c>
      <c r="E18587" s="314" t="str">
        <f>Resumo!$R$4</f>
        <v>Receita</v>
      </c>
      <c r="F18587" s="314" t="str">
        <f>Resumo!$R$4</f>
        <v>Receita</v>
      </c>
      <c r="G18587" s="327">
        <f>'CRONOG. DE RECEBIMENTO'!R7</f>
        <v>0</v>
      </c>
    </row>
    <row r="18615" spans="1:7" x14ac:dyDescent="0.25">
      <c r="A18615" s="319">
        <f>'Comp. Desp. Indiretas'!$CN$7</f>
        <v>0</v>
      </c>
      <c r="D18615" s="315" t="str">
        <f>Resumo!$R$8</f>
        <v>Imposto</v>
      </c>
      <c r="E18615" s="314" t="str">
        <f>Resumo!$R$5</f>
        <v>Despesa</v>
      </c>
      <c r="F18615" s="314" t="str">
        <f>Resumo!$R$8</f>
        <v>Imposto</v>
      </c>
      <c r="G18615" s="327">
        <f>'CRONOG. DE RECEBIMENTO'!R10</f>
        <v>0</v>
      </c>
    </row>
    <row r="18616" spans="1:7" x14ac:dyDescent="0.25">
      <c r="A18616" s="319">
        <f>'Comp. Desp. Indiretas'!$CN$7</f>
        <v>0</v>
      </c>
      <c r="D18616" s="315" t="str">
        <f>Resumo!$R$9</f>
        <v>Overhead</v>
      </c>
      <c r="E18616" s="314" t="str">
        <f>Resumo!$R$9</f>
        <v>Overhead</v>
      </c>
      <c r="F18616" s="314" t="str">
        <f>Resumo!$R$9</f>
        <v>Overhead</v>
      </c>
      <c r="G18616" s="327">
        <f>'CRONOG. DE RECEBIMENTO'!R15</f>
        <v>0</v>
      </c>
    </row>
    <row r="18617" spans="1:7" x14ac:dyDescent="0.25">
      <c r="A18617" s="319">
        <f>'Comp. Desp. Indiretas'!$CN$7</f>
        <v>0</v>
      </c>
      <c r="D18617" s="315" t="str">
        <f>Resumo!$R$10</f>
        <v>Margem</v>
      </c>
      <c r="E18617" s="314" t="str">
        <f>Resumo!$R$10</f>
        <v>Margem</v>
      </c>
      <c r="F18617" s="314" t="str">
        <f>Resumo!$R$10</f>
        <v>Margem</v>
      </c>
      <c r="G18617" s="327">
        <f>'CRONOG. DE RECEBIMENTO'!R17</f>
        <v>0</v>
      </c>
    </row>
    <row r="18618" spans="1:7" x14ac:dyDescent="0.25">
      <c r="A18618" s="319">
        <f>'Comp. Desp. Indiretas'!$CN$7</f>
        <v>0</v>
      </c>
      <c r="D18618" s="315" t="str">
        <f>Resumo!$R$11</f>
        <v>Risco</v>
      </c>
      <c r="E18618" s="314" t="str">
        <f>Resumo!$R$11</f>
        <v>Risco</v>
      </c>
      <c r="F18618" s="314" t="str">
        <f>Resumo!$R$11</f>
        <v>Risco</v>
      </c>
      <c r="G18618" s="327">
        <f>'CRONOG. DE RECEBIMENTO'!R16</f>
        <v>0</v>
      </c>
    </row>
    <row r="18619" spans="1:7" x14ac:dyDescent="0.25">
      <c r="A18619" s="319">
        <f>'Comp. Desp. Indiretas'!$CN$7</f>
        <v>0</v>
      </c>
      <c r="D18619" s="315" t="str">
        <f>'CRONOG. DE RECEBIMENTO'!$A$11</f>
        <v>TOTAL MENSAL - RECEITA LÍQUIDA</v>
      </c>
      <c r="E18619" s="314" t="str">
        <f>Resumo!$R$4</f>
        <v>Receita</v>
      </c>
      <c r="F18619" s="314" t="str">
        <f>'CRONOG. DE RECEBIMENTO'!$A$11</f>
        <v>TOTAL MENSAL - RECEITA LÍQUIDA</v>
      </c>
      <c r="G18619" s="327">
        <f>'CRONOG. DE RECEBIMENTO'!$R$11</f>
        <v>0</v>
      </c>
    </row>
    <row r="18620" spans="1:7" x14ac:dyDescent="0.25">
      <c r="A18620" s="319">
        <f>'Comp. Desp. Indiretas'!$CN$7</f>
        <v>0</v>
      </c>
      <c r="D18620" s="315" t="str">
        <f>'CRONOG. DE RECEBIMENTO'!$A$12</f>
        <v>TOTAL ACUMULADO - RECEITA LÍQUIDA</v>
      </c>
      <c r="E18620" s="314" t="str">
        <f>Resumo!$R$4</f>
        <v>Receita</v>
      </c>
      <c r="F18620" s="314" t="str">
        <f>'CRONOG. DE RECEBIMENTO'!$A$12</f>
        <v>TOTAL ACUMULADO - RECEITA LÍQUIDA</v>
      </c>
      <c r="G18620" s="327">
        <f>'CRONOG. DE RECEBIMENTO'!$R$12</f>
        <v>17472.697328999995</v>
      </c>
    </row>
    <row r="18621" spans="1:7" x14ac:dyDescent="0.25">
      <c r="A18621" s="319">
        <f>'Comp. Desp. Indiretas'!$CN$7</f>
        <v>0</v>
      </c>
      <c r="D18621" s="315" t="str">
        <f>'CRONOG. DE RECEBIMENTO'!$A$38</f>
        <v>Monitoramento da Qualidade do Ar</v>
      </c>
      <c r="E18621" s="314" t="str">
        <f>Resumo!$R$12</f>
        <v>Recebimento Cliente</v>
      </c>
      <c r="F18621" s="314" t="str">
        <f>Resumo!$R$12</f>
        <v>Recebimento Cliente</v>
      </c>
      <c r="G18621" s="327">
        <f>'CRONOG. DE RECEBIMENTO'!$R$38</f>
        <v>0</v>
      </c>
    </row>
    <row r="18622" spans="1:7" x14ac:dyDescent="0.25">
      <c r="A18622" s="319">
        <f>'Comp. Desp. Indiretas'!$CN$7</f>
        <v>0</v>
      </c>
      <c r="D18622" s="315" t="str">
        <f>'CRONOG. DE RECEBIMENTO'!$A$39</f>
        <v>Monitoramento de Ruído</v>
      </c>
      <c r="E18622" s="314" t="str">
        <f>Resumo!$R$12</f>
        <v>Recebimento Cliente</v>
      </c>
      <c r="F18622" s="314" t="str">
        <f>Resumo!$R$12</f>
        <v>Recebimento Cliente</v>
      </c>
      <c r="G18622" s="327">
        <f>'CRONOG. DE RECEBIMENTO'!$R$39</f>
        <v>0</v>
      </c>
    </row>
    <row r="18623" spans="1:7" x14ac:dyDescent="0.25">
      <c r="A18623" s="319">
        <f>'Comp. Desp. Indiretas'!$CN$7</f>
        <v>0</v>
      </c>
      <c r="D18623" s="315" t="str">
        <f>'CRONOG. DE RECEBIMENTO'!$A$40</f>
        <v>Monitoramento de Efluentes Industriais</v>
      </c>
      <c r="E18623" s="314" t="str">
        <f>Resumo!$R$12</f>
        <v>Recebimento Cliente</v>
      </c>
      <c r="F18623" s="314" t="str">
        <f>Resumo!$R$12</f>
        <v>Recebimento Cliente</v>
      </c>
      <c r="G18623" s="327">
        <f>'CRONOG. DE RECEBIMENTO'!$R$40</f>
        <v>0</v>
      </c>
    </row>
    <row r="18651" spans="1:7" x14ac:dyDescent="0.25">
      <c r="A18651" s="319">
        <f>'Comp. Desp. Indiretas'!$CO$7</f>
        <v>0</v>
      </c>
      <c r="B18651" s="314" t="str">
        <f>'Comp. Desp. Indiretas'!$A$9</f>
        <v>MOC</v>
      </c>
      <c r="D18651" s="315" t="str">
        <f>'Comp. Desp. Indiretas'!$C$9</f>
        <v>DIRETOR TÉCNICO</v>
      </c>
      <c r="E18651" s="314" t="str">
        <f>Resumo!$R$5</f>
        <v>Despesa</v>
      </c>
      <c r="F18651" s="314" t="str">
        <f>Resumo!$R$6</f>
        <v>Despesa Indireta</v>
      </c>
      <c r="G18651" s="327">
        <f>'Comp. Desp. Indiretas'!CO9</f>
        <v>0</v>
      </c>
    </row>
    <row r="18652" spans="1:7" x14ac:dyDescent="0.25">
      <c r="A18652" s="319">
        <f>'Comp. Desp. Indiretas'!$CO$7</f>
        <v>0</v>
      </c>
      <c r="B18652" s="314" t="str">
        <f>'Comp. Desp. Indiretas'!$A$10</f>
        <v>MOC</v>
      </c>
      <c r="D18652" s="315" t="str">
        <f>'Comp. Desp. Indiretas'!$C$10</f>
        <v>GERENTE DE PROJETO</v>
      </c>
      <c r="E18652" s="314" t="str">
        <f>Resumo!$R$5</f>
        <v>Despesa</v>
      </c>
      <c r="F18652" s="314" t="str">
        <f>Resumo!$R$6</f>
        <v>Despesa Indireta</v>
      </c>
      <c r="G18652" s="327">
        <f>'Comp. Desp. Indiretas'!CO10</f>
        <v>0</v>
      </c>
    </row>
    <row r="18653" spans="1:7" x14ac:dyDescent="0.25">
      <c r="A18653" s="319">
        <f>'Comp. Desp. Indiretas'!$CO$7</f>
        <v>0</v>
      </c>
      <c r="B18653" s="314" t="str">
        <f>'Comp. Desp. Indiretas'!$A$11</f>
        <v>MOC</v>
      </c>
      <c r="D18653" s="315" t="str">
        <f>'Comp. Desp. Indiretas'!$C$11</f>
        <v>COORD. DE PROJETO</v>
      </c>
      <c r="E18653" s="314" t="str">
        <f>Resumo!$R$5</f>
        <v>Despesa</v>
      </c>
      <c r="F18653" s="314" t="str">
        <f>Resumo!$R$6</f>
        <v>Despesa Indireta</v>
      </c>
      <c r="G18653" s="327">
        <f>'Comp. Desp. Indiretas'!CO11</f>
        <v>0</v>
      </c>
    </row>
    <row r="18654" spans="1:7" x14ac:dyDescent="0.25">
      <c r="A18654" s="319">
        <f>'Comp. Desp. Indiretas'!$CO$7</f>
        <v>0</v>
      </c>
      <c r="B18654" s="314" t="str">
        <f>'Comp. Desp. Indiretas'!$A$12</f>
        <v>MOC</v>
      </c>
      <c r="D18654" s="315" t="str">
        <f>'Comp. Desp. Indiretas'!$C$12</f>
        <v>COORD. OPERACIONAL</v>
      </c>
      <c r="E18654" s="314" t="str">
        <f>Resumo!$R$5</f>
        <v>Despesa</v>
      </c>
      <c r="F18654" s="314" t="str">
        <f>Resumo!$R$6</f>
        <v>Despesa Indireta</v>
      </c>
      <c r="G18654" s="327">
        <f>'Comp. Desp. Indiretas'!CO12</f>
        <v>0</v>
      </c>
    </row>
    <row r="18655" spans="1:7" x14ac:dyDescent="0.25">
      <c r="A18655" s="319">
        <f>'Comp. Desp. Indiretas'!$CO$7</f>
        <v>0</v>
      </c>
      <c r="B18655" s="314" t="str">
        <f>'Comp. Desp. Indiretas'!$A$13</f>
        <v>MOC</v>
      </c>
      <c r="D18655" s="315" t="str">
        <f>'Comp. Desp. Indiretas'!$C$13</f>
        <v>ANALISTA DE PROJETOS SENIOR</v>
      </c>
      <c r="E18655" s="314" t="str">
        <f>Resumo!$R$5</f>
        <v>Despesa</v>
      </c>
      <c r="F18655" s="314" t="str">
        <f>Resumo!$R$6</f>
        <v>Despesa Indireta</v>
      </c>
      <c r="G18655" s="327">
        <f>'Comp. Desp. Indiretas'!CO13</f>
        <v>0</v>
      </c>
    </row>
    <row r="18656" spans="1:7" x14ac:dyDescent="0.25">
      <c r="A18656" s="319">
        <f>'Comp. Desp. Indiretas'!$CO$7</f>
        <v>0</v>
      </c>
      <c r="B18656" s="314" t="str">
        <f>'Comp. Desp. Indiretas'!$A$14</f>
        <v>MOC</v>
      </c>
      <c r="D18656" s="315" t="str">
        <f>'Comp. Desp. Indiretas'!$C$14</f>
        <v>ANALISTA DE PROJETOS PLENO</v>
      </c>
      <c r="E18656" s="314" t="str">
        <f>Resumo!$R$5</f>
        <v>Despesa</v>
      </c>
      <c r="F18656" s="314" t="str">
        <f>Resumo!$R$6</f>
        <v>Despesa Indireta</v>
      </c>
      <c r="G18656" s="327">
        <f>'Comp. Desp. Indiretas'!CO14</f>
        <v>0</v>
      </c>
    </row>
    <row r="18657" spans="1:7" x14ac:dyDescent="0.25">
      <c r="A18657" s="319">
        <f>'Comp. Desp. Indiretas'!$CO$7</f>
        <v>0</v>
      </c>
      <c r="B18657" s="314" t="str">
        <f>'Comp. Desp. Indiretas'!$A$15</f>
        <v>MOC</v>
      </c>
      <c r="D18657" s="315" t="str">
        <f>'Comp. Desp. Indiretas'!$C$15</f>
        <v>ANALISTA DE PROJETOS JUNIOR</v>
      </c>
      <c r="E18657" s="314" t="str">
        <f>Resumo!$R$5</f>
        <v>Despesa</v>
      </c>
      <c r="F18657" s="314" t="str">
        <f>Resumo!$R$6</f>
        <v>Despesa Indireta</v>
      </c>
      <c r="G18657" s="327">
        <f>'Comp. Desp. Indiretas'!CO15</f>
        <v>0</v>
      </c>
    </row>
    <row r="18658" spans="1:7" x14ac:dyDescent="0.25">
      <c r="A18658" s="319">
        <f>'Comp. Desp. Indiretas'!$CO$7</f>
        <v>0</v>
      </c>
      <c r="B18658" s="314" t="str">
        <f>'Comp. Desp. Indiretas'!$A$16</f>
        <v>MOC</v>
      </c>
      <c r="D18658" s="315" t="str">
        <f>'Comp. Desp. Indiretas'!$C$16</f>
        <v>TÉCNICO OPERACIONAL</v>
      </c>
      <c r="E18658" s="314" t="str">
        <f>Resumo!$R$5</f>
        <v>Despesa</v>
      </c>
      <c r="F18658" s="314" t="str">
        <f>Resumo!$R$6</f>
        <v>Despesa Indireta</v>
      </c>
      <c r="G18658" s="327">
        <f>'Comp. Desp. Indiretas'!CO16</f>
        <v>0</v>
      </c>
    </row>
    <row r="18659" spans="1:7" x14ac:dyDescent="0.25">
      <c r="A18659" s="319">
        <f>'Comp. Desp. Indiretas'!$CO$7</f>
        <v>0</v>
      </c>
      <c r="B18659" s="314" t="str">
        <f>'Comp. Desp. Indiretas'!$A$17</f>
        <v>MOC</v>
      </c>
      <c r="D18659" s="315" t="str">
        <f>'Comp. Desp. Indiretas'!$C$17</f>
        <v>TÉCNICO OPERACIONAL - C/ PERICULOSIDADE</v>
      </c>
      <c r="E18659" s="314" t="str">
        <f>Resumo!$R$5</f>
        <v>Despesa</v>
      </c>
      <c r="F18659" s="314" t="str">
        <f>Resumo!$R$6</f>
        <v>Despesa Indireta</v>
      </c>
      <c r="G18659" s="327">
        <f>'Comp. Desp. Indiretas'!CO17</f>
        <v>0</v>
      </c>
    </row>
    <row r="18660" spans="1:7" x14ac:dyDescent="0.25">
      <c r="A18660" s="319">
        <f>'Comp. Desp. Indiretas'!$CO$7</f>
        <v>0</v>
      </c>
      <c r="B18660" s="314" t="str">
        <f>'Comp. Desp. Indiretas'!$A$18</f>
        <v>MOC</v>
      </c>
      <c r="D18660" s="315" t="str">
        <f>'Comp. Desp. Indiretas'!$C$18</f>
        <v>ANALISTA DE GEOPROCESSAMENTO</v>
      </c>
      <c r="E18660" s="314" t="str">
        <f>Resumo!$R$5</f>
        <v>Despesa</v>
      </c>
      <c r="F18660" s="314" t="str">
        <f>Resumo!$R$6</f>
        <v>Despesa Indireta</v>
      </c>
      <c r="G18660" s="327">
        <f>'Comp. Desp. Indiretas'!CO18</f>
        <v>0</v>
      </c>
    </row>
    <row r="18661" spans="1:7" x14ac:dyDescent="0.25">
      <c r="A18661" s="319">
        <f>'Comp. Desp. Indiretas'!$CO$7</f>
        <v>0</v>
      </c>
      <c r="B18661" s="314" t="str">
        <f>'Comp. Desp. Indiretas'!$A$19</f>
        <v>MOC</v>
      </c>
      <c r="D18661" s="315" t="str">
        <f>'Comp. Desp. Indiretas'!$C$19</f>
        <v>ASSISTENTE DE PROJETOS</v>
      </c>
      <c r="E18661" s="314" t="str">
        <f>Resumo!$R$5</f>
        <v>Despesa</v>
      </c>
      <c r="F18661" s="314" t="str">
        <f>Resumo!$R$6</f>
        <v>Despesa Indireta</v>
      </c>
      <c r="G18661" s="327">
        <f>'Comp. Desp. Indiretas'!CO19</f>
        <v>0</v>
      </c>
    </row>
    <row r="18662" spans="1:7" x14ac:dyDescent="0.25">
      <c r="A18662" s="319">
        <f>'Comp. Desp. Indiretas'!$CO$7</f>
        <v>0</v>
      </c>
      <c r="B18662" s="314" t="str">
        <f>'Comp. Desp. Indiretas'!$A$20</f>
        <v>MOC</v>
      </c>
      <c r="D18662" s="315" t="str">
        <f>'Comp. Desp. Indiretas'!$C$20</f>
        <v>AUXILIAR TÉCNICO</v>
      </c>
      <c r="E18662" s="314" t="str">
        <f>Resumo!$R$5</f>
        <v>Despesa</v>
      </c>
      <c r="F18662" s="314" t="str">
        <f>Resumo!$R$6</f>
        <v>Despesa Indireta</v>
      </c>
      <c r="G18662" s="327">
        <f>'Comp. Desp. Indiretas'!CO20</f>
        <v>0</v>
      </c>
    </row>
    <row r="18663" spans="1:7" x14ac:dyDescent="0.25">
      <c r="A18663" s="319">
        <f>'Comp. Desp. Indiretas'!$CO$7</f>
        <v>0</v>
      </c>
      <c r="B18663" s="314" t="str">
        <f>'Comp. Desp. Indiretas'!$A$21</f>
        <v>MOC</v>
      </c>
      <c r="D18663" s="315" t="str">
        <f>'Comp. Desp. Indiretas'!$C$21</f>
        <v>ESTAGIÁRIO TÉCNICO</v>
      </c>
      <c r="E18663" s="314" t="str">
        <f>Resumo!$R$5</f>
        <v>Despesa</v>
      </c>
      <c r="F18663" s="314" t="str">
        <f>Resumo!$R$6</f>
        <v>Despesa Indireta</v>
      </c>
      <c r="G18663" s="327">
        <f>'Comp. Desp. Indiretas'!CO21</f>
        <v>0</v>
      </c>
    </row>
    <row r="18664" spans="1:7" x14ac:dyDescent="0.25">
      <c r="A18664" s="319">
        <f>'Comp. Desp. Indiretas'!$CO$7</f>
        <v>0</v>
      </c>
      <c r="B18664" s="314" t="str">
        <f>'Comp. Desp. Indiretas'!$A$22</f>
        <v>MOC</v>
      </c>
      <c r="D18664" s="315" t="str">
        <f>'Comp. Desp. Indiretas'!$C$22</f>
        <v>ANALISTA FINANCEIRO</v>
      </c>
      <c r="E18664" s="314" t="str">
        <f>Resumo!$R$5</f>
        <v>Despesa</v>
      </c>
      <c r="F18664" s="314" t="str">
        <f>Resumo!$R$6</f>
        <v>Despesa Indireta</v>
      </c>
      <c r="G18664" s="327">
        <f>'Comp. Desp. Indiretas'!CO22</f>
        <v>0</v>
      </c>
    </row>
    <row r="18665" spans="1:7" x14ac:dyDescent="0.25">
      <c r="A18665" s="319">
        <f>'Comp. Desp. Indiretas'!$CO$7</f>
        <v>0</v>
      </c>
      <c r="B18665" s="314" t="str">
        <f>'Comp. Desp. Indiretas'!$A$23</f>
        <v>MOC</v>
      </c>
      <c r="D18665" s="315" t="str">
        <f>'Comp. Desp. Indiretas'!$C$23</f>
        <v>ANALISTA DE SUPRIMENTOS</v>
      </c>
      <c r="E18665" s="314" t="str">
        <f>Resumo!$R$5</f>
        <v>Despesa</v>
      </c>
      <c r="F18665" s="314" t="str">
        <f>Resumo!$R$6</f>
        <v>Despesa Indireta</v>
      </c>
      <c r="G18665" s="327">
        <f>'Comp. Desp. Indiretas'!CO23</f>
        <v>0</v>
      </c>
    </row>
    <row r="18666" spans="1:7" x14ac:dyDescent="0.25">
      <c r="A18666" s="319">
        <f>'Comp. Desp. Indiretas'!$CO$7</f>
        <v>0</v>
      </c>
      <c r="B18666" s="314" t="str">
        <f>'Comp. Desp. Indiretas'!$A$24</f>
        <v>DG</v>
      </c>
      <c r="D18666" s="315" t="str">
        <f>'Comp. Desp. Indiretas'!$C$24</f>
        <v>HOSPEDAGEM - NIVEL 1</v>
      </c>
      <c r="E18666" s="314" t="str">
        <f>Resumo!$R$5</f>
        <v>Despesa</v>
      </c>
      <c r="F18666" s="314" t="str">
        <f>Resumo!$R$6</f>
        <v>Despesa Indireta</v>
      </c>
      <c r="G18666" s="327">
        <f>'Comp. Desp. Indiretas'!CO24</f>
        <v>0</v>
      </c>
    </row>
    <row r="18667" spans="1:7" x14ac:dyDescent="0.25">
      <c r="A18667" s="319">
        <f>'Comp. Desp. Indiretas'!$CO$7</f>
        <v>0</v>
      </c>
      <c r="B18667" s="314" t="str">
        <f>'Comp. Desp. Indiretas'!$A$25</f>
        <v>DG</v>
      </c>
      <c r="D18667" s="315" t="str">
        <f>'Comp. Desp. Indiretas'!$C$25</f>
        <v>HOSPEDAGEM - NIVEL 2</v>
      </c>
      <c r="E18667" s="314" t="str">
        <f>Resumo!$R$5</f>
        <v>Despesa</v>
      </c>
      <c r="F18667" s="314" t="str">
        <f>Resumo!$R$6</f>
        <v>Despesa Indireta</v>
      </c>
      <c r="G18667" s="327">
        <f>'Comp. Desp. Indiretas'!CO25</f>
        <v>0</v>
      </c>
    </row>
    <row r="18668" spans="1:7" x14ac:dyDescent="0.25">
      <c r="A18668" s="319">
        <f>'Comp. Desp. Indiretas'!$CO$7</f>
        <v>0</v>
      </c>
      <c r="B18668" s="314" t="str">
        <f>'Comp. Desp. Indiretas'!$A$26</f>
        <v>DG</v>
      </c>
      <c r="D18668" s="315" t="str">
        <f>'Comp. Desp. Indiretas'!$C$26</f>
        <v>HOSPEDAGEM - NIVEL 3</v>
      </c>
      <c r="E18668" s="314" t="str">
        <f>Resumo!$R$5</f>
        <v>Despesa</v>
      </c>
      <c r="F18668" s="314" t="str">
        <f>Resumo!$R$6</f>
        <v>Despesa Indireta</v>
      </c>
      <c r="G18668" s="327">
        <f>'Comp. Desp. Indiretas'!CO26</f>
        <v>0</v>
      </c>
    </row>
    <row r="18669" spans="1:7" x14ac:dyDescent="0.25">
      <c r="A18669" s="319">
        <f>'Comp. Desp. Indiretas'!$CO$7</f>
        <v>0</v>
      </c>
      <c r="B18669" s="314" t="str">
        <f>'Comp. Desp. Indiretas'!$A$27</f>
        <v>DG</v>
      </c>
      <c r="D18669" s="315" t="str">
        <f>'Comp. Desp. Indiretas'!$C$27</f>
        <v>LOCAÇÃO DE BASE OPERACIONAL</v>
      </c>
      <c r="E18669" s="314" t="str">
        <f>Resumo!$R$5</f>
        <v>Despesa</v>
      </c>
      <c r="F18669" s="314" t="str">
        <f>Resumo!$R$6</f>
        <v>Despesa Indireta</v>
      </c>
      <c r="G18669" s="327">
        <f>'Comp. Desp. Indiretas'!CO27</f>
        <v>0</v>
      </c>
    </row>
    <row r="18670" spans="1:7" x14ac:dyDescent="0.25">
      <c r="A18670" s="319">
        <f>'Comp. Desp. Indiretas'!$CO$7</f>
        <v>0</v>
      </c>
      <c r="B18670" s="314" t="str">
        <f>'Comp. Desp. Indiretas'!$A$28</f>
        <v>DG</v>
      </c>
      <c r="D18670" s="315" t="str">
        <f>'Comp. Desp. Indiretas'!$C$28</f>
        <v>ALIMENTAÇÃO - NIVEL 1</v>
      </c>
      <c r="E18670" s="314" t="str">
        <f>Resumo!$R$5</f>
        <v>Despesa</v>
      </c>
      <c r="F18670" s="314" t="str">
        <f>Resumo!$R$6</f>
        <v>Despesa Indireta</v>
      </c>
      <c r="G18670" s="327">
        <f>'Comp. Desp. Indiretas'!CO28</f>
        <v>0</v>
      </c>
    </row>
    <row r="18671" spans="1:7" x14ac:dyDescent="0.25">
      <c r="A18671" s="319">
        <f>'Comp. Desp. Indiretas'!$CO$7</f>
        <v>0</v>
      </c>
      <c r="B18671" s="314" t="str">
        <f>'Comp. Desp. Indiretas'!$A$29</f>
        <v>DG</v>
      </c>
      <c r="D18671" s="315" t="str">
        <f>'Comp. Desp. Indiretas'!$C$29</f>
        <v>ALIMENTAÇÃO - NIVEL 2</v>
      </c>
      <c r="E18671" s="314" t="str">
        <f>Resumo!$R$5</f>
        <v>Despesa</v>
      </c>
      <c r="F18671" s="314" t="str">
        <f>Resumo!$R$6</f>
        <v>Despesa Indireta</v>
      </c>
      <c r="G18671" s="327">
        <f>'Comp. Desp. Indiretas'!CO29</f>
        <v>0</v>
      </c>
    </row>
    <row r="18672" spans="1:7" x14ac:dyDescent="0.25">
      <c r="A18672" s="319">
        <f>'Comp. Desp. Indiretas'!$CO$7</f>
        <v>0</v>
      </c>
      <c r="B18672" s="314" t="str">
        <f>'Comp. Desp. Indiretas'!$A$30</f>
        <v>DG</v>
      </c>
      <c r="D18672" s="315" t="str">
        <f>'Comp. Desp. Indiretas'!$C$30</f>
        <v>ALIMENTAÇÃO - NIVEL 3</v>
      </c>
      <c r="E18672" s="314" t="str">
        <f>Resumo!$R$5</f>
        <v>Despesa</v>
      </c>
      <c r="F18672" s="314" t="str">
        <f>Resumo!$R$6</f>
        <v>Despesa Indireta</v>
      </c>
      <c r="G18672" s="327">
        <f>'Comp. Desp. Indiretas'!CO30</f>
        <v>0</v>
      </c>
    </row>
    <row r="18673" spans="1:7" x14ac:dyDescent="0.25">
      <c r="A18673" s="319">
        <f>'Comp. Desp. Indiretas'!$CO$7</f>
        <v>0</v>
      </c>
      <c r="B18673" s="314" t="str">
        <f>'Comp. Desp. Indiretas'!$A$31</f>
        <v>DG</v>
      </c>
      <c r="D18673" s="315" t="str">
        <f>'Comp. Desp. Indiretas'!$C$31</f>
        <v>TELEFONIA</v>
      </c>
      <c r="E18673" s="314" t="str">
        <f>Resumo!$R$5</f>
        <v>Despesa</v>
      </c>
      <c r="F18673" s="314" t="str">
        <f>Resumo!$R$6</f>
        <v>Despesa Indireta</v>
      </c>
      <c r="G18673" s="327">
        <f>'Comp. Desp. Indiretas'!CO31</f>
        <v>0</v>
      </c>
    </row>
    <row r="18674" spans="1:7" x14ac:dyDescent="0.25">
      <c r="A18674" s="319">
        <f>'Comp. Desp. Indiretas'!$CO$7</f>
        <v>0</v>
      </c>
      <c r="B18674" s="314" t="str">
        <f>'Comp. Desp. Indiretas'!$A$32</f>
        <v>DG</v>
      </c>
      <c r="D18674" s="315" t="str">
        <f>'Comp. Desp. Indiretas'!$C$32</f>
        <v>ALUGUEL DE VEÍCULO LEVE MENSAL</v>
      </c>
      <c r="E18674" s="314" t="str">
        <f>Resumo!$R$5</f>
        <v>Despesa</v>
      </c>
      <c r="F18674" s="314" t="str">
        <f>Resumo!$R$6</f>
        <v>Despesa Indireta</v>
      </c>
      <c r="G18674" s="327">
        <f>'Comp. Desp. Indiretas'!CO32</f>
        <v>0</v>
      </c>
    </row>
    <row r="18675" spans="1:7" x14ac:dyDescent="0.25">
      <c r="A18675" s="319">
        <f>'Comp. Desp. Indiretas'!$CO$7</f>
        <v>0</v>
      </c>
      <c r="B18675" s="314" t="str">
        <f>'Comp. Desp. Indiretas'!$A$33</f>
        <v>DG</v>
      </c>
      <c r="D18675" s="315" t="str">
        <f>'Comp. Desp. Indiretas'!$C$33</f>
        <v>ALUGUEL DE VEICULO LEVE</v>
      </c>
      <c r="E18675" s="314" t="str">
        <f>Resumo!$R$5</f>
        <v>Despesa</v>
      </c>
      <c r="F18675" s="314" t="str">
        <f>Resumo!$R$6</f>
        <v>Despesa Indireta</v>
      </c>
      <c r="G18675" s="327">
        <f>'Comp. Desp. Indiretas'!CO33</f>
        <v>0</v>
      </c>
    </row>
    <row r="18676" spans="1:7" x14ac:dyDescent="0.25">
      <c r="A18676" s="319">
        <f>'Comp. Desp. Indiretas'!$CO$7</f>
        <v>0</v>
      </c>
      <c r="B18676" s="314" t="str">
        <f>'Comp. Desp. Indiretas'!$A$34</f>
        <v>DG</v>
      </c>
      <c r="D18676" s="315" t="str">
        <f>'Comp. Desp. Indiretas'!$C$34</f>
        <v>ALUGUEL CAMINHONTE</v>
      </c>
      <c r="E18676" s="314" t="str">
        <f>Resumo!$R$5</f>
        <v>Despesa</v>
      </c>
      <c r="F18676" s="314" t="str">
        <f>Resumo!$R$6</f>
        <v>Despesa Indireta</v>
      </c>
      <c r="G18676" s="327">
        <f>'Comp. Desp. Indiretas'!CO34</f>
        <v>0</v>
      </c>
    </row>
    <row r="18677" spans="1:7" x14ac:dyDescent="0.25">
      <c r="A18677" s="319">
        <f>'Comp. Desp. Indiretas'!$CO$7</f>
        <v>0</v>
      </c>
      <c r="B18677" s="314" t="str">
        <f>'Comp. Desp. Indiretas'!$A$35</f>
        <v>DG</v>
      </c>
      <c r="D18677" s="315" t="str">
        <f>'Comp. Desp. Indiretas'!$C$35</f>
        <v>AQUISIÇÃO DE VEICULO</v>
      </c>
      <c r="E18677" s="314" t="str">
        <f>Resumo!$R$5</f>
        <v>Despesa</v>
      </c>
      <c r="F18677" s="314" t="str">
        <f>Resumo!$R$6</f>
        <v>Despesa Indireta</v>
      </c>
      <c r="G18677" s="327">
        <f>'Comp. Desp. Indiretas'!CO35</f>
        <v>0</v>
      </c>
    </row>
    <row r="18678" spans="1:7" x14ac:dyDescent="0.25">
      <c r="A18678" s="319">
        <f>'Comp. Desp. Indiretas'!$CO$7</f>
        <v>0</v>
      </c>
      <c r="B18678" s="314" t="str">
        <f>'Comp. Desp. Indiretas'!$A$36</f>
        <v>DG</v>
      </c>
      <c r="D18678" s="315" t="str">
        <f>'Comp. Desp. Indiretas'!$C$36</f>
        <v>COMBUSTÍVEL - GASOLINA</v>
      </c>
      <c r="E18678" s="314" t="str">
        <f>Resumo!$R$5</f>
        <v>Despesa</v>
      </c>
      <c r="F18678" s="314" t="str">
        <f>Resumo!$R$6</f>
        <v>Despesa Indireta</v>
      </c>
      <c r="G18678" s="327">
        <f>'Comp. Desp. Indiretas'!CO36</f>
        <v>0</v>
      </c>
    </row>
    <row r="18679" spans="1:7" x14ac:dyDescent="0.25">
      <c r="A18679" s="319">
        <f>'Comp. Desp. Indiretas'!$CO$7</f>
        <v>0</v>
      </c>
      <c r="B18679" s="314" t="str">
        <f>'Comp. Desp. Indiretas'!$A$37</f>
        <v>DG</v>
      </c>
      <c r="D18679" s="315" t="str">
        <f>'Comp. Desp. Indiretas'!$C$37</f>
        <v>COMBUSTÍVEL - DIESEL</v>
      </c>
      <c r="E18679" s="314" t="str">
        <f>Resumo!$R$5</f>
        <v>Despesa</v>
      </c>
      <c r="F18679" s="314" t="str">
        <f>Resumo!$R$6</f>
        <v>Despesa Indireta</v>
      </c>
      <c r="G18679" s="327">
        <f>'Comp. Desp. Indiretas'!CO37</f>
        <v>0</v>
      </c>
    </row>
    <row r="18680" spans="1:7" x14ac:dyDescent="0.25">
      <c r="A18680" s="319">
        <f>'Comp. Desp. Indiretas'!$CO$7</f>
        <v>0</v>
      </c>
      <c r="B18680" s="314" t="str">
        <f>'Comp. Desp. Indiretas'!$A$38</f>
        <v>DG</v>
      </c>
      <c r="D18680" s="315" t="str">
        <f>'Comp. Desp. Indiretas'!$C$38</f>
        <v>PASSAGEM AÉREA</v>
      </c>
      <c r="E18680" s="314" t="str">
        <f>Resumo!$R$5</f>
        <v>Despesa</v>
      </c>
      <c r="F18680" s="314" t="str">
        <f>Resumo!$R$6</f>
        <v>Despesa Indireta</v>
      </c>
      <c r="G18680" s="327">
        <f>'Comp. Desp. Indiretas'!CO38</f>
        <v>0</v>
      </c>
    </row>
    <row r="18681" spans="1:7" x14ac:dyDescent="0.25">
      <c r="A18681" s="319">
        <f>'Comp. Desp. Indiretas'!$CO$7</f>
        <v>0</v>
      </c>
      <c r="B18681" s="314" t="str">
        <f>'Comp. Desp. Indiretas'!$A$39</f>
        <v>ART</v>
      </c>
      <c r="D18681" s="315" t="str">
        <f>'Comp. Desp. Indiretas'!$C$39</f>
        <v>ART CREA - Nível 1</v>
      </c>
      <c r="E18681" s="314" t="str">
        <f>Resumo!$R$5</f>
        <v>Despesa</v>
      </c>
      <c r="F18681" s="314" t="str">
        <f>Resumo!$R$6</f>
        <v>Despesa Indireta</v>
      </c>
      <c r="G18681" s="327">
        <f>'Comp. Desp. Indiretas'!CO39</f>
        <v>0</v>
      </c>
    </row>
    <row r="18682" spans="1:7" x14ac:dyDescent="0.25">
      <c r="A18682" s="319">
        <f>'Comp. Desp. Indiretas'!$CO$7</f>
        <v>0</v>
      </c>
      <c r="B18682" s="314" t="str">
        <f>'Comp. Desp. Indiretas'!$A$40</f>
        <v>ART</v>
      </c>
      <c r="D18682" s="315" t="str">
        <f>'Comp. Desp. Indiretas'!$C$40</f>
        <v>ART CREA - Nível 2</v>
      </c>
      <c r="E18682" s="314" t="str">
        <f>Resumo!$R$5</f>
        <v>Despesa</v>
      </c>
      <c r="F18682" s="314" t="str">
        <f>Resumo!$R$6</f>
        <v>Despesa Indireta</v>
      </c>
      <c r="G18682" s="327">
        <f>'Comp. Desp. Indiretas'!CO40</f>
        <v>0</v>
      </c>
    </row>
    <row r="18683" spans="1:7" x14ac:dyDescent="0.25">
      <c r="A18683" s="319">
        <f>'Comp. Desp. Indiretas'!$CO$7</f>
        <v>0</v>
      </c>
      <c r="B18683" s="314" t="str">
        <f>'Comp. Desp. Indiretas'!$A$41</f>
        <v>ART</v>
      </c>
      <c r="D18683" s="315" t="str">
        <f>'Comp. Desp. Indiretas'!$C$41</f>
        <v>ART CREA - Nível 3</v>
      </c>
      <c r="E18683" s="314" t="str">
        <f>Resumo!$R$5</f>
        <v>Despesa</v>
      </c>
      <c r="F18683" s="314" t="str">
        <f>Resumo!$R$6</f>
        <v>Despesa Indireta</v>
      </c>
      <c r="G18683" s="327">
        <f>'Comp. Desp. Indiretas'!CO41</f>
        <v>0</v>
      </c>
    </row>
    <row r="18684" spans="1:7" x14ac:dyDescent="0.25">
      <c r="A18684" s="319">
        <f>'Comp. Desp. Indiretas'!$CO$7</f>
        <v>0</v>
      </c>
      <c r="B18684" s="314" t="str">
        <f>'Comp. Desp. Indiretas'!$A$42</f>
        <v>ART</v>
      </c>
      <c r="D18684" s="315" t="str">
        <f>'Comp. Desp. Indiretas'!$C$42</f>
        <v>ACERVO CREA</v>
      </c>
      <c r="E18684" s="314" t="str">
        <f>Resumo!$R$5</f>
        <v>Despesa</v>
      </c>
      <c r="F18684" s="314" t="str">
        <f>Resumo!$R$6</f>
        <v>Despesa Indireta</v>
      </c>
      <c r="G18684" s="327">
        <f>'Comp. Desp. Indiretas'!CO42</f>
        <v>0</v>
      </c>
    </row>
    <row r="18685" spans="1:7" x14ac:dyDescent="0.25">
      <c r="A18685" s="319">
        <f>'Comp. Desp. Indiretas'!$CO$7</f>
        <v>0</v>
      </c>
      <c r="B18685" s="314" t="str">
        <f>'Comp. Desp. Indiretas'!$A$43</f>
        <v>ART</v>
      </c>
      <c r="D18685" s="315" t="str">
        <f>'Comp. Desp. Indiretas'!$C$43</f>
        <v>ART CRBio</v>
      </c>
      <c r="E18685" s="314" t="str">
        <f>Resumo!$R$5</f>
        <v>Despesa</v>
      </c>
      <c r="F18685" s="314" t="str">
        <f>Resumo!$R$6</f>
        <v>Despesa Indireta</v>
      </c>
      <c r="G18685" s="327">
        <f>'Comp. Desp. Indiretas'!CO43</f>
        <v>0</v>
      </c>
    </row>
    <row r="18686" spans="1:7" x14ac:dyDescent="0.25">
      <c r="A18686" s="319">
        <f>'Comp. Desp. Indiretas'!$CO$7</f>
        <v>0</v>
      </c>
      <c r="B18686" s="314" t="str">
        <f>'Comp. Desp. Indiretas'!$A$44</f>
        <v>ART</v>
      </c>
      <c r="D18686" s="315" t="str">
        <f>'Comp. Desp. Indiretas'!$C$44</f>
        <v>ACERVO CRBio</v>
      </c>
      <c r="E18686" s="314" t="str">
        <f>Resumo!$R$5</f>
        <v>Despesa</v>
      </c>
      <c r="F18686" s="314" t="str">
        <f>Resumo!$R$6</f>
        <v>Despesa Indireta</v>
      </c>
      <c r="G18686" s="327">
        <f>'Comp. Desp. Indiretas'!CO44</f>
        <v>0</v>
      </c>
    </row>
    <row r="18687" spans="1:7" x14ac:dyDescent="0.25">
      <c r="A18687" s="319">
        <f>'Comp. Desp. Indiretas'!$CO$7</f>
        <v>0</v>
      </c>
      <c r="B18687" s="314" t="str">
        <f>'Comp. Desp. Indiretas'!$A$45</f>
        <v>ART</v>
      </c>
      <c r="D18687" s="315" t="str">
        <f>'Comp. Desp. Indiretas'!$C$45</f>
        <v>VISTO CREA PF</v>
      </c>
      <c r="E18687" s="314" t="str">
        <f>Resumo!$R$5</f>
        <v>Despesa</v>
      </c>
      <c r="F18687" s="314" t="str">
        <f>Resumo!$R$6</f>
        <v>Despesa Indireta</v>
      </c>
      <c r="G18687" s="327">
        <f>'Comp. Desp. Indiretas'!CO45</f>
        <v>0</v>
      </c>
    </row>
    <row r="18688" spans="1:7" x14ac:dyDescent="0.25">
      <c r="A18688" s="319">
        <f>'Comp. Desp. Indiretas'!$CO$7</f>
        <v>0</v>
      </c>
      <c r="B18688" s="314" t="str">
        <f>'Comp. Desp. Indiretas'!$A$46</f>
        <v>ART</v>
      </c>
      <c r="D18688" s="315" t="str">
        <f>'Comp. Desp. Indiretas'!$C$46</f>
        <v>VISTO CREA PJ</v>
      </c>
      <c r="E18688" s="314" t="str">
        <f>Resumo!$R$5</f>
        <v>Despesa</v>
      </c>
      <c r="F18688" s="314" t="str">
        <f>Resumo!$R$6</f>
        <v>Despesa Indireta</v>
      </c>
      <c r="G18688" s="327">
        <f>'Comp. Desp. Indiretas'!CO46</f>
        <v>0</v>
      </c>
    </row>
    <row r="18689" spans="1:7" x14ac:dyDescent="0.25">
      <c r="A18689" s="319">
        <f>'Comp. Desp. Indiretas'!$CO$7</f>
        <v>0</v>
      </c>
      <c r="B18689" s="314" t="str">
        <f>'Comp. Desp. Indiretas'!$A$47</f>
        <v>ART</v>
      </c>
      <c r="D18689" s="315" t="str">
        <f>'Comp. Desp. Indiretas'!$C$47</f>
        <v>ANUIDADE CREA PF</v>
      </c>
      <c r="E18689" s="314" t="str">
        <f>Resumo!$R$5</f>
        <v>Despesa</v>
      </c>
      <c r="F18689" s="314" t="str">
        <f>Resumo!$R$6</f>
        <v>Despesa Indireta</v>
      </c>
      <c r="G18689" s="327">
        <f>'Comp. Desp. Indiretas'!CO47</f>
        <v>0</v>
      </c>
    </row>
    <row r="18690" spans="1:7" x14ac:dyDescent="0.25">
      <c r="A18690" s="319">
        <f>'Comp. Desp. Indiretas'!$CO$7</f>
        <v>0</v>
      </c>
      <c r="B18690" s="314" t="str">
        <f>'Comp. Desp. Indiretas'!$A$48</f>
        <v>ART</v>
      </c>
      <c r="D18690" s="315" t="str">
        <f>'Comp. Desp. Indiretas'!$C$48</f>
        <v>ANUIDADE CREA PJ</v>
      </c>
      <c r="E18690" s="314" t="str">
        <f>Resumo!$R$5</f>
        <v>Despesa</v>
      </c>
      <c r="F18690" s="314" t="str">
        <f>Resumo!$R$6</f>
        <v>Despesa Indireta</v>
      </c>
      <c r="G18690" s="327">
        <f>'Comp. Desp. Indiretas'!CO48</f>
        <v>0</v>
      </c>
    </row>
    <row r="18691" spans="1:7" x14ac:dyDescent="0.25">
      <c r="A18691" s="319">
        <f>'Comp. Desp. Indiretas'!$CO$7</f>
        <v>0</v>
      </c>
      <c r="B18691" s="314" t="str">
        <f>'Comp. Desp. Indiretas'!$A$49</f>
        <v>ART</v>
      </c>
      <c r="D18691" s="315" t="str">
        <f>'Comp. Desp. Indiretas'!$C$49</f>
        <v>VISTO CRBio PF</v>
      </c>
      <c r="E18691" s="314" t="str">
        <f>Resumo!$R$5</f>
        <v>Despesa</v>
      </c>
      <c r="F18691" s="314" t="str">
        <f>Resumo!$R$6</f>
        <v>Despesa Indireta</v>
      </c>
      <c r="G18691" s="327">
        <f>'Comp. Desp. Indiretas'!CO49</f>
        <v>0</v>
      </c>
    </row>
    <row r="18692" spans="1:7" x14ac:dyDescent="0.25">
      <c r="A18692" s="319">
        <f>'Comp. Desp. Indiretas'!$CO$7</f>
        <v>0</v>
      </c>
      <c r="B18692" s="314" t="str">
        <f>'Comp. Desp. Indiretas'!$A$50</f>
        <v>ART</v>
      </c>
      <c r="D18692" s="315" t="str">
        <f>'Comp. Desp. Indiretas'!$C$50</f>
        <v>VISTO CRBio PJ</v>
      </c>
      <c r="E18692" s="314" t="str">
        <f>Resumo!$R$5</f>
        <v>Despesa</v>
      </c>
      <c r="F18692" s="314" t="str">
        <f>Resumo!$R$6</f>
        <v>Despesa Indireta</v>
      </c>
      <c r="G18692" s="327">
        <f>'Comp. Desp. Indiretas'!CO50</f>
        <v>0</v>
      </c>
    </row>
    <row r="18693" spans="1:7" x14ac:dyDescent="0.25">
      <c r="A18693" s="319">
        <f>'Comp. Desp. Indiretas'!$CO$7</f>
        <v>0</v>
      </c>
      <c r="B18693" s="314" t="str">
        <f>'Comp. Desp. Indiretas'!$A$51</f>
        <v>SMS</v>
      </c>
      <c r="D18693" s="315" t="str">
        <f>'Comp. Desp. Indiretas'!$C$51</f>
        <v>PPRA</v>
      </c>
      <c r="E18693" s="314" t="str">
        <f>Resumo!$R$5</f>
        <v>Despesa</v>
      </c>
      <c r="F18693" s="314" t="str">
        <f>Resumo!$R$6</f>
        <v>Despesa Indireta</v>
      </c>
      <c r="G18693" s="327">
        <f>'Comp. Desp. Indiretas'!CO51</f>
        <v>0</v>
      </c>
    </row>
    <row r="18694" spans="1:7" x14ac:dyDescent="0.25">
      <c r="A18694" s="319">
        <f>'Comp. Desp. Indiretas'!$CO$7</f>
        <v>0</v>
      </c>
      <c r="B18694" s="314" t="str">
        <f>'Comp. Desp. Indiretas'!$A$52</f>
        <v>SMS</v>
      </c>
      <c r="D18694" s="315" t="str">
        <f>'Comp. Desp. Indiretas'!$C$52</f>
        <v>PCMSO</v>
      </c>
      <c r="E18694" s="314" t="str">
        <f>Resumo!$R$5</f>
        <v>Despesa</v>
      </c>
      <c r="F18694" s="314" t="str">
        <f>Resumo!$R$6</f>
        <v>Despesa Indireta</v>
      </c>
      <c r="G18694" s="327">
        <f>'Comp. Desp. Indiretas'!CO52</f>
        <v>0</v>
      </c>
    </row>
    <row r="18695" spans="1:7" x14ac:dyDescent="0.25">
      <c r="A18695" s="319">
        <f>'Comp. Desp. Indiretas'!$CO$7</f>
        <v>0</v>
      </c>
      <c r="B18695" s="314" t="str">
        <f>'Comp. Desp. Indiretas'!$A$53</f>
        <v>SMS</v>
      </c>
      <c r="D18695" s="315" t="str">
        <f>'Comp. Desp. Indiretas'!$C$53</f>
        <v>APR</v>
      </c>
      <c r="E18695" s="314" t="str">
        <f>Resumo!$R$5</f>
        <v>Despesa</v>
      </c>
      <c r="F18695" s="314" t="str">
        <f>Resumo!$R$6</f>
        <v>Despesa Indireta</v>
      </c>
      <c r="G18695" s="327">
        <f>'Comp. Desp. Indiretas'!CO53</f>
        <v>0</v>
      </c>
    </row>
    <row r="18696" spans="1:7" x14ac:dyDescent="0.25">
      <c r="A18696" s="319">
        <f>'Comp. Desp. Indiretas'!$CO$7</f>
        <v>0</v>
      </c>
      <c r="B18696" s="314" t="str">
        <f>'Comp. Desp. Indiretas'!$A$55</f>
        <v>SMS</v>
      </c>
      <c r="D18696" s="315" t="str">
        <f>'Comp. Desp. Indiretas'!$C$55</f>
        <v>TREINAMENTO</v>
      </c>
      <c r="E18696" s="314" t="str">
        <f>Resumo!$R$5</f>
        <v>Despesa</v>
      </c>
      <c r="F18696" s="314" t="str">
        <f>Resumo!$R$6</f>
        <v>Despesa Indireta</v>
      </c>
      <c r="G18696" s="327">
        <f>'Comp. Desp. Indiretas'!CO55</f>
        <v>0</v>
      </c>
    </row>
    <row r="18697" spans="1:7" x14ac:dyDescent="0.25">
      <c r="A18697" s="319">
        <f>'Comp. Desp. Indiretas'!$CO$7</f>
        <v>0</v>
      </c>
      <c r="B18697" s="314" t="str">
        <f>'Comp. Desp. Indiretas'!$A$56</f>
        <v>SMS</v>
      </c>
      <c r="D18697" s="315" t="str">
        <f>'Comp. Desp. Indiretas'!$C$56</f>
        <v>ASO</v>
      </c>
      <c r="E18697" s="314" t="str">
        <f>Resumo!$R$5</f>
        <v>Despesa</v>
      </c>
      <c r="F18697" s="314" t="str">
        <f>Resumo!$R$6</f>
        <v>Despesa Indireta</v>
      </c>
      <c r="G18697" s="327">
        <f>'Comp. Desp. Indiretas'!CO56</f>
        <v>0</v>
      </c>
    </row>
    <row r="18698" spans="1:7" x14ac:dyDescent="0.25">
      <c r="A18698" s="319">
        <f>'Comp. Desp. Indiretas'!$CO$7</f>
        <v>0</v>
      </c>
      <c r="B18698" s="314">
        <f>'Comp. Desp. Indiretas'!$A$57</f>
        <v>0</v>
      </c>
      <c r="D18698" s="315" t="str">
        <f>'Comp. Desp. Indiretas'!$C$57</f>
        <v/>
      </c>
      <c r="E18698" s="314" t="str">
        <f>Resumo!$R$5</f>
        <v>Despesa</v>
      </c>
      <c r="F18698" s="314" t="str">
        <f>Resumo!$R$6</f>
        <v>Despesa Indireta</v>
      </c>
      <c r="G18698" s="327">
        <f>'Comp. Desp. Indiretas'!CO57</f>
        <v>0</v>
      </c>
    </row>
    <row r="18699" spans="1:7" x14ac:dyDescent="0.25">
      <c r="A18699" s="319">
        <f>'Comp. Desp. Indiretas'!$CO$7</f>
        <v>0</v>
      </c>
      <c r="B18699" s="314">
        <f>'Comp. Desp. Indiretas'!$A$58</f>
        <v>0</v>
      </c>
      <c r="D18699" s="315" t="str">
        <f>'Comp. Desp. Indiretas'!$C$58</f>
        <v/>
      </c>
      <c r="E18699" s="314" t="str">
        <f>Resumo!$R$5</f>
        <v>Despesa</v>
      </c>
      <c r="F18699" s="314" t="str">
        <f>Resumo!$R$6</f>
        <v>Despesa Indireta</v>
      </c>
      <c r="G18699" s="327">
        <f>'Comp. Desp. Indiretas'!CO58</f>
        <v>0</v>
      </c>
    </row>
    <row r="18700" spans="1:7" x14ac:dyDescent="0.25">
      <c r="A18700" s="319">
        <f>'Comp. Desp. Indiretas'!$CO$7</f>
        <v>0</v>
      </c>
      <c r="B18700" s="314">
        <f>'Comp. Desp. Indiretas'!$A$59</f>
        <v>0</v>
      </c>
      <c r="D18700" s="315" t="str">
        <f>'Comp. Desp. Indiretas'!$C$59</f>
        <v/>
      </c>
      <c r="E18700" s="314" t="str">
        <f>Resumo!$R$5</f>
        <v>Despesa</v>
      </c>
      <c r="F18700" s="314" t="str">
        <f>Resumo!$R$6</f>
        <v>Despesa Indireta</v>
      </c>
      <c r="G18700" s="327">
        <f>'Comp. Desp. Indiretas'!CO59</f>
        <v>0</v>
      </c>
    </row>
    <row r="18701" spans="1:7" x14ac:dyDescent="0.25">
      <c r="A18701" s="319">
        <f>'Comp. Desp. Indiretas'!$CO$7</f>
        <v>0</v>
      </c>
      <c r="B18701" s="314">
        <f>'Comp. Desp. Indiretas'!$A$60</f>
        <v>0</v>
      </c>
      <c r="D18701" s="315" t="str">
        <f>'Comp. Desp. Indiretas'!$C$60</f>
        <v/>
      </c>
      <c r="E18701" s="314" t="str">
        <f>Resumo!$R$5</f>
        <v>Despesa</v>
      </c>
      <c r="F18701" s="314" t="str">
        <f>Resumo!$R$6</f>
        <v>Despesa Indireta</v>
      </c>
      <c r="G18701" s="327">
        <f>'Comp. Desp. Indiretas'!CO60</f>
        <v>0</v>
      </c>
    </row>
    <row r="18702" spans="1:7" x14ac:dyDescent="0.25">
      <c r="A18702" s="319">
        <f>'Comp. Desp. Indiretas'!$CO$7</f>
        <v>0</v>
      </c>
      <c r="B18702" s="314" t="str">
        <f>'Comp. Desp. Indiretas'!$A$63</f>
        <v>MOC</v>
      </c>
      <c r="D18702" s="315" t="str">
        <f>'Comp. Desp. Indiretas'!$C$63</f>
        <v>DIRETOR TÉCNICO</v>
      </c>
      <c r="E18702" s="314" t="str">
        <f>Resumo!$R$5</f>
        <v>Despesa</v>
      </c>
      <c r="F18702" s="314" t="str">
        <f>Resumo!$R$6</f>
        <v>Despesa Indireta</v>
      </c>
      <c r="G18702" s="327">
        <f>'Comp. Desp. Indiretas'!CO63</f>
        <v>0</v>
      </c>
    </row>
    <row r="18703" spans="1:7" x14ac:dyDescent="0.25">
      <c r="A18703" s="319">
        <f>'Comp. Desp. Indiretas'!$CO$7</f>
        <v>0</v>
      </c>
      <c r="B18703" s="314" t="str">
        <f>'Comp. Desp. Indiretas'!$A$64</f>
        <v>MOC</v>
      </c>
      <c r="D18703" s="315" t="str">
        <f>'Comp. Desp. Indiretas'!$C$64</f>
        <v>ANALISTA DE SUPRIMENTOS</v>
      </c>
      <c r="E18703" s="314" t="str">
        <f>Resumo!$R$5</f>
        <v>Despesa</v>
      </c>
      <c r="F18703" s="314" t="str">
        <f>Resumo!$R$6</f>
        <v>Despesa Indireta</v>
      </c>
      <c r="G18703" s="327">
        <f>'Comp. Desp. Indiretas'!CO64</f>
        <v>0</v>
      </c>
    </row>
    <row r="18704" spans="1:7" x14ac:dyDescent="0.25">
      <c r="A18704" s="319">
        <f>'Comp. Desp. Indiretas'!$CO$7</f>
        <v>0</v>
      </c>
      <c r="B18704" s="314" t="str">
        <f>'Comp. Desp. Indiretas'!$A$65</f>
        <v>MOC</v>
      </c>
      <c r="D18704" s="315" t="str">
        <f>'Comp. Desp. Indiretas'!$C$65</f>
        <v>GERENTE DE PROJETO - PJ</v>
      </c>
      <c r="E18704" s="314" t="str">
        <f>Resumo!$R$5</f>
        <v>Despesa</v>
      </c>
      <c r="F18704" s="314" t="str">
        <f>Resumo!$R$6</f>
        <v>Despesa Indireta</v>
      </c>
      <c r="G18704" s="327">
        <f>'Comp. Desp. Indiretas'!CO65</f>
        <v>0</v>
      </c>
    </row>
    <row r="18705" spans="1:7" x14ac:dyDescent="0.25">
      <c r="A18705" s="319">
        <f>'Comp. Desp. Indiretas'!$CO$7</f>
        <v>0</v>
      </c>
      <c r="B18705" s="314" t="str">
        <f>'Comp. Desp. Indiretas'!$A$66</f>
        <v>MOC</v>
      </c>
      <c r="D18705" s="315" t="str">
        <f>'Comp. Desp. Indiretas'!$C$66</f>
        <v>COORD. DE PROJETO - PJ</v>
      </c>
      <c r="E18705" s="314" t="str">
        <f>Resumo!$R$5</f>
        <v>Despesa</v>
      </c>
      <c r="F18705" s="314" t="str">
        <f>Resumo!$R$6</f>
        <v>Despesa Indireta</v>
      </c>
      <c r="G18705" s="327">
        <f>'Comp. Desp. Indiretas'!CO66</f>
        <v>0</v>
      </c>
    </row>
    <row r="18706" spans="1:7" x14ac:dyDescent="0.25">
      <c r="A18706" s="319">
        <f>'Comp. Desp. Indiretas'!$CO$7</f>
        <v>0</v>
      </c>
      <c r="B18706" s="314" t="str">
        <f>'Comp. Desp. Indiretas'!$A$67</f>
        <v>MOC</v>
      </c>
      <c r="D18706" s="315" t="str">
        <f>'Comp. Desp. Indiretas'!$C$67</f>
        <v>COORD. OPERACIONAL - PJ</v>
      </c>
      <c r="E18706" s="314" t="str">
        <f>Resumo!$R$5</f>
        <v>Despesa</v>
      </c>
      <c r="F18706" s="314" t="str">
        <f>Resumo!$R$6</f>
        <v>Despesa Indireta</v>
      </c>
      <c r="G18706" s="327">
        <f>'Comp. Desp. Indiretas'!CO67</f>
        <v>0</v>
      </c>
    </row>
    <row r="18707" spans="1:7" x14ac:dyDescent="0.25">
      <c r="A18707" s="319">
        <f>'Comp. Desp. Indiretas'!$CO$7</f>
        <v>0</v>
      </c>
      <c r="B18707" s="314" t="str">
        <f>'Comp. Desp. Indiretas'!$A$68</f>
        <v>MOC</v>
      </c>
      <c r="D18707" s="315" t="str">
        <f>'Comp. Desp. Indiretas'!$C$68</f>
        <v>ANALISTA DE PROJETOS SENIOR - PJ</v>
      </c>
      <c r="E18707" s="314" t="str">
        <f>Resumo!$R$5</f>
        <v>Despesa</v>
      </c>
      <c r="F18707" s="314" t="str">
        <f>Resumo!$R$6</f>
        <v>Despesa Indireta</v>
      </c>
      <c r="G18707" s="327">
        <f>'Comp. Desp. Indiretas'!CO68</f>
        <v>0</v>
      </c>
    </row>
    <row r="18708" spans="1:7" x14ac:dyDescent="0.25">
      <c r="A18708" s="319">
        <f>'Comp. Desp. Indiretas'!$CO$7</f>
        <v>0</v>
      </c>
      <c r="B18708" s="314" t="str">
        <f>'Comp. Desp. Indiretas'!$A$69</f>
        <v>MOC</v>
      </c>
      <c r="D18708" s="315" t="str">
        <f>'Comp. Desp. Indiretas'!$C$69</f>
        <v>ANALISTA DE PROJETOS PLENO - PJ</v>
      </c>
      <c r="E18708" s="314" t="str">
        <f>Resumo!$R$5</f>
        <v>Despesa</v>
      </c>
      <c r="F18708" s="314" t="str">
        <f>Resumo!$R$6</f>
        <v>Despesa Indireta</v>
      </c>
      <c r="G18708" s="327">
        <f>'Comp. Desp. Indiretas'!CO69</f>
        <v>0</v>
      </c>
    </row>
    <row r="18709" spans="1:7" x14ac:dyDescent="0.25">
      <c r="A18709" s="319">
        <f>'Comp. Desp. Indiretas'!$CO$7</f>
        <v>0</v>
      </c>
      <c r="B18709" s="314" t="str">
        <f>'Comp. Desp. Indiretas'!$A$70</f>
        <v>MOC</v>
      </c>
      <c r="D18709" s="315" t="str">
        <f>'Comp. Desp. Indiretas'!$C$70</f>
        <v>ANALISTA DE PROJETOS JUNIOR - PJ</v>
      </c>
      <c r="E18709" s="314" t="str">
        <f>Resumo!$R$5</f>
        <v>Despesa</v>
      </c>
      <c r="F18709" s="314" t="str">
        <f>Resumo!$R$6</f>
        <v>Despesa Indireta</v>
      </c>
      <c r="G18709" s="327">
        <f>'Comp. Desp. Indiretas'!CO70</f>
        <v>0</v>
      </c>
    </row>
    <row r="18710" spans="1:7" x14ac:dyDescent="0.25">
      <c r="A18710" s="319">
        <f>'Comp. Desp. Indiretas'!$CO$7</f>
        <v>0</v>
      </c>
      <c r="B18710" s="314" t="str">
        <f>'Comp. Desp. Indiretas'!$A$71</f>
        <v>MOC</v>
      </c>
      <c r="D18710" s="315" t="str">
        <f>'Comp. Desp. Indiretas'!$C$71</f>
        <v>TÉCNICO OPERACIONAL - PJ</v>
      </c>
      <c r="E18710" s="314" t="str">
        <f>Resumo!$R$5</f>
        <v>Despesa</v>
      </c>
      <c r="F18710" s="314" t="str">
        <f>Resumo!$R$6</f>
        <v>Despesa Indireta</v>
      </c>
      <c r="G18710" s="327">
        <f>'Comp. Desp. Indiretas'!CO71</f>
        <v>0</v>
      </c>
    </row>
    <row r="18711" spans="1:7" x14ac:dyDescent="0.25">
      <c r="A18711" s="319">
        <f>'Comp. Desp. Indiretas'!$CO$7</f>
        <v>0</v>
      </c>
      <c r="B18711" s="314" t="str">
        <f>'Comp. Desp. Indiretas'!$A$72</f>
        <v>MOC</v>
      </c>
      <c r="D18711" s="315" t="str">
        <f>'Comp. Desp. Indiretas'!$C$72</f>
        <v>AUXILIAR TÉCNICO - PJ</v>
      </c>
      <c r="E18711" s="314" t="str">
        <f>Resumo!$R$5</f>
        <v>Despesa</v>
      </c>
      <c r="F18711" s="314" t="str">
        <f>Resumo!$R$6</f>
        <v>Despesa Indireta</v>
      </c>
      <c r="G18711" s="327">
        <f>'Comp. Desp. Indiretas'!CO72</f>
        <v>0</v>
      </c>
    </row>
    <row r="18712" spans="1:7" x14ac:dyDescent="0.25">
      <c r="A18712" s="319">
        <f>'Comp. Desp. Indiretas'!$CO$7</f>
        <v>0</v>
      </c>
      <c r="B18712" s="314" t="str">
        <f>'Comp. Desp. Indiretas'!$A$73</f>
        <v>MOC</v>
      </c>
      <c r="D18712" s="315" t="str">
        <f>'Comp. Desp. Indiretas'!$C$73</f>
        <v>ANALISTA FINANCEIRO</v>
      </c>
      <c r="E18712" s="314" t="str">
        <f>Resumo!$R$5</f>
        <v>Despesa</v>
      </c>
      <c r="F18712" s="314" t="str">
        <f>Resumo!$R$6</f>
        <v>Despesa Indireta</v>
      </c>
      <c r="G18712" s="327">
        <f>'Comp. Desp. Indiretas'!CO73</f>
        <v>0</v>
      </c>
    </row>
    <row r="18713" spans="1:7" x14ac:dyDescent="0.25">
      <c r="A18713" s="319">
        <f>'Comp. Desp. Indiretas'!$CO$7</f>
        <v>0</v>
      </c>
      <c r="B18713" s="314" t="str">
        <f>'Comp. Desp. Indiretas'!$A$74</f>
        <v>MOC</v>
      </c>
      <c r="D18713" s="315" t="str">
        <f>'Comp. Desp. Indiretas'!$C$74</f>
        <v>ANALISTA DE SUPRIMENTOS</v>
      </c>
      <c r="E18713" s="314" t="str">
        <f>Resumo!$R$5</f>
        <v>Despesa</v>
      </c>
      <c r="F18713" s="314" t="str">
        <f>Resumo!$R$6</f>
        <v>Despesa Indireta</v>
      </c>
      <c r="G18713" s="327">
        <f>'Comp. Desp. Indiretas'!CO74</f>
        <v>0</v>
      </c>
    </row>
    <row r="18714" spans="1:7" x14ac:dyDescent="0.25">
      <c r="A18714" s="319">
        <f>'Comp. Desp. Indiretas'!$CO$7</f>
        <v>0</v>
      </c>
      <c r="B18714" s="314" t="str">
        <f>'Comp. Desp. Indiretas'!$A$75</f>
        <v>DG</v>
      </c>
      <c r="D18714" s="315" t="str">
        <f>'Comp. Desp. Indiretas'!$C$75</f>
        <v>HOSPEDAGEM - NIVEL 1</v>
      </c>
      <c r="E18714" s="314" t="str">
        <f>Resumo!$R$5</f>
        <v>Despesa</v>
      </c>
      <c r="F18714" s="314" t="str">
        <f>Resumo!$R$6</f>
        <v>Despesa Indireta</v>
      </c>
      <c r="G18714" s="327">
        <f>'Comp. Desp. Indiretas'!CO75</f>
        <v>0</v>
      </c>
    </row>
    <row r="18715" spans="1:7" x14ac:dyDescent="0.25">
      <c r="A18715" s="319">
        <f>'Comp. Desp. Indiretas'!$CO$7</f>
        <v>0</v>
      </c>
      <c r="B18715" s="314" t="str">
        <f>'Comp. Desp. Indiretas'!$A$76</f>
        <v>DG</v>
      </c>
      <c r="D18715" s="315" t="str">
        <f>'Comp. Desp. Indiretas'!$C$76</f>
        <v>ALIMENTAÇÃO - NIVEL 1</v>
      </c>
      <c r="E18715" s="314" t="str">
        <f>Resumo!$R$5</f>
        <v>Despesa</v>
      </c>
      <c r="F18715" s="314" t="str">
        <f>Resumo!$R$6</f>
        <v>Despesa Indireta</v>
      </c>
      <c r="G18715" s="327">
        <f>'Comp. Desp. Indiretas'!CO76</f>
        <v>0</v>
      </c>
    </row>
    <row r="18716" spans="1:7" x14ac:dyDescent="0.25">
      <c r="A18716" s="319">
        <f>'Comp. Desp. Indiretas'!$CO$7</f>
        <v>0</v>
      </c>
      <c r="B18716" s="314" t="str">
        <f>'Comp. Desp. Indiretas'!$A$77</f>
        <v>DG</v>
      </c>
      <c r="D18716" s="315" t="str">
        <f>'Comp. Desp. Indiretas'!$C$77</f>
        <v>LOCAÇÃO DE BASE OPERACIONAL</v>
      </c>
      <c r="E18716" s="314" t="str">
        <f>Resumo!$R$5</f>
        <v>Despesa</v>
      </c>
      <c r="F18716" s="314" t="str">
        <f>Resumo!$R$6</f>
        <v>Despesa Indireta</v>
      </c>
      <c r="G18716" s="327">
        <f>'Comp. Desp. Indiretas'!CO77</f>
        <v>0</v>
      </c>
    </row>
    <row r="18717" spans="1:7" x14ac:dyDescent="0.25">
      <c r="A18717" s="319">
        <f>'Comp. Desp. Indiretas'!$CO$7</f>
        <v>0</v>
      </c>
      <c r="B18717" s="314" t="str">
        <f>'Comp. Desp. Indiretas'!$A$78</f>
        <v>DG</v>
      </c>
      <c r="D18717" s="315" t="str">
        <f>'Comp. Desp. Indiretas'!$C$78</f>
        <v>ALIMENTAÇÃO - NIVEL 1</v>
      </c>
      <c r="E18717" s="314" t="str">
        <f>Resumo!$R$5</f>
        <v>Despesa</v>
      </c>
      <c r="F18717" s="314" t="str">
        <f>Resumo!$R$6</f>
        <v>Despesa Indireta</v>
      </c>
      <c r="G18717" s="327">
        <f>'Comp. Desp. Indiretas'!CO78</f>
        <v>0</v>
      </c>
    </row>
    <row r="18718" spans="1:7" x14ac:dyDescent="0.25">
      <c r="A18718" s="319">
        <f>'Comp. Desp. Indiretas'!$CO$7</f>
        <v>0</v>
      </c>
      <c r="B18718" s="314" t="str">
        <f>'Comp. Desp. Indiretas'!$A$79</f>
        <v>DG</v>
      </c>
      <c r="D18718" s="315" t="str">
        <f>'Comp. Desp. Indiretas'!$C$79</f>
        <v>ALIMENTAÇÃO - NIVEL 2</v>
      </c>
      <c r="E18718" s="314" t="str">
        <f>Resumo!$R$5</f>
        <v>Despesa</v>
      </c>
      <c r="F18718" s="314" t="str">
        <f>Resumo!$R$6</f>
        <v>Despesa Indireta</v>
      </c>
      <c r="G18718" s="327">
        <f>'Comp. Desp. Indiretas'!CO79</f>
        <v>0</v>
      </c>
    </row>
    <row r="18719" spans="1:7" x14ac:dyDescent="0.25">
      <c r="A18719" s="319">
        <f>'Comp. Desp. Indiretas'!$CO$7</f>
        <v>0</v>
      </c>
      <c r="B18719" s="314" t="str">
        <f>'Comp. Desp. Indiretas'!$A$80</f>
        <v>DG</v>
      </c>
      <c r="D18719" s="315" t="str">
        <f>'Comp. Desp. Indiretas'!$C$80</f>
        <v>ALIMENTAÇÃO - NIVEL 3</v>
      </c>
      <c r="E18719" s="314" t="str">
        <f>Resumo!$R$5</f>
        <v>Despesa</v>
      </c>
      <c r="F18719" s="314" t="str">
        <f>Resumo!$R$6</f>
        <v>Despesa Indireta</v>
      </c>
      <c r="G18719" s="327">
        <f>'Comp. Desp. Indiretas'!CO80</f>
        <v>0</v>
      </c>
    </row>
    <row r="18720" spans="1:7" x14ac:dyDescent="0.25">
      <c r="A18720" s="319">
        <f>'Comp. Desp. Indiretas'!$CO$7</f>
        <v>0</v>
      </c>
      <c r="B18720" s="314" t="str">
        <f>'Comp. Desp. Indiretas'!$A$81</f>
        <v>DG</v>
      </c>
      <c r="D18720" s="315" t="str">
        <f>'Comp. Desp. Indiretas'!$C$81</f>
        <v>TELEFONIA</v>
      </c>
      <c r="E18720" s="314" t="str">
        <f>Resumo!$R$5</f>
        <v>Despesa</v>
      </c>
      <c r="F18720" s="314" t="str">
        <f>Resumo!$R$6</f>
        <v>Despesa Indireta</v>
      </c>
      <c r="G18720" s="327">
        <f>'Comp. Desp. Indiretas'!CO81</f>
        <v>0</v>
      </c>
    </row>
    <row r="18721" spans="1:7" x14ac:dyDescent="0.25">
      <c r="A18721" s="319">
        <f>'Comp. Desp. Indiretas'!$CO$7</f>
        <v>0</v>
      </c>
      <c r="B18721" s="314" t="str">
        <f>'Comp. Desp. Indiretas'!$A$82</f>
        <v>DG</v>
      </c>
      <c r="D18721" s="315" t="str">
        <f>'Comp. Desp. Indiretas'!$C$82</f>
        <v>ALUGUEL DE VEÍCULO LEVE MENSAL</v>
      </c>
      <c r="E18721" s="314" t="str">
        <f>Resumo!$R$5</f>
        <v>Despesa</v>
      </c>
      <c r="F18721" s="314" t="str">
        <f>Resumo!$R$6</f>
        <v>Despesa Indireta</v>
      </c>
      <c r="G18721" s="327">
        <f>'Comp. Desp. Indiretas'!CO82</f>
        <v>0</v>
      </c>
    </row>
    <row r="18722" spans="1:7" x14ac:dyDescent="0.25">
      <c r="A18722" s="319">
        <f>'Comp. Desp. Indiretas'!$CO$7</f>
        <v>0</v>
      </c>
      <c r="B18722" s="314" t="str">
        <f>'Comp. Desp. Indiretas'!$A$83</f>
        <v>DG</v>
      </c>
      <c r="D18722" s="315" t="str">
        <f>'Comp. Desp. Indiretas'!$C$83</f>
        <v>ALUGUEL DE VEICULO LEVE</v>
      </c>
      <c r="E18722" s="314" t="str">
        <f>Resumo!$R$5</f>
        <v>Despesa</v>
      </c>
      <c r="F18722" s="314" t="str">
        <f>Resumo!$R$6</f>
        <v>Despesa Indireta</v>
      </c>
      <c r="G18722" s="327">
        <f>'Comp. Desp. Indiretas'!CO83</f>
        <v>0</v>
      </c>
    </row>
    <row r="18723" spans="1:7" x14ac:dyDescent="0.25">
      <c r="A18723" s="319">
        <f>'Comp. Desp. Indiretas'!$CO$7</f>
        <v>0</v>
      </c>
      <c r="B18723" s="314" t="str">
        <f>'Comp. Desp. Indiretas'!$A$84</f>
        <v>DG</v>
      </c>
      <c r="D18723" s="315" t="str">
        <f>'Comp. Desp. Indiretas'!$C$84</f>
        <v>ALUGUEL CAMINHONTE</v>
      </c>
      <c r="E18723" s="314" t="str">
        <f>Resumo!$R$5</f>
        <v>Despesa</v>
      </c>
      <c r="F18723" s="314" t="str">
        <f>Resumo!$R$6</f>
        <v>Despesa Indireta</v>
      </c>
      <c r="G18723" s="327">
        <f>'Comp. Desp. Indiretas'!CO84</f>
        <v>0</v>
      </c>
    </row>
    <row r="18724" spans="1:7" x14ac:dyDescent="0.25">
      <c r="A18724" s="319">
        <f>'Comp. Desp. Indiretas'!$CO$7</f>
        <v>0</v>
      </c>
      <c r="B18724" s="314" t="str">
        <f>'Comp. Desp. Indiretas'!$A$85</f>
        <v>DG</v>
      </c>
      <c r="D18724" s="315" t="str">
        <f>'Comp. Desp. Indiretas'!$C$85</f>
        <v>AQUISIÇÃO DE VEICULO</v>
      </c>
      <c r="E18724" s="314" t="str">
        <f>Resumo!$R$5</f>
        <v>Despesa</v>
      </c>
      <c r="F18724" s="314" t="str">
        <f>Resumo!$R$6</f>
        <v>Despesa Indireta</v>
      </c>
      <c r="G18724" s="327">
        <f>'Comp. Desp. Indiretas'!CO85</f>
        <v>0</v>
      </c>
    </row>
    <row r="18725" spans="1:7" x14ac:dyDescent="0.25">
      <c r="A18725" s="319">
        <f>'Comp. Desp. Indiretas'!$CO$7</f>
        <v>0</v>
      </c>
      <c r="B18725" s="314" t="str">
        <f>'Comp. Desp. Indiretas'!$A$86</f>
        <v>DG</v>
      </c>
      <c r="D18725" s="315" t="str">
        <f>'Comp. Desp. Indiretas'!$C$86</f>
        <v>COMBUSTÍVEL - GASOLINA</v>
      </c>
      <c r="E18725" s="314" t="str">
        <f>Resumo!$R$5</f>
        <v>Despesa</v>
      </c>
      <c r="F18725" s="314" t="str">
        <f>Resumo!$R$6</f>
        <v>Despesa Indireta</v>
      </c>
      <c r="G18725" s="327">
        <f>'Comp. Desp. Indiretas'!CO86</f>
        <v>0</v>
      </c>
    </row>
    <row r="18726" spans="1:7" x14ac:dyDescent="0.25">
      <c r="A18726" s="319">
        <f>'Comp. Desp. Indiretas'!$CO$7</f>
        <v>0</v>
      </c>
      <c r="B18726" s="314" t="str">
        <f>'Comp. Desp. Indiretas'!$A$87</f>
        <v>DG</v>
      </c>
      <c r="D18726" s="315" t="str">
        <f>'Comp. Desp. Indiretas'!$C$87</f>
        <v>COMBUSTÍVEL - DIESEL</v>
      </c>
      <c r="E18726" s="314" t="str">
        <f>Resumo!$R$5</f>
        <v>Despesa</v>
      </c>
      <c r="F18726" s="314" t="str">
        <f>Resumo!$R$6</f>
        <v>Despesa Indireta</v>
      </c>
      <c r="G18726" s="327">
        <f>'Comp. Desp. Indiretas'!CO87</f>
        <v>0</v>
      </c>
    </row>
    <row r="18727" spans="1:7" x14ac:dyDescent="0.25">
      <c r="A18727" s="319">
        <f>'Comp. Desp. Indiretas'!$CO$7</f>
        <v>0</v>
      </c>
      <c r="B18727" s="314" t="str">
        <f>'Comp. Desp. Indiretas'!$A$88</f>
        <v>DG</v>
      </c>
      <c r="D18727" s="315" t="str">
        <f>'Comp. Desp. Indiretas'!$C$88</f>
        <v>PASSAGEM AÉREA</v>
      </c>
      <c r="E18727" s="314" t="str">
        <f>Resumo!$R$5</f>
        <v>Despesa</v>
      </c>
      <c r="F18727" s="314" t="str">
        <f>Resumo!$R$6</f>
        <v>Despesa Indireta</v>
      </c>
      <c r="G18727" s="327">
        <f>'Comp. Desp. Indiretas'!CO88</f>
        <v>0</v>
      </c>
    </row>
    <row r="18728" spans="1:7" x14ac:dyDescent="0.25">
      <c r="A18728" s="319">
        <f>'Comp. Desp. Indiretas'!$CO$7</f>
        <v>0</v>
      </c>
      <c r="B18728" s="314" t="str">
        <f>'Comp. Desp. Indiretas'!$A$89</f>
        <v>ART</v>
      </c>
      <c r="D18728" s="315" t="str">
        <f>'Comp. Desp. Indiretas'!$C$89</f>
        <v>ART CREA - Nível 1</v>
      </c>
      <c r="E18728" s="314" t="str">
        <f>Resumo!$R$5</f>
        <v>Despesa</v>
      </c>
      <c r="F18728" s="314" t="str">
        <f>Resumo!$R$6</f>
        <v>Despesa Indireta</v>
      </c>
      <c r="G18728" s="327">
        <f>'Comp. Desp. Indiretas'!CO89</f>
        <v>0</v>
      </c>
    </row>
    <row r="18729" spans="1:7" x14ac:dyDescent="0.25">
      <c r="A18729" s="319">
        <f>'Comp. Desp. Indiretas'!$CO$7</f>
        <v>0</v>
      </c>
      <c r="B18729" s="314" t="str">
        <f>'Comp. Desp. Indiretas'!$A$90</f>
        <v>ART</v>
      </c>
      <c r="D18729" s="315" t="str">
        <f>'Comp. Desp. Indiretas'!$C$90</f>
        <v>ART CREA - Nível 2</v>
      </c>
      <c r="E18729" s="314" t="str">
        <f>Resumo!$R$5</f>
        <v>Despesa</v>
      </c>
      <c r="F18729" s="314" t="str">
        <f>Resumo!$R$6</f>
        <v>Despesa Indireta</v>
      </c>
      <c r="G18729" s="327">
        <f>'Comp. Desp. Indiretas'!CO90</f>
        <v>0</v>
      </c>
    </row>
    <row r="18730" spans="1:7" x14ac:dyDescent="0.25">
      <c r="A18730" s="319">
        <f>'Comp. Desp. Indiretas'!$CO$7</f>
        <v>0</v>
      </c>
      <c r="B18730" s="314" t="str">
        <f>'Comp. Desp. Indiretas'!$A$91</f>
        <v>ART</v>
      </c>
      <c r="D18730" s="315" t="str">
        <f>'Comp. Desp. Indiretas'!$C$91</f>
        <v>ART CREA - Nível 3</v>
      </c>
      <c r="E18730" s="314" t="str">
        <f>Resumo!$R$5</f>
        <v>Despesa</v>
      </c>
      <c r="F18730" s="314" t="str">
        <f>Resumo!$R$6</f>
        <v>Despesa Indireta</v>
      </c>
      <c r="G18730" s="327">
        <f>'Comp. Desp. Indiretas'!CO91</f>
        <v>0</v>
      </c>
    </row>
    <row r="18731" spans="1:7" x14ac:dyDescent="0.25">
      <c r="A18731" s="319">
        <f>'Comp. Desp. Indiretas'!$CO$7</f>
        <v>0</v>
      </c>
      <c r="B18731" s="314" t="str">
        <f>'Comp. Desp. Indiretas'!$A$92</f>
        <v>ART</v>
      </c>
      <c r="D18731" s="315" t="str">
        <f>'Comp. Desp. Indiretas'!$C$92</f>
        <v>ACERVO CREA</v>
      </c>
      <c r="E18731" s="314" t="str">
        <f>Resumo!$R$5</f>
        <v>Despesa</v>
      </c>
      <c r="F18731" s="314" t="str">
        <f>Resumo!$R$6</f>
        <v>Despesa Indireta</v>
      </c>
      <c r="G18731" s="327">
        <f>'Comp. Desp. Indiretas'!CO92</f>
        <v>0</v>
      </c>
    </row>
    <row r="18732" spans="1:7" x14ac:dyDescent="0.25">
      <c r="A18732" s="319">
        <f>'Comp. Desp. Indiretas'!$CO$7</f>
        <v>0</v>
      </c>
      <c r="B18732" s="314" t="str">
        <f>'Comp. Desp. Indiretas'!$A$93</f>
        <v>ART</v>
      </c>
      <c r="D18732" s="315" t="str">
        <f>'Comp. Desp. Indiretas'!$C$93</f>
        <v>ART CRBio</v>
      </c>
      <c r="E18732" s="314" t="str">
        <f>Resumo!$R$5</f>
        <v>Despesa</v>
      </c>
      <c r="F18732" s="314" t="str">
        <f>Resumo!$R$6</f>
        <v>Despesa Indireta</v>
      </c>
      <c r="G18732" s="327">
        <f>'Comp. Desp. Indiretas'!CO93</f>
        <v>0</v>
      </c>
    </row>
    <row r="18733" spans="1:7" x14ac:dyDescent="0.25">
      <c r="A18733" s="319">
        <f>'Comp. Desp. Indiretas'!$CO$7</f>
        <v>0</v>
      </c>
      <c r="B18733" s="314" t="str">
        <f>'Comp. Desp. Indiretas'!$A$94</f>
        <v>ART</v>
      </c>
      <c r="D18733" s="315" t="str">
        <f>'Comp. Desp. Indiretas'!$C$94</f>
        <v>ACERVO CRBio</v>
      </c>
      <c r="E18733" s="314" t="str">
        <f>Resumo!$R$5</f>
        <v>Despesa</v>
      </c>
      <c r="F18733" s="314" t="str">
        <f>Resumo!$R$6</f>
        <v>Despesa Indireta</v>
      </c>
      <c r="G18733" s="327">
        <f>'Comp. Desp. Indiretas'!CO94</f>
        <v>0</v>
      </c>
    </row>
    <row r="18734" spans="1:7" x14ac:dyDescent="0.25">
      <c r="A18734" s="319">
        <f>'Comp. Desp. Indiretas'!$CO$7</f>
        <v>0</v>
      </c>
      <c r="B18734" s="314" t="str">
        <f>'Comp. Desp. Indiretas'!$A$95</f>
        <v>ART</v>
      </c>
      <c r="D18734" s="315" t="str">
        <f>'Comp. Desp. Indiretas'!$C$95</f>
        <v>VISTO CREA PF</v>
      </c>
      <c r="E18734" s="314" t="str">
        <f>Resumo!$R$5</f>
        <v>Despesa</v>
      </c>
      <c r="F18734" s="314" t="str">
        <f>Resumo!$R$6</f>
        <v>Despesa Indireta</v>
      </c>
      <c r="G18734" s="327">
        <f>'Comp. Desp. Indiretas'!CO95</f>
        <v>0</v>
      </c>
    </row>
    <row r="18735" spans="1:7" x14ac:dyDescent="0.25">
      <c r="A18735" s="319">
        <f>'Comp. Desp. Indiretas'!$CO$7</f>
        <v>0</v>
      </c>
      <c r="B18735" s="314" t="str">
        <f>'Comp. Desp. Indiretas'!$A$96</f>
        <v>ART</v>
      </c>
      <c r="D18735" s="315" t="str">
        <f>'Comp. Desp. Indiretas'!$C$96</f>
        <v>VISTO CREA PJ</v>
      </c>
      <c r="E18735" s="314" t="str">
        <f>Resumo!$R$5</f>
        <v>Despesa</v>
      </c>
      <c r="F18735" s="314" t="str">
        <f>Resumo!$R$6</f>
        <v>Despesa Indireta</v>
      </c>
      <c r="G18735" s="327">
        <f>'Comp. Desp. Indiretas'!CO96</f>
        <v>0</v>
      </c>
    </row>
    <row r="18736" spans="1:7" x14ac:dyDescent="0.25">
      <c r="A18736" s="319">
        <f>'Comp. Desp. Indiretas'!$CO$7</f>
        <v>0</v>
      </c>
      <c r="B18736" s="314" t="str">
        <f>'Comp. Desp. Indiretas'!$A$97</f>
        <v>ART</v>
      </c>
      <c r="D18736" s="315" t="str">
        <f>'Comp. Desp. Indiretas'!$C$97</f>
        <v>ANUIDADE CREA PF</v>
      </c>
      <c r="E18736" s="314" t="str">
        <f>Resumo!$R$5</f>
        <v>Despesa</v>
      </c>
      <c r="F18736" s="314" t="str">
        <f>Resumo!$R$6</f>
        <v>Despesa Indireta</v>
      </c>
      <c r="G18736" s="327">
        <f>'Comp. Desp. Indiretas'!CO97</f>
        <v>0</v>
      </c>
    </row>
    <row r="18737" spans="1:7" x14ac:dyDescent="0.25">
      <c r="A18737" s="319">
        <f>'Comp. Desp. Indiretas'!$CO$7</f>
        <v>0</v>
      </c>
      <c r="B18737" s="314" t="str">
        <f>'Comp. Desp. Indiretas'!$A$98</f>
        <v>ART</v>
      </c>
      <c r="D18737" s="315" t="str">
        <f>'Comp. Desp. Indiretas'!$C$98</f>
        <v>ANUIDADE CREA PJ</v>
      </c>
      <c r="E18737" s="314" t="str">
        <f>Resumo!$R$5</f>
        <v>Despesa</v>
      </c>
      <c r="F18737" s="314" t="str">
        <f>Resumo!$R$6</f>
        <v>Despesa Indireta</v>
      </c>
      <c r="G18737" s="327">
        <f>'Comp. Desp. Indiretas'!CO98</f>
        <v>0</v>
      </c>
    </row>
    <row r="18738" spans="1:7" x14ac:dyDescent="0.25">
      <c r="A18738" s="319">
        <f>'Comp. Desp. Indiretas'!$CO$7</f>
        <v>0</v>
      </c>
      <c r="B18738" s="314" t="str">
        <f>'Comp. Desp. Indiretas'!$A$99</f>
        <v>ART</v>
      </c>
      <c r="D18738" s="315" t="str">
        <f>'Comp. Desp. Indiretas'!$C$99</f>
        <v>VISTO CRBio PF</v>
      </c>
      <c r="E18738" s="314" t="str">
        <f>Resumo!$R$5</f>
        <v>Despesa</v>
      </c>
      <c r="F18738" s="314" t="str">
        <f>Resumo!$R$6</f>
        <v>Despesa Indireta</v>
      </c>
      <c r="G18738" s="327">
        <f>'Comp. Desp. Indiretas'!CO99</f>
        <v>0</v>
      </c>
    </row>
    <row r="18739" spans="1:7" x14ac:dyDescent="0.25">
      <c r="A18739" s="319">
        <f>'Comp. Desp. Indiretas'!$CO$7</f>
        <v>0</v>
      </c>
      <c r="B18739" s="314" t="str">
        <f>'Comp. Desp. Indiretas'!$A$100</f>
        <v>ART</v>
      </c>
      <c r="D18739" s="315" t="str">
        <f>'Comp. Desp. Indiretas'!$C$100</f>
        <v>VISTO CRBio PJ</v>
      </c>
      <c r="E18739" s="314" t="str">
        <f>Resumo!$R$5</f>
        <v>Despesa</v>
      </c>
      <c r="F18739" s="314" t="str">
        <f>Resumo!$R$6</f>
        <v>Despesa Indireta</v>
      </c>
      <c r="G18739" s="327">
        <f>'Comp. Desp. Indiretas'!CO100</f>
        <v>0</v>
      </c>
    </row>
    <row r="18740" spans="1:7" x14ac:dyDescent="0.25">
      <c r="A18740" s="319">
        <f>'Comp. Desp. Indiretas'!$CO$7</f>
        <v>0</v>
      </c>
      <c r="B18740" s="314" t="str">
        <f>'Comp. Desp. Indiretas'!$A$101</f>
        <v>SMS</v>
      </c>
      <c r="D18740" s="315" t="str">
        <f>'Comp. Desp. Indiretas'!$C$101</f>
        <v>PPRA</v>
      </c>
      <c r="E18740" s="314" t="str">
        <f>Resumo!$R$5</f>
        <v>Despesa</v>
      </c>
      <c r="F18740" s="314" t="str">
        <f>Resumo!$R$6</f>
        <v>Despesa Indireta</v>
      </c>
      <c r="G18740" s="327">
        <f>'Comp. Desp. Indiretas'!CO101</f>
        <v>0</v>
      </c>
    </row>
    <row r="18741" spans="1:7" x14ac:dyDescent="0.25">
      <c r="A18741" s="319">
        <f>'Comp. Desp. Indiretas'!$CO$7</f>
        <v>0</v>
      </c>
      <c r="B18741" s="314" t="str">
        <f>'Comp. Desp. Indiretas'!$A$102</f>
        <v>SMS</v>
      </c>
      <c r="D18741" s="315" t="str">
        <f>'Comp. Desp. Indiretas'!$C$102</f>
        <v>PCMSO</v>
      </c>
      <c r="E18741" s="314" t="str">
        <f>Resumo!$R$5</f>
        <v>Despesa</v>
      </c>
      <c r="F18741" s="314" t="str">
        <f>Resumo!$R$6</f>
        <v>Despesa Indireta</v>
      </c>
      <c r="G18741" s="327">
        <f>'Comp. Desp. Indiretas'!CO102</f>
        <v>0</v>
      </c>
    </row>
    <row r="18742" spans="1:7" x14ac:dyDescent="0.25">
      <c r="A18742" s="319">
        <f>'Comp. Desp. Indiretas'!$CO$7</f>
        <v>0</v>
      </c>
      <c r="B18742" s="314" t="str">
        <f>'Comp. Desp. Indiretas'!$A$103</f>
        <v>SMS</v>
      </c>
      <c r="D18742" s="315" t="str">
        <f>'Comp. Desp. Indiretas'!$C$103</f>
        <v>APR</v>
      </c>
      <c r="E18742" s="314" t="str">
        <f>Resumo!$R$5</f>
        <v>Despesa</v>
      </c>
      <c r="F18742" s="314" t="str">
        <f>Resumo!$R$6</f>
        <v>Despesa Indireta</v>
      </c>
      <c r="G18742" s="327">
        <f>'Comp. Desp. Indiretas'!CO103</f>
        <v>0</v>
      </c>
    </row>
    <row r="18743" spans="1:7" x14ac:dyDescent="0.25">
      <c r="A18743" s="319">
        <f>'Comp. Desp. Indiretas'!$CO$7</f>
        <v>0</v>
      </c>
      <c r="B18743" s="314" t="str">
        <f>'Comp. Desp. Indiretas'!$A$104</f>
        <v>SMS</v>
      </c>
      <c r="D18743" s="315" t="str">
        <f>'Comp. Desp. Indiretas'!$C$104</f>
        <v>PAE</v>
      </c>
      <c r="E18743" s="314" t="str">
        <f>Resumo!$R$5</f>
        <v>Despesa</v>
      </c>
      <c r="F18743" s="314" t="str">
        <f>Resumo!$R$6</f>
        <v>Despesa Indireta</v>
      </c>
      <c r="G18743" s="327">
        <f>'Comp. Desp. Indiretas'!CO104</f>
        <v>0</v>
      </c>
    </row>
    <row r="18744" spans="1:7" x14ac:dyDescent="0.25">
      <c r="A18744" s="319">
        <f>'Comp. Desp. Indiretas'!$CO$7</f>
        <v>0</v>
      </c>
      <c r="B18744" s="314" t="str">
        <f>'Comp. Desp. Indiretas'!$A$105</f>
        <v>SMS</v>
      </c>
      <c r="D18744" s="315" t="str">
        <f>'Comp. Desp. Indiretas'!$C$105</f>
        <v>TREINAMENTO</v>
      </c>
      <c r="E18744" s="314" t="str">
        <f>Resumo!$R$5</f>
        <v>Despesa</v>
      </c>
      <c r="F18744" s="314" t="str">
        <f>Resumo!$R$6</f>
        <v>Despesa Indireta</v>
      </c>
      <c r="G18744" s="327">
        <f>'Comp. Desp. Indiretas'!CO105</f>
        <v>0</v>
      </c>
    </row>
    <row r="18745" spans="1:7" x14ac:dyDescent="0.25">
      <c r="A18745" s="319">
        <f>'Comp. Desp. Indiretas'!$CO$7</f>
        <v>0</v>
      </c>
      <c r="B18745" s="314" t="str">
        <f>'Comp. Desp. Indiretas'!$A$106</f>
        <v>SMS</v>
      </c>
      <c r="D18745" s="315" t="str">
        <f>'Comp. Desp. Indiretas'!$C$106</f>
        <v>ASO</v>
      </c>
      <c r="E18745" s="314" t="str">
        <f>Resumo!$R$5</f>
        <v>Despesa</v>
      </c>
      <c r="F18745" s="314" t="str">
        <f>Resumo!$R$6</f>
        <v>Despesa Indireta</v>
      </c>
      <c r="G18745" s="327">
        <f>'Comp. Desp. Indiretas'!CO106</f>
        <v>0</v>
      </c>
    </row>
    <row r="18746" spans="1:7" x14ac:dyDescent="0.25">
      <c r="A18746" s="319">
        <f>'Comp. Desp. Indiretas'!$CO$7</f>
        <v>0</v>
      </c>
      <c r="B18746" s="314">
        <f>'Comp. Desp. Indiretas'!$A$107</f>
        <v>0</v>
      </c>
      <c r="D18746" s="315" t="str">
        <f>'Comp. Desp. Indiretas'!$C$107</f>
        <v/>
      </c>
      <c r="E18746" s="314" t="str">
        <f>Resumo!$R$5</f>
        <v>Despesa</v>
      </c>
      <c r="F18746" s="314" t="str">
        <f>Resumo!$R$6</f>
        <v>Despesa Indireta</v>
      </c>
      <c r="G18746" s="327">
        <f>'Comp. Desp. Indiretas'!CO107</f>
        <v>0</v>
      </c>
    </row>
    <row r="18747" spans="1:7" x14ac:dyDescent="0.25">
      <c r="A18747" s="319">
        <f>'Comp. Desp. Indiretas'!$CO$7</f>
        <v>0</v>
      </c>
      <c r="B18747" s="314">
        <f>'Comp. Desp. Indiretas'!$A$108</f>
        <v>0</v>
      </c>
      <c r="D18747" s="315" t="str">
        <f>'Comp. Desp. Indiretas'!$C$108</f>
        <v/>
      </c>
      <c r="E18747" s="314" t="str">
        <f>Resumo!$R$5</f>
        <v>Despesa</v>
      </c>
      <c r="F18747" s="314" t="str">
        <f>Resumo!$R$6</f>
        <v>Despesa Indireta</v>
      </c>
      <c r="G18747" s="327">
        <f>'Comp. Desp. Indiretas'!CO108</f>
        <v>0</v>
      </c>
    </row>
    <row r="18748" spans="1:7" x14ac:dyDescent="0.25">
      <c r="A18748" s="319">
        <f>'Comp. Desp. Indiretas'!$CO$7</f>
        <v>0</v>
      </c>
      <c r="B18748" s="314">
        <f>'Comp. Desp. Indiretas'!$A$109</f>
        <v>0</v>
      </c>
      <c r="D18748" s="315" t="str">
        <f>'Comp. Desp. Indiretas'!$C$109</f>
        <v/>
      </c>
      <c r="E18748" s="314" t="str">
        <f>Resumo!$R$5</f>
        <v>Despesa</v>
      </c>
      <c r="F18748" s="314" t="str">
        <f>Resumo!$R$6</f>
        <v>Despesa Indireta</v>
      </c>
      <c r="G18748" s="327">
        <f>'Comp. Desp. Indiretas'!CO109</f>
        <v>0</v>
      </c>
    </row>
    <row r="18749" spans="1:7" x14ac:dyDescent="0.25">
      <c r="A18749" s="319">
        <f>'Comp. Desp. Indiretas'!$CO$7</f>
        <v>0</v>
      </c>
      <c r="B18749" s="314">
        <f>'Comp. Desp. Indiretas'!$A$110</f>
        <v>0</v>
      </c>
      <c r="D18749" s="315" t="str">
        <f>'Comp. Desp. Indiretas'!$C$110</f>
        <v/>
      </c>
      <c r="E18749" s="314" t="str">
        <f>Resumo!$R$5</f>
        <v>Despesa</v>
      </c>
      <c r="F18749" s="314" t="str">
        <f>Resumo!$R$6</f>
        <v>Despesa Indireta</v>
      </c>
      <c r="G18749" s="327">
        <f>'Comp. Desp. Indiretas'!CO110</f>
        <v>0</v>
      </c>
    </row>
    <row r="18750" spans="1:7" x14ac:dyDescent="0.25">
      <c r="A18750" s="319">
        <f>'Comp. Desp. Indiretas'!$CO$7</f>
        <v>0</v>
      </c>
      <c r="B18750" s="314">
        <f>'Comp. Desp. Indiretas'!$A$111</f>
        <v>0</v>
      </c>
      <c r="D18750" s="315" t="str">
        <f>'Comp. Desp. Indiretas'!$C$111</f>
        <v/>
      </c>
      <c r="E18750" s="314" t="str">
        <f>Resumo!$R$5</f>
        <v>Despesa</v>
      </c>
      <c r="F18750" s="314" t="str">
        <f>Resumo!$R$6</f>
        <v>Despesa Indireta</v>
      </c>
      <c r="G18750" s="327">
        <f>'Comp. Desp. Indiretas'!CO111</f>
        <v>0</v>
      </c>
    </row>
    <row r="18751" spans="1:7" x14ac:dyDescent="0.25">
      <c r="A18751" s="319">
        <f>'Comp. Desp. Indiretas'!$CO$7</f>
        <v>0</v>
      </c>
      <c r="B18751" s="314">
        <f>'Comp. Desp. Indiretas'!$A$112</f>
        <v>0</v>
      </c>
      <c r="D18751" s="315" t="str">
        <f>'Comp. Desp. Indiretas'!$C$112</f>
        <v/>
      </c>
      <c r="E18751" s="314" t="str">
        <f>Resumo!$R$5</f>
        <v>Despesa</v>
      </c>
      <c r="F18751" s="314" t="str">
        <f>Resumo!$R$6</f>
        <v>Despesa Indireta</v>
      </c>
      <c r="G18751" s="327">
        <f>'Comp. Desp. Indiretas'!CO112</f>
        <v>0</v>
      </c>
    </row>
    <row r="18752" spans="1:7" x14ac:dyDescent="0.25">
      <c r="A18752" s="319">
        <f>'Comp. Desp. Indiretas'!$CO$7</f>
        <v>0</v>
      </c>
      <c r="B18752" s="314" t="str">
        <f>'Composições Desp. Diretas'!$A$10</f>
        <v>SE</v>
      </c>
      <c r="C18752" s="314" t="str">
        <f>EAP!$C$9</f>
        <v>PP01</v>
      </c>
      <c r="D18752" s="315" t="str">
        <f>'Composições Desp. Diretas'!$C$10</f>
        <v>Subcontratação: realização do serviço de monit. da QAE</v>
      </c>
      <c r="E18752" s="314" t="str">
        <f>Resumo!$R$5</f>
        <v>Despesa</v>
      </c>
      <c r="F18752" s="314" t="str">
        <f>Resumo!$R$7</f>
        <v>Despesa Direta</v>
      </c>
      <c r="G18752" s="327">
        <f>'Composições Desp. Diretas'!CP10</f>
        <v>0</v>
      </c>
    </row>
    <row r="18753" spans="1:7" x14ac:dyDescent="0.25">
      <c r="A18753" s="319">
        <f>'Comp. Desp. Indiretas'!$CO$7</f>
        <v>0</v>
      </c>
      <c r="B18753" s="314" t="str">
        <f>'Composições Desp. Diretas'!$A$11</f>
        <v>MOC</v>
      </c>
      <c r="C18753" s="314" t="str">
        <f>EAP!$C$9</f>
        <v>PP01</v>
      </c>
      <c r="D18753" s="315" t="str">
        <f>'Composições Desp. Diretas'!$C$11</f>
        <v>ANALISTA DE PROJETOS PLENO</v>
      </c>
      <c r="E18753" s="314" t="str">
        <f>Resumo!$R$5</f>
        <v>Despesa</v>
      </c>
      <c r="F18753" s="314" t="str">
        <f>Resumo!$R$7</f>
        <v>Despesa Direta</v>
      </c>
      <c r="G18753" s="327">
        <f>'Composições Desp. Diretas'!CP11</f>
        <v>0</v>
      </c>
    </row>
    <row r="18754" spans="1:7" x14ac:dyDescent="0.25">
      <c r="A18754" s="319">
        <f>'Comp. Desp. Indiretas'!$CO$7</f>
        <v>0</v>
      </c>
      <c r="B18754" s="314">
        <f>'Composições Desp. Diretas'!$A$12</f>
        <v>0</v>
      </c>
      <c r="C18754" s="314" t="str">
        <f>EAP!$C$9</f>
        <v>PP01</v>
      </c>
      <c r="D18754" s="315">
        <f>'Composições Desp. Diretas'!$C$12</f>
        <v>0</v>
      </c>
      <c r="E18754" s="314" t="str">
        <f>Resumo!$R$5</f>
        <v>Despesa</v>
      </c>
      <c r="F18754" s="314" t="str">
        <f>Resumo!$R$7</f>
        <v>Despesa Direta</v>
      </c>
      <c r="G18754" s="327">
        <f>'Composições Desp. Diretas'!CP12</f>
        <v>0</v>
      </c>
    </row>
    <row r="18755" spans="1:7" x14ac:dyDescent="0.25">
      <c r="A18755" s="319">
        <f>'Comp. Desp. Indiretas'!$CO$7</f>
        <v>0</v>
      </c>
      <c r="B18755" s="314">
        <f>'Composições Desp. Diretas'!$A$13</f>
        <v>0</v>
      </c>
      <c r="C18755" s="314" t="str">
        <f>EAP!$C$9</f>
        <v>PP01</v>
      </c>
      <c r="D18755" s="315">
        <f>'Composições Desp. Diretas'!$C$13</f>
        <v>0</v>
      </c>
      <c r="E18755" s="314" t="str">
        <f>Resumo!$R$5</f>
        <v>Despesa</v>
      </c>
      <c r="F18755" s="314" t="str">
        <f>Resumo!$R$7</f>
        <v>Despesa Direta</v>
      </c>
      <c r="G18755" s="327">
        <f>'Composições Desp. Diretas'!CP13</f>
        <v>0</v>
      </c>
    </row>
    <row r="18756" spans="1:7" x14ac:dyDescent="0.25">
      <c r="A18756" s="319">
        <f>'Comp. Desp. Indiretas'!$CO$7</f>
        <v>0</v>
      </c>
      <c r="B18756" s="314">
        <f>'Composições Desp. Diretas'!$A$14</f>
        <v>0</v>
      </c>
      <c r="C18756" s="314" t="str">
        <f>EAP!$C$9</f>
        <v>PP01</v>
      </c>
      <c r="D18756" s="315">
        <f>'Composições Desp. Diretas'!$C$14</f>
        <v>0</v>
      </c>
      <c r="E18756" s="314" t="str">
        <f>Resumo!$R$5</f>
        <v>Despesa</v>
      </c>
      <c r="F18756" s="314" t="str">
        <f>Resumo!$R$7</f>
        <v>Despesa Direta</v>
      </c>
      <c r="G18756" s="327">
        <f>'Composições Desp. Diretas'!CP14</f>
        <v>0</v>
      </c>
    </row>
    <row r="18757" spans="1:7" x14ac:dyDescent="0.25">
      <c r="A18757" s="319">
        <f>'Comp. Desp. Indiretas'!$CO$7</f>
        <v>0</v>
      </c>
      <c r="B18757" s="314">
        <f>'Composições Desp. Diretas'!$A$15</f>
        <v>0</v>
      </c>
      <c r="C18757" s="314" t="str">
        <f>EAP!$C$9</f>
        <v>PP01</v>
      </c>
      <c r="D18757" s="315">
        <f>'Composições Desp. Diretas'!$C$15</f>
        <v>0</v>
      </c>
      <c r="E18757" s="314" t="str">
        <f>Resumo!$R$5</f>
        <v>Despesa</v>
      </c>
      <c r="F18757" s="314" t="str">
        <f>Resumo!$R$7</f>
        <v>Despesa Direta</v>
      </c>
      <c r="G18757" s="327">
        <f>'Composições Desp. Diretas'!CP15</f>
        <v>0</v>
      </c>
    </row>
    <row r="18758" spans="1:7" x14ac:dyDescent="0.25">
      <c r="A18758" s="319">
        <f>'Comp. Desp. Indiretas'!$CO$7</f>
        <v>0</v>
      </c>
      <c r="B18758" s="314">
        <f>'Composições Desp. Diretas'!$A$16</f>
        <v>0</v>
      </c>
      <c r="C18758" s="314" t="str">
        <f>EAP!$C$9</f>
        <v>PP01</v>
      </c>
      <c r="D18758" s="315">
        <f>'Composições Desp. Diretas'!$C$16</f>
        <v>0</v>
      </c>
      <c r="E18758" s="314" t="str">
        <f>Resumo!$R$5</f>
        <v>Despesa</v>
      </c>
      <c r="F18758" s="314" t="str">
        <f>Resumo!$R$7</f>
        <v>Despesa Direta</v>
      </c>
      <c r="G18758" s="327">
        <f>'Composições Desp. Diretas'!CP16</f>
        <v>0</v>
      </c>
    </row>
    <row r="18759" spans="1:7" x14ac:dyDescent="0.25">
      <c r="A18759" s="319">
        <f>'Comp. Desp. Indiretas'!$CO$7</f>
        <v>0</v>
      </c>
      <c r="B18759" s="314">
        <f>'Composições Desp. Diretas'!$A$17</f>
        <v>0</v>
      </c>
      <c r="C18759" s="314" t="str">
        <f>EAP!$C$9</f>
        <v>PP01</v>
      </c>
      <c r="D18759" s="315">
        <f>'Composições Desp. Diretas'!$C$17</f>
        <v>0</v>
      </c>
      <c r="E18759" s="314" t="str">
        <f>Resumo!$R$5</f>
        <v>Despesa</v>
      </c>
      <c r="F18759" s="314" t="str">
        <f>Resumo!$R$7</f>
        <v>Despesa Direta</v>
      </c>
      <c r="G18759" s="327">
        <f>'Composições Desp. Diretas'!CP17</f>
        <v>0</v>
      </c>
    </row>
    <row r="18760" spans="1:7" x14ac:dyDescent="0.25">
      <c r="A18760" s="319">
        <f>'Comp. Desp. Indiretas'!$CO$7</f>
        <v>0</v>
      </c>
      <c r="B18760" s="314">
        <f>'Composições Desp. Diretas'!$A$18</f>
        <v>0</v>
      </c>
      <c r="C18760" s="314" t="str">
        <f>EAP!$C$9</f>
        <v>PP01</v>
      </c>
      <c r="D18760" s="315">
        <f>'Composições Desp. Diretas'!$C$18</f>
        <v>0</v>
      </c>
      <c r="E18760" s="314" t="str">
        <f>Resumo!$R$5</f>
        <v>Despesa</v>
      </c>
      <c r="F18760" s="314" t="str">
        <f>Resumo!$R$7</f>
        <v>Despesa Direta</v>
      </c>
      <c r="G18760" s="327">
        <f>'Composições Desp. Diretas'!CP18</f>
        <v>0</v>
      </c>
    </row>
    <row r="18761" spans="1:7" x14ac:dyDescent="0.25">
      <c r="A18761" s="319">
        <f>'Comp. Desp. Indiretas'!$CO$7</f>
        <v>0</v>
      </c>
      <c r="B18761" s="314">
        <f>'Composições Desp. Diretas'!$A$19</f>
        <v>0</v>
      </c>
      <c r="C18761" s="314" t="str">
        <f>EAP!$C$9</f>
        <v>PP01</v>
      </c>
      <c r="D18761" s="315">
        <f>'Composições Desp. Diretas'!$C$19</f>
        <v>0</v>
      </c>
      <c r="E18761" s="314" t="str">
        <f>Resumo!$R$5</f>
        <v>Despesa</v>
      </c>
      <c r="F18761" s="314" t="str">
        <f>Resumo!$R$7</f>
        <v>Despesa Direta</v>
      </c>
      <c r="G18761" s="327">
        <f>'Composições Desp. Diretas'!CP19</f>
        <v>0</v>
      </c>
    </row>
    <row r="18762" spans="1:7" x14ac:dyDescent="0.25">
      <c r="A18762" s="319">
        <f>'Comp. Desp. Indiretas'!$CO$7</f>
        <v>0</v>
      </c>
      <c r="B18762" s="314">
        <f>'Composições Desp. Diretas'!$A$20</f>
        <v>0</v>
      </c>
      <c r="C18762" s="314" t="str">
        <f>EAP!$C$9</f>
        <v>PP01</v>
      </c>
      <c r="D18762" s="315">
        <f>'Composições Desp. Diretas'!$C$20</f>
        <v>0</v>
      </c>
      <c r="E18762" s="314" t="str">
        <f>Resumo!$R$5</f>
        <v>Despesa</v>
      </c>
      <c r="F18762" s="314" t="str">
        <f>Resumo!$R$7</f>
        <v>Despesa Direta</v>
      </c>
      <c r="G18762" s="327">
        <f>'Composições Desp. Diretas'!CP20</f>
        <v>0</v>
      </c>
    </row>
    <row r="18763" spans="1:7" x14ac:dyDescent="0.25">
      <c r="A18763" s="319">
        <f>'Comp. Desp. Indiretas'!$CO$7</f>
        <v>0</v>
      </c>
      <c r="B18763" s="314">
        <f>'Composições Desp. Diretas'!$A$21</f>
        <v>0</v>
      </c>
      <c r="C18763" s="314" t="str">
        <f>EAP!$C$9</f>
        <v>PP01</v>
      </c>
      <c r="D18763" s="315">
        <f>'Composições Desp. Diretas'!$C$21</f>
        <v>0</v>
      </c>
      <c r="E18763" s="314" t="str">
        <f>Resumo!$R$5</f>
        <v>Despesa</v>
      </c>
      <c r="F18763" s="314" t="str">
        <f>Resumo!$R$7</f>
        <v>Despesa Direta</v>
      </c>
      <c r="G18763" s="327">
        <f>'Composições Desp. Diretas'!CP21</f>
        <v>0</v>
      </c>
    </row>
    <row r="18764" spans="1:7" x14ac:dyDescent="0.25">
      <c r="A18764" s="319">
        <f>'Comp. Desp. Indiretas'!$CO$7</f>
        <v>0</v>
      </c>
      <c r="B18764" s="314">
        <f>'Composições Desp. Diretas'!$A$22</f>
        <v>0</v>
      </c>
      <c r="C18764" s="314" t="str">
        <f>EAP!$C$9</f>
        <v>PP01</v>
      </c>
      <c r="D18764" s="315">
        <f>'Composições Desp. Diretas'!$C$22</f>
        <v>0</v>
      </c>
      <c r="E18764" s="314" t="str">
        <f>Resumo!$R$5</f>
        <v>Despesa</v>
      </c>
      <c r="F18764" s="314" t="str">
        <f>Resumo!$R$7</f>
        <v>Despesa Direta</v>
      </c>
      <c r="G18764" s="327">
        <f>'Composições Desp. Diretas'!CP22</f>
        <v>0</v>
      </c>
    </row>
    <row r="18765" spans="1:7" x14ac:dyDescent="0.25">
      <c r="A18765" s="319">
        <f>'Comp. Desp. Indiretas'!$CO$7</f>
        <v>0</v>
      </c>
      <c r="B18765" s="314">
        <f>'Composições Desp. Diretas'!$A$23</f>
        <v>0</v>
      </c>
      <c r="C18765" s="314" t="str">
        <f>EAP!$C$9</f>
        <v>PP01</v>
      </c>
      <c r="D18765" s="315">
        <f>'Composições Desp. Diretas'!$C$23</f>
        <v>0</v>
      </c>
      <c r="E18765" s="314" t="str">
        <f>Resumo!$R$5</f>
        <v>Despesa</v>
      </c>
      <c r="F18765" s="314" t="str">
        <f>Resumo!$R$7</f>
        <v>Despesa Direta</v>
      </c>
      <c r="G18765" s="327">
        <f>'Composições Desp. Diretas'!CP23</f>
        <v>0</v>
      </c>
    </row>
    <row r="18783" spans="1:7" x14ac:dyDescent="0.25">
      <c r="A18783" s="319">
        <f>'Comp. Desp. Indiretas'!$CO$7</f>
        <v>0</v>
      </c>
      <c r="B18783" s="314" t="str">
        <f>'Composições Desp. Diretas'!$A$25</f>
        <v>MOC</v>
      </c>
      <c r="C18783" s="314" t="str">
        <f>EAP!$C$10</f>
        <v>PP02</v>
      </c>
      <c r="D18783" s="315" t="str">
        <f>'Composições Desp. Diretas'!$C$25</f>
        <v>TÉCNICO OPERACIONAL</v>
      </c>
      <c r="E18783" s="314" t="str">
        <f>Resumo!$R$5</f>
        <v>Despesa</v>
      </c>
      <c r="F18783" s="314" t="str">
        <f>Resumo!$R$7</f>
        <v>Despesa Direta</v>
      </c>
      <c r="G18783" s="327">
        <f>'Composições Desp. Diretas'!CP25</f>
        <v>0</v>
      </c>
    </row>
    <row r="18784" spans="1:7" x14ac:dyDescent="0.25">
      <c r="A18784" s="319">
        <f>'Comp. Desp. Indiretas'!$CO$7</f>
        <v>0</v>
      </c>
      <c r="B18784" s="314" t="str">
        <f>'Composições Desp. Diretas'!$A$26</f>
        <v>SE</v>
      </c>
      <c r="C18784" s="314" t="str">
        <f>EAP!$C$10</f>
        <v>PP02</v>
      </c>
      <c r="D18784" s="315" t="str">
        <f>'Composições Desp. Diretas'!$C$26</f>
        <v>Pedágio</v>
      </c>
      <c r="E18784" s="314" t="str">
        <f>Resumo!$R$5</f>
        <v>Despesa</v>
      </c>
      <c r="F18784" s="314" t="str">
        <f>Resumo!$R$7</f>
        <v>Despesa Direta</v>
      </c>
      <c r="G18784" s="327">
        <f>'Composições Desp. Diretas'!CP26</f>
        <v>0</v>
      </c>
    </row>
    <row r="18785" spans="1:7" x14ac:dyDescent="0.25">
      <c r="A18785" s="319">
        <f>'Comp. Desp. Indiretas'!$CO$7</f>
        <v>0</v>
      </c>
      <c r="B18785" s="314" t="str">
        <f>'Composições Desp. Diretas'!$A$27</f>
        <v>SE</v>
      </c>
      <c r="C18785" s="314" t="str">
        <f>EAP!$C$10</f>
        <v>PP02</v>
      </c>
      <c r="D18785" s="315" t="str">
        <f>'Composições Desp. Diretas'!$C$27</f>
        <v>Despacho ida e volta - sonômetro</v>
      </c>
      <c r="E18785" s="314" t="str">
        <f>Resumo!$R$5</f>
        <v>Despesa</v>
      </c>
      <c r="F18785" s="314" t="str">
        <f>Resumo!$R$7</f>
        <v>Despesa Direta</v>
      </c>
      <c r="G18785" s="327">
        <f>'Composições Desp. Diretas'!CP27</f>
        <v>0</v>
      </c>
    </row>
    <row r="18786" spans="1:7" x14ac:dyDescent="0.25">
      <c r="A18786" s="319">
        <f>'Comp. Desp. Indiretas'!$CO$7</f>
        <v>0</v>
      </c>
      <c r="B18786" s="314" t="str">
        <f>'Composições Desp. Diretas'!$A$28</f>
        <v>DG</v>
      </c>
      <c r="C18786" s="314" t="str">
        <f>EAP!$C$10</f>
        <v>PP02</v>
      </c>
      <c r="D18786" s="315" t="str">
        <f>'Composições Desp. Diretas'!$C$28</f>
        <v>ALUGUEL DE VEICULO LEVE</v>
      </c>
      <c r="E18786" s="314" t="str">
        <f>Resumo!$R$5</f>
        <v>Despesa</v>
      </c>
      <c r="F18786" s="314" t="str">
        <f>Resumo!$R$7</f>
        <v>Despesa Direta</v>
      </c>
      <c r="G18786" s="327">
        <f>'Composições Desp. Diretas'!CP28</f>
        <v>0</v>
      </c>
    </row>
    <row r="18787" spans="1:7" x14ac:dyDescent="0.25">
      <c r="A18787" s="319">
        <f>'Comp. Desp. Indiretas'!$CO$7</f>
        <v>0</v>
      </c>
      <c r="B18787" s="314" t="str">
        <f>'Composições Desp. Diretas'!$A$29</f>
        <v>DG</v>
      </c>
      <c r="C18787" s="314" t="str">
        <f>EAP!$C$10</f>
        <v>PP02</v>
      </c>
      <c r="D18787" s="315" t="str">
        <f>'Composições Desp. Diretas'!$C$29</f>
        <v>COMBUSTÍVEL - GASOLINA</v>
      </c>
      <c r="E18787" s="314" t="str">
        <f>Resumo!$R$5</f>
        <v>Despesa</v>
      </c>
      <c r="F18787" s="314" t="str">
        <f>Resumo!$R$7</f>
        <v>Despesa Direta</v>
      </c>
      <c r="G18787" s="327">
        <f>'Composições Desp. Diretas'!CP29</f>
        <v>0</v>
      </c>
    </row>
    <row r="18788" spans="1:7" x14ac:dyDescent="0.25">
      <c r="A18788" s="319">
        <f>'Comp. Desp. Indiretas'!$CO$7</f>
        <v>0</v>
      </c>
      <c r="B18788" s="314">
        <f>'Composições Desp. Diretas'!$A$30</f>
        <v>0</v>
      </c>
      <c r="C18788" s="314" t="str">
        <f>EAP!$C$10</f>
        <v>PP02</v>
      </c>
      <c r="D18788" s="315">
        <f>'Composições Desp. Diretas'!$C$30</f>
        <v>0</v>
      </c>
      <c r="E18788" s="314" t="str">
        <f>Resumo!$R$5</f>
        <v>Despesa</v>
      </c>
      <c r="F18788" s="314" t="str">
        <f>Resumo!$R$7</f>
        <v>Despesa Direta</v>
      </c>
      <c r="G18788" s="327">
        <f>'Composições Desp. Diretas'!CP30</f>
        <v>0</v>
      </c>
    </row>
    <row r="18789" spans="1:7" x14ac:dyDescent="0.25">
      <c r="A18789" s="319">
        <f>'Comp. Desp. Indiretas'!$CO$7</f>
        <v>0</v>
      </c>
      <c r="B18789" s="314">
        <f>'Composições Desp. Diretas'!$A$31</f>
        <v>0</v>
      </c>
      <c r="C18789" s="314" t="str">
        <f>EAP!$C$10</f>
        <v>PP02</v>
      </c>
      <c r="D18789" s="315">
        <f>'Composições Desp. Diretas'!$C$31</f>
        <v>0</v>
      </c>
      <c r="E18789" s="314" t="str">
        <f>Resumo!$R$5</f>
        <v>Despesa</v>
      </c>
      <c r="F18789" s="314" t="str">
        <f>Resumo!$R$7</f>
        <v>Despesa Direta</v>
      </c>
      <c r="G18789" s="327">
        <f>'Composições Desp. Diretas'!CP31</f>
        <v>0</v>
      </c>
    </row>
    <row r="18790" spans="1:7" x14ac:dyDescent="0.25">
      <c r="A18790" s="319">
        <f>'Comp. Desp. Indiretas'!$CO$7</f>
        <v>0</v>
      </c>
      <c r="B18790" s="314" t="str">
        <f>'Composições Desp. Diretas'!$A$32</f>
        <v>MOC</v>
      </c>
      <c r="C18790" s="314" t="str">
        <f>EAP!$C$10</f>
        <v>PP02</v>
      </c>
      <c r="D18790" s="315" t="str">
        <f>'Composições Desp. Diretas'!$C$32</f>
        <v>COORD. DE PROJETO</v>
      </c>
      <c r="E18790" s="314" t="str">
        <f>Resumo!$R$5</f>
        <v>Despesa</v>
      </c>
      <c r="F18790" s="314" t="str">
        <f>Resumo!$R$7</f>
        <v>Despesa Direta</v>
      </c>
      <c r="G18790" s="327">
        <f>'Composições Desp. Diretas'!CP32</f>
        <v>0</v>
      </c>
    </row>
    <row r="18791" spans="1:7" x14ac:dyDescent="0.25">
      <c r="A18791" s="319">
        <f>'Comp. Desp. Indiretas'!$CO$7</f>
        <v>0</v>
      </c>
      <c r="B18791" s="314" t="str">
        <f>'Composições Desp. Diretas'!$A$33</f>
        <v>MOC</v>
      </c>
      <c r="C18791" s="314" t="str">
        <f>EAP!$C$10</f>
        <v>PP02</v>
      </c>
      <c r="D18791" s="315" t="str">
        <f>'Composições Desp. Diretas'!$C$33</f>
        <v>ANALISTA DE PROJETOS PLENO</v>
      </c>
      <c r="E18791" s="314" t="str">
        <f>Resumo!$R$5</f>
        <v>Despesa</v>
      </c>
      <c r="F18791" s="314" t="str">
        <f>Resumo!$R$7</f>
        <v>Despesa Direta</v>
      </c>
      <c r="G18791" s="327">
        <f>'Composições Desp. Diretas'!CP33</f>
        <v>0</v>
      </c>
    </row>
    <row r="18792" spans="1:7" x14ac:dyDescent="0.25">
      <c r="A18792" s="319">
        <f>'Comp. Desp. Indiretas'!$CO$7</f>
        <v>0</v>
      </c>
      <c r="B18792" s="314" t="str">
        <f>'Composições Desp. Diretas'!$A$34</f>
        <v>MOC</v>
      </c>
      <c r="C18792" s="314" t="str">
        <f>EAP!$C$10</f>
        <v>PP02</v>
      </c>
      <c r="D18792" s="315" t="str">
        <f>'Composições Desp. Diretas'!$C$34</f>
        <v>ASSISTENTE DE PROJETOS</v>
      </c>
      <c r="E18792" s="314" t="str">
        <f>Resumo!$R$5</f>
        <v>Despesa</v>
      </c>
      <c r="F18792" s="314" t="str">
        <f>Resumo!$R$7</f>
        <v>Despesa Direta</v>
      </c>
      <c r="G18792" s="327">
        <f>'Composições Desp. Diretas'!CP34</f>
        <v>0</v>
      </c>
    </row>
    <row r="18793" spans="1:7" x14ac:dyDescent="0.25">
      <c r="A18793" s="319">
        <f>'Comp. Desp. Indiretas'!$CO$7</f>
        <v>0</v>
      </c>
      <c r="B18793" s="314" t="str">
        <f>'Composições Desp. Diretas'!$A$35</f>
        <v>MOC</v>
      </c>
      <c r="C18793" s="314" t="str">
        <f>EAP!$C$10</f>
        <v>PP02</v>
      </c>
      <c r="D18793" s="315" t="str">
        <f>'Composições Desp. Diretas'!$C$35</f>
        <v>ANALISTA DE GEOPROCESSAMENTO</v>
      </c>
      <c r="E18793" s="314" t="str">
        <f>Resumo!$R$5</f>
        <v>Despesa</v>
      </c>
      <c r="F18793" s="314" t="str">
        <f>Resumo!$R$7</f>
        <v>Despesa Direta</v>
      </c>
      <c r="G18793" s="327">
        <f>'Composições Desp. Diretas'!CP35</f>
        <v>0</v>
      </c>
    </row>
    <row r="18794" spans="1:7" x14ac:dyDescent="0.25">
      <c r="A18794" s="319">
        <f>'Comp. Desp. Indiretas'!$CO$7</f>
        <v>0</v>
      </c>
      <c r="B18794" s="314">
        <f>'Composições Desp. Diretas'!$A$36</f>
        <v>0</v>
      </c>
      <c r="C18794" s="314" t="str">
        <f>EAP!$C$10</f>
        <v>PP02</v>
      </c>
      <c r="D18794" s="315">
        <f>'Composições Desp. Diretas'!$C$36</f>
        <v>0</v>
      </c>
      <c r="E18794" s="314" t="str">
        <f>Resumo!$R$5</f>
        <v>Despesa</v>
      </c>
      <c r="F18794" s="314" t="str">
        <f>Resumo!$R$7</f>
        <v>Despesa Direta</v>
      </c>
      <c r="G18794" s="327">
        <f>'Composições Desp. Diretas'!CP36</f>
        <v>0</v>
      </c>
    </row>
    <row r="18795" spans="1:7" x14ac:dyDescent="0.25">
      <c r="A18795" s="319">
        <f>'Comp. Desp. Indiretas'!$CO$7</f>
        <v>0</v>
      </c>
      <c r="B18795" s="314">
        <f>'Composições Desp. Diretas'!$A$37</f>
        <v>0</v>
      </c>
      <c r="C18795" s="314" t="str">
        <f>EAP!$C$10</f>
        <v>PP02</v>
      </c>
      <c r="D18795" s="315">
        <f>'Composições Desp. Diretas'!$C$37</f>
        <v>0</v>
      </c>
      <c r="E18795" s="314" t="str">
        <f>Resumo!$R$5</f>
        <v>Despesa</v>
      </c>
      <c r="F18795" s="314" t="str">
        <f>Resumo!$R$7</f>
        <v>Despesa Direta</v>
      </c>
      <c r="G18795" s="327">
        <f>'Composições Desp. Diretas'!CP37</f>
        <v>0</v>
      </c>
    </row>
    <row r="18796" spans="1:7" x14ac:dyDescent="0.25">
      <c r="A18796" s="319">
        <f>'Comp. Desp. Indiretas'!$CO$7</f>
        <v>0</v>
      </c>
      <c r="B18796" s="314">
        <f>'Composições Desp. Diretas'!$A$38</f>
        <v>0</v>
      </c>
      <c r="C18796" s="314" t="str">
        <f>EAP!$C$10</f>
        <v>PP02</v>
      </c>
      <c r="D18796" s="315">
        <f>'Composições Desp. Diretas'!$C$38</f>
        <v>0</v>
      </c>
      <c r="E18796" s="314" t="str">
        <f>Resumo!$R$5</f>
        <v>Despesa</v>
      </c>
      <c r="F18796" s="314" t="str">
        <f>Resumo!$R$7</f>
        <v>Despesa Direta</v>
      </c>
      <c r="G18796" s="327">
        <f>'Composições Desp. Diretas'!CP38</f>
        <v>0</v>
      </c>
    </row>
    <row r="18797" spans="1:7" x14ac:dyDescent="0.25">
      <c r="A18797" s="319">
        <f>'Comp. Desp. Indiretas'!$CO$7</f>
        <v>0</v>
      </c>
      <c r="B18797" s="314">
        <f>'Composições Desp. Diretas'!$A$39</f>
        <v>0</v>
      </c>
      <c r="C18797" s="314" t="str">
        <f>EAP!$C$10</f>
        <v>PP02</v>
      </c>
      <c r="D18797" s="315">
        <f>'Composições Desp. Diretas'!$C$39</f>
        <v>0</v>
      </c>
      <c r="E18797" s="314" t="str">
        <f>Resumo!$R$5</f>
        <v>Despesa</v>
      </c>
      <c r="F18797" s="314" t="str">
        <f>Resumo!$R$7</f>
        <v>Despesa Direta</v>
      </c>
      <c r="G18797" s="327">
        <f>'Composições Desp. Diretas'!CP39</f>
        <v>0</v>
      </c>
    </row>
    <row r="18798" spans="1:7" x14ac:dyDescent="0.25">
      <c r="A18798" s="319">
        <f>'Comp. Desp. Indiretas'!$CO$7</f>
        <v>0</v>
      </c>
      <c r="B18798" s="314">
        <f>'Composições Desp. Diretas'!$A$40</f>
        <v>0</v>
      </c>
      <c r="C18798" s="314" t="str">
        <f>EAP!$C$10</f>
        <v>PP02</v>
      </c>
      <c r="D18798" s="315">
        <f>'Composições Desp. Diretas'!$C$40</f>
        <v>0</v>
      </c>
      <c r="E18798" s="314" t="str">
        <f>Resumo!$R$5</f>
        <v>Despesa</v>
      </c>
      <c r="F18798" s="314" t="str">
        <f>Resumo!$R$7</f>
        <v>Despesa Direta</v>
      </c>
      <c r="G18798" s="327">
        <f>'Composições Desp. Diretas'!CP40</f>
        <v>0</v>
      </c>
    </row>
    <row r="18799" spans="1:7" x14ac:dyDescent="0.25">
      <c r="A18799" s="319">
        <f>'Comp. Desp. Indiretas'!$CO$7</f>
        <v>0</v>
      </c>
      <c r="B18799" s="314">
        <f>'Composições Desp. Diretas'!$A$41</f>
        <v>0</v>
      </c>
      <c r="C18799" s="314" t="str">
        <f>EAP!$C$10</f>
        <v>PP02</v>
      </c>
      <c r="D18799" s="315">
        <f>'Composições Desp. Diretas'!$C$41</f>
        <v>0</v>
      </c>
      <c r="E18799" s="314" t="str">
        <f>Resumo!$R$5</f>
        <v>Despesa</v>
      </c>
      <c r="F18799" s="314" t="str">
        <f>Resumo!$R$7</f>
        <v>Despesa Direta</v>
      </c>
      <c r="G18799" s="327">
        <f>'Composições Desp. Diretas'!CP41</f>
        <v>0</v>
      </c>
    </row>
    <row r="18800" spans="1:7" x14ac:dyDescent="0.25">
      <c r="A18800" s="319">
        <f>'Comp. Desp. Indiretas'!$CO$7</f>
        <v>0</v>
      </c>
      <c r="B18800" s="314">
        <f>'Composições Desp. Diretas'!$A$42</f>
        <v>0</v>
      </c>
      <c r="C18800" s="314" t="str">
        <f>EAP!$C$10</f>
        <v>PP02</v>
      </c>
      <c r="D18800" s="315">
        <f>'Composições Desp. Diretas'!$C$42</f>
        <v>0</v>
      </c>
      <c r="E18800" s="314" t="str">
        <f>Resumo!$R$5</f>
        <v>Despesa</v>
      </c>
      <c r="F18800" s="314" t="str">
        <f>Resumo!$R$7</f>
        <v>Despesa Direta</v>
      </c>
      <c r="G18800" s="327">
        <f>'Composições Desp. Diretas'!CP42</f>
        <v>0</v>
      </c>
    </row>
    <row r="18801" spans="1:7" x14ac:dyDescent="0.25">
      <c r="A18801" s="319">
        <f>'Comp. Desp. Indiretas'!$CO$7</f>
        <v>0</v>
      </c>
      <c r="B18801" s="314">
        <f>'Composições Desp. Diretas'!$A$43</f>
        <v>0</v>
      </c>
      <c r="C18801" s="314" t="str">
        <f>EAP!$C$10</f>
        <v>PP02</v>
      </c>
      <c r="D18801" s="315">
        <f>'Composições Desp. Diretas'!$C$43</f>
        <v>0</v>
      </c>
      <c r="E18801" s="314" t="str">
        <f>Resumo!$R$5</f>
        <v>Despesa</v>
      </c>
      <c r="F18801" s="314" t="str">
        <f>Resumo!$R$7</f>
        <v>Despesa Direta</v>
      </c>
      <c r="G18801" s="327">
        <f>'Composições Desp. Diretas'!CP43</f>
        <v>0</v>
      </c>
    </row>
    <row r="18802" spans="1:7" x14ac:dyDescent="0.25">
      <c r="A18802" s="319">
        <f>'Comp. Desp. Indiretas'!$CO$7</f>
        <v>0</v>
      </c>
      <c r="B18802" s="314">
        <f>'Composições Desp. Diretas'!$A$44</f>
        <v>0</v>
      </c>
      <c r="C18802" s="314" t="str">
        <f>EAP!$C$10</f>
        <v>PP02</v>
      </c>
      <c r="D18802" s="315">
        <f>'Composições Desp. Diretas'!$C$44</f>
        <v>0</v>
      </c>
      <c r="E18802" s="314" t="str">
        <f>Resumo!$R$5</f>
        <v>Despesa</v>
      </c>
      <c r="F18802" s="314" t="str">
        <f>Resumo!$R$7</f>
        <v>Despesa Direta</v>
      </c>
      <c r="G18802" s="327">
        <f>'Composições Desp. Diretas'!CP44</f>
        <v>0</v>
      </c>
    </row>
    <row r="18803" spans="1:7" x14ac:dyDescent="0.25">
      <c r="A18803" s="319">
        <f>'Comp. Desp. Indiretas'!$CO$7</f>
        <v>0</v>
      </c>
      <c r="B18803" s="314">
        <f>'Composições Desp. Diretas'!$A$45</f>
        <v>0</v>
      </c>
      <c r="C18803" s="314" t="str">
        <f>EAP!$C$10</f>
        <v>PP02</v>
      </c>
      <c r="D18803" s="315">
        <f>'Composições Desp. Diretas'!$C$45</f>
        <v>0</v>
      </c>
      <c r="E18803" s="314" t="str">
        <f>Resumo!$R$5</f>
        <v>Despesa</v>
      </c>
      <c r="F18803" s="314" t="str">
        <f>Resumo!$R$7</f>
        <v>Despesa Direta</v>
      </c>
      <c r="G18803" s="327">
        <f>'Composições Desp. Diretas'!CP45</f>
        <v>0</v>
      </c>
    </row>
    <row r="18804" spans="1:7" x14ac:dyDescent="0.25">
      <c r="A18804" s="319">
        <f>'Comp. Desp. Indiretas'!$CO$7</f>
        <v>0</v>
      </c>
      <c r="B18804" s="314">
        <f>'Composições Desp. Diretas'!$A$46</f>
        <v>0</v>
      </c>
      <c r="C18804" s="314" t="str">
        <f>EAP!$C$10</f>
        <v>PP02</v>
      </c>
      <c r="D18804" s="315">
        <f>'Composições Desp. Diretas'!$C$46</f>
        <v>0</v>
      </c>
      <c r="E18804" s="314" t="str">
        <f>Resumo!$R$5</f>
        <v>Despesa</v>
      </c>
      <c r="F18804" s="314" t="str">
        <f>Resumo!$R$7</f>
        <v>Despesa Direta</v>
      </c>
      <c r="G18804" s="327">
        <f>'Composições Desp. Diretas'!CP46</f>
        <v>0</v>
      </c>
    </row>
    <row r="18805" spans="1:7" x14ac:dyDescent="0.25">
      <c r="A18805" s="319">
        <f>'Comp. Desp. Indiretas'!$CO$7</f>
        <v>0</v>
      </c>
      <c r="B18805" s="314">
        <f>'Composições Desp. Diretas'!$A$47</f>
        <v>0</v>
      </c>
      <c r="C18805" s="314" t="str">
        <f>EAP!$C$10</f>
        <v>PP02</v>
      </c>
      <c r="D18805" s="315">
        <f>'Composições Desp. Diretas'!$C$47</f>
        <v>0</v>
      </c>
      <c r="E18805" s="314" t="str">
        <f>Resumo!$R$5</f>
        <v>Despesa</v>
      </c>
      <c r="F18805" s="314" t="str">
        <f>Resumo!$R$7</f>
        <v>Despesa Direta</v>
      </c>
      <c r="G18805" s="327">
        <f>'Composições Desp. Diretas'!CP47</f>
        <v>0</v>
      </c>
    </row>
    <row r="18806" spans="1:7" x14ac:dyDescent="0.25">
      <c r="A18806" s="319">
        <f>'Comp. Desp. Indiretas'!$CO$7</f>
        <v>0</v>
      </c>
      <c r="B18806" s="314">
        <f>'Composições Desp. Diretas'!$A$48</f>
        <v>0</v>
      </c>
      <c r="C18806" s="314" t="str">
        <f>EAP!$C$10</f>
        <v>PP02</v>
      </c>
      <c r="D18806" s="315">
        <f>'Composições Desp. Diretas'!$C$48</f>
        <v>0</v>
      </c>
      <c r="E18806" s="314" t="str">
        <f>Resumo!$R$5</f>
        <v>Despesa</v>
      </c>
      <c r="F18806" s="314" t="str">
        <f>Resumo!$R$7</f>
        <v>Despesa Direta</v>
      </c>
      <c r="G18806" s="327">
        <f>'Composições Desp. Diretas'!CP48</f>
        <v>0</v>
      </c>
    </row>
    <row r="18807" spans="1:7" x14ac:dyDescent="0.25">
      <c r="A18807" s="319">
        <f>'Comp. Desp. Indiretas'!$CO$7</f>
        <v>0</v>
      </c>
      <c r="B18807" s="314">
        <f>'Composições Desp. Diretas'!$A$49</f>
        <v>0</v>
      </c>
      <c r="C18807" s="314" t="str">
        <f>EAP!$C$10</f>
        <v>PP02</v>
      </c>
      <c r="D18807" s="315">
        <f>'Composições Desp. Diretas'!$C$49</f>
        <v>0</v>
      </c>
      <c r="E18807" s="314" t="str">
        <f>Resumo!$R$5</f>
        <v>Despesa</v>
      </c>
      <c r="F18807" s="314" t="str">
        <f>Resumo!$R$7</f>
        <v>Despesa Direta</v>
      </c>
      <c r="G18807" s="327">
        <f>'Composições Desp. Diretas'!CP49</f>
        <v>0</v>
      </c>
    </row>
    <row r="18808" spans="1:7" x14ac:dyDescent="0.25">
      <c r="A18808" s="319">
        <f>'Comp. Desp. Indiretas'!$CO$7</f>
        <v>0</v>
      </c>
      <c r="B18808" s="314">
        <f>'Composições Desp. Diretas'!$A$50</f>
        <v>0</v>
      </c>
      <c r="C18808" s="314" t="str">
        <f>EAP!$C$10</f>
        <v>PP02</v>
      </c>
      <c r="D18808" s="315">
        <f>'Composições Desp. Diretas'!$C$50</f>
        <v>0</v>
      </c>
      <c r="E18808" s="314" t="str">
        <f>Resumo!$R$5</f>
        <v>Despesa</v>
      </c>
      <c r="F18808" s="314" t="str">
        <f>Resumo!$R$7</f>
        <v>Despesa Direta</v>
      </c>
      <c r="G18808" s="327">
        <f>'Composições Desp. Diretas'!CP50</f>
        <v>0</v>
      </c>
    </row>
    <row r="18809" spans="1:7" x14ac:dyDescent="0.25">
      <c r="A18809" s="319">
        <f>'Comp. Desp. Indiretas'!$CO$7</f>
        <v>0</v>
      </c>
      <c r="B18809" s="314">
        <f>'Composições Desp. Diretas'!$A$51</f>
        <v>0</v>
      </c>
      <c r="C18809" s="314" t="str">
        <f>EAP!$C$10</f>
        <v>PP02</v>
      </c>
      <c r="D18809" s="315">
        <f>'Composições Desp. Diretas'!$C$51</f>
        <v>0</v>
      </c>
      <c r="E18809" s="314" t="str">
        <f>Resumo!$R$5</f>
        <v>Despesa</v>
      </c>
      <c r="F18809" s="314" t="str">
        <f>Resumo!$R$7</f>
        <v>Despesa Direta</v>
      </c>
      <c r="G18809" s="327">
        <f>'Composições Desp. Diretas'!CP51</f>
        <v>0</v>
      </c>
    </row>
    <row r="18810" spans="1:7" x14ac:dyDescent="0.25">
      <c r="A18810" s="319">
        <f>'Comp. Desp. Indiretas'!$CO$7</f>
        <v>0</v>
      </c>
      <c r="B18810" s="314">
        <f>'Composições Desp. Diretas'!$A$52</f>
        <v>0</v>
      </c>
      <c r="C18810" s="314" t="str">
        <f>EAP!$C$10</f>
        <v>PP02</v>
      </c>
      <c r="D18810" s="315">
        <f>'Composições Desp. Diretas'!$C$52</f>
        <v>0</v>
      </c>
      <c r="E18810" s="314" t="str">
        <f>Resumo!$R$5</f>
        <v>Despesa</v>
      </c>
      <c r="F18810" s="314" t="str">
        <f>Resumo!$R$7</f>
        <v>Despesa Direta</v>
      </c>
      <c r="G18810" s="327">
        <f>'Composições Desp. Diretas'!CP52</f>
        <v>0</v>
      </c>
    </row>
    <row r="18811" spans="1:7" x14ac:dyDescent="0.25">
      <c r="A18811" s="319">
        <f>'Comp. Desp. Indiretas'!$CO$7</f>
        <v>0</v>
      </c>
      <c r="B18811" s="314">
        <f>'Composições Desp. Diretas'!$A$53</f>
        <v>0</v>
      </c>
      <c r="C18811" s="314" t="str">
        <f>EAP!$C$10</f>
        <v>PP02</v>
      </c>
      <c r="D18811" s="315">
        <f>'Composições Desp. Diretas'!$C$53</f>
        <v>0</v>
      </c>
      <c r="E18811" s="314" t="str">
        <f>Resumo!$R$5</f>
        <v>Despesa</v>
      </c>
      <c r="F18811" s="314" t="str">
        <f>Resumo!$R$7</f>
        <v>Despesa Direta</v>
      </c>
      <c r="G18811" s="327">
        <f>'Composições Desp. Diretas'!CP53</f>
        <v>0</v>
      </c>
    </row>
    <row r="18812" spans="1:7" x14ac:dyDescent="0.25">
      <c r="A18812" s="319">
        <f>'Comp. Desp. Indiretas'!$CO$7</f>
        <v>0</v>
      </c>
      <c r="B18812" s="314">
        <f>'Composições Desp. Diretas'!$A$54</f>
        <v>0</v>
      </c>
      <c r="C18812" s="314" t="str">
        <f>EAP!$C$10</f>
        <v>PP02</v>
      </c>
      <c r="D18812" s="315">
        <f>'Composições Desp. Diretas'!$C$54</f>
        <v>0</v>
      </c>
      <c r="E18812" s="314" t="str">
        <f>Resumo!$R$5</f>
        <v>Despesa</v>
      </c>
      <c r="F18812" s="314" t="str">
        <f>Resumo!$R$7</f>
        <v>Despesa Direta</v>
      </c>
      <c r="G18812" s="327">
        <f>'Composições Desp. Diretas'!CP54</f>
        <v>0</v>
      </c>
    </row>
    <row r="18813" spans="1:7" x14ac:dyDescent="0.25">
      <c r="A18813" s="319">
        <f>'Comp. Desp. Indiretas'!$CO$7</f>
        <v>0</v>
      </c>
      <c r="B18813" s="314">
        <f>'Composições Desp. Diretas'!$A$55</f>
        <v>0</v>
      </c>
      <c r="C18813" s="314" t="str">
        <f>EAP!$C$10</f>
        <v>PP02</v>
      </c>
      <c r="D18813" s="315">
        <f>'Composições Desp. Diretas'!$C$55</f>
        <v>0</v>
      </c>
      <c r="E18813" s="314" t="str">
        <f>Resumo!$R$5</f>
        <v>Despesa</v>
      </c>
      <c r="F18813" s="314" t="str">
        <f>Resumo!$R$7</f>
        <v>Despesa Direta</v>
      </c>
      <c r="G18813" s="327">
        <f>'Composições Desp. Diretas'!CP55</f>
        <v>0</v>
      </c>
    </row>
    <row r="18814" spans="1:7" x14ac:dyDescent="0.25">
      <c r="A18814" s="319">
        <f>'Comp. Desp. Indiretas'!$CO$7</f>
        <v>0</v>
      </c>
      <c r="B18814" s="314" t="str">
        <f>'Composições Desp. Diretas'!$A$57</f>
        <v>SE</v>
      </c>
      <c r="C18814" s="314" t="str">
        <f>EAP!$C$11</f>
        <v>PP03</v>
      </c>
      <c r="D18814" s="315" t="str">
        <f>'Composições Desp. Diretas'!$C$57</f>
        <v>análise lab eflu</v>
      </c>
      <c r="E18814" s="314" t="str">
        <f>Resumo!$R$5</f>
        <v>Despesa</v>
      </c>
      <c r="F18814" s="314" t="str">
        <f>Resumo!$R$7</f>
        <v>Despesa Direta</v>
      </c>
      <c r="G18814" s="327">
        <f>'Composições Desp. Diretas'!CP57</f>
        <v>0</v>
      </c>
    </row>
    <row r="18815" spans="1:7" x14ac:dyDescent="0.25">
      <c r="A18815" s="319">
        <f>'Comp. Desp. Indiretas'!$CO$7</f>
        <v>0</v>
      </c>
      <c r="B18815" s="314" t="str">
        <f>'Composições Desp. Diretas'!$A$58</f>
        <v>MOC</v>
      </c>
      <c r="C18815" s="314" t="str">
        <f>EAP!$C$11</f>
        <v>PP03</v>
      </c>
      <c r="D18815" s="315" t="str">
        <f>'Composições Desp. Diretas'!$C$58</f>
        <v>ANALISTA DE PROJETOS PLENO</v>
      </c>
      <c r="E18815" s="314" t="str">
        <f>Resumo!$R$5</f>
        <v>Despesa</v>
      </c>
      <c r="F18815" s="314" t="str">
        <f>Resumo!$R$7</f>
        <v>Despesa Direta</v>
      </c>
      <c r="G18815" s="327">
        <f>'Composições Desp. Diretas'!CP58</f>
        <v>0</v>
      </c>
    </row>
    <row r="18816" spans="1:7" x14ac:dyDescent="0.25">
      <c r="A18816" s="319">
        <f>'Comp. Desp. Indiretas'!$CO$7</f>
        <v>0</v>
      </c>
      <c r="B18816" s="314" t="str">
        <f>'Composições Desp. Diretas'!$A$59</f>
        <v>SE</v>
      </c>
      <c r="C18816" s="314" t="str">
        <f>EAP!$C$11</f>
        <v>PP03</v>
      </c>
      <c r="D18816" s="315" t="str">
        <f>'Composições Desp. Diretas'!$C$59</f>
        <v>Elaboração de RT Ecotox</v>
      </c>
      <c r="E18816" s="314" t="str">
        <f>Resumo!$R$5</f>
        <v>Despesa</v>
      </c>
      <c r="F18816" s="314" t="str">
        <f>Resumo!$R$7</f>
        <v>Despesa Direta</v>
      </c>
      <c r="G18816" s="327">
        <f>'Composições Desp. Diretas'!CP59</f>
        <v>0</v>
      </c>
    </row>
    <row r="18817" spans="1:7" x14ac:dyDescent="0.25">
      <c r="A18817" s="319">
        <f>'Comp. Desp. Indiretas'!$CO$7</f>
        <v>0</v>
      </c>
      <c r="B18817" s="314">
        <f>'Composições Desp. Diretas'!$A$60</f>
        <v>0</v>
      </c>
      <c r="C18817" s="314" t="str">
        <f>EAP!$C$11</f>
        <v>PP03</v>
      </c>
      <c r="D18817" s="315">
        <f>'Composições Desp. Diretas'!$C$60</f>
        <v>0</v>
      </c>
      <c r="E18817" s="314" t="str">
        <f>Resumo!$R$5</f>
        <v>Despesa</v>
      </c>
      <c r="F18817" s="314" t="str">
        <f>Resumo!$R$7</f>
        <v>Despesa Direta</v>
      </c>
      <c r="G18817" s="327">
        <f>'Composições Desp. Diretas'!CP60</f>
        <v>0</v>
      </c>
    </row>
    <row r="18818" spans="1:7" x14ac:dyDescent="0.25">
      <c r="A18818" s="319">
        <f>'Comp. Desp. Indiretas'!$CO$7</f>
        <v>0</v>
      </c>
      <c r="B18818" s="314">
        <f>'Composições Desp. Diretas'!$A$61</f>
        <v>0</v>
      </c>
      <c r="C18818" s="314" t="str">
        <f>EAP!$C$11</f>
        <v>PP03</v>
      </c>
      <c r="D18818" s="315">
        <f>'Composições Desp. Diretas'!$C$61</f>
        <v>0</v>
      </c>
      <c r="E18818" s="314" t="str">
        <f>Resumo!$R$5</f>
        <v>Despesa</v>
      </c>
      <c r="F18818" s="314" t="str">
        <f>Resumo!$R$7</f>
        <v>Despesa Direta</v>
      </c>
      <c r="G18818" s="327">
        <f>'Composições Desp. Diretas'!CP61</f>
        <v>0</v>
      </c>
    </row>
    <row r="18819" spans="1:7" x14ac:dyDescent="0.25">
      <c r="A18819" s="319">
        <f>'Comp. Desp. Indiretas'!$CO$7</f>
        <v>0</v>
      </c>
      <c r="B18819" s="314" t="str">
        <f>'Composições Desp. Diretas'!$A$62</f>
        <v>MOC</v>
      </c>
      <c r="C18819" s="314" t="str">
        <f>EAP!$C$11</f>
        <v>PP03</v>
      </c>
      <c r="D18819" s="315" t="str">
        <f>'Composições Desp. Diretas'!$C$62</f>
        <v>TÉCNICO OPERACIONAL</v>
      </c>
      <c r="E18819" s="314" t="str">
        <f>Resumo!$R$5</f>
        <v>Despesa</v>
      </c>
      <c r="F18819" s="314" t="str">
        <f>Resumo!$R$7</f>
        <v>Despesa Direta</v>
      </c>
      <c r="G18819" s="327">
        <f>'Composições Desp. Diretas'!CP62</f>
        <v>0</v>
      </c>
    </row>
    <row r="18820" spans="1:7" x14ac:dyDescent="0.25">
      <c r="A18820" s="319">
        <f>'Comp. Desp. Indiretas'!$CO$7</f>
        <v>0</v>
      </c>
      <c r="B18820" s="314" t="str">
        <f>'Composições Desp. Diretas'!$A$63</f>
        <v>DG</v>
      </c>
      <c r="C18820" s="314" t="str">
        <f>EAP!$C$11</f>
        <v>PP03</v>
      </c>
      <c r="D18820" s="315" t="str">
        <f>'Composições Desp. Diretas'!$C$63</f>
        <v>COMBUSTÍVEL - GASOLINA</v>
      </c>
      <c r="E18820" s="314" t="str">
        <f>Resumo!$R$5</f>
        <v>Despesa</v>
      </c>
      <c r="F18820" s="314" t="str">
        <f>Resumo!$R$7</f>
        <v>Despesa Direta</v>
      </c>
      <c r="G18820" s="327">
        <f>'Composições Desp. Diretas'!CP63</f>
        <v>0</v>
      </c>
    </row>
    <row r="18821" spans="1:7" x14ac:dyDescent="0.25">
      <c r="A18821" s="319">
        <f>'Comp. Desp. Indiretas'!$CO$7</f>
        <v>0</v>
      </c>
      <c r="B18821" s="314">
        <f>'Composições Desp. Diretas'!$A$64</f>
        <v>0</v>
      </c>
      <c r="C18821" s="314" t="str">
        <f>EAP!$C$11</f>
        <v>PP03</v>
      </c>
      <c r="D18821" s="315">
        <f>'Composições Desp. Diretas'!$C$64</f>
        <v>0</v>
      </c>
      <c r="E18821" s="314" t="str">
        <f>Resumo!$R$5</f>
        <v>Despesa</v>
      </c>
      <c r="F18821" s="314" t="str">
        <f>Resumo!$R$7</f>
        <v>Despesa Direta</v>
      </c>
      <c r="G18821" s="327">
        <f>'Composições Desp. Diretas'!CP64</f>
        <v>0</v>
      </c>
    </row>
    <row r="18822" spans="1:7" x14ac:dyDescent="0.25">
      <c r="A18822" s="319">
        <f>'Comp. Desp. Indiretas'!$CO$7</f>
        <v>0</v>
      </c>
      <c r="B18822" s="314">
        <f>'Composições Desp. Diretas'!$A$65</f>
        <v>0</v>
      </c>
      <c r="C18822" s="314" t="str">
        <f>EAP!$C$11</f>
        <v>PP03</v>
      </c>
      <c r="D18822" s="315">
        <f>'Composições Desp. Diretas'!$C$65</f>
        <v>0</v>
      </c>
      <c r="E18822" s="314" t="str">
        <f>Resumo!$R$5</f>
        <v>Despesa</v>
      </c>
      <c r="F18822" s="314" t="str">
        <f>Resumo!$R$7</f>
        <v>Despesa Direta</v>
      </c>
      <c r="G18822" s="327">
        <f>'Composições Desp. Diretas'!CP65</f>
        <v>0</v>
      </c>
    </row>
    <row r="18823" spans="1:7" x14ac:dyDescent="0.25">
      <c r="A18823" s="319">
        <f>'Comp. Desp. Indiretas'!$CO$7</f>
        <v>0</v>
      </c>
      <c r="B18823" s="314">
        <f>'Composições Desp. Diretas'!$A$66</f>
        <v>0</v>
      </c>
      <c r="C18823" s="314" t="str">
        <f>EAP!$C$11</f>
        <v>PP03</v>
      </c>
      <c r="D18823" s="315">
        <f>'Composições Desp. Diretas'!$C$66</f>
        <v>0</v>
      </c>
      <c r="E18823" s="314" t="str">
        <f>Resumo!$R$5</f>
        <v>Despesa</v>
      </c>
      <c r="F18823" s="314" t="str">
        <f>Resumo!$R$7</f>
        <v>Despesa Direta</v>
      </c>
      <c r="G18823" s="327">
        <f>'Composições Desp. Diretas'!CP66</f>
        <v>0</v>
      </c>
    </row>
    <row r="18824" spans="1:7" x14ac:dyDescent="0.25">
      <c r="A18824" s="319">
        <f>'Comp. Desp. Indiretas'!$CO$7</f>
        <v>0</v>
      </c>
      <c r="B18824" s="314">
        <f>'Composições Desp. Diretas'!$A$67</f>
        <v>0</v>
      </c>
      <c r="C18824" s="314" t="str">
        <f>EAP!$C$11</f>
        <v>PP03</v>
      </c>
      <c r="D18824" s="315">
        <f>'Composições Desp. Diretas'!$C$67</f>
        <v>0</v>
      </c>
      <c r="E18824" s="314" t="str">
        <f>Resumo!$R$5</f>
        <v>Despesa</v>
      </c>
      <c r="F18824" s="314" t="str">
        <f>Resumo!$R$7</f>
        <v>Despesa Direta</v>
      </c>
      <c r="G18824" s="327">
        <f>'Composições Desp. Diretas'!CP67</f>
        <v>0</v>
      </c>
    </row>
    <row r="18825" spans="1:7" x14ac:dyDescent="0.25">
      <c r="A18825" s="319">
        <f>'Comp. Desp. Indiretas'!$CO$7</f>
        <v>0</v>
      </c>
      <c r="B18825" s="314">
        <f>'Composições Desp. Diretas'!$A$68</f>
        <v>0</v>
      </c>
      <c r="C18825" s="314" t="str">
        <f>EAP!$C$11</f>
        <v>PP03</v>
      </c>
      <c r="D18825" s="315">
        <f>'Composições Desp. Diretas'!$C$68</f>
        <v>0</v>
      </c>
      <c r="E18825" s="314" t="str">
        <f>Resumo!$R$5</f>
        <v>Despesa</v>
      </c>
      <c r="F18825" s="314" t="str">
        <f>Resumo!$R$7</f>
        <v>Despesa Direta</v>
      </c>
      <c r="G18825" s="327">
        <f>'Composições Desp. Diretas'!CP68</f>
        <v>0</v>
      </c>
    </row>
    <row r="18826" spans="1:7" x14ac:dyDescent="0.25">
      <c r="A18826" s="319">
        <f>'Comp. Desp. Indiretas'!$CO$7</f>
        <v>0</v>
      </c>
      <c r="B18826" s="314">
        <f>'Composições Desp. Diretas'!$A$69</f>
        <v>0</v>
      </c>
      <c r="C18826" s="314" t="str">
        <f>EAP!$C$11</f>
        <v>PP03</v>
      </c>
      <c r="D18826" s="315">
        <f>'Composições Desp. Diretas'!$C$69</f>
        <v>0</v>
      </c>
      <c r="E18826" s="314" t="str">
        <f>Resumo!$R$5</f>
        <v>Despesa</v>
      </c>
      <c r="F18826" s="314" t="str">
        <f>Resumo!$R$7</f>
        <v>Despesa Direta</v>
      </c>
      <c r="G18826" s="327">
        <f>'Composições Desp. Diretas'!CP69</f>
        <v>0</v>
      </c>
    </row>
    <row r="18827" spans="1:7" x14ac:dyDescent="0.25">
      <c r="A18827" s="319">
        <f>'Comp. Desp. Indiretas'!$CO$7</f>
        <v>0</v>
      </c>
      <c r="B18827" s="314">
        <f>'Composições Desp. Diretas'!$A$70</f>
        <v>0</v>
      </c>
      <c r="C18827" s="314" t="str">
        <f>EAP!$C$11</f>
        <v>PP03</v>
      </c>
      <c r="D18827" s="315">
        <f>'Composições Desp. Diretas'!$C$70</f>
        <v>0</v>
      </c>
      <c r="E18827" s="314" t="str">
        <f>Resumo!$R$5</f>
        <v>Despesa</v>
      </c>
      <c r="F18827" s="314" t="str">
        <f>Resumo!$R$7</f>
        <v>Despesa Direta</v>
      </c>
      <c r="G18827" s="327">
        <f>'Composições Desp. Diretas'!CP70</f>
        <v>0</v>
      </c>
    </row>
    <row r="18828" spans="1:7" x14ac:dyDescent="0.25">
      <c r="A18828" s="319">
        <f>'Comp. Desp. Indiretas'!$CO$7</f>
        <v>0</v>
      </c>
      <c r="B18828" s="314">
        <f>'Composições Desp. Diretas'!$A$71</f>
        <v>0</v>
      </c>
      <c r="C18828" s="314" t="str">
        <f>EAP!$C$11</f>
        <v>PP03</v>
      </c>
      <c r="D18828" s="315">
        <f>'Composições Desp. Diretas'!$C$71</f>
        <v>0</v>
      </c>
      <c r="E18828" s="314" t="str">
        <f>Resumo!$R$5</f>
        <v>Despesa</v>
      </c>
      <c r="F18828" s="314" t="str">
        <f>Resumo!$R$7</f>
        <v>Despesa Direta</v>
      </c>
      <c r="G18828" s="327">
        <f>'Composições Desp. Diretas'!CP71</f>
        <v>0</v>
      </c>
    </row>
    <row r="18829" spans="1:7" x14ac:dyDescent="0.25">
      <c r="A18829" s="319">
        <f>'Comp. Desp. Indiretas'!$CO$7</f>
        <v>0</v>
      </c>
      <c r="B18829" s="314">
        <f>'Composições Desp. Diretas'!$A$72</f>
        <v>0</v>
      </c>
      <c r="C18829" s="314" t="str">
        <f>EAP!$C$11</f>
        <v>PP03</v>
      </c>
      <c r="D18829" s="315">
        <f>'Composições Desp. Diretas'!$C$72</f>
        <v>0</v>
      </c>
      <c r="E18829" s="314" t="str">
        <f>Resumo!$R$5</f>
        <v>Despesa</v>
      </c>
      <c r="F18829" s="314" t="str">
        <f>Resumo!$R$7</f>
        <v>Despesa Direta</v>
      </c>
      <c r="G18829" s="327">
        <f>'Composições Desp. Diretas'!CP72</f>
        <v>0</v>
      </c>
    </row>
    <row r="18830" spans="1:7" x14ac:dyDescent="0.25">
      <c r="A18830" s="319">
        <f>'Comp. Desp. Indiretas'!$CO$7</f>
        <v>0</v>
      </c>
      <c r="B18830" s="314">
        <f>'Composições Desp. Diretas'!$A$73</f>
        <v>0</v>
      </c>
      <c r="C18830" s="314" t="str">
        <f>EAP!$C$11</f>
        <v>PP03</v>
      </c>
      <c r="D18830" s="315">
        <f>'Composições Desp. Diretas'!$C$73</f>
        <v>0</v>
      </c>
      <c r="E18830" s="314" t="str">
        <f>Resumo!$R$5</f>
        <v>Despesa</v>
      </c>
      <c r="F18830" s="314" t="str">
        <f>Resumo!$R$7</f>
        <v>Despesa Direta</v>
      </c>
      <c r="G18830" s="327">
        <f>'Composições Desp. Diretas'!CP73</f>
        <v>0</v>
      </c>
    </row>
    <row r="18831" spans="1:7" x14ac:dyDescent="0.25">
      <c r="A18831" s="319">
        <f>'Comp. Desp. Indiretas'!$CO$7</f>
        <v>0</v>
      </c>
      <c r="B18831" s="314">
        <f>'Composições Desp. Diretas'!$A$74</f>
        <v>0</v>
      </c>
      <c r="C18831" s="314" t="str">
        <f>EAP!$C$11</f>
        <v>PP03</v>
      </c>
      <c r="D18831" s="315">
        <f>'Composições Desp. Diretas'!$C$74</f>
        <v>0</v>
      </c>
      <c r="E18831" s="314" t="str">
        <f>Resumo!$R$5</f>
        <v>Despesa</v>
      </c>
      <c r="F18831" s="314" t="str">
        <f>Resumo!$R$7</f>
        <v>Despesa Direta</v>
      </c>
      <c r="G18831" s="327">
        <f>'Composições Desp. Diretas'!CP74</f>
        <v>0</v>
      </c>
    </row>
    <row r="18832" spans="1:7" x14ac:dyDescent="0.25">
      <c r="A18832" s="319">
        <f>'Comp. Desp. Indiretas'!$CO$7</f>
        <v>0</v>
      </c>
      <c r="B18832" s="314">
        <f>'Composições Desp. Diretas'!$A$75</f>
        <v>0</v>
      </c>
      <c r="C18832" s="314" t="str">
        <f>EAP!$C$11</f>
        <v>PP03</v>
      </c>
      <c r="D18832" s="315">
        <f>'Composições Desp. Diretas'!$C$75</f>
        <v>0</v>
      </c>
      <c r="E18832" s="314" t="str">
        <f>Resumo!$R$5</f>
        <v>Despesa</v>
      </c>
      <c r="F18832" s="314" t="str">
        <f>Resumo!$R$7</f>
        <v>Despesa Direta</v>
      </c>
      <c r="G18832" s="327">
        <f>'Composições Desp. Diretas'!CP75</f>
        <v>0</v>
      </c>
    </row>
    <row r="18833" spans="1:7" x14ac:dyDescent="0.25">
      <c r="A18833" s="319">
        <f>'Comp. Desp. Indiretas'!$CO$7</f>
        <v>0</v>
      </c>
      <c r="B18833" s="314">
        <f>'Composições Desp. Diretas'!$A$76</f>
        <v>0</v>
      </c>
      <c r="C18833" s="314" t="str">
        <f>EAP!$C$11</f>
        <v>PP03</v>
      </c>
      <c r="D18833" s="315">
        <f>'Composições Desp. Diretas'!$C$76</f>
        <v>0</v>
      </c>
      <c r="E18833" s="314" t="str">
        <f>Resumo!$R$5</f>
        <v>Despesa</v>
      </c>
      <c r="F18833" s="314" t="str">
        <f>Resumo!$R$7</f>
        <v>Despesa Direta</v>
      </c>
      <c r="G18833" s="327">
        <f>'Composições Desp. Diretas'!CP76</f>
        <v>0</v>
      </c>
    </row>
    <row r="18834" spans="1:7" x14ac:dyDescent="0.25">
      <c r="A18834" s="319">
        <f>'Comp. Desp. Indiretas'!$CO$7</f>
        <v>0</v>
      </c>
      <c r="B18834" s="314">
        <f>'Composições Desp. Diretas'!$A$77</f>
        <v>0</v>
      </c>
      <c r="C18834" s="314" t="str">
        <f>EAP!$C$11</f>
        <v>PP03</v>
      </c>
      <c r="D18834" s="315">
        <f>'Composições Desp. Diretas'!$C$77</f>
        <v>0</v>
      </c>
      <c r="E18834" s="314" t="str">
        <f>Resumo!$R$5</f>
        <v>Despesa</v>
      </c>
      <c r="F18834" s="314" t="str">
        <f>Resumo!$R$7</f>
        <v>Despesa Direta</v>
      </c>
      <c r="G18834" s="327">
        <f>'Composições Desp. Diretas'!CP77</f>
        <v>0</v>
      </c>
    </row>
    <row r="18835" spans="1:7" x14ac:dyDescent="0.25">
      <c r="A18835" s="319">
        <f>'Comp. Desp. Indiretas'!$CO$7</f>
        <v>0</v>
      </c>
      <c r="B18835" s="314">
        <f>'Composições Desp. Diretas'!$A$78</f>
        <v>0</v>
      </c>
      <c r="C18835" s="314" t="str">
        <f>EAP!$C$11</f>
        <v>PP03</v>
      </c>
      <c r="D18835" s="315">
        <f>'Composições Desp. Diretas'!$C$78</f>
        <v>0</v>
      </c>
      <c r="E18835" s="314" t="str">
        <f>Resumo!$R$5</f>
        <v>Despesa</v>
      </c>
      <c r="F18835" s="314" t="str">
        <f>Resumo!$R$7</f>
        <v>Despesa Direta</v>
      </c>
      <c r="G18835" s="327">
        <f>'Composições Desp. Diretas'!CP78</f>
        <v>0</v>
      </c>
    </row>
    <row r="18844" spans="1:7" x14ac:dyDescent="0.25">
      <c r="A18844" s="319">
        <f>'Comp. Desp. Indiretas'!$CO$7</f>
        <v>0</v>
      </c>
      <c r="B18844" s="314">
        <f>'Composições Desp. Diretas'!$A$79</f>
        <v>0</v>
      </c>
      <c r="C18844" s="314" t="str">
        <f>EAP!$C$11</f>
        <v>PP03</v>
      </c>
      <c r="D18844" s="315">
        <f>'Composições Desp. Diretas'!$C$79</f>
        <v>0</v>
      </c>
      <c r="E18844" s="314" t="str">
        <f>Resumo!$R$5</f>
        <v>Despesa</v>
      </c>
      <c r="F18844" s="314" t="str">
        <f>Resumo!$R$7</f>
        <v>Despesa Direta</v>
      </c>
      <c r="G18844" s="327">
        <f>'Composições Desp. Diretas'!CP79</f>
        <v>0</v>
      </c>
    </row>
    <row r="19682" spans="1:7" x14ac:dyDescent="0.25">
      <c r="A19682" s="319">
        <f>'Comp. Desp. Indiretas'!$CO$7</f>
        <v>0</v>
      </c>
      <c r="D19682" s="315" t="str">
        <f>'CRONOG. DE RECEBIMENTO'!$A$5</f>
        <v>Monitoramento da Qualidade do Ar</v>
      </c>
      <c r="E19682" s="314" t="str">
        <f>Resumo!$R$4</f>
        <v>Receita</v>
      </c>
      <c r="F19682" s="314" t="str">
        <f>Resumo!$R$4</f>
        <v>Receita</v>
      </c>
      <c r="G19682" s="327">
        <f>'CRONOG. DE RECEBIMENTO'!S5</f>
        <v>0</v>
      </c>
    </row>
    <row r="19683" spans="1:7" x14ac:dyDescent="0.25">
      <c r="A19683" s="319">
        <f>'Comp. Desp. Indiretas'!$CO$7</f>
        <v>0</v>
      </c>
      <c r="D19683" s="315" t="str">
        <f>'CRONOG. DE RECEBIMENTO'!$A$6</f>
        <v>Monitoramento de Ruído</v>
      </c>
      <c r="E19683" s="314" t="str">
        <f>Resumo!$R$4</f>
        <v>Receita</v>
      </c>
      <c r="F19683" s="314" t="str">
        <f>Resumo!$R$4</f>
        <v>Receita</v>
      </c>
      <c r="G19683" s="327">
        <f>'CRONOG. DE RECEBIMENTO'!S6</f>
        <v>0</v>
      </c>
    </row>
    <row r="19684" spans="1:7" x14ac:dyDescent="0.25">
      <c r="A19684" s="319">
        <f>'Comp. Desp. Indiretas'!$CO$7</f>
        <v>0</v>
      </c>
      <c r="D19684" s="315" t="str">
        <f>'CRONOG. DE RECEBIMENTO'!$A$7</f>
        <v>Monitoramento de Efluentes Industriais</v>
      </c>
      <c r="E19684" s="314" t="str">
        <f>Resumo!$R$4</f>
        <v>Receita</v>
      </c>
      <c r="F19684" s="314" t="str">
        <f>Resumo!$R$4</f>
        <v>Receita</v>
      </c>
      <c r="G19684" s="327">
        <f>'CRONOG. DE RECEBIMENTO'!S7</f>
        <v>0</v>
      </c>
    </row>
    <row r="19712" spans="1:7" x14ac:dyDescent="0.25">
      <c r="A19712" s="319">
        <f>'Comp. Desp. Indiretas'!$CO$7</f>
        <v>0</v>
      </c>
      <c r="D19712" s="315" t="str">
        <f>Resumo!$R$8</f>
        <v>Imposto</v>
      </c>
      <c r="E19712" s="314" t="str">
        <f>Resumo!$R$5</f>
        <v>Despesa</v>
      </c>
      <c r="F19712" s="314" t="str">
        <f>Resumo!$R$8</f>
        <v>Imposto</v>
      </c>
      <c r="G19712" s="327">
        <f>'CRONOG. DE RECEBIMENTO'!S10</f>
        <v>0</v>
      </c>
    </row>
    <row r="19713" spans="1:7" x14ac:dyDescent="0.25">
      <c r="A19713" s="319">
        <f>'Comp. Desp. Indiretas'!$CO$7</f>
        <v>0</v>
      </c>
      <c r="D19713" s="315" t="str">
        <f>Resumo!$R$9</f>
        <v>Overhead</v>
      </c>
      <c r="E19713" s="314" t="str">
        <f>Resumo!$R$9</f>
        <v>Overhead</v>
      </c>
      <c r="F19713" s="314" t="str">
        <f>Resumo!$R$9</f>
        <v>Overhead</v>
      </c>
      <c r="G19713" s="327">
        <f>'CRONOG. DE RECEBIMENTO'!S15</f>
        <v>0</v>
      </c>
    </row>
    <row r="19714" spans="1:7" x14ac:dyDescent="0.25">
      <c r="A19714" s="319">
        <f>'Comp. Desp. Indiretas'!$CO$7</f>
        <v>0</v>
      </c>
      <c r="D19714" s="315" t="str">
        <f>Resumo!$R$10</f>
        <v>Margem</v>
      </c>
      <c r="E19714" s="314" t="str">
        <f>Resumo!$R$10</f>
        <v>Margem</v>
      </c>
      <c r="F19714" s="314" t="str">
        <f>Resumo!$R$10</f>
        <v>Margem</v>
      </c>
      <c r="G19714" s="327">
        <f>'CRONOG. DE RECEBIMENTO'!S17</f>
        <v>0</v>
      </c>
    </row>
    <row r="19715" spans="1:7" x14ac:dyDescent="0.25">
      <c r="A19715" s="319">
        <f>'Comp. Desp. Indiretas'!$CO$7</f>
        <v>0</v>
      </c>
      <c r="D19715" s="315" t="str">
        <f>Resumo!$R$11</f>
        <v>Risco</v>
      </c>
      <c r="E19715" s="314" t="str">
        <f>Resumo!$R$11</f>
        <v>Risco</v>
      </c>
      <c r="F19715" s="314" t="str">
        <f>Resumo!$R$11</f>
        <v>Risco</v>
      </c>
      <c r="G19715" s="327">
        <f>'CRONOG. DE RECEBIMENTO'!S16</f>
        <v>0</v>
      </c>
    </row>
    <row r="19716" spans="1:7" x14ac:dyDescent="0.25">
      <c r="A19716" s="319">
        <f>'Comp. Desp. Indiretas'!$CO$7</f>
        <v>0</v>
      </c>
      <c r="D19716" s="315" t="str">
        <f>'CRONOG. DE RECEBIMENTO'!$A$11</f>
        <v>TOTAL MENSAL - RECEITA LÍQUIDA</v>
      </c>
      <c r="E19716" s="314" t="str">
        <f>Resumo!$R$4</f>
        <v>Receita</v>
      </c>
      <c r="F19716" s="314" t="str">
        <f>'CRONOG. DE RECEBIMENTO'!$A$11</f>
        <v>TOTAL MENSAL - RECEITA LÍQUIDA</v>
      </c>
      <c r="G19716" s="327">
        <f>'CRONOG. DE RECEBIMENTO'!$S$11</f>
        <v>0</v>
      </c>
    </row>
    <row r="19717" spans="1:7" x14ac:dyDescent="0.25">
      <c r="A19717" s="319">
        <f>'Comp. Desp. Indiretas'!$CO$7</f>
        <v>0</v>
      </c>
      <c r="D19717" s="315" t="str">
        <f>'CRONOG. DE RECEBIMENTO'!$A$12</f>
        <v>TOTAL ACUMULADO - RECEITA LÍQUIDA</v>
      </c>
      <c r="E19717" s="314" t="str">
        <f>Resumo!$R$4</f>
        <v>Receita</v>
      </c>
      <c r="F19717" s="314" t="str">
        <f>'CRONOG. DE RECEBIMENTO'!$A$12</f>
        <v>TOTAL ACUMULADO - RECEITA LÍQUIDA</v>
      </c>
      <c r="G19717" s="327">
        <f>'CRONOG. DE RECEBIMENTO'!$S$12</f>
        <v>17472.697328999995</v>
      </c>
    </row>
    <row r="19718" spans="1:7" x14ac:dyDescent="0.25">
      <c r="A19718" s="319">
        <f>'Comp. Desp. Indiretas'!$CO$7</f>
        <v>0</v>
      </c>
      <c r="D19718" s="315" t="str">
        <f>'CRONOG. DE RECEBIMENTO'!$A$38</f>
        <v>Monitoramento da Qualidade do Ar</v>
      </c>
      <c r="E19718" s="314" t="str">
        <f>Resumo!$R$12</f>
        <v>Recebimento Cliente</v>
      </c>
      <c r="F19718" s="314" t="str">
        <f>Resumo!$R$12</f>
        <v>Recebimento Cliente</v>
      </c>
      <c r="G19718" s="327">
        <f>'CRONOG. DE RECEBIMENTO'!$S$38</f>
        <v>0</v>
      </c>
    </row>
    <row r="19719" spans="1:7" x14ac:dyDescent="0.25">
      <c r="A19719" s="319">
        <f>'Comp. Desp. Indiretas'!$CO$7</f>
        <v>0</v>
      </c>
      <c r="D19719" s="315" t="str">
        <f>'CRONOG. DE RECEBIMENTO'!$A$39</f>
        <v>Monitoramento de Ruído</v>
      </c>
      <c r="E19719" s="314" t="str">
        <f>Resumo!$R$12</f>
        <v>Recebimento Cliente</v>
      </c>
      <c r="F19719" s="314" t="str">
        <f>Resumo!$R$12</f>
        <v>Recebimento Cliente</v>
      </c>
      <c r="G19719" s="327">
        <f>'CRONOG. DE RECEBIMENTO'!$S$39</f>
        <v>0</v>
      </c>
    </row>
    <row r="19720" spans="1:7" x14ac:dyDescent="0.25">
      <c r="A19720" s="319">
        <f>'Comp. Desp. Indiretas'!$CO$7</f>
        <v>0</v>
      </c>
      <c r="D19720" s="315" t="str">
        <f>'CRONOG. DE RECEBIMENTO'!$A$40</f>
        <v>Monitoramento de Efluentes Industriais</v>
      </c>
      <c r="E19720" s="314" t="str">
        <f>Resumo!$R$12</f>
        <v>Recebimento Cliente</v>
      </c>
      <c r="F19720" s="314" t="str">
        <f>Resumo!$R$12</f>
        <v>Recebimento Cliente</v>
      </c>
      <c r="G19720" s="327">
        <f>'CRONOG. DE RECEBIMENTO'!$S$40</f>
        <v>0</v>
      </c>
    </row>
    <row r="19748" spans="1:7" x14ac:dyDescent="0.25">
      <c r="A19748" s="319">
        <f>'Comp. Desp. Indiretas'!$CP$7</f>
        <v>0</v>
      </c>
      <c r="B19748" s="314" t="str">
        <f>'Comp. Desp. Indiretas'!$A$9</f>
        <v>MOC</v>
      </c>
      <c r="D19748" s="315" t="str">
        <f>'Comp. Desp. Indiretas'!$C$9</f>
        <v>DIRETOR TÉCNICO</v>
      </c>
      <c r="E19748" s="314" t="str">
        <f>Resumo!$R$5</f>
        <v>Despesa</v>
      </c>
      <c r="F19748" s="314" t="str">
        <f>Resumo!$R$6</f>
        <v>Despesa Indireta</v>
      </c>
      <c r="G19748" s="327">
        <f>'Comp. Desp. Indiretas'!CP9</f>
        <v>0</v>
      </c>
    </row>
    <row r="19749" spans="1:7" x14ac:dyDescent="0.25">
      <c r="A19749" s="319">
        <f>'Comp. Desp. Indiretas'!$CP$7</f>
        <v>0</v>
      </c>
      <c r="B19749" s="314" t="str">
        <f>'Comp. Desp. Indiretas'!$A$10</f>
        <v>MOC</v>
      </c>
      <c r="D19749" s="315" t="str">
        <f>'Comp. Desp. Indiretas'!$C$10</f>
        <v>GERENTE DE PROJETO</v>
      </c>
      <c r="E19749" s="314" t="str">
        <f>Resumo!$R$5</f>
        <v>Despesa</v>
      </c>
      <c r="F19749" s="314" t="str">
        <f>Resumo!$R$6</f>
        <v>Despesa Indireta</v>
      </c>
      <c r="G19749" s="327">
        <f>'Comp. Desp. Indiretas'!CP10</f>
        <v>0</v>
      </c>
    </row>
    <row r="19750" spans="1:7" x14ac:dyDescent="0.25">
      <c r="A19750" s="319">
        <f>'Comp. Desp. Indiretas'!$CP$7</f>
        <v>0</v>
      </c>
      <c r="B19750" s="314" t="str">
        <f>'Comp. Desp. Indiretas'!$A$11</f>
        <v>MOC</v>
      </c>
      <c r="D19750" s="315" t="str">
        <f>'Comp. Desp. Indiretas'!$C$11</f>
        <v>COORD. DE PROJETO</v>
      </c>
      <c r="E19750" s="314" t="str">
        <f>Resumo!$R$5</f>
        <v>Despesa</v>
      </c>
      <c r="F19750" s="314" t="str">
        <f>Resumo!$R$6</f>
        <v>Despesa Indireta</v>
      </c>
      <c r="G19750" s="327">
        <f>'Comp. Desp. Indiretas'!CP11</f>
        <v>0</v>
      </c>
    </row>
    <row r="19751" spans="1:7" x14ac:dyDescent="0.25">
      <c r="A19751" s="319">
        <f>'Comp. Desp. Indiretas'!$CP$7</f>
        <v>0</v>
      </c>
      <c r="B19751" s="314" t="str">
        <f>'Comp. Desp. Indiretas'!$A$12</f>
        <v>MOC</v>
      </c>
      <c r="D19751" s="315" t="str">
        <f>'Comp. Desp. Indiretas'!$C$12</f>
        <v>COORD. OPERACIONAL</v>
      </c>
      <c r="E19751" s="314" t="str">
        <f>Resumo!$R$5</f>
        <v>Despesa</v>
      </c>
      <c r="F19751" s="314" t="str">
        <f>Resumo!$R$6</f>
        <v>Despesa Indireta</v>
      </c>
      <c r="G19751" s="327">
        <f>'Comp. Desp. Indiretas'!CP12</f>
        <v>0</v>
      </c>
    </row>
    <row r="19752" spans="1:7" x14ac:dyDescent="0.25">
      <c r="A19752" s="319">
        <f>'Comp. Desp. Indiretas'!$CP$7</f>
        <v>0</v>
      </c>
      <c r="B19752" s="314" t="str">
        <f>'Comp. Desp. Indiretas'!$A$13</f>
        <v>MOC</v>
      </c>
      <c r="D19752" s="315" t="str">
        <f>'Comp. Desp. Indiretas'!$C$13</f>
        <v>ANALISTA DE PROJETOS SENIOR</v>
      </c>
      <c r="E19752" s="314" t="str">
        <f>Resumo!$R$5</f>
        <v>Despesa</v>
      </c>
      <c r="F19752" s="314" t="str">
        <f>Resumo!$R$6</f>
        <v>Despesa Indireta</v>
      </c>
      <c r="G19752" s="327">
        <f>'Comp. Desp. Indiretas'!CP13</f>
        <v>0</v>
      </c>
    </row>
    <row r="19753" spans="1:7" x14ac:dyDescent="0.25">
      <c r="A19753" s="319">
        <f>'Comp. Desp. Indiretas'!$CP$7</f>
        <v>0</v>
      </c>
      <c r="B19753" s="314" t="str">
        <f>'Comp. Desp. Indiretas'!$A$14</f>
        <v>MOC</v>
      </c>
      <c r="D19753" s="315" t="str">
        <f>'Comp. Desp. Indiretas'!$C$14</f>
        <v>ANALISTA DE PROJETOS PLENO</v>
      </c>
      <c r="E19753" s="314" t="str">
        <f>Resumo!$R$5</f>
        <v>Despesa</v>
      </c>
      <c r="F19753" s="314" t="str">
        <f>Resumo!$R$6</f>
        <v>Despesa Indireta</v>
      </c>
      <c r="G19753" s="327">
        <f>'Comp. Desp. Indiretas'!CP14</f>
        <v>0</v>
      </c>
    </row>
    <row r="19754" spans="1:7" x14ac:dyDescent="0.25">
      <c r="A19754" s="319">
        <f>'Comp. Desp. Indiretas'!$CP$7</f>
        <v>0</v>
      </c>
      <c r="B19754" s="314" t="str">
        <f>'Comp. Desp. Indiretas'!$A$15</f>
        <v>MOC</v>
      </c>
      <c r="D19754" s="315" t="str">
        <f>'Comp. Desp. Indiretas'!$C$15</f>
        <v>ANALISTA DE PROJETOS JUNIOR</v>
      </c>
      <c r="E19754" s="314" t="str">
        <f>Resumo!$R$5</f>
        <v>Despesa</v>
      </c>
      <c r="F19754" s="314" t="str">
        <f>Resumo!$R$6</f>
        <v>Despesa Indireta</v>
      </c>
      <c r="G19754" s="327">
        <f>'Comp. Desp. Indiretas'!CP15</f>
        <v>0</v>
      </c>
    </row>
    <row r="19755" spans="1:7" x14ac:dyDescent="0.25">
      <c r="A19755" s="319">
        <f>'Comp. Desp. Indiretas'!$CP$7</f>
        <v>0</v>
      </c>
      <c r="B19755" s="314" t="str">
        <f>'Comp. Desp. Indiretas'!$A$16</f>
        <v>MOC</v>
      </c>
      <c r="D19755" s="315" t="str">
        <f>'Comp. Desp. Indiretas'!$C$16</f>
        <v>TÉCNICO OPERACIONAL</v>
      </c>
      <c r="E19755" s="314" t="str">
        <f>Resumo!$R$5</f>
        <v>Despesa</v>
      </c>
      <c r="F19755" s="314" t="str">
        <f>Resumo!$R$6</f>
        <v>Despesa Indireta</v>
      </c>
      <c r="G19755" s="327">
        <f>'Comp. Desp. Indiretas'!CP16</f>
        <v>0</v>
      </c>
    </row>
    <row r="19756" spans="1:7" x14ac:dyDescent="0.25">
      <c r="A19756" s="319">
        <f>'Comp. Desp. Indiretas'!$CP$7</f>
        <v>0</v>
      </c>
      <c r="B19756" s="314" t="str">
        <f>'Comp. Desp. Indiretas'!$A$17</f>
        <v>MOC</v>
      </c>
      <c r="D19756" s="315" t="str">
        <f>'Comp. Desp. Indiretas'!$C$17</f>
        <v>TÉCNICO OPERACIONAL - C/ PERICULOSIDADE</v>
      </c>
      <c r="E19756" s="314" t="str">
        <f>Resumo!$R$5</f>
        <v>Despesa</v>
      </c>
      <c r="F19756" s="314" t="str">
        <f>Resumo!$R$6</f>
        <v>Despesa Indireta</v>
      </c>
      <c r="G19756" s="327">
        <f>'Comp. Desp. Indiretas'!CP17</f>
        <v>0</v>
      </c>
    </row>
    <row r="19757" spans="1:7" x14ac:dyDescent="0.25">
      <c r="A19757" s="319">
        <f>'Comp. Desp. Indiretas'!$CP$7</f>
        <v>0</v>
      </c>
      <c r="B19757" s="314" t="str">
        <f>'Comp. Desp. Indiretas'!$A$18</f>
        <v>MOC</v>
      </c>
      <c r="D19757" s="315" t="str">
        <f>'Comp. Desp. Indiretas'!$C$18</f>
        <v>ANALISTA DE GEOPROCESSAMENTO</v>
      </c>
      <c r="E19757" s="314" t="str">
        <f>Resumo!$R$5</f>
        <v>Despesa</v>
      </c>
      <c r="F19757" s="314" t="str">
        <f>Resumo!$R$6</f>
        <v>Despesa Indireta</v>
      </c>
      <c r="G19757" s="327">
        <f>'Comp. Desp. Indiretas'!CP18</f>
        <v>0</v>
      </c>
    </row>
    <row r="19758" spans="1:7" x14ac:dyDescent="0.25">
      <c r="A19758" s="319">
        <f>'Comp. Desp. Indiretas'!$CP$7</f>
        <v>0</v>
      </c>
      <c r="B19758" s="314" t="str">
        <f>'Comp. Desp. Indiretas'!$A$19</f>
        <v>MOC</v>
      </c>
      <c r="D19758" s="315" t="str">
        <f>'Comp. Desp. Indiretas'!$C$19</f>
        <v>ASSISTENTE DE PROJETOS</v>
      </c>
      <c r="E19758" s="314" t="str">
        <f>Resumo!$R$5</f>
        <v>Despesa</v>
      </c>
      <c r="F19758" s="314" t="str">
        <f>Resumo!$R$6</f>
        <v>Despesa Indireta</v>
      </c>
      <c r="G19758" s="327">
        <f>'Comp. Desp. Indiretas'!CP19</f>
        <v>0</v>
      </c>
    </row>
    <row r="19759" spans="1:7" x14ac:dyDescent="0.25">
      <c r="A19759" s="319">
        <f>'Comp. Desp. Indiretas'!$CP$7</f>
        <v>0</v>
      </c>
      <c r="B19759" s="314" t="str">
        <f>'Comp. Desp. Indiretas'!$A$20</f>
        <v>MOC</v>
      </c>
      <c r="D19759" s="315" t="str">
        <f>'Comp. Desp. Indiretas'!$C$20</f>
        <v>AUXILIAR TÉCNICO</v>
      </c>
      <c r="E19759" s="314" t="str">
        <f>Resumo!$R$5</f>
        <v>Despesa</v>
      </c>
      <c r="F19759" s="314" t="str">
        <f>Resumo!$R$6</f>
        <v>Despesa Indireta</v>
      </c>
      <c r="G19759" s="327">
        <f>'Comp. Desp. Indiretas'!CP20</f>
        <v>0</v>
      </c>
    </row>
    <row r="19760" spans="1:7" x14ac:dyDescent="0.25">
      <c r="A19760" s="319">
        <f>'Comp. Desp. Indiretas'!$CP$7</f>
        <v>0</v>
      </c>
      <c r="B19760" s="314" t="str">
        <f>'Comp. Desp. Indiretas'!$A$21</f>
        <v>MOC</v>
      </c>
      <c r="D19760" s="315" t="str">
        <f>'Comp. Desp. Indiretas'!$C$21</f>
        <v>ESTAGIÁRIO TÉCNICO</v>
      </c>
      <c r="E19760" s="314" t="str">
        <f>Resumo!$R$5</f>
        <v>Despesa</v>
      </c>
      <c r="F19760" s="314" t="str">
        <f>Resumo!$R$6</f>
        <v>Despesa Indireta</v>
      </c>
      <c r="G19760" s="327">
        <f>'Comp. Desp. Indiretas'!CP21</f>
        <v>0</v>
      </c>
    </row>
    <row r="19761" spans="1:7" x14ac:dyDescent="0.25">
      <c r="A19761" s="319">
        <f>'Comp. Desp. Indiretas'!$CP$7</f>
        <v>0</v>
      </c>
      <c r="B19761" s="314" t="str">
        <f>'Comp. Desp. Indiretas'!$A$22</f>
        <v>MOC</v>
      </c>
      <c r="D19761" s="315" t="str">
        <f>'Comp. Desp. Indiretas'!$C$22</f>
        <v>ANALISTA FINANCEIRO</v>
      </c>
      <c r="E19761" s="314" t="str">
        <f>Resumo!$R$5</f>
        <v>Despesa</v>
      </c>
      <c r="F19761" s="314" t="str">
        <f>Resumo!$R$6</f>
        <v>Despesa Indireta</v>
      </c>
      <c r="G19761" s="327">
        <f>'Comp. Desp. Indiretas'!CP22</f>
        <v>0</v>
      </c>
    </row>
    <row r="19762" spans="1:7" x14ac:dyDescent="0.25">
      <c r="A19762" s="319">
        <f>'Comp. Desp. Indiretas'!$CP$7</f>
        <v>0</v>
      </c>
      <c r="B19762" s="314" t="str">
        <f>'Comp. Desp. Indiretas'!$A$23</f>
        <v>MOC</v>
      </c>
      <c r="D19762" s="315" t="str">
        <f>'Comp. Desp. Indiretas'!$C$23</f>
        <v>ANALISTA DE SUPRIMENTOS</v>
      </c>
      <c r="E19762" s="314" t="str">
        <f>Resumo!$R$5</f>
        <v>Despesa</v>
      </c>
      <c r="F19762" s="314" t="str">
        <f>Resumo!$R$6</f>
        <v>Despesa Indireta</v>
      </c>
      <c r="G19762" s="327">
        <f>'Comp. Desp. Indiretas'!CP23</f>
        <v>0</v>
      </c>
    </row>
    <row r="19763" spans="1:7" x14ac:dyDescent="0.25">
      <c r="A19763" s="319">
        <f>'Comp. Desp. Indiretas'!$CP$7</f>
        <v>0</v>
      </c>
      <c r="B19763" s="314" t="str">
        <f>'Comp. Desp. Indiretas'!$A$24</f>
        <v>DG</v>
      </c>
      <c r="D19763" s="315" t="str">
        <f>'Comp. Desp. Indiretas'!$C$24</f>
        <v>HOSPEDAGEM - NIVEL 1</v>
      </c>
      <c r="E19763" s="314" t="str">
        <f>Resumo!$R$5</f>
        <v>Despesa</v>
      </c>
      <c r="F19763" s="314" t="str">
        <f>Resumo!$R$6</f>
        <v>Despesa Indireta</v>
      </c>
      <c r="G19763" s="327">
        <f>'Comp. Desp. Indiretas'!CP24</f>
        <v>0</v>
      </c>
    </row>
    <row r="19764" spans="1:7" x14ac:dyDescent="0.25">
      <c r="A19764" s="319">
        <f>'Comp. Desp. Indiretas'!$CP$7</f>
        <v>0</v>
      </c>
      <c r="B19764" s="314" t="str">
        <f>'Comp. Desp. Indiretas'!$A$25</f>
        <v>DG</v>
      </c>
      <c r="D19764" s="315" t="str">
        <f>'Comp. Desp. Indiretas'!$C$25</f>
        <v>HOSPEDAGEM - NIVEL 2</v>
      </c>
      <c r="E19764" s="314" t="str">
        <f>Resumo!$R$5</f>
        <v>Despesa</v>
      </c>
      <c r="F19764" s="314" t="str">
        <f>Resumo!$R$6</f>
        <v>Despesa Indireta</v>
      </c>
      <c r="G19764" s="327">
        <f>'Comp. Desp. Indiretas'!CP25</f>
        <v>0</v>
      </c>
    </row>
    <row r="19765" spans="1:7" x14ac:dyDescent="0.25">
      <c r="A19765" s="319">
        <f>'Comp. Desp. Indiretas'!$CP$7</f>
        <v>0</v>
      </c>
      <c r="B19765" s="314" t="str">
        <f>'Comp. Desp. Indiretas'!$A$26</f>
        <v>DG</v>
      </c>
      <c r="D19765" s="315" t="str">
        <f>'Comp. Desp. Indiretas'!$C$26</f>
        <v>HOSPEDAGEM - NIVEL 3</v>
      </c>
      <c r="E19765" s="314" t="str">
        <f>Resumo!$R$5</f>
        <v>Despesa</v>
      </c>
      <c r="F19765" s="314" t="str">
        <f>Resumo!$R$6</f>
        <v>Despesa Indireta</v>
      </c>
      <c r="G19765" s="327">
        <f>'Comp. Desp. Indiretas'!CP26</f>
        <v>0</v>
      </c>
    </row>
    <row r="19766" spans="1:7" x14ac:dyDescent="0.25">
      <c r="A19766" s="319">
        <f>'Comp. Desp. Indiretas'!$CP$7</f>
        <v>0</v>
      </c>
      <c r="B19766" s="314" t="str">
        <f>'Comp. Desp. Indiretas'!$A$27</f>
        <v>DG</v>
      </c>
      <c r="D19766" s="315" t="str">
        <f>'Comp. Desp. Indiretas'!$C$27</f>
        <v>LOCAÇÃO DE BASE OPERACIONAL</v>
      </c>
      <c r="E19766" s="314" t="str">
        <f>Resumo!$R$5</f>
        <v>Despesa</v>
      </c>
      <c r="F19766" s="314" t="str">
        <f>Resumo!$R$6</f>
        <v>Despesa Indireta</v>
      </c>
      <c r="G19766" s="327">
        <f>'Comp. Desp. Indiretas'!CP27</f>
        <v>0</v>
      </c>
    </row>
    <row r="19767" spans="1:7" x14ac:dyDescent="0.25">
      <c r="A19767" s="319">
        <f>'Comp. Desp. Indiretas'!$CP$7</f>
        <v>0</v>
      </c>
      <c r="B19767" s="314" t="str">
        <f>'Comp. Desp. Indiretas'!$A$28</f>
        <v>DG</v>
      </c>
      <c r="D19767" s="315" t="str">
        <f>'Comp. Desp. Indiretas'!$C$28</f>
        <v>ALIMENTAÇÃO - NIVEL 1</v>
      </c>
      <c r="E19767" s="314" t="str">
        <f>Resumo!$R$5</f>
        <v>Despesa</v>
      </c>
      <c r="F19767" s="314" t="str">
        <f>Resumo!$R$6</f>
        <v>Despesa Indireta</v>
      </c>
      <c r="G19767" s="327">
        <f>'Comp. Desp. Indiretas'!CP28</f>
        <v>0</v>
      </c>
    </row>
    <row r="19768" spans="1:7" x14ac:dyDescent="0.25">
      <c r="A19768" s="319">
        <f>'Comp. Desp. Indiretas'!$CP$7</f>
        <v>0</v>
      </c>
      <c r="B19768" s="314" t="str">
        <f>'Comp. Desp. Indiretas'!$A$29</f>
        <v>DG</v>
      </c>
      <c r="D19768" s="315" t="str">
        <f>'Comp. Desp. Indiretas'!$C$29</f>
        <v>ALIMENTAÇÃO - NIVEL 2</v>
      </c>
      <c r="E19768" s="314" t="str">
        <f>Resumo!$R$5</f>
        <v>Despesa</v>
      </c>
      <c r="F19768" s="314" t="str">
        <f>Resumo!$R$6</f>
        <v>Despesa Indireta</v>
      </c>
      <c r="G19768" s="327">
        <f>'Comp. Desp. Indiretas'!CP29</f>
        <v>0</v>
      </c>
    </row>
    <row r="19769" spans="1:7" x14ac:dyDescent="0.25">
      <c r="A19769" s="319">
        <f>'Comp. Desp. Indiretas'!$CP$7</f>
        <v>0</v>
      </c>
      <c r="B19769" s="314" t="str">
        <f>'Comp. Desp. Indiretas'!$A$30</f>
        <v>DG</v>
      </c>
      <c r="D19769" s="315" t="str">
        <f>'Comp. Desp. Indiretas'!$C$30</f>
        <v>ALIMENTAÇÃO - NIVEL 3</v>
      </c>
      <c r="E19769" s="314" t="str">
        <f>Resumo!$R$5</f>
        <v>Despesa</v>
      </c>
      <c r="F19769" s="314" t="str">
        <f>Resumo!$R$6</f>
        <v>Despesa Indireta</v>
      </c>
      <c r="G19769" s="327">
        <f>'Comp. Desp. Indiretas'!CP30</f>
        <v>0</v>
      </c>
    </row>
    <row r="19770" spans="1:7" x14ac:dyDescent="0.25">
      <c r="A19770" s="319">
        <f>'Comp. Desp. Indiretas'!$CP$7</f>
        <v>0</v>
      </c>
      <c r="B19770" s="314" t="str">
        <f>'Comp. Desp. Indiretas'!$A$31</f>
        <v>DG</v>
      </c>
      <c r="D19770" s="315" t="str">
        <f>'Comp. Desp. Indiretas'!$C$31</f>
        <v>TELEFONIA</v>
      </c>
      <c r="E19770" s="314" t="str">
        <f>Resumo!$R$5</f>
        <v>Despesa</v>
      </c>
      <c r="F19770" s="314" t="str">
        <f>Resumo!$R$6</f>
        <v>Despesa Indireta</v>
      </c>
      <c r="G19770" s="327">
        <f>'Comp. Desp. Indiretas'!CP31</f>
        <v>0</v>
      </c>
    </row>
    <row r="19771" spans="1:7" x14ac:dyDescent="0.25">
      <c r="A19771" s="319">
        <f>'Comp. Desp. Indiretas'!$CP$7</f>
        <v>0</v>
      </c>
      <c r="B19771" s="314" t="str">
        <f>'Comp. Desp. Indiretas'!$A$32</f>
        <v>DG</v>
      </c>
      <c r="D19771" s="315" t="str">
        <f>'Comp. Desp. Indiretas'!$C$32</f>
        <v>ALUGUEL DE VEÍCULO LEVE MENSAL</v>
      </c>
      <c r="E19771" s="314" t="str">
        <f>Resumo!$R$5</f>
        <v>Despesa</v>
      </c>
      <c r="F19771" s="314" t="str">
        <f>Resumo!$R$6</f>
        <v>Despesa Indireta</v>
      </c>
      <c r="G19771" s="327">
        <f>'Comp. Desp. Indiretas'!CP32</f>
        <v>0</v>
      </c>
    </row>
    <row r="19772" spans="1:7" x14ac:dyDescent="0.25">
      <c r="A19772" s="319">
        <f>'Comp. Desp. Indiretas'!$CP$7</f>
        <v>0</v>
      </c>
      <c r="B19772" s="314" t="str">
        <f>'Comp. Desp. Indiretas'!$A$33</f>
        <v>DG</v>
      </c>
      <c r="D19772" s="315" t="str">
        <f>'Comp. Desp. Indiretas'!$C$33</f>
        <v>ALUGUEL DE VEICULO LEVE</v>
      </c>
      <c r="E19772" s="314" t="str">
        <f>Resumo!$R$5</f>
        <v>Despesa</v>
      </c>
      <c r="F19772" s="314" t="str">
        <f>Resumo!$R$6</f>
        <v>Despesa Indireta</v>
      </c>
      <c r="G19772" s="327">
        <f>'Comp. Desp. Indiretas'!CP33</f>
        <v>0</v>
      </c>
    </row>
    <row r="19773" spans="1:7" x14ac:dyDescent="0.25">
      <c r="A19773" s="319">
        <f>'Comp. Desp. Indiretas'!$CP$7</f>
        <v>0</v>
      </c>
      <c r="B19773" s="314" t="str">
        <f>'Comp. Desp. Indiretas'!$A$34</f>
        <v>DG</v>
      </c>
      <c r="D19773" s="315" t="str">
        <f>'Comp. Desp. Indiretas'!$C$34</f>
        <v>ALUGUEL CAMINHONTE</v>
      </c>
      <c r="E19773" s="314" t="str">
        <f>Resumo!$R$5</f>
        <v>Despesa</v>
      </c>
      <c r="F19773" s="314" t="str">
        <f>Resumo!$R$6</f>
        <v>Despesa Indireta</v>
      </c>
      <c r="G19773" s="327">
        <f>'Comp. Desp. Indiretas'!CP34</f>
        <v>0</v>
      </c>
    </row>
    <row r="19774" spans="1:7" x14ac:dyDescent="0.25">
      <c r="A19774" s="319">
        <f>'Comp. Desp. Indiretas'!$CP$7</f>
        <v>0</v>
      </c>
      <c r="B19774" s="314" t="str">
        <f>'Comp. Desp. Indiretas'!$A$35</f>
        <v>DG</v>
      </c>
      <c r="D19774" s="315" t="str">
        <f>'Comp. Desp. Indiretas'!$C$35</f>
        <v>AQUISIÇÃO DE VEICULO</v>
      </c>
      <c r="E19774" s="314" t="str">
        <f>Resumo!$R$5</f>
        <v>Despesa</v>
      </c>
      <c r="F19774" s="314" t="str">
        <f>Resumo!$R$6</f>
        <v>Despesa Indireta</v>
      </c>
      <c r="G19774" s="327">
        <f>'Comp. Desp. Indiretas'!CP35</f>
        <v>0</v>
      </c>
    </row>
    <row r="19775" spans="1:7" x14ac:dyDescent="0.25">
      <c r="A19775" s="319">
        <f>'Comp. Desp. Indiretas'!$CP$7</f>
        <v>0</v>
      </c>
      <c r="B19775" s="314" t="str">
        <f>'Comp. Desp. Indiretas'!$A$36</f>
        <v>DG</v>
      </c>
      <c r="D19775" s="315" t="str">
        <f>'Comp. Desp. Indiretas'!$C$36</f>
        <v>COMBUSTÍVEL - GASOLINA</v>
      </c>
      <c r="E19775" s="314" t="str">
        <f>Resumo!$R$5</f>
        <v>Despesa</v>
      </c>
      <c r="F19775" s="314" t="str">
        <f>Resumo!$R$6</f>
        <v>Despesa Indireta</v>
      </c>
      <c r="G19775" s="327">
        <f>'Comp. Desp. Indiretas'!CP36</f>
        <v>0</v>
      </c>
    </row>
    <row r="19776" spans="1:7" x14ac:dyDescent="0.25">
      <c r="A19776" s="319">
        <f>'Comp. Desp. Indiretas'!$CP$7</f>
        <v>0</v>
      </c>
      <c r="B19776" s="314" t="str">
        <f>'Comp. Desp. Indiretas'!$A$37</f>
        <v>DG</v>
      </c>
      <c r="D19776" s="315" t="str">
        <f>'Comp. Desp. Indiretas'!$C$37</f>
        <v>COMBUSTÍVEL - DIESEL</v>
      </c>
      <c r="E19776" s="314" t="str">
        <f>Resumo!$R$5</f>
        <v>Despesa</v>
      </c>
      <c r="F19776" s="314" t="str">
        <f>Resumo!$R$6</f>
        <v>Despesa Indireta</v>
      </c>
      <c r="G19776" s="327">
        <f>'Comp. Desp. Indiretas'!CP37</f>
        <v>0</v>
      </c>
    </row>
    <row r="19777" spans="1:7" x14ac:dyDescent="0.25">
      <c r="A19777" s="319">
        <f>'Comp. Desp. Indiretas'!$CP$7</f>
        <v>0</v>
      </c>
      <c r="B19777" s="314" t="str">
        <f>'Comp. Desp. Indiretas'!$A$38</f>
        <v>DG</v>
      </c>
      <c r="D19777" s="315" t="str">
        <f>'Comp. Desp. Indiretas'!$C$38</f>
        <v>PASSAGEM AÉREA</v>
      </c>
      <c r="E19777" s="314" t="str">
        <f>Resumo!$R$5</f>
        <v>Despesa</v>
      </c>
      <c r="F19777" s="314" t="str">
        <f>Resumo!$R$6</f>
        <v>Despesa Indireta</v>
      </c>
      <c r="G19777" s="327">
        <f>'Comp. Desp. Indiretas'!CP38</f>
        <v>0</v>
      </c>
    </row>
    <row r="19778" spans="1:7" x14ac:dyDescent="0.25">
      <c r="A19778" s="319">
        <f>'Comp. Desp. Indiretas'!$CP$7</f>
        <v>0</v>
      </c>
      <c r="B19778" s="314" t="str">
        <f>'Comp. Desp. Indiretas'!$A$39</f>
        <v>ART</v>
      </c>
      <c r="D19778" s="315" t="str">
        <f>'Comp. Desp. Indiretas'!$C$39</f>
        <v>ART CREA - Nível 1</v>
      </c>
      <c r="E19778" s="314" t="str">
        <f>Resumo!$R$5</f>
        <v>Despesa</v>
      </c>
      <c r="F19778" s="314" t="str">
        <f>Resumo!$R$6</f>
        <v>Despesa Indireta</v>
      </c>
      <c r="G19778" s="327">
        <f>'Comp. Desp. Indiretas'!CP39</f>
        <v>0</v>
      </c>
    </row>
    <row r="19779" spans="1:7" x14ac:dyDescent="0.25">
      <c r="A19779" s="319">
        <f>'Comp. Desp. Indiretas'!$CP$7</f>
        <v>0</v>
      </c>
      <c r="B19779" s="314" t="str">
        <f>'Comp. Desp. Indiretas'!$A$40</f>
        <v>ART</v>
      </c>
      <c r="D19779" s="315" t="str">
        <f>'Comp. Desp. Indiretas'!$C$40</f>
        <v>ART CREA - Nível 2</v>
      </c>
      <c r="E19779" s="314" t="str">
        <f>Resumo!$R$5</f>
        <v>Despesa</v>
      </c>
      <c r="F19779" s="314" t="str">
        <f>Resumo!$R$6</f>
        <v>Despesa Indireta</v>
      </c>
      <c r="G19779" s="327">
        <f>'Comp. Desp. Indiretas'!CP40</f>
        <v>0</v>
      </c>
    </row>
    <row r="19780" spans="1:7" x14ac:dyDescent="0.25">
      <c r="A19780" s="319">
        <f>'Comp. Desp. Indiretas'!$CP$7</f>
        <v>0</v>
      </c>
      <c r="B19780" s="314" t="str">
        <f>'Comp. Desp. Indiretas'!$A$41</f>
        <v>ART</v>
      </c>
      <c r="D19780" s="315" t="str">
        <f>'Comp. Desp. Indiretas'!$C$41</f>
        <v>ART CREA - Nível 3</v>
      </c>
      <c r="E19780" s="314" t="str">
        <f>Resumo!$R$5</f>
        <v>Despesa</v>
      </c>
      <c r="F19780" s="314" t="str">
        <f>Resumo!$R$6</f>
        <v>Despesa Indireta</v>
      </c>
      <c r="G19780" s="327">
        <f>'Comp. Desp. Indiretas'!CP41</f>
        <v>0</v>
      </c>
    </row>
    <row r="19781" spans="1:7" x14ac:dyDescent="0.25">
      <c r="A19781" s="319">
        <f>'Comp. Desp. Indiretas'!$CP$7</f>
        <v>0</v>
      </c>
      <c r="B19781" s="314" t="str">
        <f>'Comp. Desp. Indiretas'!$A$42</f>
        <v>ART</v>
      </c>
      <c r="D19781" s="315" t="str">
        <f>'Comp. Desp. Indiretas'!$C$42</f>
        <v>ACERVO CREA</v>
      </c>
      <c r="E19781" s="314" t="str">
        <f>Resumo!$R$5</f>
        <v>Despesa</v>
      </c>
      <c r="F19781" s="314" t="str">
        <f>Resumo!$R$6</f>
        <v>Despesa Indireta</v>
      </c>
      <c r="G19781" s="327">
        <f>'Comp. Desp. Indiretas'!CP42</f>
        <v>0</v>
      </c>
    </row>
    <row r="19782" spans="1:7" x14ac:dyDescent="0.25">
      <c r="A19782" s="319">
        <f>'Comp. Desp. Indiretas'!$CP$7</f>
        <v>0</v>
      </c>
      <c r="B19782" s="314" t="str">
        <f>'Comp. Desp. Indiretas'!$A$43</f>
        <v>ART</v>
      </c>
      <c r="D19782" s="315" t="str">
        <f>'Comp. Desp. Indiretas'!$C$43</f>
        <v>ART CRBio</v>
      </c>
      <c r="E19782" s="314" t="str">
        <f>Resumo!$R$5</f>
        <v>Despesa</v>
      </c>
      <c r="F19782" s="314" t="str">
        <f>Resumo!$R$6</f>
        <v>Despesa Indireta</v>
      </c>
      <c r="G19782" s="327">
        <f>'Comp. Desp. Indiretas'!CP43</f>
        <v>0</v>
      </c>
    </row>
    <row r="19783" spans="1:7" x14ac:dyDescent="0.25">
      <c r="A19783" s="319">
        <f>'Comp. Desp. Indiretas'!$CP$7</f>
        <v>0</v>
      </c>
      <c r="B19783" s="314" t="str">
        <f>'Comp. Desp. Indiretas'!$A$44</f>
        <v>ART</v>
      </c>
      <c r="D19783" s="315" t="str">
        <f>'Comp. Desp. Indiretas'!$C$44</f>
        <v>ACERVO CRBio</v>
      </c>
      <c r="E19783" s="314" t="str">
        <f>Resumo!$R$5</f>
        <v>Despesa</v>
      </c>
      <c r="F19783" s="314" t="str">
        <f>Resumo!$R$6</f>
        <v>Despesa Indireta</v>
      </c>
      <c r="G19783" s="327">
        <f>'Comp. Desp. Indiretas'!CP44</f>
        <v>0</v>
      </c>
    </row>
    <row r="19784" spans="1:7" x14ac:dyDescent="0.25">
      <c r="A19784" s="319">
        <f>'Comp. Desp. Indiretas'!$CP$7</f>
        <v>0</v>
      </c>
      <c r="B19784" s="314" t="str">
        <f>'Comp. Desp. Indiretas'!$A$45</f>
        <v>ART</v>
      </c>
      <c r="D19784" s="315" t="str">
        <f>'Comp. Desp. Indiretas'!$C$45</f>
        <v>VISTO CREA PF</v>
      </c>
      <c r="E19784" s="314" t="str">
        <f>Resumo!$R$5</f>
        <v>Despesa</v>
      </c>
      <c r="F19784" s="314" t="str">
        <f>Resumo!$R$6</f>
        <v>Despesa Indireta</v>
      </c>
      <c r="G19784" s="327">
        <f>'Comp. Desp. Indiretas'!CP45</f>
        <v>0</v>
      </c>
    </row>
    <row r="19785" spans="1:7" x14ac:dyDescent="0.25">
      <c r="A19785" s="319">
        <f>'Comp. Desp. Indiretas'!$CP$7</f>
        <v>0</v>
      </c>
      <c r="B19785" s="314" t="str">
        <f>'Comp. Desp. Indiretas'!$A$46</f>
        <v>ART</v>
      </c>
      <c r="D19785" s="315" t="str">
        <f>'Comp. Desp. Indiretas'!$C$46</f>
        <v>VISTO CREA PJ</v>
      </c>
      <c r="E19785" s="314" t="str">
        <f>Resumo!$R$5</f>
        <v>Despesa</v>
      </c>
      <c r="F19785" s="314" t="str">
        <f>Resumo!$R$6</f>
        <v>Despesa Indireta</v>
      </c>
      <c r="G19785" s="327">
        <f>'Comp. Desp. Indiretas'!CP46</f>
        <v>0</v>
      </c>
    </row>
    <row r="19786" spans="1:7" x14ac:dyDescent="0.25">
      <c r="A19786" s="319">
        <f>'Comp. Desp. Indiretas'!$CP$7</f>
        <v>0</v>
      </c>
      <c r="B19786" s="314" t="str">
        <f>'Comp. Desp. Indiretas'!$A$47</f>
        <v>ART</v>
      </c>
      <c r="D19786" s="315" t="str">
        <f>'Comp. Desp. Indiretas'!$C$47</f>
        <v>ANUIDADE CREA PF</v>
      </c>
      <c r="E19786" s="314" t="str">
        <f>Resumo!$R$5</f>
        <v>Despesa</v>
      </c>
      <c r="F19786" s="314" t="str">
        <f>Resumo!$R$6</f>
        <v>Despesa Indireta</v>
      </c>
      <c r="G19786" s="327">
        <f>'Comp. Desp. Indiretas'!CP47</f>
        <v>0</v>
      </c>
    </row>
    <row r="19787" spans="1:7" x14ac:dyDescent="0.25">
      <c r="A19787" s="319">
        <f>'Comp. Desp. Indiretas'!$CP$7</f>
        <v>0</v>
      </c>
      <c r="B19787" s="314" t="str">
        <f>'Comp. Desp. Indiretas'!$A$48</f>
        <v>ART</v>
      </c>
      <c r="D19787" s="315" t="str">
        <f>'Comp. Desp. Indiretas'!$C$48</f>
        <v>ANUIDADE CREA PJ</v>
      </c>
      <c r="E19787" s="314" t="str">
        <f>Resumo!$R$5</f>
        <v>Despesa</v>
      </c>
      <c r="F19787" s="314" t="str">
        <f>Resumo!$R$6</f>
        <v>Despesa Indireta</v>
      </c>
      <c r="G19787" s="327">
        <f>'Comp. Desp. Indiretas'!CP48</f>
        <v>0</v>
      </c>
    </row>
    <row r="19788" spans="1:7" x14ac:dyDescent="0.25">
      <c r="A19788" s="319">
        <f>'Comp. Desp. Indiretas'!$CP$7</f>
        <v>0</v>
      </c>
      <c r="B19788" s="314" t="str">
        <f>'Comp. Desp. Indiretas'!$A$49</f>
        <v>ART</v>
      </c>
      <c r="D19788" s="315" t="str">
        <f>'Comp. Desp. Indiretas'!$C$49</f>
        <v>VISTO CRBio PF</v>
      </c>
      <c r="E19788" s="314" t="str">
        <f>Resumo!$R$5</f>
        <v>Despesa</v>
      </c>
      <c r="F19788" s="314" t="str">
        <f>Resumo!$R$6</f>
        <v>Despesa Indireta</v>
      </c>
      <c r="G19788" s="327">
        <f>'Comp. Desp. Indiretas'!CP49</f>
        <v>0</v>
      </c>
    </row>
    <row r="19789" spans="1:7" x14ac:dyDescent="0.25">
      <c r="A19789" s="319">
        <f>'Comp. Desp. Indiretas'!$CP$7</f>
        <v>0</v>
      </c>
      <c r="B19789" s="314" t="str">
        <f>'Comp. Desp. Indiretas'!$A$50</f>
        <v>ART</v>
      </c>
      <c r="D19789" s="315" t="str">
        <f>'Comp. Desp. Indiretas'!$C$50</f>
        <v>VISTO CRBio PJ</v>
      </c>
      <c r="E19789" s="314" t="str">
        <f>Resumo!$R$5</f>
        <v>Despesa</v>
      </c>
      <c r="F19789" s="314" t="str">
        <f>Resumo!$R$6</f>
        <v>Despesa Indireta</v>
      </c>
      <c r="G19789" s="327">
        <f>'Comp. Desp. Indiretas'!CP50</f>
        <v>0</v>
      </c>
    </row>
    <row r="19790" spans="1:7" x14ac:dyDescent="0.25">
      <c r="A19790" s="319">
        <f>'Comp. Desp. Indiretas'!$CP$7</f>
        <v>0</v>
      </c>
      <c r="B19790" s="314" t="str">
        <f>'Comp. Desp. Indiretas'!$A$51</f>
        <v>SMS</v>
      </c>
      <c r="D19790" s="315" t="str">
        <f>'Comp. Desp. Indiretas'!$C$51</f>
        <v>PPRA</v>
      </c>
      <c r="E19790" s="314" t="str">
        <f>Resumo!$R$5</f>
        <v>Despesa</v>
      </c>
      <c r="F19790" s="314" t="str">
        <f>Resumo!$R$6</f>
        <v>Despesa Indireta</v>
      </c>
      <c r="G19790" s="327">
        <f>'Comp. Desp. Indiretas'!CP51</f>
        <v>0</v>
      </c>
    </row>
    <row r="19791" spans="1:7" x14ac:dyDescent="0.25">
      <c r="A19791" s="319">
        <f>'Comp. Desp. Indiretas'!$CP$7</f>
        <v>0</v>
      </c>
      <c r="B19791" s="314" t="str">
        <f>'Comp. Desp. Indiretas'!$A$52</f>
        <v>SMS</v>
      </c>
      <c r="D19791" s="315" t="str">
        <f>'Comp. Desp. Indiretas'!$C$52</f>
        <v>PCMSO</v>
      </c>
      <c r="E19791" s="314" t="str">
        <f>Resumo!$R$5</f>
        <v>Despesa</v>
      </c>
      <c r="F19791" s="314" t="str">
        <f>Resumo!$R$6</f>
        <v>Despesa Indireta</v>
      </c>
      <c r="G19791" s="327">
        <f>'Comp. Desp. Indiretas'!CP52</f>
        <v>0</v>
      </c>
    </row>
    <row r="19792" spans="1:7" x14ac:dyDescent="0.25">
      <c r="A19792" s="319">
        <f>'Comp. Desp. Indiretas'!$CP$7</f>
        <v>0</v>
      </c>
      <c r="B19792" s="314" t="str">
        <f>'Comp. Desp. Indiretas'!$A$53</f>
        <v>SMS</v>
      </c>
      <c r="D19792" s="315" t="str">
        <f>'Comp. Desp. Indiretas'!$C$53</f>
        <v>APR</v>
      </c>
      <c r="E19792" s="314" t="str">
        <f>Resumo!$R$5</f>
        <v>Despesa</v>
      </c>
      <c r="F19792" s="314" t="str">
        <f>Resumo!$R$6</f>
        <v>Despesa Indireta</v>
      </c>
      <c r="G19792" s="327">
        <f>'Comp. Desp. Indiretas'!CP53</f>
        <v>0</v>
      </c>
    </row>
    <row r="19793" spans="1:7" x14ac:dyDescent="0.25">
      <c r="A19793" s="319">
        <f>'Comp. Desp. Indiretas'!$CP$7</f>
        <v>0</v>
      </c>
      <c r="B19793" s="314" t="str">
        <f>'Comp. Desp. Indiretas'!$A$55</f>
        <v>SMS</v>
      </c>
      <c r="D19793" s="315" t="str">
        <f>'Comp. Desp. Indiretas'!$C$55</f>
        <v>TREINAMENTO</v>
      </c>
      <c r="E19793" s="314" t="str">
        <f>Resumo!$R$5</f>
        <v>Despesa</v>
      </c>
      <c r="F19793" s="314" t="str">
        <f>Resumo!$R$6</f>
        <v>Despesa Indireta</v>
      </c>
      <c r="G19793" s="327">
        <f>'Comp. Desp. Indiretas'!CP55</f>
        <v>0</v>
      </c>
    </row>
    <row r="19794" spans="1:7" x14ac:dyDescent="0.25">
      <c r="A19794" s="319">
        <f>'Comp. Desp. Indiretas'!$CP$7</f>
        <v>0</v>
      </c>
      <c r="B19794" s="314" t="str">
        <f>'Comp. Desp. Indiretas'!$A$56</f>
        <v>SMS</v>
      </c>
      <c r="D19794" s="315" t="str">
        <f>'Comp. Desp. Indiretas'!$C$56</f>
        <v>ASO</v>
      </c>
      <c r="E19794" s="314" t="str">
        <f>Resumo!$R$5</f>
        <v>Despesa</v>
      </c>
      <c r="F19794" s="314" t="str">
        <f>Resumo!$R$6</f>
        <v>Despesa Indireta</v>
      </c>
      <c r="G19794" s="327">
        <f>'Comp. Desp. Indiretas'!CP56</f>
        <v>0</v>
      </c>
    </row>
    <row r="19795" spans="1:7" x14ac:dyDescent="0.25">
      <c r="A19795" s="319">
        <f>'Comp. Desp. Indiretas'!$CP$7</f>
        <v>0</v>
      </c>
      <c r="B19795" s="314">
        <f>'Comp. Desp. Indiretas'!$A$57</f>
        <v>0</v>
      </c>
      <c r="D19795" s="315" t="str">
        <f>'Comp. Desp. Indiretas'!$C$57</f>
        <v/>
      </c>
      <c r="E19795" s="314" t="str">
        <f>Resumo!$R$5</f>
        <v>Despesa</v>
      </c>
      <c r="F19795" s="314" t="str">
        <f>Resumo!$R$6</f>
        <v>Despesa Indireta</v>
      </c>
      <c r="G19795" s="327">
        <f>'Comp. Desp. Indiretas'!CP57</f>
        <v>0</v>
      </c>
    </row>
    <row r="19796" spans="1:7" x14ac:dyDescent="0.25">
      <c r="A19796" s="319">
        <f>'Comp. Desp. Indiretas'!$CP$7</f>
        <v>0</v>
      </c>
      <c r="B19796" s="314">
        <f>'Comp. Desp. Indiretas'!$A$58</f>
        <v>0</v>
      </c>
      <c r="D19796" s="315" t="str">
        <f>'Comp. Desp. Indiretas'!$C$58</f>
        <v/>
      </c>
      <c r="E19796" s="314" t="str">
        <f>Resumo!$R$5</f>
        <v>Despesa</v>
      </c>
      <c r="F19796" s="314" t="str">
        <f>Resumo!$R$6</f>
        <v>Despesa Indireta</v>
      </c>
      <c r="G19796" s="327">
        <f>'Comp. Desp. Indiretas'!CP58</f>
        <v>0</v>
      </c>
    </row>
    <row r="19797" spans="1:7" x14ac:dyDescent="0.25">
      <c r="A19797" s="319">
        <f>'Comp. Desp. Indiretas'!$CP$7</f>
        <v>0</v>
      </c>
      <c r="B19797" s="314">
        <f>'Comp. Desp. Indiretas'!$A$59</f>
        <v>0</v>
      </c>
      <c r="D19797" s="315" t="str">
        <f>'Comp. Desp. Indiretas'!$C$59</f>
        <v/>
      </c>
      <c r="E19797" s="314" t="str">
        <f>Resumo!$R$5</f>
        <v>Despesa</v>
      </c>
      <c r="F19797" s="314" t="str">
        <f>Resumo!$R$6</f>
        <v>Despesa Indireta</v>
      </c>
      <c r="G19797" s="327">
        <f>'Comp. Desp. Indiretas'!CP59</f>
        <v>0</v>
      </c>
    </row>
    <row r="19798" spans="1:7" x14ac:dyDescent="0.25">
      <c r="A19798" s="319">
        <f>'Comp. Desp. Indiretas'!$CP$7</f>
        <v>0</v>
      </c>
      <c r="B19798" s="314">
        <f>'Comp. Desp. Indiretas'!$A$60</f>
        <v>0</v>
      </c>
      <c r="D19798" s="315" t="str">
        <f>'Comp. Desp. Indiretas'!$C$60</f>
        <v/>
      </c>
      <c r="E19798" s="314" t="str">
        <f>Resumo!$R$5</f>
        <v>Despesa</v>
      </c>
      <c r="F19798" s="314" t="str">
        <f>Resumo!$R$6</f>
        <v>Despesa Indireta</v>
      </c>
      <c r="G19798" s="327">
        <f>'Comp. Desp. Indiretas'!CP60</f>
        <v>0</v>
      </c>
    </row>
    <row r="19799" spans="1:7" x14ac:dyDescent="0.25">
      <c r="A19799" s="319">
        <f>'Comp. Desp. Indiretas'!$CP$7</f>
        <v>0</v>
      </c>
      <c r="B19799" s="314" t="str">
        <f>'Comp. Desp. Indiretas'!$A$63</f>
        <v>MOC</v>
      </c>
      <c r="D19799" s="315" t="str">
        <f>'Comp. Desp. Indiretas'!$C$63</f>
        <v>DIRETOR TÉCNICO</v>
      </c>
      <c r="E19799" s="314" t="str">
        <f>Resumo!$R$5</f>
        <v>Despesa</v>
      </c>
      <c r="F19799" s="314" t="str">
        <f>Resumo!$R$6</f>
        <v>Despesa Indireta</v>
      </c>
      <c r="G19799" s="327">
        <f>'Comp. Desp. Indiretas'!CP63</f>
        <v>0</v>
      </c>
    </row>
    <row r="19800" spans="1:7" x14ac:dyDescent="0.25">
      <c r="A19800" s="319">
        <f>'Comp. Desp. Indiretas'!$CP$7</f>
        <v>0</v>
      </c>
      <c r="B19800" s="314" t="str">
        <f>'Comp. Desp. Indiretas'!$A$64</f>
        <v>MOC</v>
      </c>
      <c r="D19800" s="315" t="str">
        <f>'Comp. Desp. Indiretas'!$C$64</f>
        <v>ANALISTA DE SUPRIMENTOS</v>
      </c>
      <c r="E19800" s="314" t="str">
        <f>Resumo!$R$5</f>
        <v>Despesa</v>
      </c>
      <c r="F19800" s="314" t="str">
        <f>Resumo!$R$6</f>
        <v>Despesa Indireta</v>
      </c>
      <c r="G19800" s="327">
        <f>'Comp. Desp. Indiretas'!CP64</f>
        <v>0</v>
      </c>
    </row>
    <row r="19801" spans="1:7" x14ac:dyDescent="0.25">
      <c r="A19801" s="319">
        <f>'Comp. Desp. Indiretas'!$CP$7</f>
        <v>0</v>
      </c>
      <c r="B19801" s="314" t="str">
        <f>'Comp. Desp. Indiretas'!$A$65</f>
        <v>MOC</v>
      </c>
      <c r="D19801" s="315" t="str">
        <f>'Comp. Desp. Indiretas'!$C$65</f>
        <v>GERENTE DE PROJETO - PJ</v>
      </c>
      <c r="E19801" s="314" t="str">
        <f>Resumo!$R$5</f>
        <v>Despesa</v>
      </c>
      <c r="F19801" s="314" t="str">
        <f>Resumo!$R$6</f>
        <v>Despesa Indireta</v>
      </c>
      <c r="G19801" s="327">
        <f>'Comp. Desp. Indiretas'!CP65</f>
        <v>0</v>
      </c>
    </row>
    <row r="19802" spans="1:7" x14ac:dyDescent="0.25">
      <c r="A19802" s="319">
        <f>'Comp. Desp. Indiretas'!$CP$7</f>
        <v>0</v>
      </c>
      <c r="B19802" s="314" t="str">
        <f>'Comp. Desp. Indiretas'!$A$66</f>
        <v>MOC</v>
      </c>
      <c r="D19802" s="315" t="str">
        <f>'Comp. Desp. Indiretas'!$C$66</f>
        <v>COORD. DE PROJETO - PJ</v>
      </c>
      <c r="E19802" s="314" t="str">
        <f>Resumo!$R$5</f>
        <v>Despesa</v>
      </c>
      <c r="F19802" s="314" t="str">
        <f>Resumo!$R$6</f>
        <v>Despesa Indireta</v>
      </c>
      <c r="G19802" s="327">
        <f>'Comp. Desp. Indiretas'!CP66</f>
        <v>0</v>
      </c>
    </row>
    <row r="19803" spans="1:7" x14ac:dyDescent="0.25">
      <c r="A19803" s="319">
        <f>'Comp. Desp. Indiretas'!$CP$7</f>
        <v>0</v>
      </c>
      <c r="B19803" s="314" t="str">
        <f>'Comp. Desp. Indiretas'!$A$67</f>
        <v>MOC</v>
      </c>
      <c r="D19803" s="315" t="str">
        <f>'Comp. Desp. Indiretas'!$C$67</f>
        <v>COORD. OPERACIONAL - PJ</v>
      </c>
      <c r="E19803" s="314" t="str">
        <f>Resumo!$R$5</f>
        <v>Despesa</v>
      </c>
      <c r="F19803" s="314" t="str">
        <f>Resumo!$R$6</f>
        <v>Despesa Indireta</v>
      </c>
      <c r="G19803" s="327">
        <f>'Comp. Desp. Indiretas'!CP67</f>
        <v>0</v>
      </c>
    </row>
    <row r="19804" spans="1:7" x14ac:dyDescent="0.25">
      <c r="A19804" s="319">
        <f>'Comp. Desp. Indiretas'!$CP$7</f>
        <v>0</v>
      </c>
      <c r="B19804" s="314" t="str">
        <f>'Comp. Desp. Indiretas'!$A$68</f>
        <v>MOC</v>
      </c>
      <c r="D19804" s="315" t="str">
        <f>'Comp. Desp. Indiretas'!$C$68</f>
        <v>ANALISTA DE PROJETOS SENIOR - PJ</v>
      </c>
      <c r="E19804" s="314" t="str">
        <f>Resumo!$R$5</f>
        <v>Despesa</v>
      </c>
      <c r="F19804" s="314" t="str">
        <f>Resumo!$R$6</f>
        <v>Despesa Indireta</v>
      </c>
      <c r="G19804" s="327">
        <f>'Comp. Desp. Indiretas'!CP68</f>
        <v>0</v>
      </c>
    </row>
    <row r="19805" spans="1:7" x14ac:dyDescent="0.25">
      <c r="A19805" s="319">
        <f>'Comp. Desp. Indiretas'!$CP$7</f>
        <v>0</v>
      </c>
      <c r="B19805" s="314" t="str">
        <f>'Comp. Desp. Indiretas'!$A$69</f>
        <v>MOC</v>
      </c>
      <c r="D19805" s="315" t="str">
        <f>'Comp. Desp. Indiretas'!$C$69</f>
        <v>ANALISTA DE PROJETOS PLENO - PJ</v>
      </c>
      <c r="E19805" s="314" t="str">
        <f>Resumo!$R$5</f>
        <v>Despesa</v>
      </c>
      <c r="F19805" s="314" t="str">
        <f>Resumo!$R$6</f>
        <v>Despesa Indireta</v>
      </c>
      <c r="G19805" s="327">
        <f>'Comp. Desp. Indiretas'!CP69</f>
        <v>0</v>
      </c>
    </row>
    <row r="19806" spans="1:7" x14ac:dyDescent="0.25">
      <c r="A19806" s="319">
        <f>'Comp. Desp. Indiretas'!$CP$7</f>
        <v>0</v>
      </c>
      <c r="B19806" s="314" t="str">
        <f>'Comp. Desp. Indiretas'!$A$70</f>
        <v>MOC</v>
      </c>
      <c r="D19806" s="315" t="str">
        <f>'Comp. Desp. Indiretas'!$C$70</f>
        <v>ANALISTA DE PROJETOS JUNIOR - PJ</v>
      </c>
      <c r="E19806" s="314" t="str">
        <f>Resumo!$R$5</f>
        <v>Despesa</v>
      </c>
      <c r="F19806" s="314" t="str">
        <f>Resumo!$R$6</f>
        <v>Despesa Indireta</v>
      </c>
      <c r="G19806" s="327">
        <f>'Comp. Desp. Indiretas'!CP70</f>
        <v>0</v>
      </c>
    </row>
    <row r="19807" spans="1:7" x14ac:dyDescent="0.25">
      <c r="A19807" s="319">
        <f>'Comp. Desp. Indiretas'!$CP$7</f>
        <v>0</v>
      </c>
      <c r="B19807" s="314" t="str">
        <f>'Comp. Desp. Indiretas'!$A$71</f>
        <v>MOC</v>
      </c>
      <c r="D19807" s="315" t="str">
        <f>'Comp. Desp. Indiretas'!$C$71</f>
        <v>TÉCNICO OPERACIONAL - PJ</v>
      </c>
      <c r="E19807" s="314" t="str">
        <f>Resumo!$R$5</f>
        <v>Despesa</v>
      </c>
      <c r="F19807" s="314" t="str">
        <f>Resumo!$R$6</f>
        <v>Despesa Indireta</v>
      </c>
      <c r="G19807" s="327">
        <f>'Comp. Desp. Indiretas'!CP71</f>
        <v>0</v>
      </c>
    </row>
    <row r="19808" spans="1:7" x14ac:dyDescent="0.25">
      <c r="A19808" s="319">
        <f>'Comp. Desp. Indiretas'!$CP$7</f>
        <v>0</v>
      </c>
      <c r="B19808" s="314" t="str">
        <f>'Comp. Desp. Indiretas'!$A$72</f>
        <v>MOC</v>
      </c>
      <c r="D19808" s="315" t="str">
        <f>'Comp. Desp. Indiretas'!$C$72</f>
        <v>AUXILIAR TÉCNICO - PJ</v>
      </c>
      <c r="E19808" s="314" t="str">
        <f>Resumo!$R$5</f>
        <v>Despesa</v>
      </c>
      <c r="F19808" s="314" t="str">
        <f>Resumo!$R$6</f>
        <v>Despesa Indireta</v>
      </c>
      <c r="G19808" s="327">
        <f>'Comp. Desp. Indiretas'!CP72</f>
        <v>0</v>
      </c>
    </row>
    <row r="19809" spans="1:7" x14ac:dyDescent="0.25">
      <c r="A19809" s="319">
        <f>'Comp. Desp. Indiretas'!$CP$7</f>
        <v>0</v>
      </c>
      <c r="B19809" s="314" t="str">
        <f>'Comp. Desp. Indiretas'!$A$73</f>
        <v>MOC</v>
      </c>
      <c r="D19809" s="315" t="str">
        <f>'Comp. Desp. Indiretas'!$C$73</f>
        <v>ANALISTA FINANCEIRO</v>
      </c>
      <c r="E19809" s="314" t="str">
        <f>Resumo!$R$5</f>
        <v>Despesa</v>
      </c>
      <c r="F19809" s="314" t="str">
        <f>Resumo!$R$6</f>
        <v>Despesa Indireta</v>
      </c>
      <c r="G19809" s="327">
        <f>'Comp. Desp. Indiretas'!CP73</f>
        <v>0</v>
      </c>
    </row>
    <row r="19810" spans="1:7" x14ac:dyDescent="0.25">
      <c r="A19810" s="319">
        <f>'Comp. Desp. Indiretas'!$CP$7</f>
        <v>0</v>
      </c>
      <c r="B19810" s="314" t="str">
        <f>'Comp. Desp. Indiretas'!$A$74</f>
        <v>MOC</v>
      </c>
      <c r="D19810" s="315" t="str">
        <f>'Comp. Desp. Indiretas'!$C$74</f>
        <v>ANALISTA DE SUPRIMENTOS</v>
      </c>
      <c r="E19810" s="314" t="str">
        <f>Resumo!$R$5</f>
        <v>Despesa</v>
      </c>
      <c r="F19810" s="314" t="str">
        <f>Resumo!$R$6</f>
        <v>Despesa Indireta</v>
      </c>
      <c r="G19810" s="327">
        <f>'Comp. Desp. Indiretas'!CP74</f>
        <v>0</v>
      </c>
    </row>
    <row r="19811" spans="1:7" x14ac:dyDescent="0.25">
      <c r="A19811" s="319">
        <f>'Comp. Desp. Indiretas'!$CP$7</f>
        <v>0</v>
      </c>
      <c r="B19811" s="314" t="str">
        <f>'Comp. Desp. Indiretas'!$A$75</f>
        <v>DG</v>
      </c>
      <c r="D19811" s="315" t="str">
        <f>'Comp. Desp. Indiretas'!$C$75</f>
        <v>HOSPEDAGEM - NIVEL 1</v>
      </c>
      <c r="E19811" s="314" t="str">
        <f>Resumo!$R$5</f>
        <v>Despesa</v>
      </c>
      <c r="F19811" s="314" t="str">
        <f>Resumo!$R$6</f>
        <v>Despesa Indireta</v>
      </c>
      <c r="G19811" s="327">
        <f>'Comp. Desp. Indiretas'!CP75</f>
        <v>0</v>
      </c>
    </row>
    <row r="19812" spans="1:7" x14ac:dyDescent="0.25">
      <c r="A19812" s="319">
        <f>'Comp. Desp. Indiretas'!$CP$7</f>
        <v>0</v>
      </c>
      <c r="B19812" s="314" t="str">
        <f>'Comp. Desp. Indiretas'!$A$76</f>
        <v>DG</v>
      </c>
      <c r="D19812" s="315" t="str">
        <f>'Comp. Desp. Indiretas'!$C$76</f>
        <v>ALIMENTAÇÃO - NIVEL 1</v>
      </c>
      <c r="E19812" s="314" t="str">
        <f>Resumo!$R$5</f>
        <v>Despesa</v>
      </c>
      <c r="F19812" s="314" t="str">
        <f>Resumo!$R$6</f>
        <v>Despesa Indireta</v>
      </c>
      <c r="G19812" s="327">
        <f>'Comp. Desp. Indiretas'!CP76</f>
        <v>0</v>
      </c>
    </row>
    <row r="19813" spans="1:7" x14ac:dyDescent="0.25">
      <c r="A19813" s="319">
        <f>'Comp. Desp. Indiretas'!$CP$7</f>
        <v>0</v>
      </c>
      <c r="B19813" s="314" t="str">
        <f>'Comp. Desp. Indiretas'!$A$77</f>
        <v>DG</v>
      </c>
      <c r="D19813" s="315" t="str">
        <f>'Comp. Desp. Indiretas'!$C$77</f>
        <v>LOCAÇÃO DE BASE OPERACIONAL</v>
      </c>
      <c r="E19813" s="314" t="str">
        <f>Resumo!$R$5</f>
        <v>Despesa</v>
      </c>
      <c r="F19813" s="314" t="str">
        <f>Resumo!$R$6</f>
        <v>Despesa Indireta</v>
      </c>
      <c r="G19813" s="327">
        <f>'Comp. Desp. Indiretas'!CP77</f>
        <v>0</v>
      </c>
    </row>
    <row r="19814" spans="1:7" x14ac:dyDescent="0.25">
      <c r="A19814" s="319">
        <f>'Comp. Desp. Indiretas'!$CP$7</f>
        <v>0</v>
      </c>
      <c r="B19814" s="314" t="str">
        <f>'Comp. Desp. Indiretas'!$A$78</f>
        <v>DG</v>
      </c>
      <c r="D19814" s="315" t="str">
        <f>'Comp. Desp. Indiretas'!$C$78</f>
        <v>ALIMENTAÇÃO - NIVEL 1</v>
      </c>
      <c r="E19814" s="314" t="str">
        <f>Resumo!$R$5</f>
        <v>Despesa</v>
      </c>
      <c r="F19814" s="314" t="str">
        <f>Resumo!$R$6</f>
        <v>Despesa Indireta</v>
      </c>
      <c r="G19814" s="327">
        <f>'Comp. Desp. Indiretas'!CP78</f>
        <v>0</v>
      </c>
    </row>
    <row r="19815" spans="1:7" x14ac:dyDescent="0.25">
      <c r="A19815" s="319">
        <f>'Comp. Desp. Indiretas'!$CP$7</f>
        <v>0</v>
      </c>
      <c r="B19815" s="314" t="str">
        <f>'Comp. Desp. Indiretas'!$A$79</f>
        <v>DG</v>
      </c>
      <c r="D19815" s="315" t="str">
        <f>'Comp. Desp. Indiretas'!$C$79</f>
        <v>ALIMENTAÇÃO - NIVEL 2</v>
      </c>
      <c r="E19815" s="314" t="str">
        <f>Resumo!$R$5</f>
        <v>Despesa</v>
      </c>
      <c r="F19815" s="314" t="str">
        <f>Resumo!$R$6</f>
        <v>Despesa Indireta</v>
      </c>
      <c r="G19815" s="327">
        <f>'Comp. Desp. Indiretas'!CP79</f>
        <v>0</v>
      </c>
    </row>
    <row r="19816" spans="1:7" x14ac:dyDescent="0.25">
      <c r="A19816" s="319">
        <f>'Comp. Desp. Indiretas'!$CP$7</f>
        <v>0</v>
      </c>
      <c r="B19816" s="314" t="str">
        <f>'Comp. Desp. Indiretas'!$A$80</f>
        <v>DG</v>
      </c>
      <c r="D19816" s="315" t="str">
        <f>'Comp. Desp. Indiretas'!$C$80</f>
        <v>ALIMENTAÇÃO - NIVEL 3</v>
      </c>
      <c r="E19816" s="314" t="str">
        <f>Resumo!$R$5</f>
        <v>Despesa</v>
      </c>
      <c r="F19816" s="314" t="str">
        <f>Resumo!$R$6</f>
        <v>Despesa Indireta</v>
      </c>
      <c r="G19816" s="327">
        <f>'Comp. Desp. Indiretas'!CP80</f>
        <v>0</v>
      </c>
    </row>
    <row r="19817" spans="1:7" x14ac:dyDescent="0.25">
      <c r="A19817" s="319">
        <f>'Comp. Desp. Indiretas'!$CP$7</f>
        <v>0</v>
      </c>
      <c r="B19817" s="314" t="str">
        <f>'Comp. Desp. Indiretas'!$A$81</f>
        <v>DG</v>
      </c>
      <c r="D19817" s="315" t="str">
        <f>'Comp. Desp. Indiretas'!$C$81</f>
        <v>TELEFONIA</v>
      </c>
      <c r="E19817" s="314" t="str">
        <f>Resumo!$R$5</f>
        <v>Despesa</v>
      </c>
      <c r="F19817" s="314" t="str">
        <f>Resumo!$R$6</f>
        <v>Despesa Indireta</v>
      </c>
      <c r="G19817" s="327">
        <f>'Comp. Desp. Indiretas'!CP81</f>
        <v>0</v>
      </c>
    </row>
    <row r="19818" spans="1:7" x14ac:dyDescent="0.25">
      <c r="A19818" s="319">
        <f>'Comp. Desp. Indiretas'!$CP$7</f>
        <v>0</v>
      </c>
      <c r="B19818" s="314" t="str">
        <f>'Comp. Desp. Indiretas'!$A$82</f>
        <v>DG</v>
      </c>
      <c r="D19818" s="315" t="str">
        <f>'Comp. Desp. Indiretas'!$C$82</f>
        <v>ALUGUEL DE VEÍCULO LEVE MENSAL</v>
      </c>
      <c r="E19818" s="314" t="str">
        <f>Resumo!$R$5</f>
        <v>Despesa</v>
      </c>
      <c r="F19818" s="314" t="str">
        <f>Resumo!$R$6</f>
        <v>Despesa Indireta</v>
      </c>
      <c r="G19818" s="327">
        <f>'Comp. Desp. Indiretas'!CP82</f>
        <v>0</v>
      </c>
    </row>
    <row r="19819" spans="1:7" x14ac:dyDescent="0.25">
      <c r="A19819" s="319">
        <f>'Comp. Desp. Indiretas'!$CP$7</f>
        <v>0</v>
      </c>
      <c r="B19819" s="314" t="str">
        <f>'Comp. Desp. Indiretas'!$A$83</f>
        <v>DG</v>
      </c>
      <c r="D19819" s="315" t="str">
        <f>'Comp. Desp. Indiretas'!$C$83</f>
        <v>ALUGUEL DE VEICULO LEVE</v>
      </c>
      <c r="E19819" s="314" t="str">
        <f>Resumo!$R$5</f>
        <v>Despesa</v>
      </c>
      <c r="F19819" s="314" t="str">
        <f>Resumo!$R$6</f>
        <v>Despesa Indireta</v>
      </c>
      <c r="G19819" s="327">
        <f>'Comp. Desp. Indiretas'!CP83</f>
        <v>0</v>
      </c>
    </row>
    <row r="19820" spans="1:7" x14ac:dyDescent="0.25">
      <c r="A19820" s="319">
        <f>'Comp. Desp. Indiretas'!$CP$7</f>
        <v>0</v>
      </c>
      <c r="B19820" s="314" t="str">
        <f>'Comp. Desp. Indiretas'!$A$84</f>
        <v>DG</v>
      </c>
      <c r="D19820" s="315" t="str">
        <f>'Comp. Desp. Indiretas'!$C$84</f>
        <v>ALUGUEL CAMINHONTE</v>
      </c>
      <c r="E19820" s="314" t="str">
        <f>Resumo!$R$5</f>
        <v>Despesa</v>
      </c>
      <c r="F19820" s="314" t="str">
        <f>Resumo!$R$6</f>
        <v>Despesa Indireta</v>
      </c>
      <c r="G19820" s="327">
        <f>'Comp. Desp. Indiretas'!CP84</f>
        <v>0</v>
      </c>
    </row>
    <row r="19821" spans="1:7" x14ac:dyDescent="0.25">
      <c r="A19821" s="319">
        <f>'Comp. Desp. Indiretas'!$CP$7</f>
        <v>0</v>
      </c>
      <c r="B19821" s="314" t="str">
        <f>'Comp. Desp. Indiretas'!$A$85</f>
        <v>DG</v>
      </c>
      <c r="D19821" s="315" t="str">
        <f>'Comp. Desp. Indiretas'!$C$85</f>
        <v>AQUISIÇÃO DE VEICULO</v>
      </c>
      <c r="E19821" s="314" t="str">
        <f>Resumo!$R$5</f>
        <v>Despesa</v>
      </c>
      <c r="F19821" s="314" t="str">
        <f>Resumo!$R$6</f>
        <v>Despesa Indireta</v>
      </c>
      <c r="G19821" s="327">
        <f>'Comp. Desp. Indiretas'!CP85</f>
        <v>0</v>
      </c>
    </row>
    <row r="19822" spans="1:7" x14ac:dyDescent="0.25">
      <c r="A19822" s="319">
        <f>'Comp. Desp. Indiretas'!$CP$7</f>
        <v>0</v>
      </c>
      <c r="B19822" s="314" t="str">
        <f>'Comp. Desp. Indiretas'!$A$86</f>
        <v>DG</v>
      </c>
      <c r="D19822" s="315" t="str">
        <f>'Comp. Desp. Indiretas'!$C$86</f>
        <v>COMBUSTÍVEL - GASOLINA</v>
      </c>
      <c r="E19822" s="314" t="str">
        <f>Resumo!$R$5</f>
        <v>Despesa</v>
      </c>
      <c r="F19822" s="314" t="str">
        <f>Resumo!$R$6</f>
        <v>Despesa Indireta</v>
      </c>
      <c r="G19822" s="327">
        <f>'Comp. Desp. Indiretas'!CP86</f>
        <v>0</v>
      </c>
    </row>
    <row r="19823" spans="1:7" x14ac:dyDescent="0.25">
      <c r="A19823" s="319">
        <f>'Comp. Desp. Indiretas'!$CP$7</f>
        <v>0</v>
      </c>
      <c r="B19823" s="314" t="str">
        <f>'Comp. Desp. Indiretas'!$A$87</f>
        <v>DG</v>
      </c>
      <c r="D19823" s="315" t="str">
        <f>'Comp. Desp. Indiretas'!$C$87</f>
        <v>COMBUSTÍVEL - DIESEL</v>
      </c>
      <c r="E19823" s="314" t="str">
        <f>Resumo!$R$5</f>
        <v>Despesa</v>
      </c>
      <c r="F19823" s="314" t="str">
        <f>Resumo!$R$6</f>
        <v>Despesa Indireta</v>
      </c>
      <c r="G19823" s="327">
        <f>'Comp. Desp. Indiretas'!CP87</f>
        <v>0</v>
      </c>
    </row>
    <row r="19824" spans="1:7" x14ac:dyDescent="0.25">
      <c r="A19824" s="319">
        <f>'Comp. Desp. Indiretas'!$CP$7</f>
        <v>0</v>
      </c>
      <c r="B19824" s="314" t="str">
        <f>'Comp. Desp. Indiretas'!$A$88</f>
        <v>DG</v>
      </c>
      <c r="D19824" s="315" t="str">
        <f>'Comp. Desp. Indiretas'!$C$88</f>
        <v>PASSAGEM AÉREA</v>
      </c>
      <c r="E19824" s="314" t="str">
        <f>Resumo!$R$5</f>
        <v>Despesa</v>
      </c>
      <c r="F19824" s="314" t="str">
        <f>Resumo!$R$6</f>
        <v>Despesa Indireta</v>
      </c>
      <c r="G19824" s="327">
        <f>'Comp. Desp. Indiretas'!CP88</f>
        <v>0</v>
      </c>
    </row>
    <row r="19825" spans="1:7" x14ac:dyDescent="0.25">
      <c r="A19825" s="319">
        <f>'Comp. Desp. Indiretas'!$CP$7</f>
        <v>0</v>
      </c>
      <c r="B19825" s="314" t="str">
        <f>'Comp. Desp. Indiretas'!$A$89</f>
        <v>ART</v>
      </c>
      <c r="D19825" s="315" t="str">
        <f>'Comp. Desp. Indiretas'!$C$89</f>
        <v>ART CREA - Nível 1</v>
      </c>
      <c r="E19825" s="314" t="str">
        <f>Resumo!$R$5</f>
        <v>Despesa</v>
      </c>
      <c r="F19825" s="314" t="str">
        <f>Resumo!$R$6</f>
        <v>Despesa Indireta</v>
      </c>
      <c r="G19825" s="327">
        <f>'Comp. Desp. Indiretas'!CP89</f>
        <v>0</v>
      </c>
    </row>
    <row r="19826" spans="1:7" x14ac:dyDescent="0.25">
      <c r="A19826" s="319">
        <f>'Comp. Desp. Indiretas'!$CP$7</f>
        <v>0</v>
      </c>
      <c r="B19826" s="314" t="str">
        <f>'Comp. Desp. Indiretas'!$A$90</f>
        <v>ART</v>
      </c>
      <c r="D19826" s="315" t="str">
        <f>'Comp. Desp. Indiretas'!$C$90</f>
        <v>ART CREA - Nível 2</v>
      </c>
      <c r="E19826" s="314" t="str">
        <f>Resumo!$R$5</f>
        <v>Despesa</v>
      </c>
      <c r="F19826" s="314" t="str">
        <f>Resumo!$R$6</f>
        <v>Despesa Indireta</v>
      </c>
      <c r="G19826" s="327">
        <f>'Comp. Desp. Indiretas'!CP90</f>
        <v>0</v>
      </c>
    </row>
    <row r="19827" spans="1:7" x14ac:dyDescent="0.25">
      <c r="A19827" s="319">
        <f>'Comp. Desp. Indiretas'!$CP$7</f>
        <v>0</v>
      </c>
      <c r="B19827" s="314" t="str">
        <f>'Comp. Desp. Indiretas'!$A$91</f>
        <v>ART</v>
      </c>
      <c r="D19827" s="315" t="str">
        <f>'Comp. Desp. Indiretas'!$C$91</f>
        <v>ART CREA - Nível 3</v>
      </c>
      <c r="E19827" s="314" t="str">
        <f>Resumo!$R$5</f>
        <v>Despesa</v>
      </c>
      <c r="F19827" s="314" t="str">
        <f>Resumo!$R$6</f>
        <v>Despesa Indireta</v>
      </c>
      <c r="G19827" s="327">
        <f>'Comp. Desp. Indiretas'!CP91</f>
        <v>0</v>
      </c>
    </row>
    <row r="19828" spans="1:7" x14ac:dyDescent="0.25">
      <c r="A19828" s="319">
        <f>'Comp. Desp. Indiretas'!$CP$7</f>
        <v>0</v>
      </c>
      <c r="B19828" s="314" t="str">
        <f>'Comp. Desp. Indiretas'!$A$92</f>
        <v>ART</v>
      </c>
      <c r="D19828" s="315" t="str">
        <f>'Comp. Desp. Indiretas'!$C$92</f>
        <v>ACERVO CREA</v>
      </c>
      <c r="E19828" s="314" t="str">
        <f>Resumo!$R$5</f>
        <v>Despesa</v>
      </c>
      <c r="F19828" s="314" t="str">
        <f>Resumo!$R$6</f>
        <v>Despesa Indireta</v>
      </c>
      <c r="G19828" s="327">
        <f>'Comp. Desp. Indiretas'!CP92</f>
        <v>0</v>
      </c>
    </row>
    <row r="19829" spans="1:7" x14ac:dyDescent="0.25">
      <c r="A19829" s="319">
        <f>'Comp. Desp. Indiretas'!$CP$7</f>
        <v>0</v>
      </c>
      <c r="B19829" s="314" t="str">
        <f>'Comp. Desp. Indiretas'!$A$93</f>
        <v>ART</v>
      </c>
      <c r="D19829" s="315" t="str">
        <f>'Comp. Desp. Indiretas'!$C$93</f>
        <v>ART CRBio</v>
      </c>
      <c r="E19829" s="314" t="str">
        <f>Resumo!$R$5</f>
        <v>Despesa</v>
      </c>
      <c r="F19829" s="314" t="str">
        <f>Resumo!$R$6</f>
        <v>Despesa Indireta</v>
      </c>
      <c r="G19829" s="327">
        <f>'Comp. Desp. Indiretas'!CP93</f>
        <v>0</v>
      </c>
    </row>
    <row r="19830" spans="1:7" x14ac:dyDescent="0.25">
      <c r="A19830" s="319">
        <f>'Comp. Desp. Indiretas'!$CP$7</f>
        <v>0</v>
      </c>
      <c r="B19830" s="314" t="str">
        <f>'Comp. Desp. Indiretas'!$A$94</f>
        <v>ART</v>
      </c>
      <c r="D19830" s="315" t="str">
        <f>'Comp. Desp. Indiretas'!$C$94</f>
        <v>ACERVO CRBio</v>
      </c>
      <c r="E19830" s="314" t="str">
        <f>Resumo!$R$5</f>
        <v>Despesa</v>
      </c>
      <c r="F19830" s="314" t="str">
        <f>Resumo!$R$6</f>
        <v>Despesa Indireta</v>
      </c>
      <c r="G19830" s="327">
        <f>'Comp. Desp. Indiretas'!CP94</f>
        <v>0</v>
      </c>
    </row>
    <row r="19831" spans="1:7" x14ac:dyDescent="0.25">
      <c r="A19831" s="319">
        <f>'Comp. Desp. Indiretas'!$CP$7</f>
        <v>0</v>
      </c>
      <c r="B19831" s="314" t="str">
        <f>'Comp. Desp. Indiretas'!$A$95</f>
        <v>ART</v>
      </c>
      <c r="D19831" s="315" t="str">
        <f>'Comp. Desp. Indiretas'!$C$95</f>
        <v>VISTO CREA PF</v>
      </c>
      <c r="E19831" s="314" t="str">
        <f>Resumo!$R$5</f>
        <v>Despesa</v>
      </c>
      <c r="F19831" s="314" t="str">
        <f>Resumo!$R$6</f>
        <v>Despesa Indireta</v>
      </c>
      <c r="G19831" s="327">
        <f>'Comp. Desp. Indiretas'!CP95</f>
        <v>0</v>
      </c>
    </row>
    <row r="19832" spans="1:7" x14ac:dyDescent="0.25">
      <c r="A19832" s="319">
        <f>'Comp. Desp. Indiretas'!$CP$7</f>
        <v>0</v>
      </c>
      <c r="B19832" s="314" t="str">
        <f>'Comp. Desp. Indiretas'!$A$96</f>
        <v>ART</v>
      </c>
      <c r="D19832" s="315" t="str">
        <f>'Comp. Desp. Indiretas'!$C$96</f>
        <v>VISTO CREA PJ</v>
      </c>
      <c r="E19832" s="314" t="str">
        <f>Resumo!$R$5</f>
        <v>Despesa</v>
      </c>
      <c r="F19832" s="314" t="str">
        <f>Resumo!$R$6</f>
        <v>Despesa Indireta</v>
      </c>
      <c r="G19832" s="327">
        <f>'Comp. Desp. Indiretas'!CP96</f>
        <v>0</v>
      </c>
    </row>
    <row r="19833" spans="1:7" x14ac:dyDescent="0.25">
      <c r="A19833" s="319">
        <f>'Comp. Desp. Indiretas'!$CP$7</f>
        <v>0</v>
      </c>
      <c r="B19833" s="314" t="str">
        <f>'Comp. Desp. Indiretas'!$A$97</f>
        <v>ART</v>
      </c>
      <c r="D19833" s="315" t="str">
        <f>'Comp. Desp. Indiretas'!$C$97</f>
        <v>ANUIDADE CREA PF</v>
      </c>
      <c r="E19833" s="314" t="str">
        <f>Resumo!$R$5</f>
        <v>Despesa</v>
      </c>
      <c r="F19833" s="314" t="str">
        <f>Resumo!$R$6</f>
        <v>Despesa Indireta</v>
      </c>
      <c r="G19833" s="327">
        <f>'Comp. Desp. Indiretas'!CP97</f>
        <v>0</v>
      </c>
    </row>
    <row r="19834" spans="1:7" x14ac:dyDescent="0.25">
      <c r="A19834" s="319">
        <f>'Comp. Desp. Indiretas'!$CP$7</f>
        <v>0</v>
      </c>
      <c r="B19834" s="314" t="str">
        <f>'Comp. Desp. Indiretas'!$A$98</f>
        <v>ART</v>
      </c>
      <c r="D19834" s="315" t="str">
        <f>'Comp. Desp. Indiretas'!$C$98</f>
        <v>ANUIDADE CREA PJ</v>
      </c>
      <c r="E19834" s="314" t="str">
        <f>Resumo!$R$5</f>
        <v>Despesa</v>
      </c>
      <c r="F19834" s="314" t="str">
        <f>Resumo!$R$6</f>
        <v>Despesa Indireta</v>
      </c>
      <c r="G19834" s="327">
        <f>'Comp. Desp. Indiretas'!CP98</f>
        <v>0</v>
      </c>
    </row>
    <row r="19835" spans="1:7" x14ac:dyDescent="0.25">
      <c r="A19835" s="319">
        <f>'Comp. Desp. Indiretas'!$CP$7</f>
        <v>0</v>
      </c>
      <c r="B19835" s="314" t="str">
        <f>'Comp. Desp. Indiretas'!$A$99</f>
        <v>ART</v>
      </c>
      <c r="D19835" s="315" t="str">
        <f>'Comp. Desp. Indiretas'!$C$99</f>
        <v>VISTO CRBio PF</v>
      </c>
      <c r="E19835" s="314" t="str">
        <f>Resumo!$R$5</f>
        <v>Despesa</v>
      </c>
      <c r="F19835" s="314" t="str">
        <f>Resumo!$R$6</f>
        <v>Despesa Indireta</v>
      </c>
      <c r="G19835" s="327">
        <f>'Comp. Desp. Indiretas'!CP99</f>
        <v>0</v>
      </c>
    </row>
    <row r="19836" spans="1:7" x14ac:dyDescent="0.25">
      <c r="A19836" s="319">
        <f>'Comp. Desp. Indiretas'!$CP$7</f>
        <v>0</v>
      </c>
      <c r="B19836" s="314" t="str">
        <f>'Comp. Desp. Indiretas'!$A$100</f>
        <v>ART</v>
      </c>
      <c r="D19836" s="315" t="str">
        <f>'Comp. Desp. Indiretas'!$C$100</f>
        <v>VISTO CRBio PJ</v>
      </c>
      <c r="E19836" s="314" t="str">
        <f>Resumo!$R$5</f>
        <v>Despesa</v>
      </c>
      <c r="F19836" s="314" t="str">
        <f>Resumo!$R$6</f>
        <v>Despesa Indireta</v>
      </c>
      <c r="G19836" s="327">
        <f>'Comp. Desp. Indiretas'!CP100</f>
        <v>0</v>
      </c>
    </row>
    <row r="19837" spans="1:7" x14ac:dyDescent="0.25">
      <c r="A19837" s="319">
        <f>'Comp. Desp. Indiretas'!$CP$7</f>
        <v>0</v>
      </c>
      <c r="B19837" s="314" t="str">
        <f>'Comp. Desp. Indiretas'!$A$101</f>
        <v>SMS</v>
      </c>
      <c r="D19837" s="315" t="str">
        <f>'Comp. Desp. Indiretas'!$C$101</f>
        <v>PPRA</v>
      </c>
      <c r="E19837" s="314" t="str">
        <f>Resumo!$R$5</f>
        <v>Despesa</v>
      </c>
      <c r="F19837" s="314" t="str">
        <f>Resumo!$R$6</f>
        <v>Despesa Indireta</v>
      </c>
      <c r="G19837" s="327">
        <f>'Comp. Desp. Indiretas'!CP101</f>
        <v>0</v>
      </c>
    </row>
    <row r="19838" spans="1:7" x14ac:dyDescent="0.25">
      <c r="A19838" s="319">
        <f>'Comp. Desp. Indiretas'!$CP$7</f>
        <v>0</v>
      </c>
      <c r="B19838" s="314" t="str">
        <f>'Comp. Desp. Indiretas'!$A$102</f>
        <v>SMS</v>
      </c>
      <c r="D19838" s="315" t="str">
        <f>'Comp. Desp. Indiretas'!$C$102</f>
        <v>PCMSO</v>
      </c>
      <c r="E19838" s="314" t="str">
        <f>Resumo!$R$5</f>
        <v>Despesa</v>
      </c>
      <c r="F19838" s="314" t="str">
        <f>Resumo!$R$6</f>
        <v>Despesa Indireta</v>
      </c>
      <c r="G19838" s="327">
        <f>'Comp. Desp. Indiretas'!CP102</f>
        <v>0</v>
      </c>
    </row>
    <row r="19839" spans="1:7" x14ac:dyDescent="0.25">
      <c r="A19839" s="319">
        <f>'Comp. Desp. Indiretas'!$CP$7</f>
        <v>0</v>
      </c>
      <c r="B19839" s="314" t="str">
        <f>'Comp. Desp. Indiretas'!$A$103</f>
        <v>SMS</v>
      </c>
      <c r="D19839" s="315" t="str">
        <f>'Comp. Desp. Indiretas'!$C$103</f>
        <v>APR</v>
      </c>
      <c r="E19839" s="314" t="str">
        <f>Resumo!$R$5</f>
        <v>Despesa</v>
      </c>
      <c r="F19839" s="314" t="str">
        <f>Resumo!$R$6</f>
        <v>Despesa Indireta</v>
      </c>
      <c r="G19839" s="327">
        <f>'Comp. Desp. Indiretas'!CP103</f>
        <v>0</v>
      </c>
    </row>
    <row r="19840" spans="1:7" x14ac:dyDescent="0.25">
      <c r="A19840" s="319">
        <f>'Comp. Desp. Indiretas'!$CP$7</f>
        <v>0</v>
      </c>
      <c r="B19840" s="314" t="str">
        <f>'Comp. Desp. Indiretas'!$A$104</f>
        <v>SMS</v>
      </c>
      <c r="D19840" s="315" t="str">
        <f>'Comp. Desp. Indiretas'!$C$104</f>
        <v>PAE</v>
      </c>
      <c r="E19840" s="314" t="str">
        <f>Resumo!$R$5</f>
        <v>Despesa</v>
      </c>
      <c r="F19840" s="314" t="str">
        <f>Resumo!$R$6</f>
        <v>Despesa Indireta</v>
      </c>
      <c r="G19840" s="327">
        <f>'Comp. Desp. Indiretas'!CP104</f>
        <v>0</v>
      </c>
    </row>
    <row r="19841" spans="1:7" x14ac:dyDescent="0.25">
      <c r="A19841" s="319">
        <f>'Comp. Desp. Indiretas'!$CP$7</f>
        <v>0</v>
      </c>
      <c r="B19841" s="314" t="str">
        <f>'Comp. Desp. Indiretas'!$A$105</f>
        <v>SMS</v>
      </c>
      <c r="D19841" s="315" t="str">
        <f>'Comp. Desp. Indiretas'!$C$105</f>
        <v>TREINAMENTO</v>
      </c>
      <c r="E19841" s="314" t="str">
        <f>Resumo!$R$5</f>
        <v>Despesa</v>
      </c>
      <c r="F19841" s="314" t="str">
        <f>Resumo!$R$6</f>
        <v>Despesa Indireta</v>
      </c>
      <c r="G19841" s="327">
        <f>'Comp. Desp. Indiretas'!CP105</f>
        <v>0</v>
      </c>
    </row>
    <row r="19842" spans="1:7" x14ac:dyDescent="0.25">
      <c r="A19842" s="319">
        <f>'Comp. Desp. Indiretas'!$CP$7</f>
        <v>0</v>
      </c>
      <c r="B19842" s="314" t="str">
        <f>'Comp. Desp. Indiretas'!$A$106</f>
        <v>SMS</v>
      </c>
      <c r="D19842" s="315" t="str">
        <f>'Comp. Desp. Indiretas'!$C$106</f>
        <v>ASO</v>
      </c>
      <c r="E19842" s="314" t="str">
        <f>Resumo!$R$5</f>
        <v>Despesa</v>
      </c>
      <c r="F19842" s="314" t="str">
        <f>Resumo!$R$6</f>
        <v>Despesa Indireta</v>
      </c>
      <c r="G19842" s="327">
        <f>'Comp. Desp. Indiretas'!CP106</f>
        <v>0</v>
      </c>
    </row>
    <row r="19843" spans="1:7" x14ac:dyDescent="0.25">
      <c r="A19843" s="319">
        <f>'Comp. Desp. Indiretas'!$CP$7</f>
        <v>0</v>
      </c>
      <c r="B19843" s="314">
        <f>'Comp. Desp. Indiretas'!$A$107</f>
        <v>0</v>
      </c>
      <c r="D19843" s="315" t="str">
        <f>'Comp. Desp. Indiretas'!$C$107</f>
        <v/>
      </c>
      <c r="E19843" s="314" t="str">
        <f>Resumo!$R$5</f>
        <v>Despesa</v>
      </c>
      <c r="F19843" s="314" t="str">
        <f>Resumo!$R$6</f>
        <v>Despesa Indireta</v>
      </c>
      <c r="G19843" s="327">
        <f>'Comp. Desp. Indiretas'!CP107</f>
        <v>0</v>
      </c>
    </row>
    <row r="19844" spans="1:7" x14ac:dyDescent="0.25">
      <c r="A19844" s="319">
        <f>'Comp. Desp. Indiretas'!$CP$7</f>
        <v>0</v>
      </c>
      <c r="B19844" s="314">
        <f>'Comp. Desp. Indiretas'!$A$108</f>
        <v>0</v>
      </c>
      <c r="D19844" s="315" t="str">
        <f>'Comp. Desp. Indiretas'!$C$108</f>
        <v/>
      </c>
      <c r="E19844" s="314" t="str">
        <f>Resumo!$R$5</f>
        <v>Despesa</v>
      </c>
      <c r="F19844" s="314" t="str">
        <f>Resumo!$R$6</f>
        <v>Despesa Indireta</v>
      </c>
      <c r="G19844" s="327">
        <f>'Comp. Desp. Indiretas'!CP108</f>
        <v>0</v>
      </c>
    </row>
    <row r="19845" spans="1:7" x14ac:dyDescent="0.25">
      <c r="A19845" s="319">
        <f>'Comp. Desp. Indiretas'!$CP$7</f>
        <v>0</v>
      </c>
      <c r="B19845" s="314">
        <f>'Comp. Desp. Indiretas'!$A$109</f>
        <v>0</v>
      </c>
      <c r="D19845" s="315" t="str">
        <f>'Comp. Desp. Indiretas'!$C$109</f>
        <v/>
      </c>
      <c r="E19845" s="314" t="str">
        <f>Resumo!$R$5</f>
        <v>Despesa</v>
      </c>
      <c r="F19845" s="314" t="str">
        <f>Resumo!$R$6</f>
        <v>Despesa Indireta</v>
      </c>
      <c r="G19845" s="327">
        <f>'Comp. Desp. Indiretas'!CP109</f>
        <v>0</v>
      </c>
    </row>
    <row r="19846" spans="1:7" x14ac:dyDescent="0.25">
      <c r="A19846" s="319">
        <f>'Comp. Desp. Indiretas'!$CP$7</f>
        <v>0</v>
      </c>
      <c r="B19846" s="314">
        <f>'Comp. Desp. Indiretas'!$A$110</f>
        <v>0</v>
      </c>
      <c r="D19846" s="315" t="str">
        <f>'Comp. Desp. Indiretas'!$C$110</f>
        <v/>
      </c>
      <c r="E19846" s="314" t="str">
        <f>Resumo!$R$5</f>
        <v>Despesa</v>
      </c>
      <c r="F19846" s="314" t="str">
        <f>Resumo!$R$6</f>
        <v>Despesa Indireta</v>
      </c>
      <c r="G19846" s="327">
        <f>'Comp. Desp. Indiretas'!CP110</f>
        <v>0</v>
      </c>
    </row>
    <row r="19847" spans="1:7" x14ac:dyDescent="0.25">
      <c r="A19847" s="319">
        <f>'Comp. Desp. Indiretas'!$CP$7</f>
        <v>0</v>
      </c>
      <c r="B19847" s="314">
        <f>'Comp. Desp. Indiretas'!$A$111</f>
        <v>0</v>
      </c>
      <c r="D19847" s="315" t="str">
        <f>'Comp. Desp. Indiretas'!$C$111</f>
        <v/>
      </c>
      <c r="E19847" s="314" t="str">
        <f>Resumo!$R$5</f>
        <v>Despesa</v>
      </c>
      <c r="F19847" s="314" t="str">
        <f>Resumo!$R$6</f>
        <v>Despesa Indireta</v>
      </c>
      <c r="G19847" s="327">
        <f>'Comp. Desp. Indiretas'!CP111</f>
        <v>0</v>
      </c>
    </row>
    <row r="19848" spans="1:7" x14ac:dyDescent="0.25">
      <c r="A19848" s="319">
        <f>'Comp. Desp. Indiretas'!$CP$7</f>
        <v>0</v>
      </c>
      <c r="B19848" s="314">
        <f>'Comp. Desp. Indiretas'!$A$112</f>
        <v>0</v>
      </c>
      <c r="D19848" s="315" t="str">
        <f>'Comp. Desp. Indiretas'!$C$112</f>
        <v/>
      </c>
      <c r="E19848" s="314" t="str">
        <f>Resumo!$R$5</f>
        <v>Despesa</v>
      </c>
      <c r="F19848" s="314" t="str">
        <f>Resumo!$R$6</f>
        <v>Despesa Indireta</v>
      </c>
      <c r="G19848" s="327">
        <f>'Comp. Desp. Indiretas'!CP112</f>
        <v>0</v>
      </c>
    </row>
    <row r="19849" spans="1:7" x14ac:dyDescent="0.25">
      <c r="A19849" s="319">
        <f>'Comp. Desp. Indiretas'!$CP$7</f>
        <v>0</v>
      </c>
      <c r="B19849" s="314" t="str">
        <f>'Composições Desp. Diretas'!$A$10</f>
        <v>SE</v>
      </c>
      <c r="C19849" s="314" t="str">
        <f>EAP!$C$9</f>
        <v>PP01</v>
      </c>
      <c r="D19849" s="315" t="str">
        <f>'Composições Desp. Diretas'!$C$10</f>
        <v>Subcontratação: realização do serviço de monit. da QAE</v>
      </c>
      <c r="E19849" s="314" t="str">
        <f>Resumo!$R$5</f>
        <v>Despesa</v>
      </c>
      <c r="F19849" s="314" t="str">
        <f>Resumo!$R$7</f>
        <v>Despesa Direta</v>
      </c>
      <c r="G19849" s="327">
        <f>'Composições Desp. Diretas'!CQ10</f>
        <v>0</v>
      </c>
    </row>
    <row r="19850" spans="1:7" x14ac:dyDescent="0.25">
      <c r="A19850" s="319">
        <f>'Comp. Desp. Indiretas'!$CP$7</f>
        <v>0</v>
      </c>
      <c r="B19850" s="314" t="str">
        <f>'Composições Desp. Diretas'!$A$11</f>
        <v>MOC</v>
      </c>
      <c r="C19850" s="314" t="str">
        <f>EAP!$C$9</f>
        <v>PP01</v>
      </c>
      <c r="D19850" s="315" t="str">
        <f>'Composições Desp. Diretas'!$C$11</f>
        <v>ANALISTA DE PROJETOS PLENO</v>
      </c>
      <c r="E19850" s="314" t="str">
        <f>Resumo!$R$5</f>
        <v>Despesa</v>
      </c>
      <c r="F19850" s="314" t="str">
        <f>Resumo!$R$7</f>
        <v>Despesa Direta</v>
      </c>
      <c r="G19850" s="327">
        <f>'Composições Desp. Diretas'!CQ11</f>
        <v>0</v>
      </c>
    </row>
    <row r="19851" spans="1:7" x14ac:dyDescent="0.25">
      <c r="A19851" s="319">
        <f>'Comp. Desp. Indiretas'!$CP$7</f>
        <v>0</v>
      </c>
      <c r="B19851" s="314">
        <f>'Composições Desp. Diretas'!$A$12</f>
        <v>0</v>
      </c>
      <c r="C19851" s="314" t="str">
        <f>EAP!$C$9</f>
        <v>PP01</v>
      </c>
      <c r="D19851" s="315">
        <f>'Composições Desp. Diretas'!$C$12</f>
        <v>0</v>
      </c>
      <c r="E19851" s="314" t="str">
        <f>Resumo!$R$5</f>
        <v>Despesa</v>
      </c>
      <c r="F19851" s="314" t="str">
        <f>Resumo!$R$7</f>
        <v>Despesa Direta</v>
      </c>
      <c r="G19851" s="327">
        <f>'Composições Desp. Diretas'!CQ12</f>
        <v>0</v>
      </c>
    </row>
    <row r="19852" spans="1:7" x14ac:dyDescent="0.25">
      <c r="A19852" s="319">
        <f>'Comp. Desp. Indiretas'!$CP$7</f>
        <v>0</v>
      </c>
      <c r="B19852" s="314">
        <f>'Composições Desp. Diretas'!$A$13</f>
        <v>0</v>
      </c>
      <c r="C19852" s="314" t="str">
        <f>EAP!$C$9</f>
        <v>PP01</v>
      </c>
      <c r="D19852" s="315">
        <f>'Composições Desp. Diretas'!$C$13</f>
        <v>0</v>
      </c>
      <c r="E19852" s="314" t="str">
        <f>Resumo!$R$5</f>
        <v>Despesa</v>
      </c>
      <c r="F19852" s="314" t="str">
        <f>Resumo!$R$7</f>
        <v>Despesa Direta</v>
      </c>
      <c r="G19852" s="327">
        <f>'Composições Desp. Diretas'!CQ13</f>
        <v>0</v>
      </c>
    </row>
    <row r="19853" spans="1:7" x14ac:dyDescent="0.25">
      <c r="A19853" s="319">
        <f>'Comp. Desp. Indiretas'!$CP$7</f>
        <v>0</v>
      </c>
      <c r="B19853" s="314">
        <f>'Composições Desp. Diretas'!$A$14</f>
        <v>0</v>
      </c>
      <c r="C19853" s="314" t="str">
        <f>EAP!$C$9</f>
        <v>PP01</v>
      </c>
      <c r="D19853" s="315">
        <f>'Composições Desp. Diretas'!$C$14</f>
        <v>0</v>
      </c>
      <c r="E19853" s="314" t="str">
        <f>Resumo!$R$5</f>
        <v>Despesa</v>
      </c>
      <c r="F19853" s="314" t="str">
        <f>Resumo!$R$7</f>
        <v>Despesa Direta</v>
      </c>
      <c r="G19853" s="327">
        <f>'Composições Desp. Diretas'!CQ14</f>
        <v>0</v>
      </c>
    </row>
    <row r="19854" spans="1:7" x14ac:dyDescent="0.25">
      <c r="A19854" s="319">
        <f>'Comp. Desp. Indiretas'!$CP$7</f>
        <v>0</v>
      </c>
      <c r="B19854" s="314">
        <f>'Composições Desp. Diretas'!$A$15</f>
        <v>0</v>
      </c>
      <c r="C19854" s="314" t="str">
        <f>EAP!$C$9</f>
        <v>PP01</v>
      </c>
      <c r="D19854" s="315">
        <f>'Composições Desp. Diretas'!$C$15</f>
        <v>0</v>
      </c>
      <c r="E19854" s="314" t="str">
        <f>Resumo!$R$5</f>
        <v>Despesa</v>
      </c>
      <c r="F19854" s="314" t="str">
        <f>Resumo!$R$7</f>
        <v>Despesa Direta</v>
      </c>
      <c r="G19854" s="327">
        <f>'Composições Desp. Diretas'!CQ15</f>
        <v>0</v>
      </c>
    </row>
    <row r="19855" spans="1:7" x14ac:dyDescent="0.25">
      <c r="A19855" s="319">
        <f>'Comp. Desp. Indiretas'!$CP$7</f>
        <v>0</v>
      </c>
      <c r="B19855" s="314">
        <f>'Composições Desp. Diretas'!$A$16</f>
        <v>0</v>
      </c>
      <c r="C19855" s="314" t="str">
        <f>EAP!$C$9</f>
        <v>PP01</v>
      </c>
      <c r="D19855" s="315">
        <f>'Composições Desp. Diretas'!$C$16</f>
        <v>0</v>
      </c>
      <c r="E19855" s="314" t="str">
        <f>Resumo!$R$5</f>
        <v>Despesa</v>
      </c>
      <c r="F19855" s="314" t="str">
        <f>Resumo!$R$7</f>
        <v>Despesa Direta</v>
      </c>
      <c r="G19855" s="327">
        <f>'Composições Desp. Diretas'!CQ16</f>
        <v>0</v>
      </c>
    </row>
    <row r="19856" spans="1:7" x14ac:dyDescent="0.25">
      <c r="A19856" s="319">
        <f>'Comp. Desp. Indiretas'!$CP$7</f>
        <v>0</v>
      </c>
      <c r="B19856" s="314">
        <f>'Composições Desp. Diretas'!$A$17</f>
        <v>0</v>
      </c>
      <c r="C19856" s="314" t="str">
        <f>EAP!$C$9</f>
        <v>PP01</v>
      </c>
      <c r="D19856" s="315">
        <f>'Composições Desp. Diretas'!$C$17</f>
        <v>0</v>
      </c>
      <c r="E19856" s="314" t="str">
        <f>Resumo!$R$5</f>
        <v>Despesa</v>
      </c>
      <c r="F19856" s="314" t="str">
        <f>Resumo!$R$7</f>
        <v>Despesa Direta</v>
      </c>
      <c r="G19856" s="327">
        <f>'Composições Desp. Diretas'!CQ17</f>
        <v>0</v>
      </c>
    </row>
    <row r="19857" spans="1:7" x14ac:dyDescent="0.25">
      <c r="A19857" s="319">
        <f>'Comp. Desp. Indiretas'!$CP$7</f>
        <v>0</v>
      </c>
      <c r="B19857" s="314">
        <f>'Composições Desp. Diretas'!$A$18</f>
        <v>0</v>
      </c>
      <c r="C19857" s="314" t="str">
        <f>EAP!$C$9</f>
        <v>PP01</v>
      </c>
      <c r="D19857" s="315">
        <f>'Composições Desp. Diretas'!$C$18</f>
        <v>0</v>
      </c>
      <c r="E19857" s="314" t="str">
        <f>Resumo!$R$5</f>
        <v>Despesa</v>
      </c>
      <c r="F19857" s="314" t="str">
        <f>Resumo!$R$7</f>
        <v>Despesa Direta</v>
      </c>
      <c r="G19857" s="327">
        <f>'Composições Desp. Diretas'!CQ18</f>
        <v>0</v>
      </c>
    </row>
    <row r="19858" spans="1:7" x14ac:dyDescent="0.25">
      <c r="A19858" s="319">
        <f>'Comp. Desp. Indiretas'!$CP$7</f>
        <v>0</v>
      </c>
      <c r="B19858" s="314">
        <f>'Composições Desp. Diretas'!$A$19</f>
        <v>0</v>
      </c>
      <c r="C19858" s="314" t="str">
        <f>EAP!$C$9</f>
        <v>PP01</v>
      </c>
      <c r="D19858" s="315">
        <f>'Composições Desp. Diretas'!$C$19</f>
        <v>0</v>
      </c>
      <c r="E19858" s="314" t="str">
        <f>Resumo!$R$5</f>
        <v>Despesa</v>
      </c>
      <c r="F19858" s="314" t="str">
        <f>Resumo!$R$7</f>
        <v>Despesa Direta</v>
      </c>
      <c r="G19858" s="327">
        <f>'Composições Desp. Diretas'!CQ19</f>
        <v>0</v>
      </c>
    </row>
    <row r="19859" spans="1:7" x14ac:dyDescent="0.25">
      <c r="A19859" s="319">
        <f>'Comp. Desp. Indiretas'!$CP$7</f>
        <v>0</v>
      </c>
      <c r="B19859" s="314">
        <f>'Composições Desp. Diretas'!$A$20</f>
        <v>0</v>
      </c>
      <c r="C19859" s="314" t="str">
        <f>EAP!$C$9</f>
        <v>PP01</v>
      </c>
      <c r="D19859" s="315">
        <f>'Composições Desp. Diretas'!$C$20</f>
        <v>0</v>
      </c>
      <c r="E19859" s="314" t="str">
        <f>Resumo!$R$5</f>
        <v>Despesa</v>
      </c>
      <c r="F19859" s="314" t="str">
        <f>Resumo!$R$7</f>
        <v>Despesa Direta</v>
      </c>
      <c r="G19859" s="327">
        <f>'Composições Desp. Diretas'!CQ20</f>
        <v>0</v>
      </c>
    </row>
    <row r="19860" spans="1:7" x14ac:dyDescent="0.25">
      <c r="A19860" s="319">
        <f>'Comp. Desp. Indiretas'!$CP$7</f>
        <v>0</v>
      </c>
      <c r="B19860" s="314">
        <f>'Composições Desp. Diretas'!$A$21</f>
        <v>0</v>
      </c>
      <c r="C19860" s="314" t="str">
        <f>EAP!$C$9</f>
        <v>PP01</v>
      </c>
      <c r="D19860" s="315">
        <f>'Composições Desp. Diretas'!$C$21</f>
        <v>0</v>
      </c>
      <c r="E19860" s="314" t="str">
        <f>Resumo!$R$5</f>
        <v>Despesa</v>
      </c>
      <c r="F19860" s="314" t="str">
        <f>Resumo!$R$7</f>
        <v>Despesa Direta</v>
      </c>
      <c r="G19860" s="327">
        <f>'Composições Desp. Diretas'!CQ21</f>
        <v>0</v>
      </c>
    </row>
    <row r="19861" spans="1:7" x14ac:dyDescent="0.25">
      <c r="A19861" s="319">
        <f>'Comp. Desp. Indiretas'!$CP$7</f>
        <v>0</v>
      </c>
      <c r="B19861" s="314">
        <f>'Composições Desp. Diretas'!$A$22</f>
        <v>0</v>
      </c>
      <c r="C19861" s="314" t="str">
        <f>EAP!$C$9</f>
        <v>PP01</v>
      </c>
      <c r="D19861" s="315">
        <f>'Composições Desp. Diretas'!$C$22</f>
        <v>0</v>
      </c>
      <c r="E19861" s="314" t="str">
        <f>Resumo!$R$5</f>
        <v>Despesa</v>
      </c>
      <c r="F19861" s="314" t="str">
        <f>Resumo!$R$7</f>
        <v>Despesa Direta</v>
      </c>
      <c r="G19861" s="327">
        <f>'Composições Desp. Diretas'!CQ22</f>
        <v>0</v>
      </c>
    </row>
    <row r="19862" spans="1:7" x14ac:dyDescent="0.25">
      <c r="A19862" s="319">
        <f>'Comp. Desp. Indiretas'!$CP$7</f>
        <v>0</v>
      </c>
      <c r="B19862" s="314">
        <f>'Composições Desp. Diretas'!$A$23</f>
        <v>0</v>
      </c>
      <c r="C19862" s="314" t="str">
        <f>EAP!$C$9</f>
        <v>PP01</v>
      </c>
      <c r="D19862" s="315">
        <f>'Composições Desp. Diretas'!$C$23</f>
        <v>0</v>
      </c>
      <c r="E19862" s="314" t="str">
        <f>Resumo!$R$5</f>
        <v>Despesa</v>
      </c>
      <c r="F19862" s="314" t="str">
        <f>Resumo!$R$7</f>
        <v>Despesa Direta</v>
      </c>
      <c r="G19862" s="327">
        <f>'Composições Desp. Diretas'!CQ23</f>
        <v>0</v>
      </c>
    </row>
    <row r="19880" spans="1:7" x14ac:dyDescent="0.25">
      <c r="A19880" s="319">
        <f>'Comp. Desp. Indiretas'!$CP$7</f>
        <v>0</v>
      </c>
      <c r="B19880" s="314" t="str">
        <f>'Composições Desp. Diretas'!$A$25</f>
        <v>MOC</v>
      </c>
      <c r="C19880" s="314" t="str">
        <f>EAP!$C$10</f>
        <v>PP02</v>
      </c>
      <c r="D19880" s="315" t="str">
        <f>'Composições Desp. Diretas'!$C$25</f>
        <v>TÉCNICO OPERACIONAL</v>
      </c>
      <c r="E19880" s="314" t="str">
        <f>Resumo!$R$5</f>
        <v>Despesa</v>
      </c>
      <c r="F19880" s="314" t="str">
        <f>Resumo!$R$7</f>
        <v>Despesa Direta</v>
      </c>
      <c r="G19880" s="327">
        <f>'Composições Desp. Diretas'!CQ25</f>
        <v>0</v>
      </c>
    </row>
    <row r="19881" spans="1:7" x14ac:dyDescent="0.25">
      <c r="A19881" s="319">
        <f>'Comp. Desp. Indiretas'!$CP$7</f>
        <v>0</v>
      </c>
      <c r="B19881" s="314" t="str">
        <f>'Composições Desp. Diretas'!$A$26</f>
        <v>SE</v>
      </c>
      <c r="C19881" s="314" t="str">
        <f>EAP!$C$10</f>
        <v>PP02</v>
      </c>
      <c r="D19881" s="315" t="str">
        <f>'Composições Desp. Diretas'!$C$26</f>
        <v>Pedágio</v>
      </c>
      <c r="E19881" s="314" t="str">
        <f>Resumo!$R$5</f>
        <v>Despesa</v>
      </c>
      <c r="F19881" s="314" t="str">
        <f>Resumo!$R$7</f>
        <v>Despesa Direta</v>
      </c>
      <c r="G19881" s="327">
        <f>'Composições Desp. Diretas'!CQ26</f>
        <v>0</v>
      </c>
    </row>
    <row r="19882" spans="1:7" x14ac:dyDescent="0.25">
      <c r="A19882" s="319">
        <f>'Comp. Desp. Indiretas'!$CP$7</f>
        <v>0</v>
      </c>
      <c r="B19882" s="314" t="str">
        <f>'Composições Desp. Diretas'!$A$27</f>
        <v>SE</v>
      </c>
      <c r="C19882" s="314" t="str">
        <f>EAP!$C$10</f>
        <v>PP02</v>
      </c>
      <c r="D19882" s="315" t="str">
        <f>'Composições Desp. Diretas'!$C$27</f>
        <v>Despacho ida e volta - sonômetro</v>
      </c>
      <c r="E19882" s="314" t="str">
        <f>Resumo!$R$5</f>
        <v>Despesa</v>
      </c>
      <c r="F19882" s="314" t="str">
        <f>Resumo!$R$7</f>
        <v>Despesa Direta</v>
      </c>
      <c r="G19882" s="327">
        <f>'Composições Desp. Diretas'!CQ27</f>
        <v>0</v>
      </c>
    </row>
    <row r="19883" spans="1:7" x14ac:dyDescent="0.25">
      <c r="A19883" s="319">
        <f>'Comp. Desp. Indiretas'!$CP$7</f>
        <v>0</v>
      </c>
      <c r="B19883" s="314" t="str">
        <f>'Composições Desp. Diretas'!$A$28</f>
        <v>DG</v>
      </c>
      <c r="C19883" s="314" t="str">
        <f>EAP!$C$10</f>
        <v>PP02</v>
      </c>
      <c r="D19883" s="315" t="str">
        <f>'Composições Desp. Diretas'!$C$28</f>
        <v>ALUGUEL DE VEICULO LEVE</v>
      </c>
      <c r="E19883" s="314" t="str">
        <f>Resumo!$R$5</f>
        <v>Despesa</v>
      </c>
      <c r="F19883" s="314" t="str">
        <f>Resumo!$R$7</f>
        <v>Despesa Direta</v>
      </c>
      <c r="G19883" s="327">
        <f>'Composições Desp. Diretas'!CQ28</f>
        <v>0</v>
      </c>
    </row>
    <row r="19884" spans="1:7" x14ac:dyDescent="0.25">
      <c r="A19884" s="319">
        <f>'Comp. Desp. Indiretas'!$CP$7</f>
        <v>0</v>
      </c>
      <c r="B19884" s="314" t="str">
        <f>'Composições Desp. Diretas'!$A$29</f>
        <v>DG</v>
      </c>
      <c r="C19884" s="314" t="str">
        <f>EAP!$C$10</f>
        <v>PP02</v>
      </c>
      <c r="D19884" s="315" t="str">
        <f>'Composições Desp. Diretas'!$C$29</f>
        <v>COMBUSTÍVEL - GASOLINA</v>
      </c>
      <c r="E19884" s="314" t="str">
        <f>Resumo!$R$5</f>
        <v>Despesa</v>
      </c>
      <c r="F19884" s="314" t="str">
        <f>Resumo!$R$7</f>
        <v>Despesa Direta</v>
      </c>
      <c r="G19884" s="327">
        <f>'Composições Desp. Diretas'!CQ29</f>
        <v>0</v>
      </c>
    </row>
    <row r="19885" spans="1:7" x14ac:dyDescent="0.25">
      <c r="A19885" s="319">
        <f>'Comp. Desp. Indiretas'!$CP$7</f>
        <v>0</v>
      </c>
      <c r="B19885" s="314">
        <f>'Composições Desp. Diretas'!$A$30</f>
        <v>0</v>
      </c>
      <c r="C19885" s="314" t="str">
        <f>EAP!$C$10</f>
        <v>PP02</v>
      </c>
      <c r="D19885" s="315">
        <f>'Composições Desp. Diretas'!$C$30</f>
        <v>0</v>
      </c>
      <c r="E19885" s="314" t="str">
        <f>Resumo!$R$5</f>
        <v>Despesa</v>
      </c>
      <c r="F19885" s="314" t="str">
        <f>Resumo!$R$7</f>
        <v>Despesa Direta</v>
      </c>
      <c r="G19885" s="327">
        <f>'Composições Desp. Diretas'!CQ30</f>
        <v>0</v>
      </c>
    </row>
    <row r="19886" spans="1:7" x14ac:dyDescent="0.25">
      <c r="A19886" s="319">
        <f>'Comp. Desp. Indiretas'!$CP$7</f>
        <v>0</v>
      </c>
      <c r="B19886" s="314">
        <f>'Composições Desp. Diretas'!$A$31</f>
        <v>0</v>
      </c>
      <c r="C19886" s="314" t="str">
        <f>EAP!$C$10</f>
        <v>PP02</v>
      </c>
      <c r="D19886" s="315">
        <f>'Composições Desp. Diretas'!$C$31</f>
        <v>0</v>
      </c>
      <c r="E19886" s="314" t="str">
        <f>Resumo!$R$5</f>
        <v>Despesa</v>
      </c>
      <c r="F19886" s="314" t="str">
        <f>Resumo!$R$7</f>
        <v>Despesa Direta</v>
      </c>
      <c r="G19886" s="327">
        <f>'Composições Desp. Diretas'!CQ31</f>
        <v>0</v>
      </c>
    </row>
    <row r="19887" spans="1:7" x14ac:dyDescent="0.25">
      <c r="A19887" s="319">
        <f>'Comp. Desp. Indiretas'!$CP$7</f>
        <v>0</v>
      </c>
      <c r="B19887" s="314" t="str">
        <f>'Composições Desp. Diretas'!$A$32</f>
        <v>MOC</v>
      </c>
      <c r="C19887" s="314" t="str">
        <f>EAP!$C$10</f>
        <v>PP02</v>
      </c>
      <c r="D19887" s="315" t="str">
        <f>'Composições Desp. Diretas'!$C$32</f>
        <v>COORD. DE PROJETO</v>
      </c>
      <c r="E19887" s="314" t="str">
        <f>Resumo!$R$5</f>
        <v>Despesa</v>
      </c>
      <c r="F19887" s="314" t="str">
        <f>Resumo!$R$7</f>
        <v>Despesa Direta</v>
      </c>
      <c r="G19887" s="327">
        <f>'Composições Desp. Diretas'!CQ32</f>
        <v>0</v>
      </c>
    </row>
    <row r="19888" spans="1:7" x14ac:dyDescent="0.25">
      <c r="A19888" s="319">
        <f>'Comp. Desp. Indiretas'!$CP$7</f>
        <v>0</v>
      </c>
      <c r="B19888" s="314" t="str">
        <f>'Composições Desp. Diretas'!$A$33</f>
        <v>MOC</v>
      </c>
      <c r="C19888" s="314" t="str">
        <f>EAP!$C$10</f>
        <v>PP02</v>
      </c>
      <c r="D19888" s="315" t="str">
        <f>'Composições Desp. Diretas'!$C$33</f>
        <v>ANALISTA DE PROJETOS PLENO</v>
      </c>
      <c r="E19888" s="314" t="str">
        <f>Resumo!$R$5</f>
        <v>Despesa</v>
      </c>
      <c r="F19888" s="314" t="str">
        <f>Resumo!$R$7</f>
        <v>Despesa Direta</v>
      </c>
      <c r="G19888" s="327">
        <f>'Composições Desp. Diretas'!CQ33</f>
        <v>0</v>
      </c>
    </row>
    <row r="19889" spans="1:7" x14ac:dyDescent="0.25">
      <c r="A19889" s="319">
        <f>'Comp. Desp. Indiretas'!$CP$7</f>
        <v>0</v>
      </c>
      <c r="B19889" s="314" t="str">
        <f>'Composições Desp. Diretas'!$A$34</f>
        <v>MOC</v>
      </c>
      <c r="C19889" s="314" t="str">
        <f>EAP!$C$10</f>
        <v>PP02</v>
      </c>
      <c r="D19889" s="315" t="str">
        <f>'Composições Desp. Diretas'!$C$34</f>
        <v>ASSISTENTE DE PROJETOS</v>
      </c>
      <c r="E19889" s="314" t="str">
        <f>Resumo!$R$5</f>
        <v>Despesa</v>
      </c>
      <c r="F19889" s="314" t="str">
        <f>Resumo!$R$7</f>
        <v>Despesa Direta</v>
      </c>
      <c r="G19889" s="327">
        <f>'Composições Desp. Diretas'!CQ34</f>
        <v>0</v>
      </c>
    </row>
    <row r="19890" spans="1:7" x14ac:dyDescent="0.25">
      <c r="A19890" s="319">
        <f>'Comp. Desp. Indiretas'!$CP$7</f>
        <v>0</v>
      </c>
      <c r="B19890" s="314" t="str">
        <f>'Composições Desp. Diretas'!$A$35</f>
        <v>MOC</v>
      </c>
      <c r="C19890" s="314" t="str">
        <f>EAP!$C$10</f>
        <v>PP02</v>
      </c>
      <c r="D19890" s="315" t="str">
        <f>'Composições Desp. Diretas'!$C$35</f>
        <v>ANALISTA DE GEOPROCESSAMENTO</v>
      </c>
      <c r="E19890" s="314" t="str">
        <f>Resumo!$R$5</f>
        <v>Despesa</v>
      </c>
      <c r="F19890" s="314" t="str">
        <f>Resumo!$R$7</f>
        <v>Despesa Direta</v>
      </c>
      <c r="G19890" s="327">
        <f>'Composições Desp. Diretas'!CQ35</f>
        <v>0</v>
      </c>
    </row>
    <row r="19891" spans="1:7" x14ac:dyDescent="0.25">
      <c r="A19891" s="319">
        <f>'Comp. Desp. Indiretas'!$CP$7</f>
        <v>0</v>
      </c>
      <c r="B19891" s="314">
        <f>'Composições Desp. Diretas'!$A$36</f>
        <v>0</v>
      </c>
      <c r="C19891" s="314" t="str">
        <f>EAP!$C$10</f>
        <v>PP02</v>
      </c>
      <c r="D19891" s="315">
        <f>'Composições Desp. Diretas'!$C$36</f>
        <v>0</v>
      </c>
      <c r="E19891" s="314" t="str">
        <f>Resumo!$R$5</f>
        <v>Despesa</v>
      </c>
      <c r="F19891" s="314" t="str">
        <f>Resumo!$R$7</f>
        <v>Despesa Direta</v>
      </c>
      <c r="G19891" s="327">
        <f>'Composições Desp. Diretas'!CQ36</f>
        <v>0</v>
      </c>
    </row>
    <row r="19892" spans="1:7" x14ac:dyDescent="0.25">
      <c r="A19892" s="319">
        <f>'Comp. Desp. Indiretas'!$CP$7</f>
        <v>0</v>
      </c>
      <c r="B19892" s="314">
        <f>'Composições Desp. Diretas'!$A$37</f>
        <v>0</v>
      </c>
      <c r="C19892" s="314" t="str">
        <f>EAP!$C$10</f>
        <v>PP02</v>
      </c>
      <c r="D19892" s="315">
        <f>'Composições Desp. Diretas'!$C$37</f>
        <v>0</v>
      </c>
      <c r="E19892" s="314" t="str">
        <f>Resumo!$R$5</f>
        <v>Despesa</v>
      </c>
      <c r="F19892" s="314" t="str">
        <f>Resumo!$R$7</f>
        <v>Despesa Direta</v>
      </c>
      <c r="G19892" s="327">
        <f>'Composições Desp. Diretas'!CQ37</f>
        <v>0</v>
      </c>
    </row>
    <row r="19893" spans="1:7" x14ac:dyDescent="0.25">
      <c r="A19893" s="319">
        <f>'Comp. Desp. Indiretas'!$CP$7</f>
        <v>0</v>
      </c>
      <c r="B19893" s="314">
        <f>'Composições Desp. Diretas'!$A$38</f>
        <v>0</v>
      </c>
      <c r="C19893" s="314" t="str">
        <f>EAP!$C$10</f>
        <v>PP02</v>
      </c>
      <c r="D19893" s="315">
        <f>'Composições Desp. Diretas'!$C$38</f>
        <v>0</v>
      </c>
      <c r="E19893" s="314" t="str">
        <f>Resumo!$R$5</f>
        <v>Despesa</v>
      </c>
      <c r="F19893" s="314" t="str">
        <f>Resumo!$R$7</f>
        <v>Despesa Direta</v>
      </c>
      <c r="G19893" s="327">
        <f>'Composições Desp. Diretas'!CQ38</f>
        <v>0</v>
      </c>
    </row>
    <row r="19894" spans="1:7" x14ac:dyDescent="0.25">
      <c r="A19894" s="319">
        <f>'Comp. Desp. Indiretas'!$CP$7</f>
        <v>0</v>
      </c>
      <c r="B19894" s="314">
        <f>'Composições Desp. Diretas'!$A$39</f>
        <v>0</v>
      </c>
      <c r="C19894" s="314" t="str">
        <f>EAP!$C$10</f>
        <v>PP02</v>
      </c>
      <c r="D19894" s="315">
        <f>'Composições Desp. Diretas'!$C$39</f>
        <v>0</v>
      </c>
      <c r="E19894" s="314" t="str">
        <f>Resumo!$R$5</f>
        <v>Despesa</v>
      </c>
      <c r="F19894" s="314" t="str">
        <f>Resumo!$R$7</f>
        <v>Despesa Direta</v>
      </c>
      <c r="G19894" s="327">
        <f>'Composições Desp. Diretas'!CQ39</f>
        <v>0</v>
      </c>
    </row>
    <row r="19895" spans="1:7" x14ac:dyDescent="0.25">
      <c r="A19895" s="319">
        <f>'Comp. Desp. Indiretas'!$CP$7</f>
        <v>0</v>
      </c>
      <c r="B19895" s="314">
        <f>'Composições Desp. Diretas'!$A$40</f>
        <v>0</v>
      </c>
      <c r="C19895" s="314" t="str">
        <f>EAP!$C$10</f>
        <v>PP02</v>
      </c>
      <c r="D19895" s="315">
        <f>'Composições Desp. Diretas'!$C$40</f>
        <v>0</v>
      </c>
      <c r="E19895" s="314" t="str">
        <f>Resumo!$R$5</f>
        <v>Despesa</v>
      </c>
      <c r="F19895" s="314" t="str">
        <f>Resumo!$R$7</f>
        <v>Despesa Direta</v>
      </c>
      <c r="G19895" s="327">
        <f>'Composições Desp. Diretas'!CQ40</f>
        <v>0</v>
      </c>
    </row>
    <row r="19896" spans="1:7" x14ac:dyDescent="0.25">
      <c r="A19896" s="319">
        <f>'Comp. Desp. Indiretas'!$CP$7</f>
        <v>0</v>
      </c>
      <c r="B19896" s="314">
        <f>'Composições Desp. Diretas'!$A$41</f>
        <v>0</v>
      </c>
      <c r="C19896" s="314" t="str">
        <f>EAP!$C$10</f>
        <v>PP02</v>
      </c>
      <c r="D19896" s="315">
        <f>'Composições Desp. Diretas'!$C$41</f>
        <v>0</v>
      </c>
      <c r="E19896" s="314" t="str">
        <f>Resumo!$R$5</f>
        <v>Despesa</v>
      </c>
      <c r="F19896" s="314" t="str">
        <f>Resumo!$R$7</f>
        <v>Despesa Direta</v>
      </c>
      <c r="G19896" s="327">
        <f>'Composições Desp. Diretas'!CQ41</f>
        <v>0</v>
      </c>
    </row>
    <row r="19897" spans="1:7" x14ac:dyDescent="0.25">
      <c r="A19897" s="319">
        <f>'Comp. Desp. Indiretas'!$CP$7</f>
        <v>0</v>
      </c>
      <c r="B19897" s="314">
        <f>'Composições Desp. Diretas'!$A$42</f>
        <v>0</v>
      </c>
      <c r="C19897" s="314" t="str">
        <f>EAP!$C$10</f>
        <v>PP02</v>
      </c>
      <c r="D19897" s="315">
        <f>'Composições Desp. Diretas'!$C$42</f>
        <v>0</v>
      </c>
      <c r="E19897" s="314" t="str">
        <f>Resumo!$R$5</f>
        <v>Despesa</v>
      </c>
      <c r="F19897" s="314" t="str">
        <f>Resumo!$R$7</f>
        <v>Despesa Direta</v>
      </c>
      <c r="G19897" s="327">
        <f>'Composições Desp. Diretas'!CQ42</f>
        <v>0</v>
      </c>
    </row>
    <row r="19898" spans="1:7" x14ac:dyDescent="0.25">
      <c r="A19898" s="319">
        <f>'Comp. Desp. Indiretas'!$CP$7</f>
        <v>0</v>
      </c>
      <c r="B19898" s="314">
        <f>'Composições Desp. Diretas'!$A$43</f>
        <v>0</v>
      </c>
      <c r="C19898" s="314" t="str">
        <f>EAP!$C$10</f>
        <v>PP02</v>
      </c>
      <c r="D19898" s="315">
        <f>'Composições Desp. Diretas'!$C$43</f>
        <v>0</v>
      </c>
      <c r="E19898" s="314" t="str">
        <f>Resumo!$R$5</f>
        <v>Despesa</v>
      </c>
      <c r="F19898" s="314" t="str">
        <f>Resumo!$R$7</f>
        <v>Despesa Direta</v>
      </c>
      <c r="G19898" s="327">
        <f>'Composições Desp. Diretas'!CQ43</f>
        <v>0</v>
      </c>
    </row>
    <row r="19899" spans="1:7" x14ac:dyDescent="0.25">
      <c r="A19899" s="319">
        <f>'Comp. Desp. Indiretas'!$CP$7</f>
        <v>0</v>
      </c>
      <c r="B19899" s="314">
        <f>'Composições Desp. Diretas'!$A$44</f>
        <v>0</v>
      </c>
      <c r="C19899" s="314" t="str">
        <f>EAP!$C$10</f>
        <v>PP02</v>
      </c>
      <c r="D19899" s="315">
        <f>'Composições Desp. Diretas'!$C$44</f>
        <v>0</v>
      </c>
      <c r="E19899" s="314" t="str">
        <f>Resumo!$R$5</f>
        <v>Despesa</v>
      </c>
      <c r="F19899" s="314" t="str">
        <f>Resumo!$R$7</f>
        <v>Despesa Direta</v>
      </c>
      <c r="G19899" s="327">
        <f>'Composições Desp. Diretas'!CQ44</f>
        <v>0</v>
      </c>
    </row>
    <row r="19900" spans="1:7" x14ac:dyDescent="0.25">
      <c r="A19900" s="319">
        <f>'Comp. Desp. Indiretas'!$CP$7</f>
        <v>0</v>
      </c>
      <c r="B19900" s="314">
        <f>'Composições Desp. Diretas'!$A$45</f>
        <v>0</v>
      </c>
      <c r="C19900" s="314" t="str">
        <f>EAP!$C$10</f>
        <v>PP02</v>
      </c>
      <c r="D19900" s="315">
        <f>'Composições Desp. Diretas'!$C$45</f>
        <v>0</v>
      </c>
      <c r="E19900" s="314" t="str">
        <f>Resumo!$R$5</f>
        <v>Despesa</v>
      </c>
      <c r="F19900" s="314" t="str">
        <f>Resumo!$R$7</f>
        <v>Despesa Direta</v>
      </c>
      <c r="G19900" s="327">
        <f>'Composições Desp. Diretas'!CQ45</f>
        <v>0</v>
      </c>
    </row>
    <row r="19901" spans="1:7" x14ac:dyDescent="0.25">
      <c r="A19901" s="319">
        <f>'Comp. Desp. Indiretas'!$CP$7</f>
        <v>0</v>
      </c>
      <c r="B19901" s="314">
        <f>'Composições Desp. Diretas'!$A$46</f>
        <v>0</v>
      </c>
      <c r="C19901" s="314" t="str">
        <f>EAP!$C$10</f>
        <v>PP02</v>
      </c>
      <c r="D19901" s="315">
        <f>'Composições Desp. Diretas'!$C$46</f>
        <v>0</v>
      </c>
      <c r="E19901" s="314" t="str">
        <f>Resumo!$R$5</f>
        <v>Despesa</v>
      </c>
      <c r="F19901" s="314" t="str">
        <f>Resumo!$R$7</f>
        <v>Despesa Direta</v>
      </c>
      <c r="G19901" s="327">
        <f>'Composições Desp. Diretas'!CQ46</f>
        <v>0</v>
      </c>
    </row>
    <row r="19902" spans="1:7" x14ac:dyDescent="0.25">
      <c r="A19902" s="319">
        <f>'Comp. Desp. Indiretas'!$CP$7</f>
        <v>0</v>
      </c>
      <c r="B19902" s="314">
        <f>'Composições Desp. Diretas'!$A$47</f>
        <v>0</v>
      </c>
      <c r="C19902" s="314" t="str">
        <f>EAP!$C$10</f>
        <v>PP02</v>
      </c>
      <c r="D19902" s="315">
        <f>'Composições Desp. Diretas'!$C$47</f>
        <v>0</v>
      </c>
      <c r="E19902" s="314" t="str">
        <f>Resumo!$R$5</f>
        <v>Despesa</v>
      </c>
      <c r="F19902" s="314" t="str">
        <f>Resumo!$R$7</f>
        <v>Despesa Direta</v>
      </c>
      <c r="G19902" s="327">
        <f>'Composições Desp. Diretas'!CQ47</f>
        <v>0</v>
      </c>
    </row>
    <row r="19903" spans="1:7" x14ac:dyDescent="0.25">
      <c r="A19903" s="319">
        <f>'Comp. Desp. Indiretas'!$CP$7</f>
        <v>0</v>
      </c>
      <c r="B19903" s="314">
        <f>'Composições Desp. Diretas'!$A$48</f>
        <v>0</v>
      </c>
      <c r="C19903" s="314" t="str">
        <f>EAP!$C$10</f>
        <v>PP02</v>
      </c>
      <c r="D19903" s="315">
        <f>'Composições Desp. Diretas'!$C$48</f>
        <v>0</v>
      </c>
      <c r="E19903" s="314" t="str">
        <f>Resumo!$R$5</f>
        <v>Despesa</v>
      </c>
      <c r="F19903" s="314" t="str">
        <f>Resumo!$R$7</f>
        <v>Despesa Direta</v>
      </c>
      <c r="G19903" s="327">
        <f>'Composições Desp. Diretas'!CQ48</f>
        <v>0</v>
      </c>
    </row>
    <row r="19904" spans="1:7" x14ac:dyDescent="0.25">
      <c r="A19904" s="319">
        <f>'Comp. Desp. Indiretas'!$CP$7</f>
        <v>0</v>
      </c>
      <c r="B19904" s="314">
        <f>'Composições Desp. Diretas'!$A$49</f>
        <v>0</v>
      </c>
      <c r="C19904" s="314" t="str">
        <f>EAP!$C$10</f>
        <v>PP02</v>
      </c>
      <c r="D19904" s="315">
        <f>'Composições Desp. Diretas'!$C$49</f>
        <v>0</v>
      </c>
      <c r="E19904" s="314" t="str">
        <f>Resumo!$R$5</f>
        <v>Despesa</v>
      </c>
      <c r="F19904" s="314" t="str">
        <f>Resumo!$R$7</f>
        <v>Despesa Direta</v>
      </c>
      <c r="G19904" s="327">
        <f>'Composições Desp. Diretas'!CQ49</f>
        <v>0</v>
      </c>
    </row>
    <row r="19905" spans="1:7" x14ac:dyDescent="0.25">
      <c r="A19905" s="319">
        <f>'Comp. Desp. Indiretas'!$CP$7</f>
        <v>0</v>
      </c>
      <c r="B19905" s="314">
        <f>'Composições Desp. Diretas'!$A$50</f>
        <v>0</v>
      </c>
      <c r="C19905" s="314" t="str">
        <f>EAP!$C$10</f>
        <v>PP02</v>
      </c>
      <c r="D19905" s="315">
        <f>'Composições Desp. Diretas'!$C$50</f>
        <v>0</v>
      </c>
      <c r="E19905" s="314" t="str">
        <f>Resumo!$R$5</f>
        <v>Despesa</v>
      </c>
      <c r="F19905" s="314" t="str">
        <f>Resumo!$R$7</f>
        <v>Despesa Direta</v>
      </c>
      <c r="G19905" s="327">
        <f>'Composições Desp. Diretas'!CQ50</f>
        <v>0</v>
      </c>
    </row>
    <row r="19906" spans="1:7" x14ac:dyDescent="0.25">
      <c r="A19906" s="319">
        <f>'Comp. Desp. Indiretas'!$CP$7</f>
        <v>0</v>
      </c>
      <c r="B19906" s="314">
        <f>'Composições Desp. Diretas'!$A$51</f>
        <v>0</v>
      </c>
      <c r="C19906" s="314" t="str">
        <f>EAP!$C$10</f>
        <v>PP02</v>
      </c>
      <c r="D19906" s="315">
        <f>'Composições Desp. Diretas'!$C$51</f>
        <v>0</v>
      </c>
      <c r="E19906" s="314" t="str">
        <f>Resumo!$R$5</f>
        <v>Despesa</v>
      </c>
      <c r="F19906" s="314" t="str">
        <f>Resumo!$R$7</f>
        <v>Despesa Direta</v>
      </c>
      <c r="G19906" s="327">
        <f>'Composições Desp. Diretas'!CQ51</f>
        <v>0</v>
      </c>
    </row>
    <row r="19907" spans="1:7" x14ac:dyDescent="0.25">
      <c r="A19907" s="319">
        <f>'Comp. Desp. Indiretas'!$CP$7</f>
        <v>0</v>
      </c>
      <c r="B19907" s="314">
        <f>'Composições Desp. Diretas'!$A$52</f>
        <v>0</v>
      </c>
      <c r="C19907" s="314" t="str">
        <f>EAP!$C$10</f>
        <v>PP02</v>
      </c>
      <c r="D19907" s="315">
        <f>'Composições Desp. Diretas'!$C$52</f>
        <v>0</v>
      </c>
      <c r="E19907" s="314" t="str">
        <f>Resumo!$R$5</f>
        <v>Despesa</v>
      </c>
      <c r="F19907" s="314" t="str">
        <f>Resumo!$R$7</f>
        <v>Despesa Direta</v>
      </c>
      <c r="G19907" s="327">
        <f>'Composições Desp. Diretas'!CQ52</f>
        <v>0</v>
      </c>
    </row>
    <row r="19908" spans="1:7" x14ac:dyDescent="0.25">
      <c r="A19908" s="319">
        <f>'Comp. Desp. Indiretas'!$CP$7</f>
        <v>0</v>
      </c>
      <c r="B19908" s="314">
        <f>'Composições Desp. Diretas'!$A$53</f>
        <v>0</v>
      </c>
      <c r="C19908" s="314" t="str">
        <f>EAP!$C$10</f>
        <v>PP02</v>
      </c>
      <c r="D19908" s="315">
        <f>'Composições Desp. Diretas'!$C$53</f>
        <v>0</v>
      </c>
      <c r="E19908" s="314" t="str">
        <f>Resumo!$R$5</f>
        <v>Despesa</v>
      </c>
      <c r="F19908" s="314" t="str">
        <f>Resumo!$R$7</f>
        <v>Despesa Direta</v>
      </c>
      <c r="G19908" s="327">
        <f>'Composições Desp. Diretas'!CQ53</f>
        <v>0</v>
      </c>
    </row>
    <row r="19909" spans="1:7" x14ac:dyDescent="0.25">
      <c r="A19909" s="319">
        <f>'Comp. Desp. Indiretas'!$CP$7</f>
        <v>0</v>
      </c>
      <c r="B19909" s="314">
        <f>'Composições Desp. Diretas'!$A$54</f>
        <v>0</v>
      </c>
      <c r="C19909" s="314" t="str">
        <f>EAP!$C$10</f>
        <v>PP02</v>
      </c>
      <c r="D19909" s="315">
        <f>'Composições Desp. Diretas'!$C$54</f>
        <v>0</v>
      </c>
      <c r="E19909" s="314" t="str">
        <f>Resumo!$R$5</f>
        <v>Despesa</v>
      </c>
      <c r="F19909" s="314" t="str">
        <f>Resumo!$R$7</f>
        <v>Despesa Direta</v>
      </c>
      <c r="G19909" s="327">
        <f>'Composições Desp. Diretas'!CQ54</f>
        <v>0</v>
      </c>
    </row>
    <row r="19910" spans="1:7" x14ac:dyDescent="0.25">
      <c r="A19910" s="319">
        <f>'Comp. Desp. Indiretas'!$CP$7</f>
        <v>0</v>
      </c>
      <c r="B19910" s="314">
        <f>'Composições Desp. Diretas'!$A$55</f>
        <v>0</v>
      </c>
      <c r="C19910" s="314" t="str">
        <f>EAP!$C$10</f>
        <v>PP02</v>
      </c>
      <c r="D19910" s="315">
        <f>'Composições Desp. Diretas'!$C$55</f>
        <v>0</v>
      </c>
      <c r="E19910" s="314" t="str">
        <f>Resumo!$R$5</f>
        <v>Despesa</v>
      </c>
      <c r="F19910" s="314" t="str">
        <f>Resumo!$R$7</f>
        <v>Despesa Direta</v>
      </c>
      <c r="G19910" s="327">
        <f>'Composições Desp. Diretas'!CQ55</f>
        <v>0</v>
      </c>
    </row>
    <row r="19911" spans="1:7" x14ac:dyDescent="0.25">
      <c r="A19911" s="319">
        <f>'Comp. Desp. Indiretas'!$CP$7</f>
        <v>0</v>
      </c>
      <c r="B19911" s="314" t="str">
        <f>'Composições Desp. Diretas'!$A$57</f>
        <v>SE</v>
      </c>
      <c r="C19911" s="314" t="str">
        <f>EAP!$C$11</f>
        <v>PP03</v>
      </c>
      <c r="D19911" s="315" t="str">
        <f>'Composições Desp. Diretas'!$C$57</f>
        <v>análise lab eflu</v>
      </c>
      <c r="E19911" s="314" t="str">
        <f>Resumo!$R$5</f>
        <v>Despesa</v>
      </c>
      <c r="F19911" s="314" t="str">
        <f>Resumo!$R$7</f>
        <v>Despesa Direta</v>
      </c>
      <c r="G19911" s="327">
        <f>'Composições Desp. Diretas'!CQ57</f>
        <v>0</v>
      </c>
    </row>
    <row r="19912" spans="1:7" x14ac:dyDescent="0.25">
      <c r="A19912" s="319">
        <f>'Comp. Desp. Indiretas'!$CP$7</f>
        <v>0</v>
      </c>
      <c r="B19912" s="314" t="str">
        <f>'Composições Desp. Diretas'!$A$58</f>
        <v>MOC</v>
      </c>
      <c r="C19912" s="314" t="str">
        <f>EAP!$C$11</f>
        <v>PP03</v>
      </c>
      <c r="D19912" s="315" t="str">
        <f>'Composições Desp. Diretas'!$C$58</f>
        <v>ANALISTA DE PROJETOS PLENO</v>
      </c>
      <c r="E19912" s="314" t="str">
        <f>Resumo!$R$5</f>
        <v>Despesa</v>
      </c>
      <c r="F19912" s="314" t="str">
        <f>Resumo!$R$7</f>
        <v>Despesa Direta</v>
      </c>
      <c r="G19912" s="327">
        <f>'Composições Desp. Diretas'!CQ58</f>
        <v>0</v>
      </c>
    </row>
    <row r="19913" spans="1:7" x14ac:dyDescent="0.25">
      <c r="A19913" s="319">
        <f>'Comp. Desp. Indiretas'!$CP$7</f>
        <v>0</v>
      </c>
      <c r="B19913" s="314" t="str">
        <f>'Composições Desp. Diretas'!$A$59</f>
        <v>SE</v>
      </c>
      <c r="C19913" s="314" t="str">
        <f>EAP!$C$11</f>
        <v>PP03</v>
      </c>
      <c r="D19913" s="315" t="str">
        <f>'Composições Desp. Diretas'!$C$59</f>
        <v>Elaboração de RT Ecotox</v>
      </c>
      <c r="E19913" s="314" t="str">
        <f>Resumo!$R$5</f>
        <v>Despesa</v>
      </c>
      <c r="F19913" s="314" t="str">
        <f>Resumo!$R$7</f>
        <v>Despesa Direta</v>
      </c>
      <c r="G19913" s="327">
        <f>'Composições Desp. Diretas'!CQ59</f>
        <v>0</v>
      </c>
    </row>
    <row r="19914" spans="1:7" x14ac:dyDescent="0.25">
      <c r="A19914" s="319">
        <f>'Comp. Desp. Indiretas'!$CP$7</f>
        <v>0</v>
      </c>
      <c r="B19914" s="314">
        <f>'Composições Desp. Diretas'!$A$60</f>
        <v>0</v>
      </c>
      <c r="C19914" s="314" t="str">
        <f>EAP!$C$11</f>
        <v>PP03</v>
      </c>
      <c r="D19914" s="315">
        <f>'Composições Desp. Diretas'!$C$60</f>
        <v>0</v>
      </c>
      <c r="E19914" s="314" t="str">
        <f>Resumo!$R$5</f>
        <v>Despesa</v>
      </c>
      <c r="F19914" s="314" t="str">
        <f>Resumo!$R$7</f>
        <v>Despesa Direta</v>
      </c>
      <c r="G19914" s="327">
        <f>'Composições Desp. Diretas'!CQ60</f>
        <v>0</v>
      </c>
    </row>
    <row r="19915" spans="1:7" x14ac:dyDescent="0.25">
      <c r="A19915" s="319">
        <f>'Comp. Desp. Indiretas'!$CP$7</f>
        <v>0</v>
      </c>
      <c r="B19915" s="314">
        <f>'Composições Desp. Diretas'!$A$61</f>
        <v>0</v>
      </c>
      <c r="C19915" s="314" t="str">
        <f>EAP!$C$11</f>
        <v>PP03</v>
      </c>
      <c r="D19915" s="315">
        <f>'Composições Desp. Diretas'!$C$61</f>
        <v>0</v>
      </c>
      <c r="E19915" s="314" t="str">
        <f>Resumo!$R$5</f>
        <v>Despesa</v>
      </c>
      <c r="F19915" s="314" t="str">
        <f>Resumo!$R$7</f>
        <v>Despesa Direta</v>
      </c>
      <c r="G19915" s="327">
        <f>'Composições Desp. Diretas'!CQ61</f>
        <v>0</v>
      </c>
    </row>
    <row r="19916" spans="1:7" x14ac:dyDescent="0.25">
      <c r="A19916" s="319">
        <f>'Comp. Desp. Indiretas'!$CP$7</f>
        <v>0</v>
      </c>
      <c r="B19916" s="314" t="str">
        <f>'Composições Desp. Diretas'!$A$62</f>
        <v>MOC</v>
      </c>
      <c r="C19916" s="314" t="str">
        <f>EAP!$C$11</f>
        <v>PP03</v>
      </c>
      <c r="D19916" s="315" t="str">
        <f>'Composições Desp. Diretas'!$C$62</f>
        <v>TÉCNICO OPERACIONAL</v>
      </c>
      <c r="E19916" s="314" t="str">
        <f>Resumo!$R$5</f>
        <v>Despesa</v>
      </c>
      <c r="F19916" s="314" t="str">
        <f>Resumo!$R$7</f>
        <v>Despesa Direta</v>
      </c>
      <c r="G19916" s="327">
        <f>'Composições Desp. Diretas'!CQ62</f>
        <v>0</v>
      </c>
    </row>
    <row r="19917" spans="1:7" x14ac:dyDescent="0.25">
      <c r="A19917" s="319">
        <f>'Comp. Desp. Indiretas'!$CP$7</f>
        <v>0</v>
      </c>
      <c r="B19917" s="314" t="str">
        <f>'Composições Desp. Diretas'!$A$63</f>
        <v>DG</v>
      </c>
      <c r="C19917" s="314" t="str">
        <f>EAP!$C$11</f>
        <v>PP03</v>
      </c>
      <c r="D19917" s="315" t="str">
        <f>'Composições Desp. Diretas'!$C$63</f>
        <v>COMBUSTÍVEL - GASOLINA</v>
      </c>
      <c r="E19917" s="314" t="str">
        <f>Resumo!$R$5</f>
        <v>Despesa</v>
      </c>
      <c r="F19917" s="314" t="str">
        <f>Resumo!$R$7</f>
        <v>Despesa Direta</v>
      </c>
      <c r="G19917" s="327">
        <f>'Composições Desp. Diretas'!CQ63</f>
        <v>0</v>
      </c>
    </row>
    <row r="19918" spans="1:7" x14ac:dyDescent="0.25">
      <c r="A19918" s="319">
        <f>'Comp. Desp. Indiretas'!$CP$7</f>
        <v>0</v>
      </c>
      <c r="B19918" s="314">
        <f>'Composições Desp. Diretas'!$A$64</f>
        <v>0</v>
      </c>
      <c r="C19918" s="314" t="str">
        <f>EAP!$C$11</f>
        <v>PP03</v>
      </c>
      <c r="D19918" s="315">
        <f>'Composições Desp. Diretas'!$C$64</f>
        <v>0</v>
      </c>
      <c r="E19918" s="314" t="str">
        <f>Resumo!$R$5</f>
        <v>Despesa</v>
      </c>
      <c r="F19918" s="314" t="str">
        <f>Resumo!$R$7</f>
        <v>Despesa Direta</v>
      </c>
      <c r="G19918" s="327">
        <f>'Composições Desp. Diretas'!CQ64</f>
        <v>0</v>
      </c>
    </row>
    <row r="19919" spans="1:7" x14ac:dyDescent="0.25">
      <c r="A19919" s="319">
        <f>'Comp. Desp. Indiretas'!$CP$7</f>
        <v>0</v>
      </c>
      <c r="B19919" s="314">
        <f>'Composições Desp. Diretas'!$A$65</f>
        <v>0</v>
      </c>
      <c r="C19919" s="314" t="str">
        <f>EAP!$C$11</f>
        <v>PP03</v>
      </c>
      <c r="D19919" s="315">
        <f>'Composições Desp. Diretas'!$C$65</f>
        <v>0</v>
      </c>
      <c r="E19919" s="314" t="str">
        <f>Resumo!$R$5</f>
        <v>Despesa</v>
      </c>
      <c r="F19919" s="314" t="str">
        <f>Resumo!$R$7</f>
        <v>Despesa Direta</v>
      </c>
      <c r="G19919" s="327">
        <f>'Composições Desp. Diretas'!CQ65</f>
        <v>0</v>
      </c>
    </row>
    <row r="19920" spans="1:7" x14ac:dyDescent="0.25">
      <c r="A19920" s="319">
        <f>'Comp. Desp. Indiretas'!$CP$7</f>
        <v>0</v>
      </c>
      <c r="B19920" s="314">
        <f>'Composições Desp. Diretas'!$A$66</f>
        <v>0</v>
      </c>
      <c r="C19920" s="314" t="str">
        <f>EAP!$C$11</f>
        <v>PP03</v>
      </c>
      <c r="D19920" s="315">
        <f>'Composições Desp. Diretas'!$C$66</f>
        <v>0</v>
      </c>
      <c r="E19920" s="314" t="str">
        <f>Resumo!$R$5</f>
        <v>Despesa</v>
      </c>
      <c r="F19920" s="314" t="str">
        <f>Resumo!$R$7</f>
        <v>Despesa Direta</v>
      </c>
      <c r="G19920" s="327">
        <f>'Composições Desp. Diretas'!CQ66</f>
        <v>0</v>
      </c>
    </row>
    <row r="19921" spans="1:7" x14ac:dyDescent="0.25">
      <c r="A19921" s="319">
        <f>'Comp. Desp. Indiretas'!$CP$7</f>
        <v>0</v>
      </c>
      <c r="B19921" s="314">
        <f>'Composições Desp. Diretas'!$A$67</f>
        <v>0</v>
      </c>
      <c r="C19921" s="314" t="str">
        <f>EAP!$C$11</f>
        <v>PP03</v>
      </c>
      <c r="D19921" s="315">
        <f>'Composições Desp. Diretas'!$C$67</f>
        <v>0</v>
      </c>
      <c r="E19921" s="314" t="str">
        <f>Resumo!$R$5</f>
        <v>Despesa</v>
      </c>
      <c r="F19921" s="314" t="str">
        <f>Resumo!$R$7</f>
        <v>Despesa Direta</v>
      </c>
      <c r="G19921" s="327">
        <f>'Composições Desp. Diretas'!CQ67</f>
        <v>0</v>
      </c>
    </row>
    <row r="19922" spans="1:7" x14ac:dyDescent="0.25">
      <c r="A19922" s="319">
        <f>'Comp. Desp. Indiretas'!$CP$7</f>
        <v>0</v>
      </c>
      <c r="B19922" s="314">
        <f>'Composições Desp. Diretas'!$A$68</f>
        <v>0</v>
      </c>
      <c r="C19922" s="314" t="str">
        <f>EAP!$C$11</f>
        <v>PP03</v>
      </c>
      <c r="D19922" s="315">
        <f>'Composições Desp. Diretas'!$C$68</f>
        <v>0</v>
      </c>
      <c r="E19922" s="314" t="str">
        <f>Resumo!$R$5</f>
        <v>Despesa</v>
      </c>
      <c r="F19922" s="314" t="str">
        <f>Resumo!$R$7</f>
        <v>Despesa Direta</v>
      </c>
      <c r="G19922" s="327">
        <f>'Composições Desp. Diretas'!CQ68</f>
        <v>0</v>
      </c>
    </row>
    <row r="19923" spans="1:7" x14ac:dyDescent="0.25">
      <c r="A19923" s="319">
        <f>'Comp. Desp. Indiretas'!$CP$7</f>
        <v>0</v>
      </c>
      <c r="B19923" s="314">
        <f>'Composições Desp. Diretas'!$A$69</f>
        <v>0</v>
      </c>
      <c r="C19923" s="314" t="str">
        <f>EAP!$C$11</f>
        <v>PP03</v>
      </c>
      <c r="D19923" s="315">
        <f>'Composições Desp. Diretas'!$C$69</f>
        <v>0</v>
      </c>
      <c r="E19923" s="314" t="str">
        <f>Resumo!$R$5</f>
        <v>Despesa</v>
      </c>
      <c r="F19923" s="314" t="str">
        <f>Resumo!$R$7</f>
        <v>Despesa Direta</v>
      </c>
      <c r="G19923" s="327">
        <f>'Composições Desp. Diretas'!CQ69</f>
        <v>0</v>
      </c>
    </row>
    <row r="19924" spans="1:7" x14ac:dyDescent="0.25">
      <c r="A19924" s="319">
        <f>'Comp. Desp. Indiretas'!$CP$7</f>
        <v>0</v>
      </c>
      <c r="B19924" s="314">
        <f>'Composições Desp. Diretas'!$A$70</f>
        <v>0</v>
      </c>
      <c r="C19924" s="314" t="str">
        <f>EAP!$C$11</f>
        <v>PP03</v>
      </c>
      <c r="D19924" s="315">
        <f>'Composições Desp. Diretas'!$C$70</f>
        <v>0</v>
      </c>
      <c r="E19924" s="314" t="str">
        <f>Resumo!$R$5</f>
        <v>Despesa</v>
      </c>
      <c r="F19924" s="314" t="str">
        <f>Resumo!$R$7</f>
        <v>Despesa Direta</v>
      </c>
      <c r="G19924" s="327">
        <f>'Composições Desp. Diretas'!CQ70</f>
        <v>0</v>
      </c>
    </row>
    <row r="19925" spans="1:7" x14ac:dyDescent="0.25">
      <c r="A19925" s="319">
        <f>'Comp. Desp. Indiretas'!$CP$7</f>
        <v>0</v>
      </c>
      <c r="B19925" s="314">
        <f>'Composições Desp. Diretas'!$A$71</f>
        <v>0</v>
      </c>
      <c r="C19925" s="314" t="str">
        <f>EAP!$C$11</f>
        <v>PP03</v>
      </c>
      <c r="D19925" s="315">
        <f>'Composições Desp. Diretas'!$C$71</f>
        <v>0</v>
      </c>
      <c r="E19925" s="314" t="str">
        <f>Resumo!$R$5</f>
        <v>Despesa</v>
      </c>
      <c r="F19925" s="314" t="str">
        <f>Resumo!$R$7</f>
        <v>Despesa Direta</v>
      </c>
      <c r="G19925" s="327">
        <f>'Composições Desp. Diretas'!CQ71</f>
        <v>0</v>
      </c>
    </row>
    <row r="19926" spans="1:7" x14ac:dyDescent="0.25">
      <c r="A19926" s="319">
        <f>'Comp. Desp. Indiretas'!$CP$7</f>
        <v>0</v>
      </c>
      <c r="B19926" s="314">
        <f>'Composições Desp. Diretas'!$A$72</f>
        <v>0</v>
      </c>
      <c r="C19926" s="314" t="str">
        <f>EAP!$C$11</f>
        <v>PP03</v>
      </c>
      <c r="D19926" s="315">
        <f>'Composições Desp. Diretas'!$C$72</f>
        <v>0</v>
      </c>
      <c r="E19926" s="314" t="str">
        <f>Resumo!$R$5</f>
        <v>Despesa</v>
      </c>
      <c r="F19926" s="314" t="str">
        <f>Resumo!$R$7</f>
        <v>Despesa Direta</v>
      </c>
      <c r="G19926" s="327">
        <f>'Composições Desp. Diretas'!CQ72</f>
        <v>0</v>
      </c>
    </row>
    <row r="19927" spans="1:7" x14ac:dyDescent="0.25">
      <c r="A19927" s="319">
        <f>'Comp. Desp. Indiretas'!$CP$7</f>
        <v>0</v>
      </c>
      <c r="B19927" s="314">
        <f>'Composições Desp. Diretas'!$A$73</f>
        <v>0</v>
      </c>
      <c r="C19927" s="314" t="str">
        <f>EAP!$C$11</f>
        <v>PP03</v>
      </c>
      <c r="D19927" s="315">
        <f>'Composições Desp. Diretas'!$C$73</f>
        <v>0</v>
      </c>
      <c r="E19927" s="314" t="str">
        <f>Resumo!$R$5</f>
        <v>Despesa</v>
      </c>
      <c r="F19927" s="314" t="str">
        <f>Resumo!$R$7</f>
        <v>Despesa Direta</v>
      </c>
      <c r="G19927" s="327">
        <f>'Composições Desp. Diretas'!CQ73</f>
        <v>0</v>
      </c>
    </row>
    <row r="19928" spans="1:7" x14ac:dyDescent="0.25">
      <c r="A19928" s="319">
        <f>'Comp. Desp. Indiretas'!$CP$7</f>
        <v>0</v>
      </c>
      <c r="B19928" s="314">
        <f>'Composições Desp. Diretas'!$A$74</f>
        <v>0</v>
      </c>
      <c r="C19928" s="314" t="str">
        <f>EAP!$C$11</f>
        <v>PP03</v>
      </c>
      <c r="D19928" s="315">
        <f>'Composições Desp. Diretas'!$C$74</f>
        <v>0</v>
      </c>
      <c r="E19928" s="314" t="str">
        <f>Resumo!$R$5</f>
        <v>Despesa</v>
      </c>
      <c r="F19928" s="314" t="str">
        <f>Resumo!$R$7</f>
        <v>Despesa Direta</v>
      </c>
      <c r="G19928" s="327">
        <f>'Composições Desp. Diretas'!CQ74</f>
        <v>0</v>
      </c>
    </row>
    <row r="19929" spans="1:7" x14ac:dyDescent="0.25">
      <c r="A19929" s="319">
        <f>'Comp. Desp. Indiretas'!$CP$7</f>
        <v>0</v>
      </c>
      <c r="B19929" s="314">
        <f>'Composições Desp. Diretas'!$A$75</f>
        <v>0</v>
      </c>
      <c r="C19929" s="314" t="str">
        <f>EAP!$C$11</f>
        <v>PP03</v>
      </c>
      <c r="D19929" s="315">
        <f>'Composições Desp. Diretas'!$C$75</f>
        <v>0</v>
      </c>
      <c r="E19929" s="314" t="str">
        <f>Resumo!$R$5</f>
        <v>Despesa</v>
      </c>
      <c r="F19929" s="314" t="str">
        <f>Resumo!$R$7</f>
        <v>Despesa Direta</v>
      </c>
      <c r="G19929" s="327">
        <f>'Composições Desp. Diretas'!CQ75</f>
        <v>0</v>
      </c>
    </row>
    <row r="19930" spans="1:7" x14ac:dyDescent="0.25">
      <c r="A19930" s="319">
        <f>'Comp. Desp. Indiretas'!$CP$7</f>
        <v>0</v>
      </c>
      <c r="B19930" s="314">
        <f>'Composições Desp. Diretas'!$A$76</f>
        <v>0</v>
      </c>
      <c r="C19930" s="314" t="str">
        <f>EAP!$C$11</f>
        <v>PP03</v>
      </c>
      <c r="D19930" s="315">
        <f>'Composições Desp. Diretas'!$C$76</f>
        <v>0</v>
      </c>
      <c r="E19930" s="314" t="str">
        <f>Resumo!$R$5</f>
        <v>Despesa</v>
      </c>
      <c r="F19930" s="314" t="str">
        <f>Resumo!$R$7</f>
        <v>Despesa Direta</v>
      </c>
      <c r="G19930" s="327">
        <f>'Composições Desp. Diretas'!CQ76</f>
        <v>0</v>
      </c>
    </row>
    <row r="19931" spans="1:7" x14ac:dyDescent="0.25">
      <c r="A19931" s="319">
        <f>'Comp. Desp. Indiretas'!$CP$7</f>
        <v>0</v>
      </c>
      <c r="B19931" s="314">
        <f>'Composições Desp. Diretas'!$A$77</f>
        <v>0</v>
      </c>
      <c r="C19931" s="314" t="str">
        <f>EAP!$C$11</f>
        <v>PP03</v>
      </c>
      <c r="D19931" s="315">
        <f>'Composições Desp. Diretas'!$C$77</f>
        <v>0</v>
      </c>
      <c r="E19931" s="314" t="str">
        <f>Resumo!$R$5</f>
        <v>Despesa</v>
      </c>
      <c r="F19931" s="314" t="str">
        <f>Resumo!$R$7</f>
        <v>Despesa Direta</v>
      </c>
      <c r="G19931" s="327">
        <f>'Composições Desp. Diretas'!CQ77</f>
        <v>0</v>
      </c>
    </row>
    <row r="19932" spans="1:7" x14ac:dyDescent="0.25">
      <c r="A19932" s="319">
        <f>'Comp. Desp. Indiretas'!$CP$7</f>
        <v>0</v>
      </c>
      <c r="B19932" s="314">
        <f>'Composições Desp. Diretas'!$A$78</f>
        <v>0</v>
      </c>
      <c r="C19932" s="314" t="str">
        <f>EAP!$C$11</f>
        <v>PP03</v>
      </c>
      <c r="D19932" s="315">
        <f>'Composições Desp. Diretas'!$C$78</f>
        <v>0</v>
      </c>
      <c r="E19932" s="314" t="str">
        <f>Resumo!$R$5</f>
        <v>Despesa</v>
      </c>
      <c r="F19932" s="314" t="str">
        <f>Resumo!$R$7</f>
        <v>Despesa Direta</v>
      </c>
      <c r="G19932" s="327">
        <f>'Composições Desp. Diretas'!CQ78</f>
        <v>0</v>
      </c>
    </row>
    <row r="19941" spans="1:7" x14ac:dyDescent="0.25">
      <c r="A19941" s="319">
        <f>'Comp. Desp. Indiretas'!$CP$7</f>
        <v>0</v>
      </c>
      <c r="B19941" s="314">
        <f>'Composições Desp. Diretas'!$A$79</f>
        <v>0</v>
      </c>
      <c r="C19941" s="314" t="str">
        <f>EAP!$C$11</f>
        <v>PP03</v>
      </c>
      <c r="D19941" s="315">
        <f>'Composições Desp. Diretas'!$C$79</f>
        <v>0</v>
      </c>
      <c r="E19941" s="314" t="str">
        <f>Resumo!$R$5</f>
        <v>Despesa</v>
      </c>
      <c r="F19941" s="314" t="str">
        <f>Resumo!$R$7</f>
        <v>Despesa Direta</v>
      </c>
      <c r="G19941" s="327">
        <f>'Composições Desp. Diretas'!CQ79</f>
        <v>0</v>
      </c>
    </row>
    <row r="20779" spans="1:7" x14ac:dyDescent="0.25">
      <c r="A20779" s="319">
        <f>'Comp. Desp. Indiretas'!$CP$7</f>
        <v>0</v>
      </c>
      <c r="D20779" s="315" t="str">
        <f>'CRONOG. DE RECEBIMENTO'!$A$5</f>
        <v>Monitoramento da Qualidade do Ar</v>
      </c>
      <c r="E20779" s="314" t="str">
        <f>Resumo!$R$4</f>
        <v>Receita</v>
      </c>
      <c r="F20779" s="314" t="str">
        <f>Resumo!$R$4</f>
        <v>Receita</v>
      </c>
      <c r="G20779" s="327">
        <f>'CRONOG. DE RECEBIMENTO'!T5</f>
        <v>0</v>
      </c>
    </row>
    <row r="20780" spans="1:7" x14ac:dyDescent="0.25">
      <c r="A20780" s="319">
        <f>'Comp. Desp. Indiretas'!$CP$7</f>
        <v>0</v>
      </c>
      <c r="D20780" s="315" t="str">
        <f>'CRONOG. DE RECEBIMENTO'!$A$6</f>
        <v>Monitoramento de Ruído</v>
      </c>
      <c r="E20780" s="314" t="str">
        <f>Resumo!$R$4</f>
        <v>Receita</v>
      </c>
      <c r="F20780" s="314" t="str">
        <f>Resumo!$R$4</f>
        <v>Receita</v>
      </c>
      <c r="G20780" s="327">
        <f>'CRONOG. DE RECEBIMENTO'!T6</f>
        <v>0</v>
      </c>
    </row>
    <row r="20781" spans="1:7" x14ac:dyDescent="0.25">
      <c r="A20781" s="319">
        <f>'Comp. Desp. Indiretas'!$CP$7</f>
        <v>0</v>
      </c>
      <c r="D20781" s="315" t="str">
        <f>'CRONOG. DE RECEBIMENTO'!$A$7</f>
        <v>Monitoramento de Efluentes Industriais</v>
      </c>
      <c r="E20781" s="314" t="str">
        <f>Resumo!$R$4</f>
        <v>Receita</v>
      </c>
      <c r="F20781" s="314" t="str">
        <f>Resumo!$R$4</f>
        <v>Receita</v>
      </c>
      <c r="G20781" s="327">
        <f>'CRONOG. DE RECEBIMENTO'!T7</f>
        <v>0</v>
      </c>
    </row>
    <row r="20809" spans="1:7" x14ac:dyDescent="0.25">
      <c r="A20809" s="319">
        <f>'Comp. Desp. Indiretas'!$CP$7</f>
        <v>0</v>
      </c>
      <c r="D20809" s="315" t="str">
        <f>Resumo!$R$8</f>
        <v>Imposto</v>
      </c>
      <c r="E20809" s="314" t="str">
        <f>Resumo!$R$5</f>
        <v>Despesa</v>
      </c>
      <c r="F20809" s="314" t="str">
        <f>Resumo!$R$8</f>
        <v>Imposto</v>
      </c>
      <c r="G20809" s="327">
        <f>'CRONOG. DE RECEBIMENTO'!T10</f>
        <v>0</v>
      </c>
    </row>
    <row r="20810" spans="1:7" x14ac:dyDescent="0.25">
      <c r="A20810" s="319">
        <f>'Comp. Desp. Indiretas'!$CP$7</f>
        <v>0</v>
      </c>
      <c r="D20810" s="315" t="str">
        <f>Resumo!$R$9</f>
        <v>Overhead</v>
      </c>
      <c r="E20810" s="314" t="str">
        <f>Resumo!$R$9</f>
        <v>Overhead</v>
      </c>
      <c r="F20810" s="314" t="str">
        <f>Resumo!$R$9</f>
        <v>Overhead</v>
      </c>
      <c r="G20810" s="327">
        <f>'CRONOG. DE RECEBIMENTO'!T15</f>
        <v>0</v>
      </c>
    </row>
    <row r="20811" spans="1:7" x14ac:dyDescent="0.25">
      <c r="A20811" s="319">
        <f>'Comp. Desp. Indiretas'!$CP$7</f>
        <v>0</v>
      </c>
      <c r="D20811" s="315" t="str">
        <f>Resumo!$R$10</f>
        <v>Margem</v>
      </c>
      <c r="E20811" s="314" t="str">
        <f>Resumo!$R$10</f>
        <v>Margem</v>
      </c>
      <c r="F20811" s="314" t="str">
        <f>Resumo!$R$10</f>
        <v>Margem</v>
      </c>
      <c r="G20811" s="327">
        <f>'CRONOG. DE RECEBIMENTO'!T17</f>
        <v>0</v>
      </c>
    </row>
    <row r="20812" spans="1:7" x14ac:dyDescent="0.25">
      <c r="A20812" s="319">
        <f>'Comp. Desp. Indiretas'!$CP$7</f>
        <v>0</v>
      </c>
      <c r="D20812" s="315" t="str">
        <f>Resumo!$R$11</f>
        <v>Risco</v>
      </c>
      <c r="E20812" s="314" t="str">
        <f>Resumo!$R$11</f>
        <v>Risco</v>
      </c>
      <c r="F20812" s="314" t="str">
        <f>Resumo!$R$11</f>
        <v>Risco</v>
      </c>
      <c r="G20812" s="327">
        <f>'CRONOG. DE RECEBIMENTO'!T16</f>
        <v>0</v>
      </c>
    </row>
    <row r="20813" spans="1:7" x14ac:dyDescent="0.25">
      <c r="A20813" s="319">
        <f>'Comp. Desp. Indiretas'!$CP$7</f>
        <v>0</v>
      </c>
      <c r="D20813" s="315" t="str">
        <f>'CRONOG. DE RECEBIMENTO'!$A$11</f>
        <v>TOTAL MENSAL - RECEITA LÍQUIDA</v>
      </c>
      <c r="E20813" s="314" t="str">
        <f>Resumo!$R$4</f>
        <v>Receita</v>
      </c>
      <c r="F20813" s="314" t="str">
        <f>'CRONOG. DE RECEBIMENTO'!$A$11</f>
        <v>TOTAL MENSAL - RECEITA LÍQUIDA</v>
      </c>
      <c r="G20813" s="327">
        <f>'CRONOG. DE RECEBIMENTO'!$T$11</f>
        <v>0</v>
      </c>
    </row>
    <row r="20814" spans="1:7" x14ac:dyDescent="0.25">
      <c r="A20814" s="319">
        <f>'Comp. Desp. Indiretas'!$CP$7</f>
        <v>0</v>
      </c>
      <c r="D20814" s="315" t="str">
        <f>'CRONOG. DE RECEBIMENTO'!$A$12</f>
        <v>TOTAL ACUMULADO - RECEITA LÍQUIDA</v>
      </c>
      <c r="E20814" s="314" t="str">
        <f>Resumo!$R$4</f>
        <v>Receita</v>
      </c>
      <c r="F20814" s="314" t="str">
        <f>'CRONOG. DE RECEBIMENTO'!$A$12</f>
        <v>TOTAL ACUMULADO - RECEITA LÍQUIDA</v>
      </c>
      <c r="G20814" s="327">
        <f>'CRONOG. DE RECEBIMENTO'!$T$12</f>
        <v>17472.697328999995</v>
      </c>
    </row>
    <row r="20815" spans="1:7" x14ac:dyDescent="0.25">
      <c r="A20815" s="319">
        <f>'Comp. Desp. Indiretas'!$CP$7</f>
        <v>0</v>
      </c>
      <c r="D20815" s="315" t="str">
        <f>'CRONOG. DE RECEBIMENTO'!$A$38</f>
        <v>Monitoramento da Qualidade do Ar</v>
      </c>
      <c r="E20815" s="314" t="str">
        <f>Resumo!$R$12</f>
        <v>Recebimento Cliente</v>
      </c>
      <c r="F20815" s="314" t="str">
        <f>Resumo!$R$12</f>
        <v>Recebimento Cliente</v>
      </c>
      <c r="G20815" s="327">
        <f>'CRONOG. DE RECEBIMENTO'!$T$38</f>
        <v>0</v>
      </c>
    </row>
    <row r="20816" spans="1:7" x14ac:dyDescent="0.25">
      <c r="A20816" s="319">
        <f>'Comp. Desp. Indiretas'!$CP$7</f>
        <v>0</v>
      </c>
      <c r="D20816" s="315" t="str">
        <f>'CRONOG. DE RECEBIMENTO'!$A$39</f>
        <v>Monitoramento de Ruído</v>
      </c>
      <c r="E20816" s="314" t="str">
        <f>Resumo!$R$12</f>
        <v>Recebimento Cliente</v>
      </c>
      <c r="F20816" s="314" t="str">
        <f>Resumo!$R$12</f>
        <v>Recebimento Cliente</v>
      </c>
      <c r="G20816" s="327">
        <f>'CRONOG. DE RECEBIMENTO'!$T$39</f>
        <v>0</v>
      </c>
    </row>
    <row r="20817" spans="1:7" x14ac:dyDescent="0.25">
      <c r="A20817" s="319">
        <f>'Comp. Desp. Indiretas'!$CP$7</f>
        <v>0</v>
      </c>
      <c r="D20817" s="315" t="str">
        <f>'CRONOG. DE RECEBIMENTO'!$A$40</f>
        <v>Monitoramento de Efluentes Industriais</v>
      </c>
      <c r="E20817" s="314" t="str">
        <f>Resumo!$R$12</f>
        <v>Recebimento Cliente</v>
      </c>
      <c r="F20817" s="314" t="str">
        <f>Resumo!$R$12</f>
        <v>Recebimento Cliente</v>
      </c>
      <c r="G20817" s="327">
        <f>'CRONOG. DE RECEBIMENTO'!$T$40</f>
        <v>0</v>
      </c>
    </row>
    <row r="20845" spans="1:7" x14ac:dyDescent="0.25">
      <c r="A20845" s="319">
        <f>'Comp. Desp. Indiretas'!$CQ$7</f>
        <v>0</v>
      </c>
      <c r="B20845" s="314" t="str">
        <f>'Comp. Desp. Indiretas'!$A$9</f>
        <v>MOC</v>
      </c>
      <c r="D20845" s="315" t="str">
        <f>'Comp. Desp. Indiretas'!$C$9</f>
        <v>DIRETOR TÉCNICO</v>
      </c>
      <c r="E20845" s="314" t="str">
        <f>Resumo!$R$5</f>
        <v>Despesa</v>
      </c>
      <c r="F20845" s="314" t="str">
        <f>Resumo!$R$6</f>
        <v>Despesa Indireta</v>
      </c>
      <c r="G20845" s="327">
        <f>'Comp. Desp. Indiretas'!CQ9</f>
        <v>0</v>
      </c>
    </row>
    <row r="20846" spans="1:7" x14ac:dyDescent="0.25">
      <c r="A20846" s="319">
        <f>'Comp. Desp. Indiretas'!$CQ$7</f>
        <v>0</v>
      </c>
      <c r="B20846" s="314" t="str">
        <f>'Comp. Desp. Indiretas'!$A$10</f>
        <v>MOC</v>
      </c>
      <c r="D20846" s="315" t="str">
        <f>'Comp. Desp. Indiretas'!$C$10</f>
        <v>GERENTE DE PROJETO</v>
      </c>
      <c r="E20846" s="314" t="str">
        <f>Resumo!$R$5</f>
        <v>Despesa</v>
      </c>
      <c r="F20846" s="314" t="str">
        <f>Resumo!$R$6</f>
        <v>Despesa Indireta</v>
      </c>
      <c r="G20846" s="327">
        <f>'Comp. Desp. Indiretas'!CQ10</f>
        <v>0</v>
      </c>
    </row>
    <row r="20847" spans="1:7" x14ac:dyDescent="0.25">
      <c r="A20847" s="319">
        <f>'Comp. Desp. Indiretas'!$CQ$7</f>
        <v>0</v>
      </c>
      <c r="B20847" s="314" t="str">
        <f>'Comp. Desp. Indiretas'!$A$11</f>
        <v>MOC</v>
      </c>
      <c r="D20847" s="315" t="str">
        <f>'Comp. Desp. Indiretas'!$C$11</f>
        <v>COORD. DE PROJETO</v>
      </c>
      <c r="E20847" s="314" t="str">
        <f>Resumo!$R$5</f>
        <v>Despesa</v>
      </c>
      <c r="F20847" s="314" t="str">
        <f>Resumo!$R$6</f>
        <v>Despesa Indireta</v>
      </c>
      <c r="G20847" s="327">
        <f>'Comp. Desp. Indiretas'!CQ11</f>
        <v>0</v>
      </c>
    </row>
    <row r="20848" spans="1:7" x14ac:dyDescent="0.25">
      <c r="A20848" s="319">
        <f>'Comp. Desp. Indiretas'!$CQ$7</f>
        <v>0</v>
      </c>
      <c r="B20848" s="314" t="str">
        <f>'Comp. Desp. Indiretas'!$A$12</f>
        <v>MOC</v>
      </c>
      <c r="D20848" s="315" t="str">
        <f>'Comp. Desp. Indiretas'!$C$12</f>
        <v>COORD. OPERACIONAL</v>
      </c>
      <c r="E20848" s="314" t="str">
        <f>Resumo!$R$5</f>
        <v>Despesa</v>
      </c>
      <c r="F20848" s="314" t="str">
        <f>Resumo!$R$6</f>
        <v>Despesa Indireta</v>
      </c>
      <c r="G20848" s="327">
        <f>'Comp. Desp. Indiretas'!CQ12</f>
        <v>0</v>
      </c>
    </row>
    <row r="20849" spans="1:7" x14ac:dyDescent="0.25">
      <c r="A20849" s="319">
        <f>'Comp. Desp. Indiretas'!$CQ$7</f>
        <v>0</v>
      </c>
      <c r="B20849" s="314" t="str">
        <f>'Comp. Desp. Indiretas'!$A$13</f>
        <v>MOC</v>
      </c>
      <c r="D20849" s="315" t="str">
        <f>'Comp. Desp. Indiretas'!$C$13</f>
        <v>ANALISTA DE PROJETOS SENIOR</v>
      </c>
      <c r="E20849" s="314" t="str">
        <f>Resumo!$R$5</f>
        <v>Despesa</v>
      </c>
      <c r="F20849" s="314" t="str">
        <f>Resumo!$R$6</f>
        <v>Despesa Indireta</v>
      </c>
      <c r="G20849" s="327">
        <f>'Comp. Desp. Indiretas'!CQ13</f>
        <v>0</v>
      </c>
    </row>
    <row r="20850" spans="1:7" x14ac:dyDescent="0.25">
      <c r="A20850" s="319">
        <f>'Comp. Desp. Indiretas'!$CQ$7</f>
        <v>0</v>
      </c>
      <c r="B20850" s="314" t="str">
        <f>'Comp. Desp. Indiretas'!$A$14</f>
        <v>MOC</v>
      </c>
      <c r="D20850" s="315" t="str">
        <f>'Comp. Desp. Indiretas'!$C$14</f>
        <v>ANALISTA DE PROJETOS PLENO</v>
      </c>
      <c r="E20850" s="314" t="str">
        <f>Resumo!$R$5</f>
        <v>Despesa</v>
      </c>
      <c r="F20850" s="314" t="str">
        <f>Resumo!$R$6</f>
        <v>Despesa Indireta</v>
      </c>
      <c r="G20850" s="327">
        <f>'Comp. Desp. Indiretas'!CQ14</f>
        <v>0</v>
      </c>
    </row>
    <row r="20851" spans="1:7" x14ac:dyDescent="0.25">
      <c r="A20851" s="319">
        <f>'Comp. Desp. Indiretas'!$CQ$7</f>
        <v>0</v>
      </c>
      <c r="B20851" s="314" t="str">
        <f>'Comp. Desp. Indiretas'!$A$15</f>
        <v>MOC</v>
      </c>
      <c r="D20851" s="315" t="str">
        <f>'Comp. Desp. Indiretas'!$C$15</f>
        <v>ANALISTA DE PROJETOS JUNIOR</v>
      </c>
      <c r="E20851" s="314" t="str">
        <f>Resumo!$R$5</f>
        <v>Despesa</v>
      </c>
      <c r="F20851" s="314" t="str">
        <f>Resumo!$R$6</f>
        <v>Despesa Indireta</v>
      </c>
      <c r="G20851" s="327">
        <f>'Comp. Desp. Indiretas'!CQ15</f>
        <v>0</v>
      </c>
    </row>
    <row r="20852" spans="1:7" x14ac:dyDescent="0.25">
      <c r="A20852" s="319">
        <f>'Comp. Desp. Indiretas'!$CQ$7</f>
        <v>0</v>
      </c>
      <c r="B20852" s="314" t="str">
        <f>'Comp. Desp. Indiretas'!$A$16</f>
        <v>MOC</v>
      </c>
      <c r="D20852" s="315" t="str">
        <f>'Comp. Desp. Indiretas'!$C$16</f>
        <v>TÉCNICO OPERACIONAL</v>
      </c>
      <c r="E20852" s="314" t="str">
        <f>Resumo!$R$5</f>
        <v>Despesa</v>
      </c>
      <c r="F20852" s="314" t="str">
        <f>Resumo!$R$6</f>
        <v>Despesa Indireta</v>
      </c>
      <c r="G20852" s="327">
        <f>'Comp. Desp. Indiretas'!CQ16</f>
        <v>0</v>
      </c>
    </row>
    <row r="20853" spans="1:7" x14ac:dyDescent="0.25">
      <c r="A20853" s="319">
        <f>'Comp. Desp. Indiretas'!$CQ$7</f>
        <v>0</v>
      </c>
      <c r="B20853" s="314" t="str">
        <f>'Comp. Desp. Indiretas'!$A$17</f>
        <v>MOC</v>
      </c>
      <c r="D20853" s="315" t="str">
        <f>'Comp. Desp. Indiretas'!$C$17</f>
        <v>TÉCNICO OPERACIONAL - C/ PERICULOSIDADE</v>
      </c>
      <c r="E20853" s="314" t="str">
        <f>Resumo!$R$5</f>
        <v>Despesa</v>
      </c>
      <c r="F20853" s="314" t="str">
        <f>Resumo!$R$6</f>
        <v>Despesa Indireta</v>
      </c>
      <c r="G20853" s="327">
        <f>'Comp. Desp. Indiretas'!CQ17</f>
        <v>0</v>
      </c>
    </row>
    <row r="20854" spans="1:7" x14ac:dyDescent="0.25">
      <c r="A20854" s="319">
        <f>'Comp. Desp. Indiretas'!$CQ$7</f>
        <v>0</v>
      </c>
      <c r="B20854" s="314" t="str">
        <f>'Comp. Desp. Indiretas'!$A$18</f>
        <v>MOC</v>
      </c>
      <c r="D20854" s="315" t="str">
        <f>'Comp. Desp. Indiretas'!$C$18</f>
        <v>ANALISTA DE GEOPROCESSAMENTO</v>
      </c>
      <c r="E20854" s="314" t="str">
        <f>Resumo!$R$5</f>
        <v>Despesa</v>
      </c>
      <c r="F20854" s="314" t="str">
        <f>Resumo!$R$6</f>
        <v>Despesa Indireta</v>
      </c>
      <c r="G20854" s="327">
        <f>'Comp. Desp. Indiretas'!CQ18</f>
        <v>0</v>
      </c>
    </row>
    <row r="20855" spans="1:7" x14ac:dyDescent="0.25">
      <c r="A20855" s="319">
        <f>'Comp. Desp. Indiretas'!$CQ$7</f>
        <v>0</v>
      </c>
      <c r="B20855" s="314" t="str">
        <f>'Comp. Desp. Indiretas'!$A$19</f>
        <v>MOC</v>
      </c>
      <c r="D20855" s="315" t="str">
        <f>'Comp. Desp. Indiretas'!$C$19</f>
        <v>ASSISTENTE DE PROJETOS</v>
      </c>
      <c r="E20855" s="314" t="str">
        <f>Resumo!$R$5</f>
        <v>Despesa</v>
      </c>
      <c r="F20855" s="314" t="str">
        <f>Resumo!$R$6</f>
        <v>Despesa Indireta</v>
      </c>
      <c r="G20855" s="327">
        <f>'Comp. Desp. Indiretas'!CQ19</f>
        <v>0</v>
      </c>
    </row>
    <row r="20856" spans="1:7" x14ac:dyDescent="0.25">
      <c r="A20856" s="319">
        <f>'Comp. Desp. Indiretas'!$CQ$7</f>
        <v>0</v>
      </c>
      <c r="B20856" s="314" t="str">
        <f>'Comp. Desp. Indiretas'!$A$20</f>
        <v>MOC</v>
      </c>
      <c r="D20856" s="315" t="str">
        <f>'Comp. Desp. Indiretas'!$C$20</f>
        <v>AUXILIAR TÉCNICO</v>
      </c>
      <c r="E20856" s="314" t="str">
        <f>Resumo!$R$5</f>
        <v>Despesa</v>
      </c>
      <c r="F20856" s="314" t="str">
        <f>Resumo!$R$6</f>
        <v>Despesa Indireta</v>
      </c>
      <c r="G20856" s="327">
        <f>'Comp. Desp. Indiretas'!CQ20</f>
        <v>0</v>
      </c>
    </row>
    <row r="20857" spans="1:7" x14ac:dyDescent="0.25">
      <c r="A20857" s="319">
        <f>'Comp. Desp. Indiretas'!$CQ$7</f>
        <v>0</v>
      </c>
      <c r="B20857" s="314" t="str">
        <f>'Comp. Desp. Indiretas'!$A$21</f>
        <v>MOC</v>
      </c>
      <c r="D20857" s="315" t="str">
        <f>'Comp. Desp. Indiretas'!$C$21</f>
        <v>ESTAGIÁRIO TÉCNICO</v>
      </c>
      <c r="E20857" s="314" t="str">
        <f>Resumo!$R$5</f>
        <v>Despesa</v>
      </c>
      <c r="F20857" s="314" t="str">
        <f>Resumo!$R$6</f>
        <v>Despesa Indireta</v>
      </c>
      <c r="G20857" s="327">
        <f>'Comp. Desp. Indiretas'!CQ21</f>
        <v>0</v>
      </c>
    </row>
    <row r="20858" spans="1:7" x14ac:dyDescent="0.25">
      <c r="A20858" s="319">
        <f>'Comp. Desp. Indiretas'!$CQ$7</f>
        <v>0</v>
      </c>
      <c r="B20858" s="314" t="str">
        <f>'Comp. Desp. Indiretas'!$A$22</f>
        <v>MOC</v>
      </c>
      <c r="D20858" s="315" t="str">
        <f>'Comp. Desp. Indiretas'!$C$22</f>
        <v>ANALISTA FINANCEIRO</v>
      </c>
      <c r="E20858" s="314" t="str">
        <f>Resumo!$R$5</f>
        <v>Despesa</v>
      </c>
      <c r="F20858" s="314" t="str">
        <f>Resumo!$R$6</f>
        <v>Despesa Indireta</v>
      </c>
      <c r="G20858" s="327">
        <f>'Comp. Desp. Indiretas'!CQ22</f>
        <v>0</v>
      </c>
    </row>
    <row r="20859" spans="1:7" x14ac:dyDescent="0.25">
      <c r="A20859" s="319">
        <f>'Comp. Desp. Indiretas'!$CQ$7</f>
        <v>0</v>
      </c>
      <c r="B20859" s="314" t="str">
        <f>'Comp. Desp. Indiretas'!$A$23</f>
        <v>MOC</v>
      </c>
      <c r="D20859" s="315" t="str">
        <f>'Comp. Desp. Indiretas'!$C$23</f>
        <v>ANALISTA DE SUPRIMENTOS</v>
      </c>
      <c r="E20859" s="314" t="str">
        <f>Resumo!$R$5</f>
        <v>Despesa</v>
      </c>
      <c r="F20859" s="314" t="str">
        <f>Resumo!$R$6</f>
        <v>Despesa Indireta</v>
      </c>
      <c r="G20859" s="327">
        <f>'Comp. Desp. Indiretas'!CQ23</f>
        <v>0</v>
      </c>
    </row>
    <row r="20860" spans="1:7" x14ac:dyDescent="0.25">
      <c r="A20860" s="319">
        <f>'Comp. Desp. Indiretas'!$CQ$7</f>
        <v>0</v>
      </c>
      <c r="B20860" s="314" t="str">
        <f>'Comp. Desp. Indiretas'!$A$24</f>
        <v>DG</v>
      </c>
      <c r="D20860" s="315" t="str">
        <f>'Comp. Desp. Indiretas'!$C$24</f>
        <v>HOSPEDAGEM - NIVEL 1</v>
      </c>
      <c r="E20860" s="314" t="str">
        <f>Resumo!$R$5</f>
        <v>Despesa</v>
      </c>
      <c r="F20860" s="314" t="str">
        <f>Resumo!$R$6</f>
        <v>Despesa Indireta</v>
      </c>
      <c r="G20860" s="327">
        <f>'Comp. Desp. Indiretas'!CQ24</f>
        <v>0</v>
      </c>
    </row>
    <row r="20861" spans="1:7" x14ac:dyDescent="0.25">
      <c r="A20861" s="319">
        <f>'Comp. Desp. Indiretas'!$CQ$7</f>
        <v>0</v>
      </c>
      <c r="B20861" s="314" t="str">
        <f>'Comp. Desp. Indiretas'!$A$25</f>
        <v>DG</v>
      </c>
      <c r="D20861" s="315" t="str">
        <f>'Comp. Desp. Indiretas'!$C$25</f>
        <v>HOSPEDAGEM - NIVEL 2</v>
      </c>
      <c r="E20861" s="314" t="str">
        <f>Resumo!$R$5</f>
        <v>Despesa</v>
      </c>
      <c r="F20861" s="314" t="str">
        <f>Resumo!$R$6</f>
        <v>Despesa Indireta</v>
      </c>
      <c r="G20861" s="327">
        <f>'Comp. Desp. Indiretas'!CQ25</f>
        <v>0</v>
      </c>
    </row>
    <row r="20862" spans="1:7" x14ac:dyDescent="0.25">
      <c r="A20862" s="319">
        <f>'Comp. Desp. Indiretas'!$CQ$7</f>
        <v>0</v>
      </c>
      <c r="B20862" s="314" t="str">
        <f>'Comp. Desp. Indiretas'!$A$26</f>
        <v>DG</v>
      </c>
      <c r="D20862" s="315" t="str">
        <f>'Comp. Desp. Indiretas'!$C$26</f>
        <v>HOSPEDAGEM - NIVEL 3</v>
      </c>
      <c r="E20862" s="314" t="str">
        <f>Resumo!$R$5</f>
        <v>Despesa</v>
      </c>
      <c r="F20862" s="314" t="str">
        <f>Resumo!$R$6</f>
        <v>Despesa Indireta</v>
      </c>
      <c r="G20862" s="327">
        <f>'Comp. Desp. Indiretas'!CQ26</f>
        <v>0</v>
      </c>
    </row>
    <row r="20863" spans="1:7" x14ac:dyDescent="0.25">
      <c r="A20863" s="319">
        <f>'Comp. Desp. Indiretas'!$CQ$7</f>
        <v>0</v>
      </c>
      <c r="B20863" s="314" t="str">
        <f>'Comp. Desp. Indiretas'!$A$27</f>
        <v>DG</v>
      </c>
      <c r="D20863" s="315" t="str">
        <f>'Comp. Desp. Indiretas'!$C$27</f>
        <v>LOCAÇÃO DE BASE OPERACIONAL</v>
      </c>
      <c r="E20863" s="314" t="str">
        <f>Resumo!$R$5</f>
        <v>Despesa</v>
      </c>
      <c r="F20863" s="314" t="str">
        <f>Resumo!$R$6</f>
        <v>Despesa Indireta</v>
      </c>
      <c r="G20863" s="327">
        <f>'Comp. Desp. Indiretas'!CQ27</f>
        <v>0</v>
      </c>
    </row>
    <row r="20864" spans="1:7" x14ac:dyDescent="0.25">
      <c r="A20864" s="319">
        <f>'Comp. Desp. Indiretas'!$CQ$7</f>
        <v>0</v>
      </c>
      <c r="B20864" s="314" t="str">
        <f>'Comp. Desp. Indiretas'!$A$28</f>
        <v>DG</v>
      </c>
      <c r="D20864" s="315" t="str">
        <f>'Comp. Desp. Indiretas'!$C$28</f>
        <v>ALIMENTAÇÃO - NIVEL 1</v>
      </c>
      <c r="E20864" s="314" t="str">
        <f>Resumo!$R$5</f>
        <v>Despesa</v>
      </c>
      <c r="F20864" s="314" t="str">
        <f>Resumo!$R$6</f>
        <v>Despesa Indireta</v>
      </c>
      <c r="G20864" s="327">
        <f>'Comp. Desp. Indiretas'!CQ28</f>
        <v>0</v>
      </c>
    </row>
    <row r="20865" spans="1:7" x14ac:dyDescent="0.25">
      <c r="A20865" s="319">
        <f>'Comp. Desp. Indiretas'!$CQ$7</f>
        <v>0</v>
      </c>
      <c r="B20865" s="314" t="str">
        <f>'Comp. Desp. Indiretas'!$A$29</f>
        <v>DG</v>
      </c>
      <c r="D20865" s="315" t="str">
        <f>'Comp. Desp. Indiretas'!$C$29</f>
        <v>ALIMENTAÇÃO - NIVEL 2</v>
      </c>
      <c r="E20865" s="314" t="str">
        <f>Resumo!$R$5</f>
        <v>Despesa</v>
      </c>
      <c r="F20865" s="314" t="str">
        <f>Resumo!$R$6</f>
        <v>Despesa Indireta</v>
      </c>
      <c r="G20865" s="327">
        <f>'Comp. Desp. Indiretas'!CQ29</f>
        <v>0</v>
      </c>
    </row>
    <row r="20866" spans="1:7" x14ac:dyDescent="0.25">
      <c r="A20866" s="319">
        <f>'Comp. Desp. Indiretas'!$CQ$7</f>
        <v>0</v>
      </c>
      <c r="B20866" s="314" t="str">
        <f>'Comp. Desp. Indiretas'!$A$30</f>
        <v>DG</v>
      </c>
      <c r="D20866" s="315" t="str">
        <f>'Comp. Desp. Indiretas'!$C$30</f>
        <v>ALIMENTAÇÃO - NIVEL 3</v>
      </c>
      <c r="E20866" s="314" t="str">
        <f>Resumo!$R$5</f>
        <v>Despesa</v>
      </c>
      <c r="F20866" s="314" t="str">
        <f>Resumo!$R$6</f>
        <v>Despesa Indireta</v>
      </c>
      <c r="G20866" s="327">
        <f>'Comp. Desp. Indiretas'!CQ30</f>
        <v>0</v>
      </c>
    </row>
    <row r="20867" spans="1:7" x14ac:dyDescent="0.25">
      <c r="A20867" s="319">
        <f>'Comp. Desp. Indiretas'!$CQ$7</f>
        <v>0</v>
      </c>
      <c r="B20867" s="314" t="str">
        <f>'Comp. Desp. Indiretas'!$A$31</f>
        <v>DG</v>
      </c>
      <c r="D20867" s="315" t="str">
        <f>'Comp. Desp. Indiretas'!$C$31</f>
        <v>TELEFONIA</v>
      </c>
      <c r="E20867" s="314" t="str">
        <f>Resumo!$R$5</f>
        <v>Despesa</v>
      </c>
      <c r="F20867" s="314" t="str">
        <f>Resumo!$R$6</f>
        <v>Despesa Indireta</v>
      </c>
      <c r="G20867" s="327">
        <f>'Comp. Desp. Indiretas'!CQ31</f>
        <v>0</v>
      </c>
    </row>
    <row r="20868" spans="1:7" x14ac:dyDescent="0.25">
      <c r="A20868" s="319">
        <f>'Comp. Desp. Indiretas'!$CQ$7</f>
        <v>0</v>
      </c>
      <c r="B20868" s="314" t="str">
        <f>'Comp. Desp. Indiretas'!$A$32</f>
        <v>DG</v>
      </c>
      <c r="D20868" s="315" t="str">
        <f>'Comp. Desp. Indiretas'!$C$32</f>
        <v>ALUGUEL DE VEÍCULO LEVE MENSAL</v>
      </c>
      <c r="E20868" s="314" t="str">
        <f>Resumo!$R$5</f>
        <v>Despesa</v>
      </c>
      <c r="F20868" s="314" t="str">
        <f>Resumo!$R$6</f>
        <v>Despesa Indireta</v>
      </c>
      <c r="G20868" s="327">
        <f>'Comp. Desp. Indiretas'!CQ32</f>
        <v>0</v>
      </c>
    </row>
    <row r="20869" spans="1:7" x14ac:dyDescent="0.25">
      <c r="A20869" s="319">
        <f>'Comp. Desp. Indiretas'!$CQ$7</f>
        <v>0</v>
      </c>
      <c r="B20869" s="314" t="str">
        <f>'Comp. Desp. Indiretas'!$A$33</f>
        <v>DG</v>
      </c>
      <c r="D20869" s="315" t="str">
        <f>'Comp. Desp. Indiretas'!$C$33</f>
        <v>ALUGUEL DE VEICULO LEVE</v>
      </c>
      <c r="E20869" s="314" t="str">
        <f>Resumo!$R$5</f>
        <v>Despesa</v>
      </c>
      <c r="F20869" s="314" t="str">
        <f>Resumo!$R$6</f>
        <v>Despesa Indireta</v>
      </c>
      <c r="G20869" s="327">
        <f>'Comp. Desp. Indiretas'!CQ33</f>
        <v>0</v>
      </c>
    </row>
    <row r="20870" spans="1:7" x14ac:dyDescent="0.25">
      <c r="A20870" s="319">
        <f>'Comp. Desp. Indiretas'!$CQ$7</f>
        <v>0</v>
      </c>
      <c r="B20870" s="314" t="str">
        <f>'Comp. Desp. Indiretas'!$A$34</f>
        <v>DG</v>
      </c>
      <c r="D20870" s="315" t="str">
        <f>'Comp. Desp. Indiretas'!$C$34</f>
        <v>ALUGUEL CAMINHONTE</v>
      </c>
      <c r="E20870" s="314" t="str">
        <f>Resumo!$R$5</f>
        <v>Despesa</v>
      </c>
      <c r="F20870" s="314" t="str">
        <f>Resumo!$R$6</f>
        <v>Despesa Indireta</v>
      </c>
      <c r="G20870" s="327">
        <f>'Comp. Desp. Indiretas'!CQ34</f>
        <v>0</v>
      </c>
    </row>
    <row r="20871" spans="1:7" x14ac:dyDescent="0.25">
      <c r="A20871" s="319">
        <f>'Comp. Desp. Indiretas'!$CQ$7</f>
        <v>0</v>
      </c>
      <c r="B20871" s="314" t="str">
        <f>'Comp. Desp. Indiretas'!$A$35</f>
        <v>DG</v>
      </c>
      <c r="D20871" s="315" t="str">
        <f>'Comp. Desp. Indiretas'!$C$35</f>
        <v>AQUISIÇÃO DE VEICULO</v>
      </c>
      <c r="E20871" s="314" t="str">
        <f>Resumo!$R$5</f>
        <v>Despesa</v>
      </c>
      <c r="F20871" s="314" t="str">
        <f>Resumo!$R$6</f>
        <v>Despesa Indireta</v>
      </c>
      <c r="G20871" s="327">
        <f>'Comp. Desp. Indiretas'!CQ35</f>
        <v>0</v>
      </c>
    </row>
    <row r="20872" spans="1:7" x14ac:dyDescent="0.25">
      <c r="A20872" s="319">
        <f>'Comp. Desp. Indiretas'!$CQ$7</f>
        <v>0</v>
      </c>
      <c r="B20872" s="314" t="str">
        <f>'Comp. Desp. Indiretas'!$A$36</f>
        <v>DG</v>
      </c>
      <c r="D20872" s="315" t="str">
        <f>'Comp. Desp. Indiretas'!$C$36</f>
        <v>COMBUSTÍVEL - GASOLINA</v>
      </c>
      <c r="E20872" s="314" t="str">
        <f>Resumo!$R$5</f>
        <v>Despesa</v>
      </c>
      <c r="F20872" s="314" t="str">
        <f>Resumo!$R$6</f>
        <v>Despesa Indireta</v>
      </c>
      <c r="G20872" s="327">
        <f>'Comp. Desp. Indiretas'!CQ36</f>
        <v>0</v>
      </c>
    </row>
    <row r="20873" spans="1:7" x14ac:dyDescent="0.25">
      <c r="A20873" s="319">
        <f>'Comp. Desp. Indiretas'!$CQ$7</f>
        <v>0</v>
      </c>
      <c r="B20873" s="314" t="str">
        <f>'Comp. Desp. Indiretas'!$A$37</f>
        <v>DG</v>
      </c>
      <c r="D20873" s="315" t="str">
        <f>'Comp. Desp. Indiretas'!$C$37</f>
        <v>COMBUSTÍVEL - DIESEL</v>
      </c>
      <c r="E20873" s="314" t="str">
        <f>Resumo!$R$5</f>
        <v>Despesa</v>
      </c>
      <c r="F20873" s="314" t="str">
        <f>Resumo!$R$6</f>
        <v>Despesa Indireta</v>
      </c>
      <c r="G20873" s="327">
        <f>'Comp. Desp. Indiretas'!CQ37</f>
        <v>0</v>
      </c>
    </row>
    <row r="20874" spans="1:7" x14ac:dyDescent="0.25">
      <c r="A20874" s="319">
        <f>'Comp. Desp. Indiretas'!$CQ$7</f>
        <v>0</v>
      </c>
      <c r="B20874" s="314" t="str">
        <f>'Comp. Desp. Indiretas'!$A$38</f>
        <v>DG</v>
      </c>
      <c r="D20874" s="315" t="str">
        <f>'Comp. Desp. Indiretas'!$C$38</f>
        <v>PASSAGEM AÉREA</v>
      </c>
      <c r="E20874" s="314" t="str">
        <f>Resumo!$R$5</f>
        <v>Despesa</v>
      </c>
      <c r="F20874" s="314" t="str">
        <f>Resumo!$R$6</f>
        <v>Despesa Indireta</v>
      </c>
      <c r="G20874" s="327">
        <f>'Comp. Desp. Indiretas'!CQ38</f>
        <v>0</v>
      </c>
    </row>
    <row r="20875" spans="1:7" x14ac:dyDescent="0.25">
      <c r="A20875" s="319">
        <f>'Comp. Desp. Indiretas'!$CQ$7</f>
        <v>0</v>
      </c>
      <c r="B20875" s="314" t="str">
        <f>'Comp. Desp. Indiretas'!$A$39</f>
        <v>ART</v>
      </c>
      <c r="D20875" s="315" t="str">
        <f>'Comp. Desp. Indiretas'!$C$39</f>
        <v>ART CREA - Nível 1</v>
      </c>
      <c r="E20875" s="314" t="str">
        <f>Resumo!$R$5</f>
        <v>Despesa</v>
      </c>
      <c r="F20875" s="314" t="str">
        <f>Resumo!$R$6</f>
        <v>Despesa Indireta</v>
      </c>
      <c r="G20875" s="327">
        <f>'Comp. Desp. Indiretas'!CQ39</f>
        <v>0</v>
      </c>
    </row>
    <row r="20876" spans="1:7" x14ac:dyDescent="0.25">
      <c r="A20876" s="319">
        <f>'Comp. Desp. Indiretas'!$CQ$7</f>
        <v>0</v>
      </c>
      <c r="B20876" s="314" t="str">
        <f>'Comp. Desp. Indiretas'!$A$40</f>
        <v>ART</v>
      </c>
      <c r="D20876" s="315" t="str">
        <f>'Comp. Desp. Indiretas'!$C$40</f>
        <v>ART CREA - Nível 2</v>
      </c>
      <c r="E20876" s="314" t="str">
        <f>Resumo!$R$5</f>
        <v>Despesa</v>
      </c>
      <c r="F20876" s="314" t="str">
        <f>Resumo!$R$6</f>
        <v>Despesa Indireta</v>
      </c>
      <c r="G20876" s="327">
        <f>'Comp. Desp. Indiretas'!CQ40</f>
        <v>0</v>
      </c>
    </row>
    <row r="20877" spans="1:7" x14ac:dyDescent="0.25">
      <c r="A20877" s="319">
        <f>'Comp. Desp. Indiretas'!$CQ$7</f>
        <v>0</v>
      </c>
      <c r="B20877" s="314" t="str">
        <f>'Comp. Desp. Indiretas'!$A$41</f>
        <v>ART</v>
      </c>
      <c r="D20877" s="315" t="str">
        <f>'Comp. Desp. Indiretas'!$C$41</f>
        <v>ART CREA - Nível 3</v>
      </c>
      <c r="E20877" s="314" t="str">
        <f>Resumo!$R$5</f>
        <v>Despesa</v>
      </c>
      <c r="F20877" s="314" t="str">
        <f>Resumo!$R$6</f>
        <v>Despesa Indireta</v>
      </c>
      <c r="G20877" s="327">
        <f>'Comp. Desp. Indiretas'!CQ41</f>
        <v>0</v>
      </c>
    </row>
    <row r="20878" spans="1:7" x14ac:dyDescent="0.25">
      <c r="A20878" s="319">
        <f>'Comp. Desp. Indiretas'!$CQ$7</f>
        <v>0</v>
      </c>
      <c r="B20878" s="314" t="str">
        <f>'Comp. Desp. Indiretas'!$A$42</f>
        <v>ART</v>
      </c>
      <c r="D20878" s="315" t="str">
        <f>'Comp. Desp. Indiretas'!$C$42</f>
        <v>ACERVO CREA</v>
      </c>
      <c r="E20878" s="314" t="str">
        <f>Resumo!$R$5</f>
        <v>Despesa</v>
      </c>
      <c r="F20878" s="314" t="str">
        <f>Resumo!$R$6</f>
        <v>Despesa Indireta</v>
      </c>
      <c r="G20878" s="327">
        <f>'Comp. Desp. Indiretas'!CQ42</f>
        <v>0</v>
      </c>
    </row>
    <row r="20879" spans="1:7" x14ac:dyDescent="0.25">
      <c r="A20879" s="319">
        <f>'Comp. Desp. Indiretas'!$CQ$7</f>
        <v>0</v>
      </c>
      <c r="B20879" s="314" t="str">
        <f>'Comp. Desp. Indiretas'!$A$43</f>
        <v>ART</v>
      </c>
      <c r="D20879" s="315" t="str">
        <f>'Comp. Desp. Indiretas'!$C$43</f>
        <v>ART CRBio</v>
      </c>
      <c r="E20879" s="314" t="str">
        <f>Resumo!$R$5</f>
        <v>Despesa</v>
      </c>
      <c r="F20879" s="314" t="str">
        <f>Resumo!$R$6</f>
        <v>Despesa Indireta</v>
      </c>
      <c r="G20879" s="327">
        <f>'Comp. Desp. Indiretas'!CQ43</f>
        <v>0</v>
      </c>
    </row>
    <row r="20880" spans="1:7" x14ac:dyDescent="0.25">
      <c r="A20880" s="319">
        <f>'Comp. Desp. Indiretas'!$CQ$7</f>
        <v>0</v>
      </c>
      <c r="B20880" s="314" t="str">
        <f>'Comp. Desp. Indiretas'!$A$44</f>
        <v>ART</v>
      </c>
      <c r="D20880" s="315" t="str">
        <f>'Comp. Desp. Indiretas'!$C$44</f>
        <v>ACERVO CRBio</v>
      </c>
      <c r="E20880" s="314" t="str">
        <f>Resumo!$R$5</f>
        <v>Despesa</v>
      </c>
      <c r="F20880" s="314" t="str">
        <f>Resumo!$R$6</f>
        <v>Despesa Indireta</v>
      </c>
      <c r="G20880" s="327">
        <f>'Comp. Desp. Indiretas'!CQ44</f>
        <v>0</v>
      </c>
    </row>
    <row r="20881" spans="1:7" x14ac:dyDescent="0.25">
      <c r="A20881" s="319">
        <f>'Comp. Desp. Indiretas'!$CQ$7</f>
        <v>0</v>
      </c>
      <c r="B20881" s="314" t="str">
        <f>'Comp. Desp. Indiretas'!$A$45</f>
        <v>ART</v>
      </c>
      <c r="D20881" s="315" t="str">
        <f>'Comp. Desp. Indiretas'!$C$45</f>
        <v>VISTO CREA PF</v>
      </c>
      <c r="E20881" s="314" t="str">
        <f>Resumo!$R$5</f>
        <v>Despesa</v>
      </c>
      <c r="F20881" s="314" t="str">
        <f>Resumo!$R$6</f>
        <v>Despesa Indireta</v>
      </c>
      <c r="G20881" s="327">
        <f>'Comp. Desp. Indiretas'!CQ45</f>
        <v>0</v>
      </c>
    </row>
    <row r="20882" spans="1:7" x14ac:dyDescent="0.25">
      <c r="A20882" s="319">
        <f>'Comp. Desp. Indiretas'!$CQ$7</f>
        <v>0</v>
      </c>
      <c r="B20882" s="314" t="str">
        <f>'Comp. Desp. Indiretas'!$A$46</f>
        <v>ART</v>
      </c>
      <c r="D20882" s="315" t="str">
        <f>'Comp. Desp. Indiretas'!$C$46</f>
        <v>VISTO CREA PJ</v>
      </c>
      <c r="E20882" s="314" t="str">
        <f>Resumo!$R$5</f>
        <v>Despesa</v>
      </c>
      <c r="F20882" s="314" t="str">
        <f>Resumo!$R$6</f>
        <v>Despesa Indireta</v>
      </c>
      <c r="G20882" s="327">
        <f>'Comp. Desp. Indiretas'!CQ46</f>
        <v>0</v>
      </c>
    </row>
    <row r="20883" spans="1:7" x14ac:dyDescent="0.25">
      <c r="A20883" s="319">
        <f>'Comp. Desp. Indiretas'!$CQ$7</f>
        <v>0</v>
      </c>
      <c r="B20883" s="314" t="str">
        <f>'Comp. Desp. Indiretas'!$A$47</f>
        <v>ART</v>
      </c>
      <c r="D20883" s="315" t="str">
        <f>'Comp. Desp. Indiretas'!$C$47</f>
        <v>ANUIDADE CREA PF</v>
      </c>
      <c r="E20883" s="314" t="str">
        <f>Resumo!$R$5</f>
        <v>Despesa</v>
      </c>
      <c r="F20883" s="314" t="str">
        <f>Resumo!$R$6</f>
        <v>Despesa Indireta</v>
      </c>
      <c r="G20883" s="327">
        <f>'Comp. Desp. Indiretas'!CQ47</f>
        <v>0</v>
      </c>
    </row>
    <row r="20884" spans="1:7" x14ac:dyDescent="0.25">
      <c r="A20884" s="319">
        <f>'Comp. Desp. Indiretas'!$CQ$7</f>
        <v>0</v>
      </c>
      <c r="B20884" s="314" t="str">
        <f>'Comp. Desp. Indiretas'!$A$48</f>
        <v>ART</v>
      </c>
      <c r="D20884" s="315" t="str">
        <f>'Comp. Desp. Indiretas'!$C$48</f>
        <v>ANUIDADE CREA PJ</v>
      </c>
      <c r="E20884" s="314" t="str">
        <f>Resumo!$R$5</f>
        <v>Despesa</v>
      </c>
      <c r="F20884" s="314" t="str">
        <f>Resumo!$R$6</f>
        <v>Despesa Indireta</v>
      </c>
      <c r="G20884" s="327">
        <f>'Comp. Desp. Indiretas'!CQ48</f>
        <v>0</v>
      </c>
    </row>
    <row r="20885" spans="1:7" x14ac:dyDescent="0.25">
      <c r="A20885" s="319">
        <f>'Comp. Desp. Indiretas'!$CQ$7</f>
        <v>0</v>
      </c>
      <c r="B20885" s="314" t="str">
        <f>'Comp. Desp. Indiretas'!$A$49</f>
        <v>ART</v>
      </c>
      <c r="D20885" s="315" t="str">
        <f>'Comp. Desp. Indiretas'!$C$49</f>
        <v>VISTO CRBio PF</v>
      </c>
      <c r="E20885" s="314" t="str">
        <f>Resumo!$R$5</f>
        <v>Despesa</v>
      </c>
      <c r="F20885" s="314" t="str">
        <f>Resumo!$R$6</f>
        <v>Despesa Indireta</v>
      </c>
      <c r="G20885" s="327">
        <f>'Comp. Desp. Indiretas'!CQ49</f>
        <v>0</v>
      </c>
    </row>
    <row r="20886" spans="1:7" x14ac:dyDescent="0.25">
      <c r="A20886" s="319">
        <f>'Comp. Desp. Indiretas'!$CQ$7</f>
        <v>0</v>
      </c>
      <c r="B20886" s="314" t="str">
        <f>'Comp. Desp. Indiretas'!$A$50</f>
        <v>ART</v>
      </c>
      <c r="D20886" s="315" t="str">
        <f>'Comp. Desp. Indiretas'!$C$50</f>
        <v>VISTO CRBio PJ</v>
      </c>
      <c r="E20886" s="314" t="str">
        <f>Resumo!$R$5</f>
        <v>Despesa</v>
      </c>
      <c r="F20886" s="314" t="str">
        <f>Resumo!$R$6</f>
        <v>Despesa Indireta</v>
      </c>
      <c r="G20886" s="327">
        <f>'Comp. Desp. Indiretas'!CQ50</f>
        <v>0</v>
      </c>
    </row>
    <row r="20887" spans="1:7" x14ac:dyDescent="0.25">
      <c r="A20887" s="319">
        <f>'Comp. Desp. Indiretas'!$CQ$7</f>
        <v>0</v>
      </c>
      <c r="B20887" s="314" t="str">
        <f>'Comp. Desp. Indiretas'!$A$51</f>
        <v>SMS</v>
      </c>
      <c r="D20887" s="315" t="str">
        <f>'Comp. Desp. Indiretas'!$C$51</f>
        <v>PPRA</v>
      </c>
      <c r="E20887" s="314" t="str">
        <f>Resumo!$R$5</f>
        <v>Despesa</v>
      </c>
      <c r="F20887" s="314" t="str">
        <f>Resumo!$R$6</f>
        <v>Despesa Indireta</v>
      </c>
      <c r="G20887" s="327">
        <f>'Comp. Desp. Indiretas'!CQ51</f>
        <v>0</v>
      </c>
    </row>
    <row r="20888" spans="1:7" x14ac:dyDescent="0.25">
      <c r="A20888" s="319">
        <f>'Comp. Desp. Indiretas'!$CQ$7</f>
        <v>0</v>
      </c>
      <c r="B20888" s="314" t="str">
        <f>'Comp. Desp. Indiretas'!$A$52</f>
        <v>SMS</v>
      </c>
      <c r="D20888" s="315" t="str">
        <f>'Comp. Desp. Indiretas'!$C$52</f>
        <v>PCMSO</v>
      </c>
      <c r="E20888" s="314" t="str">
        <f>Resumo!$R$5</f>
        <v>Despesa</v>
      </c>
      <c r="F20888" s="314" t="str">
        <f>Resumo!$R$6</f>
        <v>Despesa Indireta</v>
      </c>
      <c r="G20888" s="327">
        <f>'Comp. Desp. Indiretas'!CQ52</f>
        <v>0</v>
      </c>
    </row>
    <row r="20889" spans="1:7" x14ac:dyDescent="0.25">
      <c r="A20889" s="319">
        <f>'Comp. Desp. Indiretas'!$CQ$7</f>
        <v>0</v>
      </c>
      <c r="B20889" s="314" t="str">
        <f>'Comp. Desp. Indiretas'!$A$53</f>
        <v>SMS</v>
      </c>
      <c r="D20889" s="315" t="str">
        <f>'Comp. Desp. Indiretas'!$C$53</f>
        <v>APR</v>
      </c>
      <c r="E20889" s="314" t="str">
        <f>Resumo!$R$5</f>
        <v>Despesa</v>
      </c>
      <c r="F20889" s="314" t="str">
        <f>Resumo!$R$6</f>
        <v>Despesa Indireta</v>
      </c>
      <c r="G20889" s="327">
        <f>'Comp. Desp. Indiretas'!CQ53</f>
        <v>0</v>
      </c>
    </row>
    <row r="20890" spans="1:7" x14ac:dyDescent="0.25">
      <c r="A20890" s="319">
        <f>'Comp. Desp. Indiretas'!$CQ$7</f>
        <v>0</v>
      </c>
      <c r="B20890" s="314" t="str">
        <f>'Comp. Desp. Indiretas'!$A$55</f>
        <v>SMS</v>
      </c>
      <c r="D20890" s="315" t="str">
        <f>'Comp. Desp. Indiretas'!$C$55</f>
        <v>TREINAMENTO</v>
      </c>
      <c r="E20890" s="314" t="str">
        <f>Resumo!$R$5</f>
        <v>Despesa</v>
      </c>
      <c r="F20890" s="314" t="str">
        <f>Resumo!$R$6</f>
        <v>Despesa Indireta</v>
      </c>
      <c r="G20890" s="327">
        <f>'Comp. Desp. Indiretas'!CQ55</f>
        <v>0</v>
      </c>
    </row>
    <row r="20891" spans="1:7" x14ac:dyDescent="0.25">
      <c r="A20891" s="319">
        <f>'Comp. Desp. Indiretas'!$CQ$7</f>
        <v>0</v>
      </c>
      <c r="B20891" s="314" t="str">
        <f>'Comp. Desp. Indiretas'!$A$56</f>
        <v>SMS</v>
      </c>
      <c r="D20891" s="315" t="str">
        <f>'Comp. Desp. Indiretas'!$C$56</f>
        <v>ASO</v>
      </c>
      <c r="E20891" s="314" t="str">
        <f>Resumo!$R$5</f>
        <v>Despesa</v>
      </c>
      <c r="F20891" s="314" t="str">
        <f>Resumo!$R$6</f>
        <v>Despesa Indireta</v>
      </c>
      <c r="G20891" s="327">
        <f>'Comp. Desp. Indiretas'!CQ56</f>
        <v>0</v>
      </c>
    </row>
    <row r="20892" spans="1:7" x14ac:dyDescent="0.25">
      <c r="A20892" s="319">
        <f>'Comp. Desp. Indiretas'!$CQ$7</f>
        <v>0</v>
      </c>
      <c r="B20892" s="314">
        <f>'Comp. Desp. Indiretas'!$A$57</f>
        <v>0</v>
      </c>
      <c r="D20892" s="315" t="str">
        <f>'Comp. Desp. Indiretas'!$C$57</f>
        <v/>
      </c>
      <c r="E20892" s="314" t="str">
        <f>Resumo!$R$5</f>
        <v>Despesa</v>
      </c>
      <c r="F20892" s="314" t="str">
        <f>Resumo!$R$6</f>
        <v>Despesa Indireta</v>
      </c>
      <c r="G20892" s="327">
        <f>'Comp. Desp. Indiretas'!CQ57</f>
        <v>0</v>
      </c>
    </row>
    <row r="20893" spans="1:7" x14ac:dyDescent="0.25">
      <c r="A20893" s="319">
        <f>'Comp. Desp. Indiretas'!$CQ$7</f>
        <v>0</v>
      </c>
      <c r="B20893" s="314">
        <f>'Comp. Desp. Indiretas'!$A$58</f>
        <v>0</v>
      </c>
      <c r="D20893" s="315" t="str">
        <f>'Comp. Desp. Indiretas'!$C$58</f>
        <v/>
      </c>
      <c r="E20893" s="314" t="str">
        <f>Resumo!$R$5</f>
        <v>Despesa</v>
      </c>
      <c r="F20893" s="314" t="str">
        <f>Resumo!$R$6</f>
        <v>Despesa Indireta</v>
      </c>
      <c r="G20893" s="327">
        <f>'Comp. Desp. Indiretas'!CQ58</f>
        <v>0</v>
      </c>
    </row>
    <row r="20894" spans="1:7" x14ac:dyDescent="0.25">
      <c r="A20894" s="319">
        <f>'Comp. Desp. Indiretas'!$CQ$7</f>
        <v>0</v>
      </c>
      <c r="B20894" s="314">
        <f>'Comp. Desp. Indiretas'!$A$59</f>
        <v>0</v>
      </c>
      <c r="D20894" s="315" t="str">
        <f>'Comp. Desp. Indiretas'!$C$59</f>
        <v/>
      </c>
      <c r="E20894" s="314" t="str">
        <f>Resumo!$R$5</f>
        <v>Despesa</v>
      </c>
      <c r="F20894" s="314" t="str">
        <f>Resumo!$R$6</f>
        <v>Despesa Indireta</v>
      </c>
      <c r="G20894" s="327">
        <f>'Comp. Desp. Indiretas'!CQ59</f>
        <v>0</v>
      </c>
    </row>
    <row r="20895" spans="1:7" x14ac:dyDescent="0.25">
      <c r="A20895" s="319">
        <f>'Comp. Desp. Indiretas'!$CQ$7</f>
        <v>0</v>
      </c>
      <c r="B20895" s="314">
        <f>'Comp. Desp. Indiretas'!$A$60</f>
        <v>0</v>
      </c>
      <c r="D20895" s="315" t="str">
        <f>'Comp. Desp. Indiretas'!$C$60</f>
        <v/>
      </c>
      <c r="E20895" s="314" t="str">
        <f>Resumo!$R$5</f>
        <v>Despesa</v>
      </c>
      <c r="F20895" s="314" t="str">
        <f>Resumo!$R$6</f>
        <v>Despesa Indireta</v>
      </c>
      <c r="G20895" s="327">
        <f>'Comp. Desp. Indiretas'!CQ60</f>
        <v>0</v>
      </c>
    </row>
    <row r="20896" spans="1:7" x14ac:dyDescent="0.25">
      <c r="A20896" s="319">
        <f>'Comp. Desp. Indiretas'!$CQ$7</f>
        <v>0</v>
      </c>
      <c r="B20896" s="314" t="str">
        <f>'Comp. Desp. Indiretas'!$A$63</f>
        <v>MOC</v>
      </c>
      <c r="D20896" s="315" t="str">
        <f>'Comp. Desp. Indiretas'!$C$63</f>
        <v>DIRETOR TÉCNICO</v>
      </c>
      <c r="E20896" s="314" t="str">
        <f>Resumo!$R$5</f>
        <v>Despesa</v>
      </c>
      <c r="F20896" s="314" t="str">
        <f>Resumo!$R$6</f>
        <v>Despesa Indireta</v>
      </c>
      <c r="G20896" s="327">
        <f>'Comp. Desp. Indiretas'!CQ63</f>
        <v>0</v>
      </c>
    </row>
    <row r="20897" spans="1:7" x14ac:dyDescent="0.25">
      <c r="A20897" s="319">
        <f>'Comp. Desp. Indiretas'!$CQ$7</f>
        <v>0</v>
      </c>
      <c r="B20897" s="314" t="str">
        <f>'Comp. Desp. Indiretas'!$A$64</f>
        <v>MOC</v>
      </c>
      <c r="D20897" s="315" t="str">
        <f>'Comp. Desp. Indiretas'!$C$64</f>
        <v>ANALISTA DE SUPRIMENTOS</v>
      </c>
      <c r="E20897" s="314" t="str">
        <f>Resumo!$R$5</f>
        <v>Despesa</v>
      </c>
      <c r="F20897" s="314" t="str">
        <f>Resumo!$R$6</f>
        <v>Despesa Indireta</v>
      </c>
      <c r="G20897" s="327">
        <f>'Comp. Desp. Indiretas'!CQ64</f>
        <v>0</v>
      </c>
    </row>
    <row r="20898" spans="1:7" x14ac:dyDescent="0.25">
      <c r="A20898" s="319">
        <f>'Comp. Desp. Indiretas'!$CQ$7</f>
        <v>0</v>
      </c>
      <c r="B20898" s="314" t="str">
        <f>'Comp. Desp. Indiretas'!$A$65</f>
        <v>MOC</v>
      </c>
      <c r="D20898" s="315" t="str">
        <f>'Comp. Desp. Indiretas'!$C$65</f>
        <v>GERENTE DE PROJETO - PJ</v>
      </c>
      <c r="E20898" s="314" t="str">
        <f>Resumo!$R$5</f>
        <v>Despesa</v>
      </c>
      <c r="F20898" s="314" t="str">
        <f>Resumo!$R$6</f>
        <v>Despesa Indireta</v>
      </c>
      <c r="G20898" s="327">
        <f>'Comp. Desp. Indiretas'!CQ65</f>
        <v>0</v>
      </c>
    </row>
    <row r="20899" spans="1:7" x14ac:dyDescent="0.25">
      <c r="A20899" s="319">
        <f>'Comp. Desp. Indiretas'!$CQ$7</f>
        <v>0</v>
      </c>
      <c r="B20899" s="314" t="str">
        <f>'Comp. Desp. Indiretas'!$A$66</f>
        <v>MOC</v>
      </c>
      <c r="D20899" s="315" t="str">
        <f>'Comp. Desp. Indiretas'!$C$66</f>
        <v>COORD. DE PROJETO - PJ</v>
      </c>
      <c r="E20899" s="314" t="str">
        <f>Resumo!$R$5</f>
        <v>Despesa</v>
      </c>
      <c r="F20899" s="314" t="str">
        <f>Resumo!$R$6</f>
        <v>Despesa Indireta</v>
      </c>
      <c r="G20899" s="327">
        <f>'Comp. Desp. Indiretas'!CQ66</f>
        <v>0</v>
      </c>
    </row>
    <row r="20900" spans="1:7" x14ac:dyDescent="0.25">
      <c r="A20900" s="319">
        <f>'Comp. Desp. Indiretas'!$CQ$7</f>
        <v>0</v>
      </c>
      <c r="B20900" s="314" t="str">
        <f>'Comp. Desp. Indiretas'!$A$67</f>
        <v>MOC</v>
      </c>
      <c r="D20900" s="315" t="str">
        <f>'Comp. Desp. Indiretas'!$C$67</f>
        <v>COORD. OPERACIONAL - PJ</v>
      </c>
      <c r="E20900" s="314" t="str">
        <f>Resumo!$R$5</f>
        <v>Despesa</v>
      </c>
      <c r="F20900" s="314" t="str">
        <f>Resumo!$R$6</f>
        <v>Despesa Indireta</v>
      </c>
      <c r="G20900" s="327">
        <f>'Comp. Desp. Indiretas'!CQ67</f>
        <v>0</v>
      </c>
    </row>
    <row r="20901" spans="1:7" x14ac:dyDescent="0.25">
      <c r="A20901" s="319">
        <f>'Comp. Desp. Indiretas'!$CQ$7</f>
        <v>0</v>
      </c>
      <c r="B20901" s="314" t="str">
        <f>'Comp. Desp. Indiretas'!$A$68</f>
        <v>MOC</v>
      </c>
      <c r="D20901" s="315" t="str">
        <f>'Comp. Desp. Indiretas'!$C$68</f>
        <v>ANALISTA DE PROJETOS SENIOR - PJ</v>
      </c>
      <c r="E20901" s="314" t="str">
        <f>Resumo!$R$5</f>
        <v>Despesa</v>
      </c>
      <c r="F20901" s="314" t="str">
        <f>Resumo!$R$6</f>
        <v>Despesa Indireta</v>
      </c>
      <c r="G20901" s="327">
        <f>'Comp. Desp. Indiretas'!CQ68</f>
        <v>0</v>
      </c>
    </row>
    <row r="20902" spans="1:7" x14ac:dyDescent="0.25">
      <c r="A20902" s="319">
        <f>'Comp. Desp. Indiretas'!$CQ$7</f>
        <v>0</v>
      </c>
      <c r="B20902" s="314" t="str">
        <f>'Comp. Desp. Indiretas'!$A$69</f>
        <v>MOC</v>
      </c>
      <c r="D20902" s="315" t="str">
        <f>'Comp. Desp. Indiretas'!$C$69</f>
        <v>ANALISTA DE PROJETOS PLENO - PJ</v>
      </c>
      <c r="E20902" s="314" t="str">
        <f>Resumo!$R$5</f>
        <v>Despesa</v>
      </c>
      <c r="F20902" s="314" t="str">
        <f>Resumo!$R$6</f>
        <v>Despesa Indireta</v>
      </c>
      <c r="G20902" s="327">
        <f>'Comp. Desp. Indiretas'!CQ69</f>
        <v>0</v>
      </c>
    </row>
    <row r="20903" spans="1:7" x14ac:dyDescent="0.25">
      <c r="A20903" s="319">
        <f>'Comp. Desp. Indiretas'!$CQ$7</f>
        <v>0</v>
      </c>
      <c r="B20903" s="314" t="str">
        <f>'Comp. Desp. Indiretas'!$A$70</f>
        <v>MOC</v>
      </c>
      <c r="D20903" s="315" t="str">
        <f>'Comp. Desp. Indiretas'!$C$70</f>
        <v>ANALISTA DE PROJETOS JUNIOR - PJ</v>
      </c>
      <c r="E20903" s="314" t="str">
        <f>Resumo!$R$5</f>
        <v>Despesa</v>
      </c>
      <c r="F20903" s="314" t="str">
        <f>Resumo!$R$6</f>
        <v>Despesa Indireta</v>
      </c>
      <c r="G20903" s="327">
        <f>'Comp. Desp. Indiretas'!CQ70</f>
        <v>0</v>
      </c>
    </row>
    <row r="20904" spans="1:7" x14ac:dyDescent="0.25">
      <c r="A20904" s="319">
        <f>'Comp. Desp. Indiretas'!$CQ$7</f>
        <v>0</v>
      </c>
      <c r="B20904" s="314" t="str">
        <f>'Comp. Desp. Indiretas'!$A$71</f>
        <v>MOC</v>
      </c>
      <c r="D20904" s="315" t="str">
        <f>'Comp. Desp. Indiretas'!$C$71</f>
        <v>TÉCNICO OPERACIONAL - PJ</v>
      </c>
      <c r="E20904" s="314" t="str">
        <f>Resumo!$R$5</f>
        <v>Despesa</v>
      </c>
      <c r="F20904" s="314" t="str">
        <f>Resumo!$R$6</f>
        <v>Despesa Indireta</v>
      </c>
      <c r="G20904" s="327">
        <f>'Comp. Desp. Indiretas'!CQ71</f>
        <v>0</v>
      </c>
    </row>
    <row r="20905" spans="1:7" x14ac:dyDescent="0.25">
      <c r="A20905" s="319">
        <f>'Comp. Desp. Indiretas'!$CQ$7</f>
        <v>0</v>
      </c>
      <c r="B20905" s="314" t="str">
        <f>'Comp. Desp. Indiretas'!$A$72</f>
        <v>MOC</v>
      </c>
      <c r="D20905" s="315" t="str">
        <f>'Comp. Desp. Indiretas'!$C$72</f>
        <v>AUXILIAR TÉCNICO - PJ</v>
      </c>
      <c r="E20905" s="314" t="str">
        <f>Resumo!$R$5</f>
        <v>Despesa</v>
      </c>
      <c r="F20905" s="314" t="str">
        <f>Resumo!$R$6</f>
        <v>Despesa Indireta</v>
      </c>
      <c r="G20905" s="327">
        <f>'Comp. Desp. Indiretas'!CQ72</f>
        <v>0</v>
      </c>
    </row>
    <row r="20906" spans="1:7" x14ac:dyDescent="0.25">
      <c r="A20906" s="319">
        <f>'Comp. Desp. Indiretas'!$CQ$7</f>
        <v>0</v>
      </c>
      <c r="B20906" s="314" t="str">
        <f>'Comp. Desp. Indiretas'!$A$73</f>
        <v>MOC</v>
      </c>
      <c r="D20906" s="315" t="str">
        <f>'Comp. Desp. Indiretas'!$C$73</f>
        <v>ANALISTA FINANCEIRO</v>
      </c>
      <c r="E20906" s="314" t="str">
        <f>Resumo!$R$5</f>
        <v>Despesa</v>
      </c>
      <c r="F20906" s="314" t="str">
        <f>Resumo!$R$6</f>
        <v>Despesa Indireta</v>
      </c>
      <c r="G20906" s="327">
        <f>'Comp. Desp. Indiretas'!CQ73</f>
        <v>0</v>
      </c>
    </row>
    <row r="20907" spans="1:7" x14ac:dyDescent="0.25">
      <c r="A20907" s="319">
        <f>'Comp. Desp. Indiretas'!$CQ$7</f>
        <v>0</v>
      </c>
      <c r="B20907" s="314" t="str">
        <f>'Comp. Desp. Indiretas'!$A$74</f>
        <v>MOC</v>
      </c>
      <c r="D20907" s="315" t="str">
        <f>'Comp. Desp. Indiretas'!$C$74</f>
        <v>ANALISTA DE SUPRIMENTOS</v>
      </c>
      <c r="E20907" s="314" t="str">
        <f>Resumo!$R$5</f>
        <v>Despesa</v>
      </c>
      <c r="F20907" s="314" t="str">
        <f>Resumo!$R$6</f>
        <v>Despesa Indireta</v>
      </c>
      <c r="G20907" s="327">
        <f>'Comp. Desp. Indiretas'!CQ74</f>
        <v>0</v>
      </c>
    </row>
    <row r="20908" spans="1:7" x14ac:dyDescent="0.25">
      <c r="A20908" s="319">
        <f>'Comp. Desp. Indiretas'!$CQ$7</f>
        <v>0</v>
      </c>
      <c r="B20908" s="314" t="str">
        <f>'Comp. Desp. Indiretas'!$A$75</f>
        <v>DG</v>
      </c>
      <c r="D20908" s="315" t="str">
        <f>'Comp. Desp. Indiretas'!$C$75</f>
        <v>HOSPEDAGEM - NIVEL 1</v>
      </c>
      <c r="E20908" s="314" t="str">
        <f>Resumo!$R$5</f>
        <v>Despesa</v>
      </c>
      <c r="F20908" s="314" t="str">
        <f>Resumo!$R$6</f>
        <v>Despesa Indireta</v>
      </c>
      <c r="G20908" s="327">
        <f>'Comp. Desp. Indiretas'!CQ75</f>
        <v>0</v>
      </c>
    </row>
    <row r="20909" spans="1:7" x14ac:dyDescent="0.25">
      <c r="A20909" s="319">
        <f>'Comp. Desp. Indiretas'!$CQ$7</f>
        <v>0</v>
      </c>
      <c r="B20909" s="314" t="str">
        <f>'Comp. Desp. Indiretas'!$A$76</f>
        <v>DG</v>
      </c>
      <c r="D20909" s="315" t="str">
        <f>'Comp. Desp. Indiretas'!$C$76</f>
        <v>ALIMENTAÇÃO - NIVEL 1</v>
      </c>
      <c r="E20909" s="314" t="str">
        <f>Resumo!$R$5</f>
        <v>Despesa</v>
      </c>
      <c r="F20909" s="314" t="str">
        <f>Resumo!$R$6</f>
        <v>Despesa Indireta</v>
      </c>
      <c r="G20909" s="327">
        <f>'Comp. Desp. Indiretas'!CQ76</f>
        <v>0</v>
      </c>
    </row>
    <row r="20910" spans="1:7" x14ac:dyDescent="0.25">
      <c r="A20910" s="319">
        <f>'Comp. Desp. Indiretas'!$CQ$7</f>
        <v>0</v>
      </c>
      <c r="B20910" s="314" t="str">
        <f>'Comp. Desp. Indiretas'!$A$77</f>
        <v>DG</v>
      </c>
      <c r="D20910" s="315" t="str">
        <f>'Comp. Desp. Indiretas'!$C$77</f>
        <v>LOCAÇÃO DE BASE OPERACIONAL</v>
      </c>
      <c r="E20910" s="314" t="str">
        <f>Resumo!$R$5</f>
        <v>Despesa</v>
      </c>
      <c r="F20910" s="314" t="str">
        <f>Resumo!$R$6</f>
        <v>Despesa Indireta</v>
      </c>
      <c r="G20910" s="327">
        <f>'Comp. Desp. Indiretas'!CQ77</f>
        <v>0</v>
      </c>
    </row>
    <row r="20911" spans="1:7" x14ac:dyDescent="0.25">
      <c r="A20911" s="319">
        <f>'Comp. Desp. Indiretas'!$CQ$7</f>
        <v>0</v>
      </c>
      <c r="B20911" s="314" t="str">
        <f>'Comp. Desp. Indiretas'!$A$78</f>
        <v>DG</v>
      </c>
      <c r="D20911" s="315" t="str">
        <f>'Comp. Desp. Indiretas'!$C$78</f>
        <v>ALIMENTAÇÃO - NIVEL 1</v>
      </c>
      <c r="E20911" s="314" t="str">
        <f>Resumo!$R$5</f>
        <v>Despesa</v>
      </c>
      <c r="F20911" s="314" t="str">
        <f>Resumo!$R$6</f>
        <v>Despesa Indireta</v>
      </c>
      <c r="G20911" s="327">
        <f>'Comp. Desp. Indiretas'!CQ78</f>
        <v>0</v>
      </c>
    </row>
    <row r="20912" spans="1:7" x14ac:dyDescent="0.25">
      <c r="A20912" s="319">
        <f>'Comp. Desp. Indiretas'!$CQ$7</f>
        <v>0</v>
      </c>
      <c r="B20912" s="314" t="str">
        <f>'Comp. Desp. Indiretas'!$A$79</f>
        <v>DG</v>
      </c>
      <c r="D20912" s="315" t="str">
        <f>'Comp. Desp. Indiretas'!$C$79</f>
        <v>ALIMENTAÇÃO - NIVEL 2</v>
      </c>
      <c r="E20912" s="314" t="str">
        <f>Resumo!$R$5</f>
        <v>Despesa</v>
      </c>
      <c r="F20912" s="314" t="str">
        <f>Resumo!$R$6</f>
        <v>Despesa Indireta</v>
      </c>
      <c r="G20912" s="327">
        <f>'Comp. Desp. Indiretas'!CQ79</f>
        <v>0</v>
      </c>
    </row>
    <row r="20913" spans="1:7" x14ac:dyDescent="0.25">
      <c r="A20913" s="319">
        <f>'Comp. Desp. Indiretas'!$CQ$7</f>
        <v>0</v>
      </c>
      <c r="B20913" s="314" t="str">
        <f>'Comp. Desp. Indiretas'!$A$80</f>
        <v>DG</v>
      </c>
      <c r="D20913" s="315" t="str">
        <f>'Comp. Desp. Indiretas'!$C$80</f>
        <v>ALIMENTAÇÃO - NIVEL 3</v>
      </c>
      <c r="E20913" s="314" t="str">
        <f>Resumo!$R$5</f>
        <v>Despesa</v>
      </c>
      <c r="F20913" s="314" t="str">
        <f>Resumo!$R$6</f>
        <v>Despesa Indireta</v>
      </c>
      <c r="G20913" s="327">
        <f>'Comp. Desp. Indiretas'!CQ80</f>
        <v>0</v>
      </c>
    </row>
    <row r="20914" spans="1:7" x14ac:dyDescent="0.25">
      <c r="A20914" s="319">
        <f>'Comp. Desp. Indiretas'!$CQ$7</f>
        <v>0</v>
      </c>
      <c r="B20914" s="314" t="str">
        <f>'Comp. Desp. Indiretas'!$A$81</f>
        <v>DG</v>
      </c>
      <c r="D20914" s="315" t="str">
        <f>'Comp. Desp. Indiretas'!$C$81</f>
        <v>TELEFONIA</v>
      </c>
      <c r="E20914" s="314" t="str">
        <f>Resumo!$R$5</f>
        <v>Despesa</v>
      </c>
      <c r="F20914" s="314" t="str">
        <f>Resumo!$R$6</f>
        <v>Despesa Indireta</v>
      </c>
      <c r="G20914" s="327">
        <f>'Comp. Desp. Indiretas'!CQ81</f>
        <v>0</v>
      </c>
    </row>
    <row r="20915" spans="1:7" x14ac:dyDescent="0.25">
      <c r="A20915" s="319">
        <f>'Comp. Desp. Indiretas'!$CQ$7</f>
        <v>0</v>
      </c>
      <c r="B20915" s="314" t="str">
        <f>'Comp. Desp. Indiretas'!$A$82</f>
        <v>DG</v>
      </c>
      <c r="D20915" s="315" t="str">
        <f>'Comp. Desp. Indiretas'!$C$82</f>
        <v>ALUGUEL DE VEÍCULO LEVE MENSAL</v>
      </c>
      <c r="E20915" s="314" t="str">
        <f>Resumo!$R$5</f>
        <v>Despesa</v>
      </c>
      <c r="F20915" s="314" t="str">
        <f>Resumo!$R$6</f>
        <v>Despesa Indireta</v>
      </c>
      <c r="G20915" s="327">
        <f>'Comp. Desp. Indiretas'!CQ82</f>
        <v>0</v>
      </c>
    </row>
    <row r="20916" spans="1:7" x14ac:dyDescent="0.25">
      <c r="A20916" s="319">
        <f>'Comp. Desp. Indiretas'!$CQ$7</f>
        <v>0</v>
      </c>
      <c r="B20916" s="314" t="str">
        <f>'Comp. Desp. Indiretas'!$A$83</f>
        <v>DG</v>
      </c>
      <c r="D20916" s="315" t="str">
        <f>'Comp. Desp. Indiretas'!$C$83</f>
        <v>ALUGUEL DE VEICULO LEVE</v>
      </c>
      <c r="E20916" s="314" t="str">
        <f>Resumo!$R$5</f>
        <v>Despesa</v>
      </c>
      <c r="F20916" s="314" t="str">
        <f>Resumo!$R$6</f>
        <v>Despesa Indireta</v>
      </c>
      <c r="G20916" s="327">
        <f>'Comp. Desp. Indiretas'!CQ83</f>
        <v>0</v>
      </c>
    </row>
    <row r="20917" spans="1:7" x14ac:dyDescent="0.25">
      <c r="A20917" s="319">
        <f>'Comp. Desp. Indiretas'!$CQ$7</f>
        <v>0</v>
      </c>
      <c r="B20917" s="314" t="str">
        <f>'Comp. Desp. Indiretas'!$A$84</f>
        <v>DG</v>
      </c>
      <c r="D20917" s="315" t="str">
        <f>'Comp. Desp. Indiretas'!$C$84</f>
        <v>ALUGUEL CAMINHONTE</v>
      </c>
      <c r="E20917" s="314" t="str">
        <f>Resumo!$R$5</f>
        <v>Despesa</v>
      </c>
      <c r="F20917" s="314" t="str">
        <f>Resumo!$R$6</f>
        <v>Despesa Indireta</v>
      </c>
      <c r="G20917" s="327">
        <f>'Comp. Desp. Indiretas'!CQ84</f>
        <v>0</v>
      </c>
    </row>
    <row r="20918" spans="1:7" x14ac:dyDescent="0.25">
      <c r="A20918" s="319">
        <f>'Comp. Desp. Indiretas'!$CQ$7</f>
        <v>0</v>
      </c>
      <c r="B20918" s="314" t="str">
        <f>'Comp. Desp. Indiretas'!$A$85</f>
        <v>DG</v>
      </c>
      <c r="D20918" s="315" t="str">
        <f>'Comp. Desp. Indiretas'!$C$85</f>
        <v>AQUISIÇÃO DE VEICULO</v>
      </c>
      <c r="E20918" s="314" t="str">
        <f>Resumo!$R$5</f>
        <v>Despesa</v>
      </c>
      <c r="F20918" s="314" t="str">
        <f>Resumo!$R$6</f>
        <v>Despesa Indireta</v>
      </c>
      <c r="G20918" s="327">
        <f>'Comp. Desp. Indiretas'!CQ85</f>
        <v>0</v>
      </c>
    </row>
    <row r="20919" spans="1:7" x14ac:dyDescent="0.25">
      <c r="A20919" s="319">
        <f>'Comp. Desp. Indiretas'!$CQ$7</f>
        <v>0</v>
      </c>
      <c r="B20919" s="314" t="str">
        <f>'Comp. Desp. Indiretas'!$A$86</f>
        <v>DG</v>
      </c>
      <c r="D20919" s="315" t="str">
        <f>'Comp. Desp. Indiretas'!$C$86</f>
        <v>COMBUSTÍVEL - GASOLINA</v>
      </c>
      <c r="E20919" s="314" t="str">
        <f>Resumo!$R$5</f>
        <v>Despesa</v>
      </c>
      <c r="F20919" s="314" t="str">
        <f>Resumo!$R$6</f>
        <v>Despesa Indireta</v>
      </c>
      <c r="G20919" s="327">
        <f>'Comp. Desp. Indiretas'!CQ86</f>
        <v>0</v>
      </c>
    </row>
    <row r="20920" spans="1:7" x14ac:dyDescent="0.25">
      <c r="A20920" s="319">
        <f>'Comp. Desp. Indiretas'!$CQ$7</f>
        <v>0</v>
      </c>
      <c r="B20920" s="314" t="str">
        <f>'Comp. Desp. Indiretas'!$A$87</f>
        <v>DG</v>
      </c>
      <c r="D20920" s="315" t="str">
        <f>'Comp. Desp. Indiretas'!$C$87</f>
        <v>COMBUSTÍVEL - DIESEL</v>
      </c>
      <c r="E20920" s="314" t="str">
        <f>Resumo!$R$5</f>
        <v>Despesa</v>
      </c>
      <c r="F20920" s="314" t="str">
        <f>Resumo!$R$6</f>
        <v>Despesa Indireta</v>
      </c>
      <c r="G20920" s="327">
        <f>'Comp. Desp. Indiretas'!CQ87</f>
        <v>0</v>
      </c>
    </row>
    <row r="20921" spans="1:7" x14ac:dyDescent="0.25">
      <c r="A20921" s="319">
        <f>'Comp. Desp. Indiretas'!$CQ$7</f>
        <v>0</v>
      </c>
      <c r="B20921" s="314" t="str">
        <f>'Comp. Desp. Indiretas'!$A$88</f>
        <v>DG</v>
      </c>
      <c r="D20921" s="315" t="str">
        <f>'Comp. Desp. Indiretas'!$C$88</f>
        <v>PASSAGEM AÉREA</v>
      </c>
      <c r="E20921" s="314" t="str">
        <f>Resumo!$R$5</f>
        <v>Despesa</v>
      </c>
      <c r="F20921" s="314" t="str">
        <f>Resumo!$R$6</f>
        <v>Despesa Indireta</v>
      </c>
      <c r="G20921" s="327">
        <f>'Comp. Desp. Indiretas'!CQ88</f>
        <v>0</v>
      </c>
    </row>
    <row r="20922" spans="1:7" x14ac:dyDescent="0.25">
      <c r="A20922" s="319">
        <f>'Comp. Desp. Indiretas'!$CQ$7</f>
        <v>0</v>
      </c>
      <c r="B20922" s="314" t="str">
        <f>'Comp. Desp. Indiretas'!$A$89</f>
        <v>ART</v>
      </c>
      <c r="D20922" s="315" t="str">
        <f>'Comp. Desp. Indiretas'!$C$89</f>
        <v>ART CREA - Nível 1</v>
      </c>
      <c r="E20922" s="314" t="str">
        <f>Resumo!$R$5</f>
        <v>Despesa</v>
      </c>
      <c r="F20922" s="314" t="str">
        <f>Resumo!$R$6</f>
        <v>Despesa Indireta</v>
      </c>
      <c r="G20922" s="327">
        <f>'Comp. Desp. Indiretas'!CQ89</f>
        <v>0</v>
      </c>
    </row>
    <row r="20923" spans="1:7" x14ac:dyDescent="0.25">
      <c r="A20923" s="319">
        <f>'Comp. Desp. Indiretas'!$CQ$7</f>
        <v>0</v>
      </c>
      <c r="B20923" s="314" t="str">
        <f>'Comp. Desp. Indiretas'!$A$90</f>
        <v>ART</v>
      </c>
      <c r="D20923" s="315" t="str">
        <f>'Comp. Desp. Indiretas'!$C$90</f>
        <v>ART CREA - Nível 2</v>
      </c>
      <c r="E20923" s="314" t="str">
        <f>Resumo!$R$5</f>
        <v>Despesa</v>
      </c>
      <c r="F20923" s="314" t="str">
        <f>Resumo!$R$6</f>
        <v>Despesa Indireta</v>
      </c>
      <c r="G20923" s="327">
        <f>'Comp. Desp. Indiretas'!CQ90</f>
        <v>0</v>
      </c>
    </row>
    <row r="20924" spans="1:7" x14ac:dyDescent="0.25">
      <c r="A20924" s="319">
        <f>'Comp. Desp. Indiretas'!$CQ$7</f>
        <v>0</v>
      </c>
      <c r="B20924" s="314" t="str">
        <f>'Comp. Desp. Indiretas'!$A$91</f>
        <v>ART</v>
      </c>
      <c r="D20924" s="315" t="str">
        <f>'Comp. Desp. Indiretas'!$C$91</f>
        <v>ART CREA - Nível 3</v>
      </c>
      <c r="E20924" s="314" t="str">
        <f>Resumo!$R$5</f>
        <v>Despesa</v>
      </c>
      <c r="F20924" s="314" t="str">
        <f>Resumo!$R$6</f>
        <v>Despesa Indireta</v>
      </c>
      <c r="G20924" s="327">
        <f>'Comp. Desp. Indiretas'!CQ91</f>
        <v>0</v>
      </c>
    </row>
    <row r="20925" spans="1:7" x14ac:dyDescent="0.25">
      <c r="A20925" s="319">
        <f>'Comp. Desp. Indiretas'!$CQ$7</f>
        <v>0</v>
      </c>
      <c r="B20925" s="314" t="str">
        <f>'Comp. Desp. Indiretas'!$A$92</f>
        <v>ART</v>
      </c>
      <c r="D20925" s="315" t="str">
        <f>'Comp. Desp. Indiretas'!$C$92</f>
        <v>ACERVO CREA</v>
      </c>
      <c r="E20925" s="314" t="str">
        <f>Resumo!$R$5</f>
        <v>Despesa</v>
      </c>
      <c r="F20925" s="314" t="str">
        <f>Resumo!$R$6</f>
        <v>Despesa Indireta</v>
      </c>
      <c r="G20925" s="327">
        <f>'Comp. Desp. Indiretas'!CQ92</f>
        <v>0</v>
      </c>
    </row>
    <row r="20926" spans="1:7" x14ac:dyDescent="0.25">
      <c r="A20926" s="319">
        <f>'Comp. Desp. Indiretas'!$CQ$7</f>
        <v>0</v>
      </c>
      <c r="B20926" s="314" t="str">
        <f>'Comp. Desp. Indiretas'!$A$93</f>
        <v>ART</v>
      </c>
      <c r="D20926" s="315" t="str">
        <f>'Comp. Desp. Indiretas'!$C$93</f>
        <v>ART CRBio</v>
      </c>
      <c r="E20926" s="314" t="str">
        <f>Resumo!$R$5</f>
        <v>Despesa</v>
      </c>
      <c r="F20926" s="314" t="str">
        <f>Resumo!$R$6</f>
        <v>Despesa Indireta</v>
      </c>
      <c r="G20926" s="327">
        <f>'Comp. Desp. Indiretas'!CQ93</f>
        <v>0</v>
      </c>
    </row>
    <row r="20927" spans="1:7" x14ac:dyDescent="0.25">
      <c r="A20927" s="319">
        <f>'Comp. Desp. Indiretas'!$CQ$7</f>
        <v>0</v>
      </c>
      <c r="B20927" s="314" t="str">
        <f>'Comp. Desp. Indiretas'!$A$94</f>
        <v>ART</v>
      </c>
      <c r="D20927" s="315" t="str">
        <f>'Comp. Desp. Indiretas'!$C$94</f>
        <v>ACERVO CRBio</v>
      </c>
      <c r="E20927" s="314" t="str">
        <f>Resumo!$R$5</f>
        <v>Despesa</v>
      </c>
      <c r="F20927" s="314" t="str">
        <f>Resumo!$R$6</f>
        <v>Despesa Indireta</v>
      </c>
      <c r="G20927" s="327">
        <f>'Comp. Desp. Indiretas'!CQ94</f>
        <v>0</v>
      </c>
    </row>
    <row r="20928" spans="1:7" x14ac:dyDescent="0.25">
      <c r="A20928" s="319">
        <f>'Comp. Desp. Indiretas'!$CQ$7</f>
        <v>0</v>
      </c>
      <c r="B20928" s="314" t="str">
        <f>'Comp. Desp. Indiretas'!$A$95</f>
        <v>ART</v>
      </c>
      <c r="D20928" s="315" t="str">
        <f>'Comp. Desp. Indiretas'!$C$95</f>
        <v>VISTO CREA PF</v>
      </c>
      <c r="E20928" s="314" t="str">
        <f>Resumo!$R$5</f>
        <v>Despesa</v>
      </c>
      <c r="F20928" s="314" t="str">
        <f>Resumo!$R$6</f>
        <v>Despesa Indireta</v>
      </c>
      <c r="G20928" s="327">
        <f>'Comp. Desp. Indiretas'!CQ95</f>
        <v>0</v>
      </c>
    </row>
    <row r="20929" spans="1:7" x14ac:dyDescent="0.25">
      <c r="A20929" s="319">
        <f>'Comp. Desp. Indiretas'!$CQ$7</f>
        <v>0</v>
      </c>
      <c r="B20929" s="314" t="str">
        <f>'Comp. Desp. Indiretas'!$A$96</f>
        <v>ART</v>
      </c>
      <c r="D20929" s="315" t="str">
        <f>'Comp. Desp. Indiretas'!$C$96</f>
        <v>VISTO CREA PJ</v>
      </c>
      <c r="E20929" s="314" t="str">
        <f>Resumo!$R$5</f>
        <v>Despesa</v>
      </c>
      <c r="F20929" s="314" t="str">
        <f>Resumo!$R$6</f>
        <v>Despesa Indireta</v>
      </c>
      <c r="G20929" s="327">
        <f>'Comp. Desp. Indiretas'!CQ96</f>
        <v>0</v>
      </c>
    </row>
    <row r="20930" spans="1:7" x14ac:dyDescent="0.25">
      <c r="A20930" s="319">
        <f>'Comp. Desp. Indiretas'!$CQ$7</f>
        <v>0</v>
      </c>
      <c r="B20930" s="314" t="str">
        <f>'Comp. Desp. Indiretas'!$A$97</f>
        <v>ART</v>
      </c>
      <c r="D20930" s="315" t="str">
        <f>'Comp. Desp. Indiretas'!$C$97</f>
        <v>ANUIDADE CREA PF</v>
      </c>
      <c r="E20930" s="314" t="str">
        <f>Resumo!$R$5</f>
        <v>Despesa</v>
      </c>
      <c r="F20930" s="314" t="str">
        <f>Resumo!$R$6</f>
        <v>Despesa Indireta</v>
      </c>
      <c r="G20930" s="327">
        <f>'Comp. Desp. Indiretas'!CQ97</f>
        <v>0</v>
      </c>
    </row>
    <row r="20931" spans="1:7" x14ac:dyDescent="0.25">
      <c r="A20931" s="319">
        <f>'Comp. Desp. Indiretas'!$CQ$7</f>
        <v>0</v>
      </c>
      <c r="B20931" s="314" t="str">
        <f>'Comp. Desp. Indiretas'!$A$98</f>
        <v>ART</v>
      </c>
      <c r="D20931" s="315" t="str">
        <f>'Comp. Desp. Indiretas'!$C$98</f>
        <v>ANUIDADE CREA PJ</v>
      </c>
      <c r="E20931" s="314" t="str">
        <f>Resumo!$R$5</f>
        <v>Despesa</v>
      </c>
      <c r="F20931" s="314" t="str">
        <f>Resumo!$R$6</f>
        <v>Despesa Indireta</v>
      </c>
      <c r="G20931" s="327">
        <f>'Comp. Desp. Indiretas'!CQ98</f>
        <v>0</v>
      </c>
    </row>
    <row r="20932" spans="1:7" x14ac:dyDescent="0.25">
      <c r="A20932" s="319">
        <f>'Comp. Desp. Indiretas'!$CQ$7</f>
        <v>0</v>
      </c>
      <c r="B20932" s="314" t="str">
        <f>'Comp. Desp. Indiretas'!$A$99</f>
        <v>ART</v>
      </c>
      <c r="D20932" s="315" t="str">
        <f>'Comp. Desp. Indiretas'!$C$99</f>
        <v>VISTO CRBio PF</v>
      </c>
      <c r="E20932" s="314" t="str">
        <f>Resumo!$R$5</f>
        <v>Despesa</v>
      </c>
      <c r="F20932" s="314" t="str">
        <f>Resumo!$R$6</f>
        <v>Despesa Indireta</v>
      </c>
      <c r="G20932" s="327">
        <f>'Comp. Desp. Indiretas'!CQ99</f>
        <v>0</v>
      </c>
    </row>
    <row r="20933" spans="1:7" x14ac:dyDescent="0.25">
      <c r="A20933" s="319">
        <f>'Comp. Desp. Indiretas'!$CQ$7</f>
        <v>0</v>
      </c>
      <c r="B20933" s="314" t="str">
        <f>'Comp. Desp. Indiretas'!$A$100</f>
        <v>ART</v>
      </c>
      <c r="D20933" s="315" t="str">
        <f>'Comp. Desp. Indiretas'!$C$100</f>
        <v>VISTO CRBio PJ</v>
      </c>
      <c r="E20933" s="314" t="str">
        <f>Resumo!$R$5</f>
        <v>Despesa</v>
      </c>
      <c r="F20933" s="314" t="str">
        <f>Resumo!$R$6</f>
        <v>Despesa Indireta</v>
      </c>
      <c r="G20933" s="327">
        <f>'Comp. Desp. Indiretas'!CQ100</f>
        <v>0</v>
      </c>
    </row>
    <row r="20934" spans="1:7" x14ac:dyDescent="0.25">
      <c r="A20934" s="319">
        <f>'Comp. Desp. Indiretas'!$CQ$7</f>
        <v>0</v>
      </c>
      <c r="B20934" s="314" t="str">
        <f>'Comp. Desp. Indiretas'!$A$101</f>
        <v>SMS</v>
      </c>
      <c r="D20934" s="315" t="str">
        <f>'Comp. Desp. Indiretas'!$C$101</f>
        <v>PPRA</v>
      </c>
      <c r="E20934" s="314" t="str">
        <f>Resumo!$R$5</f>
        <v>Despesa</v>
      </c>
      <c r="F20934" s="314" t="str">
        <f>Resumo!$R$6</f>
        <v>Despesa Indireta</v>
      </c>
      <c r="G20934" s="327">
        <f>'Comp. Desp. Indiretas'!CQ101</f>
        <v>0</v>
      </c>
    </row>
    <row r="20935" spans="1:7" x14ac:dyDescent="0.25">
      <c r="A20935" s="319">
        <f>'Comp. Desp. Indiretas'!$CQ$7</f>
        <v>0</v>
      </c>
      <c r="B20935" s="314" t="str">
        <f>'Comp. Desp. Indiretas'!$A$102</f>
        <v>SMS</v>
      </c>
      <c r="D20935" s="315" t="str">
        <f>'Comp. Desp. Indiretas'!$C$102</f>
        <v>PCMSO</v>
      </c>
      <c r="E20935" s="314" t="str">
        <f>Resumo!$R$5</f>
        <v>Despesa</v>
      </c>
      <c r="F20935" s="314" t="str">
        <f>Resumo!$R$6</f>
        <v>Despesa Indireta</v>
      </c>
      <c r="G20935" s="327">
        <f>'Comp. Desp. Indiretas'!CQ102</f>
        <v>0</v>
      </c>
    </row>
    <row r="20936" spans="1:7" x14ac:dyDescent="0.25">
      <c r="A20936" s="319">
        <f>'Comp. Desp. Indiretas'!$CQ$7</f>
        <v>0</v>
      </c>
      <c r="B20936" s="314" t="str">
        <f>'Comp. Desp. Indiretas'!$A$103</f>
        <v>SMS</v>
      </c>
      <c r="D20936" s="315" t="str">
        <f>'Comp. Desp. Indiretas'!$C$103</f>
        <v>APR</v>
      </c>
      <c r="E20936" s="314" t="str">
        <f>Resumo!$R$5</f>
        <v>Despesa</v>
      </c>
      <c r="F20936" s="314" t="str">
        <f>Resumo!$R$6</f>
        <v>Despesa Indireta</v>
      </c>
      <c r="G20936" s="327">
        <f>'Comp. Desp. Indiretas'!CQ103</f>
        <v>0</v>
      </c>
    </row>
    <row r="20937" spans="1:7" x14ac:dyDescent="0.25">
      <c r="A20937" s="319">
        <f>'Comp. Desp. Indiretas'!$CQ$7</f>
        <v>0</v>
      </c>
      <c r="B20937" s="314" t="str">
        <f>'Comp. Desp. Indiretas'!$A$104</f>
        <v>SMS</v>
      </c>
      <c r="D20937" s="315" t="str">
        <f>'Comp. Desp. Indiretas'!$C$104</f>
        <v>PAE</v>
      </c>
      <c r="E20937" s="314" t="str">
        <f>Resumo!$R$5</f>
        <v>Despesa</v>
      </c>
      <c r="F20937" s="314" t="str">
        <f>Resumo!$R$6</f>
        <v>Despesa Indireta</v>
      </c>
      <c r="G20937" s="327">
        <f>'Comp. Desp. Indiretas'!CQ104</f>
        <v>0</v>
      </c>
    </row>
    <row r="20938" spans="1:7" x14ac:dyDescent="0.25">
      <c r="A20938" s="319">
        <f>'Comp. Desp. Indiretas'!$CQ$7</f>
        <v>0</v>
      </c>
      <c r="B20938" s="314" t="str">
        <f>'Comp. Desp. Indiretas'!$A$105</f>
        <v>SMS</v>
      </c>
      <c r="D20938" s="315" t="str">
        <f>'Comp. Desp. Indiretas'!$C$105</f>
        <v>TREINAMENTO</v>
      </c>
      <c r="E20938" s="314" t="str">
        <f>Resumo!$R$5</f>
        <v>Despesa</v>
      </c>
      <c r="F20938" s="314" t="str">
        <f>Resumo!$R$6</f>
        <v>Despesa Indireta</v>
      </c>
      <c r="G20938" s="327">
        <f>'Comp. Desp. Indiretas'!CQ105</f>
        <v>0</v>
      </c>
    </row>
    <row r="20939" spans="1:7" x14ac:dyDescent="0.25">
      <c r="A20939" s="319">
        <f>'Comp. Desp. Indiretas'!$CQ$7</f>
        <v>0</v>
      </c>
      <c r="B20939" s="314" t="str">
        <f>'Comp. Desp. Indiretas'!$A$106</f>
        <v>SMS</v>
      </c>
      <c r="D20939" s="315" t="str">
        <f>'Comp. Desp. Indiretas'!$C$106</f>
        <v>ASO</v>
      </c>
      <c r="E20939" s="314" t="str">
        <f>Resumo!$R$5</f>
        <v>Despesa</v>
      </c>
      <c r="F20939" s="314" t="str">
        <f>Resumo!$R$6</f>
        <v>Despesa Indireta</v>
      </c>
      <c r="G20939" s="327">
        <f>'Comp. Desp. Indiretas'!CQ106</f>
        <v>0</v>
      </c>
    </row>
    <row r="20940" spans="1:7" x14ac:dyDescent="0.25">
      <c r="A20940" s="319">
        <f>'Comp. Desp. Indiretas'!$CQ$7</f>
        <v>0</v>
      </c>
      <c r="B20940" s="314">
        <f>'Comp. Desp. Indiretas'!$A$107</f>
        <v>0</v>
      </c>
      <c r="D20940" s="315" t="str">
        <f>'Comp. Desp. Indiretas'!$C$107</f>
        <v/>
      </c>
      <c r="E20940" s="314" t="str">
        <f>Resumo!$R$5</f>
        <v>Despesa</v>
      </c>
      <c r="F20940" s="314" t="str">
        <f>Resumo!$R$6</f>
        <v>Despesa Indireta</v>
      </c>
      <c r="G20940" s="327">
        <f>'Comp. Desp. Indiretas'!CQ107</f>
        <v>0</v>
      </c>
    </row>
    <row r="20941" spans="1:7" x14ac:dyDescent="0.25">
      <c r="A20941" s="319">
        <f>'Comp. Desp. Indiretas'!$CQ$7</f>
        <v>0</v>
      </c>
      <c r="B20941" s="314">
        <f>'Comp. Desp. Indiretas'!$A$108</f>
        <v>0</v>
      </c>
      <c r="D20941" s="315" t="str">
        <f>'Comp. Desp. Indiretas'!$C$108</f>
        <v/>
      </c>
      <c r="E20941" s="314" t="str">
        <f>Resumo!$R$5</f>
        <v>Despesa</v>
      </c>
      <c r="F20941" s="314" t="str">
        <f>Resumo!$R$6</f>
        <v>Despesa Indireta</v>
      </c>
      <c r="G20941" s="327">
        <f>'Comp. Desp. Indiretas'!CQ108</f>
        <v>0</v>
      </c>
    </row>
    <row r="20942" spans="1:7" x14ac:dyDescent="0.25">
      <c r="A20942" s="319">
        <f>'Comp. Desp. Indiretas'!$CQ$7</f>
        <v>0</v>
      </c>
      <c r="B20942" s="314">
        <f>'Comp. Desp. Indiretas'!$A$109</f>
        <v>0</v>
      </c>
      <c r="D20942" s="315" t="str">
        <f>'Comp. Desp. Indiretas'!$C$109</f>
        <v/>
      </c>
      <c r="E20942" s="314" t="str">
        <f>Resumo!$R$5</f>
        <v>Despesa</v>
      </c>
      <c r="F20942" s="314" t="str">
        <f>Resumo!$R$6</f>
        <v>Despesa Indireta</v>
      </c>
      <c r="G20942" s="327">
        <f>'Comp. Desp. Indiretas'!CQ109</f>
        <v>0</v>
      </c>
    </row>
    <row r="20943" spans="1:7" x14ac:dyDescent="0.25">
      <c r="A20943" s="319">
        <f>'Comp. Desp. Indiretas'!$CQ$7</f>
        <v>0</v>
      </c>
      <c r="B20943" s="314">
        <f>'Comp. Desp. Indiretas'!$A$110</f>
        <v>0</v>
      </c>
      <c r="D20943" s="315" t="str">
        <f>'Comp. Desp. Indiretas'!$C$110</f>
        <v/>
      </c>
      <c r="E20943" s="314" t="str">
        <f>Resumo!$R$5</f>
        <v>Despesa</v>
      </c>
      <c r="F20943" s="314" t="str">
        <f>Resumo!$R$6</f>
        <v>Despesa Indireta</v>
      </c>
      <c r="G20943" s="327">
        <f>'Comp. Desp. Indiretas'!CQ110</f>
        <v>0</v>
      </c>
    </row>
    <row r="20944" spans="1:7" x14ac:dyDescent="0.25">
      <c r="A20944" s="319">
        <f>'Comp. Desp. Indiretas'!$CQ$7</f>
        <v>0</v>
      </c>
      <c r="B20944" s="314">
        <f>'Comp. Desp. Indiretas'!$A$111</f>
        <v>0</v>
      </c>
      <c r="D20944" s="315" t="str">
        <f>'Comp. Desp. Indiretas'!$C$111</f>
        <v/>
      </c>
      <c r="E20944" s="314" t="str">
        <f>Resumo!$R$5</f>
        <v>Despesa</v>
      </c>
      <c r="F20944" s="314" t="str">
        <f>Resumo!$R$6</f>
        <v>Despesa Indireta</v>
      </c>
      <c r="G20944" s="327">
        <f>'Comp. Desp. Indiretas'!CQ111</f>
        <v>0</v>
      </c>
    </row>
    <row r="20945" spans="1:7" x14ac:dyDescent="0.25">
      <c r="A20945" s="319">
        <f>'Comp. Desp. Indiretas'!$CQ$7</f>
        <v>0</v>
      </c>
      <c r="B20945" s="314">
        <f>'Comp. Desp. Indiretas'!$A$112</f>
        <v>0</v>
      </c>
      <c r="D20945" s="315" t="str">
        <f>'Comp. Desp. Indiretas'!$C$112</f>
        <v/>
      </c>
      <c r="E20945" s="314" t="str">
        <f>Resumo!$R$5</f>
        <v>Despesa</v>
      </c>
      <c r="F20945" s="314" t="str">
        <f>Resumo!$R$6</f>
        <v>Despesa Indireta</v>
      </c>
      <c r="G20945" s="327">
        <f>'Comp. Desp. Indiretas'!CQ112</f>
        <v>0</v>
      </c>
    </row>
    <row r="20946" spans="1:7" x14ac:dyDescent="0.25">
      <c r="A20946" s="319">
        <f>'Comp. Desp. Indiretas'!$CQ$7</f>
        <v>0</v>
      </c>
      <c r="B20946" s="314" t="str">
        <f>'Composições Desp. Diretas'!$A$10</f>
        <v>SE</v>
      </c>
      <c r="C20946" s="314" t="str">
        <f>EAP!$C$9</f>
        <v>PP01</v>
      </c>
      <c r="D20946" s="315" t="str">
        <f>'Composições Desp. Diretas'!$C$10</f>
        <v>Subcontratação: realização do serviço de monit. da QAE</v>
      </c>
      <c r="E20946" s="314" t="str">
        <f>Resumo!$R$5</f>
        <v>Despesa</v>
      </c>
      <c r="F20946" s="314" t="str">
        <f>Resumo!$R$7</f>
        <v>Despesa Direta</v>
      </c>
      <c r="G20946" s="327">
        <f>'Composições Desp. Diretas'!CR10</f>
        <v>0</v>
      </c>
    </row>
    <row r="20947" spans="1:7" x14ac:dyDescent="0.25">
      <c r="A20947" s="319">
        <f>'Comp. Desp. Indiretas'!$CQ$7</f>
        <v>0</v>
      </c>
      <c r="B20947" s="314" t="str">
        <f>'Composições Desp. Diretas'!$A$11</f>
        <v>MOC</v>
      </c>
      <c r="C20947" s="314" t="str">
        <f>EAP!$C$9</f>
        <v>PP01</v>
      </c>
      <c r="D20947" s="315" t="str">
        <f>'Composições Desp. Diretas'!$C$11</f>
        <v>ANALISTA DE PROJETOS PLENO</v>
      </c>
      <c r="E20947" s="314" t="str">
        <f>Resumo!$R$5</f>
        <v>Despesa</v>
      </c>
      <c r="F20947" s="314" t="str">
        <f>Resumo!$R$7</f>
        <v>Despesa Direta</v>
      </c>
      <c r="G20947" s="327">
        <f>'Composições Desp. Diretas'!CR11</f>
        <v>0</v>
      </c>
    </row>
    <row r="20948" spans="1:7" x14ac:dyDescent="0.25">
      <c r="A20948" s="319">
        <f>'Comp. Desp. Indiretas'!$CQ$7</f>
        <v>0</v>
      </c>
      <c r="B20948" s="314">
        <f>'Composições Desp. Diretas'!$A$12</f>
        <v>0</v>
      </c>
      <c r="C20948" s="314" t="str">
        <f>EAP!$C$9</f>
        <v>PP01</v>
      </c>
      <c r="D20948" s="315">
        <f>'Composições Desp. Diretas'!$C$12</f>
        <v>0</v>
      </c>
      <c r="E20948" s="314" t="str">
        <f>Resumo!$R$5</f>
        <v>Despesa</v>
      </c>
      <c r="F20948" s="314" t="str">
        <f>Resumo!$R$7</f>
        <v>Despesa Direta</v>
      </c>
      <c r="G20948" s="327">
        <f>'Composições Desp. Diretas'!CR12</f>
        <v>0</v>
      </c>
    </row>
    <row r="20949" spans="1:7" x14ac:dyDescent="0.25">
      <c r="A20949" s="319">
        <f>'Comp. Desp. Indiretas'!$CQ$7</f>
        <v>0</v>
      </c>
      <c r="B20949" s="314">
        <f>'Composições Desp. Diretas'!$A$13</f>
        <v>0</v>
      </c>
      <c r="C20949" s="314" t="str">
        <f>EAP!$C$9</f>
        <v>PP01</v>
      </c>
      <c r="D20949" s="315">
        <f>'Composições Desp. Diretas'!$C$13</f>
        <v>0</v>
      </c>
      <c r="E20949" s="314" t="str">
        <f>Resumo!$R$5</f>
        <v>Despesa</v>
      </c>
      <c r="F20949" s="314" t="str">
        <f>Resumo!$R$7</f>
        <v>Despesa Direta</v>
      </c>
      <c r="G20949" s="327">
        <f>'Composições Desp. Diretas'!CR13</f>
        <v>0</v>
      </c>
    </row>
    <row r="20950" spans="1:7" x14ac:dyDescent="0.25">
      <c r="A20950" s="319">
        <f>'Comp. Desp. Indiretas'!$CQ$7</f>
        <v>0</v>
      </c>
      <c r="B20950" s="314">
        <f>'Composições Desp. Diretas'!$A$14</f>
        <v>0</v>
      </c>
      <c r="C20950" s="314" t="str">
        <f>EAP!$C$9</f>
        <v>PP01</v>
      </c>
      <c r="D20950" s="315">
        <f>'Composições Desp. Diretas'!$C$14</f>
        <v>0</v>
      </c>
      <c r="E20950" s="314" t="str">
        <f>Resumo!$R$5</f>
        <v>Despesa</v>
      </c>
      <c r="F20950" s="314" t="str">
        <f>Resumo!$R$7</f>
        <v>Despesa Direta</v>
      </c>
      <c r="G20950" s="327">
        <f>'Composições Desp. Diretas'!CR14</f>
        <v>0</v>
      </c>
    </row>
    <row r="20951" spans="1:7" x14ac:dyDescent="0.25">
      <c r="A20951" s="319">
        <f>'Comp. Desp. Indiretas'!$CQ$7</f>
        <v>0</v>
      </c>
      <c r="B20951" s="314">
        <f>'Composições Desp. Diretas'!$A$15</f>
        <v>0</v>
      </c>
      <c r="C20951" s="314" t="str">
        <f>EAP!$C$9</f>
        <v>PP01</v>
      </c>
      <c r="D20951" s="315">
        <f>'Composições Desp. Diretas'!$C$15</f>
        <v>0</v>
      </c>
      <c r="E20951" s="314" t="str">
        <f>Resumo!$R$5</f>
        <v>Despesa</v>
      </c>
      <c r="F20951" s="314" t="str">
        <f>Resumo!$R$7</f>
        <v>Despesa Direta</v>
      </c>
      <c r="G20951" s="327">
        <f>'Composições Desp. Diretas'!CR15</f>
        <v>0</v>
      </c>
    </row>
    <row r="20952" spans="1:7" x14ac:dyDescent="0.25">
      <c r="A20952" s="319">
        <f>'Comp. Desp. Indiretas'!$CQ$7</f>
        <v>0</v>
      </c>
      <c r="B20952" s="314">
        <f>'Composições Desp. Diretas'!$A$16</f>
        <v>0</v>
      </c>
      <c r="C20952" s="314" t="str">
        <f>EAP!$C$9</f>
        <v>PP01</v>
      </c>
      <c r="D20952" s="315">
        <f>'Composições Desp. Diretas'!$C$16</f>
        <v>0</v>
      </c>
      <c r="E20952" s="314" t="str">
        <f>Resumo!$R$5</f>
        <v>Despesa</v>
      </c>
      <c r="F20952" s="314" t="str">
        <f>Resumo!$R$7</f>
        <v>Despesa Direta</v>
      </c>
      <c r="G20952" s="327">
        <f>'Composições Desp. Diretas'!CR16</f>
        <v>0</v>
      </c>
    </row>
    <row r="20953" spans="1:7" x14ac:dyDescent="0.25">
      <c r="A20953" s="319">
        <f>'Comp. Desp. Indiretas'!$CQ$7</f>
        <v>0</v>
      </c>
      <c r="B20953" s="314">
        <f>'Composições Desp. Diretas'!$A$17</f>
        <v>0</v>
      </c>
      <c r="C20953" s="314" t="str">
        <f>EAP!$C$9</f>
        <v>PP01</v>
      </c>
      <c r="D20953" s="315">
        <f>'Composições Desp. Diretas'!$C$17</f>
        <v>0</v>
      </c>
      <c r="E20953" s="314" t="str">
        <f>Resumo!$R$5</f>
        <v>Despesa</v>
      </c>
      <c r="F20953" s="314" t="str">
        <f>Resumo!$R$7</f>
        <v>Despesa Direta</v>
      </c>
      <c r="G20953" s="327">
        <f>'Composições Desp. Diretas'!CR17</f>
        <v>0</v>
      </c>
    </row>
    <row r="20954" spans="1:7" x14ac:dyDescent="0.25">
      <c r="A20954" s="319">
        <f>'Comp. Desp. Indiretas'!$CQ$7</f>
        <v>0</v>
      </c>
      <c r="B20954" s="314">
        <f>'Composições Desp. Diretas'!$A$18</f>
        <v>0</v>
      </c>
      <c r="C20954" s="314" t="str">
        <f>EAP!$C$9</f>
        <v>PP01</v>
      </c>
      <c r="D20954" s="315">
        <f>'Composições Desp. Diretas'!$C$18</f>
        <v>0</v>
      </c>
      <c r="E20954" s="314" t="str">
        <f>Resumo!$R$5</f>
        <v>Despesa</v>
      </c>
      <c r="F20954" s="314" t="str">
        <f>Resumo!$R$7</f>
        <v>Despesa Direta</v>
      </c>
      <c r="G20954" s="327">
        <f>'Composições Desp. Diretas'!CR18</f>
        <v>0</v>
      </c>
    </row>
    <row r="20955" spans="1:7" x14ac:dyDescent="0.25">
      <c r="A20955" s="319">
        <f>'Comp. Desp. Indiretas'!$CQ$7</f>
        <v>0</v>
      </c>
      <c r="B20955" s="314">
        <f>'Composições Desp. Diretas'!$A$19</f>
        <v>0</v>
      </c>
      <c r="C20955" s="314" t="str">
        <f>EAP!$C$9</f>
        <v>PP01</v>
      </c>
      <c r="D20955" s="315">
        <f>'Composições Desp. Diretas'!$C$19</f>
        <v>0</v>
      </c>
      <c r="E20955" s="314" t="str">
        <f>Resumo!$R$5</f>
        <v>Despesa</v>
      </c>
      <c r="F20955" s="314" t="str">
        <f>Resumo!$R$7</f>
        <v>Despesa Direta</v>
      </c>
      <c r="G20955" s="327">
        <f>'Composições Desp. Diretas'!CR19</f>
        <v>0</v>
      </c>
    </row>
    <row r="20956" spans="1:7" x14ac:dyDescent="0.25">
      <c r="A20956" s="319">
        <f>'Comp. Desp. Indiretas'!$CQ$7</f>
        <v>0</v>
      </c>
      <c r="B20956" s="314">
        <f>'Composições Desp. Diretas'!$A$20</f>
        <v>0</v>
      </c>
      <c r="C20956" s="314" t="str">
        <f>EAP!$C$9</f>
        <v>PP01</v>
      </c>
      <c r="D20956" s="315">
        <f>'Composições Desp. Diretas'!$C$20</f>
        <v>0</v>
      </c>
      <c r="E20956" s="314" t="str">
        <f>Resumo!$R$5</f>
        <v>Despesa</v>
      </c>
      <c r="F20956" s="314" t="str">
        <f>Resumo!$R$7</f>
        <v>Despesa Direta</v>
      </c>
      <c r="G20956" s="327">
        <f>'Composições Desp. Diretas'!CR20</f>
        <v>0</v>
      </c>
    </row>
    <row r="20957" spans="1:7" x14ac:dyDescent="0.25">
      <c r="A20957" s="319">
        <f>'Comp. Desp. Indiretas'!$CQ$7</f>
        <v>0</v>
      </c>
      <c r="B20957" s="314">
        <f>'Composições Desp. Diretas'!$A$21</f>
        <v>0</v>
      </c>
      <c r="C20957" s="314" t="str">
        <f>EAP!$C$9</f>
        <v>PP01</v>
      </c>
      <c r="D20957" s="315">
        <f>'Composições Desp. Diretas'!$C$21</f>
        <v>0</v>
      </c>
      <c r="E20957" s="314" t="str">
        <f>Resumo!$R$5</f>
        <v>Despesa</v>
      </c>
      <c r="F20957" s="314" t="str">
        <f>Resumo!$R$7</f>
        <v>Despesa Direta</v>
      </c>
      <c r="G20957" s="327">
        <f>'Composições Desp. Diretas'!CR21</f>
        <v>0</v>
      </c>
    </row>
    <row r="20958" spans="1:7" x14ac:dyDescent="0.25">
      <c r="A20958" s="319">
        <f>'Comp. Desp. Indiretas'!$CQ$7</f>
        <v>0</v>
      </c>
      <c r="B20958" s="314">
        <f>'Composições Desp. Diretas'!$A$22</f>
        <v>0</v>
      </c>
      <c r="C20958" s="314" t="str">
        <f>EAP!$C$9</f>
        <v>PP01</v>
      </c>
      <c r="D20958" s="315">
        <f>'Composições Desp. Diretas'!$C$22</f>
        <v>0</v>
      </c>
      <c r="E20958" s="314" t="str">
        <f>Resumo!$R$5</f>
        <v>Despesa</v>
      </c>
      <c r="F20958" s="314" t="str">
        <f>Resumo!$R$7</f>
        <v>Despesa Direta</v>
      </c>
      <c r="G20958" s="327">
        <f>'Composições Desp. Diretas'!CR22</f>
        <v>0</v>
      </c>
    </row>
    <row r="20959" spans="1:7" x14ac:dyDescent="0.25">
      <c r="A20959" s="319">
        <f>'Comp. Desp. Indiretas'!$CQ$7</f>
        <v>0</v>
      </c>
      <c r="B20959" s="314">
        <f>'Composições Desp. Diretas'!$A$23</f>
        <v>0</v>
      </c>
      <c r="C20959" s="314" t="str">
        <f>EAP!$C$9</f>
        <v>PP01</v>
      </c>
      <c r="D20959" s="315">
        <f>'Composições Desp. Diretas'!$C$23</f>
        <v>0</v>
      </c>
      <c r="E20959" s="314" t="str">
        <f>Resumo!$R$5</f>
        <v>Despesa</v>
      </c>
      <c r="F20959" s="314" t="str">
        <f>Resumo!$R$7</f>
        <v>Despesa Direta</v>
      </c>
      <c r="G20959" s="327">
        <f>'Composições Desp. Diretas'!CR23</f>
        <v>0</v>
      </c>
    </row>
    <row r="20977" spans="1:7" x14ac:dyDescent="0.25">
      <c r="A20977" s="319">
        <f>'Comp. Desp. Indiretas'!$CQ$7</f>
        <v>0</v>
      </c>
      <c r="B20977" s="314" t="str">
        <f>'Composições Desp. Diretas'!$A$25</f>
        <v>MOC</v>
      </c>
      <c r="C20977" s="314" t="str">
        <f>EAP!$C$10</f>
        <v>PP02</v>
      </c>
      <c r="D20977" s="315" t="str">
        <f>'Composições Desp. Diretas'!$C$25</f>
        <v>TÉCNICO OPERACIONAL</v>
      </c>
      <c r="E20977" s="314" t="str">
        <f>Resumo!$R$5</f>
        <v>Despesa</v>
      </c>
      <c r="F20977" s="314" t="str">
        <f>Resumo!$R$7</f>
        <v>Despesa Direta</v>
      </c>
      <c r="G20977" s="327">
        <f>'Composições Desp. Diretas'!CR25</f>
        <v>0</v>
      </c>
    </row>
    <row r="20978" spans="1:7" x14ac:dyDescent="0.25">
      <c r="A20978" s="319">
        <f>'Comp. Desp. Indiretas'!$CQ$7</f>
        <v>0</v>
      </c>
      <c r="B20978" s="314" t="str">
        <f>'Composições Desp. Diretas'!$A$26</f>
        <v>SE</v>
      </c>
      <c r="C20978" s="314" t="str">
        <f>EAP!$C$10</f>
        <v>PP02</v>
      </c>
      <c r="D20978" s="315" t="str">
        <f>'Composições Desp. Diretas'!$C$26</f>
        <v>Pedágio</v>
      </c>
      <c r="E20978" s="314" t="str">
        <f>Resumo!$R$5</f>
        <v>Despesa</v>
      </c>
      <c r="F20978" s="314" t="str">
        <f>Resumo!$R$7</f>
        <v>Despesa Direta</v>
      </c>
      <c r="G20978" s="327">
        <f>'Composições Desp. Diretas'!CR26</f>
        <v>0</v>
      </c>
    </row>
    <row r="20979" spans="1:7" x14ac:dyDescent="0.25">
      <c r="A20979" s="319">
        <f>'Comp. Desp. Indiretas'!$CQ$7</f>
        <v>0</v>
      </c>
      <c r="B20979" s="314" t="str">
        <f>'Composições Desp. Diretas'!$A$27</f>
        <v>SE</v>
      </c>
      <c r="C20979" s="314" t="str">
        <f>EAP!$C$10</f>
        <v>PP02</v>
      </c>
      <c r="D20979" s="315" t="str">
        <f>'Composições Desp. Diretas'!$C$27</f>
        <v>Despacho ida e volta - sonômetro</v>
      </c>
      <c r="E20979" s="314" t="str">
        <f>Resumo!$R$5</f>
        <v>Despesa</v>
      </c>
      <c r="F20979" s="314" t="str">
        <f>Resumo!$R$7</f>
        <v>Despesa Direta</v>
      </c>
      <c r="G20979" s="327">
        <f>'Composições Desp. Diretas'!CR27</f>
        <v>0</v>
      </c>
    </row>
    <row r="20980" spans="1:7" x14ac:dyDescent="0.25">
      <c r="A20980" s="319">
        <f>'Comp. Desp. Indiretas'!$CQ$7</f>
        <v>0</v>
      </c>
      <c r="B20980" s="314" t="str">
        <f>'Composições Desp. Diretas'!$A$28</f>
        <v>DG</v>
      </c>
      <c r="C20980" s="314" t="str">
        <f>EAP!$C$10</f>
        <v>PP02</v>
      </c>
      <c r="D20980" s="315" t="str">
        <f>'Composições Desp. Diretas'!$C$28</f>
        <v>ALUGUEL DE VEICULO LEVE</v>
      </c>
      <c r="E20980" s="314" t="str">
        <f>Resumo!$R$5</f>
        <v>Despesa</v>
      </c>
      <c r="F20980" s="314" t="str">
        <f>Resumo!$R$7</f>
        <v>Despesa Direta</v>
      </c>
      <c r="G20980" s="327">
        <f>'Composições Desp. Diretas'!CR28</f>
        <v>0</v>
      </c>
    </row>
    <row r="20981" spans="1:7" x14ac:dyDescent="0.25">
      <c r="A20981" s="319">
        <f>'Comp. Desp. Indiretas'!$CQ$7</f>
        <v>0</v>
      </c>
      <c r="B20981" s="314" t="str">
        <f>'Composições Desp. Diretas'!$A$29</f>
        <v>DG</v>
      </c>
      <c r="C20981" s="314" t="str">
        <f>EAP!$C$10</f>
        <v>PP02</v>
      </c>
      <c r="D20981" s="315" t="str">
        <f>'Composições Desp. Diretas'!$C$29</f>
        <v>COMBUSTÍVEL - GASOLINA</v>
      </c>
      <c r="E20981" s="314" t="str">
        <f>Resumo!$R$5</f>
        <v>Despesa</v>
      </c>
      <c r="F20981" s="314" t="str">
        <f>Resumo!$R$7</f>
        <v>Despesa Direta</v>
      </c>
      <c r="G20981" s="327">
        <f>'Composições Desp. Diretas'!CR29</f>
        <v>0</v>
      </c>
    </row>
    <row r="20982" spans="1:7" x14ac:dyDescent="0.25">
      <c r="A20982" s="319">
        <f>'Comp. Desp. Indiretas'!$CQ$7</f>
        <v>0</v>
      </c>
      <c r="B20982" s="314">
        <f>'Composições Desp. Diretas'!$A$30</f>
        <v>0</v>
      </c>
      <c r="C20982" s="314" t="str">
        <f>EAP!$C$10</f>
        <v>PP02</v>
      </c>
      <c r="D20982" s="315">
        <f>'Composições Desp. Diretas'!$C$30</f>
        <v>0</v>
      </c>
      <c r="E20982" s="314" t="str">
        <f>Resumo!$R$5</f>
        <v>Despesa</v>
      </c>
      <c r="F20982" s="314" t="str">
        <f>Resumo!$R$7</f>
        <v>Despesa Direta</v>
      </c>
      <c r="G20982" s="327">
        <f>'Composições Desp. Diretas'!CR30</f>
        <v>0</v>
      </c>
    </row>
    <row r="20983" spans="1:7" x14ac:dyDescent="0.25">
      <c r="A20983" s="319">
        <f>'Comp. Desp. Indiretas'!$CQ$7</f>
        <v>0</v>
      </c>
      <c r="B20983" s="314">
        <f>'Composições Desp. Diretas'!$A$31</f>
        <v>0</v>
      </c>
      <c r="C20983" s="314" t="str">
        <f>EAP!$C$10</f>
        <v>PP02</v>
      </c>
      <c r="D20983" s="315">
        <f>'Composições Desp. Diretas'!$C$31</f>
        <v>0</v>
      </c>
      <c r="E20983" s="314" t="str">
        <f>Resumo!$R$5</f>
        <v>Despesa</v>
      </c>
      <c r="F20983" s="314" t="str">
        <f>Resumo!$R$7</f>
        <v>Despesa Direta</v>
      </c>
      <c r="G20983" s="327">
        <f>'Composições Desp. Diretas'!CR31</f>
        <v>0</v>
      </c>
    </row>
    <row r="20984" spans="1:7" x14ac:dyDescent="0.25">
      <c r="A20984" s="319">
        <f>'Comp. Desp. Indiretas'!$CQ$7</f>
        <v>0</v>
      </c>
      <c r="B20984" s="314" t="str">
        <f>'Composições Desp. Diretas'!$A$32</f>
        <v>MOC</v>
      </c>
      <c r="C20984" s="314" t="str">
        <f>EAP!$C$10</f>
        <v>PP02</v>
      </c>
      <c r="D20984" s="315" t="str">
        <f>'Composições Desp. Diretas'!$C$32</f>
        <v>COORD. DE PROJETO</v>
      </c>
      <c r="E20984" s="314" t="str">
        <f>Resumo!$R$5</f>
        <v>Despesa</v>
      </c>
      <c r="F20984" s="314" t="str">
        <f>Resumo!$R$7</f>
        <v>Despesa Direta</v>
      </c>
      <c r="G20984" s="327">
        <f>'Composições Desp. Diretas'!CR32</f>
        <v>0</v>
      </c>
    </row>
    <row r="20985" spans="1:7" x14ac:dyDescent="0.25">
      <c r="A20985" s="319">
        <f>'Comp. Desp. Indiretas'!$CQ$7</f>
        <v>0</v>
      </c>
      <c r="B20985" s="314" t="str">
        <f>'Composições Desp. Diretas'!$A$33</f>
        <v>MOC</v>
      </c>
      <c r="C20985" s="314" t="str">
        <f>EAP!$C$10</f>
        <v>PP02</v>
      </c>
      <c r="D20985" s="315" t="str">
        <f>'Composições Desp. Diretas'!$C$33</f>
        <v>ANALISTA DE PROJETOS PLENO</v>
      </c>
      <c r="E20985" s="314" t="str">
        <f>Resumo!$R$5</f>
        <v>Despesa</v>
      </c>
      <c r="F20985" s="314" t="str">
        <f>Resumo!$R$7</f>
        <v>Despesa Direta</v>
      </c>
      <c r="G20985" s="327">
        <f>'Composições Desp. Diretas'!CR33</f>
        <v>0</v>
      </c>
    </row>
    <row r="20986" spans="1:7" x14ac:dyDescent="0.25">
      <c r="A20986" s="319">
        <f>'Comp. Desp. Indiretas'!$CQ$7</f>
        <v>0</v>
      </c>
      <c r="B20986" s="314" t="str">
        <f>'Composições Desp. Diretas'!$A$34</f>
        <v>MOC</v>
      </c>
      <c r="C20986" s="314" t="str">
        <f>EAP!$C$10</f>
        <v>PP02</v>
      </c>
      <c r="D20986" s="315" t="str">
        <f>'Composições Desp. Diretas'!$C$34</f>
        <v>ASSISTENTE DE PROJETOS</v>
      </c>
      <c r="E20986" s="314" t="str">
        <f>Resumo!$R$5</f>
        <v>Despesa</v>
      </c>
      <c r="F20986" s="314" t="str">
        <f>Resumo!$R$7</f>
        <v>Despesa Direta</v>
      </c>
      <c r="G20986" s="327">
        <f>'Composições Desp. Diretas'!CR34</f>
        <v>0</v>
      </c>
    </row>
    <row r="20987" spans="1:7" x14ac:dyDescent="0.25">
      <c r="A20987" s="319">
        <f>'Comp. Desp. Indiretas'!$CQ$7</f>
        <v>0</v>
      </c>
      <c r="B20987" s="314" t="str">
        <f>'Composições Desp. Diretas'!$A$35</f>
        <v>MOC</v>
      </c>
      <c r="C20987" s="314" t="str">
        <f>EAP!$C$10</f>
        <v>PP02</v>
      </c>
      <c r="D20987" s="315" t="str">
        <f>'Composições Desp. Diretas'!$C$35</f>
        <v>ANALISTA DE GEOPROCESSAMENTO</v>
      </c>
      <c r="E20987" s="314" t="str">
        <f>Resumo!$R$5</f>
        <v>Despesa</v>
      </c>
      <c r="F20987" s="314" t="str">
        <f>Resumo!$R$7</f>
        <v>Despesa Direta</v>
      </c>
      <c r="G20987" s="327">
        <f>'Composições Desp. Diretas'!CR35</f>
        <v>0</v>
      </c>
    </row>
    <row r="20988" spans="1:7" x14ac:dyDescent="0.25">
      <c r="A20988" s="319">
        <f>'Comp. Desp. Indiretas'!$CQ$7</f>
        <v>0</v>
      </c>
      <c r="B20988" s="314">
        <f>'Composições Desp. Diretas'!$A$36</f>
        <v>0</v>
      </c>
      <c r="C20988" s="314" t="str">
        <f>EAP!$C$10</f>
        <v>PP02</v>
      </c>
      <c r="D20988" s="315">
        <f>'Composições Desp. Diretas'!$C$36</f>
        <v>0</v>
      </c>
      <c r="E20988" s="314" t="str">
        <f>Resumo!$R$5</f>
        <v>Despesa</v>
      </c>
      <c r="F20988" s="314" t="str">
        <f>Resumo!$R$7</f>
        <v>Despesa Direta</v>
      </c>
      <c r="G20988" s="327">
        <f>'Composições Desp. Diretas'!CR36</f>
        <v>0</v>
      </c>
    </row>
    <row r="20989" spans="1:7" x14ac:dyDescent="0.25">
      <c r="A20989" s="319">
        <f>'Comp. Desp. Indiretas'!$CQ$7</f>
        <v>0</v>
      </c>
      <c r="B20989" s="314">
        <f>'Composições Desp. Diretas'!$A$37</f>
        <v>0</v>
      </c>
      <c r="C20989" s="314" t="str">
        <f>EAP!$C$10</f>
        <v>PP02</v>
      </c>
      <c r="D20989" s="315">
        <f>'Composições Desp. Diretas'!$C$37</f>
        <v>0</v>
      </c>
      <c r="E20989" s="314" t="str">
        <f>Resumo!$R$5</f>
        <v>Despesa</v>
      </c>
      <c r="F20989" s="314" t="str">
        <f>Resumo!$R$7</f>
        <v>Despesa Direta</v>
      </c>
      <c r="G20989" s="327">
        <f>'Composições Desp. Diretas'!CR37</f>
        <v>0</v>
      </c>
    </row>
    <row r="20990" spans="1:7" x14ac:dyDescent="0.25">
      <c r="A20990" s="319">
        <f>'Comp. Desp. Indiretas'!$CQ$7</f>
        <v>0</v>
      </c>
      <c r="B20990" s="314">
        <f>'Composições Desp. Diretas'!$A$38</f>
        <v>0</v>
      </c>
      <c r="C20990" s="314" t="str">
        <f>EAP!$C$10</f>
        <v>PP02</v>
      </c>
      <c r="D20990" s="315">
        <f>'Composições Desp. Diretas'!$C$38</f>
        <v>0</v>
      </c>
      <c r="E20990" s="314" t="str">
        <f>Resumo!$R$5</f>
        <v>Despesa</v>
      </c>
      <c r="F20990" s="314" t="str">
        <f>Resumo!$R$7</f>
        <v>Despesa Direta</v>
      </c>
      <c r="G20990" s="327">
        <f>'Composições Desp. Diretas'!CR38</f>
        <v>0</v>
      </c>
    </row>
    <row r="20991" spans="1:7" x14ac:dyDescent="0.25">
      <c r="A20991" s="319">
        <f>'Comp. Desp. Indiretas'!$CQ$7</f>
        <v>0</v>
      </c>
      <c r="B20991" s="314">
        <f>'Composições Desp. Diretas'!$A$39</f>
        <v>0</v>
      </c>
      <c r="C20991" s="314" t="str">
        <f>EAP!$C$10</f>
        <v>PP02</v>
      </c>
      <c r="D20991" s="315">
        <f>'Composições Desp. Diretas'!$C$39</f>
        <v>0</v>
      </c>
      <c r="E20991" s="314" t="str">
        <f>Resumo!$R$5</f>
        <v>Despesa</v>
      </c>
      <c r="F20991" s="314" t="str">
        <f>Resumo!$R$7</f>
        <v>Despesa Direta</v>
      </c>
      <c r="G20991" s="327">
        <f>'Composições Desp. Diretas'!CR39</f>
        <v>0</v>
      </c>
    </row>
    <row r="20992" spans="1:7" x14ac:dyDescent="0.25">
      <c r="A20992" s="319">
        <f>'Comp. Desp. Indiretas'!$CQ$7</f>
        <v>0</v>
      </c>
      <c r="B20992" s="314">
        <f>'Composições Desp. Diretas'!$A$40</f>
        <v>0</v>
      </c>
      <c r="C20992" s="314" t="str">
        <f>EAP!$C$10</f>
        <v>PP02</v>
      </c>
      <c r="D20992" s="315">
        <f>'Composições Desp. Diretas'!$C$40</f>
        <v>0</v>
      </c>
      <c r="E20992" s="314" t="str">
        <f>Resumo!$R$5</f>
        <v>Despesa</v>
      </c>
      <c r="F20992" s="314" t="str">
        <f>Resumo!$R$7</f>
        <v>Despesa Direta</v>
      </c>
      <c r="G20992" s="327">
        <f>'Composições Desp. Diretas'!CR40</f>
        <v>0</v>
      </c>
    </row>
    <row r="20993" spans="1:7" x14ac:dyDescent="0.25">
      <c r="A20993" s="319">
        <f>'Comp. Desp. Indiretas'!$CQ$7</f>
        <v>0</v>
      </c>
      <c r="B20993" s="314">
        <f>'Composições Desp. Diretas'!$A$41</f>
        <v>0</v>
      </c>
      <c r="C20993" s="314" t="str">
        <f>EAP!$C$10</f>
        <v>PP02</v>
      </c>
      <c r="D20993" s="315">
        <f>'Composições Desp. Diretas'!$C$41</f>
        <v>0</v>
      </c>
      <c r="E20993" s="314" t="str">
        <f>Resumo!$R$5</f>
        <v>Despesa</v>
      </c>
      <c r="F20993" s="314" t="str">
        <f>Resumo!$R$7</f>
        <v>Despesa Direta</v>
      </c>
      <c r="G20993" s="327">
        <f>'Composições Desp. Diretas'!CR41</f>
        <v>0</v>
      </c>
    </row>
    <row r="20994" spans="1:7" x14ac:dyDescent="0.25">
      <c r="A20994" s="319">
        <f>'Comp. Desp. Indiretas'!$CQ$7</f>
        <v>0</v>
      </c>
      <c r="B20994" s="314">
        <f>'Composições Desp. Diretas'!$A$42</f>
        <v>0</v>
      </c>
      <c r="C20994" s="314" t="str">
        <f>EAP!$C$10</f>
        <v>PP02</v>
      </c>
      <c r="D20994" s="315">
        <f>'Composições Desp. Diretas'!$C$42</f>
        <v>0</v>
      </c>
      <c r="E20994" s="314" t="str">
        <f>Resumo!$R$5</f>
        <v>Despesa</v>
      </c>
      <c r="F20994" s="314" t="str">
        <f>Resumo!$R$7</f>
        <v>Despesa Direta</v>
      </c>
      <c r="G20994" s="327">
        <f>'Composições Desp. Diretas'!CR42</f>
        <v>0</v>
      </c>
    </row>
    <row r="20995" spans="1:7" x14ac:dyDescent="0.25">
      <c r="A20995" s="319">
        <f>'Comp. Desp. Indiretas'!$CQ$7</f>
        <v>0</v>
      </c>
      <c r="B20995" s="314">
        <f>'Composições Desp. Diretas'!$A$43</f>
        <v>0</v>
      </c>
      <c r="C20995" s="314" t="str">
        <f>EAP!$C$10</f>
        <v>PP02</v>
      </c>
      <c r="D20995" s="315">
        <f>'Composições Desp. Diretas'!$C$43</f>
        <v>0</v>
      </c>
      <c r="E20995" s="314" t="str">
        <f>Resumo!$R$5</f>
        <v>Despesa</v>
      </c>
      <c r="F20995" s="314" t="str">
        <f>Resumo!$R$7</f>
        <v>Despesa Direta</v>
      </c>
      <c r="G20995" s="327">
        <f>'Composições Desp. Diretas'!CR43</f>
        <v>0</v>
      </c>
    </row>
    <row r="20996" spans="1:7" x14ac:dyDescent="0.25">
      <c r="A20996" s="319">
        <f>'Comp. Desp. Indiretas'!$CQ$7</f>
        <v>0</v>
      </c>
      <c r="B20996" s="314">
        <f>'Composições Desp. Diretas'!$A$44</f>
        <v>0</v>
      </c>
      <c r="C20996" s="314" t="str">
        <f>EAP!$C$10</f>
        <v>PP02</v>
      </c>
      <c r="D20996" s="315">
        <f>'Composições Desp. Diretas'!$C$44</f>
        <v>0</v>
      </c>
      <c r="E20996" s="314" t="str">
        <f>Resumo!$R$5</f>
        <v>Despesa</v>
      </c>
      <c r="F20996" s="314" t="str">
        <f>Resumo!$R$7</f>
        <v>Despesa Direta</v>
      </c>
      <c r="G20996" s="327">
        <f>'Composições Desp. Diretas'!CR44</f>
        <v>0</v>
      </c>
    </row>
    <row r="20997" spans="1:7" x14ac:dyDescent="0.25">
      <c r="A20997" s="319">
        <f>'Comp. Desp. Indiretas'!$CQ$7</f>
        <v>0</v>
      </c>
      <c r="B20997" s="314">
        <f>'Composições Desp. Diretas'!$A$45</f>
        <v>0</v>
      </c>
      <c r="C20997" s="314" t="str">
        <f>EAP!$C$10</f>
        <v>PP02</v>
      </c>
      <c r="D20997" s="315">
        <f>'Composições Desp. Diretas'!$C$45</f>
        <v>0</v>
      </c>
      <c r="E20997" s="314" t="str">
        <f>Resumo!$R$5</f>
        <v>Despesa</v>
      </c>
      <c r="F20997" s="314" t="str">
        <f>Resumo!$R$7</f>
        <v>Despesa Direta</v>
      </c>
      <c r="G20997" s="327">
        <f>'Composições Desp. Diretas'!CR45</f>
        <v>0</v>
      </c>
    </row>
    <row r="20998" spans="1:7" x14ac:dyDescent="0.25">
      <c r="A20998" s="319">
        <f>'Comp. Desp. Indiretas'!$CQ$7</f>
        <v>0</v>
      </c>
      <c r="B20998" s="314">
        <f>'Composições Desp. Diretas'!$A$46</f>
        <v>0</v>
      </c>
      <c r="C20998" s="314" t="str">
        <f>EAP!$C$10</f>
        <v>PP02</v>
      </c>
      <c r="D20998" s="315">
        <f>'Composições Desp. Diretas'!$C$46</f>
        <v>0</v>
      </c>
      <c r="E20998" s="314" t="str">
        <f>Resumo!$R$5</f>
        <v>Despesa</v>
      </c>
      <c r="F20998" s="314" t="str">
        <f>Resumo!$R$7</f>
        <v>Despesa Direta</v>
      </c>
      <c r="G20998" s="327">
        <f>'Composições Desp. Diretas'!CR46</f>
        <v>0</v>
      </c>
    </row>
    <row r="20999" spans="1:7" x14ac:dyDescent="0.25">
      <c r="A20999" s="319">
        <f>'Comp. Desp. Indiretas'!$CQ$7</f>
        <v>0</v>
      </c>
      <c r="B20999" s="314">
        <f>'Composições Desp. Diretas'!$A$47</f>
        <v>0</v>
      </c>
      <c r="C20999" s="314" t="str">
        <f>EAP!$C$10</f>
        <v>PP02</v>
      </c>
      <c r="D20999" s="315">
        <f>'Composições Desp. Diretas'!$C$47</f>
        <v>0</v>
      </c>
      <c r="E20999" s="314" t="str">
        <f>Resumo!$R$5</f>
        <v>Despesa</v>
      </c>
      <c r="F20999" s="314" t="str">
        <f>Resumo!$R$7</f>
        <v>Despesa Direta</v>
      </c>
      <c r="G20999" s="327">
        <f>'Composições Desp. Diretas'!CR47</f>
        <v>0</v>
      </c>
    </row>
    <row r="21000" spans="1:7" x14ac:dyDescent="0.25">
      <c r="A21000" s="319">
        <f>'Comp. Desp. Indiretas'!$CQ$7</f>
        <v>0</v>
      </c>
      <c r="B21000" s="314">
        <f>'Composições Desp. Diretas'!$A$48</f>
        <v>0</v>
      </c>
      <c r="C21000" s="314" t="str">
        <f>EAP!$C$10</f>
        <v>PP02</v>
      </c>
      <c r="D21000" s="315">
        <f>'Composições Desp. Diretas'!$C$48</f>
        <v>0</v>
      </c>
      <c r="E21000" s="314" t="str">
        <f>Resumo!$R$5</f>
        <v>Despesa</v>
      </c>
      <c r="F21000" s="314" t="str">
        <f>Resumo!$R$7</f>
        <v>Despesa Direta</v>
      </c>
      <c r="G21000" s="327">
        <f>'Composições Desp. Diretas'!CR48</f>
        <v>0</v>
      </c>
    </row>
    <row r="21001" spans="1:7" x14ac:dyDescent="0.25">
      <c r="A21001" s="319">
        <f>'Comp. Desp. Indiretas'!$CQ$7</f>
        <v>0</v>
      </c>
      <c r="B21001" s="314">
        <f>'Composições Desp. Diretas'!$A$49</f>
        <v>0</v>
      </c>
      <c r="C21001" s="314" t="str">
        <f>EAP!$C$10</f>
        <v>PP02</v>
      </c>
      <c r="D21001" s="315">
        <f>'Composições Desp. Diretas'!$C$49</f>
        <v>0</v>
      </c>
      <c r="E21001" s="314" t="str">
        <f>Resumo!$R$5</f>
        <v>Despesa</v>
      </c>
      <c r="F21001" s="314" t="str">
        <f>Resumo!$R$7</f>
        <v>Despesa Direta</v>
      </c>
      <c r="G21001" s="327">
        <f>'Composições Desp. Diretas'!CR49</f>
        <v>0</v>
      </c>
    </row>
    <row r="21002" spans="1:7" x14ac:dyDescent="0.25">
      <c r="A21002" s="319">
        <f>'Comp. Desp. Indiretas'!$CQ$7</f>
        <v>0</v>
      </c>
      <c r="B21002" s="314">
        <f>'Composições Desp. Diretas'!$A$50</f>
        <v>0</v>
      </c>
      <c r="C21002" s="314" t="str">
        <f>EAP!$C$10</f>
        <v>PP02</v>
      </c>
      <c r="D21002" s="315">
        <f>'Composições Desp. Diretas'!$C$50</f>
        <v>0</v>
      </c>
      <c r="E21002" s="314" t="str">
        <f>Resumo!$R$5</f>
        <v>Despesa</v>
      </c>
      <c r="F21002" s="314" t="str">
        <f>Resumo!$R$7</f>
        <v>Despesa Direta</v>
      </c>
      <c r="G21002" s="327">
        <f>'Composições Desp. Diretas'!CR50</f>
        <v>0</v>
      </c>
    </row>
    <row r="21003" spans="1:7" x14ac:dyDescent="0.25">
      <c r="A21003" s="319">
        <f>'Comp. Desp. Indiretas'!$CQ$7</f>
        <v>0</v>
      </c>
      <c r="B21003" s="314">
        <f>'Composições Desp. Diretas'!$A$51</f>
        <v>0</v>
      </c>
      <c r="C21003" s="314" t="str">
        <f>EAP!$C$10</f>
        <v>PP02</v>
      </c>
      <c r="D21003" s="315">
        <f>'Composições Desp. Diretas'!$C$51</f>
        <v>0</v>
      </c>
      <c r="E21003" s="314" t="str">
        <f>Resumo!$R$5</f>
        <v>Despesa</v>
      </c>
      <c r="F21003" s="314" t="str">
        <f>Resumo!$R$7</f>
        <v>Despesa Direta</v>
      </c>
      <c r="G21003" s="327">
        <f>'Composições Desp. Diretas'!CR51</f>
        <v>0</v>
      </c>
    </row>
    <row r="21004" spans="1:7" x14ac:dyDescent="0.25">
      <c r="A21004" s="319">
        <f>'Comp. Desp. Indiretas'!$CQ$7</f>
        <v>0</v>
      </c>
      <c r="B21004" s="314">
        <f>'Composições Desp. Diretas'!$A$52</f>
        <v>0</v>
      </c>
      <c r="C21004" s="314" t="str">
        <f>EAP!$C$10</f>
        <v>PP02</v>
      </c>
      <c r="D21004" s="315">
        <f>'Composições Desp. Diretas'!$C$52</f>
        <v>0</v>
      </c>
      <c r="E21004" s="314" t="str">
        <f>Resumo!$R$5</f>
        <v>Despesa</v>
      </c>
      <c r="F21004" s="314" t="str">
        <f>Resumo!$R$7</f>
        <v>Despesa Direta</v>
      </c>
      <c r="G21004" s="327">
        <f>'Composições Desp. Diretas'!CR52</f>
        <v>0</v>
      </c>
    </row>
    <row r="21005" spans="1:7" x14ac:dyDescent="0.25">
      <c r="A21005" s="319">
        <f>'Comp. Desp. Indiretas'!$CQ$7</f>
        <v>0</v>
      </c>
      <c r="B21005" s="314">
        <f>'Composições Desp. Diretas'!$A$53</f>
        <v>0</v>
      </c>
      <c r="C21005" s="314" t="str">
        <f>EAP!$C$10</f>
        <v>PP02</v>
      </c>
      <c r="D21005" s="315">
        <f>'Composições Desp. Diretas'!$C$53</f>
        <v>0</v>
      </c>
      <c r="E21005" s="314" t="str">
        <f>Resumo!$R$5</f>
        <v>Despesa</v>
      </c>
      <c r="F21005" s="314" t="str">
        <f>Resumo!$R$7</f>
        <v>Despesa Direta</v>
      </c>
      <c r="G21005" s="327">
        <f>'Composições Desp. Diretas'!CR53</f>
        <v>0</v>
      </c>
    </row>
    <row r="21006" spans="1:7" x14ac:dyDescent="0.25">
      <c r="A21006" s="319">
        <f>'Comp. Desp. Indiretas'!$CQ$7</f>
        <v>0</v>
      </c>
      <c r="B21006" s="314">
        <f>'Composições Desp. Diretas'!$A$54</f>
        <v>0</v>
      </c>
      <c r="C21006" s="314" t="str">
        <f>EAP!$C$10</f>
        <v>PP02</v>
      </c>
      <c r="D21006" s="315">
        <f>'Composições Desp. Diretas'!$C$54</f>
        <v>0</v>
      </c>
      <c r="E21006" s="314" t="str">
        <f>Resumo!$R$5</f>
        <v>Despesa</v>
      </c>
      <c r="F21006" s="314" t="str">
        <f>Resumo!$R$7</f>
        <v>Despesa Direta</v>
      </c>
      <c r="G21006" s="327">
        <f>'Composições Desp. Diretas'!CR54</f>
        <v>0</v>
      </c>
    </row>
    <row r="21007" spans="1:7" x14ac:dyDescent="0.25">
      <c r="A21007" s="319">
        <f>'Comp. Desp. Indiretas'!$CQ$7</f>
        <v>0</v>
      </c>
      <c r="B21007" s="314">
        <f>'Composições Desp. Diretas'!$A$55</f>
        <v>0</v>
      </c>
      <c r="C21007" s="314" t="str">
        <f>EAP!$C$10</f>
        <v>PP02</v>
      </c>
      <c r="D21007" s="315">
        <f>'Composições Desp. Diretas'!$C$55</f>
        <v>0</v>
      </c>
      <c r="E21007" s="314" t="str">
        <f>Resumo!$R$5</f>
        <v>Despesa</v>
      </c>
      <c r="F21007" s="314" t="str">
        <f>Resumo!$R$7</f>
        <v>Despesa Direta</v>
      </c>
      <c r="G21007" s="327">
        <f>'Composições Desp. Diretas'!CR55</f>
        <v>0</v>
      </c>
    </row>
    <row r="21008" spans="1:7" x14ac:dyDescent="0.25">
      <c r="A21008" s="319">
        <f>'Comp. Desp. Indiretas'!$CQ$7</f>
        <v>0</v>
      </c>
      <c r="B21008" s="314" t="str">
        <f>'Composições Desp. Diretas'!$A$57</f>
        <v>SE</v>
      </c>
      <c r="C21008" s="314" t="str">
        <f>EAP!$C$11</f>
        <v>PP03</v>
      </c>
      <c r="D21008" s="315" t="str">
        <f>'Composições Desp. Diretas'!$C$57</f>
        <v>análise lab eflu</v>
      </c>
      <c r="E21008" s="314" t="str">
        <f>Resumo!$R$5</f>
        <v>Despesa</v>
      </c>
      <c r="F21008" s="314" t="str">
        <f>Resumo!$R$7</f>
        <v>Despesa Direta</v>
      </c>
      <c r="G21008" s="327">
        <f>'Composições Desp. Diretas'!CR57</f>
        <v>0</v>
      </c>
    </row>
    <row r="21009" spans="1:7" x14ac:dyDescent="0.25">
      <c r="A21009" s="319">
        <f>'Comp. Desp. Indiretas'!$CQ$7</f>
        <v>0</v>
      </c>
      <c r="B21009" s="314" t="str">
        <f>'Composições Desp. Diretas'!$A$58</f>
        <v>MOC</v>
      </c>
      <c r="C21009" s="314" t="str">
        <f>EAP!$C$11</f>
        <v>PP03</v>
      </c>
      <c r="D21009" s="315" t="str">
        <f>'Composições Desp. Diretas'!$C$58</f>
        <v>ANALISTA DE PROJETOS PLENO</v>
      </c>
      <c r="E21009" s="314" t="str">
        <f>Resumo!$R$5</f>
        <v>Despesa</v>
      </c>
      <c r="F21009" s="314" t="str">
        <f>Resumo!$R$7</f>
        <v>Despesa Direta</v>
      </c>
      <c r="G21009" s="327">
        <f>'Composições Desp. Diretas'!CR58</f>
        <v>0</v>
      </c>
    </row>
    <row r="21010" spans="1:7" x14ac:dyDescent="0.25">
      <c r="A21010" s="319">
        <f>'Comp. Desp. Indiretas'!$CQ$7</f>
        <v>0</v>
      </c>
      <c r="B21010" s="314" t="str">
        <f>'Composições Desp. Diretas'!$A$59</f>
        <v>SE</v>
      </c>
      <c r="C21010" s="314" t="str">
        <f>EAP!$C$11</f>
        <v>PP03</v>
      </c>
      <c r="D21010" s="315" t="str">
        <f>'Composições Desp. Diretas'!$C$59</f>
        <v>Elaboração de RT Ecotox</v>
      </c>
      <c r="E21010" s="314" t="str">
        <f>Resumo!$R$5</f>
        <v>Despesa</v>
      </c>
      <c r="F21010" s="314" t="str">
        <f>Resumo!$R$7</f>
        <v>Despesa Direta</v>
      </c>
      <c r="G21010" s="327">
        <f>'Composições Desp. Diretas'!CR59</f>
        <v>0</v>
      </c>
    </row>
    <row r="21011" spans="1:7" x14ac:dyDescent="0.25">
      <c r="A21011" s="319">
        <f>'Comp. Desp. Indiretas'!$CQ$7</f>
        <v>0</v>
      </c>
      <c r="B21011" s="314">
        <f>'Composições Desp. Diretas'!$A$60</f>
        <v>0</v>
      </c>
      <c r="C21011" s="314" t="str">
        <f>EAP!$C$11</f>
        <v>PP03</v>
      </c>
      <c r="D21011" s="315">
        <f>'Composições Desp. Diretas'!$C$60</f>
        <v>0</v>
      </c>
      <c r="E21011" s="314" t="str">
        <f>Resumo!$R$5</f>
        <v>Despesa</v>
      </c>
      <c r="F21011" s="314" t="str">
        <f>Resumo!$R$7</f>
        <v>Despesa Direta</v>
      </c>
      <c r="G21011" s="327">
        <f>'Composições Desp. Diretas'!CR60</f>
        <v>0</v>
      </c>
    </row>
    <row r="21012" spans="1:7" x14ac:dyDescent="0.25">
      <c r="A21012" s="319">
        <f>'Comp. Desp. Indiretas'!$CQ$7</f>
        <v>0</v>
      </c>
      <c r="B21012" s="314">
        <f>'Composições Desp. Diretas'!$A$61</f>
        <v>0</v>
      </c>
      <c r="C21012" s="314" t="str">
        <f>EAP!$C$11</f>
        <v>PP03</v>
      </c>
      <c r="D21012" s="315">
        <f>'Composições Desp. Diretas'!$C$61</f>
        <v>0</v>
      </c>
      <c r="E21012" s="314" t="str">
        <f>Resumo!$R$5</f>
        <v>Despesa</v>
      </c>
      <c r="F21012" s="314" t="str">
        <f>Resumo!$R$7</f>
        <v>Despesa Direta</v>
      </c>
      <c r="G21012" s="327">
        <f>'Composições Desp. Diretas'!CR61</f>
        <v>0</v>
      </c>
    </row>
    <row r="21013" spans="1:7" x14ac:dyDescent="0.25">
      <c r="A21013" s="319">
        <f>'Comp. Desp. Indiretas'!$CQ$7</f>
        <v>0</v>
      </c>
      <c r="B21013" s="314" t="str">
        <f>'Composições Desp. Diretas'!$A$62</f>
        <v>MOC</v>
      </c>
      <c r="C21013" s="314" t="str">
        <f>EAP!$C$11</f>
        <v>PP03</v>
      </c>
      <c r="D21013" s="315" t="str">
        <f>'Composições Desp. Diretas'!$C$62</f>
        <v>TÉCNICO OPERACIONAL</v>
      </c>
      <c r="E21013" s="314" t="str">
        <f>Resumo!$R$5</f>
        <v>Despesa</v>
      </c>
      <c r="F21013" s="314" t="str">
        <f>Resumo!$R$7</f>
        <v>Despesa Direta</v>
      </c>
      <c r="G21013" s="327">
        <f>'Composições Desp. Diretas'!CR62</f>
        <v>0</v>
      </c>
    </row>
    <row r="21014" spans="1:7" x14ac:dyDescent="0.25">
      <c r="A21014" s="319">
        <f>'Comp. Desp. Indiretas'!$CQ$7</f>
        <v>0</v>
      </c>
      <c r="B21014" s="314" t="str">
        <f>'Composições Desp. Diretas'!$A$63</f>
        <v>DG</v>
      </c>
      <c r="C21014" s="314" t="str">
        <f>EAP!$C$11</f>
        <v>PP03</v>
      </c>
      <c r="D21014" s="315" t="str">
        <f>'Composições Desp. Diretas'!$C$63</f>
        <v>COMBUSTÍVEL - GASOLINA</v>
      </c>
      <c r="E21014" s="314" t="str">
        <f>Resumo!$R$5</f>
        <v>Despesa</v>
      </c>
      <c r="F21014" s="314" t="str">
        <f>Resumo!$R$7</f>
        <v>Despesa Direta</v>
      </c>
      <c r="G21014" s="327">
        <f>'Composições Desp. Diretas'!CR63</f>
        <v>0</v>
      </c>
    </row>
    <row r="21015" spans="1:7" x14ac:dyDescent="0.25">
      <c r="A21015" s="319">
        <f>'Comp. Desp. Indiretas'!$CQ$7</f>
        <v>0</v>
      </c>
      <c r="B21015" s="314">
        <f>'Composições Desp. Diretas'!$A$64</f>
        <v>0</v>
      </c>
      <c r="C21015" s="314" t="str">
        <f>EAP!$C$11</f>
        <v>PP03</v>
      </c>
      <c r="D21015" s="315">
        <f>'Composições Desp. Diretas'!$C$64</f>
        <v>0</v>
      </c>
      <c r="E21015" s="314" t="str">
        <f>Resumo!$R$5</f>
        <v>Despesa</v>
      </c>
      <c r="F21015" s="314" t="str">
        <f>Resumo!$R$7</f>
        <v>Despesa Direta</v>
      </c>
      <c r="G21015" s="327">
        <f>'Composições Desp. Diretas'!CR64</f>
        <v>0</v>
      </c>
    </row>
    <row r="21016" spans="1:7" x14ac:dyDescent="0.25">
      <c r="A21016" s="319">
        <f>'Comp. Desp. Indiretas'!$CQ$7</f>
        <v>0</v>
      </c>
      <c r="B21016" s="314">
        <f>'Composições Desp. Diretas'!$A$65</f>
        <v>0</v>
      </c>
      <c r="C21016" s="314" t="str">
        <f>EAP!$C$11</f>
        <v>PP03</v>
      </c>
      <c r="D21016" s="315">
        <f>'Composições Desp. Diretas'!$C$65</f>
        <v>0</v>
      </c>
      <c r="E21016" s="314" t="str">
        <f>Resumo!$R$5</f>
        <v>Despesa</v>
      </c>
      <c r="F21016" s="314" t="str">
        <f>Resumo!$R$7</f>
        <v>Despesa Direta</v>
      </c>
      <c r="G21016" s="327">
        <f>'Composições Desp. Diretas'!CR65</f>
        <v>0</v>
      </c>
    </row>
    <row r="21017" spans="1:7" x14ac:dyDescent="0.25">
      <c r="A21017" s="319">
        <f>'Comp. Desp. Indiretas'!$CQ$7</f>
        <v>0</v>
      </c>
      <c r="B21017" s="314">
        <f>'Composições Desp. Diretas'!$A$66</f>
        <v>0</v>
      </c>
      <c r="C21017" s="314" t="str">
        <f>EAP!$C$11</f>
        <v>PP03</v>
      </c>
      <c r="D21017" s="315">
        <f>'Composições Desp. Diretas'!$C$66</f>
        <v>0</v>
      </c>
      <c r="E21017" s="314" t="str">
        <f>Resumo!$R$5</f>
        <v>Despesa</v>
      </c>
      <c r="F21017" s="314" t="str">
        <f>Resumo!$R$7</f>
        <v>Despesa Direta</v>
      </c>
      <c r="G21017" s="327">
        <f>'Composições Desp. Diretas'!CR66</f>
        <v>0</v>
      </c>
    </row>
    <row r="21018" spans="1:7" x14ac:dyDescent="0.25">
      <c r="A21018" s="319">
        <f>'Comp. Desp. Indiretas'!$CQ$7</f>
        <v>0</v>
      </c>
      <c r="B21018" s="314">
        <f>'Composições Desp. Diretas'!$A$67</f>
        <v>0</v>
      </c>
      <c r="C21018" s="314" t="str">
        <f>EAP!$C$11</f>
        <v>PP03</v>
      </c>
      <c r="D21018" s="315">
        <f>'Composições Desp. Diretas'!$C$67</f>
        <v>0</v>
      </c>
      <c r="E21018" s="314" t="str">
        <f>Resumo!$R$5</f>
        <v>Despesa</v>
      </c>
      <c r="F21018" s="314" t="str">
        <f>Resumo!$R$7</f>
        <v>Despesa Direta</v>
      </c>
      <c r="G21018" s="327">
        <f>'Composições Desp. Diretas'!CR67</f>
        <v>0</v>
      </c>
    </row>
    <row r="21019" spans="1:7" x14ac:dyDescent="0.25">
      <c r="A21019" s="319">
        <f>'Comp. Desp. Indiretas'!$CQ$7</f>
        <v>0</v>
      </c>
      <c r="B21019" s="314">
        <f>'Composições Desp. Diretas'!$A$68</f>
        <v>0</v>
      </c>
      <c r="C21019" s="314" t="str">
        <f>EAP!$C$11</f>
        <v>PP03</v>
      </c>
      <c r="D21019" s="315">
        <f>'Composições Desp. Diretas'!$C$68</f>
        <v>0</v>
      </c>
      <c r="E21019" s="314" t="str">
        <f>Resumo!$R$5</f>
        <v>Despesa</v>
      </c>
      <c r="F21019" s="314" t="str">
        <f>Resumo!$R$7</f>
        <v>Despesa Direta</v>
      </c>
      <c r="G21019" s="327">
        <f>'Composições Desp. Diretas'!CR68</f>
        <v>0</v>
      </c>
    </row>
    <row r="21020" spans="1:7" x14ac:dyDescent="0.25">
      <c r="A21020" s="319">
        <f>'Comp. Desp. Indiretas'!$CQ$7</f>
        <v>0</v>
      </c>
      <c r="B21020" s="314">
        <f>'Composições Desp. Diretas'!$A$69</f>
        <v>0</v>
      </c>
      <c r="C21020" s="314" t="str">
        <f>EAP!$C$11</f>
        <v>PP03</v>
      </c>
      <c r="D21020" s="315">
        <f>'Composições Desp. Diretas'!$C$69</f>
        <v>0</v>
      </c>
      <c r="E21020" s="314" t="str">
        <f>Resumo!$R$5</f>
        <v>Despesa</v>
      </c>
      <c r="F21020" s="314" t="str">
        <f>Resumo!$R$7</f>
        <v>Despesa Direta</v>
      </c>
      <c r="G21020" s="327">
        <f>'Composições Desp. Diretas'!CR69</f>
        <v>0</v>
      </c>
    </row>
    <row r="21021" spans="1:7" x14ac:dyDescent="0.25">
      <c r="A21021" s="319">
        <f>'Comp. Desp. Indiretas'!$CQ$7</f>
        <v>0</v>
      </c>
      <c r="B21021" s="314">
        <f>'Composições Desp. Diretas'!$A$70</f>
        <v>0</v>
      </c>
      <c r="C21021" s="314" t="str">
        <f>EAP!$C$11</f>
        <v>PP03</v>
      </c>
      <c r="D21021" s="315">
        <f>'Composições Desp. Diretas'!$C$70</f>
        <v>0</v>
      </c>
      <c r="E21021" s="314" t="str">
        <f>Resumo!$R$5</f>
        <v>Despesa</v>
      </c>
      <c r="F21021" s="314" t="str">
        <f>Resumo!$R$7</f>
        <v>Despesa Direta</v>
      </c>
      <c r="G21021" s="327">
        <f>'Composições Desp. Diretas'!CR70</f>
        <v>0</v>
      </c>
    </row>
    <row r="21022" spans="1:7" x14ac:dyDescent="0.25">
      <c r="A21022" s="319">
        <f>'Comp. Desp. Indiretas'!$CQ$7</f>
        <v>0</v>
      </c>
      <c r="B21022" s="314">
        <f>'Composições Desp. Diretas'!$A$71</f>
        <v>0</v>
      </c>
      <c r="C21022" s="314" t="str">
        <f>EAP!$C$11</f>
        <v>PP03</v>
      </c>
      <c r="D21022" s="315">
        <f>'Composições Desp. Diretas'!$C$71</f>
        <v>0</v>
      </c>
      <c r="E21022" s="314" t="str">
        <f>Resumo!$R$5</f>
        <v>Despesa</v>
      </c>
      <c r="F21022" s="314" t="str">
        <f>Resumo!$R$7</f>
        <v>Despesa Direta</v>
      </c>
      <c r="G21022" s="327">
        <f>'Composições Desp. Diretas'!CR71</f>
        <v>0</v>
      </c>
    </row>
    <row r="21023" spans="1:7" x14ac:dyDescent="0.25">
      <c r="A21023" s="319">
        <f>'Comp. Desp. Indiretas'!$CQ$7</f>
        <v>0</v>
      </c>
      <c r="B21023" s="314">
        <f>'Composições Desp. Diretas'!$A$72</f>
        <v>0</v>
      </c>
      <c r="C21023" s="314" t="str">
        <f>EAP!$C$11</f>
        <v>PP03</v>
      </c>
      <c r="D21023" s="315">
        <f>'Composições Desp. Diretas'!$C$72</f>
        <v>0</v>
      </c>
      <c r="E21023" s="314" t="str">
        <f>Resumo!$R$5</f>
        <v>Despesa</v>
      </c>
      <c r="F21023" s="314" t="str">
        <f>Resumo!$R$7</f>
        <v>Despesa Direta</v>
      </c>
      <c r="G21023" s="327">
        <f>'Composições Desp. Diretas'!CR72</f>
        <v>0</v>
      </c>
    </row>
    <row r="21024" spans="1:7" x14ac:dyDescent="0.25">
      <c r="A21024" s="319">
        <f>'Comp. Desp. Indiretas'!$CQ$7</f>
        <v>0</v>
      </c>
      <c r="B21024" s="314">
        <f>'Composições Desp. Diretas'!$A$73</f>
        <v>0</v>
      </c>
      <c r="C21024" s="314" t="str">
        <f>EAP!$C$11</f>
        <v>PP03</v>
      </c>
      <c r="D21024" s="315">
        <f>'Composições Desp. Diretas'!$C$73</f>
        <v>0</v>
      </c>
      <c r="E21024" s="314" t="str">
        <f>Resumo!$R$5</f>
        <v>Despesa</v>
      </c>
      <c r="F21024" s="314" t="str">
        <f>Resumo!$R$7</f>
        <v>Despesa Direta</v>
      </c>
      <c r="G21024" s="327">
        <f>'Composições Desp. Diretas'!CR73</f>
        <v>0</v>
      </c>
    </row>
    <row r="21025" spans="1:7" x14ac:dyDescent="0.25">
      <c r="A21025" s="319">
        <f>'Comp. Desp. Indiretas'!$CQ$7</f>
        <v>0</v>
      </c>
      <c r="B21025" s="314">
        <f>'Composições Desp. Diretas'!$A$74</f>
        <v>0</v>
      </c>
      <c r="C21025" s="314" t="str">
        <f>EAP!$C$11</f>
        <v>PP03</v>
      </c>
      <c r="D21025" s="315">
        <f>'Composições Desp. Diretas'!$C$74</f>
        <v>0</v>
      </c>
      <c r="E21025" s="314" t="str">
        <f>Resumo!$R$5</f>
        <v>Despesa</v>
      </c>
      <c r="F21025" s="314" t="str">
        <f>Resumo!$R$7</f>
        <v>Despesa Direta</v>
      </c>
      <c r="G21025" s="327">
        <f>'Composições Desp. Diretas'!CR74</f>
        <v>0</v>
      </c>
    </row>
    <row r="21026" spans="1:7" x14ac:dyDescent="0.25">
      <c r="A21026" s="319">
        <f>'Comp. Desp. Indiretas'!$CQ$7</f>
        <v>0</v>
      </c>
      <c r="B21026" s="314">
        <f>'Composições Desp. Diretas'!$A$75</f>
        <v>0</v>
      </c>
      <c r="C21026" s="314" t="str">
        <f>EAP!$C$11</f>
        <v>PP03</v>
      </c>
      <c r="D21026" s="315">
        <f>'Composições Desp. Diretas'!$C$75</f>
        <v>0</v>
      </c>
      <c r="E21026" s="314" t="str">
        <f>Resumo!$R$5</f>
        <v>Despesa</v>
      </c>
      <c r="F21026" s="314" t="str">
        <f>Resumo!$R$7</f>
        <v>Despesa Direta</v>
      </c>
      <c r="G21026" s="327">
        <f>'Composições Desp. Diretas'!CR75</f>
        <v>0</v>
      </c>
    </row>
    <row r="21027" spans="1:7" x14ac:dyDescent="0.25">
      <c r="A21027" s="319">
        <f>'Comp. Desp. Indiretas'!$CQ$7</f>
        <v>0</v>
      </c>
      <c r="B21027" s="314">
        <f>'Composições Desp. Diretas'!$A$76</f>
        <v>0</v>
      </c>
      <c r="C21027" s="314" t="str">
        <f>EAP!$C$11</f>
        <v>PP03</v>
      </c>
      <c r="D21027" s="315">
        <f>'Composições Desp. Diretas'!$C$76</f>
        <v>0</v>
      </c>
      <c r="E21027" s="314" t="str">
        <f>Resumo!$R$5</f>
        <v>Despesa</v>
      </c>
      <c r="F21027" s="314" t="str">
        <f>Resumo!$R$7</f>
        <v>Despesa Direta</v>
      </c>
      <c r="G21027" s="327">
        <f>'Composições Desp. Diretas'!CR76</f>
        <v>0</v>
      </c>
    </row>
    <row r="21028" spans="1:7" x14ac:dyDescent="0.25">
      <c r="A21028" s="319">
        <f>'Comp. Desp. Indiretas'!$CQ$7</f>
        <v>0</v>
      </c>
      <c r="B21028" s="314">
        <f>'Composições Desp. Diretas'!$A$77</f>
        <v>0</v>
      </c>
      <c r="C21028" s="314" t="str">
        <f>EAP!$C$11</f>
        <v>PP03</v>
      </c>
      <c r="D21028" s="315">
        <f>'Composições Desp. Diretas'!$C$77</f>
        <v>0</v>
      </c>
      <c r="E21028" s="314" t="str">
        <f>Resumo!$R$5</f>
        <v>Despesa</v>
      </c>
      <c r="F21028" s="314" t="str">
        <f>Resumo!$R$7</f>
        <v>Despesa Direta</v>
      </c>
      <c r="G21028" s="327">
        <f>'Composições Desp. Diretas'!CR77</f>
        <v>0</v>
      </c>
    </row>
    <row r="21029" spans="1:7" x14ac:dyDescent="0.25">
      <c r="A21029" s="319">
        <f>'Comp. Desp. Indiretas'!$CQ$7</f>
        <v>0</v>
      </c>
      <c r="B21029" s="314">
        <f>'Composições Desp. Diretas'!$A$78</f>
        <v>0</v>
      </c>
      <c r="C21029" s="314" t="str">
        <f>EAP!$C$11</f>
        <v>PP03</v>
      </c>
      <c r="D21029" s="315">
        <f>'Composições Desp. Diretas'!$C$78</f>
        <v>0</v>
      </c>
      <c r="E21029" s="314" t="str">
        <f>Resumo!$R$5</f>
        <v>Despesa</v>
      </c>
      <c r="F21029" s="314" t="str">
        <f>Resumo!$R$7</f>
        <v>Despesa Direta</v>
      </c>
      <c r="G21029" s="327">
        <f>'Composições Desp. Diretas'!CR78</f>
        <v>0</v>
      </c>
    </row>
    <row r="21038" spans="1:7" x14ac:dyDescent="0.25">
      <c r="A21038" s="319">
        <f>'Comp. Desp. Indiretas'!$CQ$7</f>
        <v>0</v>
      </c>
      <c r="B21038" s="314">
        <f>'Composições Desp. Diretas'!$A$79</f>
        <v>0</v>
      </c>
      <c r="C21038" s="314" t="str">
        <f>EAP!$C$11</f>
        <v>PP03</v>
      </c>
      <c r="D21038" s="315">
        <f>'Composições Desp. Diretas'!$C$79</f>
        <v>0</v>
      </c>
      <c r="E21038" s="314" t="str">
        <f>Resumo!$R$5</f>
        <v>Despesa</v>
      </c>
      <c r="F21038" s="314" t="str">
        <f>Resumo!$R$7</f>
        <v>Despesa Direta</v>
      </c>
      <c r="G21038" s="327">
        <f>'Composições Desp. Diretas'!CR79</f>
        <v>0</v>
      </c>
    </row>
    <row r="21876" spans="1:7" x14ac:dyDescent="0.25">
      <c r="A21876" s="319">
        <f>'Comp. Desp. Indiretas'!$CQ$7</f>
        <v>0</v>
      </c>
      <c r="D21876" s="315" t="str">
        <f>'CRONOG. DE RECEBIMENTO'!$A$5</f>
        <v>Monitoramento da Qualidade do Ar</v>
      </c>
      <c r="E21876" s="314" t="str">
        <f>Resumo!$R$4</f>
        <v>Receita</v>
      </c>
      <c r="F21876" s="314" t="str">
        <f>Resumo!$R$4</f>
        <v>Receita</v>
      </c>
      <c r="G21876" s="327">
        <f>'CRONOG. DE RECEBIMENTO'!U5</f>
        <v>0</v>
      </c>
    </row>
    <row r="21877" spans="1:7" x14ac:dyDescent="0.25">
      <c r="A21877" s="319">
        <f>'Comp. Desp. Indiretas'!$CQ$7</f>
        <v>0</v>
      </c>
      <c r="D21877" s="315" t="str">
        <f>'CRONOG. DE RECEBIMENTO'!$A$6</f>
        <v>Monitoramento de Ruído</v>
      </c>
      <c r="E21877" s="314" t="str">
        <f>Resumo!$R$4</f>
        <v>Receita</v>
      </c>
      <c r="F21877" s="314" t="str">
        <f>Resumo!$R$4</f>
        <v>Receita</v>
      </c>
      <c r="G21877" s="327">
        <f>'CRONOG. DE RECEBIMENTO'!U6</f>
        <v>0</v>
      </c>
    </row>
    <row r="21878" spans="1:7" x14ac:dyDescent="0.25">
      <c r="A21878" s="319">
        <f>'Comp. Desp. Indiretas'!$CQ$7</f>
        <v>0</v>
      </c>
      <c r="D21878" s="315" t="str">
        <f>'CRONOG. DE RECEBIMENTO'!$A$7</f>
        <v>Monitoramento de Efluentes Industriais</v>
      </c>
      <c r="E21878" s="314" t="str">
        <f>Resumo!$R$4</f>
        <v>Receita</v>
      </c>
      <c r="F21878" s="314" t="str">
        <f>Resumo!$R$4</f>
        <v>Receita</v>
      </c>
      <c r="G21878" s="327">
        <f>'CRONOG. DE RECEBIMENTO'!U7</f>
        <v>0</v>
      </c>
    </row>
    <row r="21906" spans="1:7" x14ac:dyDescent="0.25">
      <c r="A21906" s="319">
        <f>'Comp. Desp. Indiretas'!$CQ$7</f>
        <v>0</v>
      </c>
      <c r="D21906" s="315" t="str">
        <f>Resumo!$R$8</f>
        <v>Imposto</v>
      </c>
      <c r="E21906" s="314" t="str">
        <f>Resumo!$R$5</f>
        <v>Despesa</v>
      </c>
      <c r="F21906" s="314" t="str">
        <f>Resumo!$R$8</f>
        <v>Imposto</v>
      </c>
      <c r="G21906" s="327">
        <f>'CRONOG. DE RECEBIMENTO'!U10</f>
        <v>0</v>
      </c>
    </row>
    <row r="21907" spans="1:7" x14ac:dyDescent="0.25">
      <c r="A21907" s="319">
        <f>'Comp. Desp. Indiretas'!$CQ$7</f>
        <v>0</v>
      </c>
      <c r="D21907" s="315" t="str">
        <f>Resumo!$R$9</f>
        <v>Overhead</v>
      </c>
      <c r="E21907" s="314" t="str">
        <f>Resumo!$R$9</f>
        <v>Overhead</v>
      </c>
      <c r="F21907" s="314" t="str">
        <f>Resumo!$R$9</f>
        <v>Overhead</v>
      </c>
      <c r="G21907" s="327">
        <f>'CRONOG. DE RECEBIMENTO'!U15</f>
        <v>0</v>
      </c>
    </row>
    <row r="21908" spans="1:7" x14ac:dyDescent="0.25">
      <c r="A21908" s="319">
        <f>'Comp. Desp. Indiretas'!$CQ$7</f>
        <v>0</v>
      </c>
      <c r="D21908" s="315" t="str">
        <f>Resumo!$R$10</f>
        <v>Margem</v>
      </c>
      <c r="E21908" s="314" t="str">
        <f>Resumo!$R$10</f>
        <v>Margem</v>
      </c>
      <c r="F21908" s="314" t="str">
        <f>Resumo!$R$10</f>
        <v>Margem</v>
      </c>
      <c r="G21908" s="327">
        <f>'CRONOG. DE RECEBIMENTO'!U17</f>
        <v>0</v>
      </c>
    </row>
    <row r="21909" spans="1:7" x14ac:dyDescent="0.25">
      <c r="A21909" s="319">
        <f>'Comp. Desp. Indiretas'!$CQ$7</f>
        <v>0</v>
      </c>
      <c r="D21909" s="315" t="str">
        <f>Resumo!$R$11</f>
        <v>Risco</v>
      </c>
      <c r="E21909" s="314" t="str">
        <f>Resumo!$R$11</f>
        <v>Risco</v>
      </c>
      <c r="F21909" s="314" t="str">
        <f>Resumo!$R$11</f>
        <v>Risco</v>
      </c>
      <c r="G21909" s="327">
        <f>'CRONOG. DE RECEBIMENTO'!U16</f>
        <v>0</v>
      </c>
    </row>
    <row r="21910" spans="1:7" x14ac:dyDescent="0.25">
      <c r="A21910" s="319">
        <f>'Comp. Desp. Indiretas'!$CQ$7</f>
        <v>0</v>
      </c>
      <c r="D21910" s="315" t="str">
        <f>'CRONOG. DE RECEBIMENTO'!$A$11</f>
        <v>TOTAL MENSAL - RECEITA LÍQUIDA</v>
      </c>
      <c r="E21910" s="314" t="str">
        <f>Resumo!$R$4</f>
        <v>Receita</v>
      </c>
      <c r="F21910" s="314" t="str">
        <f>'CRONOG. DE RECEBIMENTO'!$A$11</f>
        <v>TOTAL MENSAL - RECEITA LÍQUIDA</v>
      </c>
      <c r="G21910" s="327">
        <f>'CRONOG. DE RECEBIMENTO'!$U$11</f>
        <v>0</v>
      </c>
    </row>
    <row r="21911" spans="1:7" x14ac:dyDescent="0.25">
      <c r="A21911" s="319">
        <f>'Comp. Desp. Indiretas'!$CQ$7</f>
        <v>0</v>
      </c>
      <c r="D21911" s="315" t="str">
        <f>'CRONOG. DE RECEBIMENTO'!$A$12</f>
        <v>TOTAL ACUMULADO - RECEITA LÍQUIDA</v>
      </c>
      <c r="E21911" s="314" t="str">
        <f>Resumo!$R$4</f>
        <v>Receita</v>
      </c>
      <c r="F21911" s="314" t="str">
        <f>'CRONOG. DE RECEBIMENTO'!$A$12</f>
        <v>TOTAL ACUMULADO - RECEITA LÍQUIDA</v>
      </c>
      <c r="G21911" s="327">
        <f>'CRONOG. DE RECEBIMENTO'!$U$12</f>
        <v>17472.697328999995</v>
      </c>
    </row>
    <row r="21912" spans="1:7" x14ac:dyDescent="0.25">
      <c r="A21912" s="319">
        <f>'Comp. Desp. Indiretas'!$CQ$7</f>
        <v>0</v>
      </c>
      <c r="D21912" s="315" t="str">
        <f>'CRONOG. DE RECEBIMENTO'!$A$38</f>
        <v>Monitoramento da Qualidade do Ar</v>
      </c>
      <c r="E21912" s="314" t="str">
        <f>Resumo!$R$12</f>
        <v>Recebimento Cliente</v>
      </c>
      <c r="F21912" s="314" t="str">
        <f>Resumo!$R$12</f>
        <v>Recebimento Cliente</v>
      </c>
      <c r="G21912" s="327">
        <f>'CRONOG. DE RECEBIMENTO'!$U$38</f>
        <v>0</v>
      </c>
    </row>
    <row r="21913" spans="1:7" x14ac:dyDescent="0.25">
      <c r="A21913" s="319">
        <f>'Comp. Desp. Indiretas'!$CQ$7</f>
        <v>0</v>
      </c>
      <c r="D21913" s="315" t="str">
        <f>'CRONOG. DE RECEBIMENTO'!$A$39</f>
        <v>Monitoramento de Ruído</v>
      </c>
      <c r="E21913" s="314" t="str">
        <f>Resumo!$R$12</f>
        <v>Recebimento Cliente</v>
      </c>
      <c r="F21913" s="314" t="str">
        <f>Resumo!$R$12</f>
        <v>Recebimento Cliente</v>
      </c>
      <c r="G21913" s="327">
        <f>'CRONOG. DE RECEBIMENTO'!$U$39</f>
        <v>0</v>
      </c>
    </row>
    <row r="21914" spans="1:7" x14ac:dyDescent="0.25">
      <c r="A21914" s="319">
        <f>'Comp. Desp. Indiretas'!$CQ$7</f>
        <v>0</v>
      </c>
      <c r="D21914" s="315" t="str">
        <f>'CRONOG. DE RECEBIMENTO'!$A$40</f>
        <v>Monitoramento de Efluentes Industriais</v>
      </c>
      <c r="E21914" s="314" t="str">
        <f>Resumo!$R$12</f>
        <v>Recebimento Cliente</v>
      </c>
      <c r="F21914" s="314" t="str">
        <f>Resumo!$R$12</f>
        <v>Recebimento Cliente</v>
      </c>
      <c r="G21914" s="327">
        <f>'CRONOG. DE RECEBIMENTO'!$U$40</f>
        <v>0</v>
      </c>
    </row>
    <row r="21942" spans="1:7" x14ac:dyDescent="0.25">
      <c r="A21942" s="319">
        <f>'Comp. Desp. Indiretas'!$CR$7</f>
        <v>0</v>
      </c>
      <c r="B21942" s="314" t="str">
        <f>'Comp. Desp. Indiretas'!$A$9</f>
        <v>MOC</v>
      </c>
      <c r="D21942" s="315" t="str">
        <f>'Comp. Desp. Indiretas'!$C$9</f>
        <v>DIRETOR TÉCNICO</v>
      </c>
      <c r="E21942" s="314" t="str">
        <f>Resumo!$R$5</f>
        <v>Despesa</v>
      </c>
      <c r="F21942" s="314" t="str">
        <f>Resumo!$R$6</f>
        <v>Despesa Indireta</v>
      </c>
      <c r="G21942" s="327">
        <f>'Comp. Desp. Indiretas'!CR9</f>
        <v>0</v>
      </c>
    </row>
    <row r="21943" spans="1:7" x14ac:dyDescent="0.25">
      <c r="A21943" s="319">
        <f>'Comp. Desp. Indiretas'!$CR$7</f>
        <v>0</v>
      </c>
      <c r="B21943" s="314" t="str">
        <f>'Comp. Desp. Indiretas'!$A$10</f>
        <v>MOC</v>
      </c>
      <c r="D21943" s="315" t="str">
        <f>'Comp. Desp. Indiretas'!$C$10</f>
        <v>GERENTE DE PROJETO</v>
      </c>
      <c r="E21943" s="314" t="str">
        <f>Resumo!$R$5</f>
        <v>Despesa</v>
      </c>
      <c r="F21943" s="314" t="str">
        <f>Resumo!$R$6</f>
        <v>Despesa Indireta</v>
      </c>
      <c r="G21943" s="327">
        <f>'Comp. Desp. Indiretas'!CR10</f>
        <v>0</v>
      </c>
    </row>
    <row r="21944" spans="1:7" x14ac:dyDescent="0.25">
      <c r="A21944" s="319">
        <f>'Comp. Desp. Indiretas'!$CR$7</f>
        <v>0</v>
      </c>
      <c r="B21944" s="314" t="str">
        <f>'Comp. Desp. Indiretas'!$A$11</f>
        <v>MOC</v>
      </c>
      <c r="D21944" s="315" t="str">
        <f>'Comp. Desp. Indiretas'!$C$11</f>
        <v>COORD. DE PROJETO</v>
      </c>
      <c r="E21944" s="314" t="str">
        <f>Resumo!$R$5</f>
        <v>Despesa</v>
      </c>
      <c r="F21944" s="314" t="str">
        <f>Resumo!$R$6</f>
        <v>Despesa Indireta</v>
      </c>
      <c r="G21944" s="327">
        <f>'Comp. Desp. Indiretas'!CR11</f>
        <v>0</v>
      </c>
    </row>
    <row r="21945" spans="1:7" x14ac:dyDescent="0.25">
      <c r="A21945" s="319">
        <f>'Comp. Desp. Indiretas'!$CR$7</f>
        <v>0</v>
      </c>
      <c r="B21945" s="314" t="str">
        <f>'Comp. Desp. Indiretas'!$A$12</f>
        <v>MOC</v>
      </c>
      <c r="D21945" s="315" t="str">
        <f>'Comp. Desp. Indiretas'!$C$12</f>
        <v>COORD. OPERACIONAL</v>
      </c>
      <c r="E21945" s="314" t="str">
        <f>Resumo!$R$5</f>
        <v>Despesa</v>
      </c>
      <c r="F21945" s="314" t="str">
        <f>Resumo!$R$6</f>
        <v>Despesa Indireta</v>
      </c>
      <c r="G21945" s="327">
        <f>'Comp. Desp. Indiretas'!CR12</f>
        <v>0</v>
      </c>
    </row>
    <row r="21946" spans="1:7" x14ac:dyDescent="0.25">
      <c r="A21946" s="319">
        <f>'Comp. Desp. Indiretas'!$CR$7</f>
        <v>0</v>
      </c>
      <c r="B21946" s="314" t="str">
        <f>'Comp. Desp. Indiretas'!$A$13</f>
        <v>MOC</v>
      </c>
      <c r="D21946" s="315" t="str">
        <f>'Comp. Desp. Indiretas'!$C$13</f>
        <v>ANALISTA DE PROJETOS SENIOR</v>
      </c>
      <c r="E21946" s="314" t="str">
        <f>Resumo!$R$5</f>
        <v>Despesa</v>
      </c>
      <c r="F21946" s="314" t="str">
        <f>Resumo!$R$6</f>
        <v>Despesa Indireta</v>
      </c>
      <c r="G21946" s="327">
        <f>'Comp. Desp. Indiretas'!CR13</f>
        <v>0</v>
      </c>
    </row>
    <row r="21947" spans="1:7" x14ac:dyDescent="0.25">
      <c r="A21947" s="319">
        <f>'Comp. Desp. Indiretas'!$CR$7</f>
        <v>0</v>
      </c>
      <c r="B21947" s="314" t="str">
        <f>'Comp. Desp. Indiretas'!$A$14</f>
        <v>MOC</v>
      </c>
      <c r="D21947" s="315" t="str">
        <f>'Comp. Desp. Indiretas'!$C$14</f>
        <v>ANALISTA DE PROJETOS PLENO</v>
      </c>
      <c r="E21947" s="314" t="str">
        <f>Resumo!$R$5</f>
        <v>Despesa</v>
      </c>
      <c r="F21947" s="314" t="str">
        <f>Resumo!$R$6</f>
        <v>Despesa Indireta</v>
      </c>
      <c r="G21947" s="327">
        <f>'Comp. Desp. Indiretas'!CR14</f>
        <v>0</v>
      </c>
    </row>
    <row r="21948" spans="1:7" x14ac:dyDescent="0.25">
      <c r="A21948" s="319">
        <f>'Comp. Desp. Indiretas'!$CR$7</f>
        <v>0</v>
      </c>
      <c r="B21948" s="314" t="str">
        <f>'Comp. Desp. Indiretas'!$A$15</f>
        <v>MOC</v>
      </c>
      <c r="D21948" s="315" t="str">
        <f>'Comp. Desp. Indiretas'!$C$15</f>
        <v>ANALISTA DE PROJETOS JUNIOR</v>
      </c>
      <c r="E21948" s="314" t="str">
        <f>Resumo!$R$5</f>
        <v>Despesa</v>
      </c>
      <c r="F21948" s="314" t="str">
        <f>Resumo!$R$6</f>
        <v>Despesa Indireta</v>
      </c>
      <c r="G21948" s="327">
        <f>'Comp. Desp. Indiretas'!CR15</f>
        <v>0</v>
      </c>
    </row>
    <row r="21949" spans="1:7" x14ac:dyDescent="0.25">
      <c r="A21949" s="319">
        <f>'Comp. Desp. Indiretas'!$CR$7</f>
        <v>0</v>
      </c>
      <c r="B21949" s="314" t="str">
        <f>'Comp. Desp. Indiretas'!$A$16</f>
        <v>MOC</v>
      </c>
      <c r="D21949" s="315" t="str">
        <f>'Comp. Desp. Indiretas'!$C$16</f>
        <v>TÉCNICO OPERACIONAL</v>
      </c>
      <c r="E21949" s="314" t="str">
        <f>Resumo!$R$5</f>
        <v>Despesa</v>
      </c>
      <c r="F21949" s="314" t="str">
        <f>Resumo!$R$6</f>
        <v>Despesa Indireta</v>
      </c>
      <c r="G21949" s="327">
        <f>'Comp. Desp. Indiretas'!CR16</f>
        <v>0</v>
      </c>
    </row>
    <row r="21950" spans="1:7" x14ac:dyDescent="0.25">
      <c r="A21950" s="319">
        <f>'Comp. Desp. Indiretas'!$CR$7</f>
        <v>0</v>
      </c>
      <c r="B21950" s="314" t="str">
        <f>'Comp. Desp. Indiretas'!$A$17</f>
        <v>MOC</v>
      </c>
      <c r="D21950" s="315" t="str">
        <f>'Comp. Desp. Indiretas'!$C$17</f>
        <v>TÉCNICO OPERACIONAL - C/ PERICULOSIDADE</v>
      </c>
      <c r="E21950" s="314" t="str">
        <f>Resumo!$R$5</f>
        <v>Despesa</v>
      </c>
      <c r="F21950" s="314" t="str">
        <f>Resumo!$R$6</f>
        <v>Despesa Indireta</v>
      </c>
      <c r="G21950" s="327">
        <f>'Comp. Desp. Indiretas'!CR17</f>
        <v>0</v>
      </c>
    </row>
    <row r="21951" spans="1:7" x14ac:dyDescent="0.25">
      <c r="A21951" s="319">
        <f>'Comp. Desp. Indiretas'!$CR$7</f>
        <v>0</v>
      </c>
      <c r="B21951" s="314" t="str">
        <f>'Comp. Desp. Indiretas'!$A$18</f>
        <v>MOC</v>
      </c>
      <c r="D21951" s="315" t="str">
        <f>'Comp. Desp. Indiretas'!$C$18</f>
        <v>ANALISTA DE GEOPROCESSAMENTO</v>
      </c>
      <c r="E21951" s="314" t="str">
        <f>Resumo!$R$5</f>
        <v>Despesa</v>
      </c>
      <c r="F21951" s="314" t="str">
        <f>Resumo!$R$6</f>
        <v>Despesa Indireta</v>
      </c>
      <c r="G21951" s="327">
        <f>'Comp. Desp. Indiretas'!CR18</f>
        <v>0</v>
      </c>
    </row>
    <row r="21952" spans="1:7" x14ac:dyDescent="0.25">
      <c r="A21952" s="319">
        <f>'Comp. Desp. Indiretas'!$CR$7</f>
        <v>0</v>
      </c>
      <c r="B21952" s="314" t="str">
        <f>'Comp. Desp. Indiretas'!$A$19</f>
        <v>MOC</v>
      </c>
      <c r="D21952" s="315" t="str">
        <f>'Comp. Desp. Indiretas'!$C$19</f>
        <v>ASSISTENTE DE PROJETOS</v>
      </c>
      <c r="E21952" s="314" t="str">
        <f>Resumo!$R$5</f>
        <v>Despesa</v>
      </c>
      <c r="F21952" s="314" t="str">
        <f>Resumo!$R$6</f>
        <v>Despesa Indireta</v>
      </c>
      <c r="G21952" s="327">
        <f>'Comp. Desp. Indiretas'!CR19</f>
        <v>0</v>
      </c>
    </row>
    <row r="21953" spans="1:7" x14ac:dyDescent="0.25">
      <c r="A21953" s="319">
        <f>'Comp. Desp. Indiretas'!$CR$7</f>
        <v>0</v>
      </c>
      <c r="B21953" s="314" t="str">
        <f>'Comp. Desp. Indiretas'!$A$20</f>
        <v>MOC</v>
      </c>
      <c r="D21953" s="315" t="str">
        <f>'Comp. Desp. Indiretas'!$C$20</f>
        <v>AUXILIAR TÉCNICO</v>
      </c>
      <c r="E21953" s="314" t="str">
        <f>Resumo!$R$5</f>
        <v>Despesa</v>
      </c>
      <c r="F21953" s="314" t="str">
        <f>Resumo!$R$6</f>
        <v>Despesa Indireta</v>
      </c>
      <c r="G21953" s="327">
        <f>'Comp. Desp. Indiretas'!CR20</f>
        <v>0</v>
      </c>
    </row>
    <row r="21954" spans="1:7" x14ac:dyDescent="0.25">
      <c r="A21954" s="319">
        <f>'Comp. Desp. Indiretas'!$CR$7</f>
        <v>0</v>
      </c>
      <c r="B21954" s="314" t="str">
        <f>'Comp. Desp. Indiretas'!$A$21</f>
        <v>MOC</v>
      </c>
      <c r="D21954" s="315" t="str">
        <f>'Comp. Desp. Indiretas'!$C$21</f>
        <v>ESTAGIÁRIO TÉCNICO</v>
      </c>
      <c r="E21954" s="314" t="str">
        <f>Resumo!$R$5</f>
        <v>Despesa</v>
      </c>
      <c r="F21954" s="314" t="str">
        <f>Resumo!$R$6</f>
        <v>Despesa Indireta</v>
      </c>
      <c r="G21954" s="327">
        <f>'Comp. Desp. Indiretas'!CR21</f>
        <v>0</v>
      </c>
    </row>
    <row r="21955" spans="1:7" x14ac:dyDescent="0.25">
      <c r="A21955" s="319">
        <f>'Comp. Desp. Indiretas'!$CR$7</f>
        <v>0</v>
      </c>
      <c r="B21955" s="314" t="str">
        <f>'Comp. Desp. Indiretas'!$A$22</f>
        <v>MOC</v>
      </c>
      <c r="D21955" s="315" t="str">
        <f>'Comp. Desp. Indiretas'!$C$22</f>
        <v>ANALISTA FINANCEIRO</v>
      </c>
      <c r="E21955" s="314" t="str">
        <f>Resumo!$R$5</f>
        <v>Despesa</v>
      </c>
      <c r="F21955" s="314" t="str">
        <f>Resumo!$R$6</f>
        <v>Despesa Indireta</v>
      </c>
      <c r="G21955" s="327">
        <f>'Comp. Desp. Indiretas'!CR22</f>
        <v>0</v>
      </c>
    </row>
    <row r="21956" spans="1:7" x14ac:dyDescent="0.25">
      <c r="A21956" s="319">
        <f>'Comp. Desp. Indiretas'!$CR$7</f>
        <v>0</v>
      </c>
      <c r="B21956" s="314" t="str">
        <f>'Comp. Desp. Indiretas'!$A$23</f>
        <v>MOC</v>
      </c>
      <c r="D21956" s="315" t="str">
        <f>'Comp. Desp. Indiretas'!$C$23</f>
        <v>ANALISTA DE SUPRIMENTOS</v>
      </c>
      <c r="E21956" s="314" t="str">
        <f>Resumo!$R$5</f>
        <v>Despesa</v>
      </c>
      <c r="F21956" s="314" t="str">
        <f>Resumo!$R$6</f>
        <v>Despesa Indireta</v>
      </c>
      <c r="G21956" s="327">
        <f>'Comp. Desp. Indiretas'!CR23</f>
        <v>0</v>
      </c>
    </row>
    <row r="21957" spans="1:7" x14ac:dyDescent="0.25">
      <c r="A21957" s="319">
        <f>'Comp. Desp. Indiretas'!$CR$7</f>
        <v>0</v>
      </c>
      <c r="B21957" s="314" t="str">
        <f>'Comp. Desp. Indiretas'!$A$24</f>
        <v>DG</v>
      </c>
      <c r="D21957" s="315" t="str">
        <f>'Comp. Desp. Indiretas'!$C$24</f>
        <v>HOSPEDAGEM - NIVEL 1</v>
      </c>
      <c r="E21957" s="314" t="str">
        <f>Resumo!$R$5</f>
        <v>Despesa</v>
      </c>
      <c r="F21957" s="314" t="str">
        <f>Resumo!$R$6</f>
        <v>Despesa Indireta</v>
      </c>
      <c r="G21957" s="327">
        <f>'Comp. Desp. Indiretas'!CR24</f>
        <v>0</v>
      </c>
    </row>
    <row r="21958" spans="1:7" x14ac:dyDescent="0.25">
      <c r="A21958" s="319">
        <f>'Comp. Desp. Indiretas'!$CR$7</f>
        <v>0</v>
      </c>
      <c r="B21958" s="314" t="str">
        <f>'Comp. Desp. Indiretas'!$A$25</f>
        <v>DG</v>
      </c>
      <c r="D21958" s="315" t="str">
        <f>'Comp. Desp. Indiretas'!$C$25</f>
        <v>HOSPEDAGEM - NIVEL 2</v>
      </c>
      <c r="E21958" s="314" t="str">
        <f>Resumo!$R$5</f>
        <v>Despesa</v>
      </c>
      <c r="F21958" s="314" t="str">
        <f>Resumo!$R$6</f>
        <v>Despesa Indireta</v>
      </c>
      <c r="G21958" s="327">
        <f>'Comp. Desp. Indiretas'!CR25</f>
        <v>0</v>
      </c>
    </row>
    <row r="21959" spans="1:7" x14ac:dyDescent="0.25">
      <c r="A21959" s="319">
        <f>'Comp. Desp. Indiretas'!$CR$7</f>
        <v>0</v>
      </c>
      <c r="B21959" s="314" t="str">
        <f>'Comp. Desp. Indiretas'!$A$26</f>
        <v>DG</v>
      </c>
      <c r="D21959" s="315" t="str">
        <f>'Comp. Desp. Indiretas'!$C$26</f>
        <v>HOSPEDAGEM - NIVEL 3</v>
      </c>
      <c r="E21959" s="314" t="str">
        <f>Resumo!$R$5</f>
        <v>Despesa</v>
      </c>
      <c r="F21959" s="314" t="str">
        <f>Resumo!$R$6</f>
        <v>Despesa Indireta</v>
      </c>
      <c r="G21959" s="327">
        <f>'Comp. Desp. Indiretas'!CR26</f>
        <v>0</v>
      </c>
    </row>
    <row r="21960" spans="1:7" x14ac:dyDescent="0.25">
      <c r="A21960" s="319">
        <f>'Comp. Desp. Indiretas'!$CR$7</f>
        <v>0</v>
      </c>
      <c r="B21960" s="314" t="str">
        <f>'Comp. Desp. Indiretas'!$A$27</f>
        <v>DG</v>
      </c>
      <c r="D21960" s="315" t="str">
        <f>'Comp. Desp. Indiretas'!$C$27</f>
        <v>LOCAÇÃO DE BASE OPERACIONAL</v>
      </c>
      <c r="E21960" s="314" t="str">
        <f>Resumo!$R$5</f>
        <v>Despesa</v>
      </c>
      <c r="F21960" s="314" t="str">
        <f>Resumo!$R$6</f>
        <v>Despesa Indireta</v>
      </c>
      <c r="G21960" s="327">
        <f>'Comp. Desp. Indiretas'!CR27</f>
        <v>0</v>
      </c>
    </row>
    <row r="21961" spans="1:7" x14ac:dyDescent="0.25">
      <c r="A21961" s="319">
        <f>'Comp. Desp. Indiretas'!$CR$7</f>
        <v>0</v>
      </c>
      <c r="B21961" s="314" t="str">
        <f>'Comp. Desp. Indiretas'!$A$28</f>
        <v>DG</v>
      </c>
      <c r="D21961" s="315" t="str">
        <f>'Comp. Desp. Indiretas'!$C$28</f>
        <v>ALIMENTAÇÃO - NIVEL 1</v>
      </c>
      <c r="E21961" s="314" t="str">
        <f>Resumo!$R$5</f>
        <v>Despesa</v>
      </c>
      <c r="F21961" s="314" t="str">
        <f>Resumo!$R$6</f>
        <v>Despesa Indireta</v>
      </c>
      <c r="G21961" s="327">
        <f>'Comp. Desp. Indiretas'!CR28</f>
        <v>0</v>
      </c>
    </row>
    <row r="21962" spans="1:7" x14ac:dyDescent="0.25">
      <c r="A21962" s="319">
        <f>'Comp. Desp. Indiretas'!$CR$7</f>
        <v>0</v>
      </c>
      <c r="B21962" s="314" t="str">
        <f>'Comp. Desp. Indiretas'!$A$29</f>
        <v>DG</v>
      </c>
      <c r="D21962" s="315" t="str">
        <f>'Comp. Desp. Indiretas'!$C$29</f>
        <v>ALIMENTAÇÃO - NIVEL 2</v>
      </c>
      <c r="E21962" s="314" t="str">
        <f>Resumo!$R$5</f>
        <v>Despesa</v>
      </c>
      <c r="F21962" s="314" t="str">
        <f>Resumo!$R$6</f>
        <v>Despesa Indireta</v>
      </c>
      <c r="G21962" s="327">
        <f>'Comp. Desp. Indiretas'!CR29</f>
        <v>0</v>
      </c>
    </row>
    <row r="21963" spans="1:7" x14ac:dyDescent="0.25">
      <c r="A21963" s="319">
        <f>'Comp. Desp. Indiretas'!$CR$7</f>
        <v>0</v>
      </c>
      <c r="B21963" s="314" t="str">
        <f>'Comp. Desp. Indiretas'!$A$30</f>
        <v>DG</v>
      </c>
      <c r="D21963" s="315" t="str">
        <f>'Comp. Desp. Indiretas'!$C$30</f>
        <v>ALIMENTAÇÃO - NIVEL 3</v>
      </c>
      <c r="E21963" s="314" t="str">
        <f>Resumo!$R$5</f>
        <v>Despesa</v>
      </c>
      <c r="F21963" s="314" t="str">
        <f>Resumo!$R$6</f>
        <v>Despesa Indireta</v>
      </c>
      <c r="G21963" s="327">
        <f>'Comp. Desp. Indiretas'!CR30</f>
        <v>0</v>
      </c>
    </row>
    <row r="21964" spans="1:7" x14ac:dyDescent="0.25">
      <c r="A21964" s="319">
        <f>'Comp. Desp. Indiretas'!$CR$7</f>
        <v>0</v>
      </c>
      <c r="B21964" s="314" t="str">
        <f>'Comp. Desp. Indiretas'!$A$31</f>
        <v>DG</v>
      </c>
      <c r="D21964" s="315" t="str">
        <f>'Comp. Desp. Indiretas'!$C$31</f>
        <v>TELEFONIA</v>
      </c>
      <c r="E21964" s="314" t="str">
        <f>Resumo!$R$5</f>
        <v>Despesa</v>
      </c>
      <c r="F21964" s="314" t="str">
        <f>Resumo!$R$6</f>
        <v>Despesa Indireta</v>
      </c>
      <c r="G21964" s="327">
        <f>'Comp. Desp. Indiretas'!CR31</f>
        <v>0</v>
      </c>
    </row>
    <row r="21965" spans="1:7" x14ac:dyDescent="0.25">
      <c r="A21965" s="319">
        <f>'Comp. Desp. Indiretas'!$CR$7</f>
        <v>0</v>
      </c>
      <c r="B21965" s="314" t="str">
        <f>'Comp. Desp. Indiretas'!$A$32</f>
        <v>DG</v>
      </c>
      <c r="D21965" s="315" t="str">
        <f>'Comp. Desp. Indiretas'!$C$32</f>
        <v>ALUGUEL DE VEÍCULO LEVE MENSAL</v>
      </c>
      <c r="E21965" s="314" t="str">
        <f>Resumo!$R$5</f>
        <v>Despesa</v>
      </c>
      <c r="F21965" s="314" t="str">
        <f>Resumo!$R$6</f>
        <v>Despesa Indireta</v>
      </c>
      <c r="G21965" s="327">
        <f>'Comp. Desp. Indiretas'!CR32</f>
        <v>0</v>
      </c>
    </row>
    <row r="21966" spans="1:7" x14ac:dyDescent="0.25">
      <c r="A21966" s="319">
        <f>'Comp. Desp. Indiretas'!$CR$7</f>
        <v>0</v>
      </c>
      <c r="B21966" s="314" t="str">
        <f>'Comp. Desp. Indiretas'!$A$33</f>
        <v>DG</v>
      </c>
      <c r="D21966" s="315" t="str">
        <f>'Comp. Desp. Indiretas'!$C$33</f>
        <v>ALUGUEL DE VEICULO LEVE</v>
      </c>
      <c r="E21966" s="314" t="str">
        <f>Resumo!$R$5</f>
        <v>Despesa</v>
      </c>
      <c r="F21966" s="314" t="str">
        <f>Resumo!$R$6</f>
        <v>Despesa Indireta</v>
      </c>
      <c r="G21966" s="327">
        <f>'Comp. Desp. Indiretas'!CR33</f>
        <v>0</v>
      </c>
    </row>
    <row r="21967" spans="1:7" x14ac:dyDescent="0.25">
      <c r="A21967" s="319">
        <f>'Comp. Desp. Indiretas'!$CR$7</f>
        <v>0</v>
      </c>
      <c r="B21967" s="314" t="str">
        <f>'Comp. Desp. Indiretas'!$A$34</f>
        <v>DG</v>
      </c>
      <c r="D21967" s="315" t="str">
        <f>'Comp. Desp. Indiretas'!$C$34</f>
        <v>ALUGUEL CAMINHONTE</v>
      </c>
      <c r="E21967" s="314" t="str">
        <f>Resumo!$R$5</f>
        <v>Despesa</v>
      </c>
      <c r="F21967" s="314" t="str">
        <f>Resumo!$R$6</f>
        <v>Despesa Indireta</v>
      </c>
      <c r="G21967" s="327">
        <f>'Comp. Desp. Indiretas'!CR34</f>
        <v>0</v>
      </c>
    </row>
    <row r="21968" spans="1:7" x14ac:dyDescent="0.25">
      <c r="A21968" s="319">
        <f>'Comp. Desp. Indiretas'!$CR$7</f>
        <v>0</v>
      </c>
      <c r="B21968" s="314" t="str">
        <f>'Comp. Desp. Indiretas'!$A$35</f>
        <v>DG</v>
      </c>
      <c r="D21968" s="315" t="str">
        <f>'Comp. Desp. Indiretas'!$C$35</f>
        <v>AQUISIÇÃO DE VEICULO</v>
      </c>
      <c r="E21968" s="314" t="str">
        <f>Resumo!$R$5</f>
        <v>Despesa</v>
      </c>
      <c r="F21968" s="314" t="str">
        <f>Resumo!$R$6</f>
        <v>Despesa Indireta</v>
      </c>
      <c r="G21968" s="327">
        <f>'Comp. Desp. Indiretas'!CR35</f>
        <v>0</v>
      </c>
    </row>
    <row r="21969" spans="1:7" x14ac:dyDescent="0.25">
      <c r="A21969" s="319">
        <f>'Comp. Desp. Indiretas'!$CR$7</f>
        <v>0</v>
      </c>
      <c r="B21969" s="314" t="str">
        <f>'Comp. Desp. Indiretas'!$A$36</f>
        <v>DG</v>
      </c>
      <c r="D21969" s="315" t="str">
        <f>'Comp. Desp. Indiretas'!$C$36</f>
        <v>COMBUSTÍVEL - GASOLINA</v>
      </c>
      <c r="E21969" s="314" t="str">
        <f>Resumo!$R$5</f>
        <v>Despesa</v>
      </c>
      <c r="F21969" s="314" t="str">
        <f>Resumo!$R$6</f>
        <v>Despesa Indireta</v>
      </c>
      <c r="G21969" s="327">
        <f>'Comp. Desp. Indiretas'!CR36</f>
        <v>0</v>
      </c>
    </row>
    <row r="21970" spans="1:7" x14ac:dyDescent="0.25">
      <c r="A21970" s="319">
        <f>'Comp. Desp. Indiretas'!$CR$7</f>
        <v>0</v>
      </c>
      <c r="B21970" s="314" t="str">
        <f>'Comp. Desp. Indiretas'!$A$37</f>
        <v>DG</v>
      </c>
      <c r="D21970" s="315" t="str">
        <f>'Comp. Desp. Indiretas'!$C$37</f>
        <v>COMBUSTÍVEL - DIESEL</v>
      </c>
      <c r="E21970" s="314" t="str">
        <f>Resumo!$R$5</f>
        <v>Despesa</v>
      </c>
      <c r="F21970" s="314" t="str">
        <f>Resumo!$R$6</f>
        <v>Despesa Indireta</v>
      </c>
      <c r="G21970" s="327">
        <f>'Comp. Desp. Indiretas'!CR37</f>
        <v>0</v>
      </c>
    </row>
    <row r="21971" spans="1:7" x14ac:dyDescent="0.25">
      <c r="A21971" s="319">
        <f>'Comp. Desp. Indiretas'!$CR$7</f>
        <v>0</v>
      </c>
      <c r="B21971" s="314" t="str">
        <f>'Comp. Desp. Indiretas'!$A$38</f>
        <v>DG</v>
      </c>
      <c r="D21971" s="315" t="str">
        <f>'Comp. Desp. Indiretas'!$C$38</f>
        <v>PASSAGEM AÉREA</v>
      </c>
      <c r="E21971" s="314" t="str">
        <f>Resumo!$R$5</f>
        <v>Despesa</v>
      </c>
      <c r="F21971" s="314" t="str">
        <f>Resumo!$R$6</f>
        <v>Despesa Indireta</v>
      </c>
      <c r="G21971" s="327">
        <f>'Comp. Desp. Indiretas'!CR38</f>
        <v>0</v>
      </c>
    </row>
    <row r="21972" spans="1:7" x14ac:dyDescent="0.25">
      <c r="A21972" s="319">
        <f>'Comp. Desp. Indiretas'!$CR$7</f>
        <v>0</v>
      </c>
      <c r="B21972" s="314" t="str">
        <f>'Comp. Desp. Indiretas'!$A$39</f>
        <v>ART</v>
      </c>
      <c r="D21972" s="315" t="str">
        <f>'Comp. Desp. Indiretas'!$C$39</f>
        <v>ART CREA - Nível 1</v>
      </c>
      <c r="E21972" s="314" t="str">
        <f>Resumo!$R$5</f>
        <v>Despesa</v>
      </c>
      <c r="F21972" s="314" t="str">
        <f>Resumo!$R$6</f>
        <v>Despesa Indireta</v>
      </c>
      <c r="G21972" s="327">
        <f>'Comp. Desp. Indiretas'!CR39</f>
        <v>0</v>
      </c>
    </row>
    <row r="21973" spans="1:7" x14ac:dyDescent="0.25">
      <c r="A21973" s="319">
        <f>'Comp. Desp. Indiretas'!$CR$7</f>
        <v>0</v>
      </c>
      <c r="B21973" s="314" t="str">
        <f>'Comp. Desp. Indiretas'!$A$40</f>
        <v>ART</v>
      </c>
      <c r="D21973" s="315" t="str">
        <f>'Comp. Desp. Indiretas'!$C$40</f>
        <v>ART CREA - Nível 2</v>
      </c>
      <c r="E21973" s="314" t="str">
        <f>Resumo!$R$5</f>
        <v>Despesa</v>
      </c>
      <c r="F21973" s="314" t="str">
        <f>Resumo!$R$6</f>
        <v>Despesa Indireta</v>
      </c>
      <c r="G21973" s="327">
        <f>'Comp. Desp. Indiretas'!CR40</f>
        <v>0</v>
      </c>
    </row>
    <row r="21974" spans="1:7" x14ac:dyDescent="0.25">
      <c r="A21974" s="319">
        <f>'Comp. Desp. Indiretas'!$CR$7</f>
        <v>0</v>
      </c>
      <c r="B21974" s="314" t="str">
        <f>'Comp. Desp. Indiretas'!$A$41</f>
        <v>ART</v>
      </c>
      <c r="D21974" s="315" t="str">
        <f>'Comp. Desp. Indiretas'!$C$41</f>
        <v>ART CREA - Nível 3</v>
      </c>
      <c r="E21974" s="314" t="str">
        <f>Resumo!$R$5</f>
        <v>Despesa</v>
      </c>
      <c r="F21974" s="314" t="str">
        <f>Resumo!$R$6</f>
        <v>Despesa Indireta</v>
      </c>
      <c r="G21974" s="327">
        <f>'Comp. Desp. Indiretas'!CR41</f>
        <v>0</v>
      </c>
    </row>
    <row r="21975" spans="1:7" x14ac:dyDescent="0.25">
      <c r="A21975" s="319">
        <f>'Comp. Desp. Indiretas'!$CR$7</f>
        <v>0</v>
      </c>
      <c r="B21975" s="314" t="str">
        <f>'Comp. Desp. Indiretas'!$A$42</f>
        <v>ART</v>
      </c>
      <c r="D21975" s="315" t="str">
        <f>'Comp. Desp. Indiretas'!$C$42</f>
        <v>ACERVO CREA</v>
      </c>
      <c r="E21975" s="314" t="str">
        <f>Resumo!$R$5</f>
        <v>Despesa</v>
      </c>
      <c r="F21975" s="314" t="str">
        <f>Resumo!$R$6</f>
        <v>Despesa Indireta</v>
      </c>
      <c r="G21975" s="327">
        <f>'Comp. Desp. Indiretas'!CR42</f>
        <v>0</v>
      </c>
    </row>
    <row r="21976" spans="1:7" x14ac:dyDescent="0.25">
      <c r="A21976" s="319">
        <f>'Comp. Desp. Indiretas'!$CR$7</f>
        <v>0</v>
      </c>
      <c r="B21976" s="314" t="str">
        <f>'Comp. Desp. Indiretas'!$A$43</f>
        <v>ART</v>
      </c>
      <c r="D21976" s="315" t="str">
        <f>'Comp. Desp. Indiretas'!$C$43</f>
        <v>ART CRBio</v>
      </c>
      <c r="E21976" s="314" t="str">
        <f>Resumo!$R$5</f>
        <v>Despesa</v>
      </c>
      <c r="F21976" s="314" t="str">
        <f>Resumo!$R$6</f>
        <v>Despesa Indireta</v>
      </c>
      <c r="G21976" s="327">
        <f>'Comp. Desp. Indiretas'!CR43</f>
        <v>0</v>
      </c>
    </row>
    <row r="21977" spans="1:7" x14ac:dyDescent="0.25">
      <c r="A21977" s="319">
        <f>'Comp. Desp. Indiretas'!$CR$7</f>
        <v>0</v>
      </c>
      <c r="B21977" s="314" t="str">
        <f>'Comp. Desp. Indiretas'!$A$44</f>
        <v>ART</v>
      </c>
      <c r="D21977" s="315" t="str">
        <f>'Comp. Desp. Indiretas'!$C$44</f>
        <v>ACERVO CRBio</v>
      </c>
      <c r="E21977" s="314" t="str">
        <f>Resumo!$R$5</f>
        <v>Despesa</v>
      </c>
      <c r="F21977" s="314" t="str">
        <f>Resumo!$R$6</f>
        <v>Despesa Indireta</v>
      </c>
      <c r="G21977" s="327">
        <f>'Comp. Desp. Indiretas'!CR44</f>
        <v>0</v>
      </c>
    </row>
    <row r="21978" spans="1:7" x14ac:dyDescent="0.25">
      <c r="A21978" s="319">
        <f>'Comp. Desp. Indiretas'!$CR$7</f>
        <v>0</v>
      </c>
      <c r="B21978" s="314" t="str">
        <f>'Comp. Desp. Indiretas'!$A$45</f>
        <v>ART</v>
      </c>
      <c r="D21978" s="315" t="str">
        <f>'Comp. Desp. Indiretas'!$C$45</f>
        <v>VISTO CREA PF</v>
      </c>
      <c r="E21978" s="314" t="str">
        <f>Resumo!$R$5</f>
        <v>Despesa</v>
      </c>
      <c r="F21978" s="314" t="str">
        <f>Resumo!$R$6</f>
        <v>Despesa Indireta</v>
      </c>
      <c r="G21978" s="327">
        <f>'Comp. Desp. Indiretas'!CR45</f>
        <v>0</v>
      </c>
    </row>
    <row r="21979" spans="1:7" x14ac:dyDescent="0.25">
      <c r="A21979" s="319">
        <f>'Comp. Desp. Indiretas'!$CR$7</f>
        <v>0</v>
      </c>
      <c r="B21979" s="314" t="str">
        <f>'Comp. Desp. Indiretas'!$A$46</f>
        <v>ART</v>
      </c>
      <c r="D21979" s="315" t="str">
        <f>'Comp. Desp. Indiretas'!$C$46</f>
        <v>VISTO CREA PJ</v>
      </c>
      <c r="E21979" s="314" t="str">
        <f>Resumo!$R$5</f>
        <v>Despesa</v>
      </c>
      <c r="F21979" s="314" t="str">
        <f>Resumo!$R$6</f>
        <v>Despesa Indireta</v>
      </c>
      <c r="G21979" s="327">
        <f>'Comp. Desp. Indiretas'!CR46</f>
        <v>0</v>
      </c>
    </row>
    <row r="21980" spans="1:7" x14ac:dyDescent="0.25">
      <c r="A21980" s="319">
        <f>'Comp. Desp. Indiretas'!$CR$7</f>
        <v>0</v>
      </c>
      <c r="B21980" s="314" t="str">
        <f>'Comp. Desp. Indiretas'!$A$47</f>
        <v>ART</v>
      </c>
      <c r="D21980" s="315" t="str">
        <f>'Comp. Desp. Indiretas'!$C$47</f>
        <v>ANUIDADE CREA PF</v>
      </c>
      <c r="E21980" s="314" t="str">
        <f>Resumo!$R$5</f>
        <v>Despesa</v>
      </c>
      <c r="F21980" s="314" t="str">
        <f>Resumo!$R$6</f>
        <v>Despesa Indireta</v>
      </c>
      <c r="G21980" s="327">
        <f>'Comp. Desp. Indiretas'!CR47</f>
        <v>0</v>
      </c>
    </row>
    <row r="21981" spans="1:7" x14ac:dyDescent="0.25">
      <c r="A21981" s="319">
        <f>'Comp. Desp. Indiretas'!$CR$7</f>
        <v>0</v>
      </c>
      <c r="B21981" s="314" t="str">
        <f>'Comp. Desp. Indiretas'!$A$48</f>
        <v>ART</v>
      </c>
      <c r="D21981" s="315" t="str">
        <f>'Comp. Desp. Indiretas'!$C$48</f>
        <v>ANUIDADE CREA PJ</v>
      </c>
      <c r="E21981" s="314" t="str">
        <f>Resumo!$R$5</f>
        <v>Despesa</v>
      </c>
      <c r="F21981" s="314" t="str">
        <f>Resumo!$R$6</f>
        <v>Despesa Indireta</v>
      </c>
      <c r="G21981" s="327">
        <f>'Comp. Desp. Indiretas'!CR48</f>
        <v>0</v>
      </c>
    </row>
    <row r="21982" spans="1:7" x14ac:dyDescent="0.25">
      <c r="A21982" s="319">
        <f>'Comp. Desp. Indiretas'!$CR$7</f>
        <v>0</v>
      </c>
      <c r="B21982" s="314" t="str">
        <f>'Comp. Desp. Indiretas'!$A$49</f>
        <v>ART</v>
      </c>
      <c r="D21982" s="315" t="str">
        <f>'Comp. Desp. Indiretas'!$C$49</f>
        <v>VISTO CRBio PF</v>
      </c>
      <c r="E21982" s="314" t="str">
        <f>Resumo!$R$5</f>
        <v>Despesa</v>
      </c>
      <c r="F21982" s="314" t="str">
        <f>Resumo!$R$6</f>
        <v>Despesa Indireta</v>
      </c>
      <c r="G21982" s="327">
        <f>'Comp. Desp. Indiretas'!CR49</f>
        <v>0</v>
      </c>
    </row>
    <row r="21983" spans="1:7" x14ac:dyDescent="0.25">
      <c r="A21983" s="319">
        <f>'Comp. Desp. Indiretas'!$CR$7</f>
        <v>0</v>
      </c>
      <c r="B21983" s="314" t="str">
        <f>'Comp. Desp. Indiretas'!$A$50</f>
        <v>ART</v>
      </c>
      <c r="D21983" s="315" t="str">
        <f>'Comp. Desp. Indiretas'!$C$50</f>
        <v>VISTO CRBio PJ</v>
      </c>
      <c r="E21983" s="314" t="str">
        <f>Resumo!$R$5</f>
        <v>Despesa</v>
      </c>
      <c r="F21983" s="314" t="str">
        <f>Resumo!$R$6</f>
        <v>Despesa Indireta</v>
      </c>
      <c r="G21983" s="327">
        <f>'Comp. Desp. Indiretas'!CR50</f>
        <v>0</v>
      </c>
    </row>
    <row r="21984" spans="1:7" x14ac:dyDescent="0.25">
      <c r="A21984" s="319">
        <f>'Comp. Desp. Indiretas'!$CR$7</f>
        <v>0</v>
      </c>
      <c r="B21984" s="314" t="str">
        <f>'Comp. Desp. Indiretas'!$A$51</f>
        <v>SMS</v>
      </c>
      <c r="D21984" s="315" t="str">
        <f>'Comp. Desp. Indiretas'!$C$51</f>
        <v>PPRA</v>
      </c>
      <c r="E21984" s="314" t="str">
        <f>Resumo!$R$5</f>
        <v>Despesa</v>
      </c>
      <c r="F21984" s="314" t="str">
        <f>Resumo!$R$6</f>
        <v>Despesa Indireta</v>
      </c>
      <c r="G21984" s="327">
        <f>'Comp. Desp. Indiretas'!CR51</f>
        <v>0</v>
      </c>
    </row>
    <row r="21985" spans="1:7" x14ac:dyDescent="0.25">
      <c r="A21985" s="319">
        <f>'Comp. Desp. Indiretas'!$CR$7</f>
        <v>0</v>
      </c>
      <c r="B21985" s="314" t="str">
        <f>'Comp. Desp. Indiretas'!$A$52</f>
        <v>SMS</v>
      </c>
      <c r="D21985" s="315" t="str">
        <f>'Comp. Desp. Indiretas'!$C$52</f>
        <v>PCMSO</v>
      </c>
      <c r="E21985" s="314" t="str">
        <f>Resumo!$R$5</f>
        <v>Despesa</v>
      </c>
      <c r="F21985" s="314" t="str">
        <f>Resumo!$R$6</f>
        <v>Despesa Indireta</v>
      </c>
      <c r="G21985" s="327">
        <f>'Comp. Desp. Indiretas'!CR52</f>
        <v>0</v>
      </c>
    </row>
    <row r="21986" spans="1:7" x14ac:dyDescent="0.25">
      <c r="A21986" s="319">
        <f>'Comp. Desp. Indiretas'!$CR$7</f>
        <v>0</v>
      </c>
      <c r="B21986" s="314" t="str">
        <f>'Comp. Desp. Indiretas'!$A$53</f>
        <v>SMS</v>
      </c>
      <c r="D21986" s="315" t="str">
        <f>'Comp. Desp. Indiretas'!$C$53</f>
        <v>APR</v>
      </c>
      <c r="E21986" s="314" t="str">
        <f>Resumo!$R$5</f>
        <v>Despesa</v>
      </c>
      <c r="F21986" s="314" t="str">
        <f>Resumo!$R$6</f>
        <v>Despesa Indireta</v>
      </c>
      <c r="G21986" s="327">
        <f>'Comp. Desp. Indiretas'!CR53</f>
        <v>0</v>
      </c>
    </row>
    <row r="21987" spans="1:7" x14ac:dyDescent="0.25">
      <c r="A21987" s="319">
        <f>'Comp. Desp. Indiretas'!$CR$7</f>
        <v>0</v>
      </c>
      <c r="B21987" s="314" t="str">
        <f>'Comp. Desp. Indiretas'!$A$55</f>
        <v>SMS</v>
      </c>
      <c r="D21987" s="315" t="str">
        <f>'Comp. Desp. Indiretas'!$C$55</f>
        <v>TREINAMENTO</v>
      </c>
      <c r="E21987" s="314" t="str">
        <f>Resumo!$R$5</f>
        <v>Despesa</v>
      </c>
      <c r="F21987" s="314" t="str">
        <f>Resumo!$R$6</f>
        <v>Despesa Indireta</v>
      </c>
      <c r="G21987" s="327">
        <f>'Comp. Desp. Indiretas'!CR55</f>
        <v>0</v>
      </c>
    </row>
    <row r="21988" spans="1:7" x14ac:dyDescent="0.25">
      <c r="A21988" s="319">
        <f>'Comp. Desp. Indiretas'!$CR$7</f>
        <v>0</v>
      </c>
      <c r="B21988" s="314" t="str">
        <f>'Comp. Desp. Indiretas'!$A$56</f>
        <v>SMS</v>
      </c>
      <c r="D21988" s="315" t="str">
        <f>'Comp. Desp. Indiretas'!$C$56</f>
        <v>ASO</v>
      </c>
      <c r="E21988" s="314" t="str">
        <f>Resumo!$R$5</f>
        <v>Despesa</v>
      </c>
      <c r="F21988" s="314" t="str">
        <f>Resumo!$R$6</f>
        <v>Despesa Indireta</v>
      </c>
      <c r="G21988" s="327">
        <f>'Comp. Desp. Indiretas'!CR56</f>
        <v>0</v>
      </c>
    </row>
    <row r="21989" spans="1:7" x14ac:dyDescent="0.25">
      <c r="A21989" s="319">
        <f>'Comp. Desp. Indiretas'!$CR$7</f>
        <v>0</v>
      </c>
      <c r="B21989" s="314">
        <f>'Comp. Desp. Indiretas'!$A$57</f>
        <v>0</v>
      </c>
      <c r="D21989" s="315" t="str">
        <f>'Comp. Desp. Indiretas'!$C$57</f>
        <v/>
      </c>
      <c r="E21989" s="314" t="str">
        <f>Resumo!$R$5</f>
        <v>Despesa</v>
      </c>
      <c r="F21989" s="314" t="str">
        <f>Resumo!$R$6</f>
        <v>Despesa Indireta</v>
      </c>
      <c r="G21989" s="327">
        <f>'Comp. Desp. Indiretas'!CR57</f>
        <v>0</v>
      </c>
    </row>
    <row r="21990" spans="1:7" x14ac:dyDescent="0.25">
      <c r="A21990" s="319">
        <f>'Comp. Desp. Indiretas'!$CR$7</f>
        <v>0</v>
      </c>
      <c r="B21990" s="314">
        <f>'Comp. Desp. Indiretas'!$A$58</f>
        <v>0</v>
      </c>
      <c r="D21990" s="315" t="str">
        <f>'Comp. Desp. Indiretas'!$C$58</f>
        <v/>
      </c>
      <c r="E21990" s="314" t="str">
        <f>Resumo!$R$5</f>
        <v>Despesa</v>
      </c>
      <c r="F21990" s="314" t="str">
        <f>Resumo!$R$6</f>
        <v>Despesa Indireta</v>
      </c>
      <c r="G21990" s="327">
        <f>'Comp. Desp. Indiretas'!CR58</f>
        <v>0</v>
      </c>
    </row>
    <row r="21991" spans="1:7" x14ac:dyDescent="0.25">
      <c r="A21991" s="319">
        <f>'Comp. Desp. Indiretas'!$CR$7</f>
        <v>0</v>
      </c>
      <c r="B21991" s="314">
        <f>'Comp. Desp. Indiretas'!$A$59</f>
        <v>0</v>
      </c>
      <c r="D21991" s="315" t="str">
        <f>'Comp. Desp. Indiretas'!$C$59</f>
        <v/>
      </c>
      <c r="E21991" s="314" t="str">
        <f>Resumo!$R$5</f>
        <v>Despesa</v>
      </c>
      <c r="F21991" s="314" t="str">
        <f>Resumo!$R$6</f>
        <v>Despesa Indireta</v>
      </c>
      <c r="G21991" s="327">
        <f>'Comp. Desp. Indiretas'!CR59</f>
        <v>0</v>
      </c>
    </row>
    <row r="21992" spans="1:7" x14ac:dyDescent="0.25">
      <c r="A21992" s="319">
        <f>'Comp. Desp. Indiretas'!$CR$7</f>
        <v>0</v>
      </c>
      <c r="B21992" s="314">
        <f>'Comp. Desp. Indiretas'!$A$60</f>
        <v>0</v>
      </c>
      <c r="D21992" s="315" t="str">
        <f>'Comp. Desp. Indiretas'!$C$60</f>
        <v/>
      </c>
      <c r="E21992" s="314" t="str">
        <f>Resumo!$R$5</f>
        <v>Despesa</v>
      </c>
      <c r="F21992" s="314" t="str">
        <f>Resumo!$R$6</f>
        <v>Despesa Indireta</v>
      </c>
      <c r="G21992" s="327">
        <f>'Comp. Desp. Indiretas'!CR60</f>
        <v>0</v>
      </c>
    </row>
    <row r="21993" spans="1:7" x14ac:dyDescent="0.25">
      <c r="A21993" s="319">
        <f>'Comp. Desp. Indiretas'!$CR$7</f>
        <v>0</v>
      </c>
      <c r="B21993" s="314" t="str">
        <f>'Comp. Desp. Indiretas'!$A$63</f>
        <v>MOC</v>
      </c>
      <c r="D21993" s="315" t="str">
        <f>'Comp. Desp. Indiretas'!$C$63</f>
        <v>DIRETOR TÉCNICO</v>
      </c>
      <c r="E21993" s="314" t="str">
        <f>Resumo!$R$5</f>
        <v>Despesa</v>
      </c>
      <c r="F21993" s="314" t="str">
        <f>Resumo!$R$6</f>
        <v>Despesa Indireta</v>
      </c>
      <c r="G21993" s="327">
        <f>'Comp. Desp. Indiretas'!CR63</f>
        <v>0</v>
      </c>
    </row>
    <row r="21994" spans="1:7" x14ac:dyDescent="0.25">
      <c r="A21994" s="319">
        <f>'Comp. Desp. Indiretas'!$CR$7</f>
        <v>0</v>
      </c>
      <c r="B21994" s="314" t="str">
        <f>'Comp. Desp. Indiretas'!$A$64</f>
        <v>MOC</v>
      </c>
      <c r="D21994" s="315" t="str">
        <f>'Comp. Desp. Indiretas'!$C$64</f>
        <v>ANALISTA DE SUPRIMENTOS</v>
      </c>
      <c r="E21994" s="314" t="str">
        <f>Resumo!$R$5</f>
        <v>Despesa</v>
      </c>
      <c r="F21994" s="314" t="str">
        <f>Resumo!$R$6</f>
        <v>Despesa Indireta</v>
      </c>
      <c r="G21994" s="327">
        <f>'Comp. Desp. Indiretas'!CR64</f>
        <v>0</v>
      </c>
    </row>
    <row r="21995" spans="1:7" x14ac:dyDescent="0.25">
      <c r="A21995" s="319">
        <f>'Comp. Desp. Indiretas'!$CR$7</f>
        <v>0</v>
      </c>
      <c r="B21995" s="314" t="str">
        <f>'Comp. Desp. Indiretas'!$A$65</f>
        <v>MOC</v>
      </c>
      <c r="D21995" s="315" t="str">
        <f>'Comp. Desp. Indiretas'!$C$65</f>
        <v>GERENTE DE PROJETO - PJ</v>
      </c>
      <c r="E21995" s="314" t="str">
        <f>Resumo!$R$5</f>
        <v>Despesa</v>
      </c>
      <c r="F21995" s="314" t="str">
        <f>Resumo!$R$6</f>
        <v>Despesa Indireta</v>
      </c>
      <c r="G21995" s="327">
        <f>'Comp. Desp. Indiretas'!CR65</f>
        <v>0</v>
      </c>
    </row>
    <row r="21996" spans="1:7" x14ac:dyDescent="0.25">
      <c r="A21996" s="319">
        <f>'Comp. Desp. Indiretas'!$CR$7</f>
        <v>0</v>
      </c>
      <c r="B21996" s="314" t="str">
        <f>'Comp. Desp. Indiretas'!$A$66</f>
        <v>MOC</v>
      </c>
      <c r="D21996" s="315" t="str">
        <f>'Comp. Desp. Indiretas'!$C$66</f>
        <v>COORD. DE PROJETO - PJ</v>
      </c>
      <c r="E21996" s="314" t="str">
        <f>Resumo!$R$5</f>
        <v>Despesa</v>
      </c>
      <c r="F21996" s="314" t="str">
        <f>Resumo!$R$6</f>
        <v>Despesa Indireta</v>
      </c>
      <c r="G21996" s="327">
        <f>'Comp. Desp. Indiretas'!CR66</f>
        <v>0</v>
      </c>
    </row>
    <row r="21997" spans="1:7" x14ac:dyDescent="0.25">
      <c r="A21997" s="319">
        <f>'Comp. Desp. Indiretas'!$CR$7</f>
        <v>0</v>
      </c>
      <c r="B21997" s="314" t="str">
        <f>'Comp. Desp. Indiretas'!$A$67</f>
        <v>MOC</v>
      </c>
      <c r="D21997" s="315" t="str">
        <f>'Comp. Desp. Indiretas'!$C$67</f>
        <v>COORD. OPERACIONAL - PJ</v>
      </c>
      <c r="E21997" s="314" t="str">
        <f>Resumo!$R$5</f>
        <v>Despesa</v>
      </c>
      <c r="F21997" s="314" t="str">
        <f>Resumo!$R$6</f>
        <v>Despesa Indireta</v>
      </c>
      <c r="G21997" s="327">
        <f>'Comp. Desp. Indiretas'!CR67</f>
        <v>0</v>
      </c>
    </row>
    <row r="21998" spans="1:7" x14ac:dyDescent="0.25">
      <c r="A21998" s="319">
        <f>'Comp. Desp. Indiretas'!$CR$7</f>
        <v>0</v>
      </c>
      <c r="B21998" s="314" t="str">
        <f>'Comp. Desp. Indiretas'!$A$68</f>
        <v>MOC</v>
      </c>
      <c r="D21998" s="315" t="str">
        <f>'Comp. Desp. Indiretas'!$C$68</f>
        <v>ANALISTA DE PROJETOS SENIOR - PJ</v>
      </c>
      <c r="E21998" s="314" t="str">
        <f>Resumo!$R$5</f>
        <v>Despesa</v>
      </c>
      <c r="F21998" s="314" t="str">
        <f>Resumo!$R$6</f>
        <v>Despesa Indireta</v>
      </c>
      <c r="G21998" s="327">
        <f>'Comp. Desp. Indiretas'!CR68</f>
        <v>0</v>
      </c>
    </row>
    <row r="21999" spans="1:7" x14ac:dyDescent="0.25">
      <c r="A21999" s="319">
        <f>'Comp. Desp. Indiretas'!$CR$7</f>
        <v>0</v>
      </c>
      <c r="B21999" s="314" t="str">
        <f>'Comp. Desp. Indiretas'!$A$69</f>
        <v>MOC</v>
      </c>
      <c r="D21999" s="315" t="str">
        <f>'Comp. Desp. Indiretas'!$C$69</f>
        <v>ANALISTA DE PROJETOS PLENO - PJ</v>
      </c>
      <c r="E21999" s="314" t="str">
        <f>Resumo!$R$5</f>
        <v>Despesa</v>
      </c>
      <c r="F21999" s="314" t="str">
        <f>Resumo!$R$6</f>
        <v>Despesa Indireta</v>
      </c>
      <c r="G21999" s="327">
        <f>'Comp. Desp. Indiretas'!CR69</f>
        <v>0</v>
      </c>
    </row>
    <row r="22000" spans="1:7" x14ac:dyDescent="0.25">
      <c r="A22000" s="319">
        <f>'Comp. Desp. Indiretas'!$CR$7</f>
        <v>0</v>
      </c>
      <c r="B22000" s="314" t="str">
        <f>'Comp. Desp. Indiretas'!$A$70</f>
        <v>MOC</v>
      </c>
      <c r="D22000" s="315" t="str">
        <f>'Comp. Desp. Indiretas'!$C$70</f>
        <v>ANALISTA DE PROJETOS JUNIOR - PJ</v>
      </c>
      <c r="E22000" s="314" t="str">
        <f>Resumo!$R$5</f>
        <v>Despesa</v>
      </c>
      <c r="F22000" s="314" t="str">
        <f>Resumo!$R$6</f>
        <v>Despesa Indireta</v>
      </c>
      <c r="G22000" s="327">
        <f>'Comp. Desp. Indiretas'!CR70</f>
        <v>0</v>
      </c>
    </row>
    <row r="22001" spans="1:7" x14ac:dyDescent="0.25">
      <c r="A22001" s="319">
        <f>'Comp. Desp. Indiretas'!$CR$7</f>
        <v>0</v>
      </c>
      <c r="B22001" s="314" t="str">
        <f>'Comp. Desp. Indiretas'!$A$71</f>
        <v>MOC</v>
      </c>
      <c r="D22001" s="315" t="str">
        <f>'Comp. Desp. Indiretas'!$C$71</f>
        <v>TÉCNICO OPERACIONAL - PJ</v>
      </c>
      <c r="E22001" s="314" t="str">
        <f>Resumo!$R$5</f>
        <v>Despesa</v>
      </c>
      <c r="F22001" s="314" t="str">
        <f>Resumo!$R$6</f>
        <v>Despesa Indireta</v>
      </c>
      <c r="G22001" s="327">
        <f>'Comp. Desp. Indiretas'!CR71</f>
        <v>0</v>
      </c>
    </row>
    <row r="22002" spans="1:7" x14ac:dyDescent="0.25">
      <c r="A22002" s="319">
        <f>'Comp. Desp. Indiretas'!$CR$7</f>
        <v>0</v>
      </c>
      <c r="B22002" s="314" t="str">
        <f>'Comp. Desp. Indiretas'!$A$72</f>
        <v>MOC</v>
      </c>
      <c r="D22002" s="315" t="str">
        <f>'Comp. Desp. Indiretas'!$C$72</f>
        <v>AUXILIAR TÉCNICO - PJ</v>
      </c>
      <c r="E22002" s="314" t="str">
        <f>Resumo!$R$5</f>
        <v>Despesa</v>
      </c>
      <c r="F22002" s="314" t="str">
        <f>Resumo!$R$6</f>
        <v>Despesa Indireta</v>
      </c>
      <c r="G22002" s="327">
        <f>'Comp. Desp. Indiretas'!CR72</f>
        <v>0</v>
      </c>
    </row>
    <row r="22003" spans="1:7" x14ac:dyDescent="0.25">
      <c r="A22003" s="319">
        <f>'Comp. Desp. Indiretas'!$CR$7</f>
        <v>0</v>
      </c>
      <c r="B22003" s="314" t="str">
        <f>'Comp. Desp. Indiretas'!$A$73</f>
        <v>MOC</v>
      </c>
      <c r="D22003" s="315" t="str">
        <f>'Comp. Desp. Indiretas'!$C$73</f>
        <v>ANALISTA FINANCEIRO</v>
      </c>
      <c r="E22003" s="314" t="str">
        <f>Resumo!$R$5</f>
        <v>Despesa</v>
      </c>
      <c r="F22003" s="314" t="str">
        <f>Resumo!$R$6</f>
        <v>Despesa Indireta</v>
      </c>
      <c r="G22003" s="327">
        <f>'Comp. Desp. Indiretas'!CR73</f>
        <v>0</v>
      </c>
    </row>
    <row r="22004" spans="1:7" x14ac:dyDescent="0.25">
      <c r="A22004" s="319">
        <f>'Comp. Desp. Indiretas'!$CR$7</f>
        <v>0</v>
      </c>
      <c r="B22004" s="314" t="str">
        <f>'Comp. Desp. Indiretas'!$A$74</f>
        <v>MOC</v>
      </c>
      <c r="D22004" s="315" t="str">
        <f>'Comp. Desp. Indiretas'!$C$74</f>
        <v>ANALISTA DE SUPRIMENTOS</v>
      </c>
      <c r="E22004" s="314" t="str">
        <f>Resumo!$R$5</f>
        <v>Despesa</v>
      </c>
      <c r="F22004" s="314" t="str">
        <f>Resumo!$R$6</f>
        <v>Despesa Indireta</v>
      </c>
      <c r="G22004" s="327">
        <f>'Comp. Desp. Indiretas'!CR74</f>
        <v>0</v>
      </c>
    </row>
    <row r="22005" spans="1:7" x14ac:dyDescent="0.25">
      <c r="A22005" s="319">
        <f>'Comp. Desp. Indiretas'!$CR$7</f>
        <v>0</v>
      </c>
      <c r="B22005" s="314" t="str">
        <f>'Comp. Desp. Indiretas'!$A$75</f>
        <v>DG</v>
      </c>
      <c r="D22005" s="315" t="str">
        <f>'Comp. Desp. Indiretas'!$C$75</f>
        <v>HOSPEDAGEM - NIVEL 1</v>
      </c>
      <c r="E22005" s="314" t="str">
        <f>Resumo!$R$5</f>
        <v>Despesa</v>
      </c>
      <c r="F22005" s="314" t="str">
        <f>Resumo!$R$6</f>
        <v>Despesa Indireta</v>
      </c>
      <c r="G22005" s="327">
        <f>'Comp. Desp. Indiretas'!CR75</f>
        <v>0</v>
      </c>
    </row>
    <row r="22006" spans="1:7" x14ac:dyDescent="0.25">
      <c r="A22006" s="319">
        <f>'Comp. Desp. Indiretas'!$CR$7</f>
        <v>0</v>
      </c>
      <c r="B22006" s="314" t="str">
        <f>'Comp. Desp. Indiretas'!$A$76</f>
        <v>DG</v>
      </c>
      <c r="D22006" s="315" t="str">
        <f>'Comp. Desp. Indiretas'!$C$76</f>
        <v>ALIMENTAÇÃO - NIVEL 1</v>
      </c>
      <c r="E22006" s="314" t="str">
        <f>Resumo!$R$5</f>
        <v>Despesa</v>
      </c>
      <c r="F22006" s="314" t="str">
        <f>Resumo!$R$6</f>
        <v>Despesa Indireta</v>
      </c>
      <c r="G22006" s="327">
        <f>'Comp. Desp. Indiretas'!CR76</f>
        <v>0</v>
      </c>
    </row>
    <row r="22007" spans="1:7" x14ac:dyDescent="0.25">
      <c r="A22007" s="319">
        <f>'Comp. Desp. Indiretas'!$CR$7</f>
        <v>0</v>
      </c>
      <c r="B22007" s="314" t="str">
        <f>'Comp. Desp. Indiretas'!$A$77</f>
        <v>DG</v>
      </c>
      <c r="D22007" s="315" t="str">
        <f>'Comp. Desp. Indiretas'!$C$77</f>
        <v>LOCAÇÃO DE BASE OPERACIONAL</v>
      </c>
      <c r="E22007" s="314" t="str">
        <f>Resumo!$R$5</f>
        <v>Despesa</v>
      </c>
      <c r="F22007" s="314" t="str">
        <f>Resumo!$R$6</f>
        <v>Despesa Indireta</v>
      </c>
      <c r="G22007" s="327">
        <f>'Comp. Desp. Indiretas'!CR77</f>
        <v>0</v>
      </c>
    </row>
    <row r="22008" spans="1:7" x14ac:dyDescent="0.25">
      <c r="A22008" s="319">
        <f>'Comp. Desp. Indiretas'!$CR$7</f>
        <v>0</v>
      </c>
      <c r="B22008" s="314" t="str">
        <f>'Comp. Desp. Indiretas'!$A$78</f>
        <v>DG</v>
      </c>
      <c r="D22008" s="315" t="str">
        <f>'Comp. Desp. Indiretas'!$C$78</f>
        <v>ALIMENTAÇÃO - NIVEL 1</v>
      </c>
      <c r="E22008" s="314" t="str">
        <f>Resumo!$R$5</f>
        <v>Despesa</v>
      </c>
      <c r="F22008" s="314" t="str">
        <f>Resumo!$R$6</f>
        <v>Despesa Indireta</v>
      </c>
      <c r="G22008" s="327">
        <f>'Comp. Desp. Indiretas'!CR78</f>
        <v>0</v>
      </c>
    </row>
    <row r="22009" spans="1:7" x14ac:dyDescent="0.25">
      <c r="A22009" s="319">
        <f>'Comp. Desp. Indiretas'!$CR$7</f>
        <v>0</v>
      </c>
      <c r="B22009" s="314" t="str">
        <f>'Comp. Desp. Indiretas'!$A$79</f>
        <v>DG</v>
      </c>
      <c r="D22009" s="315" t="str">
        <f>'Comp. Desp. Indiretas'!$C$79</f>
        <v>ALIMENTAÇÃO - NIVEL 2</v>
      </c>
      <c r="E22009" s="314" t="str">
        <f>Resumo!$R$5</f>
        <v>Despesa</v>
      </c>
      <c r="F22009" s="314" t="str">
        <f>Resumo!$R$6</f>
        <v>Despesa Indireta</v>
      </c>
      <c r="G22009" s="327">
        <f>'Comp. Desp. Indiretas'!CR79</f>
        <v>0</v>
      </c>
    </row>
    <row r="22010" spans="1:7" x14ac:dyDescent="0.25">
      <c r="A22010" s="319">
        <f>'Comp. Desp. Indiretas'!$CR$7</f>
        <v>0</v>
      </c>
      <c r="B22010" s="314" t="str">
        <f>'Comp. Desp. Indiretas'!$A$80</f>
        <v>DG</v>
      </c>
      <c r="D22010" s="315" t="str">
        <f>'Comp. Desp. Indiretas'!$C$80</f>
        <v>ALIMENTAÇÃO - NIVEL 3</v>
      </c>
      <c r="E22010" s="314" t="str">
        <f>Resumo!$R$5</f>
        <v>Despesa</v>
      </c>
      <c r="F22010" s="314" t="str">
        <f>Resumo!$R$6</f>
        <v>Despesa Indireta</v>
      </c>
      <c r="G22010" s="327">
        <f>'Comp. Desp. Indiretas'!CR80</f>
        <v>0</v>
      </c>
    </row>
    <row r="22011" spans="1:7" x14ac:dyDescent="0.25">
      <c r="A22011" s="319">
        <f>'Comp. Desp. Indiretas'!$CR$7</f>
        <v>0</v>
      </c>
      <c r="B22011" s="314" t="str">
        <f>'Comp. Desp. Indiretas'!$A$81</f>
        <v>DG</v>
      </c>
      <c r="D22011" s="315" t="str">
        <f>'Comp. Desp. Indiretas'!$C$81</f>
        <v>TELEFONIA</v>
      </c>
      <c r="E22011" s="314" t="str">
        <f>Resumo!$R$5</f>
        <v>Despesa</v>
      </c>
      <c r="F22011" s="314" t="str">
        <f>Resumo!$R$6</f>
        <v>Despesa Indireta</v>
      </c>
      <c r="G22011" s="327">
        <f>'Comp. Desp. Indiretas'!CR81</f>
        <v>0</v>
      </c>
    </row>
    <row r="22012" spans="1:7" x14ac:dyDescent="0.25">
      <c r="A22012" s="319">
        <f>'Comp. Desp. Indiretas'!$CR$7</f>
        <v>0</v>
      </c>
      <c r="B22012" s="314" t="str">
        <f>'Comp. Desp. Indiretas'!$A$82</f>
        <v>DG</v>
      </c>
      <c r="D22012" s="315" t="str">
        <f>'Comp. Desp. Indiretas'!$C$82</f>
        <v>ALUGUEL DE VEÍCULO LEVE MENSAL</v>
      </c>
      <c r="E22012" s="314" t="str">
        <f>Resumo!$R$5</f>
        <v>Despesa</v>
      </c>
      <c r="F22012" s="314" t="str">
        <f>Resumo!$R$6</f>
        <v>Despesa Indireta</v>
      </c>
      <c r="G22012" s="327">
        <f>'Comp. Desp. Indiretas'!CR82</f>
        <v>0</v>
      </c>
    </row>
    <row r="22013" spans="1:7" x14ac:dyDescent="0.25">
      <c r="A22013" s="319">
        <f>'Comp. Desp. Indiretas'!$CR$7</f>
        <v>0</v>
      </c>
      <c r="B22013" s="314" t="str">
        <f>'Comp. Desp. Indiretas'!$A$83</f>
        <v>DG</v>
      </c>
      <c r="D22013" s="315" t="str">
        <f>'Comp. Desp. Indiretas'!$C$83</f>
        <v>ALUGUEL DE VEICULO LEVE</v>
      </c>
      <c r="E22013" s="314" t="str">
        <f>Resumo!$R$5</f>
        <v>Despesa</v>
      </c>
      <c r="F22013" s="314" t="str">
        <f>Resumo!$R$6</f>
        <v>Despesa Indireta</v>
      </c>
      <c r="G22013" s="327">
        <f>'Comp. Desp. Indiretas'!CR83</f>
        <v>0</v>
      </c>
    </row>
    <row r="22014" spans="1:7" x14ac:dyDescent="0.25">
      <c r="A22014" s="319">
        <f>'Comp. Desp. Indiretas'!$CR$7</f>
        <v>0</v>
      </c>
      <c r="B22014" s="314" t="str">
        <f>'Comp. Desp. Indiretas'!$A$84</f>
        <v>DG</v>
      </c>
      <c r="D22014" s="315" t="str">
        <f>'Comp. Desp. Indiretas'!$C$84</f>
        <v>ALUGUEL CAMINHONTE</v>
      </c>
      <c r="E22014" s="314" t="str">
        <f>Resumo!$R$5</f>
        <v>Despesa</v>
      </c>
      <c r="F22014" s="314" t="str">
        <f>Resumo!$R$6</f>
        <v>Despesa Indireta</v>
      </c>
      <c r="G22014" s="327">
        <f>'Comp. Desp. Indiretas'!CR84</f>
        <v>0</v>
      </c>
    </row>
    <row r="22015" spans="1:7" x14ac:dyDescent="0.25">
      <c r="A22015" s="319">
        <f>'Comp. Desp. Indiretas'!$CR$7</f>
        <v>0</v>
      </c>
      <c r="B22015" s="314" t="str">
        <f>'Comp. Desp. Indiretas'!$A$85</f>
        <v>DG</v>
      </c>
      <c r="D22015" s="315" t="str">
        <f>'Comp. Desp. Indiretas'!$C$85</f>
        <v>AQUISIÇÃO DE VEICULO</v>
      </c>
      <c r="E22015" s="314" t="str">
        <f>Resumo!$R$5</f>
        <v>Despesa</v>
      </c>
      <c r="F22015" s="314" t="str">
        <f>Resumo!$R$6</f>
        <v>Despesa Indireta</v>
      </c>
      <c r="G22015" s="327">
        <f>'Comp. Desp. Indiretas'!CR85</f>
        <v>0</v>
      </c>
    </row>
    <row r="22016" spans="1:7" x14ac:dyDescent="0.25">
      <c r="A22016" s="319">
        <f>'Comp. Desp. Indiretas'!$CR$7</f>
        <v>0</v>
      </c>
      <c r="B22016" s="314" t="str">
        <f>'Comp. Desp. Indiretas'!$A$86</f>
        <v>DG</v>
      </c>
      <c r="D22016" s="315" t="str">
        <f>'Comp. Desp. Indiretas'!$C$86</f>
        <v>COMBUSTÍVEL - GASOLINA</v>
      </c>
      <c r="E22016" s="314" t="str">
        <f>Resumo!$R$5</f>
        <v>Despesa</v>
      </c>
      <c r="F22016" s="314" t="str">
        <f>Resumo!$R$6</f>
        <v>Despesa Indireta</v>
      </c>
      <c r="G22016" s="327">
        <f>'Comp. Desp. Indiretas'!CR86</f>
        <v>0</v>
      </c>
    </row>
    <row r="22017" spans="1:7" x14ac:dyDescent="0.25">
      <c r="A22017" s="319">
        <f>'Comp. Desp. Indiretas'!$CR$7</f>
        <v>0</v>
      </c>
      <c r="B22017" s="314" t="str">
        <f>'Comp. Desp. Indiretas'!$A$87</f>
        <v>DG</v>
      </c>
      <c r="D22017" s="315" t="str">
        <f>'Comp. Desp. Indiretas'!$C$87</f>
        <v>COMBUSTÍVEL - DIESEL</v>
      </c>
      <c r="E22017" s="314" t="str">
        <f>Resumo!$R$5</f>
        <v>Despesa</v>
      </c>
      <c r="F22017" s="314" t="str">
        <f>Resumo!$R$6</f>
        <v>Despesa Indireta</v>
      </c>
      <c r="G22017" s="327">
        <f>'Comp. Desp. Indiretas'!CR87</f>
        <v>0</v>
      </c>
    </row>
    <row r="22018" spans="1:7" x14ac:dyDescent="0.25">
      <c r="A22018" s="319">
        <f>'Comp. Desp. Indiretas'!$CR$7</f>
        <v>0</v>
      </c>
      <c r="B22018" s="314" t="str">
        <f>'Comp. Desp. Indiretas'!$A$88</f>
        <v>DG</v>
      </c>
      <c r="D22018" s="315" t="str">
        <f>'Comp. Desp. Indiretas'!$C$88</f>
        <v>PASSAGEM AÉREA</v>
      </c>
      <c r="E22018" s="314" t="str">
        <f>Resumo!$R$5</f>
        <v>Despesa</v>
      </c>
      <c r="F22018" s="314" t="str">
        <f>Resumo!$R$6</f>
        <v>Despesa Indireta</v>
      </c>
      <c r="G22018" s="327">
        <f>'Comp. Desp. Indiretas'!CR88</f>
        <v>0</v>
      </c>
    </row>
    <row r="22019" spans="1:7" x14ac:dyDescent="0.25">
      <c r="A22019" s="319">
        <f>'Comp. Desp. Indiretas'!$CR$7</f>
        <v>0</v>
      </c>
      <c r="B22019" s="314" t="str">
        <f>'Comp. Desp. Indiretas'!$A$89</f>
        <v>ART</v>
      </c>
      <c r="D22019" s="315" t="str">
        <f>'Comp. Desp. Indiretas'!$C$89</f>
        <v>ART CREA - Nível 1</v>
      </c>
      <c r="E22019" s="314" t="str">
        <f>Resumo!$R$5</f>
        <v>Despesa</v>
      </c>
      <c r="F22019" s="314" t="str">
        <f>Resumo!$R$6</f>
        <v>Despesa Indireta</v>
      </c>
      <c r="G22019" s="327">
        <f>'Comp. Desp. Indiretas'!CR89</f>
        <v>0</v>
      </c>
    </row>
    <row r="22020" spans="1:7" x14ac:dyDescent="0.25">
      <c r="A22020" s="319">
        <f>'Comp. Desp. Indiretas'!$CR$7</f>
        <v>0</v>
      </c>
      <c r="B22020" s="314" t="str">
        <f>'Comp. Desp. Indiretas'!$A$90</f>
        <v>ART</v>
      </c>
      <c r="D22020" s="315" t="str">
        <f>'Comp. Desp. Indiretas'!$C$90</f>
        <v>ART CREA - Nível 2</v>
      </c>
      <c r="E22020" s="314" t="str">
        <f>Resumo!$R$5</f>
        <v>Despesa</v>
      </c>
      <c r="F22020" s="314" t="str">
        <f>Resumo!$R$6</f>
        <v>Despesa Indireta</v>
      </c>
      <c r="G22020" s="327">
        <f>'Comp. Desp. Indiretas'!CR90</f>
        <v>0</v>
      </c>
    </row>
    <row r="22021" spans="1:7" x14ac:dyDescent="0.25">
      <c r="A22021" s="319">
        <f>'Comp. Desp. Indiretas'!$CR$7</f>
        <v>0</v>
      </c>
      <c r="B22021" s="314" t="str">
        <f>'Comp. Desp. Indiretas'!$A$91</f>
        <v>ART</v>
      </c>
      <c r="D22021" s="315" t="str">
        <f>'Comp. Desp. Indiretas'!$C$91</f>
        <v>ART CREA - Nível 3</v>
      </c>
      <c r="E22021" s="314" t="str">
        <f>Resumo!$R$5</f>
        <v>Despesa</v>
      </c>
      <c r="F22021" s="314" t="str">
        <f>Resumo!$R$6</f>
        <v>Despesa Indireta</v>
      </c>
      <c r="G22021" s="327">
        <f>'Comp. Desp. Indiretas'!CR91</f>
        <v>0</v>
      </c>
    </row>
    <row r="22022" spans="1:7" x14ac:dyDescent="0.25">
      <c r="A22022" s="319">
        <f>'Comp. Desp. Indiretas'!$CR$7</f>
        <v>0</v>
      </c>
      <c r="B22022" s="314" t="str">
        <f>'Comp. Desp. Indiretas'!$A$92</f>
        <v>ART</v>
      </c>
      <c r="D22022" s="315" t="str">
        <f>'Comp. Desp. Indiretas'!$C$92</f>
        <v>ACERVO CREA</v>
      </c>
      <c r="E22022" s="314" t="str">
        <f>Resumo!$R$5</f>
        <v>Despesa</v>
      </c>
      <c r="F22022" s="314" t="str">
        <f>Resumo!$R$6</f>
        <v>Despesa Indireta</v>
      </c>
      <c r="G22022" s="327">
        <f>'Comp. Desp. Indiretas'!CR92</f>
        <v>0</v>
      </c>
    </row>
    <row r="22023" spans="1:7" x14ac:dyDescent="0.25">
      <c r="A22023" s="319">
        <f>'Comp. Desp. Indiretas'!$CR$7</f>
        <v>0</v>
      </c>
      <c r="B22023" s="314" t="str">
        <f>'Comp. Desp. Indiretas'!$A$93</f>
        <v>ART</v>
      </c>
      <c r="D22023" s="315" t="str">
        <f>'Comp. Desp. Indiretas'!$C$93</f>
        <v>ART CRBio</v>
      </c>
      <c r="E22023" s="314" t="str">
        <f>Resumo!$R$5</f>
        <v>Despesa</v>
      </c>
      <c r="F22023" s="314" t="str">
        <f>Resumo!$R$6</f>
        <v>Despesa Indireta</v>
      </c>
      <c r="G22023" s="327">
        <f>'Comp. Desp. Indiretas'!CR93</f>
        <v>0</v>
      </c>
    </row>
    <row r="22024" spans="1:7" x14ac:dyDescent="0.25">
      <c r="A22024" s="319">
        <f>'Comp. Desp. Indiretas'!$CR$7</f>
        <v>0</v>
      </c>
      <c r="B22024" s="314" t="str">
        <f>'Comp. Desp. Indiretas'!$A$94</f>
        <v>ART</v>
      </c>
      <c r="D22024" s="315" t="str">
        <f>'Comp. Desp. Indiretas'!$C$94</f>
        <v>ACERVO CRBio</v>
      </c>
      <c r="E22024" s="314" t="str">
        <f>Resumo!$R$5</f>
        <v>Despesa</v>
      </c>
      <c r="F22024" s="314" t="str">
        <f>Resumo!$R$6</f>
        <v>Despesa Indireta</v>
      </c>
      <c r="G22024" s="327">
        <f>'Comp. Desp. Indiretas'!CR94</f>
        <v>0</v>
      </c>
    </row>
    <row r="22025" spans="1:7" x14ac:dyDescent="0.25">
      <c r="A22025" s="319">
        <f>'Comp. Desp. Indiretas'!$CR$7</f>
        <v>0</v>
      </c>
      <c r="B22025" s="314" t="str">
        <f>'Comp. Desp. Indiretas'!$A$95</f>
        <v>ART</v>
      </c>
      <c r="D22025" s="315" t="str">
        <f>'Comp. Desp. Indiretas'!$C$95</f>
        <v>VISTO CREA PF</v>
      </c>
      <c r="E22025" s="314" t="str">
        <f>Resumo!$R$5</f>
        <v>Despesa</v>
      </c>
      <c r="F22025" s="314" t="str">
        <f>Resumo!$R$6</f>
        <v>Despesa Indireta</v>
      </c>
      <c r="G22025" s="327">
        <f>'Comp. Desp. Indiretas'!CR95</f>
        <v>0</v>
      </c>
    </row>
    <row r="22026" spans="1:7" x14ac:dyDescent="0.25">
      <c r="A22026" s="319">
        <f>'Comp. Desp. Indiretas'!$CR$7</f>
        <v>0</v>
      </c>
      <c r="B22026" s="314" t="str">
        <f>'Comp. Desp. Indiretas'!$A$96</f>
        <v>ART</v>
      </c>
      <c r="D22026" s="315" t="str">
        <f>'Comp. Desp. Indiretas'!$C$96</f>
        <v>VISTO CREA PJ</v>
      </c>
      <c r="E22026" s="314" t="str">
        <f>Resumo!$R$5</f>
        <v>Despesa</v>
      </c>
      <c r="F22026" s="314" t="str">
        <f>Resumo!$R$6</f>
        <v>Despesa Indireta</v>
      </c>
      <c r="G22026" s="327">
        <f>'Comp. Desp. Indiretas'!CR96</f>
        <v>0</v>
      </c>
    </row>
    <row r="22027" spans="1:7" x14ac:dyDescent="0.25">
      <c r="A22027" s="319">
        <f>'Comp. Desp. Indiretas'!$CR$7</f>
        <v>0</v>
      </c>
      <c r="B22027" s="314" t="str">
        <f>'Comp. Desp. Indiretas'!$A$97</f>
        <v>ART</v>
      </c>
      <c r="D22027" s="315" t="str">
        <f>'Comp. Desp. Indiretas'!$C$97</f>
        <v>ANUIDADE CREA PF</v>
      </c>
      <c r="E22027" s="314" t="str">
        <f>Resumo!$R$5</f>
        <v>Despesa</v>
      </c>
      <c r="F22027" s="314" t="str">
        <f>Resumo!$R$6</f>
        <v>Despesa Indireta</v>
      </c>
      <c r="G22027" s="327">
        <f>'Comp. Desp. Indiretas'!CR97</f>
        <v>0</v>
      </c>
    </row>
    <row r="22028" spans="1:7" x14ac:dyDescent="0.25">
      <c r="A22028" s="319">
        <f>'Comp. Desp. Indiretas'!$CR$7</f>
        <v>0</v>
      </c>
      <c r="B22028" s="314" t="str">
        <f>'Comp. Desp. Indiretas'!$A$98</f>
        <v>ART</v>
      </c>
      <c r="D22028" s="315" t="str">
        <f>'Comp. Desp. Indiretas'!$C$98</f>
        <v>ANUIDADE CREA PJ</v>
      </c>
      <c r="E22028" s="314" t="str">
        <f>Resumo!$R$5</f>
        <v>Despesa</v>
      </c>
      <c r="F22028" s="314" t="str">
        <f>Resumo!$R$6</f>
        <v>Despesa Indireta</v>
      </c>
      <c r="G22028" s="327">
        <f>'Comp. Desp. Indiretas'!CR98</f>
        <v>0</v>
      </c>
    </row>
    <row r="22029" spans="1:7" x14ac:dyDescent="0.25">
      <c r="A22029" s="319">
        <f>'Comp. Desp. Indiretas'!$CR$7</f>
        <v>0</v>
      </c>
      <c r="B22029" s="314" t="str">
        <f>'Comp. Desp. Indiretas'!$A$99</f>
        <v>ART</v>
      </c>
      <c r="D22029" s="315" t="str">
        <f>'Comp. Desp. Indiretas'!$C$99</f>
        <v>VISTO CRBio PF</v>
      </c>
      <c r="E22029" s="314" t="str">
        <f>Resumo!$R$5</f>
        <v>Despesa</v>
      </c>
      <c r="F22029" s="314" t="str">
        <f>Resumo!$R$6</f>
        <v>Despesa Indireta</v>
      </c>
      <c r="G22029" s="327">
        <f>'Comp. Desp. Indiretas'!CR99</f>
        <v>0</v>
      </c>
    </row>
    <row r="22030" spans="1:7" x14ac:dyDescent="0.25">
      <c r="A22030" s="319">
        <f>'Comp. Desp. Indiretas'!$CR$7</f>
        <v>0</v>
      </c>
      <c r="B22030" s="314" t="str">
        <f>'Comp. Desp. Indiretas'!$A$100</f>
        <v>ART</v>
      </c>
      <c r="D22030" s="315" t="str">
        <f>'Comp. Desp. Indiretas'!$C$100</f>
        <v>VISTO CRBio PJ</v>
      </c>
      <c r="E22030" s="314" t="str">
        <f>Resumo!$R$5</f>
        <v>Despesa</v>
      </c>
      <c r="F22030" s="314" t="str">
        <f>Resumo!$R$6</f>
        <v>Despesa Indireta</v>
      </c>
      <c r="G22030" s="327">
        <f>'Comp. Desp. Indiretas'!CR100</f>
        <v>0</v>
      </c>
    </row>
    <row r="22031" spans="1:7" x14ac:dyDescent="0.25">
      <c r="A22031" s="319">
        <f>'Comp. Desp. Indiretas'!$CR$7</f>
        <v>0</v>
      </c>
      <c r="B22031" s="314" t="str">
        <f>'Comp. Desp. Indiretas'!$A$101</f>
        <v>SMS</v>
      </c>
      <c r="D22031" s="315" t="str">
        <f>'Comp. Desp. Indiretas'!$C$101</f>
        <v>PPRA</v>
      </c>
      <c r="E22031" s="314" t="str">
        <f>Resumo!$R$5</f>
        <v>Despesa</v>
      </c>
      <c r="F22031" s="314" t="str">
        <f>Resumo!$R$6</f>
        <v>Despesa Indireta</v>
      </c>
      <c r="G22031" s="327">
        <f>'Comp. Desp. Indiretas'!CR101</f>
        <v>0</v>
      </c>
    </row>
    <row r="22032" spans="1:7" x14ac:dyDescent="0.25">
      <c r="A22032" s="319">
        <f>'Comp. Desp. Indiretas'!$CR$7</f>
        <v>0</v>
      </c>
      <c r="B22032" s="314" t="str">
        <f>'Comp. Desp. Indiretas'!$A$102</f>
        <v>SMS</v>
      </c>
      <c r="D22032" s="315" t="str">
        <f>'Comp. Desp. Indiretas'!$C$102</f>
        <v>PCMSO</v>
      </c>
      <c r="E22032" s="314" t="str">
        <f>Resumo!$R$5</f>
        <v>Despesa</v>
      </c>
      <c r="F22032" s="314" t="str">
        <f>Resumo!$R$6</f>
        <v>Despesa Indireta</v>
      </c>
      <c r="G22032" s="327">
        <f>'Comp. Desp. Indiretas'!CR102</f>
        <v>0</v>
      </c>
    </row>
    <row r="22033" spans="1:7" x14ac:dyDescent="0.25">
      <c r="A22033" s="319">
        <f>'Comp. Desp. Indiretas'!$CR$7</f>
        <v>0</v>
      </c>
      <c r="B22033" s="314" t="str">
        <f>'Comp. Desp. Indiretas'!$A$103</f>
        <v>SMS</v>
      </c>
      <c r="D22033" s="315" t="str">
        <f>'Comp. Desp. Indiretas'!$C$103</f>
        <v>APR</v>
      </c>
      <c r="E22033" s="314" t="str">
        <f>Resumo!$R$5</f>
        <v>Despesa</v>
      </c>
      <c r="F22033" s="314" t="str">
        <f>Resumo!$R$6</f>
        <v>Despesa Indireta</v>
      </c>
      <c r="G22033" s="327">
        <f>'Comp. Desp. Indiretas'!CR103</f>
        <v>0</v>
      </c>
    </row>
    <row r="22034" spans="1:7" x14ac:dyDescent="0.25">
      <c r="A22034" s="319">
        <f>'Comp. Desp. Indiretas'!$CR$7</f>
        <v>0</v>
      </c>
      <c r="B22034" s="314" t="str">
        <f>'Comp. Desp. Indiretas'!$A$104</f>
        <v>SMS</v>
      </c>
      <c r="D22034" s="315" t="str">
        <f>'Comp. Desp. Indiretas'!$C$104</f>
        <v>PAE</v>
      </c>
      <c r="E22034" s="314" t="str">
        <f>Resumo!$R$5</f>
        <v>Despesa</v>
      </c>
      <c r="F22034" s="314" t="str">
        <f>Resumo!$R$6</f>
        <v>Despesa Indireta</v>
      </c>
      <c r="G22034" s="327">
        <f>'Comp. Desp. Indiretas'!CR104</f>
        <v>0</v>
      </c>
    </row>
    <row r="22035" spans="1:7" x14ac:dyDescent="0.25">
      <c r="A22035" s="319">
        <f>'Comp. Desp. Indiretas'!$CR$7</f>
        <v>0</v>
      </c>
      <c r="B22035" s="314" t="str">
        <f>'Comp. Desp. Indiretas'!$A$105</f>
        <v>SMS</v>
      </c>
      <c r="D22035" s="315" t="str">
        <f>'Comp. Desp. Indiretas'!$C$105</f>
        <v>TREINAMENTO</v>
      </c>
      <c r="E22035" s="314" t="str">
        <f>Resumo!$R$5</f>
        <v>Despesa</v>
      </c>
      <c r="F22035" s="314" t="str">
        <f>Resumo!$R$6</f>
        <v>Despesa Indireta</v>
      </c>
      <c r="G22035" s="327">
        <f>'Comp. Desp. Indiretas'!CR105</f>
        <v>0</v>
      </c>
    </row>
    <row r="22036" spans="1:7" x14ac:dyDescent="0.25">
      <c r="A22036" s="319">
        <f>'Comp. Desp. Indiretas'!$CR$7</f>
        <v>0</v>
      </c>
      <c r="B22036" s="314" t="str">
        <f>'Comp. Desp. Indiretas'!$A$106</f>
        <v>SMS</v>
      </c>
      <c r="D22036" s="315" t="str">
        <f>'Comp. Desp. Indiretas'!$C$106</f>
        <v>ASO</v>
      </c>
      <c r="E22036" s="314" t="str">
        <f>Resumo!$R$5</f>
        <v>Despesa</v>
      </c>
      <c r="F22036" s="314" t="str">
        <f>Resumo!$R$6</f>
        <v>Despesa Indireta</v>
      </c>
      <c r="G22036" s="327">
        <f>'Comp. Desp. Indiretas'!CR106</f>
        <v>0</v>
      </c>
    </row>
    <row r="22037" spans="1:7" x14ac:dyDescent="0.25">
      <c r="A22037" s="319">
        <f>'Comp. Desp. Indiretas'!$CR$7</f>
        <v>0</v>
      </c>
      <c r="B22037" s="314">
        <f>'Comp. Desp. Indiretas'!$A$107</f>
        <v>0</v>
      </c>
      <c r="D22037" s="315" t="str">
        <f>'Comp. Desp. Indiretas'!$C$107</f>
        <v/>
      </c>
      <c r="E22037" s="314" t="str">
        <f>Resumo!$R$5</f>
        <v>Despesa</v>
      </c>
      <c r="F22037" s="314" t="str">
        <f>Resumo!$R$6</f>
        <v>Despesa Indireta</v>
      </c>
      <c r="G22037" s="327">
        <f>'Comp. Desp. Indiretas'!CR107</f>
        <v>0</v>
      </c>
    </row>
    <row r="22038" spans="1:7" x14ac:dyDescent="0.25">
      <c r="A22038" s="319">
        <f>'Comp. Desp. Indiretas'!$CR$7</f>
        <v>0</v>
      </c>
      <c r="B22038" s="314">
        <f>'Comp. Desp. Indiretas'!$A$108</f>
        <v>0</v>
      </c>
      <c r="D22038" s="315" t="str">
        <f>'Comp. Desp. Indiretas'!$C$108</f>
        <v/>
      </c>
      <c r="E22038" s="314" t="str">
        <f>Resumo!$R$5</f>
        <v>Despesa</v>
      </c>
      <c r="F22038" s="314" t="str">
        <f>Resumo!$R$6</f>
        <v>Despesa Indireta</v>
      </c>
      <c r="G22038" s="327">
        <f>'Comp. Desp. Indiretas'!CR108</f>
        <v>0</v>
      </c>
    </row>
    <row r="22039" spans="1:7" x14ac:dyDescent="0.25">
      <c r="A22039" s="319">
        <f>'Comp. Desp. Indiretas'!$CR$7</f>
        <v>0</v>
      </c>
      <c r="B22039" s="314">
        <f>'Comp. Desp. Indiretas'!$A$109</f>
        <v>0</v>
      </c>
      <c r="D22039" s="315" t="str">
        <f>'Comp. Desp. Indiretas'!$C$109</f>
        <v/>
      </c>
      <c r="E22039" s="314" t="str">
        <f>Resumo!$R$5</f>
        <v>Despesa</v>
      </c>
      <c r="F22039" s="314" t="str">
        <f>Resumo!$R$6</f>
        <v>Despesa Indireta</v>
      </c>
      <c r="G22039" s="327">
        <f>'Comp. Desp. Indiretas'!CR109</f>
        <v>0</v>
      </c>
    </row>
    <row r="22040" spans="1:7" x14ac:dyDescent="0.25">
      <c r="A22040" s="319">
        <f>'Comp. Desp. Indiretas'!$CR$7</f>
        <v>0</v>
      </c>
      <c r="B22040" s="314">
        <f>'Comp. Desp. Indiretas'!$A$110</f>
        <v>0</v>
      </c>
      <c r="D22040" s="315" t="str">
        <f>'Comp. Desp. Indiretas'!$C$110</f>
        <v/>
      </c>
      <c r="E22040" s="314" t="str">
        <f>Resumo!$R$5</f>
        <v>Despesa</v>
      </c>
      <c r="F22040" s="314" t="str">
        <f>Resumo!$R$6</f>
        <v>Despesa Indireta</v>
      </c>
      <c r="G22040" s="327">
        <f>'Comp. Desp. Indiretas'!CR110</f>
        <v>0</v>
      </c>
    </row>
    <row r="22041" spans="1:7" x14ac:dyDescent="0.25">
      <c r="A22041" s="319">
        <f>'Comp. Desp. Indiretas'!$CR$7</f>
        <v>0</v>
      </c>
      <c r="B22041" s="314">
        <f>'Comp. Desp. Indiretas'!$A$111</f>
        <v>0</v>
      </c>
      <c r="D22041" s="315" t="str">
        <f>'Comp. Desp. Indiretas'!$C$111</f>
        <v/>
      </c>
      <c r="E22041" s="314" t="str">
        <f>Resumo!$R$5</f>
        <v>Despesa</v>
      </c>
      <c r="F22041" s="314" t="str">
        <f>Resumo!$R$6</f>
        <v>Despesa Indireta</v>
      </c>
      <c r="G22041" s="327">
        <f>'Comp. Desp. Indiretas'!CR111</f>
        <v>0</v>
      </c>
    </row>
    <row r="22042" spans="1:7" x14ac:dyDescent="0.25">
      <c r="A22042" s="319">
        <f>'Comp. Desp. Indiretas'!$CR$7</f>
        <v>0</v>
      </c>
      <c r="B22042" s="314">
        <f>'Comp. Desp. Indiretas'!$A$112</f>
        <v>0</v>
      </c>
      <c r="D22042" s="315" t="str">
        <f>'Comp. Desp. Indiretas'!$C$112</f>
        <v/>
      </c>
      <c r="E22042" s="314" t="str">
        <f>Resumo!$R$5</f>
        <v>Despesa</v>
      </c>
      <c r="F22042" s="314" t="str">
        <f>Resumo!$R$6</f>
        <v>Despesa Indireta</v>
      </c>
      <c r="G22042" s="327">
        <f>'Comp. Desp. Indiretas'!CR112</f>
        <v>0</v>
      </c>
    </row>
    <row r="22043" spans="1:7" x14ac:dyDescent="0.25">
      <c r="A22043" s="319">
        <f>'Comp. Desp. Indiretas'!$CR$7</f>
        <v>0</v>
      </c>
      <c r="B22043" s="314" t="str">
        <f>'Composições Desp. Diretas'!$A$10</f>
        <v>SE</v>
      </c>
      <c r="C22043" s="314" t="str">
        <f>EAP!$C$9</f>
        <v>PP01</v>
      </c>
      <c r="D22043" s="315" t="str">
        <f>'Composições Desp. Diretas'!$C$10</f>
        <v>Subcontratação: realização do serviço de monit. da QAE</v>
      </c>
      <c r="E22043" s="314" t="str">
        <f>Resumo!$R$5</f>
        <v>Despesa</v>
      </c>
      <c r="F22043" s="314" t="str">
        <f>Resumo!$R$7</f>
        <v>Despesa Direta</v>
      </c>
      <c r="G22043" s="327">
        <f>'Composições Desp. Diretas'!CS10</f>
        <v>0</v>
      </c>
    </row>
    <row r="22044" spans="1:7" x14ac:dyDescent="0.25">
      <c r="A22044" s="319">
        <f>'Comp. Desp. Indiretas'!$CR$7</f>
        <v>0</v>
      </c>
      <c r="B22044" s="314" t="str">
        <f>'Composições Desp. Diretas'!$A$11</f>
        <v>MOC</v>
      </c>
      <c r="C22044" s="314" t="str">
        <f>EAP!$C$9</f>
        <v>PP01</v>
      </c>
      <c r="D22044" s="315" t="str">
        <f>'Composições Desp. Diretas'!$C$11</f>
        <v>ANALISTA DE PROJETOS PLENO</v>
      </c>
      <c r="E22044" s="314" t="str">
        <f>Resumo!$R$5</f>
        <v>Despesa</v>
      </c>
      <c r="F22044" s="314" t="str">
        <f>Resumo!$R$7</f>
        <v>Despesa Direta</v>
      </c>
      <c r="G22044" s="327">
        <f>'Composições Desp. Diretas'!CS11</f>
        <v>0</v>
      </c>
    </row>
    <row r="22045" spans="1:7" x14ac:dyDescent="0.25">
      <c r="A22045" s="319">
        <f>'Comp. Desp. Indiretas'!$CR$7</f>
        <v>0</v>
      </c>
      <c r="B22045" s="314">
        <f>'Composições Desp. Diretas'!$A$12</f>
        <v>0</v>
      </c>
      <c r="C22045" s="314" t="str">
        <f>EAP!$C$9</f>
        <v>PP01</v>
      </c>
      <c r="D22045" s="315">
        <f>'Composições Desp. Diretas'!$C$12</f>
        <v>0</v>
      </c>
      <c r="E22045" s="314" t="str">
        <f>Resumo!$R$5</f>
        <v>Despesa</v>
      </c>
      <c r="F22045" s="314" t="str">
        <f>Resumo!$R$7</f>
        <v>Despesa Direta</v>
      </c>
      <c r="G22045" s="327">
        <f>'Composições Desp. Diretas'!CS12</f>
        <v>0</v>
      </c>
    </row>
    <row r="22046" spans="1:7" x14ac:dyDescent="0.25">
      <c r="A22046" s="319">
        <f>'Comp. Desp. Indiretas'!$CR$7</f>
        <v>0</v>
      </c>
      <c r="B22046" s="314">
        <f>'Composições Desp. Diretas'!$A$13</f>
        <v>0</v>
      </c>
      <c r="C22046" s="314" t="str">
        <f>EAP!$C$9</f>
        <v>PP01</v>
      </c>
      <c r="D22046" s="315">
        <f>'Composições Desp. Diretas'!$C$13</f>
        <v>0</v>
      </c>
      <c r="E22046" s="314" t="str">
        <f>Resumo!$R$5</f>
        <v>Despesa</v>
      </c>
      <c r="F22046" s="314" t="str">
        <f>Resumo!$R$7</f>
        <v>Despesa Direta</v>
      </c>
      <c r="G22046" s="327">
        <f>'Composições Desp. Diretas'!CS13</f>
        <v>0</v>
      </c>
    </row>
    <row r="22047" spans="1:7" x14ac:dyDescent="0.25">
      <c r="A22047" s="319">
        <f>'Comp. Desp. Indiretas'!$CR$7</f>
        <v>0</v>
      </c>
      <c r="B22047" s="314">
        <f>'Composições Desp. Diretas'!$A$14</f>
        <v>0</v>
      </c>
      <c r="C22047" s="314" t="str">
        <f>EAP!$C$9</f>
        <v>PP01</v>
      </c>
      <c r="D22047" s="315">
        <f>'Composições Desp. Diretas'!$C$14</f>
        <v>0</v>
      </c>
      <c r="E22047" s="314" t="str">
        <f>Resumo!$R$5</f>
        <v>Despesa</v>
      </c>
      <c r="F22047" s="314" t="str">
        <f>Resumo!$R$7</f>
        <v>Despesa Direta</v>
      </c>
      <c r="G22047" s="327">
        <f>'Composições Desp. Diretas'!CS14</f>
        <v>0</v>
      </c>
    </row>
    <row r="22048" spans="1:7" x14ac:dyDescent="0.25">
      <c r="A22048" s="319">
        <f>'Comp. Desp. Indiretas'!$CR$7</f>
        <v>0</v>
      </c>
      <c r="B22048" s="314">
        <f>'Composições Desp. Diretas'!$A$15</f>
        <v>0</v>
      </c>
      <c r="C22048" s="314" t="str">
        <f>EAP!$C$9</f>
        <v>PP01</v>
      </c>
      <c r="D22048" s="315">
        <f>'Composições Desp. Diretas'!$C$15</f>
        <v>0</v>
      </c>
      <c r="E22048" s="314" t="str">
        <f>Resumo!$R$5</f>
        <v>Despesa</v>
      </c>
      <c r="F22048" s="314" t="str">
        <f>Resumo!$R$7</f>
        <v>Despesa Direta</v>
      </c>
      <c r="G22048" s="327">
        <f>'Composições Desp. Diretas'!CS15</f>
        <v>0</v>
      </c>
    </row>
    <row r="22049" spans="1:7" x14ac:dyDescent="0.25">
      <c r="A22049" s="319">
        <f>'Comp. Desp. Indiretas'!$CR$7</f>
        <v>0</v>
      </c>
      <c r="B22049" s="314">
        <f>'Composições Desp. Diretas'!$A$16</f>
        <v>0</v>
      </c>
      <c r="C22049" s="314" t="str">
        <f>EAP!$C$9</f>
        <v>PP01</v>
      </c>
      <c r="D22049" s="315">
        <f>'Composições Desp. Diretas'!$C$16</f>
        <v>0</v>
      </c>
      <c r="E22049" s="314" t="str">
        <f>Resumo!$R$5</f>
        <v>Despesa</v>
      </c>
      <c r="F22049" s="314" t="str">
        <f>Resumo!$R$7</f>
        <v>Despesa Direta</v>
      </c>
      <c r="G22049" s="327">
        <f>'Composições Desp. Diretas'!CS16</f>
        <v>0</v>
      </c>
    </row>
    <row r="22050" spans="1:7" x14ac:dyDescent="0.25">
      <c r="A22050" s="319">
        <f>'Comp. Desp. Indiretas'!$CR$7</f>
        <v>0</v>
      </c>
      <c r="B22050" s="314">
        <f>'Composições Desp. Diretas'!$A$17</f>
        <v>0</v>
      </c>
      <c r="C22050" s="314" t="str">
        <f>EAP!$C$9</f>
        <v>PP01</v>
      </c>
      <c r="D22050" s="315">
        <f>'Composições Desp. Diretas'!$C$17</f>
        <v>0</v>
      </c>
      <c r="E22050" s="314" t="str">
        <f>Resumo!$R$5</f>
        <v>Despesa</v>
      </c>
      <c r="F22050" s="314" t="str">
        <f>Resumo!$R$7</f>
        <v>Despesa Direta</v>
      </c>
      <c r="G22050" s="327">
        <f>'Composições Desp. Diretas'!CS17</f>
        <v>0</v>
      </c>
    </row>
    <row r="22051" spans="1:7" x14ac:dyDescent="0.25">
      <c r="A22051" s="319">
        <f>'Comp. Desp. Indiretas'!$CR$7</f>
        <v>0</v>
      </c>
      <c r="B22051" s="314">
        <f>'Composições Desp. Diretas'!$A$18</f>
        <v>0</v>
      </c>
      <c r="C22051" s="314" t="str">
        <f>EAP!$C$9</f>
        <v>PP01</v>
      </c>
      <c r="D22051" s="315">
        <f>'Composições Desp. Diretas'!$C$18</f>
        <v>0</v>
      </c>
      <c r="E22051" s="314" t="str">
        <f>Resumo!$R$5</f>
        <v>Despesa</v>
      </c>
      <c r="F22051" s="314" t="str">
        <f>Resumo!$R$7</f>
        <v>Despesa Direta</v>
      </c>
      <c r="G22051" s="327">
        <f>'Composições Desp. Diretas'!CS18</f>
        <v>0</v>
      </c>
    </row>
    <row r="22052" spans="1:7" x14ac:dyDescent="0.25">
      <c r="A22052" s="319">
        <f>'Comp. Desp. Indiretas'!$CR$7</f>
        <v>0</v>
      </c>
      <c r="B22052" s="314">
        <f>'Composições Desp. Diretas'!$A$19</f>
        <v>0</v>
      </c>
      <c r="C22052" s="314" t="str">
        <f>EAP!$C$9</f>
        <v>PP01</v>
      </c>
      <c r="D22052" s="315">
        <f>'Composições Desp. Diretas'!$C$19</f>
        <v>0</v>
      </c>
      <c r="E22052" s="314" t="str">
        <f>Resumo!$R$5</f>
        <v>Despesa</v>
      </c>
      <c r="F22052" s="314" t="str">
        <f>Resumo!$R$7</f>
        <v>Despesa Direta</v>
      </c>
      <c r="G22052" s="327">
        <f>'Composições Desp. Diretas'!CS19</f>
        <v>0</v>
      </c>
    </row>
    <row r="22053" spans="1:7" x14ac:dyDescent="0.25">
      <c r="A22053" s="319">
        <f>'Comp. Desp. Indiretas'!$CR$7</f>
        <v>0</v>
      </c>
      <c r="B22053" s="314">
        <f>'Composições Desp. Diretas'!$A$20</f>
        <v>0</v>
      </c>
      <c r="C22053" s="314" t="str">
        <f>EAP!$C$9</f>
        <v>PP01</v>
      </c>
      <c r="D22053" s="315">
        <f>'Composições Desp. Diretas'!$C$20</f>
        <v>0</v>
      </c>
      <c r="E22053" s="314" t="str">
        <f>Resumo!$R$5</f>
        <v>Despesa</v>
      </c>
      <c r="F22053" s="314" t="str">
        <f>Resumo!$R$7</f>
        <v>Despesa Direta</v>
      </c>
      <c r="G22053" s="327">
        <f>'Composições Desp. Diretas'!CS20</f>
        <v>0</v>
      </c>
    </row>
    <row r="22054" spans="1:7" x14ac:dyDescent="0.25">
      <c r="A22054" s="319">
        <f>'Comp. Desp. Indiretas'!$CR$7</f>
        <v>0</v>
      </c>
      <c r="B22054" s="314">
        <f>'Composições Desp. Diretas'!$A$21</f>
        <v>0</v>
      </c>
      <c r="C22054" s="314" t="str">
        <f>EAP!$C$9</f>
        <v>PP01</v>
      </c>
      <c r="D22054" s="315">
        <f>'Composições Desp. Diretas'!$C$21</f>
        <v>0</v>
      </c>
      <c r="E22054" s="314" t="str">
        <f>Resumo!$R$5</f>
        <v>Despesa</v>
      </c>
      <c r="F22054" s="314" t="str">
        <f>Resumo!$R$7</f>
        <v>Despesa Direta</v>
      </c>
      <c r="G22054" s="327">
        <f>'Composições Desp. Diretas'!CS21</f>
        <v>0</v>
      </c>
    </row>
    <row r="22055" spans="1:7" x14ac:dyDescent="0.25">
      <c r="A22055" s="319">
        <f>'Comp. Desp. Indiretas'!$CR$7</f>
        <v>0</v>
      </c>
      <c r="B22055" s="314">
        <f>'Composições Desp. Diretas'!$A$22</f>
        <v>0</v>
      </c>
      <c r="C22055" s="314" t="str">
        <f>EAP!$C$9</f>
        <v>PP01</v>
      </c>
      <c r="D22055" s="315">
        <f>'Composições Desp. Diretas'!$C$22</f>
        <v>0</v>
      </c>
      <c r="E22055" s="314" t="str">
        <f>Resumo!$R$5</f>
        <v>Despesa</v>
      </c>
      <c r="F22055" s="314" t="str">
        <f>Resumo!$R$7</f>
        <v>Despesa Direta</v>
      </c>
      <c r="G22055" s="327">
        <f>'Composições Desp. Diretas'!CS22</f>
        <v>0</v>
      </c>
    </row>
    <row r="22056" spans="1:7" x14ac:dyDescent="0.25">
      <c r="A22056" s="319">
        <f>'Comp. Desp. Indiretas'!$CR$7</f>
        <v>0</v>
      </c>
      <c r="B22056" s="314">
        <f>'Composições Desp. Diretas'!$A$23</f>
        <v>0</v>
      </c>
      <c r="C22056" s="314" t="str">
        <f>EAP!$C$9</f>
        <v>PP01</v>
      </c>
      <c r="D22056" s="315">
        <f>'Composições Desp. Diretas'!$C$23</f>
        <v>0</v>
      </c>
      <c r="E22056" s="314" t="str">
        <f>Resumo!$R$5</f>
        <v>Despesa</v>
      </c>
      <c r="F22056" s="314" t="str">
        <f>Resumo!$R$7</f>
        <v>Despesa Direta</v>
      </c>
      <c r="G22056" s="327">
        <f>'Composições Desp. Diretas'!CS23</f>
        <v>0</v>
      </c>
    </row>
    <row r="22074" spans="1:7" x14ac:dyDescent="0.25">
      <c r="A22074" s="319">
        <f>'Comp. Desp. Indiretas'!$CR$7</f>
        <v>0</v>
      </c>
      <c r="B22074" s="314" t="str">
        <f>'Composições Desp. Diretas'!$A$25</f>
        <v>MOC</v>
      </c>
      <c r="C22074" s="314" t="str">
        <f>EAP!$C$10</f>
        <v>PP02</v>
      </c>
      <c r="D22074" s="315" t="str">
        <f>'Composições Desp. Diretas'!$C$25</f>
        <v>TÉCNICO OPERACIONAL</v>
      </c>
      <c r="E22074" s="314" t="str">
        <f>Resumo!$R$5</f>
        <v>Despesa</v>
      </c>
      <c r="F22074" s="314" t="str">
        <f>Resumo!$R$7</f>
        <v>Despesa Direta</v>
      </c>
      <c r="G22074" s="327">
        <f>'Composições Desp. Diretas'!CS25</f>
        <v>0</v>
      </c>
    </row>
    <row r="22075" spans="1:7" x14ac:dyDescent="0.25">
      <c r="A22075" s="319">
        <f>'Comp. Desp. Indiretas'!$CR$7</f>
        <v>0</v>
      </c>
      <c r="B22075" s="314" t="str">
        <f>'Composições Desp. Diretas'!$A$26</f>
        <v>SE</v>
      </c>
      <c r="C22075" s="314" t="str">
        <f>EAP!$C$10</f>
        <v>PP02</v>
      </c>
      <c r="D22075" s="315" t="str">
        <f>'Composições Desp. Diretas'!$C$26</f>
        <v>Pedágio</v>
      </c>
      <c r="E22075" s="314" t="str">
        <f>Resumo!$R$5</f>
        <v>Despesa</v>
      </c>
      <c r="F22075" s="314" t="str">
        <f>Resumo!$R$7</f>
        <v>Despesa Direta</v>
      </c>
      <c r="G22075" s="327">
        <f>'Composições Desp. Diretas'!CS26</f>
        <v>0</v>
      </c>
    </row>
    <row r="22076" spans="1:7" x14ac:dyDescent="0.25">
      <c r="A22076" s="319">
        <f>'Comp. Desp. Indiretas'!$CR$7</f>
        <v>0</v>
      </c>
      <c r="B22076" s="314" t="str">
        <f>'Composições Desp. Diretas'!$A$27</f>
        <v>SE</v>
      </c>
      <c r="C22076" s="314" t="str">
        <f>EAP!$C$10</f>
        <v>PP02</v>
      </c>
      <c r="D22076" s="315" t="str">
        <f>'Composições Desp. Diretas'!$C$27</f>
        <v>Despacho ida e volta - sonômetro</v>
      </c>
      <c r="E22076" s="314" t="str">
        <f>Resumo!$R$5</f>
        <v>Despesa</v>
      </c>
      <c r="F22076" s="314" t="str">
        <f>Resumo!$R$7</f>
        <v>Despesa Direta</v>
      </c>
      <c r="G22076" s="327">
        <f>'Composições Desp. Diretas'!CS27</f>
        <v>0</v>
      </c>
    </row>
    <row r="22077" spans="1:7" x14ac:dyDescent="0.25">
      <c r="A22077" s="319">
        <f>'Comp. Desp. Indiretas'!$CR$7</f>
        <v>0</v>
      </c>
      <c r="B22077" s="314" t="str">
        <f>'Composições Desp. Diretas'!$A$28</f>
        <v>DG</v>
      </c>
      <c r="C22077" s="314" t="str">
        <f>EAP!$C$10</f>
        <v>PP02</v>
      </c>
      <c r="D22077" s="315" t="str">
        <f>'Composições Desp. Diretas'!$C$28</f>
        <v>ALUGUEL DE VEICULO LEVE</v>
      </c>
      <c r="E22077" s="314" t="str">
        <f>Resumo!$R$5</f>
        <v>Despesa</v>
      </c>
      <c r="F22077" s="314" t="str">
        <f>Resumo!$R$7</f>
        <v>Despesa Direta</v>
      </c>
      <c r="G22077" s="327">
        <f>'Composições Desp. Diretas'!CS28</f>
        <v>0</v>
      </c>
    </row>
    <row r="22078" spans="1:7" x14ac:dyDescent="0.25">
      <c r="A22078" s="319">
        <f>'Comp. Desp. Indiretas'!$CR$7</f>
        <v>0</v>
      </c>
      <c r="B22078" s="314" t="str">
        <f>'Composições Desp. Diretas'!$A$29</f>
        <v>DG</v>
      </c>
      <c r="C22078" s="314" t="str">
        <f>EAP!$C$10</f>
        <v>PP02</v>
      </c>
      <c r="D22078" s="315" t="str">
        <f>'Composições Desp. Diretas'!$C$29</f>
        <v>COMBUSTÍVEL - GASOLINA</v>
      </c>
      <c r="E22078" s="314" t="str">
        <f>Resumo!$R$5</f>
        <v>Despesa</v>
      </c>
      <c r="F22078" s="314" t="str">
        <f>Resumo!$R$7</f>
        <v>Despesa Direta</v>
      </c>
      <c r="G22078" s="327">
        <f>'Composições Desp. Diretas'!CS29</f>
        <v>0</v>
      </c>
    </row>
    <row r="22079" spans="1:7" x14ac:dyDescent="0.25">
      <c r="A22079" s="319">
        <f>'Comp. Desp. Indiretas'!$CR$7</f>
        <v>0</v>
      </c>
      <c r="B22079" s="314">
        <f>'Composições Desp. Diretas'!$A$30</f>
        <v>0</v>
      </c>
      <c r="C22079" s="314" t="str">
        <f>EAP!$C$10</f>
        <v>PP02</v>
      </c>
      <c r="D22079" s="315">
        <f>'Composições Desp. Diretas'!$C$30</f>
        <v>0</v>
      </c>
      <c r="E22079" s="314" t="str">
        <f>Resumo!$R$5</f>
        <v>Despesa</v>
      </c>
      <c r="F22079" s="314" t="str">
        <f>Resumo!$R$7</f>
        <v>Despesa Direta</v>
      </c>
      <c r="G22079" s="327">
        <f>'Composições Desp. Diretas'!CS30</f>
        <v>0</v>
      </c>
    </row>
    <row r="22080" spans="1:7" x14ac:dyDescent="0.25">
      <c r="A22080" s="319">
        <f>'Comp. Desp. Indiretas'!$CR$7</f>
        <v>0</v>
      </c>
      <c r="B22080" s="314">
        <f>'Composições Desp. Diretas'!$A$31</f>
        <v>0</v>
      </c>
      <c r="C22080" s="314" t="str">
        <f>EAP!$C$10</f>
        <v>PP02</v>
      </c>
      <c r="D22080" s="315">
        <f>'Composições Desp. Diretas'!$C$31</f>
        <v>0</v>
      </c>
      <c r="E22080" s="314" t="str">
        <f>Resumo!$R$5</f>
        <v>Despesa</v>
      </c>
      <c r="F22080" s="314" t="str">
        <f>Resumo!$R$7</f>
        <v>Despesa Direta</v>
      </c>
      <c r="G22080" s="327">
        <f>'Composições Desp. Diretas'!CS31</f>
        <v>0</v>
      </c>
    </row>
    <row r="22081" spans="1:7" x14ac:dyDescent="0.25">
      <c r="A22081" s="319">
        <f>'Comp. Desp. Indiretas'!$CR$7</f>
        <v>0</v>
      </c>
      <c r="B22081" s="314" t="str">
        <f>'Composições Desp. Diretas'!$A$32</f>
        <v>MOC</v>
      </c>
      <c r="C22081" s="314" t="str">
        <f>EAP!$C$10</f>
        <v>PP02</v>
      </c>
      <c r="D22081" s="315" t="str">
        <f>'Composições Desp. Diretas'!$C$32</f>
        <v>COORD. DE PROJETO</v>
      </c>
      <c r="E22081" s="314" t="str">
        <f>Resumo!$R$5</f>
        <v>Despesa</v>
      </c>
      <c r="F22081" s="314" t="str">
        <f>Resumo!$R$7</f>
        <v>Despesa Direta</v>
      </c>
      <c r="G22081" s="327">
        <f>'Composições Desp. Diretas'!CS32</f>
        <v>0</v>
      </c>
    </row>
    <row r="22082" spans="1:7" x14ac:dyDescent="0.25">
      <c r="A22082" s="319">
        <f>'Comp. Desp. Indiretas'!$CR$7</f>
        <v>0</v>
      </c>
      <c r="B22082" s="314" t="str">
        <f>'Composições Desp. Diretas'!$A$33</f>
        <v>MOC</v>
      </c>
      <c r="C22082" s="314" t="str">
        <f>EAP!$C$10</f>
        <v>PP02</v>
      </c>
      <c r="D22082" s="315" t="str">
        <f>'Composições Desp. Diretas'!$C$33</f>
        <v>ANALISTA DE PROJETOS PLENO</v>
      </c>
      <c r="E22082" s="314" t="str">
        <f>Resumo!$R$5</f>
        <v>Despesa</v>
      </c>
      <c r="F22082" s="314" t="str">
        <f>Resumo!$R$7</f>
        <v>Despesa Direta</v>
      </c>
      <c r="G22082" s="327">
        <f>'Composições Desp. Diretas'!CS33</f>
        <v>0</v>
      </c>
    </row>
    <row r="22083" spans="1:7" x14ac:dyDescent="0.25">
      <c r="A22083" s="319">
        <f>'Comp. Desp. Indiretas'!$CR$7</f>
        <v>0</v>
      </c>
      <c r="B22083" s="314" t="str">
        <f>'Composições Desp. Diretas'!$A$34</f>
        <v>MOC</v>
      </c>
      <c r="C22083" s="314" t="str">
        <f>EAP!$C$10</f>
        <v>PP02</v>
      </c>
      <c r="D22083" s="315" t="str">
        <f>'Composições Desp. Diretas'!$C$34</f>
        <v>ASSISTENTE DE PROJETOS</v>
      </c>
      <c r="E22083" s="314" t="str">
        <f>Resumo!$R$5</f>
        <v>Despesa</v>
      </c>
      <c r="F22083" s="314" t="str">
        <f>Resumo!$R$7</f>
        <v>Despesa Direta</v>
      </c>
      <c r="G22083" s="327">
        <f>'Composições Desp. Diretas'!CS34</f>
        <v>0</v>
      </c>
    </row>
    <row r="22084" spans="1:7" x14ac:dyDescent="0.25">
      <c r="A22084" s="319">
        <f>'Comp. Desp. Indiretas'!$CR$7</f>
        <v>0</v>
      </c>
      <c r="B22084" s="314" t="str">
        <f>'Composições Desp. Diretas'!$A$35</f>
        <v>MOC</v>
      </c>
      <c r="C22084" s="314" t="str">
        <f>EAP!$C$10</f>
        <v>PP02</v>
      </c>
      <c r="D22084" s="315" t="str">
        <f>'Composições Desp. Diretas'!$C$35</f>
        <v>ANALISTA DE GEOPROCESSAMENTO</v>
      </c>
      <c r="E22084" s="314" t="str">
        <f>Resumo!$R$5</f>
        <v>Despesa</v>
      </c>
      <c r="F22084" s="314" t="str">
        <f>Resumo!$R$7</f>
        <v>Despesa Direta</v>
      </c>
      <c r="G22084" s="327">
        <f>'Composições Desp. Diretas'!CS35</f>
        <v>0</v>
      </c>
    </row>
    <row r="22085" spans="1:7" x14ac:dyDescent="0.25">
      <c r="A22085" s="319">
        <f>'Comp. Desp. Indiretas'!$CR$7</f>
        <v>0</v>
      </c>
      <c r="B22085" s="314">
        <f>'Composições Desp. Diretas'!$A$36</f>
        <v>0</v>
      </c>
      <c r="C22085" s="314" t="str">
        <f>EAP!$C$10</f>
        <v>PP02</v>
      </c>
      <c r="D22085" s="315">
        <f>'Composições Desp. Diretas'!$C$36</f>
        <v>0</v>
      </c>
      <c r="E22085" s="314" t="str">
        <f>Resumo!$R$5</f>
        <v>Despesa</v>
      </c>
      <c r="F22085" s="314" t="str">
        <f>Resumo!$R$7</f>
        <v>Despesa Direta</v>
      </c>
      <c r="G22085" s="327">
        <f>'Composições Desp. Diretas'!CS36</f>
        <v>0</v>
      </c>
    </row>
    <row r="22086" spans="1:7" x14ac:dyDescent="0.25">
      <c r="A22086" s="319">
        <f>'Comp. Desp. Indiretas'!$CR$7</f>
        <v>0</v>
      </c>
      <c r="B22086" s="314">
        <f>'Composições Desp. Diretas'!$A$37</f>
        <v>0</v>
      </c>
      <c r="C22086" s="314" t="str">
        <f>EAP!$C$10</f>
        <v>PP02</v>
      </c>
      <c r="D22086" s="315">
        <f>'Composições Desp. Diretas'!$C$37</f>
        <v>0</v>
      </c>
      <c r="E22086" s="314" t="str">
        <f>Resumo!$R$5</f>
        <v>Despesa</v>
      </c>
      <c r="F22086" s="314" t="str">
        <f>Resumo!$R$7</f>
        <v>Despesa Direta</v>
      </c>
      <c r="G22086" s="327">
        <f>'Composições Desp. Diretas'!CS37</f>
        <v>0</v>
      </c>
    </row>
    <row r="22087" spans="1:7" x14ac:dyDescent="0.25">
      <c r="A22087" s="319">
        <f>'Comp. Desp. Indiretas'!$CR$7</f>
        <v>0</v>
      </c>
      <c r="B22087" s="314">
        <f>'Composições Desp. Diretas'!$A$38</f>
        <v>0</v>
      </c>
      <c r="C22087" s="314" t="str">
        <f>EAP!$C$10</f>
        <v>PP02</v>
      </c>
      <c r="D22087" s="315">
        <f>'Composições Desp. Diretas'!$C$38</f>
        <v>0</v>
      </c>
      <c r="E22087" s="314" t="str">
        <f>Resumo!$R$5</f>
        <v>Despesa</v>
      </c>
      <c r="F22087" s="314" t="str">
        <f>Resumo!$R$7</f>
        <v>Despesa Direta</v>
      </c>
      <c r="G22087" s="327">
        <f>'Composições Desp. Diretas'!CS38</f>
        <v>0</v>
      </c>
    </row>
    <row r="22088" spans="1:7" x14ac:dyDescent="0.25">
      <c r="A22088" s="319">
        <f>'Comp. Desp. Indiretas'!$CR$7</f>
        <v>0</v>
      </c>
      <c r="B22088" s="314">
        <f>'Composições Desp. Diretas'!$A$39</f>
        <v>0</v>
      </c>
      <c r="C22088" s="314" t="str">
        <f>EAP!$C$10</f>
        <v>PP02</v>
      </c>
      <c r="D22088" s="315">
        <f>'Composições Desp. Diretas'!$C$39</f>
        <v>0</v>
      </c>
      <c r="E22088" s="314" t="str">
        <f>Resumo!$R$5</f>
        <v>Despesa</v>
      </c>
      <c r="F22088" s="314" t="str">
        <f>Resumo!$R$7</f>
        <v>Despesa Direta</v>
      </c>
      <c r="G22088" s="327">
        <f>'Composições Desp. Diretas'!CS39</f>
        <v>0</v>
      </c>
    </row>
    <row r="22089" spans="1:7" x14ac:dyDescent="0.25">
      <c r="A22089" s="319">
        <f>'Comp. Desp. Indiretas'!$CR$7</f>
        <v>0</v>
      </c>
      <c r="B22089" s="314">
        <f>'Composições Desp. Diretas'!$A$40</f>
        <v>0</v>
      </c>
      <c r="C22089" s="314" t="str">
        <f>EAP!$C$10</f>
        <v>PP02</v>
      </c>
      <c r="D22089" s="315">
        <f>'Composições Desp. Diretas'!$C$40</f>
        <v>0</v>
      </c>
      <c r="E22089" s="314" t="str">
        <f>Resumo!$R$5</f>
        <v>Despesa</v>
      </c>
      <c r="F22089" s="314" t="str">
        <f>Resumo!$R$7</f>
        <v>Despesa Direta</v>
      </c>
      <c r="G22089" s="327">
        <f>'Composições Desp. Diretas'!CS40</f>
        <v>0</v>
      </c>
    </row>
    <row r="22090" spans="1:7" x14ac:dyDescent="0.25">
      <c r="A22090" s="319">
        <f>'Comp. Desp. Indiretas'!$CR$7</f>
        <v>0</v>
      </c>
      <c r="B22090" s="314">
        <f>'Composições Desp. Diretas'!$A$41</f>
        <v>0</v>
      </c>
      <c r="C22090" s="314" t="str">
        <f>EAP!$C$10</f>
        <v>PP02</v>
      </c>
      <c r="D22090" s="315">
        <f>'Composições Desp. Diretas'!$C$41</f>
        <v>0</v>
      </c>
      <c r="E22090" s="314" t="str">
        <f>Resumo!$R$5</f>
        <v>Despesa</v>
      </c>
      <c r="F22090" s="314" t="str">
        <f>Resumo!$R$7</f>
        <v>Despesa Direta</v>
      </c>
      <c r="G22090" s="327">
        <f>'Composições Desp. Diretas'!CS41</f>
        <v>0</v>
      </c>
    </row>
    <row r="22091" spans="1:7" x14ac:dyDescent="0.25">
      <c r="A22091" s="319">
        <f>'Comp. Desp. Indiretas'!$CR$7</f>
        <v>0</v>
      </c>
      <c r="B22091" s="314">
        <f>'Composições Desp. Diretas'!$A$42</f>
        <v>0</v>
      </c>
      <c r="C22091" s="314" t="str">
        <f>EAP!$C$10</f>
        <v>PP02</v>
      </c>
      <c r="D22091" s="315">
        <f>'Composições Desp. Diretas'!$C$42</f>
        <v>0</v>
      </c>
      <c r="E22091" s="314" t="str">
        <f>Resumo!$R$5</f>
        <v>Despesa</v>
      </c>
      <c r="F22091" s="314" t="str">
        <f>Resumo!$R$7</f>
        <v>Despesa Direta</v>
      </c>
      <c r="G22091" s="327">
        <f>'Composições Desp. Diretas'!CS42</f>
        <v>0</v>
      </c>
    </row>
    <row r="22092" spans="1:7" x14ac:dyDescent="0.25">
      <c r="A22092" s="319">
        <f>'Comp. Desp. Indiretas'!$CR$7</f>
        <v>0</v>
      </c>
      <c r="B22092" s="314">
        <f>'Composições Desp. Diretas'!$A$43</f>
        <v>0</v>
      </c>
      <c r="C22092" s="314" t="str">
        <f>EAP!$C$10</f>
        <v>PP02</v>
      </c>
      <c r="D22092" s="315">
        <f>'Composições Desp. Diretas'!$C$43</f>
        <v>0</v>
      </c>
      <c r="E22092" s="314" t="str">
        <f>Resumo!$R$5</f>
        <v>Despesa</v>
      </c>
      <c r="F22092" s="314" t="str">
        <f>Resumo!$R$7</f>
        <v>Despesa Direta</v>
      </c>
      <c r="G22092" s="327">
        <f>'Composições Desp. Diretas'!CS43</f>
        <v>0</v>
      </c>
    </row>
    <row r="22093" spans="1:7" x14ac:dyDescent="0.25">
      <c r="A22093" s="319">
        <f>'Comp. Desp. Indiretas'!$CR$7</f>
        <v>0</v>
      </c>
      <c r="B22093" s="314">
        <f>'Composições Desp. Diretas'!$A$44</f>
        <v>0</v>
      </c>
      <c r="C22093" s="314" t="str">
        <f>EAP!$C$10</f>
        <v>PP02</v>
      </c>
      <c r="D22093" s="315">
        <f>'Composições Desp. Diretas'!$C$44</f>
        <v>0</v>
      </c>
      <c r="E22093" s="314" t="str">
        <f>Resumo!$R$5</f>
        <v>Despesa</v>
      </c>
      <c r="F22093" s="314" t="str">
        <f>Resumo!$R$7</f>
        <v>Despesa Direta</v>
      </c>
      <c r="G22093" s="327">
        <f>'Composições Desp. Diretas'!CS44</f>
        <v>0</v>
      </c>
    </row>
    <row r="22094" spans="1:7" x14ac:dyDescent="0.25">
      <c r="A22094" s="319">
        <f>'Comp. Desp. Indiretas'!$CR$7</f>
        <v>0</v>
      </c>
      <c r="B22094" s="314">
        <f>'Composições Desp. Diretas'!$A$45</f>
        <v>0</v>
      </c>
      <c r="C22094" s="314" t="str">
        <f>EAP!$C$10</f>
        <v>PP02</v>
      </c>
      <c r="D22094" s="315">
        <f>'Composições Desp. Diretas'!$C$45</f>
        <v>0</v>
      </c>
      <c r="E22094" s="314" t="str">
        <f>Resumo!$R$5</f>
        <v>Despesa</v>
      </c>
      <c r="F22094" s="314" t="str">
        <f>Resumo!$R$7</f>
        <v>Despesa Direta</v>
      </c>
      <c r="G22094" s="327">
        <f>'Composições Desp. Diretas'!CS45</f>
        <v>0</v>
      </c>
    </row>
    <row r="22095" spans="1:7" x14ac:dyDescent="0.25">
      <c r="A22095" s="319">
        <f>'Comp. Desp. Indiretas'!$CR$7</f>
        <v>0</v>
      </c>
      <c r="B22095" s="314">
        <f>'Composições Desp. Diretas'!$A$46</f>
        <v>0</v>
      </c>
      <c r="C22095" s="314" t="str">
        <f>EAP!$C$10</f>
        <v>PP02</v>
      </c>
      <c r="D22095" s="315">
        <f>'Composições Desp. Diretas'!$C$46</f>
        <v>0</v>
      </c>
      <c r="E22095" s="314" t="str">
        <f>Resumo!$R$5</f>
        <v>Despesa</v>
      </c>
      <c r="F22095" s="314" t="str">
        <f>Resumo!$R$7</f>
        <v>Despesa Direta</v>
      </c>
      <c r="G22095" s="327">
        <f>'Composições Desp. Diretas'!CS46</f>
        <v>0</v>
      </c>
    </row>
    <row r="22096" spans="1:7" x14ac:dyDescent="0.25">
      <c r="A22096" s="319">
        <f>'Comp. Desp. Indiretas'!$CR$7</f>
        <v>0</v>
      </c>
      <c r="B22096" s="314">
        <f>'Composições Desp. Diretas'!$A$47</f>
        <v>0</v>
      </c>
      <c r="C22096" s="314" t="str">
        <f>EAP!$C$10</f>
        <v>PP02</v>
      </c>
      <c r="D22096" s="315">
        <f>'Composições Desp. Diretas'!$C$47</f>
        <v>0</v>
      </c>
      <c r="E22096" s="314" t="str">
        <f>Resumo!$R$5</f>
        <v>Despesa</v>
      </c>
      <c r="F22096" s="314" t="str">
        <f>Resumo!$R$7</f>
        <v>Despesa Direta</v>
      </c>
      <c r="G22096" s="327">
        <f>'Composições Desp. Diretas'!CS47</f>
        <v>0</v>
      </c>
    </row>
    <row r="22097" spans="1:7" x14ac:dyDescent="0.25">
      <c r="A22097" s="319">
        <f>'Comp. Desp. Indiretas'!$CR$7</f>
        <v>0</v>
      </c>
      <c r="B22097" s="314">
        <f>'Composições Desp. Diretas'!$A$48</f>
        <v>0</v>
      </c>
      <c r="C22097" s="314" t="str">
        <f>EAP!$C$10</f>
        <v>PP02</v>
      </c>
      <c r="D22097" s="315">
        <f>'Composições Desp. Diretas'!$C$48</f>
        <v>0</v>
      </c>
      <c r="E22097" s="314" t="str">
        <f>Resumo!$R$5</f>
        <v>Despesa</v>
      </c>
      <c r="F22097" s="314" t="str">
        <f>Resumo!$R$7</f>
        <v>Despesa Direta</v>
      </c>
      <c r="G22097" s="327">
        <f>'Composições Desp. Diretas'!CS48</f>
        <v>0</v>
      </c>
    </row>
    <row r="22098" spans="1:7" x14ac:dyDescent="0.25">
      <c r="A22098" s="319">
        <f>'Comp. Desp. Indiretas'!$CR$7</f>
        <v>0</v>
      </c>
      <c r="B22098" s="314">
        <f>'Composições Desp. Diretas'!$A$49</f>
        <v>0</v>
      </c>
      <c r="C22098" s="314" t="str">
        <f>EAP!$C$10</f>
        <v>PP02</v>
      </c>
      <c r="D22098" s="315">
        <f>'Composições Desp. Diretas'!$C$49</f>
        <v>0</v>
      </c>
      <c r="E22098" s="314" t="str">
        <f>Resumo!$R$5</f>
        <v>Despesa</v>
      </c>
      <c r="F22098" s="314" t="str">
        <f>Resumo!$R$7</f>
        <v>Despesa Direta</v>
      </c>
      <c r="G22098" s="327">
        <f>'Composições Desp. Diretas'!CS49</f>
        <v>0</v>
      </c>
    </row>
    <row r="22099" spans="1:7" x14ac:dyDescent="0.25">
      <c r="A22099" s="319">
        <f>'Comp. Desp. Indiretas'!$CR$7</f>
        <v>0</v>
      </c>
      <c r="B22099" s="314">
        <f>'Composições Desp. Diretas'!$A$50</f>
        <v>0</v>
      </c>
      <c r="C22099" s="314" t="str">
        <f>EAP!$C$10</f>
        <v>PP02</v>
      </c>
      <c r="D22099" s="315">
        <f>'Composições Desp. Diretas'!$C$50</f>
        <v>0</v>
      </c>
      <c r="E22099" s="314" t="str">
        <f>Resumo!$R$5</f>
        <v>Despesa</v>
      </c>
      <c r="F22099" s="314" t="str">
        <f>Resumo!$R$7</f>
        <v>Despesa Direta</v>
      </c>
      <c r="G22099" s="327">
        <f>'Composições Desp. Diretas'!CS50</f>
        <v>0</v>
      </c>
    </row>
    <row r="22100" spans="1:7" x14ac:dyDescent="0.25">
      <c r="A22100" s="319">
        <f>'Comp. Desp. Indiretas'!$CR$7</f>
        <v>0</v>
      </c>
      <c r="B22100" s="314">
        <f>'Composições Desp. Diretas'!$A$51</f>
        <v>0</v>
      </c>
      <c r="C22100" s="314" t="str">
        <f>EAP!$C$10</f>
        <v>PP02</v>
      </c>
      <c r="D22100" s="315">
        <f>'Composições Desp. Diretas'!$C$51</f>
        <v>0</v>
      </c>
      <c r="E22100" s="314" t="str">
        <f>Resumo!$R$5</f>
        <v>Despesa</v>
      </c>
      <c r="F22100" s="314" t="str">
        <f>Resumo!$R$7</f>
        <v>Despesa Direta</v>
      </c>
      <c r="G22100" s="327">
        <f>'Composições Desp. Diretas'!CS51</f>
        <v>0</v>
      </c>
    </row>
    <row r="22101" spans="1:7" x14ac:dyDescent="0.25">
      <c r="A22101" s="319">
        <f>'Comp. Desp. Indiretas'!$CR$7</f>
        <v>0</v>
      </c>
      <c r="B22101" s="314">
        <f>'Composições Desp. Diretas'!$A$52</f>
        <v>0</v>
      </c>
      <c r="C22101" s="314" t="str">
        <f>EAP!$C$10</f>
        <v>PP02</v>
      </c>
      <c r="D22101" s="315">
        <f>'Composições Desp. Diretas'!$C$52</f>
        <v>0</v>
      </c>
      <c r="E22101" s="314" t="str">
        <f>Resumo!$R$5</f>
        <v>Despesa</v>
      </c>
      <c r="F22101" s="314" t="str">
        <f>Resumo!$R$7</f>
        <v>Despesa Direta</v>
      </c>
      <c r="G22101" s="327">
        <f>'Composições Desp. Diretas'!CS52</f>
        <v>0</v>
      </c>
    </row>
    <row r="22102" spans="1:7" x14ac:dyDescent="0.25">
      <c r="A22102" s="319">
        <f>'Comp. Desp. Indiretas'!$CR$7</f>
        <v>0</v>
      </c>
      <c r="B22102" s="314">
        <f>'Composições Desp. Diretas'!$A$53</f>
        <v>0</v>
      </c>
      <c r="C22102" s="314" t="str">
        <f>EAP!$C$10</f>
        <v>PP02</v>
      </c>
      <c r="D22102" s="315">
        <f>'Composições Desp. Diretas'!$C$53</f>
        <v>0</v>
      </c>
      <c r="E22102" s="314" t="str">
        <f>Resumo!$R$5</f>
        <v>Despesa</v>
      </c>
      <c r="F22102" s="314" t="str">
        <f>Resumo!$R$7</f>
        <v>Despesa Direta</v>
      </c>
      <c r="G22102" s="327">
        <f>'Composições Desp. Diretas'!CS53</f>
        <v>0</v>
      </c>
    </row>
    <row r="22103" spans="1:7" x14ac:dyDescent="0.25">
      <c r="A22103" s="319">
        <f>'Comp. Desp. Indiretas'!$CR$7</f>
        <v>0</v>
      </c>
      <c r="B22103" s="314">
        <f>'Composições Desp. Diretas'!$A$54</f>
        <v>0</v>
      </c>
      <c r="C22103" s="314" t="str">
        <f>EAP!$C$10</f>
        <v>PP02</v>
      </c>
      <c r="D22103" s="315">
        <f>'Composições Desp. Diretas'!$C$54</f>
        <v>0</v>
      </c>
      <c r="E22103" s="314" t="str">
        <f>Resumo!$R$5</f>
        <v>Despesa</v>
      </c>
      <c r="F22103" s="314" t="str">
        <f>Resumo!$R$7</f>
        <v>Despesa Direta</v>
      </c>
      <c r="G22103" s="327">
        <f>'Composições Desp. Diretas'!CS54</f>
        <v>0</v>
      </c>
    </row>
    <row r="22104" spans="1:7" x14ac:dyDescent="0.25">
      <c r="A22104" s="319">
        <f>'Comp. Desp. Indiretas'!$CR$7</f>
        <v>0</v>
      </c>
      <c r="B22104" s="314">
        <f>'Composições Desp. Diretas'!$A$55</f>
        <v>0</v>
      </c>
      <c r="C22104" s="314" t="str">
        <f>EAP!$C$10</f>
        <v>PP02</v>
      </c>
      <c r="D22104" s="315">
        <f>'Composições Desp. Diretas'!$C$55</f>
        <v>0</v>
      </c>
      <c r="E22104" s="314" t="str">
        <f>Resumo!$R$5</f>
        <v>Despesa</v>
      </c>
      <c r="F22104" s="314" t="str">
        <f>Resumo!$R$7</f>
        <v>Despesa Direta</v>
      </c>
      <c r="G22104" s="327">
        <f>'Composições Desp. Diretas'!CS55</f>
        <v>0</v>
      </c>
    </row>
    <row r="22105" spans="1:7" x14ac:dyDescent="0.25">
      <c r="A22105" s="319">
        <f>'Comp. Desp. Indiretas'!$CR$7</f>
        <v>0</v>
      </c>
      <c r="B22105" s="314" t="str">
        <f>'Composições Desp. Diretas'!$A$57</f>
        <v>SE</v>
      </c>
      <c r="C22105" s="314" t="str">
        <f>EAP!$C$11</f>
        <v>PP03</v>
      </c>
      <c r="D22105" s="315" t="str">
        <f>'Composições Desp. Diretas'!$C$57</f>
        <v>análise lab eflu</v>
      </c>
      <c r="E22105" s="314" t="str">
        <f>Resumo!$R$5</f>
        <v>Despesa</v>
      </c>
      <c r="F22105" s="314" t="str">
        <f>Resumo!$R$7</f>
        <v>Despesa Direta</v>
      </c>
      <c r="G22105" s="327">
        <f>'Composições Desp. Diretas'!CS57</f>
        <v>0</v>
      </c>
    </row>
    <row r="22106" spans="1:7" x14ac:dyDescent="0.25">
      <c r="A22106" s="319">
        <f>'Comp. Desp. Indiretas'!$CR$7</f>
        <v>0</v>
      </c>
      <c r="B22106" s="314" t="str">
        <f>'Composições Desp. Diretas'!$A$58</f>
        <v>MOC</v>
      </c>
      <c r="C22106" s="314" t="str">
        <f>EAP!$C$11</f>
        <v>PP03</v>
      </c>
      <c r="D22106" s="315" t="str">
        <f>'Composições Desp. Diretas'!$C$58</f>
        <v>ANALISTA DE PROJETOS PLENO</v>
      </c>
      <c r="E22106" s="314" t="str">
        <f>Resumo!$R$5</f>
        <v>Despesa</v>
      </c>
      <c r="F22106" s="314" t="str">
        <f>Resumo!$R$7</f>
        <v>Despesa Direta</v>
      </c>
      <c r="G22106" s="327">
        <f>'Composições Desp. Diretas'!CS58</f>
        <v>0</v>
      </c>
    </row>
    <row r="22107" spans="1:7" x14ac:dyDescent="0.25">
      <c r="A22107" s="319">
        <f>'Comp. Desp. Indiretas'!$CR$7</f>
        <v>0</v>
      </c>
      <c r="B22107" s="314" t="str">
        <f>'Composições Desp. Diretas'!$A$59</f>
        <v>SE</v>
      </c>
      <c r="C22107" s="314" t="str">
        <f>EAP!$C$11</f>
        <v>PP03</v>
      </c>
      <c r="D22107" s="315" t="str">
        <f>'Composições Desp. Diretas'!$C$59</f>
        <v>Elaboração de RT Ecotox</v>
      </c>
      <c r="E22107" s="314" t="str">
        <f>Resumo!$R$5</f>
        <v>Despesa</v>
      </c>
      <c r="F22107" s="314" t="str">
        <f>Resumo!$R$7</f>
        <v>Despesa Direta</v>
      </c>
      <c r="G22107" s="327">
        <f>'Composições Desp. Diretas'!CS59</f>
        <v>0</v>
      </c>
    </row>
    <row r="22108" spans="1:7" x14ac:dyDescent="0.25">
      <c r="A22108" s="319">
        <f>'Comp. Desp. Indiretas'!$CR$7</f>
        <v>0</v>
      </c>
      <c r="B22108" s="314">
        <f>'Composições Desp. Diretas'!$A$60</f>
        <v>0</v>
      </c>
      <c r="C22108" s="314" t="str">
        <f>EAP!$C$11</f>
        <v>PP03</v>
      </c>
      <c r="D22108" s="315">
        <f>'Composições Desp. Diretas'!$C$60</f>
        <v>0</v>
      </c>
      <c r="E22108" s="314" t="str">
        <f>Resumo!$R$5</f>
        <v>Despesa</v>
      </c>
      <c r="F22108" s="314" t="str">
        <f>Resumo!$R$7</f>
        <v>Despesa Direta</v>
      </c>
      <c r="G22108" s="327">
        <f>'Composições Desp. Diretas'!CS60</f>
        <v>0</v>
      </c>
    </row>
    <row r="22109" spans="1:7" x14ac:dyDescent="0.25">
      <c r="A22109" s="319">
        <f>'Comp. Desp. Indiretas'!$CR$7</f>
        <v>0</v>
      </c>
      <c r="B22109" s="314">
        <f>'Composições Desp. Diretas'!$A$61</f>
        <v>0</v>
      </c>
      <c r="C22109" s="314" t="str">
        <f>EAP!$C$11</f>
        <v>PP03</v>
      </c>
      <c r="D22109" s="315">
        <f>'Composições Desp. Diretas'!$C$61</f>
        <v>0</v>
      </c>
      <c r="E22109" s="314" t="str">
        <f>Resumo!$R$5</f>
        <v>Despesa</v>
      </c>
      <c r="F22109" s="314" t="str">
        <f>Resumo!$R$7</f>
        <v>Despesa Direta</v>
      </c>
      <c r="G22109" s="327">
        <f>'Composições Desp. Diretas'!CS61</f>
        <v>0</v>
      </c>
    </row>
    <row r="22110" spans="1:7" x14ac:dyDescent="0.25">
      <c r="A22110" s="319">
        <f>'Comp. Desp. Indiretas'!$CR$7</f>
        <v>0</v>
      </c>
      <c r="B22110" s="314" t="str">
        <f>'Composições Desp. Diretas'!$A$62</f>
        <v>MOC</v>
      </c>
      <c r="C22110" s="314" t="str">
        <f>EAP!$C$11</f>
        <v>PP03</v>
      </c>
      <c r="D22110" s="315" t="str">
        <f>'Composições Desp. Diretas'!$C$62</f>
        <v>TÉCNICO OPERACIONAL</v>
      </c>
      <c r="E22110" s="314" t="str">
        <f>Resumo!$R$5</f>
        <v>Despesa</v>
      </c>
      <c r="F22110" s="314" t="str">
        <f>Resumo!$R$7</f>
        <v>Despesa Direta</v>
      </c>
      <c r="G22110" s="327">
        <f>'Composições Desp. Diretas'!CS62</f>
        <v>0</v>
      </c>
    </row>
    <row r="22111" spans="1:7" x14ac:dyDescent="0.25">
      <c r="A22111" s="319">
        <f>'Comp. Desp. Indiretas'!$CR$7</f>
        <v>0</v>
      </c>
      <c r="B22111" s="314" t="str">
        <f>'Composições Desp. Diretas'!$A$63</f>
        <v>DG</v>
      </c>
      <c r="C22111" s="314" t="str">
        <f>EAP!$C$11</f>
        <v>PP03</v>
      </c>
      <c r="D22111" s="315" t="str">
        <f>'Composições Desp. Diretas'!$C$63</f>
        <v>COMBUSTÍVEL - GASOLINA</v>
      </c>
      <c r="E22111" s="314" t="str">
        <f>Resumo!$R$5</f>
        <v>Despesa</v>
      </c>
      <c r="F22111" s="314" t="str">
        <f>Resumo!$R$7</f>
        <v>Despesa Direta</v>
      </c>
      <c r="G22111" s="327">
        <f>'Composições Desp. Diretas'!CS63</f>
        <v>0</v>
      </c>
    </row>
    <row r="22112" spans="1:7" x14ac:dyDescent="0.25">
      <c r="A22112" s="319">
        <f>'Comp. Desp. Indiretas'!$CR$7</f>
        <v>0</v>
      </c>
      <c r="B22112" s="314">
        <f>'Composições Desp. Diretas'!$A$64</f>
        <v>0</v>
      </c>
      <c r="C22112" s="314" t="str">
        <f>EAP!$C$11</f>
        <v>PP03</v>
      </c>
      <c r="D22112" s="315">
        <f>'Composições Desp. Diretas'!$C$64</f>
        <v>0</v>
      </c>
      <c r="E22112" s="314" t="str">
        <f>Resumo!$R$5</f>
        <v>Despesa</v>
      </c>
      <c r="F22112" s="314" t="str">
        <f>Resumo!$R$7</f>
        <v>Despesa Direta</v>
      </c>
      <c r="G22112" s="327">
        <f>'Composições Desp. Diretas'!CS64</f>
        <v>0</v>
      </c>
    </row>
    <row r="22113" spans="1:7" x14ac:dyDescent="0.25">
      <c r="A22113" s="319">
        <f>'Comp. Desp. Indiretas'!$CR$7</f>
        <v>0</v>
      </c>
      <c r="B22113" s="314">
        <f>'Composições Desp. Diretas'!$A$65</f>
        <v>0</v>
      </c>
      <c r="C22113" s="314" t="str">
        <f>EAP!$C$11</f>
        <v>PP03</v>
      </c>
      <c r="D22113" s="315">
        <f>'Composições Desp. Diretas'!$C$65</f>
        <v>0</v>
      </c>
      <c r="E22113" s="314" t="str">
        <f>Resumo!$R$5</f>
        <v>Despesa</v>
      </c>
      <c r="F22113" s="314" t="str">
        <f>Resumo!$R$7</f>
        <v>Despesa Direta</v>
      </c>
      <c r="G22113" s="327">
        <f>'Composições Desp. Diretas'!CS65</f>
        <v>0</v>
      </c>
    </row>
    <row r="22114" spans="1:7" x14ac:dyDescent="0.25">
      <c r="A22114" s="319">
        <f>'Comp. Desp. Indiretas'!$CR$7</f>
        <v>0</v>
      </c>
      <c r="B22114" s="314">
        <f>'Composições Desp. Diretas'!$A$66</f>
        <v>0</v>
      </c>
      <c r="C22114" s="314" t="str">
        <f>EAP!$C$11</f>
        <v>PP03</v>
      </c>
      <c r="D22114" s="315">
        <f>'Composições Desp. Diretas'!$C$66</f>
        <v>0</v>
      </c>
      <c r="E22114" s="314" t="str">
        <f>Resumo!$R$5</f>
        <v>Despesa</v>
      </c>
      <c r="F22114" s="314" t="str">
        <f>Resumo!$R$7</f>
        <v>Despesa Direta</v>
      </c>
      <c r="G22114" s="327">
        <f>'Composições Desp. Diretas'!CS66</f>
        <v>0</v>
      </c>
    </row>
    <row r="22115" spans="1:7" x14ac:dyDescent="0.25">
      <c r="A22115" s="319">
        <f>'Comp. Desp. Indiretas'!$CR$7</f>
        <v>0</v>
      </c>
      <c r="B22115" s="314">
        <f>'Composições Desp. Diretas'!$A$67</f>
        <v>0</v>
      </c>
      <c r="C22115" s="314" t="str">
        <f>EAP!$C$11</f>
        <v>PP03</v>
      </c>
      <c r="D22115" s="315">
        <f>'Composições Desp. Diretas'!$C$67</f>
        <v>0</v>
      </c>
      <c r="E22115" s="314" t="str">
        <f>Resumo!$R$5</f>
        <v>Despesa</v>
      </c>
      <c r="F22115" s="314" t="str">
        <f>Resumo!$R$7</f>
        <v>Despesa Direta</v>
      </c>
      <c r="G22115" s="327">
        <f>'Composições Desp. Diretas'!CS67</f>
        <v>0</v>
      </c>
    </row>
    <row r="22116" spans="1:7" x14ac:dyDescent="0.25">
      <c r="A22116" s="319">
        <f>'Comp. Desp. Indiretas'!$CR$7</f>
        <v>0</v>
      </c>
      <c r="B22116" s="314">
        <f>'Composições Desp. Diretas'!$A$68</f>
        <v>0</v>
      </c>
      <c r="C22116" s="314" t="str">
        <f>EAP!$C$11</f>
        <v>PP03</v>
      </c>
      <c r="D22116" s="315">
        <f>'Composições Desp. Diretas'!$C$68</f>
        <v>0</v>
      </c>
      <c r="E22116" s="314" t="str">
        <f>Resumo!$R$5</f>
        <v>Despesa</v>
      </c>
      <c r="F22116" s="314" t="str">
        <f>Resumo!$R$7</f>
        <v>Despesa Direta</v>
      </c>
      <c r="G22116" s="327">
        <f>'Composições Desp. Diretas'!CS68</f>
        <v>0</v>
      </c>
    </row>
    <row r="22117" spans="1:7" x14ac:dyDescent="0.25">
      <c r="A22117" s="319">
        <f>'Comp. Desp. Indiretas'!$CR$7</f>
        <v>0</v>
      </c>
      <c r="B22117" s="314">
        <f>'Composições Desp. Diretas'!$A$69</f>
        <v>0</v>
      </c>
      <c r="C22117" s="314" t="str">
        <f>EAP!$C$11</f>
        <v>PP03</v>
      </c>
      <c r="D22117" s="315">
        <f>'Composições Desp. Diretas'!$C$69</f>
        <v>0</v>
      </c>
      <c r="E22117" s="314" t="str">
        <f>Resumo!$R$5</f>
        <v>Despesa</v>
      </c>
      <c r="F22117" s="314" t="str">
        <f>Resumo!$R$7</f>
        <v>Despesa Direta</v>
      </c>
      <c r="G22117" s="327">
        <f>'Composições Desp. Diretas'!CS69</f>
        <v>0</v>
      </c>
    </row>
    <row r="22118" spans="1:7" x14ac:dyDescent="0.25">
      <c r="A22118" s="319">
        <f>'Comp. Desp. Indiretas'!$CR$7</f>
        <v>0</v>
      </c>
      <c r="B22118" s="314">
        <f>'Composições Desp. Diretas'!$A$70</f>
        <v>0</v>
      </c>
      <c r="C22118" s="314" t="str">
        <f>EAP!$C$11</f>
        <v>PP03</v>
      </c>
      <c r="D22118" s="315">
        <f>'Composições Desp. Diretas'!$C$70</f>
        <v>0</v>
      </c>
      <c r="E22118" s="314" t="str">
        <f>Resumo!$R$5</f>
        <v>Despesa</v>
      </c>
      <c r="F22118" s="314" t="str">
        <f>Resumo!$R$7</f>
        <v>Despesa Direta</v>
      </c>
      <c r="G22118" s="327">
        <f>'Composições Desp. Diretas'!CS70</f>
        <v>0</v>
      </c>
    </row>
    <row r="22119" spans="1:7" x14ac:dyDescent="0.25">
      <c r="A22119" s="319">
        <f>'Comp. Desp. Indiretas'!$CR$7</f>
        <v>0</v>
      </c>
      <c r="B22119" s="314">
        <f>'Composições Desp. Diretas'!$A$71</f>
        <v>0</v>
      </c>
      <c r="C22119" s="314" t="str">
        <f>EAP!$C$11</f>
        <v>PP03</v>
      </c>
      <c r="D22119" s="315">
        <f>'Composições Desp. Diretas'!$C$71</f>
        <v>0</v>
      </c>
      <c r="E22119" s="314" t="str">
        <f>Resumo!$R$5</f>
        <v>Despesa</v>
      </c>
      <c r="F22119" s="314" t="str">
        <f>Resumo!$R$7</f>
        <v>Despesa Direta</v>
      </c>
      <c r="G22119" s="327">
        <f>'Composições Desp. Diretas'!CS71</f>
        <v>0</v>
      </c>
    </row>
    <row r="22120" spans="1:7" x14ac:dyDescent="0.25">
      <c r="A22120" s="319">
        <f>'Comp. Desp. Indiretas'!$CR$7</f>
        <v>0</v>
      </c>
      <c r="B22120" s="314">
        <f>'Composições Desp. Diretas'!$A$72</f>
        <v>0</v>
      </c>
      <c r="C22120" s="314" t="str">
        <f>EAP!$C$11</f>
        <v>PP03</v>
      </c>
      <c r="D22120" s="315">
        <f>'Composições Desp. Diretas'!$C$72</f>
        <v>0</v>
      </c>
      <c r="E22120" s="314" t="str">
        <f>Resumo!$R$5</f>
        <v>Despesa</v>
      </c>
      <c r="F22120" s="314" t="str">
        <f>Resumo!$R$7</f>
        <v>Despesa Direta</v>
      </c>
      <c r="G22120" s="327">
        <f>'Composições Desp. Diretas'!CS72</f>
        <v>0</v>
      </c>
    </row>
    <row r="22121" spans="1:7" x14ac:dyDescent="0.25">
      <c r="A22121" s="319">
        <f>'Comp. Desp. Indiretas'!$CR$7</f>
        <v>0</v>
      </c>
      <c r="B22121" s="314">
        <f>'Composições Desp. Diretas'!$A$73</f>
        <v>0</v>
      </c>
      <c r="C22121" s="314" t="str">
        <f>EAP!$C$11</f>
        <v>PP03</v>
      </c>
      <c r="D22121" s="315">
        <f>'Composições Desp. Diretas'!$C$73</f>
        <v>0</v>
      </c>
      <c r="E22121" s="314" t="str">
        <f>Resumo!$R$5</f>
        <v>Despesa</v>
      </c>
      <c r="F22121" s="314" t="str">
        <f>Resumo!$R$7</f>
        <v>Despesa Direta</v>
      </c>
      <c r="G22121" s="327">
        <f>'Composições Desp. Diretas'!CS73</f>
        <v>0</v>
      </c>
    </row>
    <row r="22122" spans="1:7" x14ac:dyDescent="0.25">
      <c r="A22122" s="319">
        <f>'Comp. Desp. Indiretas'!$CR$7</f>
        <v>0</v>
      </c>
      <c r="B22122" s="314">
        <f>'Composições Desp. Diretas'!$A$74</f>
        <v>0</v>
      </c>
      <c r="C22122" s="314" t="str">
        <f>EAP!$C$11</f>
        <v>PP03</v>
      </c>
      <c r="D22122" s="315">
        <f>'Composições Desp. Diretas'!$C$74</f>
        <v>0</v>
      </c>
      <c r="E22122" s="314" t="str">
        <f>Resumo!$R$5</f>
        <v>Despesa</v>
      </c>
      <c r="F22122" s="314" t="str">
        <f>Resumo!$R$7</f>
        <v>Despesa Direta</v>
      </c>
      <c r="G22122" s="327">
        <f>'Composições Desp. Diretas'!CS74</f>
        <v>0</v>
      </c>
    </row>
    <row r="22123" spans="1:7" x14ac:dyDescent="0.25">
      <c r="A22123" s="319">
        <f>'Comp. Desp. Indiretas'!$CR$7</f>
        <v>0</v>
      </c>
      <c r="B22123" s="314">
        <f>'Composições Desp. Diretas'!$A$75</f>
        <v>0</v>
      </c>
      <c r="C22123" s="314" t="str">
        <f>EAP!$C$11</f>
        <v>PP03</v>
      </c>
      <c r="D22123" s="315">
        <f>'Composições Desp. Diretas'!$C$75</f>
        <v>0</v>
      </c>
      <c r="E22123" s="314" t="str">
        <f>Resumo!$R$5</f>
        <v>Despesa</v>
      </c>
      <c r="F22123" s="314" t="str">
        <f>Resumo!$R$7</f>
        <v>Despesa Direta</v>
      </c>
      <c r="G22123" s="327">
        <f>'Composições Desp. Diretas'!CS75</f>
        <v>0</v>
      </c>
    </row>
    <row r="22124" spans="1:7" x14ac:dyDescent="0.25">
      <c r="A22124" s="319">
        <f>'Comp. Desp. Indiretas'!$CR$7</f>
        <v>0</v>
      </c>
      <c r="B22124" s="314">
        <f>'Composições Desp. Diretas'!$A$76</f>
        <v>0</v>
      </c>
      <c r="C22124" s="314" t="str">
        <f>EAP!$C$11</f>
        <v>PP03</v>
      </c>
      <c r="D22124" s="315">
        <f>'Composições Desp. Diretas'!$C$76</f>
        <v>0</v>
      </c>
      <c r="E22124" s="314" t="str">
        <f>Resumo!$R$5</f>
        <v>Despesa</v>
      </c>
      <c r="F22124" s="314" t="str">
        <f>Resumo!$R$7</f>
        <v>Despesa Direta</v>
      </c>
      <c r="G22124" s="327">
        <f>'Composições Desp. Diretas'!CS76</f>
        <v>0</v>
      </c>
    </row>
    <row r="22125" spans="1:7" x14ac:dyDescent="0.25">
      <c r="A22125" s="319">
        <f>'Comp. Desp. Indiretas'!$CR$7</f>
        <v>0</v>
      </c>
      <c r="B22125" s="314">
        <f>'Composições Desp. Diretas'!$A$77</f>
        <v>0</v>
      </c>
      <c r="C22125" s="314" t="str">
        <f>EAP!$C$11</f>
        <v>PP03</v>
      </c>
      <c r="D22125" s="315">
        <f>'Composições Desp. Diretas'!$C$77</f>
        <v>0</v>
      </c>
      <c r="E22125" s="314" t="str">
        <f>Resumo!$R$5</f>
        <v>Despesa</v>
      </c>
      <c r="F22125" s="314" t="str">
        <f>Resumo!$R$7</f>
        <v>Despesa Direta</v>
      </c>
      <c r="G22125" s="327">
        <f>'Composições Desp. Diretas'!CS77</f>
        <v>0</v>
      </c>
    </row>
    <row r="22126" spans="1:7" x14ac:dyDescent="0.25">
      <c r="A22126" s="319">
        <f>'Comp. Desp. Indiretas'!$CR$7</f>
        <v>0</v>
      </c>
      <c r="B22126" s="314">
        <f>'Composições Desp. Diretas'!$A$78</f>
        <v>0</v>
      </c>
      <c r="C22126" s="314" t="str">
        <f>EAP!$C$11</f>
        <v>PP03</v>
      </c>
      <c r="D22126" s="315">
        <f>'Composições Desp. Diretas'!$C$78</f>
        <v>0</v>
      </c>
      <c r="E22126" s="314" t="str">
        <f>Resumo!$R$5</f>
        <v>Despesa</v>
      </c>
      <c r="F22126" s="314" t="str">
        <f>Resumo!$R$7</f>
        <v>Despesa Direta</v>
      </c>
      <c r="G22126" s="327">
        <f>'Composições Desp. Diretas'!CS78</f>
        <v>0</v>
      </c>
    </row>
    <row r="22135" spans="1:7" x14ac:dyDescent="0.25">
      <c r="A22135" s="319">
        <f>'Comp. Desp. Indiretas'!$CR$7</f>
        <v>0</v>
      </c>
      <c r="B22135" s="314">
        <f>'Composições Desp. Diretas'!$A$79</f>
        <v>0</v>
      </c>
      <c r="C22135" s="314" t="str">
        <f>EAP!$C$11</f>
        <v>PP03</v>
      </c>
      <c r="D22135" s="315">
        <f>'Composições Desp. Diretas'!$C$79</f>
        <v>0</v>
      </c>
      <c r="E22135" s="314" t="str">
        <f>Resumo!$R$5</f>
        <v>Despesa</v>
      </c>
      <c r="F22135" s="314" t="str">
        <f>Resumo!$R$7</f>
        <v>Despesa Direta</v>
      </c>
      <c r="G22135" s="327">
        <f>'Composições Desp. Diretas'!CS79</f>
        <v>0</v>
      </c>
    </row>
    <row r="22973" spans="1:7" x14ac:dyDescent="0.25">
      <c r="A22973" s="319">
        <f>'Comp. Desp. Indiretas'!$CR$7</f>
        <v>0</v>
      </c>
      <c r="D22973" s="315" t="str">
        <f>'CRONOG. DE RECEBIMENTO'!$A$5</f>
        <v>Monitoramento da Qualidade do Ar</v>
      </c>
      <c r="E22973" s="314" t="str">
        <f>Resumo!$R$4</f>
        <v>Receita</v>
      </c>
      <c r="F22973" s="314" t="str">
        <f>Resumo!$R$4</f>
        <v>Receita</v>
      </c>
      <c r="G22973" s="327">
        <f>'CRONOG. DE RECEBIMENTO'!V5</f>
        <v>0</v>
      </c>
    </row>
    <row r="22974" spans="1:7" x14ac:dyDescent="0.25">
      <c r="A22974" s="319">
        <f>'Comp. Desp. Indiretas'!$CR$7</f>
        <v>0</v>
      </c>
      <c r="D22974" s="315" t="str">
        <f>'CRONOG. DE RECEBIMENTO'!$A$6</f>
        <v>Monitoramento de Ruído</v>
      </c>
      <c r="E22974" s="314" t="str">
        <f>Resumo!$R$4</f>
        <v>Receita</v>
      </c>
      <c r="F22974" s="314" t="str">
        <f>Resumo!$R$4</f>
        <v>Receita</v>
      </c>
      <c r="G22974" s="327">
        <f>'CRONOG. DE RECEBIMENTO'!V6</f>
        <v>0</v>
      </c>
    </row>
    <row r="22975" spans="1:7" x14ac:dyDescent="0.25">
      <c r="A22975" s="319">
        <f>'Comp. Desp. Indiretas'!$CR$7</f>
        <v>0</v>
      </c>
      <c r="D22975" s="315" t="str">
        <f>'CRONOG. DE RECEBIMENTO'!$A$7</f>
        <v>Monitoramento de Efluentes Industriais</v>
      </c>
      <c r="E22975" s="314" t="str">
        <f>Resumo!$R$4</f>
        <v>Receita</v>
      </c>
      <c r="F22975" s="314" t="str">
        <f>Resumo!$R$4</f>
        <v>Receita</v>
      </c>
      <c r="G22975" s="327">
        <f>'CRONOG. DE RECEBIMENTO'!V7</f>
        <v>0</v>
      </c>
    </row>
    <row r="23003" spans="1:7" x14ac:dyDescent="0.25">
      <c r="A23003" s="319">
        <f>'Comp. Desp. Indiretas'!$CR$7</f>
        <v>0</v>
      </c>
      <c r="D23003" s="315" t="str">
        <f>Resumo!$R$8</f>
        <v>Imposto</v>
      </c>
      <c r="E23003" s="314" t="str">
        <f>Resumo!$R$5</f>
        <v>Despesa</v>
      </c>
      <c r="F23003" s="314" t="str">
        <f>Resumo!$R$8</f>
        <v>Imposto</v>
      </c>
      <c r="G23003" s="327">
        <f>'CRONOG. DE RECEBIMENTO'!V10</f>
        <v>0</v>
      </c>
    </row>
    <row r="23004" spans="1:7" x14ac:dyDescent="0.25">
      <c r="A23004" s="319">
        <f>'Comp. Desp. Indiretas'!$CR$7</f>
        <v>0</v>
      </c>
      <c r="D23004" s="315" t="str">
        <f>Resumo!$R$9</f>
        <v>Overhead</v>
      </c>
      <c r="E23004" s="314" t="str">
        <f>Resumo!$R$9</f>
        <v>Overhead</v>
      </c>
      <c r="F23004" s="314" t="str">
        <f>Resumo!$R$9</f>
        <v>Overhead</v>
      </c>
      <c r="G23004" s="327">
        <f>'CRONOG. DE RECEBIMENTO'!V15</f>
        <v>0</v>
      </c>
    </row>
    <row r="23005" spans="1:7" x14ac:dyDescent="0.25">
      <c r="A23005" s="319">
        <f>'Comp. Desp. Indiretas'!$CR$7</f>
        <v>0</v>
      </c>
      <c r="D23005" s="315" t="str">
        <f>Resumo!$R$10</f>
        <v>Margem</v>
      </c>
      <c r="E23005" s="314" t="str">
        <f>Resumo!$R$10</f>
        <v>Margem</v>
      </c>
      <c r="F23005" s="314" t="str">
        <f>Resumo!$R$10</f>
        <v>Margem</v>
      </c>
      <c r="G23005" s="327">
        <f>'CRONOG. DE RECEBIMENTO'!V17</f>
        <v>0</v>
      </c>
    </row>
    <row r="23006" spans="1:7" x14ac:dyDescent="0.25">
      <c r="A23006" s="319">
        <f>'Comp. Desp. Indiretas'!$CR$7</f>
        <v>0</v>
      </c>
      <c r="D23006" s="315" t="str">
        <f>Resumo!$R$11</f>
        <v>Risco</v>
      </c>
      <c r="E23006" s="314" t="str">
        <f>Resumo!$R$11</f>
        <v>Risco</v>
      </c>
      <c r="F23006" s="314" t="str">
        <f>Resumo!$R$11</f>
        <v>Risco</v>
      </c>
      <c r="G23006" s="327">
        <f>'CRONOG. DE RECEBIMENTO'!V16</f>
        <v>0</v>
      </c>
    </row>
    <row r="23007" spans="1:7" x14ac:dyDescent="0.25">
      <c r="A23007" s="319">
        <f>'Comp. Desp. Indiretas'!$CR$7</f>
        <v>0</v>
      </c>
      <c r="D23007" s="315" t="str">
        <f>'CRONOG. DE RECEBIMENTO'!$A$11</f>
        <v>TOTAL MENSAL - RECEITA LÍQUIDA</v>
      </c>
      <c r="E23007" s="314" t="str">
        <f>Resumo!$R$4</f>
        <v>Receita</v>
      </c>
      <c r="F23007" s="314" t="str">
        <f>'CRONOG. DE RECEBIMENTO'!$A$11</f>
        <v>TOTAL MENSAL - RECEITA LÍQUIDA</v>
      </c>
      <c r="G23007" s="327">
        <f>'CRONOG. DE RECEBIMENTO'!$V$11</f>
        <v>0</v>
      </c>
    </row>
    <row r="23008" spans="1:7" x14ac:dyDescent="0.25">
      <c r="A23008" s="319">
        <f>'Comp. Desp. Indiretas'!$CR$7</f>
        <v>0</v>
      </c>
      <c r="D23008" s="315" t="str">
        <f>'CRONOG. DE RECEBIMENTO'!$A$12</f>
        <v>TOTAL ACUMULADO - RECEITA LÍQUIDA</v>
      </c>
      <c r="E23008" s="314" t="str">
        <f>Resumo!$R$4</f>
        <v>Receita</v>
      </c>
      <c r="F23008" s="314" t="str">
        <f>'CRONOG. DE RECEBIMENTO'!$A$12</f>
        <v>TOTAL ACUMULADO - RECEITA LÍQUIDA</v>
      </c>
      <c r="G23008" s="327">
        <f>'CRONOG. DE RECEBIMENTO'!$V$12</f>
        <v>17472.697328999995</v>
      </c>
    </row>
    <row r="23009" spans="1:7" x14ac:dyDescent="0.25">
      <c r="A23009" s="319">
        <f>'Comp. Desp. Indiretas'!$CR$7</f>
        <v>0</v>
      </c>
      <c r="D23009" s="315" t="str">
        <f>'CRONOG. DE RECEBIMENTO'!$A$38</f>
        <v>Monitoramento da Qualidade do Ar</v>
      </c>
      <c r="E23009" s="314" t="str">
        <f>Resumo!$R$12</f>
        <v>Recebimento Cliente</v>
      </c>
      <c r="F23009" s="314" t="str">
        <f>Resumo!$R$12</f>
        <v>Recebimento Cliente</v>
      </c>
      <c r="G23009" s="327">
        <f>'CRONOG. DE RECEBIMENTO'!$V$38</f>
        <v>0</v>
      </c>
    </row>
    <row r="23010" spans="1:7" x14ac:dyDescent="0.25">
      <c r="A23010" s="319">
        <f>'Comp. Desp. Indiretas'!$CR$7</f>
        <v>0</v>
      </c>
      <c r="D23010" s="315" t="str">
        <f>'CRONOG. DE RECEBIMENTO'!$A$39</f>
        <v>Monitoramento de Ruído</v>
      </c>
      <c r="E23010" s="314" t="str">
        <f>Resumo!$R$12</f>
        <v>Recebimento Cliente</v>
      </c>
      <c r="F23010" s="314" t="str">
        <f>Resumo!$R$12</f>
        <v>Recebimento Cliente</v>
      </c>
      <c r="G23010" s="327">
        <f>'CRONOG. DE RECEBIMENTO'!$V$39</f>
        <v>0</v>
      </c>
    </row>
    <row r="23011" spans="1:7" x14ac:dyDescent="0.25">
      <c r="A23011" s="319">
        <f>'Comp. Desp. Indiretas'!$CR$7</f>
        <v>0</v>
      </c>
      <c r="D23011" s="315" t="str">
        <f>'CRONOG. DE RECEBIMENTO'!$A$40</f>
        <v>Monitoramento de Efluentes Industriais</v>
      </c>
      <c r="E23011" s="314" t="str">
        <f>Resumo!$R$12</f>
        <v>Recebimento Cliente</v>
      </c>
      <c r="F23011" s="314" t="str">
        <f>Resumo!$R$12</f>
        <v>Recebimento Cliente</v>
      </c>
      <c r="G23011" s="327">
        <f>'CRONOG. DE RECEBIMENTO'!$V$40</f>
        <v>0</v>
      </c>
    </row>
    <row r="23039" spans="1:7" x14ac:dyDescent="0.25">
      <c r="A23039" s="319">
        <f>'Comp. Desp. Indiretas'!$CS$7</f>
        <v>0</v>
      </c>
      <c r="B23039" s="314" t="str">
        <f>'Comp. Desp. Indiretas'!$A$9</f>
        <v>MOC</v>
      </c>
      <c r="D23039" s="315" t="str">
        <f>'Comp. Desp. Indiretas'!$C$9</f>
        <v>DIRETOR TÉCNICO</v>
      </c>
      <c r="E23039" s="314" t="str">
        <f>Resumo!$R$5</f>
        <v>Despesa</v>
      </c>
      <c r="F23039" s="314" t="str">
        <f>Resumo!$R$6</f>
        <v>Despesa Indireta</v>
      </c>
      <c r="G23039" s="327">
        <f>'Comp. Desp. Indiretas'!CS9</f>
        <v>0</v>
      </c>
    </row>
    <row r="23040" spans="1:7" x14ac:dyDescent="0.25">
      <c r="A23040" s="319">
        <f>'Comp. Desp. Indiretas'!$CS$7</f>
        <v>0</v>
      </c>
      <c r="B23040" s="314" t="str">
        <f>'Comp. Desp. Indiretas'!$A$10</f>
        <v>MOC</v>
      </c>
      <c r="D23040" s="315" t="str">
        <f>'Comp. Desp. Indiretas'!$C$10</f>
        <v>GERENTE DE PROJETO</v>
      </c>
      <c r="E23040" s="314" t="str">
        <f>Resumo!$R$5</f>
        <v>Despesa</v>
      </c>
      <c r="F23040" s="314" t="str">
        <f>Resumo!$R$6</f>
        <v>Despesa Indireta</v>
      </c>
      <c r="G23040" s="327">
        <f>'Comp. Desp. Indiretas'!CS10</f>
        <v>0</v>
      </c>
    </row>
    <row r="23041" spans="1:7" x14ac:dyDescent="0.25">
      <c r="A23041" s="319">
        <f>'Comp. Desp. Indiretas'!$CS$7</f>
        <v>0</v>
      </c>
      <c r="B23041" s="314" t="str">
        <f>'Comp. Desp. Indiretas'!$A$11</f>
        <v>MOC</v>
      </c>
      <c r="D23041" s="315" t="str">
        <f>'Comp. Desp. Indiretas'!$C$11</f>
        <v>COORD. DE PROJETO</v>
      </c>
      <c r="E23041" s="314" t="str">
        <f>Resumo!$R$5</f>
        <v>Despesa</v>
      </c>
      <c r="F23041" s="314" t="str">
        <f>Resumo!$R$6</f>
        <v>Despesa Indireta</v>
      </c>
      <c r="G23041" s="327">
        <f>'Comp. Desp. Indiretas'!CS11</f>
        <v>0</v>
      </c>
    </row>
    <row r="23042" spans="1:7" x14ac:dyDescent="0.25">
      <c r="A23042" s="319">
        <f>'Comp. Desp. Indiretas'!$CS$7</f>
        <v>0</v>
      </c>
      <c r="B23042" s="314" t="str">
        <f>'Comp. Desp. Indiretas'!$A$12</f>
        <v>MOC</v>
      </c>
      <c r="D23042" s="315" t="str">
        <f>'Comp. Desp. Indiretas'!$C$12</f>
        <v>COORD. OPERACIONAL</v>
      </c>
      <c r="E23042" s="314" t="str">
        <f>Resumo!$R$5</f>
        <v>Despesa</v>
      </c>
      <c r="F23042" s="314" t="str">
        <f>Resumo!$R$6</f>
        <v>Despesa Indireta</v>
      </c>
      <c r="G23042" s="327">
        <f>'Comp. Desp. Indiretas'!CS12</f>
        <v>0</v>
      </c>
    </row>
    <row r="23043" spans="1:7" x14ac:dyDescent="0.25">
      <c r="A23043" s="319">
        <f>'Comp. Desp. Indiretas'!$CS$7</f>
        <v>0</v>
      </c>
      <c r="B23043" s="314" t="str">
        <f>'Comp. Desp. Indiretas'!$A$13</f>
        <v>MOC</v>
      </c>
      <c r="D23043" s="315" t="str">
        <f>'Comp. Desp. Indiretas'!$C$13</f>
        <v>ANALISTA DE PROJETOS SENIOR</v>
      </c>
      <c r="E23043" s="314" t="str">
        <f>Resumo!$R$5</f>
        <v>Despesa</v>
      </c>
      <c r="F23043" s="314" t="str">
        <f>Resumo!$R$6</f>
        <v>Despesa Indireta</v>
      </c>
      <c r="G23043" s="327">
        <f>'Comp. Desp. Indiretas'!CS13</f>
        <v>0</v>
      </c>
    </row>
    <row r="23044" spans="1:7" x14ac:dyDescent="0.25">
      <c r="A23044" s="319">
        <f>'Comp. Desp. Indiretas'!$CS$7</f>
        <v>0</v>
      </c>
      <c r="B23044" s="314" t="str">
        <f>'Comp. Desp. Indiretas'!$A$14</f>
        <v>MOC</v>
      </c>
      <c r="D23044" s="315" t="str">
        <f>'Comp. Desp. Indiretas'!$C$14</f>
        <v>ANALISTA DE PROJETOS PLENO</v>
      </c>
      <c r="E23044" s="314" t="str">
        <f>Resumo!$R$5</f>
        <v>Despesa</v>
      </c>
      <c r="F23044" s="314" t="str">
        <f>Resumo!$R$6</f>
        <v>Despesa Indireta</v>
      </c>
      <c r="G23044" s="327">
        <f>'Comp. Desp. Indiretas'!CS14</f>
        <v>0</v>
      </c>
    </row>
    <row r="23045" spans="1:7" x14ac:dyDescent="0.25">
      <c r="A23045" s="319">
        <f>'Comp. Desp. Indiretas'!$CS$7</f>
        <v>0</v>
      </c>
      <c r="B23045" s="314" t="str">
        <f>'Comp. Desp. Indiretas'!$A$15</f>
        <v>MOC</v>
      </c>
      <c r="D23045" s="315" t="str">
        <f>'Comp. Desp. Indiretas'!$C$15</f>
        <v>ANALISTA DE PROJETOS JUNIOR</v>
      </c>
      <c r="E23045" s="314" t="str">
        <f>Resumo!$R$5</f>
        <v>Despesa</v>
      </c>
      <c r="F23045" s="314" t="str">
        <f>Resumo!$R$6</f>
        <v>Despesa Indireta</v>
      </c>
      <c r="G23045" s="327">
        <f>'Comp. Desp. Indiretas'!CS15</f>
        <v>0</v>
      </c>
    </row>
    <row r="23046" spans="1:7" x14ac:dyDescent="0.25">
      <c r="A23046" s="319">
        <f>'Comp. Desp. Indiretas'!$CS$7</f>
        <v>0</v>
      </c>
      <c r="B23046" s="314" t="str">
        <f>'Comp. Desp. Indiretas'!$A$16</f>
        <v>MOC</v>
      </c>
      <c r="D23046" s="315" t="str">
        <f>'Comp. Desp. Indiretas'!$C$16</f>
        <v>TÉCNICO OPERACIONAL</v>
      </c>
      <c r="E23046" s="314" t="str">
        <f>Resumo!$R$5</f>
        <v>Despesa</v>
      </c>
      <c r="F23046" s="314" t="str">
        <f>Resumo!$R$6</f>
        <v>Despesa Indireta</v>
      </c>
      <c r="G23046" s="327">
        <f>'Comp. Desp. Indiretas'!CS16</f>
        <v>0</v>
      </c>
    </row>
    <row r="23047" spans="1:7" x14ac:dyDescent="0.25">
      <c r="A23047" s="319">
        <f>'Comp. Desp. Indiretas'!$CS$7</f>
        <v>0</v>
      </c>
      <c r="B23047" s="314" t="str">
        <f>'Comp. Desp. Indiretas'!$A$17</f>
        <v>MOC</v>
      </c>
      <c r="D23047" s="315" t="str">
        <f>'Comp. Desp. Indiretas'!$C$17</f>
        <v>TÉCNICO OPERACIONAL - C/ PERICULOSIDADE</v>
      </c>
      <c r="E23047" s="314" t="str">
        <f>Resumo!$R$5</f>
        <v>Despesa</v>
      </c>
      <c r="F23047" s="314" t="str">
        <f>Resumo!$R$6</f>
        <v>Despesa Indireta</v>
      </c>
      <c r="G23047" s="327">
        <f>'Comp. Desp. Indiretas'!CS17</f>
        <v>0</v>
      </c>
    </row>
    <row r="23048" spans="1:7" x14ac:dyDescent="0.25">
      <c r="A23048" s="319">
        <f>'Comp. Desp. Indiretas'!$CS$7</f>
        <v>0</v>
      </c>
      <c r="B23048" s="314" t="str">
        <f>'Comp. Desp. Indiretas'!$A$18</f>
        <v>MOC</v>
      </c>
      <c r="D23048" s="315" t="str">
        <f>'Comp. Desp. Indiretas'!$C$18</f>
        <v>ANALISTA DE GEOPROCESSAMENTO</v>
      </c>
      <c r="E23048" s="314" t="str">
        <f>Resumo!$R$5</f>
        <v>Despesa</v>
      </c>
      <c r="F23048" s="314" t="str">
        <f>Resumo!$R$6</f>
        <v>Despesa Indireta</v>
      </c>
      <c r="G23048" s="327">
        <f>'Comp. Desp. Indiretas'!CS18</f>
        <v>0</v>
      </c>
    </row>
    <row r="23049" spans="1:7" x14ac:dyDescent="0.25">
      <c r="A23049" s="319">
        <f>'Comp. Desp. Indiretas'!$CS$7</f>
        <v>0</v>
      </c>
      <c r="B23049" s="314" t="str">
        <f>'Comp. Desp. Indiretas'!$A$19</f>
        <v>MOC</v>
      </c>
      <c r="D23049" s="315" t="str">
        <f>'Comp. Desp. Indiretas'!$C$19</f>
        <v>ASSISTENTE DE PROJETOS</v>
      </c>
      <c r="E23049" s="314" t="str">
        <f>Resumo!$R$5</f>
        <v>Despesa</v>
      </c>
      <c r="F23049" s="314" t="str">
        <f>Resumo!$R$6</f>
        <v>Despesa Indireta</v>
      </c>
      <c r="G23049" s="327">
        <f>'Comp. Desp. Indiretas'!CS19</f>
        <v>0</v>
      </c>
    </row>
    <row r="23050" spans="1:7" x14ac:dyDescent="0.25">
      <c r="A23050" s="319">
        <f>'Comp. Desp. Indiretas'!$CS$7</f>
        <v>0</v>
      </c>
      <c r="B23050" s="314" t="str">
        <f>'Comp. Desp. Indiretas'!$A$20</f>
        <v>MOC</v>
      </c>
      <c r="D23050" s="315" t="str">
        <f>'Comp. Desp. Indiretas'!$C$20</f>
        <v>AUXILIAR TÉCNICO</v>
      </c>
      <c r="E23050" s="314" t="str">
        <f>Resumo!$R$5</f>
        <v>Despesa</v>
      </c>
      <c r="F23050" s="314" t="str">
        <f>Resumo!$R$6</f>
        <v>Despesa Indireta</v>
      </c>
      <c r="G23050" s="327">
        <f>'Comp. Desp. Indiretas'!CS20</f>
        <v>0</v>
      </c>
    </row>
    <row r="23051" spans="1:7" x14ac:dyDescent="0.25">
      <c r="A23051" s="319">
        <f>'Comp. Desp. Indiretas'!$CS$7</f>
        <v>0</v>
      </c>
      <c r="B23051" s="314" t="str">
        <f>'Comp. Desp. Indiretas'!$A$21</f>
        <v>MOC</v>
      </c>
      <c r="D23051" s="315" t="str">
        <f>'Comp. Desp. Indiretas'!$C$21</f>
        <v>ESTAGIÁRIO TÉCNICO</v>
      </c>
      <c r="E23051" s="314" t="str">
        <f>Resumo!$R$5</f>
        <v>Despesa</v>
      </c>
      <c r="F23051" s="314" t="str">
        <f>Resumo!$R$6</f>
        <v>Despesa Indireta</v>
      </c>
      <c r="G23051" s="327">
        <f>'Comp. Desp. Indiretas'!CS21</f>
        <v>0</v>
      </c>
    </row>
    <row r="23052" spans="1:7" x14ac:dyDescent="0.25">
      <c r="A23052" s="319">
        <f>'Comp. Desp. Indiretas'!$CS$7</f>
        <v>0</v>
      </c>
      <c r="B23052" s="314" t="str">
        <f>'Comp. Desp. Indiretas'!$A$22</f>
        <v>MOC</v>
      </c>
      <c r="D23052" s="315" t="str">
        <f>'Comp. Desp. Indiretas'!$C$22</f>
        <v>ANALISTA FINANCEIRO</v>
      </c>
      <c r="E23052" s="314" t="str">
        <f>Resumo!$R$5</f>
        <v>Despesa</v>
      </c>
      <c r="F23052" s="314" t="str">
        <f>Resumo!$R$6</f>
        <v>Despesa Indireta</v>
      </c>
      <c r="G23052" s="327">
        <f>'Comp. Desp. Indiretas'!CS22</f>
        <v>0</v>
      </c>
    </row>
    <row r="23053" spans="1:7" x14ac:dyDescent="0.25">
      <c r="A23053" s="319">
        <f>'Comp. Desp. Indiretas'!$CS$7</f>
        <v>0</v>
      </c>
      <c r="B23053" s="314" t="str">
        <f>'Comp. Desp. Indiretas'!$A$23</f>
        <v>MOC</v>
      </c>
      <c r="D23053" s="315" t="str">
        <f>'Comp. Desp. Indiretas'!$C$23</f>
        <v>ANALISTA DE SUPRIMENTOS</v>
      </c>
      <c r="E23053" s="314" t="str">
        <f>Resumo!$R$5</f>
        <v>Despesa</v>
      </c>
      <c r="F23053" s="314" t="str">
        <f>Resumo!$R$6</f>
        <v>Despesa Indireta</v>
      </c>
      <c r="G23053" s="327">
        <f>'Comp. Desp. Indiretas'!CS23</f>
        <v>0</v>
      </c>
    </row>
    <row r="23054" spans="1:7" x14ac:dyDescent="0.25">
      <c r="A23054" s="319">
        <f>'Comp. Desp. Indiretas'!$CS$7</f>
        <v>0</v>
      </c>
      <c r="B23054" s="314" t="str">
        <f>'Comp. Desp. Indiretas'!$A$24</f>
        <v>DG</v>
      </c>
      <c r="D23054" s="315" t="str">
        <f>'Comp. Desp. Indiretas'!$C$24</f>
        <v>HOSPEDAGEM - NIVEL 1</v>
      </c>
      <c r="E23054" s="314" t="str">
        <f>Resumo!$R$5</f>
        <v>Despesa</v>
      </c>
      <c r="F23054" s="314" t="str">
        <f>Resumo!$R$6</f>
        <v>Despesa Indireta</v>
      </c>
      <c r="G23054" s="327">
        <f>'Comp. Desp. Indiretas'!CS24</f>
        <v>0</v>
      </c>
    </row>
    <row r="23055" spans="1:7" x14ac:dyDescent="0.25">
      <c r="A23055" s="319">
        <f>'Comp. Desp. Indiretas'!$CS$7</f>
        <v>0</v>
      </c>
      <c r="B23055" s="314" t="str">
        <f>'Comp. Desp. Indiretas'!$A$25</f>
        <v>DG</v>
      </c>
      <c r="D23055" s="315" t="str">
        <f>'Comp. Desp. Indiretas'!$C$25</f>
        <v>HOSPEDAGEM - NIVEL 2</v>
      </c>
      <c r="E23055" s="314" t="str">
        <f>Resumo!$R$5</f>
        <v>Despesa</v>
      </c>
      <c r="F23055" s="314" t="str">
        <f>Resumo!$R$6</f>
        <v>Despesa Indireta</v>
      </c>
      <c r="G23055" s="327">
        <f>'Comp. Desp. Indiretas'!CS25</f>
        <v>0</v>
      </c>
    </row>
    <row r="23056" spans="1:7" x14ac:dyDescent="0.25">
      <c r="A23056" s="319">
        <f>'Comp. Desp. Indiretas'!$CS$7</f>
        <v>0</v>
      </c>
      <c r="B23056" s="314" t="str">
        <f>'Comp. Desp. Indiretas'!$A$26</f>
        <v>DG</v>
      </c>
      <c r="D23056" s="315" t="str">
        <f>'Comp. Desp. Indiretas'!$C$26</f>
        <v>HOSPEDAGEM - NIVEL 3</v>
      </c>
      <c r="E23056" s="314" t="str">
        <f>Resumo!$R$5</f>
        <v>Despesa</v>
      </c>
      <c r="F23056" s="314" t="str">
        <f>Resumo!$R$6</f>
        <v>Despesa Indireta</v>
      </c>
      <c r="G23056" s="327">
        <f>'Comp. Desp. Indiretas'!CS26</f>
        <v>0</v>
      </c>
    </row>
    <row r="23057" spans="1:7" x14ac:dyDescent="0.25">
      <c r="A23057" s="319">
        <f>'Comp. Desp. Indiretas'!$CS$7</f>
        <v>0</v>
      </c>
      <c r="B23057" s="314" t="str">
        <f>'Comp. Desp. Indiretas'!$A$27</f>
        <v>DG</v>
      </c>
      <c r="D23057" s="315" t="str">
        <f>'Comp. Desp. Indiretas'!$C$27</f>
        <v>LOCAÇÃO DE BASE OPERACIONAL</v>
      </c>
      <c r="E23057" s="314" t="str">
        <f>Resumo!$R$5</f>
        <v>Despesa</v>
      </c>
      <c r="F23057" s="314" t="str">
        <f>Resumo!$R$6</f>
        <v>Despesa Indireta</v>
      </c>
      <c r="G23057" s="327">
        <f>'Comp. Desp. Indiretas'!CS27</f>
        <v>0</v>
      </c>
    </row>
    <row r="23058" spans="1:7" x14ac:dyDescent="0.25">
      <c r="A23058" s="319">
        <f>'Comp. Desp. Indiretas'!$CS$7</f>
        <v>0</v>
      </c>
      <c r="B23058" s="314" t="str">
        <f>'Comp. Desp. Indiretas'!$A$28</f>
        <v>DG</v>
      </c>
      <c r="D23058" s="315" t="str">
        <f>'Comp. Desp. Indiretas'!$C$28</f>
        <v>ALIMENTAÇÃO - NIVEL 1</v>
      </c>
      <c r="E23058" s="314" t="str">
        <f>Resumo!$R$5</f>
        <v>Despesa</v>
      </c>
      <c r="F23058" s="314" t="str">
        <f>Resumo!$R$6</f>
        <v>Despesa Indireta</v>
      </c>
      <c r="G23058" s="327">
        <f>'Comp. Desp. Indiretas'!CS28</f>
        <v>0</v>
      </c>
    </row>
    <row r="23059" spans="1:7" x14ac:dyDescent="0.25">
      <c r="A23059" s="319">
        <f>'Comp. Desp. Indiretas'!$CS$7</f>
        <v>0</v>
      </c>
      <c r="B23059" s="314" t="str">
        <f>'Comp. Desp. Indiretas'!$A$29</f>
        <v>DG</v>
      </c>
      <c r="D23059" s="315" t="str">
        <f>'Comp. Desp. Indiretas'!$C$29</f>
        <v>ALIMENTAÇÃO - NIVEL 2</v>
      </c>
      <c r="E23059" s="314" t="str">
        <f>Resumo!$R$5</f>
        <v>Despesa</v>
      </c>
      <c r="F23059" s="314" t="str">
        <f>Resumo!$R$6</f>
        <v>Despesa Indireta</v>
      </c>
      <c r="G23059" s="327">
        <f>'Comp. Desp. Indiretas'!CS29</f>
        <v>0</v>
      </c>
    </row>
    <row r="23060" spans="1:7" x14ac:dyDescent="0.25">
      <c r="A23060" s="319">
        <f>'Comp. Desp. Indiretas'!$CS$7</f>
        <v>0</v>
      </c>
      <c r="B23060" s="314" t="str">
        <f>'Comp. Desp. Indiretas'!$A$30</f>
        <v>DG</v>
      </c>
      <c r="D23060" s="315" t="str">
        <f>'Comp. Desp. Indiretas'!$C$30</f>
        <v>ALIMENTAÇÃO - NIVEL 3</v>
      </c>
      <c r="E23060" s="314" t="str">
        <f>Resumo!$R$5</f>
        <v>Despesa</v>
      </c>
      <c r="F23060" s="314" t="str">
        <f>Resumo!$R$6</f>
        <v>Despesa Indireta</v>
      </c>
      <c r="G23060" s="327">
        <f>'Comp. Desp. Indiretas'!CS30</f>
        <v>0</v>
      </c>
    </row>
    <row r="23061" spans="1:7" x14ac:dyDescent="0.25">
      <c r="A23061" s="319">
        <f>'Comp. Desp. Indiretas'!$CS$7</f>
        <v>0</v>
      </c>
      <c r="B23061" s="314" t="str">
        <f>'Comp. Desp. Indiretas'!$A$31</f>
        <v>DG</v>
      </c>
      <c r="D23061" s="315" t="str">
        <f>'Comp. Desp. Indiretas'!$C$31</f>
        <v>TELEFONIA</v>
      </c>
      <c r="E23061" s="314" t="str">
        <f>Resumo!$R$5</f>
        <v>Despesa</v>
      </c>
      <c r="F23061" s="314" t="str">
        <f>Resumo!$R$6</f>
        <v>Despesa Indireta</v>
      </c>
      <c r="G23061" s="327">
        <f>'Comp. Desp. Indiretas'!CS31</f>
        <v>0</v>
      </c>
    </row>
    <row r="23062" spans="1:7" x14ac:dyDescent="0.25">
      <c r="A23062" s="319">
        <f>'Comp. Desp. Indiretas'!$CS$7</f>
        <v>0</v>
      </c>
      <c r="B23062" s="314" t="str">
        <f>'Comp. Desp. Indiretas'!$A$32</f>
        <v>DG</v>
      </c>
      <c r="D23062" s="315" t="str">
        <f>'Comp. Desp. Indiretas'!$C$32</f>
        <v>ALUGUEL DE VEÍCULO LEVE MENSAL</v>
      </c>
      <c r="E23062" s="314" t="str">
        <f>Resumo!$R$5</f>
        <v>Despesa</v>
      </c>
      <c r="F23062" s="314" t="str">
        <f>Resumo!$R$6</f>
        <v>Despesa Indireta</v>
      </c>
      <c r="G23062" s="327">
        <f>'Comp. Desp. Indiretas'!CS32</f>
        <v>0</v>
      </c>
    </row>
    <row r="23063" spans="1:7" x14ac:dyDescent="0.25">
      <c r="A23063" s="319">
        <f>'Comp. Desp. Indiretas'!$CS$7</f>
        <v>0</v>
      </c>
      <c r="B23063" s="314" t="str">
        <f>'Comp. Desp. Indiretas'!$A$33</f>
        <v>DG</v>
      </c>
      <c r="D23063" s="315" t="str">
        <f>'Comp. Desp. Indiretas'!$C$33</f>
        <v>ALUGUEL DE VEICULO LEVE</v>
      </c>
      <c r="E23063" s="314" t="str">
        <f>Resumo!$R$5</f>
        <v>Despesa</v>
      </c>
      <c r="F23063" s="314" t="str">
        <f>Resumo!$R$6</f>
        <v>Despesa Indireta</v>
      </c>
      <c r="G23063" s="327">
        <f>'Comp. Desp. Indiretas'!CS33</f>
        <v>0</v>
      </c>
    </row>
    <row r="23064" spans="1:7" x14ac:dyDescent="0.25">
      <c r="A23064" s="319">
        <f>'Comp. Desp. Indiretas'!$CS$7</f>
        <v>0</v>
      </c>
      <c r="B23064" s="314" t="str">
        <f>'Comp. Desp. Indiretas'!$A$34</f>
        <v>DG</v>
      </c>
      <c r="D23064" s="315" t="str">
        <f>'Comp. Desp. Indiretas'!$C$34</f>
        <v>ALUGUEL CAMINHONTE</v>
      </c>
      <c r="E23064" s="314" t="str">
        <f>Resumo!$R$5</f>
        <v>Despesa</v>
      </c>
      <c r="F23064" s="314" t="str">
        <f>Resumo!$R$6</f>
        <v>Despesa Indireta</v>
      </c>
      <c r="G23064" s="327">
        <f>'Comp. Desp. Indiretas'!CS34</f>
        <v>0</v>
      </c>
    </row>
    <row r="23065" spans="1:7" x14ac:dyDescent="0.25">
      <c r="A23065" s="319">
        <f>'Comp. Desp. Indiretas'!$CS$7</f>
        <v>0</v>
      </c>
      <c r="B23065" s="314" t="str">
        <f>'Comp. Desp. Indiretas'!$A$35</f>
        <v>DG</v>
      </c>
      <c r="D23065" s="315" t="str">
        <f>'Comp. Desp. Indiretas'!$C$35</f>
        <v>AQUISIÇÃO DE VEICULO</v>
      </c>
      <c r="E23065" s="314" t="str">
        <f>Resumo!$R$5</f>
        <v>Despesa</v>
      </c>
      <c r="F23065" s="314" t="str">
        <f>Resumo!$R$6</f>
        <v>Despesa Indireta</v>
      </c>
      <c r="G23065" s="327">
        <f>'Comp. Desp. Indiretas'!CS35</f>
        <v>0</v>
      </c>
    </row>
    <row r="23066" spans="1:7" x14ac:dyDescent="0.25">
      <c r="A23066" s="319">
        <f>'Comp. Desp. Indiretas'!$CS$7</f>
        <v>0</v>
      </c>
      <c r="B23066" s="314" t="str">
        <f>'Comp. Desp. Indiretas'!$A$36</f>
        <v>DG</v>
      </c>
      <c r="D23066" s="315" t="str">
        <f>'Comp. Desp. Indiretas'!$C$36</f>
        <v>COMBUSTÍVEL - GASOLINA</v>
      </c>
      <c r="E23066" s="314" t="str">
        <f>Resumo!$R$5</f>
        <v>Despesa</v>
      </c>
      <c r="F23066" s="314" t="str">
        <f>Resumo!$R$6</f>
        <v>Despesa Indireta</v>
      </c>
      <c r="G23066" s="327">
        <f>'Comp. Desp. Indiretas'!CS36</f>
        <v>0</v>
      </c>
    </row>
    <row r="23067" spans="1:7" x14ac:dyDescent="0.25">
      <c r="A23067" s="319">
        <f>'Comp. Desp. Indiretas'!$CS$7</f>
        <v>0</v>
      </c>
      <c r="B23067" s="314" t="str">
        <f>'Comp. Desp. Indiretas'!$A$37</f>
        <v>DG</v>
      </c>
      <c r="D23067" s="315" t="str">
        <f>'Comp. Desp. Indiretas'!$C$37</f>
        <v>COMBUSTÍVEL - DIESEL</v>
      </c>
      <c r="E23067" s="314" t="str">
        <f>Resumo!$R$5</f>
        <v>Despesa</v>
      </c>
      <c r="F23067" s="314" t="str">
        <f>Resumo!$R$6</f>
        <v>Despesa Indireta</v>
      </c>
      <c r="G23067" s="327">
        <f>'Comp. Desp. Indiretas'!CS37</f>
        <v>0</v>
      </c>
    </row>
    <row r="23068" spans="1:7" x14ac:dyDescent="0.25">
      <c r="A23068" s="319">
        <f>'Comp. Desp. Indiretas'!$CS$7</f>
        <v>0</v>
      </c>
      <c r="B23068" s="314" t="str">
        <f>'Comp. Desp. Indiretas'!$A$38</f>
        <v>DG</v>
      </c>
      <c r="D23068" s="315" t="str">
        <f>'Comp. Desp. Indiretas'!$C$38</f>
        <v>PASSAGEM AÉREA</v>
      </c>
      <c r="E23068" s="314" t="str">
        <f>Resumo!$R$5</f>
        <v>Despesa</v>
      </c>
      <c r="F23068" s="314" t="str">
        <f>Resumo!$R$6</f>
        <v>Despesa Indireta</v>
      </c>
      <c r="G23068" s="327">
        <f>'Comp. Desp. Indiretas'!CS38</f>
        <v>0</v>
      </c>
    </row>
    <row r="23069" spans="1:7" x14ac:dyDescent="0.25">
      <c r="A23069" s="319">
        <f>'Comp. Desp. Indiretas'!$CS$7</f>
        <v>0</v>
      </c>
      <c r="B23069" s="314" t="str">
        <f>'Comp. Desp. Indiretas'!$A$39</f>
        <v>ART</v>
      </c>
      <c r="D23069" s="315" t="str">
        <f>'Comp. Desp. Indiretas'!$C$39</f>
        <v>ART CREA - Nível 1</v>
      </c>
      <c r="E23069" s="314" t="str">
        <f>Resumo!$R$5</f>
        <v>Despesa</v>
      </c>
      <c r="F23069" s="314" t="str">
        <f>Resumo!$R$6</f>
        <v>Despesa Indireta</v>
      </c>
      <c r="G23069" s="327">
        <f>'Comp. Desp. Indiretas'!CS39</f>
        <v>0</v>
      </c>
    </row>
    <row r="23070" spans="1:7" x14ac:dyDescent="0.25">
      <c r="A23070" s="319">
        <f>'Comp. Desp. Indiretas'!$CS$7</f>
        <v>0</v>
      </c>
      <c r="B23070" s="314" t="str">
        <f>'Comp. Desp. Indiretas'!$A$40</f>
        <v>ART</v>
      </c>
      <c r="D23070" s="315" t="str">
        <f>'Comp. Desp. Indiretas'!$C$40</f>
        <v>ART CREA - Nível 2</v>
      </c>
      <c r="E23070" s="314" t="str">
        <f>Resumo!$R$5</f>
        <v>Despesa</v>
      </c>
      <c r="F23070" s="314" t="str">
        <f>Resumo!$R$6</f>
        <v>Despesa Indireta</v>
      </c>
      <c r="G23070" s="327">
        <f>'Comp. Desp. Indiretas'!CS40</f>
        <v>0</v>
      </c>
    </row>
    <row r="23071" spans="1:7" x14ac:dyDescent="0.25">
      <c r="A23071" s="319">
        <f>'Comp. Desp. Indiretas'!$CS$7</f>
        <v>0</v>
      </c>
      <c r="B23071" s="314" t="str">
        <f>'Comp. Desp. Indiretas'!$A$41</f>
        <v>ART</v>
      </c>
      <c r="D23071" s="315" t="str">
        <f>'Comp. Desp. Indiretas'!$C$41</f>
        <v>ART CREA - Nível 3</v>
      </c>
      <c r="E23071" s="314" t="str">
        <f>Resumo!$R$5</f>
        <v>Despesa</v>
      </c>
      <c r="F23071" s="314" t="str">
        <f>Resumo!$R$6</f>
        <v>Despesa Indireta</v>
      </c>
      <c r="G23071" s="327">
        <f>'Comp. Desp. Indiretas'!CS41</f>
        <v>0</v>
      </c>
    </row>
    <row r="23072" spans="1:7" x14ac:dyDescent="0.25">
      <c r="A23072" s="319">
        <f>'Comp. Desp. Indiretas'!$CS$7</f>
        <v>0</v>
      </c>
      <c r="B23072" s="314" t="str">
        <f>'Comp. Desp. Indiretas'!$A$42</f>
        <v>ART</v>
      </c>
      <c r="D23072" s="315" t="str">
        <f>'Comp. Desp. Indiretas'!$C$42</f>
        <v>ACERVO CREA</v>
      </c>
      <c r="E23072" s="314" t="str">
        <f>Resumo!$R$5</f>
        <v>Despesa</v>
      </c>
      <c r="F23072" s="314" t="str">
        <f>Resumo!$R$6</f>
        <v>Despesa Indireta</v>
      </c>
      <c r="G23072" s="327">
        <f>'Comp. Desp. Indiretas'!CS42</f>
        <v>0</v>
      </c>
    </row>
    <row r="23073" spans="1:7" x14ac:dyDescent="0.25">
      <c r="A23073" s="319">
        <f>'Comp. Desp. Indiretas'!$CS$7</f>
        <v>0</v>
      </c>
      <c r="B23073" s="314" t="str">
        <f>'Comp. Desp. Indiretas'!$A$43</f>
        <v>ART</v>
      </c>
      <c r="D23073" s="315" t="str">
        <f>'Comp. Desp. Indiretas'!$C$43</f>
        <v>ART CRBio</v>
      </c>
      <c r="E23073" s="314" t="str">
        <f>Resumo!$R$5</f>
        <v>Despesa</v>
      </c>
      <c r="F23073" s="314" t="str">
        <f>Resumo!$R$6</f>
        <v>Despesa Indireta</v>
      </c>
      <c r="G23073" s="327">
        <f>'Comp. Desp. Indiretas'!CS43</f>
        <v>0</v>
      </c>
    </row>
    <row r="23074" spans="1:7" x14ac:dyDescent="0.25">
      <c r="A23074" s="319">
        <f>'Comp. Desp. Indiretas'!$CS$7</f>
        <v>0</v>
      </c>
      <c r="B23074" s="314" t="str">
        <f>'Comp. Desp. Indiretas'!$A$44</f>
        <v>ART</v>
      </c>
      <c r="D23074" s="315" t="str">
        <f>'Comp. Desp. Indiretas'!$C$44</f>
        <v>ACERVO CRBio</v>
      </c>
      <c r="E23074" s="314" t="str">
        <f>Resumo!$R$5</f>
        <v>Despesa</v>
      </c>
      <c r="F23074" s="314" t="str">
        <f>Resumo!$R$6</f>
        <v>Despesa Indireta</v>
      </c>
      <c r="G23074" s="327">
        <f>'Comp. Desp. Indiretas'!CS44</f>
        <v>0</v>
      </c>
    </row>
    <row r="23075" spans="1:7" x14ac:dyDescent="0.25">
      <c r="A23075" s="319">
        <f>'Comp. Desp. Indiretas'!$CS$7</f>
        <v>0</v>
      </c>
      <c r="B23075" s="314" t="str">
        <f>'Comp. Desp. Indiretas'!$A$45</f>
        <v>ART</v>
      </c>
      <c r="D23075" s="315" t="str">
        <f>'Comp. Desp. Indiretas'!$C$45</f>
        <v>VISTO CREA PF</v>
      </c>
      <c r="E23075" s="314" t="str">
        <f>Resumo!$R$5</f>
        <v>Despesa</v>
      </c>
      <c r="F23075" s="314" t="str">
        <f>Resumo!$R$6</f>
        <v>Despesa Indireta</v>
      </c>
      <c r="G23075" s="327">
        <f>'Comp. Desp. Indiretas'!CS45</f>
        <v>0</v>
      </c>
    </row>
    <row r="23076" spans="1:7" x14ac:dyDescent="0.25">
      <c r="A23076" s="319">
        <f>'Comp. Desp. Indiretas'!$CS$7</f>
        <v>0</v>
      </c>
      <c r="B23076" s="314" t="str">
        <f>'Comp. Desp. Indiretas'!$A$46</f>
        <v>ART</v>
      </c>
      <c r="D23076" s="315" t="str">
        <f>'Comp. Desp. Indiretas'!$C$46</f>
        <v>VISTO CREA PJ</v>
      </c>
      <c r="E23076" s="314" t="str">
        <f>Resumo!$R$5</f>
        <v>Despesa</v>
      </c>
      <c r="F23076" s="314" t="str">
        <f>Resumo!$R$6</f>
        <v>Despesa Indireta</v>
      </c>
      <c r="G23076" s="327">
        <f>'Comp. Desp. Indiretas'!CS46</f>
        <v>0</v>
      </c>
    </row>
    <row r="23077" spans="1:7" x14ac:dyDescent="0.25">
      <c r="A23077" s="319">
        <f>'Comp. Desp. Indiretas'!$CS$7</f>
        <v>0</v>
      </c>
      <c r="B23077" s="314" t="str">
        <f>'Comp. Desp. Indiretas'!$A$47</f>
        <v>ART</v>
      </c>
      <c r="D23077" s="315" t="str">
        <f>'Comp. Desp. Indiretas'!$C$47</f>
        <v>ANUIDADE CREA PF</v>
      </c>
      <c r="E23077" s="314" t="str">
        <f>Resumo!$R$5</f>
        <v>Despesa</v>
      </c>
      <c r="F23077" s="314" t="str">
        <f>Resumo!$R$6</f>
        <v>Despesa Indireta</v>
      </c>
      <c r="G23077" s="327">
        <f>'Comp. Desp. Indiretas'!CS47</f>
        <v>0</v>
      </c>
    </row>
    <row r="23078" spans="1:7" x14ac:dyDescent="0.25">
      <c r="A23078" s="319">
        <f>'Comp. Desp. Indiretas'!$CS$7</f>
        <v>0</v>
      </c>
      <c r="B23078" s="314" t="str">
        <f>'Comp. Desp. Indiretas'!$A$48</f>
        <v>ART</v>
      </c>
      <c r="D23078" s="315" t="str">
        <f>'Comp. Desp. Indiretas'!$C$48</f>
        <v>ANUIDADE CREA PJ</v>
      </c>
      <c r="E23078" s="314" t="str">
        <f>Resumo!$R$5</f>
        <v>Despesa</v>
      </c>
      <c r="F23078" s="314" t="str">
        <f>Resumo!$R$6</f>
        <v>Despesa Indireta</v>
      </c>
      <c r="G23078" s="327">
        <f>'Comp. Desp. Indiretas'!CS48</f>
        <v>0</v>
      </c>
    </row>
    <row r="23079" spans="1:7" x14ac:dyDescent="0.25">
      <c r="A23079" s="319">
        <f>'Comp. Desp. Indiretas'!$CS$7</f>
        <v>0</v>
      </c>
      <c r="B23079" s="314" t="str">
        <f>'Comp. Desp. Indiretas'!$A$49</f>
        <v>ART</v>
      </c>
      <c r="D23079" s="315" t="str">
        <f>'Comp. Desp. Indiretas'!$C$49</f>
        <v>VISTO CRBio PF</v>
      </c>
      <c r="E23079" s="314" t="str">
        <f>Resumo!$R$5</f>
        <v>Despesa</v>
      </c>
      <c r="F23079" s="314" t="str">
        <f>Resumo!$R$6</f>
        <v>Despesa Indireta</v>
      </c>
      <c r="G23079" s="327">
        <f>'Comp. Desp. Indiretas'!CS49</f>
        <v>0</v>
      </c>
    </row>
    <row r="23080" spans="1:7" x14ac:dyDescent="0.25">
      <c r="A23080" s="319">
        <f>'Comp. Desp. Indiretas'!$CS$7</f>
        <v>0</v>
      </c>
      <c r="B23080" s="314" t="str">
        <f>'Comp. Desp. Indiretas'!$A$50</f>
        <v>ART</v>
      </c>
      <c r="D23080" s="315" t="str">
        <f>'Comp. Desp. Indiretas'!$C$50</f>
        <v>VISTO CRBio PJ</v>
      </c>
      <c r="E23080" s="314" t="str">
        <f>Resumo!$R$5</f>
        <v>Despesa</v>
      </c>
      <c r="F23080" s="314" t="str">
        <f>Resumo!$R$6</f>
        <v>Despesa Indireta</v>
      </c>
      <c r="G23080" s="327">
        <f>'Comp. Desp. Indiretas'!CS50</f>
        <v>0</v>
      </c>
    </row>
    <row r="23081" spans="1:7" x14ac:dyDescent="0.25">
      <c r="A23081" s="319">
        <f>'Comp. Desp. Indiretas'!$CS$7</f>
        <v>0</v>
      </c>
      <c r="B23081" s="314" t="str">
        <f>'Comp. Desp. Indiretas'!$A$51</f>
        <v>SMS</v>
      </c>
      <c r="D23081" s="315" t="str">
        <f>'Comp. Desp. Indiretas'!$C$51</f>
        <v>PPRA</v>
      </c>
      <c r="E23081" s="314" t="str">
        <f>Resumo!$R$5</f>
        <v>Despesa</v>
      </c>
      <c r="F23081" s="314" t="str">
        <f>Resumo!$R$6</f>
        <v>Despesa Indireta</v>
      </c>
      <c r="G23081" s="327">
        <f>'Comp. Desp. Indiretas'!CS51</f>
        <v>0</v>
      </c>
    </row>
    <row r="23082" spans="1:7" x14ac:dyDescent="0.25">
      <c r="A23082" s="319">
        <f>'Comp. Desp. Indiretas'!$CS$7</f>
        <v>0</v>
      </c>
      <c r="B23082" s="314" t="str">
        <f>'Comp. Desp. Indiretas'!$A$52</f>
        <v>SMS</v>
      </c>
      <c r="D23082" s="315" t="str">
        <f>'Comp. Desp. Indiretas'!$C$52</f>
        <v>PCMSO</v>
      </c>
      <c r="E23082" s="314" t="str">
        <f>Resumo!$R$5</f>
        <v>Despesa</v>
      </c>
      <c r="F23082" s="314" t="str">
        <f>Resumo!$R$6</f>
        <v>Despesa Indireta</v>
      </c>
      <c r="G23082" s="327">
        <f>'Comp. Desp. Indiretas'!CS52</f>
        <v>0</v>
      </c>
    </row>
    <row r="23083" spans="1:7" x14ac:dyDescent="0.25">
      <c r="A23083" s="319">
        <f>'Comp. Desp. Indiretas'!$CS$7</f>
        <v>0</v>
      </c>
      <c r="B23083" s="314" t="str">
        <f>'Comp. Desp. Indiretas'!$A$53</f>
        <v>SMS</v>
      </c>
      <c r="D23083" s="315" t="str">
        <f>'Comp. Desp. Indiretas'!$C$53</f>
        <v>APR</v>
      </c>
      <c r="E23083" s="314" t="str">
        <f>Resumo!$R$5</f>
        <v>Despesa</v>
      </c>
      <c r="F23083" s="314" t="str">
        <f>Resumo!$R$6</f>
        <v>Despesa Indireta</v>
      </c>
      <c r="G23083" s="327">
        <f>'Comp. Desp. Indiretas'!CS53</f>
        <v>0</v>
      </c>
    </row>
    <row r="23084" spans="1:7" x14ac:dyDescent="0.25">
      <c r="A23084" s="319">
        <f>'Comp. Desp. Indiretas'!$CS$7</f>
        <v>0</v>
      </c>
      <c r="B23084" s="314" t="str">
        <f>'Comp. Desp. Indiretas'!$A$55</f>
        <v>SMS</v>
      </c>
      <c r="D23084" s="315" t="str">
        <f>'Comp. Desp. Indiretas'!$C$55</f>
        <v>TREINAMENTO</v>
      </c>
      <c r="E23084" s="314" t="str">
        <f>Resumo!$R$5</f>
        <v>Despesa</v>
      </c>
      <c r="F23084" s="314" t="str">
        <f>Resumo!$R$6</f>
        <v>Despesa Indireta</v>
      </c>
      <c r="G23084" s="327">
        <f>'Comp. Desp. Indiretas'!CS55</f>
        <v>0</v>
      </c>
    </row>
    <row r="23085" spans="1:7" x14ac:dyDescent="0.25">
      <c r="A23085" s="319">
        <f>'Comp. Desp. Indiretas'!$CS$7</f>
        <v>0</v>
      </c>
      <c r="B23085" s="314" t="str">
        <f>'Comp. Desp. Indiretas'!$A$56</f>
        <v>SMS</v>
      </c>
      <c r="D23085" s="315" t="str">
        <f>'Comp. Desp. Indiretas'!$C$56</f>
        <v>ASO</v>
      </c>
      <c r="E23085" s="314" t="str">
        <f>Resumo!$R$5</f>
        <v>Despesa</v>
      </c>
      <c r="F23085" s="314" t="str">
        <f>Resumo!$R$6</f>
        <v>Despesa Indireta</v>
      </c>
      <c r="G23085" s="327">
        <f>'Comp. Desp. Indiretas'!CS56</f>
        <v>0</v>
      </c>
    </row>
    <row r="23086" spans="1:7" x14ac:dyDescent="0.25">
      <c r="A23086" s="319">
        <f>'Comp. Desp. Indiretas'!$CS$7</f>
        <v>0</v>
      </c>
      <c r="B23086" s="314">
        <f>'Comp. Desp. Indiretas'!$A$57</f>
        <v>0</v>
      </c>
      <c r="D23086" s="315" t="str">
        <f>'Comp. Desp. Indiretas'!$C$57</f>
        <v/>
      </c>
      <c r="E23086" s="314" t="str">
        <f>Resumo!$R$5</f>
        <v>Despesa</v>
      </c>
      <c r="F23086" s="314" t="str">
        <f>Resumo!$R$6</f>
        <v>Despesa Indireta</v>
      </c>
      <c r="G23086" s="327">
        <f>'Comp. Desp. Indiretas'!CS57</f>
        <v>0</v>
      </c>
    </row>
    <row r="23087" spans="1:7" x14ac:dyDescent="0.25">
      <c r="A23087" s="319">
        <f>'Comp. Desp. Indiretas'!$CS$7</f>
        <v>0</v>
      </c>
      <c r="B23087" s="314">
        <f>'Comp. Desp. Indiretas'!$A$58</f>
        <v>0</v>
      </c>
      <c r="D23087" s="315" t="str">
        <f>'Comp. Desp. Indiretas'!$C$58</f>
        <v/>
      </c>
      <c r="E23087" s="314" t="str">
        <f>Resumo!$R$5</f>
        <v>Despesa</v>
      </c>
      <c r="F23087" s="314" t="str">
        <f>Resumo!$R$6</f>
        <v>Despesa Indireta</v>
      </c>
      <c r="G23087" s="327">
        <f>'Comp. Desp. Indiretas'!CS58</f>
        <v>0</v>
      </c>
    </row>
    <row r="23088" spans="1:7" x14ac:dyDescent="0.25">
      <c r="A23088" s="319">
        <f>'Comp. Desp. Indiretas'!$CS$7</f>
        <v>0</v>
      </c>
      <c r="B23088" s="314">
        <f>'Comp. Desp. Indiretas'!$A$59</f>
        <v>0</v>
      </c>
      <c r="D23088" s="315" t="str">
        <f>'Comp. Desp. Indiretas'!$C$59</f>
        <v/>
      </c>
      <c r="E23088" s="314" t="str">
        <f>Resumo!$R$5</f>
        <v>Despesa</v>
      </c>
      <c r="F23088" s="314" t="str">
        <f>Resumo!$R$6</f>
        <v>Despesa Indireta</v>
      </c>
      <c r="G23088" s="327">
        <f>'Comp. Desp. Indiretas'!CS59</f>
        <v>0</v>
      </c>
    </row>
    <row r="23089" spans="1:7" x14ac:dyDescent="0.25">
      <c r="A23089" s="319">
        <f>'Comp. Desp. Indiretas'!$CS$7</f>
        <v>0</v>
      </c>
      <c r="B23089" s="314">
        <f>'Comp. Desp. Indiretas'!$A$60</f>
        <v>0</v>
      </c>
      <c r="D23089" s="315" t="str">
        <f>'Comp. Desp. Indiretas'!$C$60</f>
        <v/>
      </c>
      <c r="E23089" s="314" t="str">
        <f>Resumo!$R$5</f>
        <v>Despesa</v>
      </c>
      <c r="F23089" s="314" t="str">
        <f>Resumo!$R$6</f>
        <v>Despesa Indireta</v>
      </c>
      <c r="G23089" s="327">
        <f>'Comp. Desp. Indiretas'!CS60</f>
        <v>0</v>
      </c>
    </row>
    <row r="23090" spans="1:7" x14ac:dyDescent="0.25">
      <c r="A23090" s="319">
        <f>'Comp. Desp. Indiretas'!$CS$7</f>
        <v>0</v>
      </c>
      <c r="B23090" s="314" t="str">
        <f>'Comp. Desp. Indiretas'!$A$63</f>
        <v>MOC</v>
      </c>
      <c r="D23090" s="315" t="str">
        <f>'Comp. Desp. Indiretas'!$C$63</f>
        <v>DIRETOR TÉCNICO</v>
      </c>
      <c r="E23090" s="314" t="str">
        <f>Resumo!$R$5</f>
        <v>Despesa</v>
      </c>
      <c r="F23090" s="314" t="str">
        <f>Resumo!$R$6</f>
        <v>Despesa Indireta</v>
      </c>
      <c r="G23090" s="327">
        <f>'Comp. Desp. Indiretas'!CS63</f>
        <v>0</v>
      </c>
    </row>
    <row r="23091" spans="1:7" x14ac:dyDescent="0.25">
      <c r="A23091" s="319">
        <f>'Comp. Desp. Indiretas'!$CS$7</f>
        <v>0</v>
      </c>
      <c r="B23091" s="314" t="str">
        <f>'Comp. Desp. Indiretas'!$A$64</f>
        <v>MOC</v>
      </c>
      <c r="D23091" s="315" t="str">
        <f>'Comp. Desp. Indiretas'!$C$64</f>
        <v>ANALISTA DE SUPRIMENTOS</v>
      </c>
      <c r="E23091" s="314" t="str">
        <f>Resumo!$R$5</f>
        <v>Despesa</v>
      </c>
      <c r="F23091" s="314" t="str">
        <f>Resumo!$R$6</f>
        <v>Despesa Indireta</v>
      </c>
      <c r="G23091" s="327">
        <f>'Comp. Desp. Indiretas'!CS64</f>
        <v>0</v>
      </c>
    </row>
    <row r="23092" spans="1:7" x14ac:dyDescent="0.25">
      <c r="A23092" s="319">
        <f>'Comp. Desp. Indiretas'!$CS$7</f>
        <v>0</v>
      </c>
      <c r="B23092" s="314" t="str">
        <f>'Comp. Desp. Indiretas'!$A$65</f>
        <v>MOC</v>
      </c>
      <c r="D23092" s="315" t="str">
        <f>'Comp. Desp. Indiretas'!$C$65</f>
        <v>GERENTE DE PROJETO - PJ</v>
      </c>
      <c r="E23092" s="314" t="str">
        <f>Resumo!$R$5</f>
        <v>Despesa</v>
      </c>
      <c r="F23092" s="314" t="str">
        <f>Resumo!$R$6</f>
        <v>Despesa Indireta</v>
      </c>
      <c r="G23092" s="327">
        <f>'Comp. Desp. Indiretas'!CS65</f>
        <v>0</v>
      </c>
    </row>
    <row r="23093" spans="1:7" x14ac:dyDescent="0.25">
      <c r="A23093" s="319">
        <f>'Comp. Desp. Indiretas'!$CS$7</f>
        <v>0</v>
      </c>
      <c r="B23093" s="314" t="str">
        <f>'Comp. Desp. Indiretas'!$A$66</f>
        <v>MOC</v>
      </c>
      <c r="D23093" s="315" t="str">
        <f>'Comp. Desp. Indiretas'!$C$66</f>
        <v>COORD. DE PROJETO - PJ</v>
      </c>
      <c r="E23093" s="314" t="str">
        <f>Resumo!$R$5</f>
        <v>Despesa</v>
      </c>
      <c r="F23093" s="314" t="str">
        <f>Resumo!$R$6</f>
        <v>Despesa Indireta</v>
      </c>
      <c r="G23093" s="327">
        <f>'Comp. Desp. Indiretas'!CS66</f>
        <v>0</v>
      </c>
    </row>
    <row r="23094" spans="1:7" x14ac:dyDescent="0.25">
      <c r="A23094" s="319">
        <f>'Comp. Desp. Indiretas'!$CS$7</f>
        <v>0</v>
      </c>
      <c r="B23094" s="314" t="str">
        <f>'Comp. Desp. Indiretas'!$A$67</f>
        <v>MOC</v>
      </c>
      <c r="D23094" s="315" t="str">
        <f>'Comp. Desp. Indiretas'!$C$67</f>
        <v>COORD. OPERACIONAL - PJ</v>
      </c>
      <c r="E23094" s="314" t="str">
        <f>Resumo!$R$5</f>
        <v>Despesa</v>
      </c>
      <c r="F23094" s="314" t="str">
        <f>Resumo!$R$6</f>
        <v>Despesa Indireta</v>
      </c>
      <c r="G23094" s="327">
        <f>'Comp. Desp. Indiretas'!CS67</f>
        <v>0</v>
      </c>
    </row>
    <row r="23095" spans="1:7" x14ac:dyDescent="0.25">
      <c r="A23095" s="319">
        <f>'Comp. Desp. Indiretas'!$CS$7</f>
        <v>0</v>
      </c>
      <c r="B23095" s="314" t="str">
        <f>'Comp. Desp. Indiretas'!$A$68</f>
        <v>MOC</v>
      </c>
      <c r="D23095" s="315" t="str">
        <f>'Comp. Desp. Indiretas'!$C$68</f>
        <v>ANALISTA DE PROJETOS SENIOR - PJ</v>
      </c>
      <c r="E23095" s="314" t="str">
        <f>Resumo!$R$5</f>
        <v>Despesa</v>
      </c>
      <c r="F23095" s="314" t="str">
        <f>Resumo!$R$6</f>
        <v>Despesa Indireta</v>
      </c>
      <c r="G23095" s="327">
        <f>'Comp. Desp. Indiretas'!CS68</f>
        <v>0</v>
      </c>
    </row>
    <row r="23096" spans="1:7" x14ac:dyDescent="0.25">
      <c r="A23096" s="319">
        <f>'Comp. Desp. Indiretas'!$CS$7</f>
        <v>0</v>
      </c>
      <c r="B23096" s="314" t="str">
        <f>'Comp. Desp. Indiretas'!$A$69</f>
        <v>MOC</v>
      </c>
      <c r="D23096" s="315" t="str">
        <f>'Comp. Desp. Indiretas'!$C$69</f>
        <v>ANALISTA DE PROJETOS PLENO - PJ</v>
      </c>
      <c r="E23096" s="314" t="str">
        <f>Resumo!$R$5</f>
        <v>Despesa</v>
      </c>
      <c r="F23096" s="314" t="str">
        <f>Resumo!$R$6</f>
        <v>Despesa Indireta</v>
      </c>
      <c r="G23096" s="327">
        <f>'Comp. Desp. Indiretas'!CS69</f>
        <v>0</v>
      </c>
    </row>
    <row r="23097" spans="1:7" x14ac:dyDescent="0.25">
      <c r="A23097" s="319">
        <f>'Comp. Desp. Indiretas'!$CS$7</f>
        <v>0</v>
      </c>
      <c r="B23097" s="314" t="str">
        <f>'Comp. Desp. Indiretas'!$A$70</f>
        <v>MOC</v>
      </c>
      <c r="D23097" s="315" t="str">
        <f>'Comp. Desp. Indiretas'!$C$70</f>
        <v>ANALISTA DE PROJETOS JUNIOR - PJ</v>
      </c>
      <c r="E23097" s="314" t="str">
        <f>Resumo!$R$5</f>
        <v>Despesa</v>
      </c>
      <c r="F23097" s="314" t="str">
        <f>Resumo!$R$6</f>
        <v>Despesa Indireta</v>
      </c>
      <c r="G23097" s="327">
        <f>'Comp. Desp. Indiretas'!CS70</f>
        <v>0</v>
      </c>
    </row>
    <row r="23098" spans="1:7" x14ac:dyDescent="0.25">
      <c r="A23098" s="319">
        <f>'Comp. Desp. Indiretas'!$CS$7</f>
        <v>0</v>
      </c>
      <c r="B23098" s="314" t="str">
        <f>'Comp. Desp. Indiretas'!$A$71</f>
        <v>MOC</v>
      </c>
      <c r="D23098" s="315" t="str">
        <f>'Comp. Desp. Indiretas'!$C$71</f>
        <v>TÉCNICO OPERACIONAL - PJ</v>
      </c>
      <c r="E23098" s="314" t="str">
        <f>Resumo!$R$5</f>
        <v>Despesa</v>
      </c>
      <c r="F23098" s="314" t="str">
        <f>Resumo!$R$6</f>
        <v>Despesa Indireta</v>
      </c>
      <c r="G23098" s="327">
        <f>'Comp. Desp. Indiretas'!CS71</f>
        <v>0</v>
      </c>
    </row>
    <row r="23099" spans="1:7" x14ac:dyDescent="0.25">
      <c r="A23099" s="319">
        <f>'Comp. Desp. Indiretas'!$CS$7</f>
        <v>0</v>
      </c>
      <c r="B23099" s="314" t="str">
        <f>'Comp. Desp. Indiretas'!$A$72</f>
        <v>MOC</v>
      </c>
      <c r="D23099" s="315" t="str">
        <f>'Comp. Desp. Indiretas'!$C$72</f>
        <v>AUXILIAR TÉCNICO - PJ</v>
      </c>
      <c r="E23099" s="314" t="str">
        <f>Resumo!$R$5</f>
        <v>Despesa</v>
      </c>
      <c r="F23099" s="314" t="str">
        <f>Resumo!$R$6</f>
        <v>Despesa Indireta</v>
      </c>
      <c r="G23099" s="327">
        <f>'Comp. Desp. Indiretas'!CS72</f>
        <v>0</v>
      </c>
    </row>
    <row r="23100" spans="1:7" x14ac:dyDescent="0.25">
      <c r="A23100" s="319">
        <f>'Comp. Desp. Indiretas'!$CS$7</f>
        <v>0</v>
      </c>
      <c r="B23100" s="314" t="str">
        <f>'Comp. Desp. Indiretas'!$A$73</f>
        <v>MOC</v>
      </c>
      <c r="D23100" s="315" t="str">
        <f>'Comp. Desp. Indiretas'!$C$73</f>
        <v>ANALISTA FINANCEIRO</v>
      </c>
      <c r="E23100" s="314" t="str">
        <f>Resumo!$R$5</f>
        <v>Despesa</v>
      </c>
      <c r="F23100" s="314" t="str">
        <f>Resumo!$R$6</f>
        <v>Despesa Indireta</v>
      </c>
      <c r="G23100" s="327">
        <f>'Comp. Desp. Indiretas'!CS73</f>
        <v>0</v>
      </c>
    </row>
    <row r="23101" spans="1:7" x14ac:dyDescent="0.25">
      <c r="A23101" s="319">
        <f>'Comp. Desp. Indiretas'!$CS$7</f>
        <v>0</v>
      </c>
      <c r="B23101" s="314" t="str">
        <f>'Comp. Desp. Indiretas'!$A$74</f>
        <v>MOC</v>
      </c>
      <c r="D23101" s="315" t="str">
        <f>'Comp. Desp. Indiretas'!$C$74</f>
        <v>ANALISTA DE SUPRIMENTOS</v>
      </c>
      <c r="E23101" s="314" t="str">
        <f>Resumo!$R$5</f>
        <v>Despesa</v>
      </c>
      <c r="F23101" s="314" t="str">
        <f>Resumo!$R$6</f>
        <v>Despesa Indireta</v>
      </c>
      <c r="G23101" s="327">
        <f>'Comp. Desp. Indiretas'!CS74</f>
        <v>0</v>
      </c>
    </row>
    <row r="23102" spans="1:7" x14ac:dyDescent="0.25">
      <c r="A23102" s="319">
        <f>'Comp. Desp. Indiretas'!$CS$7</f>
        <v>0</v>
      </c>
      <c r="B23102" s="314" t="str">
        <f>'Comp. Desp. Indiretas'!$A$75</f>
        <v>DG</v>
      </c>
      <c r="D23102" s="315" t="str">
        <f>'Comp. Desp. Indiretas'!$C$75</f>
        <v>HOSPEDAGEM - NIVEL 1</v>
      </c>
      <c r="E23102" s="314" t="str">
        <f>Resumo!$R$5</f>
        <v>Despesa</v>
      </c>
      <c r="F23102" s="314" t="str">
        <f>Resumo!$R$6</f>
        <v>Despesa Indireta</v>
      </c>
      <c r="G23102" s="327">
        <f>'Comp. Desp. Indiretas'!CS75</f>
        <v>0</v>
      </c>
    </row>
    <row r="23103" spans="1:7" x14ac:dyDescent="0.25">
      <c r="A23103" s="319">
        <f>'Comp. Desp. Indiretas'!$CS$7</f>
        <v>0</v>
      </c>
      <c r="B23103" s="314" t="str">
        <f>'Comp. Desp. Indiretas'!$A$76</f>
        <v>DG</v>
      </c>
      <c r="D23103" s="315" t="str">
        <f>'Comp. Desp. Indiretas'!$C$76</f>
        <v>ALIMENTAÇÃO - NIVEL 1</v>
      </c>
      <c r="E23103" s="314" t="str">
        <f>Resumo!$R$5</f>
        <v>Despesa</v>
      </c>
      <c r="F23103" s="314" t="str">
        <f>Resumo!$R$6</f>
        <v>Despesa Indireta</v>
      </c>
      <c r="G23103" s="327">
        <f>'Comp. Desp. Indiretas'!CS76</f>
        <v>0</v>
      </c>
    </row>
    <row r="23104" spans="1:7" x14ac:dyDescent="0.25">
      <c r="A23104" s="319">
        <f>'Comp. Desp. Indiretas'!$CS$7</f>
        <v>0</v>
      </c>
      <c r="B23104" s="314" t="str">
        <f>'Comp. Desp. Indiretas'!$A$77</f>
        <v>DG</v>
      </c>
      <c r="D23104" s="315" t="str">
        <f>'Comp. Desp. Indiretas'!$C$77</f>
        <v>LOCAÇÃO DE BASE OPERACIONAL</v>
      </c>
      <c r="E23104" s="314" t="str">
        <f>Resumo!$R$5</f>
        <v>Despesa</v>
      </c>
      <c r="F23104" s="314" t="str">
        <f>Resumo!$R$6</f>
        <v>Despesa Indireta</v>
      </c>
      <c r="G23104" s="327">
        <f>'Comp. Desp. Indiretas'!CS77</f>
        <v>0</v>
      </c>
    </row>
    <row r="23105" spans="1:7" x14ac:dyDescent="0.25">
      <c r="A23105" s="319">
        <f>'Comp. Desp. Indiretas'!$CS$7</f>
        <v>0</v>
      </c>
      <c r="B23105" s="314" t="str">
        <f>'Comp. Desp. Indiretas'!$A$78</f>
        <v>DG</v>
      </c>
      <c r="D23105" s="315" t="str">
        <f>'Comp. Desp. Indiretas'!$C$78</f>
        <v>ALIMENTAÇÃO - NIVEL 1</v>
      </c>
      <c r="E23105" s="314" t="str">
        <f>Resumo!$R$5</f>
        <v>Despesa</v>
      </c>
      <c r="F23105" s="314" t="str">
        <f>Resumo!$R$6</f>
        <v>Despesa Indireta</v>
      </c>
      <c r="G23105" s="327">
        <f>'Comp. Desp. Indiretas'!CS78</f>
        <v>0</v>
      </c>
    </row>
    <row r="23106" spans="1:7" x14ac:dyDescent="0.25">
      <c r="A23106" s="319">
        <f>'Comp. Desp. Indiretas'!$CS$7</f>
        <v>0</v>
      </c>
      <c r="B23106" s="314" t="str">
        <f>'Comp. Desp. Indiretas'!$A$79</f>
        <v>DG</v>
      </c>
      <c r="D23106" s="315" t="str">
        <f>'Comp. Desp. Indiretas'!$C$79</f>
        <v>ALIMENTAÇÃO - NIVEL 2</v>
      </c>
      <c r="E23106" s="314" t="str">
        <f>Resumo!$R$5</f>
        <v>Despesa</v>
      </c>
      <c r="F23106" s="314" t="str">
        <f>Resumo!$R$6</f>
        <v>Despesa Indireta</v>
      </c>
      <c r="G23106" s="327">
        <f>'Comp. Desp. Indiretas'!CS79</f>
        <v>0</v>
      </c>
    </row>
    <row r="23107" spans="1:7" x14ac:dyDescent="0.25">
      <c r="A23107" s="319">
        <f>'Comp. Desp. Indiretas'!$CS$7</f>
        <v>0</v>
      </c>
      <c r="B23107" s="314" t="str">
        <f>'Comp. Desp. Indiretas'!$A$80</f>
        <v>DG</v>
      </c>
      <c r="D23107" s="315" t="str">
        <f>'Comp. Desp. Indiretas'!$C$80</f>
        <v>ALIMENTAÇÃO - NIVEL 3</v>
      </c>
      <c r="E23107" s="314" t="str">
        <f>Resumo!$R$5</f>
        <v>Despesa</v>
      </c>
      <c r="F23107" s="314" t="str">
        <f>Resumo!$R$6</f>
        <v>Despesa Indireta</v>
      </c>
      <c r="G23107" s="327">
        <f>'Comp. Desp. Indiretas'!CS80</f>
        <v>0</v>
      </c>
    </row>
    <row r="23108" spans="1:7" x14ac:dyDescent="0.25">
      <c r="A23108" s="319">
        <f>'Comp. Desp. Indiretas'!$CS$7</f>
        <v>0</v>
      </c>
      <c r="B23108" s="314" t="str">
        <f>'Comp. Desp. Indiretas'!$A$81</f>
        <v>DG</v>
      </c>
      <c r="D23108" s="315" t="str">
        <f>'Comp. Desp. Indiretas'!$C$81</f>
        <v>TELEFONIA</v>
      </c>
      <c r="E23108" s="314" t="str">
        <f>Resumo!$R$5</f>
        <v>Despesa</v>
      </c>
      <c r="F23108" s="314" t="str">
        <f>Resumo!$R$6</f>
        <v>Despesa Indireta</v>
      </c>
      <c r="G23108" s="327">
        <f>'Comp. Desp. Indiretas'!CS81</f>
        <v>0</v>
      </c>
    </row>
    <row r="23109" spans="1:7" x14ac:dyDescent="0.25">
      <c r="A23109" s="319">
        <f>'Comp. Desp. Indiretas'!$CS$7</f>
        <v>0</v>
      </c>
      <c r="B23109" s="314" t="str">
        <f>'Comp. Desp. Indiretas'!$A$82</f>
        <v>DG</v>
      </c>
      <c r="D23109" s="315" t="str">
        <f>'Comp. Desp. Indiretas'!$C$82</f>
        <v>ALUGUEL DE VEÍCULO LEVE MENSAL</v>
      </c>
      <c r="E23109" s="314" t="str">
        <f>Resumo!$R$5</f>
        <v>Despesa</v>
      </c>
      <c r="F23109" s="314" t="str">
        <f>Resumo!$R$6</f>
        <v>Despesa Indireta</v>
      </c>
      <c r="G23109" s="327">
        <f>'Comp. Desp. Indiretas'!CS82</f>
        <v>0</v>
      </c>
    </row>
    <row r="23110" spans="1:7" x14ac:dyDescent="0.25">
      <c r="A23110" s="319">
        <f>'Comp. Desp. Indiretas'!$CS$7</f>
        <v>0</v>
      </c>
      <c r="B23110" s="314" t="str">
        <f>'Comp. Desp. Indiretas'!$A$83</f>
        <v>DG</v>
      </c>
      <c r="D23110" s="315" t="str">
        <f>'Comp. Desp. Indiretas'!$C$83</f>
        <v>ALUGUEL DE VEICULO LEVE</v>
      </c>
      <c r="E23110" s="314" t="str">
        <f>Resumo!$R$5</f>
        <v>Despesa</v>
      </c>
      <c r="F23110" s="314" t="str">
        <f>Resumo!$R$6</f>
        <v>Despesa Indireta</v>
      </c>
      <c r="G23110" s="327">
        <f>'Comp. Desp. Indiretas'!CS83</f>
        <v>0</v>
      </c>
    </row>
    <row r="23111" spans="1:7" x14ac:dyDescent="0.25">
      <c r="A23111" s="319">
        <f>'Comp. Desp. Indiretas'!$CS$7</f>
        <v>0</v>
      </c>
      <c r="B23111" s="314" t="str">
        <f>'Comp. Desp. Indiretas'!$A$84</f>
        <v>DG</v>
      </c>
      <c r="D23111" s="315" t="str">
        <f>'Comp. Desp. Indiretas'!$C$84</f>
        <v>ALUGUEL CAMINHONTE</v>
      </c>
      <c r="E23111" s="314" t="str">
        <f>Resumo!$R$5</f>
        <v>Despesa</v>
      </c>
      <c r="F23111" s="314" t="str">
        <f>Resumo!$R$6</f>
        <v>Despesa Indireta</v>
      </c>
      <c r="G23111" s="327">
        <f>'Comp. Desp. Indiretas'!CS84</f>
        <v>0</v>
      </c>
    </row>
    <row r="23112" spans="1:7" x14ac:dyDescent="0.25">
      <c r="A23112" s="319">
        <f>'Comp. Desp. Indiretas'!$CS$7</f>
        <v>0</v>
      </c>
      <c r="B23112" s="314" t="str">
        <f>'Comp. Desp. Indiretas'!$A$85</f>
        <v>DG</v>
      </c>
      <c r="D23112" s="315" t="str">
        <f>'Comp. Desp. Indiretas'!$C$85</f>
        <v>AQUISIÇÃO DE VEICULO</v>
      </c>
      <c r="E23112" s="314" t="str">
        <f>Resumo!$R$5</f>
        <v>Despesa</v>
      </c>
      <c r="F23112" s="314" t="str">
        <f>Resumo!$R$6</f>
        <v>Despesa Indireta</v>
      </c>
      <c r="G23112" s="327">
        <f>'Comp. Desp. Indiretas'!CS85</f>
        <v>0</v>
      </c>
    </row>
    <row r="23113" spans="1:7" x14ac:dyDescent="0.25">
      <c r="A23113" s="319">
        <f>'Comp. Desp. Indiretas'!$CS$7</f>
        <v>0</v>
      </c>
      <c r="B23113" s="314" t="str">
        <f>'Comp. Desp. Indiretas'!$A$86</f>
        <v>DG</v>
      </c>
      <c r="D23113" s="315" t="str">
        <f>'Comp. Desp. Indiretas'!$C$86</f>
        <v>COMBUSTÍVEL - GASOLINA</v>
      </c>
      <c r="E23113" s="314" t="str">
        <f>Resumo!$R$5</f>
        <v>Despesa</v>
      </c>
      <c r="F23113" s="314" t="str">
        <f>Resumo!$R$6</f>
        <v>Despesa Indireta</v>
      </c>
      <c r="G23113" s="327">
        <f>'Comp. Desp. Indiretas'!CS86</f>
        <v>0</v>
      </c>
    </row>
    <row r="23114" spans="1:7" x14ac:dyDescent="0.25">
      <c r="A23114" s="319">
        <f>'Comp. Desp. Indiretas'!$CS$7</f>
        <v>0</v>
      </c>
      <c r="B23114" s="314" t="str">
        <f>'Comp. Desp. Indiretas'!$A$87</f>
        <v>DG</v>
      </c>
      <c r="D23114" s="315" t="str">
        <f>'Comp. Desp. Indiretas'!$C$87</f>
        <v>COMBUSTÍVEL - DIESEL</v>
      </c>
      <c r="E23114" s="314" t="str">
        <f>Resumo!$R$5</f>
        <v>Despesa</v>
      </c>
      <c r="F23114" s="314" t="str">
        <f>Resumo!$R$6</f>
        <v>Despesa Indireta</v>
      </c>
      <c r="G23114" s="327">
        <f>'Comp. Desp. Indiretas'!CS87</f>
        <v>0</v>
      </c>
    </row>
    <row r="23115" spans="1:7" x14ac:dyDescent="0.25">
      <c r="A23115" s="319">
        <f>'Comp. Desp. Indiretas'!$CS$7</f>
        <v>0</v>
      </c>
      <c r="B23115" s="314" t="str">
        <f>'Comp. Desp. Indiretas'!$A$88</f>
        <v>DG</v>
      </c>
      <c r="D23115" s="315" t="str">
        <f>'Comp. Desp. Indiretas'!$C$88</f>
        <v>PASSAGEM AÉREA</v>
      </c>
      <c r="E23115" s="314" t="str">
        <f>Resumo!$R$5</f>
        <v>Despesa</v>
      </c>
      <c r="F23115" s="314" t="str">
        <f>Resumo!$R$6</f>
        <v>Despesa Indireta</v>
      </c>
      <c r="G23115" s="327">
        <f>'Comp. Desp. Indiretas'!CS88</f>
        <v>0</v>
      </c>
    </row>
    <row r="23116" spans="1:7" x14ac:dyDescent="0.25">
      <c r="A23116" s="319">
        <f>'Comp. Desp. Indiretas'!$CS$7</f>
        <v>0</v>
      </c>
      <c r="B23116" s="314" t="str">
        <f>'Comp. Desp. Indiretas'!$A$89</f>
        <v>ART</v>
      </c>
      <c r="D23116" s="315" t="str">
        <f>'Comp. Desp. Indiretas'!$C$89</f>
        <v>ART CREA - Nível 1</v>
      </c>
      <c r="E23116" s="314" t="str">
        <f>Resumo!$R$5</f>
        <v>Despesa</v>
      </c>
      <c r="F23116" s="314" t="str">
        <f>Resumo!$R$6</f>
        <v>Despesa Indireta</v>
      </c>
      <c r="G23116" s="327">
        <f>'Comp. Desp. Indiretas'!CS89</f>
        <v>0</v>
      </c>
    </row>
    <row r="23117" spans="1:7" x14ac:dyDescent="0.25">
      <c r="A23117" s="319">
        <f>'Comp. Desp. Indiretas'!$CS$7</f>
        <v>0</v>
      </c>
      <c r="B23117" s="314" t="str">
        <f>'Comp. Desp. Indiretas'!$A$90</f>
        <v>ART</v>
      </c>
      <c r="D23117" s="315" t="str">
        <f>'Comp. Desp. Indiretas'!$C$90</f>
        <v>ART CREA - Nível 2</v>
      </c>
      <c r="E23117" s="314" t="str">
        <f>Resumo!$R$5</f>
        <v>Despesa</v>
      </c>
      <c r="F23117" s="314" t="str">
        <f>Resumo!$R$6</f>
        <v>Despesa Indireta</v>
      </c>
      <c r="G23117" s="327">
        <f>'Comp. Desp. Indiretas'!CS90</f>
        <v>0</v>
      </c>
    </row>
    <row r="23118" spans="1:7" x14ac:dyDescent="0.25">
      <c r="A23118" s="319">
        <f>'Comp. Desp. Indiretas'!$CS$7</f>
        <v>0</v>
      </c>
      <c r="B23118" s="314" t="str">
        <f>'Comp. Desp. Indiretas'!$A$91</f>
        <v>ART</v>
      </c>
      <c r="D23118" s="315" t="str">
        <f>'Comp. Desp. Indiretas'!$C$91</f>
        <v>ART CREA - Nível 3</v>
      </c>
      <c r="E23118" s="314" t="str">
        <f>Resumo!$R$5</f>
        <v>Despesa</v>
      </c>
      <c r="F23118" s="314" t="str">
        <f>Resumo!$R$6</f>
        <v>Despesa Indireta</v>
      </c>
      <c r="G23118" s="327">
        <f>'Comp. Desp. Indiretas'!CS91</f>
        <v>0</v>
      </c>
    </row>
    <row r="23119" spans="1:7" x14ac:dyDescent="0.25">
      <c r="A23119" s="319">
        <f>'Comp. Desp. Indiretas'!$CS$7</f>
        <v>0</v>
      </c>
      <c r="B23119" s="314" t="str">
        <f>'Comp. Desp. Indiretas'!$A$92</f>
        <v>ART</v>
      </c>
      <c r="D23119" s="315" t="str">
        <f>'Comp. Desp. Indiretas'!$C$92</f>
        <v>ACERVO CREA</v>
      </c>
      <c r="E23119" s="314" t="str">
        <f>Resumo!$R$5</f>
        <v>Despesa</v>
      </c>
      <c r="F23119" s="314" t="str">
        <f>Resumo!$R$6</f>
        <v>Despesa Indireta</v>
      </c>
      <c r="G23119" s="327">
        <f>'Comp. Desp. Indiretas'!CS92</f>
        <v>0</v>
      </c>
    </row>
    <row r="23120" spans="1:7" x14ac:dyDescent="0.25">
      <c r="A23120" s="319">
        <f>'Comp. Desp. Indiretas'!$CS$7</f>
        <v>0</v>
      </c>
      <c r="B23120" s="314" t="str">
        <f>'Comp. Desp. Indiretas'!$A$93</f>
        <v>ART</v>
      </c>
      <c r="D23120" s="315" t="str">
        <f>'Comp. Desp. Indiretas'!$C$93</f>
        <v>ART CRBio</v>
      </c>
      <c r="E23120" s="314" t="str">
        <f>Resumo!$R$5</f>
        <v>Despesa</v>
      </c>
      <c r="F23120" s="314" t="str">
        <f>Resumo!$R$6</f>
        <v>Despesa Indireta</v>
      </c>
      <c r="G23120" s="327">
        <f>'Comp. Desp. Indiretas'!CS93</f>
        <v>0</v>
      </c>
    </row>
    <row r="23121" spans="1:7" x14ac:dyDescent="0.25">
      <c r="A23121" s="319">
        <f>'Comp. Desp. Indiretas'!$CS$7</f>
        <v>0</v>
      </c>
      <c r="B23121" s="314" t="str">
        <f>'Comp. Desp. Indiretas'!$A$94</f>
        <v>ART</v>
      </c>
      <c r="D23121" s="315" t="str">
        <f>'Comp. Desp. Indiretas'!$C$94</f>
        <v>ACERVO CRBio</v>
      </c>
      <c r="E23121" s="314" t="str">
        <f>Resumo!$R$5</f>
        <v>Despesa</v>
      </c>
      <c r="F23121" s="314" t="str">
        <f>Resumo!$R$6</f>
        <v>Despesa Indireta</v>
      </c>
      <c r="G23121" s="327">
        <f>'Comp. Desp. Indiretas'!CS94</f>
        <v>0</v>
      </c>
    </row>
    <row r="23122" spans="1:7" x14ac:dyDescent="0.25">
      <c r="A23122" s="319">
        <f>'Comp. Desp. Indiretas'!$CS$7</f>
        <v>0</v>
      </c>
      <c r="B23122" s="314" t="str">
        <f>'Comp. Desp. Indiretas'!$A$95</f>
        <v>ART</v>
      </c>
      <c r="D23122" s="315" t="str">
        <f>'Comp. Desp. Indiretas'!$C$95</f>
        <v>VISTO CREA PF</v>
      </c>
      <c r="E23122" s="314" t="str">
        <f>Resumo!$R$5</f>
        <v>Despesa</v>
      </c>
      <c r="F23122" s="314" t="str">
        <f>Resumo!$R$6</f>
        <v>Despesa Indireta</v>
      </c>
      <c r="G23122" s="327">
        <f>'Comp. Desp. Indiretas'!CS95</f>
        <v>0</v>
      </c>
    </row>
    <row r="23123" spans="1:7" x14ac:dyDescent="0.25">
      <c r="A23123" s="319">
        <f>'Comp. Desp. Indiretas'!$CS$7</f>
        <v>0</v>
      </c>
      <c r="B23123" s="314" t="str">
        <f>'Comp. Desp. Indiretas'!$A$96</f>
        <v>ART</v>
      </c>
      <c r="D23123" s="315" t="str">
        <f>'Comp. Desp. Indiretas'!$C$96</f>
        <v>VISTO CREA PJ</v>
      </c>
      <c r="E23123" s="314" t="str">
        <f>Resumo!$R$5</f>
        <v>Despesa</v>
      </c>
      <c r="F23123" s="314" t="str">
        <f>Resumo!$R$6</f>
        <v>Despesa Indireta</v>
      </c>
      <c r="G23123" s="327">
        <f>'Comp. Desp. Indiretas'!CS96</f>
        <v>0</v>
      </c>
    </row>
    <row r="23124" spans="1:7" x14ac:dyDescent="0.25">
      <c r="A23124" s="319">
        <f>'Comp. Desp. Indiretas'!$CS$7</f>
        <v>0</v>
      </c>
      <c r="B23124" s="314" t="str">
        <f>'Comp. Desp. Indiretas'!$A$97</f>
        <v>ART</v>
      </c>
      <c r="D23124" s="315" t="str">
        <f>'Comp. Desp. Indiretas'!$C$97</f>
        <v>ANUIDADE CREA PF</v>
      </c>
      <c r="E23124" s="314" t="str">
        <f>Resumo!$R$5</f>
        <v>Despesa</v>
      </c>
      <c r="F23124" s="314" t="str">
        <f>Resumo!$R$6</f>
        <v>Despesa Indireta</v>
      </c>
      <c r="G23124" s="327">
        <f>'Comp. Desp. Indiretas'!CS97</f>
        <v>0</v>
      </c>
    </row>
    <row r="23125" spans="1:7" x14ac:dyDescent="0.25">
      <c r="A23125" s="319">
        <f>'Comp. Desp. Indiretas'!$CS$7</f>
        <v>0</v>
      </c>
      <c r="B23125" s="314" t="str">
        <f>'Comp. Desp. Indiretas'!$A$98</f>
        <v>ART</v>
      </c>
      <c r="D23125" s="315" t="str">
        <f>'Comp. Desp. Indiretas'!$C$98</f>
        <v>ANUIDADE CREA PJ</v>
      </c>
      <c r="E23125" s="314" t="str">
        <f>Resumo!$R$5</f>
        <v>Despesa</v>
      </c>
      <c r="F23125" s="314" t="str">
        <f>Resumo!$R$6</f>
        <v>Despesa Indireta</v>
      </c>
      <c r="G23125" s="327">
        <f>'Comp. Desp. Indiretas'!CS98</f>
        <v>0</v>
      </c>
    </row>
    <row r="23126" spans="1:7" x14ac:dyDescent="0.25">
      <c r="A23126" s="319">
        <f>'Comp. Desp. Indiretas'!$CS$7</f>
        <v>0</v>
      </c>
      <c r="B23126" s="314" t="str">
        <f>'Comp. Desp. Indiretas'!$A$99</f>
        <v>ART</v>
      </c>
      <c r="D23126" s="315" t="str">
        <f>'Comp. Desp. Indiretas'!$C$99</f>
        <v>VISTO CRBio PF</v>
      </c>
      <c r="E23126" s="314" t="str">
        <f>Resumo!$R$5</f>
        <v>Despesa</v>
      </c>
      <c r="F23126" s="314" t="str">
        <f>Resumo!$R$6</f>
        <v>Despesa Indireta</v>
      </c>
      <c r="G23126" s="327">
        <f>'Comp. Desp. Indiretas'!CS99</f>
        <v>0</v>
      </c>
    </row>
    <row r="23127" spans="1:7" x14ac:dyDescent="0.25">
      <c r="A23127" s="319">
        <f>'Comp. Desp. Indiretas'!$CS$7</f>
        <v>0</v>
      </c>
      <c r="B23127" s="314" t="str">
        <f>'Comp. Desp. Indiretas'!$A$100</f>
        <v>ART</v>
      </c>
      <c r="D23127" s="315" t="str">
        <f>'Comp. Desp. Indiretas'!$C$100</f>
        <v>VISTO CRBio PJ</v>
      </c>
      <c r="E23127" s="314" t="str">
        <f>Resumo!$R$5</f>
        <v>Despesa</v>
      </c>
      <c r="F23127" s="314" t="str">
        <f>Resumo!$R$6</f>
        <v>Despesa Indireta</v>
      </c>
      <c r="G23127" s="327">
        <f>'Comp. Desp. Indiretas'!CS100</f>
        <v>0</v>
      </c>
    </row>
    <row r="23128" spans="1:7" x14ac:dyDescent="0.25">
      <c r="A23128" s="319">
        <f>'Comp. Desp. Indiretas'!$CS$7</f>
        <v>0</v>
      </c>
      <c r="B23128" s="314" t="str">
        <f>'Comp. Desp. Indiretas'!$A$101</f>
        <v>SMS</v>
      </c>
      <c r="D23128" s="315" t="str">
        <f>'Comp. Desp. Indiretas'!$C$101</f>
        <v>PPRA</v>
      </c>
      <c r="E23128" s="314" t="str">
        <f>Resumo!$R$5</f>
        <v>Despesa</v>
      </c>
      <c r="F23128" s="314" t="str">
        <f>Resumo!$R$6</f>
        <v>Despesa Indireta</v>
      </c>
      <c r="G23128" s="327">
        <f>'Comp. Desp. Indiretas'!CS101</f>
        <v>0</v>
      </c>
    </row>
    <row r="23129" spans="1:7" x14ac:dyDescent="0.25">
      <c r="A23129" s="319">
        <f>'Comp. Desp. Indiretas'!$CS$7</f>
        <v>0</v>
      </c>
      <c r="B23129" s="314" t="str">
        <f>'Comp. Desp. Indiretas'!$A$102</f>
        <v>SMS</v>
      </c>
      <c r="D23129" s="315" t="str">
        <f>'Comp. Desp. Indiretas'!$C$102</f>
        <v>PCMSO</v>
      </c>
      <c r="E23129" s="314" t="str">
        <f>Resumo!$R$5</f>
        <v>Despesa</v>
      </c>
      <c r="F23129" s="314" t="str">
        <f>Resumo!$R$6</f>
        <v>Despesa Indireta</v>
      </c>
      <c r="G23129" s="327">
        <f>'Comp. Desp. Indiretas'!CS102</f>
        <v>0</v>
      </c>
    </row>
    <row r="23130" spans="1:7" x14ac:dyDescent="0.25">
      <c r="A23130" s="319">
        <f>'Comp. Desp. Indiretas'!$CS$7</f>
        <v>0</v>
      </c>
      <c r="B23130" s="314" t="str">
        <f>'Comp. Desp. Indiretas'!$A$103</f>
        <v>SMS</v>
      </c>
      <c r="D23130" s="315" t="str">
        <f>'Comp. Desp. Indiretas'!$C$103</f>
        <v>APR</v>
      </c>
      <c r="E23130" s="314" t="str">
        <f>Resumo!$R$5</f>
        <v>Despesa</v>
      </c>
      <c r="F23130" s="314" t="str">
        <f>Resumo!$R$6</f>
        <v>Despesa Indireta</v>
      </c>
      <c r="G23130" s="327">
        <f>'Comp. Desp. Indiretas'!CS103</f>
        <v>0</v>
      </c>
    </row>
    <row r="23131" spans="1:7" x14ac:dyDescent="0.25">
      <c r="A23131" s="319">
        <f>'Comp. Desp. Indiretas'!$CS$7</f>
        <v>0</v>
      </c>
      <c r="B23131" s="314" t="str">
        <f>'Comp. Desp. Indiretas'!$A$104</f>
        <v>SMS</v>
      </c>
      <c r="D23131" s="315" t="str">
        <f>'Comp. Desp. Indiretas'!$C$104</f>
        <v>PAE</v>
      </c>
      <c r="E23131" s="314" t="str">
        <f>Resumo!$R$5</f>
        <v>Despesa</v>
      </c>
      <c r="F23131" s="314" t="str">
        <f>Resumo!$R$6</f>
        <v>Despesa Indireta</v>
      </c>
      <c r="G23131" s="327">
        <f>'Comp. Desp. Indiretas'!CS104</f>
        <v>0</v>
      </c>
    </row>
    <row r="23132" spans="1:7" x14ac:dyDescent="0.25">
      <c r="A23132" s="319">
        <f>'Comp. Desp. Indiretas'!$CS$7</f>
        <v>0</v>
      </c>
      <c r="B23132" s="314" t="str">
        <f>'Comp. Desp. Indiretas'!$A$105</f>
        <v>SMS</v>
      </c>
      <c r="D23132" s="315" t="str">
        <f>'Comp. Desp. Indiretas'!$C$105</f>
        <v>TREINAMENTO</v>
      </c>
      <c r="E23132" s="314" t="str">
        <f>Resumo!$R$5</f>
        <v>Despesa</v>
      </c>
      <c r="F23132" s="314" t="str">
        <f>Resumo!$R$6</f>
        <v>Despesa Indireta</v>
      </c>
      <c r="G23132" s="327">
        <f>'Comp. Desp. Indiretas'!CS105</f>
        <v>0</v>
      </c>
    </row>
    <row r="23133" spans="1:7" x14ac:dyDescent="0.25">
      <c r="A23133" s="319">
        <f>'Comp. Desp. Indiretas'!$CS$7</f>
        <v>0</v>
      </c>
      <c r="B23133" s="314" t="str">
        <f>'Comp. Desp. Indiretas'!$A$106</f>
        <v>SMS</v>
      </c>
      <c r="D23133" s="315" t="str">
        <f>'Comp. Desp. Indiretas'!$C$106</f>
        <v>ASO</v>
      </c>
      <c r="E23133" s="314" t="str">
        <f>Resumo!$R$5</f>
        <v>Despesa</v>
      </c>
      <c r="F23133" s="314" t="str">
        <f>Resumo!$R$6</f>
        <v>Despesa Indireta</v>
      </c>
      <c r="G23133" s="327">
        <f>'Comp. Desp. Indiretas'!CS106</f>
        <v>0</v>
      </c>
    </row>
    <row r="23134" spans="1:7" x14ac:dyDescent="0.25">
      <c r="A23134" s="319">
        <f>'Comp. Desp. Indiretas'!$CS$7</f>
        <v>0</v>
      </c>
      <c r="B23134" s="314">
        <f>'Comp. Desp. Indiretas'!$A$107</f>
        <v>0</v>
      </c>
      <c r="D23134" s="315" t="str">
        <f>'Comp. Desp. Indiretas'!$C$107</f>
        <v/>
      </c>
      <c r="E23134" s="314" t="str">
        <f>Resumo!$R$5</f>
        <v>Despesa</v>
      </c>
      <c r="F23134" s="314" t="str">
        <f>Resumo!$R$6</f>
        <v>Despesa Indireta</v>
      </c>
      <c r="G23134" s="327">
        <f>'Comp. Desp. Indiretas'!CS107</f>
        <v>0</v>
      </c>
    </row>
    <row r="23135" spans="1:7" x14ac:dyDescent="0.25">
      <c r="A23135" s="319">
        <f>'Comp. Desp. Indiretas'!$CS$7</f>
        <v>0</v>
      </c>
      <c r="B23135" s="314">
        <f>'Comp. Desp. Indiretas'!$A$108</f>
        <v>0</v>
      </c>
      <c r="D23135" s="315" t="str">
        <f>'Comp. Desp. Indiretas'!$C$108</f>
        <v/>
      </c>
      <c r="E23135" s="314" t="str">
        <f>Resumo!$R$5</f>
        <v>Despesa</v>
      </c>
      <c r="F23135" s="314" t="str">
        <f>Resumo!$R$6</f>
        <v>Despesa Indireta</v>
      </c>
      <c r="G23135" s="327">
        <f>'Comp. Desp. Indiretas'!CS108</f>
        <v>0</v>
      </c>
    </row>
    <row r="23136" spans="1:7" x14ac:dyDescent="0.25">
      <c r="A23136" s="319">
        <f>'Comp. Desp. Indiretas'!$CS$7</f>
        <v>0</v>
      </c>
      <c r="B23136" s="314">
        <f>'Comp. Desp. Indiretas'!$A$109</f>
        <v>0</v>
      </c>
      <c r="D23136" s="315" t="str">
        <f>'Comp. Desp. Indiretas'!$C$109</f>
        <v/>
      </c>
      <c r="E23136" s="314" t="str">
        <f>Resumo!$R$5</f>
        <v>Despesa</v>
      </c>
      <c r="F23136" s="314" t="str">
        <f>Resumo!$R$6</f>
        <v>Despesa Indireta</v>
      </c>
      <c r="G23136" s="327">
        <f>'Comp. Desp. Indiretas'!CS109</f>
        <v>0</v>
      </c>
    </row>
    <row r="23137" spans="1:7" x14ac:dyDescent="0.25">
      <c r="A23137" s="319">
        <f>'Comp. Desp. Indiretas'!$CS$7</f>
        <v>0</v>
      </c>
      <c r="B23137" s="314">
        <f>'Comp. Desp. Indiretas'!$A$110</f>
        <v>0</v>
      </c>
      <c r="D23137" s="315" t="str">
        <f>'Comp. Desp. Indiretas'!$C$110</f>
        <v/>
      </c>
      <c r="E23137" s="314" t="str">
        <f>Resumo!$R$5</f>
        <v>Despesa</v>
      </c>
      <c r="F23137" s="314" t="str">
        <f>Resumo!$R$6</f>
        <v>Despesa Indireta</v>
      </c>
      <c r="G23137" s="327">
        <f>'Comp. Desp. Indiretas'!CS110</f>
        <v>0</v>
      </c>
    </row>
    <row r="23138" spans="1:7" x14ac:dyDescent="0.25">
      <c r="A23138" s="319">
        <f>'Comp. Desp. Indiretas'!$CS$7</f>
        <v>0</v>
      </c>
      <c r="B23138" s="314">
        <f>'Comp. Desp. Indiretas'!$A$111</f>
        <v>0</v>
      </c>
      <c r="D23138" s="315" t="str">
        <f>'Comp. Desp. Indiretas'!$C$111</f>
        <v/>
      </c>
      <c r="E23138" s="314" t="str">
        <f>Resumo!$R$5</f>
        <v>Despesa</v>
      </c>
      <c r="F23138" s="314" t="str">
        <f>Resumo!$R$6</f>
        <v>Despesa Indireta</v>
      </c>
      <c r="G23138" s="327">
        <f>'Comp. Desp. Indiretas'!CS111</f>
        <v>0</v>
      </c>
    </row>
    <row r="23139" spans="1:7" x14ac:dyDescent="0.25">
      <c r="A23139" s="319">
        <f>'Comp. Desp. Indiretas'!$CS$7</f>
        <v>0</v>
      </c>
      <c r="B23139" s="314">
        <f>'Comp. Desp. Indiretas'!$A$112</f>
        <v>0</v>
      </c>
      <c r="D23139" s="315" t="str">
        <f>'Comp. Desp. Indiretas'!$C$112</f>
        <v/>
      </c>
      <c r="E23139" s="314" t="str">
        <f>Resumo!$R$5</f>
        <v>Despesa</v>
      </c>
      <c r="F23139" s="314" t="str">
        <f>Resumo!$R$6</f>
        <v>Despesa Indireta</v>
      </c>
      <c r="G23139" s="327">
        <f>'Comp. Desp. Indiretas'!CS112</f>
        <v>0</v>
      </c>
    </row>
    <row r="23140" spans="1:7" x14ac:dyDescent="0.25">
      <c r="A23140" s="319">
        <f>'Comp. Desp. Indiretas'!$CS$7</f>
        <v>0</v>
      </c>
      <c r="B23140" s="314" t="str">
        <f>'Composições Desp. Diretas'!$A$10</f>
        <v>SE</v>
      </c>
      <c r="C23140" s="314" t="str">
        <f>EAP!$C$9</f>
        <v>PP01</v>
      </c>
      <c r="D23140" s="315" t="str">
        <f>'Composições Desp. Diretas'!$C$10</f>
        <v>Subcontratação: realização do serviço de monit. da QAE</v>
      </c>
      <c r="E23140" s="314" t="str">
        <f>Resumo!$R$5</f>
        <v>Despesa</v>
      </c>
      <c r="F23140" s="314" t="str">
        <f>Resumo!$R$7</f>
        <v>Despesa Direta</v>
      </c>
      <c r="G23140" s="327">
        <f>'Composições Desp. Diretas'!CT10</f>
        <v>0</v>
      </c>
    </row>
    <row r="23141" spans="1:7" x14ac:dyDescent="0.25">
      <c r="A23141" s="319">
        <f>'Comp. Desp. Indiretas'!$CS$7</f>
        <v>0</v>
      </c>
      <c r="B23141" s="314" t="str">
        <f>'Composições Desp. Diretas'!$A$11</f>
        <v>MOC</v>
      </c>
      <c r="C23141" s="314" t="str">
        <f>EAP!$C$9</f>
        <v>PP01</v>
      </c>
      <c r="D23141" s="315" t="str">
        <f>'Composições Desp. Diretas'!$C$11</f>
        <v>ANALISTA DE PROJETOS PLENO</v>
      </c>
      <c r="E23141" s="314" t="str">
        <f>Resumo!$R$5</f>
        <v>Despesa</v>
      </c>
      <c r="F23141" s="314" t="str">
        <f>Resumo!$R$7</f>
        <v>Despesa Direta</v>
      </c>
      <c r="G23141" s="327">
        <f>'Composições Desp. Diretas'!CT11</f>
        <v>0</v>
      </c>
    </row>
    <row r="23142" spans="1:7" x14ac:dyDescent="0.25">
      <c r="A23142" s="319">
        <f>'Comp. Desp. Indiretas'!$CS$7</f>
        <v>0</v>
      </c>
      <c r="B23142" s="314">
        <f>'Composições Desp. Diretas'!$A$12</f>
        <v>0</v>
      </c>
      <c r="C23142" s="314" t="str">
        <f>EAP!$C$9</f>
        <v>PP01</v>
      </c>
      <c r="D23142" s="315">
        <f>'Composições Desp. Diretas'!$C$12</f>
        <v>0</v>
      </c>
      <c r="E23142" s="314" t="str">
        <f>Resumo!$R$5</f>
        <v>Despesa</v>
      </c>
      <c r="F23142" s="314" t="str">
        <f>Resumo!$R$7</f>
        <v>Despesa Direta</v>
      </c>
      <c r="G23142" s="327">
        <f>'Composições Desp. Diretas'!CT12</f>
        <v>0</v>
      </c>
    </row>
    <row r="23143" spans="1:7" x14ac:dyDescent="0.25">
      <c r="A23143" s="319">
        <f>'Comp. Desp. Indiretas'!$CS$7</f>
        <v>0</v>
      </c>
      <c r="B23143" s="314">
        <f>'Composições Desp. Diretas'!$A$13</f>
        <v>0</v>
      </c>
      <c r="C23143" s="314" t="str">
        <f>EAP!$C$9</f>
        <v>PP01</v>
      </c>
      <c r="D23143" s="315">
        <f>'Composições Desp. Diretas'!$C$13</f>
        <v>0</v>
      </c>
      <c r="E23143" s="314" t="str">
        <f>Resumo!$R$5</f>
        <v>Despesa</v>
      </c>
      <c r="F23143" s="314" t="str">
        <f>Resumo!$R$7</f>
        <v>Despesa Direta</v>
      </c>
      <c r="G23143" s="327">
        <f>'Composições Desp. Diretas'!CT13</f>
        <v>0</v>
      </c>
    </row>
    <row r="23144" spans="1:7" x14ac:dyDescent="0.25">
      <c r="A23144" s="319">
        <f>'Comp. Desp. Indiretas'!$CS$7</f>
        <v>0</v>
      </c>
      <c r="B23144" s="314">
        <f>'Composições Desp. Diretas'!$A$14</f>
        <v>0</v>
      </c>
      <c r="C23144" s="314" t="str">
        <f>EAP!$C$9</f>
        <v>PP01</v>
      </c>
      <c r="D23144" s="315">
        <f>'Composições Desp. Diretas'!$C$14</f>
        <v>0</v>
      </c>
      <c r="E23144" s="314" t="str">
        <f>Resumo!$R$5</f>
        <v>Despesa</v>
      </c>
      <c r="F23144" s="314" t="str">
        <f>Resumo!$R$7</f>
        <v>Despesa Direta</v>
      </c>
      <c r="G23144" s="327">
        <f>'Composições Desp. Diretas'!CT14</f>
        <v>0</v>
      </c>
    </row>
    <row r="23145" spans="1:7" x14ac:dyDescent="0.25">
      <c r="A23145" s="319">
        <f>'Comp. Desp. Indiretas'!$CS$7</f>
        <v>0</v>
      </c>
      <c r="B23145" s="314">
        <f>'Composições Desp. Diretas'!$A$15</f>
        <v>0</v>
      </c>
      <c r="C23145" s="314" t="str">
        <f>EAP!$C$9</f>
        <v>PP01</v>
      </c>
      <c r="D23145" s="315">
        <f>'Composições Desp. Diretas'!$C$15</f>
        <v>0</v>
      </c>
      <c r="E23145" s="314" t="str">
        <f>Resumo!$R$5</f>
        <v>Despesa</v>
      </c>
      <c r="F23145" s="314" t="str">
        <f>Resumo!$R$7</f>
        <v>Despesa Direta</v>
      </c>
      <c r="G23145" s="327">
        <f>'Composições Desp. Diretas'!CT15</f>
        <v>0</v>
      </c>
    </row>
    <row r="23146" spans="1:7" x14ac:dyDescent="0.25">
      <c r="A23146" s="319">
        <f>'Comp. Desp. Indiretas'!$CS$7</f>
        <v>0</v>
      </c>
      <c r="B23146" s="314">
        <f>'Composições Desp. Diretas'!$A$16</f>
        <v>0</v>
      </c>
      <c r="C23146" s="314" t="str">
        <f>EAP!$C$9</f>
        <v>PP01</v>
      </c>
      <c r="D23146" s="315">
        <f>'Composições Desp. Diretas'!$C$16</f>
        <v>0</v>
      </c>
      <c r="E23146" s="314" t="str">
        <f>Resumo!$R$5</f>
        <v>Despesa</v>
      </c>
      <c r="F23146" s="314" t="str">
        <f>Resumo!$R$7</f>
        <v>Despesa Direta</v>
      </c>
      <c r="G23146" s="327">
        <f>'Composições Desp. Diretas'!CT16</f>
        <v>0</v>
      </c>
    </row>
    <row r="23147" spans="1:7" x14ac:dyDescent="0.25">
      <c r="A23147" s="319">
        <f>'Comp. Desp. Indiretas'!$CS$7</f>
        <v>0</v>
      </c>
      <c r="B23147" s="314">
        <f>'Composições Desp. Diretas'!$A$17</f>
        <v>0</v>
      </c>
      <c r="C23147" s="314" t="str">
        <f>EAP!$C$9</f>
        <v>PP01</v>
      </c>
      <c r="D23147" s="315">
        <f>'Composições Desp. Diretas'!$C$17</f>
        <v>0</v>
      </c>
      <c r="E23147" s="314" t="str">
        <f>Resumo!$R$5</f>
        <v>Despesa</v>
      </c>
      <c r="F23147" s="314" t="str">
        <f>Resumo!$R$7</f>
        <v>Despesa Direta</v>
      </c>
      <c r="G23147" s="327">
        <f>'Composições Desp. Diretas'!CT17</f>
        <v>0</v>
      </c>
    </row>
    <row r="23148" spans="1:7" x14ac:dyDescent="0.25">
      <c r="A23148" s="319">
        <f>'Comp. Desp. Indiretas'!$CS$7</f>
        <v>0</v>
      </c>
      <c r="B23148" s="314">
        <f>'Composições Desp. Diretas'!$A$18</f>
        <v>0</v>
      </c>
      <c r="C23148" s="314" t="str">
        <f>EAP!$C$9</f>
        <v>PP01</v>
      </c>
      <c r="D23148" s="315">
        <f>'Composições Desp. Diretas'!$C$18</f>
        <v>0</v>
      </c>
      <c r="E23148" s="314" t="str">
        <f>Resumo!$R$5</f>
        <v>Despesa</v>
      </c>
      <c r="F23148" s="314" t="str">
        <f>Resumo!$R$7</f>
        <v>Despesa Direta</v>
      </c>
      <c r="G23148" s="327">
        <f>'Composições Desp. Diretas'!CT18</f>
        <v>0</v>
      </c>
    </row>
    <row r="23149" spans="1:7" x14ac:dyDescent="0.25">
      <c r="A23149" s="319">
        <f>'Comp. Desp. Indiretas'!$CS$7</f>
        <v>0</v>
      </c>
      <c r="B23149" s="314">
        <f>'Composições Desp. Diretas'!$A$19</f>
        <v>0</v>
      </c>
      <c r="C23149" s="314" t="str">
        <f>EAP!$C$9</f>
        <v>PP01</v>
      </c>
      <c r="D23149" s="315">
        <f>'Composições Desp. Diretas'!$C$19</f>
        <v>0</v>
      </c>
      <c r="E23149" s="314" t="str">
        <f>Resumo!$R$5</f>
        <v>Despesa</v>
      </c>
      <c r="F23149" s="314" t="str">
        <f>Resumo!$R$7</f>
        <v>Despesa Direta</v>
      </c>
      <c r="G23149" s="327">
        <f>'Composições Desp. Diretas'!CT19</f>
        <v>0</v>
      </c>
    </row>
    <row r="23150" spans="1:7" x14ac:dyDescent="0.25">
      <c r="A23150" s="319">
        <f>'Comp. Desp. Indiretas'!$CS$7</f>
        <v>0</v>
      </c>
      <c r="B23150" s="314">
        <f>'Composições Desp. Diretas'!$A$20</f>
        <v>0</v>
      </c>
      <c r="C23150" s="314" t="str">
        <f>EAP!$C$9</f>
        <v>PP01</v>
      </c>
      <c r="D23150" s="315">
        <f>'Composições Desp. Diretas'!$C$20</f>
        <v>0</v>
      </c>
      <c r="E23150" s="314" t="str">
        <f>Resumo!$R$5</f>
        <v>Despesa</v>
      </c>
      <c r="F23150" s="314" t="str">
        <f>Resumo!$R$7</f>
        <v>Despesa Direta</v>
      </c>
      <c r="G23150" s="327">
        <f>'Composições Desp. Diretas'!CT20</f>
        <v>0</v>
      </c>
    </row>
    <row r="23151" spans="1:7" x14ac:dyDescent="0.25">
      <c r="A23151" s="319">
        <f>'Comp. Desp. Indiretas'!$CS$7</f>
        <v>0</v>
      </c>
      <c r="B23151" s="314">
        <f>'Composições Desp. Diretas'!$A$21</f>
        <v>0</v>
      </c>
      <c r="C23151" s="314" t="str">
        <f>EAP!$C$9</f>
        <v>PP01</v>
      </c>
      <c r="D23151" s="315">
        <f>'Composições Desp. Diretas'!$C$21</f>
        <v>0</v>
      </c>
      <c r="E23151" s="314" t="str">
        <f>Resumo!$R$5</f>
        <v>Despesa</v>
      </c>
      <c r="F23151" s="314" t="str">
        <f>Resumo!$R$7</f>
        <v>Despesa Direta</v>
      </c>
      <c r="G23151" s="327">
        <f>'Composições Desp. Diretas'!CT21</f>
        <v>0</v>
      </c>
    </row>
    <row r="23152" spans="1:7" x14ac:dyDescent="0.25">
      <c r="A23152" s="319">
        <f>'Comp. Desp. Indiretas'!$CS$7</f>
        <v>0</v>
      </c>
      <c r="B23152" s="314">
        <f>'Composições Desp. Diretas'!$A$22</f>
        <v>0</v>
      </c>
      <c r="C23152" s="314" t="str">
        <f>EAP!$C$9</f>
        <v>PP01</v>
      </c>
      <c r="D23152" s="315">
        <f>'Composições Desp. Diretas'!$C$22</f>
        <v>0</v>
      </c>
      <c r="E23152" s="314" t="str">
        <f>Resumo!$R$5</f>
        <v>Despesa</v>
      </c>
      <c r="F23152" s="314" t="str">
        <f>Resumo!$R$7</f>
        <v>Despesa Direta</v>
      </c>
      <c r="G23152" s="327">
        <f>'Composições Desp. Diretas'!CT22</f>
        <v>0</v>
      </c>
    </row>
    <row r="23153" spans="1:7" x14ac:dyDescent="0.25">
      <c r="A23153" s="319">
        <f>'Comp. Desp. Indiretas'!$CS$7</f>
        <v>0</v>
      </c>
      <c r="B23153" s="314">
        <f>'Composições Desp. Diretas'!$A$23</f>
        <v>0</v>
      </c>
      <c r="C23153" s="314" t="str">
        <f>EAP!$C$9</f>
        <v>PP01</v>
      </c>
      <c r="D23153" s="315">
        <f>'Composições Desp. Diretas'!$C$23</f>
        <v>0</v>
      </c>
      <c r="E23153" s="314" t="str">
        <f>Resumo!$R$5</f>
        <v>Despesa</v>
      </c>
      <c r="F23153" s="314" t="str">
        <f>Resumo!$R$7</f>
        <v>Despesa Direta</v>
      </c>
      <c r="G23153" s="327">
        <f>'Composições Desp. Diretas'!CT23</f>
        <v>0</v>
      </c>
    </row>
    <row r="23171" spans="1:7" x14ac:dyDescent="0.25">
      <c r="A23171" s="319">
        <f>'Comp. Desp. Indiretas'!$CS$7</f>
        <v>0</v>
      </c>
      <c r="B23171" s="314" t="str">
        <f>'Composições Desp. Diretas'!$A$25</f>
        <v>MOC</v>
      </c>
      <c r="C23171" s="314" t="str">
        <f>EAP!$C$10</f>
        <v>PP02</v>
      </c>
      <c r="D23171" s="315" t="str">
        <f>'Composições Desp. Diretas'!$C$25</f>
        <v>TÉCNICO OPERACIONAL</v>
      </c>
      <c r="E23171" s="314" t="str">
        <f>Resumo!$R$5</f>
        <v>Despesa</v>
      </c>
      <c r="F23171" s="314" t="str">
        <f>Resumo!$R$7</f>
        <v>Despesa Direta</v>
      </c>
      <c r="G23171" s="327">
        <f>'Composições Desp. Diretas'!CT25</f>
        <v>0</v>
      </c>
    </row>
    <row r="23172" spans="1:7" x14ac:dyDescent="0.25">
      <c r="A23172" s="319">
        <f>'Comp. Desp. Indiretas'!$CS$7</f>
        <v>0</v>
      </c>
      <c r="B23172" s="314" t="str">
        <f>'Composições Desp. Diretas'!$A$26</f>
        <v>SE</v>
      </c>
      <c r="C23172" s="314" t="str">
        <f>EAP!$C$10</f>
        <v>PP02</v>
      </c>
      <c r="D23172" s="315" t="str">
        <f>'Composições Desp. Diretas'!$C$26</f>
        <v>Pedágio</v>
      </c>
      <c r="E23172" s="314" t="str">
        <f>Resumo!$R$5</f>
        <v>Despesa</v>
      </c>
      <c r="F23172" s="314" t="str">
        <f>Resumo!$R$7</f>
        <v>Despesa Direta</v>
      </c>
      <c r="G23172" s="327">
        <f>'Composições Desp. Diretas'!CT26</f>
        <v>0</v>
      </c>
    </row>
    <row r="23173" spans="1:7" x14ac:dyDescent="0.25">
      <c r="A23173" s="319">
        <f>'Comp. Desp. Indiretas'!$CS$7</f>
        <v>0</v>
      </c>
      <c r="B23173" s="314" t="str">
        <f>'Composições Desp. Diretas'!$A$27</f>
        <v>SE</v>
      </c>
      <c r="C23173" s="314" t="str">
        <f>EAP!$C$10</f>
        <v>PP02</v>
      </c>
      <c r="D23173" s="315" t="str">
        <f>'Composições Desp. Diretas'!$C$27</f>
        <v>Despacho ida e volta - sonômetro</v>
      </c>
      <c r="E23173" s="314" t="str">
        <f>Resumo!$R$5</f>
        <v>Despesa</v>
      </c>
      <c r="F23173" s="314" t="str">
        <f>Resumo!$R$7</f>
        <v>Despesa Direta</v>
      </c>
      <c r="G23173" s="327">
        <f>'Composições Desp. Diretas'!CT27</f>
        <v>0</v>
      </c>
    </row>
    <row r="23174" spans="1:7" x14ac:dyDescent="0.25">
      <c r="A23174" s="319">
        <f>'Comp. Desp. Indiretas'!$CS$7</f>
        <v>0</v>
      </c>
      <c r="B23174" s="314" t="str">
        <f>'Composições Desp. Diretas'!$A$28</f>
        <v>DG</v>
      </c>
      <c r="C23174" s="314" t="str">
        <f>EAP!$C$10</f>
        <v>PP02</v>
      </c>
      <c r="D23174" s="315" t="str">
        <f>'Composições Desp. Diretas'!$C$28</f>
        <v>ALUGUEL DE VEICULO LEVE</v>
      </c>
      <c r="E23174" s="314" t="str">
        <f>Resumo!$R$5</f>
        <v>Despesa</v>
      </c>
      <c r="F23174" s="314" t="str">
        <f>Resumo!$R$7</f>
        <v>Despesa Direta</v>
      </c>
      <c r="G23174" s="327">
        <f>'Composições Desp. Diretas'!CT28</f>
        <v>0</v>
      </c>
    </row>
    <row r="23175" spans="1:7" x14ac:dyDescent="0.25">
      <c r="A23175" s="319">
        <f>'Comp. Desp. Indiretas'!$CS$7</f>
        <v>0</v>
      </c>
      <c r="B23175" s="314" t="str">
        <f>'Composições Desp. Diretas'!$A$29</f>
        <v>DG</v>
      </c>
      <c r="C23175" s="314" t="str">
        <f>EAP!$C$10</f>
        <v>PP02</v>
      </c>
      <c r="D23175" s="315" t="str">
        <f>'Composições Desp. Diretas'!$C$29</f>
        <v>COMBUSTÍVEL - GASOLINA</v>
      </c>
      <c r="E23175" s="314" t="str">
        <f>Resumo!$R$5</f>
        <v>Despesa</v>
      </c>
      <c r="F23175" s="314" t="str">
        <f>Resumo!$R$7</f>
        <v>Despesa Direta</v>
      </c>
      <c r="G23175" s="327">
        <f>'Composições Desp. Diretas'!CT29</f>
        <v>0</v>
      </c>
    </row>
    <row r="23176" spans="1:7" x14ac:dyDescent="0.25">
      <c r="A23176" s="319">
        <f>'Comp. Desp. Indiretas'!$CS$7</f>
        <v>0</v>
      </c>
      <c r="B23176" s="314">
        <f>'Composições Desp. Diretas'!$A$30</f>
        <v>0</v>
      </c>
      <c r="C23176" s="314" t="str">
        <f>EAP!$C$10</f>
        <v>PP02</v>
      </c>
      <c r="D23176" s="315">
        <f>'Composições Desp. Diretas'!$C$30</f>
        <v>0</v>
      </c>
      <c r="E23176" s="314" t="str">
        <f>Resumo!$R$5</f>
        <v>Despesa</v>
      </c>
      <c r="F23176" s="314" t="str">
        <f>Resumo!$R$7</f>
        <v>Despesa Direta</v>
      </c>
      <c r="G23176" s="327">
        <f>'Composições Desp. Diretas'!CT30</f>
        <v>0</v>
      </c>
    </row>
    <row r="23177" spans="1:7" x14ac:dyDescent="0.25">
      <c r="A23177" s="319">
        <f>'Comp. Desp. Indiretas'!$CS$7</f>
        <v>0</v>
      </c>
      <c r="B23177" s="314">
        <f>'Composições Desp. Diretas'!$A$31</f>
        <v>0</v>
      </c>
      <c r="C23177" s="314" t="str">
        <f>EAP!$C$10</f>
        <v>PP02</v>
      </c>
      <c r="D23177" s="315">
        <f>'Composições Desp. Diretas'!$C$31</f>
        <v>0</v>
      </c>
      <c r="E23177" s="314" t="str">
        <f>Resumo!$R$5</f>
        <v>Despesa</v>
      </c>
      <c r="F23177" s="314" t="str">
        <f>Resumo!$R$7</f>
        <v>Despesa Direta</v>
      </c>
      <c r="G23177" s="327">
        <f>'Composições Desp. Diretas'!CT31</f>
        <v>0</v>
      </c>
    </row>
    <row r="23178" spans="1:7" x14ac:dyDescent="0.25">
      <c r="A23178" s="319">
        <f>'Comp. Desp. Indiretas'!$CS$7</f>
        <v>0</v>
      </c>
      <c r="B23178" s="314" t="str">
        <f>'Composições Desp. Diretas'!$A$32</f>
        <v>MOC</v>
      </c>
      <c r="C23178" s="314" t="str">
        <f>EAP!$C$10</f>
        <v>PP02</v>
      </c>
      <c r="D23178" s="315" t="str">
        <f>'Composições Desp. Diretas'!$C$32</f>
        <v>COORD. DE PROJETO</v>
      </c>
      <c r="E23178" s="314" t="str">
        <f>Resumo!$R$5</f>
        <v>Despesa</v>
      </c>
      <c r="F23178" s="314" t="str">
        <f>Resumo!$R$7</f>
        <v>Despesa Direta</v>
      </c>
      <c r="G23178" s="327">
        <f>'Composições Desp. Diretas'!CT32</f>
        <v>0</v>
      </c>
    </row>
    <row r="23179" spans="1:7" x14ac:dyDescent="0.25">
      <c r="A23179" s="319">
        <f>'Comp. Desp. Indiretas'!$CS$7</f>
        <v>0</v>
      </c>
      <c r="B23179" s="314" t="str">
        <f>'Composições Desp. Diretas'!$A$33</f>
        <v>MOC</v>
      </c>
      <c r="C23179" s="314" t="str">
        <f>EAP!$C$10</f>
        <v>PP02</v>
      </c>
      <c r="D23179" s="315" t="str">
        <f>'Composições Desp. Diretas'!$C$33</f>
        <v>ANALISTA DE PROJETOS PLENO</v>
      </c>
      <c r="E23179" s="314" t="str">
        <f>Resumo!$R$5</f>
        <v>Despesa</v>
      </c>
      <c r="F23179" s="314" t="str">
        <f>Resumo!$R$7</f>
        <v>Despesa Direta</v>
      </c>
      <c r="G23179" s="327">
        <f>'Composições Desp. Diretas'!CT33</f>
        <v>0</v>
      </c>
    </row>
    <row r="23180" spans="1:7" x14ac:dyDescent="0.25">
      <c r="A23180" s="319">
        <f>'Comp. Desp. Indiretas'!$CS$7</f>
        <v>0</v>
      </c>
      <c r="B23180" s="314" t="str">
        <f>'Composições Desp. Diretas'!$A$34</f>
        <v>MOC</v>
      </c>
      <c r="C23180" s="314" t="str">
        <f>EAP!$C$10</f>
        <v>PP02</v>
      </c>
      <c r="D23180" s="315" t="str">
        <f>'Composições Desp. Diretas'!$C$34</f>
        <v>ASSISTENTE DE PROJETOS</v>
      </c>
      <c r="E23180" s="314" t="str">
        <f>Resumo!$R$5</f>
        <v>Despesa</v>
      </c>
      <c r="F23180" s="314" t="str">
        <f>Resumo!$R$7</f>
        <v>Despesa Direta</v>
      </c>
      <c r="G23180" s="327">
        <f>'Composições Desp. Diretas'!CT34</f>
        <v>0</v>
      </c>
    </row>
    <row r="23181" spans="1:7" x14ac:dyDescent="0.25">
      <c r="A23181" s="319">
        <f>'Comp. Desp. Indiretas'!$CS$7</f>
        <v>0</v>
      </c>
      <c r="B23181" s="314" t="str">
        <f>'Composições Desp. Diretas'!$A$35</f>
        <v>MOC</v>
      </c>
      <c r="C23181" s="314" t="str">
        <f>EAP!$C$10</f>
        <v>PP02</v>
      </c>
      <c r="D23181" s="315" t="str">
        <f>'Composições Desp. Diretas'!$C$35</f>
        <v>ANALISTA DE GEOPROCESSAMENTO</v>
      </c>
      <c r="E23181" s="314" t="str">
        <f>Resumo!$R$5</f>
        <v>Despesa</v>
      </c>
      <c r="F23181" s="314" t="str">
        <f>Resumo!$R$7</f>
        <v>Despesa Direta</v>
      </c>
      <c r="G23181" s="327">
        <f>'Composições Desp. Diretas'!CT35</f>
        <v>0</v>
      </c>
    </row>
    <row r="23182" spans="1:7" x14ac:dyDescent="0.25">
      <c r="A23182" s="319">
        <f>'Comp. Desp. Indiretas'!$CS$7</f>
        <v>0</v>
      </c>
      <c r="B23182" s="314">
        <f>'Composições Desp. Diretas'!$A$36</f>
        <v>0</v>
      </c>
      <c r="C23182" s="314" t="str">
        <f>EAP!$C$10</f>
        <v>PP02</v>
      </c>
      <c r="D23182" s="315">
        <f>'Composições Desp. Diretas'!$C$36</f>
        <v>0</v>
      </c>
      <c r="E23182" s="314" t="str">
        <f>Resumo!$R$5</f>
        <v>Despesa</v>
      </c>
      <c r="F23182" s="314" t="str">
        <f>Resumo!$R$7</f>
        <v>Despesa Direta</v>
      </c>
      <c r="G23182" s="327">
        <f>'Composições Desp. Diretas'!CT36</f>
        <v>0</v>
      </c>
    </row>
    <row r="23183" spans="1:7" x14ac:dyDescent="0.25">
      <c r="A23183" s="319">
        <f>'Comp. Desp. Indiretas'!$CS$7</f>
        <v>0</v>
      </c>
      <c r="B23183" s="314">
        <f>'Composições Desp. Diretas'!$A$37</f>
        <v>0</v>
      </c>
      <c r="C23183" s="314" t="str">
        <f>EAP!$C$10</f>
        <v>PP02</v>
      </c>
      <c r="D23183" s="315">
        <f>'Composições Desp. Diretas'!$C$37</f>
        <v>0</v>
      </c>
      <c r="E23183" s="314" t="str">
        <f>Resumo!$R$5</f>
        <v>Despesa</v>
      </c>
      <c r="F23183" s="314" t="str">
        <f>Resumo!$R$7</f>
        <v>Despesa Direta</v>
      </c>
      <c r="G23183" s="327">
        <f>'Composições Desp. Diretas'!CT37</f>
        <v>0</v>
      </c>
    </row>
    <row r="23184" spans="1:7" x14ac:dyDescent="0.25">
      <c r="A23184" s="319">
        <f>'Comp. Desp. Indiretas'!$CS$7</f>
        <v>0</v>
      </c>
      <c r="B23184" s="314">
        <f>'Composições Desp. Diretas'!$A$38</f>
        <v>0</v>
      </c>
      <c r="C23184" s="314" t="str">
        <f>EAP!$C$10</f>
        <v>PP02</v>
      </c>
      <c r="D23184" s="315">
        <f>'Composições Desp. Diretas'!$C$38</f>
        <v>0</v>
      </c>
      <c r="E23184" s="314" t="str">
        <f>Resumo!$R$5</f>
        <v>Despesa</v>
      </c>
      <c r="F23184" s="314" t="str">
        <f>Resumo!$R$7</f>
        <v>Despesa Direta</v>
      </c>
      <c r="G23184" s="327">
        <f>'Composições Desp. Diretas'!CT38</f>
        <v>0</v>
      </c>
    </row>
    <row r="23185" spans="1:7" x14ac:dyDescent="0.25">
      <c r="A23185" s="319">
        <f>'Comp. Desp. Indiretas'!$CS$7</f>
        <v>0</v>
      </c>
      <c r="B23185" s="314">
        <f>'Composições Desp. Diretas'!$A$39</f>
        <v>0</v>
      </c>
      <c r="C23185" s="314" t="str">
        <f>EAP!$C$10</f>
        <v>PP02</v>
      </c>
      <c r="D23185" s="315">
        <f>'Composições Desp. Diretas'!$C$39</f>
        <v>0</v>
      </c>
      <c r="E23185" s="314" t="str">
        <f>Resumo!$R$5</f>
        <v>Despesa</v>
      </c>
      <c r="F23185" s="314" t="str">
        <f>Resumo!$R$7</f>
        <v>Despesa Direta</v>
      </c>
      <c r="G23185" s="327">
        <f>'Composições Desp. Diretas'!CT39</f>
        <v>0</v>
      </c>
    </row>
    <row r="23186" spans="1:7" x14ac:dyDescent="0.25">
      <c r="A23186" s="319">
        <f>'Comp. Desp. Indiretas'!$CS$7</f>
        <v>0</v>
      </c>
      <c r="B23186" s="314">
        <f>'Composições Desp. Diretas'!$A$40</f>
        <v>0</v>
      </c>
      <c r="C23186" s="314" t="str">
        <f>EAP!$C$10</f>
        <v>PP02</v>
      </c>
      <c r="D23186" s="315">
        <f>'Composições Desp. Diretas'!$C$40</f>
        <v>0</v>
      </c>
      <c r="E23186" s="314" t="str">
        <f>Resumo!$R$5</f>
        <v>Despesa</v>
      </c>
      <c r="F23186" s="314" t="str">
        <f>Resumo!$R$7</f>
        <v>Despesa Direta</v>
      </c>
      <c r="G23186" s="327">
        <f>'Composições Desp. Diretas'!CT40</f>
        <v>0</v>
      </c>
    </row>
    <row r="23187" spans="1:7" x14ac:dyDescent="0.25">
      <c r="A23187" s="319">
        <f>'Comp. Desp. Indiretas'!$CS$7</f>
        <v>0</v>
      </c>
      <c r="B23187" s="314">
        <f>'Composições Desp. Diretas'!$A$41</f>
        <v>0</v>
      </c>
      <c r="C23187" s="314" t="str">
        <f>EAP!$C$10</f>
        <v>PP02</v>
      </c>
      <c r="D23187" s="315">
        <f>'Composições Desp. Diretas'!$C$41</f>
        <v>0</v>
      </c>
      <c r="E23187" s="314" t="str">
        <f>Resumo!$R$5</f>
        <v>Despesa</v>
      </c>
      <c r="F23187" s="314" t="str">
        <f>Resumo!$R$7</f>
        <v>Despesa Direta</v>
      </c>
      <c r="G23187" s="327">
        <f>'Composições Desp. Diretas'!CT41</f>
        <v>0</v>
      </c>
    </row>
    <row r="23188" spans="1:7" x14ac:dyDescent="0.25">
      <c r="A23188" s="319">
        <f>'Comp. Desp. Indiretas'!$CS$7</f>
        <v>0</v>
      </c>
      <c r="B23188" s="314">
        <f>'Composições Desp. Diretas'!$A$42</f>
        <v>0</v>
      </c>
      <c r="C23188" s="314" t="str">
        <f>EAP!$C$10</f>
        <v>PP02</v>
      </c>
      <c r="D23188" s="315">
        <f>'Composições Desp. Diretas'!$C$42</f>
        <v>0</v>
      </c>
      <c r="E23188" s="314" t="str">
        <f>Resumo!$R$5</f>
        <v>Despesa</v>
      </c>
      <c r="F23188" s="314" t="str">
        <f>Resumo!$R$7</f>
        <v>Despesa Direta</v>
      </c>
      <c r="G23188" s="327">
        <f>'Composições Desp. Diretas'!CT42</f>
        <v>0</v>
      </c>
    </row>
    <row r="23189" spans="1:7" x14ac:dyDescent="0.25">
      <c r="A23189" s="319">
        <f>'Comp. Desp. Indiretas'!$CS$7</f>
        <v>0</v>
      </c>
      <c r="B23189" s="314">
        <f>'Composições Desp. Diretas'!$A$43</f>
        <v>0</v>
      </c>
      <c r="C23189" s="314" t="str">
        <f>EAP!$C$10</f>
        <v>PP02</v>
      </c>
      <c r="D23189" s="315">
        <f>'Composições Desp. Diretas'!$C$43</f>
        <v>0</v>
      </c>
      <c r="E23189" s="314" t="str">
        <f>Resumo!$R$5</f>
        <v>Despesa</v>
      </c>
      <c r="F23189" s="314" t="str">
        <f>Resumo!$R$7</f>
        <v>Despesa Direta</v>
      </c>
      <c r="G23189" s="327">
        <f>'Composições Desp. Diretas'!CT43</f>
        <v>0</v>
      </c>
    </row>
    <row r="23190" spans="1:7" x14ac:dyDescent="0.25">
      <c r="A23190" s="319">
        <f>'Comp. Desp. Indiretas'!$CS$7</f>
        <v>0</v>
      </c>
      <c r="B23190" s="314">
        <f>'Composições Desp. Diretas'!$A$44</f>
        <v>0</v>
      </c>
      <c r="C23190" s="314" t="str">
        <f>EAP!$C$10</f>
        <v>PP02</v>
      </c>
      <c r="D23190" s="315">
        <f>'Composições Desp. Diretas'!$C$44</f>
        <v>0</v>
      </c>
      <c r="E23190" s="314" t="str">
        <f>Resumo!$R$5</f>
        <v>Despesa</v>
      </c>
      <c r="F23190" s="314" t="str">
        <f>Resumo!$R$7</f>
        <v>Despesa Direta</v>
      </c>
      <c r="G23190" s="327">
        <f>'Composições Desp. Diretas'!CT44</f>
        <v>0</v>
      </c>
    </row>
    <row r="23191" spans="1:7" x14ac:dyDescent="0.25">
      <c r="A23191" s="319">
        <f>'Comp. Desp. Indiretas'!$CS$7</f>
        <v>0</v>
      </c>
      <c r="B23191" s="314">
        <f>'Composições Desp. Diretas'!$A$45</f>
        <v>0</v>
      </c>
      <c r="C23191" s="314" t="str">
        <f>EAP!$C$10</f>
        <v>PP02</v>
      </c>
      <c r="D23191" s="315">
        <f>'Composições Desp. Diretas'!$C$45</f>
        <v>0</v>
      </c>
      <c r="E23191" s="314" t="str">
        <f>Resumo!$R$5</f>
        <v>Despesa</v>
      </c>
      <c r="F23191" s="314" t="str">
        <f>Resumo!$R$7</f>
        <v>Despesa Direta</v>
      </c>
      <c r="G23191" s="327">
        <f>'Composições Desp. Diretas'!CT45</f>
        <v>0</v>
      </c>
    </row>
    <row r="23192" spans="1:7" x14ac:dyDescent="0.25">
      <c r="A23192" s="319">
        <f>'Comp. Desp. Indiretas'!$CS$7</f>
        <v>0</v>
      </c>
      <c r="B23192" s="314">
        <f>'Composições Desp. Diretas'!$A$46</f>
        <v>0</v>
      </c>
      <c r="C23192" s="314" t="str">
        <f>EAP!$C$10</f>
        <v>PP02</v>
      </c>
      <c r="D23192" s="315">
        <f>'Composições Desp. Diretas'!$C$46</f>
        <v>0</v>
      </c>
      <c r="E23192" s="314" t="str">
        <f>Resumo!$R$5</f>
        <v>Despesa</v>
      </c>
      <c r="F23192" s="314" t="str">
        <f>Resumo!$R$7</f>
        <v>Despesa Direta</v>
      </c>
      <c r="G23192" s="327">
        <f>'Composições Desp. Diretas'!CT46</f>
        <v>0</v>
      </c>
    </row>
    <row r="23193" spans="1:7" x14ac:dyDescent="0.25">
      <c r="A23193" s="319">
        <f>'Comp. Desp. Indiretas'!$CS$7</f>
        <v>0</v>
      </c>
      <c r="B23193" s="314">
        <f>'Composições Desp. Diretas'!$A$47</f>
        <v>0</v>
      </c>
      <c r="C23193" s="314" t="str">
        <f>EAP!$C$10</f>
        <v>PP02</v>
      </c>
      <c r="D23193" s="315">
        <f>'Composições Desp. Diretas'!$C$47</f>
        <v>0</v>
      </c>
      <c r="E23193" s="314" t="str">
        <f>Resumo!$R$5</f>
        <v>Despesa</v>
      </c>
      <c r="F23193" s="314" t="str">
        <f>Resumo!$R$7</f>
        <v>Despesa Direta</v>
      </c>
      <c r="G23193" s="327">
        <f>'Composições Desp. Diretas'!CT47</f>
        <v>0</v>
      </c>
    </row>
    <row r="23194" spans="1:7" x14ac:dyDescent="0.25">
      <c r="A23194" s="319">
        <f>'Comp. Desp. Indiretas'!$CS$7</f>
        <v>0</v>
      </c>
      <c r="B23194" s="314">
        <f>'Composições Desp. Diretas'!$A$48</f>
        <v>0</v>
      </c>
      <c r="C23194" s="314" t="str">
        <f>EAP!$C$10</f>
        <v>PP02</v>
      </c>
      <c r="D23194" s="315">
        <f>'Composições Desp. Diretas'!$C$48</f>
        <v>0</v>
      </c>
      <c r="E23194" s="314" t="str">
        <f>Resumo!$R$5</f>
        <v>Despesa</v>
      </c>
      <c r="F23194" s="314" t="str">
        <f>Resumo!$R$7</f>
        <v>Despesa Direta</v>
      </c>
      <c r="G23194" s="327">
        <f>'Composições Desp. Diretas'!CT48</f>
        <v>0</v>
      </c>
    </row>
    <row r="23195" spans="1:7" x14ac:dyDescent="0.25">
      <c r="A23195" s="319">
        <f>'Comp. Desp. Indiretas'!$CS$7</f>
        <v>0</v>
      </c>
      <c r="B23195" s="314">
        <f>'Composições Desp. Diretas'!$A$49</f>
        <v>0</v>
      </c>
      <c r="C23195" s="314" t="str">
        <f>EAP!$C$10</f>
        <v>PP02</v>
      </c>
      <c r="D23195" s="315">
        <f>'Composições Desp. Diretas'!$C$49</f>
        <v>0</v>
      </c>
      <c r="E23195" s="314" t="str">
        <f>Resumo!$R$5</f>
        <v>Despesa</v>
      </c>
      <c r="F23195" s="314" t="str">
        <f>Resumo!$R$7</f>
        <v>Despesa Direta</v>
      </c>
      <c r="G23195" s="327">
        <f>'Composições Desp. Diretas'!CT49</f>
        <v>0</v>
      </c>
    </row>
    <row r="23196" spans="1:7" x14ac:dyDescent="0.25">
      <c r="A23196" s="319">
        <f>'Comp. Desp. Indiretas'!$CS$7</f>
        <v>0</v>
      </c>
      <c r="B23196" s="314">
        <f>'Composições Desp. Diretas'!$A$50</f>
        <v>0</v>
      </c>
      <c r="C23196" s="314" t="str">
        <f>EAP!$C$10</f>
        <v>PP02</v>
      </c>
      <c r="D23196" s="315">
        <f>'Composições Desp. Diretas'!$C$50</f>
        <v>0</v>
      </c>
      <c r="E23196" s="314" t="str">
        <f>Resumo!$R$5</f>
        <v>Despesa</v>
      </c>
      <c r="F23196" s="314" t="str">
        <f>Resumo!$R$7</f>
        <v>Despesa Direta</v>
      </c>
      <c r="G23196" s="327">
        <f>'Composições Desp. Diretas'!CT50</f>
        <v>0</v>
      </c>
    </row>
    <row r="23197" spans="1:7" x14ac:dyDescent="0.25">
      <c r="A23197" s="319">
        <f>'Comp. Desp. Indiretas'!$CS$7</f>
        <v>0</v>
      </c>
      <c r="B23197" s="314">
        <f>'Composições Desp. Diretas'!$A$51</f>
        <v>0</v>
      </c>
      <c r="C23197" s="314" t="str">
        <f>EAP!$C$10</f>
        <v>PP02</v>
      </c>
      <c r="D23197" s="315">
        <f>'Composições Desp. Diretas'!$C$51</f>
        <v>0</v>
      </c>
      <c r="E23197" s="314" t="str">
        <f>Resumo!$R$5</f>
        <v>Despesa</v>
      </c>
      <c r="F23197" s="314" t="str">
        <f>Resumo!$R$7</f>
        <v>Despesa Direta</v>
      </c>
      <c r="G23197" s="327">
        <f>'Composições Desp. Diretas'!CT51</f>
        <v>0</v>
      </c>
    </row>
    <row r="23198" spans="1:7" x14ac:dyDescent="0.25">
      <c r="A23198" s="319">
        <f>'Comp. Desp. Indiretas'!$CS$7</f>
        <v>0</v>
      </c>
      <c r="B23198" s="314">
        <f>'Composições Desp. Diretas'!$A$52</f>
        <v>0</v>
      </c>
      <c r="C23198" s="314" t="str">
        <f>EAP!$C$10</f>
        <v>PP02</v>
      </c>
      <c r="D23198" s="315">
        <f>'Composições Desp. Diretas'!$C$52</f>
        <v>0</v>
      </c>
      <c r="E23198" s="314" t="str">
        <f>Resumo!$R$5</f>
        <v>Despesa</v>
      </c>
      <c r="F23198" s="314" t="str">
        <f>Resumo!$R$7</f>
        <v>Despesa Direta</v>
      </c>
      <c r="G23198" s="327">
        <f>'Composições Desp. Diretas'!CT52</f>
        <v>0</v>
      </c>
    </row>
    <row r="23199" spans="1:7" x14ac:dyDescent="0.25">
      <c r="A23199" s="319">
        <f>'Comp. Desp. Indiretas'!$CS$7</f>
        <v>0</v>
      </c>
      <c r="B23199" s="314">
        <f>'Composições Desp. Diretas'!$A$53</f>
        <v>0</v>
      </c>
      <c r="C23199" s="314" t="str">
        <f>EAP!$C$10</f>
        <v>PP02</v>
      </c>
      <c r="D23199" s="315">
        <f>'Composições Desp. Diretas'!$C$53</f>
        <v>0</v>
      </c>
      <c r="E23199" s="314" t="str">
        <f>Resumo!$R$5</f>
        <v>Despesa</v>
      </c>
      <c r="F23199" s="314" t="str">
        <f>Resumo!$R$7</f>
        <v>Despesa Direta</v>
      </c>
      <c r="G23199" s="327">
        <f>'Composições Desp. Diretas'!CT53</f>
        <v>0</v>
      </c>
    </row>
    <row r="23200" spans="1:7" x14ac:dyDescent="0.25">
      <c r="A23200" s="319">
        <f>'Comp. Desp. Indiretas'!$CS$7</f>
        <v>0</v>
      </c>
      <c r="B23200" s="314">
        <f>'Composições Desp. Diretas'!$A$54</f>
        <v>0</v>
      </c>
      <c r="C23200" s="314" t="str">
        <f>EAP!$C$10</f>
        <v>PP02</v>
      </c>
      <c r="D23200" s="315">
        <f>'Composições Desp. Diretas'!$C$54</f>
        <v>0</v>
      </c>
      <c r="E23200" s="314" t="str">
        <f>Resumo!$R$5</f>
        <v>Despesa</v>
      </c>
      <c r="F23200" s="314" t="str">
        <f>Resumo!$R$7</f>
        <v>Despesa Direta</v>
      </c>
      <c r="G23200" s="327">
        <f>'Composições Desp. Diretas'!CT54</f>
        <v>0</v>
      </c>
    </row>
    <row r="23201" spans="1:7" x14ac:dyDescent="0.25">
      <c r="A23201" s="319">
        <f>'Comp. Desp. Indiretas'!$CS$7</f>
        <v>0</v>
      </c>
      <c r="B23201" s="314">
        <f>'Composições Desp. Diretas'!$A$55</f>
        <v>0</v>
      </c>
      <c r="C23201" s="314" t="str">
        <f>EAP!$C$10</f>
        <v>PP02</v>
      </c>
      <c r="D23201" s="315">
        <f>'Composições Desp. Diretas'!$C$55</f>
        <v>0</v>
      </c>
      <c r="E23201" s="314" t="str">
        <f>Resumo!$R$5</f>
        <v>Despesa</v>
      </c>
      <c r="F23201" s="314" t="str">
        <f>Resumo!$R$7</f>
        <v>Despesa Direta</v>
      </c>
      <c r="G23201" s="327">
        <f>'Composições Desp. Diretas'!CT55</f>
        <v>0</v>
      </c>
    </row>
    <row r="23202" spans="1:7" x14ac:dyDescent="0.25">
      <c r="A23202" s="319">
        <f>'Comp. Desp. Indiretas'!$CS$7</f>
        <v>0</v>
      </c>
      <c r="B23202" s="314" t="str">
        <f>'Composições Desp. Diretas'!$A$57</f>
        <v>SE</v>
      </c>
      <c r="C23202" s="314" t="str">
        <f>EAP!$C$11</f>
        <v>PP03</v>
      </c>
      <c r="D23202" s="315" t="str">
        <f>'Composições Desp. Diretas'!$C$57</f>
        <v>análise lab eflu</v>
      </c>
      <c r="E23202" s="314" t="str">
        <f>Resumo!$R$5</f>
        <v>Despesa</v>
      </c>
      <c r="F23202" s="314" t="str">
        <f>Resumo!$R$7</f>
        <v>Despesa Direta</v>
      </c>
      <c r="G23202" s="327">
        <f>'Composições Desp. Diretas'!CT57</f>
        <v>0</v>
      </c>
    </row>
    <row r="23203" spans="1:7" x14ac:dyDescent="0.25">
      <c r="A23203" s="319">
        <f>'Comp. Desp. Indiretas'!$CS$7</f>
        <v>0</v>
      </c>
      <c r="B23203" s="314" t="str">
        <f>'Composições Desp. Diretas'!$A$58</f>
        <v>MOC</v>
      </c>
      <c r="C23203" s="314" t="str">
        <f>EAP!$C$11</f>
        <v>PP03</v>
      </c>
      <c r="D23203" s="315" t="str">
        <f>'Composições Desp. Diretas'!$C$58</f>
        <v>ANALISTA DE PROJETOS PLENO</v>
      </c>
      <c r="E23203" s="314" t="str">
        <f>Resumo!$R$5</f>
        <v>Despesa</v>
      </c>
      <c r="F23203" s="314" t="str">
        <f>Resumo!$R$7</f>
        <v>Despesa Direta</v>
      </c>
      <c r="G23203" s="327">
        <f>'Composições Desp. Diretas'!CT58</f>
        <v>0</v>
      </c>
    </row>
    <row r="23204" spans="1:7" x14ac:dyDescent="0.25">
      <c r="A23204" s="319">
        <f>'Comp. Desp. Indiretas'!$CS$7</f>
        <v>0</v>
      </c>
      <c r="B23204" s="314" t="str">
        <f>'Composições Desp. Diretas'!$A$59</f>
        <v>SE</v>
      </c>
      <c r="C23204" s="314" t="str">
        <f>EAP!$C$11</f>
        <v>PP03</v>
      </c>
      <c r="D23204" s="315" t="str">
        <f>'Composições Desp. Diretas'!$C$59</f>
        <v>Elaboração de RT Ecotox</v>
      </c>
      <c r="E23204" s="314" t="str">
        <f>Resumo!$R$5</f>
        <v>Despesa</v>
      </c>
      <c r="F23204" s="314" t="str">
        <f>Resumo!$R$7</f>
        <v>Despesa Direta</v>
      </c>
      <c r="G23204" s="327">
        <f>'Composições Desp. Diretas'!CT59</f>
        <v>0</v>
      </c>
    </row>
    <row r="23205" spans="1:7" x14ac:dyDescent="0.25">
      <c r="A23205" s="319">
        <f>'Comp. Desp. Indiretas'!$CS$7</f>
        <v>0</v>
      </c>
      <c r="B23205" s="314">
        <f>'Composições Desp. Diretas'!$A$60</f>
        <v>0</v>
      </c>
      <c r="C23205" s="314" t="str">
        <f>EAP!$C$11</f>
        <v>PP03</v>
      </c>
      <c r="D23205" s="315">
        <f>'Composições Desp. Diretas'!$C$60</f>
        <v>0</v>
      </c>
      <c r="E23205" s="314" t="str">
        <f>Resumo!$R$5</f>
        <v>Despesa</v>
      </c>
      <c r="F23205" s="314" t="str">
        <f>Resumo!$R$7</f>
        <v>Despesa Direta</v>
      </c>
      <c r="G23205" s="327">
        <f>'Composições Desp. Diretas'!CT60</f>
        <v>0</v>
      </c>
    </row>
    <row r="23206" spans="1:7" x14ac:dyDescent="0.25">
      <c r="A23206" s="319">
        <f>'Comp. Desp. Indiretas'!$CS$7</f>
        <v>0</v>
      </c>
      <c r="B23206" s="314">
        <f>'Composições Desp. Diretas'!$A$61</f>
        <v>0</v>
      </c>
      <c r="C23206" s="314" t="str">
        <f>EAP!$C$11</f>
        <v>PP03</v>
      </c>
      <c r="D23206" s="315">
        <f>'Composições Desp. Diretas'!$C$61</f>
        <v>0</v>
      </c>
      <c r="E23206" s="314" t="str">
        <f>Resumo!$R$5</f>
        <v>Despesa</v>
      </c>
      <c r="F23206" s="314" t="str">
        <f>Resumo!$R$7</f>
        <v>Despesa Direta</v>
      </c>
      <c r="G23206" s="327">
        <f>'Composições Desp. Diretas'!CT61</f>
        <v>0</v>
      </c>
    </row>
    <row r="23207" spans="1:7" x14ac:dyDescent="0.25">
      <c r="A23207" s="319">
        <f>'Comp. Desp. Indiretas'!$CS$7</f>
        <v>0</v>
      </c>
      <c r="B23207" s="314" t="str">
        <f>'Composições Desp. Diretas'!$A$62</f>
        <v>MOC</v>
      </c>
      <c r="C23207" s="314" t="str">
        <f>EAP!$C$11</f>
        <v>PP03</v>
      </c>
      <c r="D23207" s="315" t="str">
        <f>'Composições Desp. Diretas'!$C$62</f>
        <v>TÉCNICO OPERACIONAL</v>
      </c>
      <c r="E23207" s="314" t="str">
        <f>Resumo!$R$5</f>
        <v>Despesa</v>
      </c>
      <c r="F23207" s="314" t="str">
        <f>Resumo!$R$7</f>
        <v>Despesa Direta</v>
      </c>
      <c r="G23207" s="327">
        <f>'Composições Desp. Diretas'!CT62</f>
        <v>0</v>
      </c>
    </row>
    <row r="23208" spans="1:7" x14ac:dyDescent="0.25">
      <c r="A23208" s="319">
        <f>'Comp. Desp. Indiretas'!$CS$7</f>
        <v>0</v>
      </c>
      <c r="B23208" s="314" t="str">
        <f>'Composições Desp. Diretas'!$A$63</f>
        <v>DG</v>
      </c>
      <c r="C23208" s="314" t="str">
        <f>EAP!$C$11</f>
        <v>PP03</v>
      </c>
      <c r="D23208" s="315" t="str">
        <f>'Composições Desp. Diretas'!$C$63</f>
        <v>COMBUSTÍVEL - GASOLINA</v>
      </c>
      <c r="E23208" s="314" t="str">
        <f>Resumo!$R$5</f>
        <v>Despesa</v>
      </c>
      <c r="F23208" s="314" t="str">
        <f>Resumo!$R$7</f>
        <v>Despesa Direta</v>
      </c>
      <c r="G23208" s="327">
        <f>'Composições Desp. Diretas'!CT63</f>
        <v>0</v>
      </c>
    </row>
    <row r="23209" spans="1:7" x14ac:dyDescent="0.25">
      <c r="A23209" s="319">
        <f>'Comp. Desp. Indiretas'!$CS$7</f>
        <v>0</v>
      </c>
      <c r="B23209" s="314">
        <f>'Composições Desp. Diretas'!$A$64</f>
        <v>0</v>
      </c>
      <c r="C23209" s="314" t="str">
        <f>EAP!$C$11</f>
        <v>PP03</v>
      </c>
      <c r="D23209" s="315">
        <f>'Composições Desp. Diretas'!$C$64</f>
        <v>0</v>
      </c>
      <c r="E23209" s="314" t="str">
        <f>Resumo!$R$5</f>
        <v>Despesa</v>
      </c>
      <c r="F23209" s="314" t="str">
        <f>Resumo!$R$7</f>
        <v>Despesa Direta</v>
      </c>
      <c r="G23209" s="327">
        <f>'Composições Desp. Diretas'!CT64</f>
        <v>0</v>
      </c>
    </row>
    <row r="23210" spans="1:7" x14ac:dyDescent="0.25">
      <c r="A23210" s="319">
        <f>'Comp. Desp. Indiretas'!$CS$7</f>
        <v>0</v>
      </c>
      <c r="B23210" s="314">
        <f>'Composições Desp. Diretas'!$A$65</f>
        <v>0</v>
      </c>
      <c r="C23210" s="314" t="str">
        <f>EAP!$C$11</f>
        <v>PP03</v>
      </c>
      <c r="D23210" s="315">
        <f>'Composições Desp. Diretas'!$C$65</f>
        <v>0</v>
      </c>
      <c r="E23210" s="314" t="str">
        <f>Resumo!$R$5</f>
        <v>Despesa</v>
      </c>
      <c r="F23210" s="314" t="str">
        <f>Resumo!$R$7</f>
        <v>Despesa Direta</v>
      </c>
      <c r="G23210" s="327">
        <f>'Composições Desp. Diretas'!CT65</f>
        <v>0</v>
      </c>
    </row>
    <row r="23211" spans="1:7" x14ac:dyDescent="0.25">
      <c r="A23211" s="319">
        <f>'Comp. Desp. Indiretas'!$CS$7</f>
        <v>0</v>
      </c>
      <c r="B23211" s="314">
        <f>'Composições Desp. Diretas'!$A$66</f>
        <v>0</v>
      </c>
      <c r="C23211" s="314" t="str">
        <f>EAP!$C$11</f>
        <v>PP03</v>
      </c>
      <c r="D23211" s="315">
        <f>'Composições Desp. Diretas'!$C$66</f>
        <v>0</v>
      </c>
      <c r="E23211" s="314" t="str">
        <f>Resumo!$R$5</f>
        <v>Despesa</v>
      </c>
      <c r="F23211" s="314" t="str">
        <f>Resumo!$R$7</f>
        <v>Despesa Direta</v>
      </c>
      <c r="G23211" s="327">
        <f>'Composições Desp. Diretas'!CT66</f>
        <v>0</v>
      </c>
    </row>
    <row r="23212" spans="1:7" x14ac:dyDescent="0.25">
      <c r="A23212" s="319">
        <f>'Comp. Desp. Indiretas'!$CS$7</f>
        <v>0</v>
      </c>
      <c r="B23212" s="314">
        <f>'Composições Desp. Diretas'!$A$67</f>
        <v>0</v>
      </c>
      <c r="C23212" s="314" t="str">
        <f>EAP!$C$11</f>
        <v>PP03</v>
      </c>
      <c r="D23212" s="315">
        <f>'Composições Desp. Diretas'!$C$67</f>
        <v>0</v>
      </c>
      <c r="E23212" s="314" t="str">
        <f>Resumo!$R$5</f>
        <v>Despesa</v>
      </c>
      <c r="F23212" s="314" t="str">
        <f>Resumo!$R$7</f>
        <v>Despesa Direta</v>
      </c>
      <c r="G23212" s="327">
        <f>'Composições Desp. Diretas'!CT67</f>
        <v>0</v>
      </c>
    </row>
    <row r="23213" spans="1:7" x14ac:dyDescent="0.25">
      <c r="A23213" s="319">
        <f>'Comp. Desp. Indiretas'!$CS$7</f>
        <v>0</v>
      </c>
      <c r="B23213" s="314">
        <f>'Composições Desp. Diretas'!$A$68</f>
        <v>0</v>
      </c>
      <c r="C23213" s="314" t="str">
        <f>EAP!$C$11</f>
        <v>PP03</v>
      </c>
      <c r="D23213" s="315">
        <f>'Composições Desp. Diretas'!$C$68</f>
        <v>0</v>
      </c>
      <c r="E23213" s="314" t="str">
        <f>Resumo!$R$5</f>
        <v>Despesa</v>
      </c>
      <c r="F23213" s="314" t="str">
        <f>Resumo!$R$7</f>
        <v>Despesa Direta</v>
      </c>
      <c r="G23213" s="327">
        <f>'Composições Desp. Diretas'!CT68</f>
        <v>0</v>
      </c>
    </row>
    <row r="23214" spans="1:7" x14ac:dyDescent="0.25">
      <c r="A23214" s="319">
        <f>'Comp. Desp. Indiretas'!$CS$7</f>
        <v>0</v>
      </c>
      <c r="B23214" s="314">
        <f>'Composições Desp. Diretas'!$A$69</f>
        <v>0</v>
      </c>
      <c r="C23214" s="314" t="str">
        <f>EAP!$C$11</f>
        <v>PP03</v>
      </c>
      <c r="D23214" s="315">
        <f>'Composições Desp. Diretas'!$C$69</f>
        <v>0</v>
      </c>
      <c r="E23214" s="314" t="str">
        <f>Resumo!$R$5</f>
        <v>Despesa</v>
      </c>
      <c r="F23214" s="314" t="str">
        <f>Resumo!$R$7</f>
        <v>Despesa Direta</v>
      </c>
      <c r="G23214" s="327">
        <f>'Composições Desp. Diretas'!CT69</f>
        <v>0</v>
      </c>
    </row>
    <row r="23215" spans="1:7" x14ac:dyDescent="0.25">
      <c r="A23215" s="319">
        <f>'Comp. Desp. Indiretas'!$CS$7</f>
        <v>0</v>
      </c>
      <c r="B23215" s="314">
        <f>'Composições Desp. Diretas'!$A$70</f>
        <v>0</v>
      </c>
      <c r="C23215" s="314" t="str">
        <f>EAP!$C$11</f>
        <v>PP03</v>
      </c>
      <c r="D23215" s="315">
        <f>'Composições Desp. Diretas'!$C$70</f>
        <v>0</v>
      </c>
      <c r="E23215" s="314" t="str">
        <f>Resumo!$R$5</f>
        <v>Despesa</v>
      </c>
      <c r="F23215" s="314" t="str">
        <f>Resumo!$R$7</f>
        <v>Despesa Direta</v>
      </c>
      <c r="G23215" s="327">
        <f>'Composições Desp. Diretas'!CT70</f>
        <v>0</v>
      </c>
    </row>
    <row r="23216" spans="1:7" x14ac:dyDescent="0.25">
      <c r="A23216" s="319">
        <f>'Comp. Desp. Indiretas'!$CS$7</f>
        <v>0</v>
      </c>
      <c r="B23216" s="314">
        <f>'Composições Desp. Diretas'!$A$71</f>
        <v>0</v>
      </c>
      <c r="C23216" s="314" t="str">
        <f>EAP!$C$11</f>
        <v>PP03</v>
      </c>
      <c r="D23216" s="315">
        <f>'Composições Desp. Diretas'!$C$71</f>
        <v>0</v>
      </c>
      <c r="E23216" s="314" t="str">
        <f>Resumo!$R$5</f>
        <v>Despesa</v>
      </c>
      <c r="F23216" s="314" t="str">
        <f>Resumo!$R$7</f>
        <v>Despesa Direta</v>
      </c>
      <c r="G23216" s="327">
        <f>'Composições Desp. Diretas'!CT71</f>
        <v>0</v>
      </c>
    </row>
    <row r="23217" spans="1:7" x14ac:dyDescent="0.25">
      <c r="A23217" s="319">
        <f>'Comp. Desp. Indiretas'!$CS$7</f>
        <v>0</v>
      </c>
      <c r="B23217" s="314">
        <f>'Composições Desp. Diretas'!$A$72</f>
        <v>0</v>
      </c>
      <c r="C23217" s="314" t="str">
        <f>EAP!$C$11</f>
        <v>PP03</v>
      </c>
      <c r="D23217" s="315">
        <f>'Composições Desp. Diretas'!$C$72</f>
        <v>0</v>
      </c>
      <c r="E23217" s="314" t="str">
        <f>Resumo!$R$5</f>
        <v>Despesa</v>
      </c>
      <c r="F23217" s="314" t="str">
        <f>Resumo!$R$7</f>
        <v>Despesa Direta</v>
      </c>
      <c r="G23217" s="327">
        <f>'Composições Desp. Diretas'!CT72</f>
        <v>0</v>
      </c>
    </row>
    <row r="23218" spans="1:7" x14ac:dyDescent="0.25">
      <c r="A23218" s="319">
        <f>'Comp. Desp. Indiretas'!$CS$7</f>
        <v>0</v>
      </c>
      <c r="B23218" s="314">
        <f>'Composições Desp. Diretas'!$A$73</f>
        <v>0</v>
      </c>
      <c r="C23218" s="314" t="str">
        <f>EAP!$C$11</f>
        <v>PP03</v>
      </c>
      <c r="D23218" s="315">
        <f>'Composições Desp. Diretas'!$C$73</f>
        <v>0</v>
      </c>
      <c r="E23218" s="314" t="str">
        <f>Resumo!$R$5</f>
        <v>Despesa</v>
      </c>
      <c r="F23218" s="314" t="str">
        <f>Resumo!$R$7</f>
        <v>Despesa Direta</v>
      </c>
      <c r="G23218" s="327">
        <f>'Composições Desp. Diretas'!CT73</f>
        <v>0</v>
      </c>
    </row>
    <row r="23219" spans="1:7" x14ac:dyDescent="0.25">
      <c r="A23219" s="319">
        <f>'Comp. Desp. Indiretas'!$CS$7</f>
        <v>0</v>
      </c>
      <c r="B23219" s="314">
        <f>'Composições Desp. Diretas'!$A$74</f>
        <v>0</v>
      </c>
      <c r="C23219" s="314" t="str">
        <f>EAP!$C$11</f>
        <v>PP03</v>
      </c>
      <c r="D23219" s="315">
        <f>'Composições Desp. Diretas'!$C$74</f>
        <v>0</v>
      </c>
      <c r="E23219" s="314" t="str">
        <f>Resumo!$R$5</f>
        <v>Despesa</v>
      </c>
      <c r="F23219" s="314" t="str">
        <f>Resumo!$R$7</f>
        <v>Despesa Direta</v>
      </c>
      <c r="G23219" s="327">
        <f>'Composições Desp. Diretas'!CT74</f>
        <v>0</v>
      </c>
    </row>
    <row r="23220" spans="1:7" x14ac:dyDescent="0.25">
      <c r="A23220" s="319">
        <f>'Comp. Desp. Indiretas'!$CS$7</f>
        <v>0</v>
      </c>
      <c r="B23220" s="314">
        <f>'Composições Desp. Diretas'!$A$75</f>
        <v>0</v>
      </c>
      <c r="C23220" s="314" t="str">
        <f>EAP!$C$11</f>
        <v>PP03</v>
      </c>
      <c r="D23220" s="315">
        <f>'Composições Desp. Diretas'!$C$75</f>
        <v>0</v>
      </c>
      <c r="E23220" s="314" t="str">
        <f>Resumo!$R$5</f>
        <v>Despesa</v>
      </c>
      <c r="F23220" s="314" t="str">
        <f>Resumo!$R$7</f>
        <v>Despesa Direta</v>
      </c>
      <c r="G23220" s="327">
        <f>'Composições Desp. Diretas'!CT75</f>
        <v>0</v>
      </c>
    </row>
    <row r="23221" spans="1:7" x14ac:dyDescent="0.25">
      <c r="A23221" s="319">
        <f>'Comp. Desp. Indiretas'!$CS$7</f>
        <v>0</v>
      </c>
      <c r="B23221" s="314">
        <f>'Composições Desp. Diretas'!$A$76</f>
        <v>0</v>
      </c>
      <c r="C23221" s="314" t="str">
        <f>EAP!$C$11</f>
        <v>PP03</v>
      </c>
      <c r="D23221" s="315">
        <f>'Composições Desp. Diretas'!$C$76</f>
        <v>0</v>
      </c>
      <c r="E23221" s="314" t="str">
        <f>Resumo!$R$5</f>
        <v>Despesa</v>
      </c>
      <c r="F23221" s="314" t="str">
        <f>Resumo!$R$7</f>
        <v>Despesa Direta</v>
      </c>
      <c r="G23221" s="327">
        <f>'Composições Desp. Diretas'!CT76</f>
        <v>0</v>
      </c>
    </row>
    <row r="23222" spans="1:7" x14ac:dyDescent="0.25">
      <c r="A23222" s="319">
        <f>'Comp. Desp. Indiretas'!$CS$7</f>
        <v>0</v>
      </c>
      <c r="B23222" s="314">
        <f>'Composições Desp. Diretas'!$A$77</f>
        <v>0</v>
      </c>
      <c r="C23222" s="314" t="str">
        <f>EAP!$C$11</f>
        <v>PP03</v>
      </c>
      <c r="D23222" s="315">
        <f>'Composições Desp. Diretas'!$C$77</f>
        <v>0</v>
      </c>
      <c r="E23222" s="314" t="str">
        <f>Resumo!$R$5</f>
        <v>Despesa</v>
      </c>
      <c r="F23222" s="314" t="str">
        <f>Resumo!$R$7</f>
        <v>Despesa Direta</v>
      </c>
      <c r="G23222" s="327">
        <f>'Composições Desp. Diretas'!CT77</f>
        <v>0</v>
      </c>
    </row>
    <row r="23223" spans="1:7" x14ac:dyDescent="0.25">
      <c r="A23223" s="319">
        <f>'Comp. Desp. Indiretas'!$CS$7</f>
        <v>0</v>
      </c>
      <c r="B23223" s="314">
        <f>'Composições Desp. Diretas'!$A$78</f>
        <v>0</v>
      </c>
      <c r="C23223" s="314" t="str">
        <f>EAP!$C$11</f>
        <v>PP03</v>
      </c>
      <c r="D23223" s="315">
        <f>'Composições Desp. Diretas'!$C$78</f>
        <v>0</v>
      </c>
      <c r="E23223" s="314" t="str">
        <f>Resumo!$R$5</f>
        <v>Despesa</v>
      </c>
      <c r="F23223" s="314" t="str">
        <f>Resumo!$R$7</f>
        <v>Despesa Direta</v>
      </c>
      <c r="G23223" s="327">
        <f>'Composições Desp. Diretas'!CT78</f>
        <v>0</v>
      </c>
    </row>
    <row r="23232" spans="1:7" x14ac:dyDescent="0.25">
      <c r="A23232" s="319">
        <f>'Comp. Desp. Indiretas'!$CS$7</f>
        <v>0</v>
      </c>
      <c r="B23232" s="314">
        <f>'Composições Desp. Diretas'!$A$79</f>
        <v>0</v>
      </c>
      <c r="C23232" s="314" t="str">
        <f>EAP!$C$11</f>
        <v>PP03</v>
      </c>
      <c r="D23232" s="315">
        <f>'Composições Desp. Diretas'!$C$79</f>
        <v>0</v>
      </c>
      <c r="E23232" s="314" t="str">
        <f>Resumo!$R$5</f>
        <v>Despesa</v>
      </c>
      <c r="F23232" s="314" t="str">
        <f>Resumo!$R$7</f>
        <v>Despesa Direta</v>
      </c>
      <c r="G23232" s="327">
        <f>'Composições Desp. Diretas'!CT79</f>
        <v>0</v>
      </c>
    </row>
    <row r="24070" spans="1:7" x14ac:dyDescent="0.25">
      <c r="A24070" s="319">
        <f>'Comp. Desp. Indiretas'!$CS$7</f>
        <v>0</v>
      </c>
      <c r="D24070" s="315" t="str">
        <f>'CRONOG. DE RECEBIMENTO'!$A$5</f>
        <v>Monitoramento da Qualidade do Ar</v>
      </c>
      <c r="E24070" s="314" t="str">
        <f>Resumo!$R$4</f>
        <v>Receita</v>
      </c>
      <c r="F24070" s="314" t="str">
        <f>Resumo!$R$4</f>
        <v>Receita</v>
      </c>
      <c r="G24070" s="327">
        <f>'CRONOG. DE RECEBIMENTO'!W5</f>
        <v>0</v>
      </c>
    </row>
    <row r="24071" spans="1:7" x14ac:dyDescent="0.25">
      <c r="A24071" s="319">
        <f>'Comp. Desp. Indiretas'!$CS$7</f>
        <v>0</v>
      </c>
      <c r="D24071" s="315" t="str">
        <f>'CRONOG. DE RECEBIMENTO'!$A$6</f>
        <v>Monitoramento de Ruído</v>
      </c>
      <c r="E24071" s="314" t="str">
        <f>Resumo!$R$4</f>
        <v>Receita</v>
      </c>
      <c r="F24071" s="314" t="str">
        <f>Resumo!$R$4</f>
        <v>Receita</v>
      </c>
      <c r="G24071" s="327">
        <f>'CRONOG. DE RECEBIMENTO'!W6</f>
        <v>0</v>
      </c>
    </row>
    <row r="24072" spans="1:7" x14ac:dyDescent="0.25">
      <c r="A24072" s="319">
        <f>'Comp. Desp. Indiretas'!$CS$7</f>
        <v>0</v>
      </c>
      <c r="D24072" s="315" t="str">
        <f>'CRONOG. DE RECEBIMENTO'!$A$7</f>
        <v>Monitoramento de Efluentes Industriais</v>
      </c>
      <c r="E24072" s="314" t="str">
        <f>Resumo!$R$4</f>
        <v>Receita</v>
      </c>
      <c r="F24072" s="314" t="str">
        <f>Resumo!$R$4</f>
        <v>Receita</v>
      </c>
      <c r="G24072" s="327">
        <f>'CRONOG. DE RECEBIMENTO'!W7</f>
        <v>0</v>
      </c>
    </row>
    <row r="24100" spans="1:7" x14ac:dyDescent="0.25">
      <c r="A24100" s="319">
        <f>'Comp. Desp. Indiretas'!$CS$7</f>
        <v>0</v>
      </c>
      <c r="D24100" s="315" t="str">
        <f>Resumo!$R$8</f>
        <v>Imposto</v>
      </c>
      <c r="E24100" s="314" t="str">
        <f>Resumo!$R$5</f>
        <v>Despesa</v>
      </c>
      <c r="F24100" s="314" t="str">
        <f>Resumo!$R$8</f>
        <v>Imposto</v>
      </c>
      <c r="G24100" s="327">
        <f>'CRONOG. DE RECEBIMENTO'!W10</f>
        <v>0</v>
      </c>
    </row>
    <row r="24101" spans="1:7" x14ac:dyDescent="0.25">
      <c r="A24101" s="319">
        <f>'Comp. Desp. Indiretas'!$CS$7</f>
        <v>0</v>
      </c>
      <c r="D24101" s="315" t="str">
        <f>Resumo!$R$9</f>
        <v>Overhead</v>
      </c>
      <c r="E24101" s="314" t="str">
        <f>Resumo!$R$9</f>
        <v>Overhead</v>
      </c>
      <c r="F24101" s="314" t="str">
        <f>Resumo!$R$9</f>
        <v>Overhead</v>
      </c>
      <c r="G24101" s="327">
        <f>'CRONOG. DE RECEBIMENTO'!W15</f>
        <v>0</v>
      </c>
    </row>
    <row r="24102" spans="1:7" x14ac:dyDescent="0.25">
      <c r="A24102" s="319">
        <f>'Comp. Desp. Indiretas'!$CS$7</f>
        <v>0</v>
      </c>
      <c r="D24102" s="315" t="str">
        <f>Resumo!$R$10</f>
        <v>Margem</v>
      </c>
      <c r="E24102" s="314" t="str">
        <f>Resumo!$R$10</f>
        <v>Margem</v>
      </c>
      <c r="F24102" s="314" t="str">
        <f>Resumo!$R$10</f>
        <v>Margem</v>
      </c>
      <c r="G24102" s="327">
        <f>'CRONOG. DE RECEBIMENTO'!W17</f>
        <v>0</v>
      </c>
    </row>
    <row r="24103" spans="1:7" x14ac:dyDescent="0.25">
      <c r="A24103" s="319">
        <f>'Comp. Desp. Indiretas'!$CS$7</f>
        <v>0</v>
      </c>
      <c r="D24103" s="315" t="str">
        <f>Resumo!$R$11</f>
        <v>Risco</v>
      </c>
      <c r="E24103" s="314" t="str">
        <f>Resumo!$R$11</f>
        <v>Risco</v>
      </c>
      <c r="F24103" s="314" t="str">
        <f>Resumo!$R$11</f>
        <v>Risco</v>
      </c>
      <c r="G24103" s="327">
        <f>'CRONOG. DE RECEBIMENTO'!W16</f>
        <v>0</v>
      </c>
    </row>
    <row r="24104" spans="1:7" x14ac:dyDescent="0.25">
      <c r="A24104" s="319">
        <f>'Comp. Desp. Indiretas'!$CS$7</f>
        <v>0</v>
      </c>
      <c r="D24104" s="315" t="str">
        <f>'CRONOG. DE RECEBIMENTO'!$A$11</f>
        <v>TOTAL MENSAL - RECEITA LÍQUIDA</v>
      </c>
      <c r="E24104" s="314" t="str">
        <f>Resumo!$R$4</f>
        <v>Receita</v>
      </c>
      <c r="F24104" s="314" t="str">
        <f>'CRONOG. DE RECEBIMENTO'!$A$11</f>
        <v>TOTAL MENSAL - RECEITA LÍQUIDA</v>
      </c>
      <c r="G24104" s="327">
        <f>'CRONOG. DE RECEBIMENTO'!$W$11</f>
        <v>0</v>
      </c>
    </row>
    <row r="24105" spans="1:7" x14ac:dyDescent="0.25">
      <c r="A24105" s="319">
        <f>'Comp. Desp. Indiretas'!$CS$7</f>
        <v>0</v>
      </c>
      <c r="D24105" s="315" t="str">
        <f>'CRONOG. DE RECEBIMENTO'!$A$12</f>
        <v>TOTAL ACUMULADO - RECEITA LÍQUIDA</v>
      </c>
      <c r="E24105" s="314" t="str">
        <f>Resumo!$R$4</f>
        <v>Receita</v>
      </c>
      <c r="F24105" s="314" t="str">
        <f>'CRONOG. DE RECEBIMENTO'!$A$12</f>
        <v>TOTAL ACUMULADO - RECEITA LÍQUIDA</v>
      </c>
      <c r="G24105" s="327">
        <f>'CRONOG. DE RECEBIMENTO'!$W$12</f>
        <v>17472.697328999995</v>
      </c>
    </row>
    <row r="24106" spans="1:7" x14ac:dyDescent="0.25">
      <c r="A24106" s="319">
        <f>'Comp. Desp. Indiretas'!$CS$7</f>
        <v>0</v>
      </c>
      <c r="D24106" s="315" t="str">
        <f>'CRONOG. DE RECEBIMENTO'!$A$38</f>
        <v>Monitoramento da Qualidade do Ar</v>
      </c>
      <c r="E24106" s="314" t="str">
        <f>Resumo!$R$12</f>
        <v>Recebimento Cliente</v>
      </c>
      <c r="F24106" s="314" t="str">
        <f>Resumo!$R$12</f>
        <v>Recebimento Cliente</v>
      </c>
      <c r="G24106" s="327">
        <f>'CRONOG. DE RECEBIMENTO'!$W$38</f>
        <v>0</v>
      </c>
    </row>
    <row r="24107" spans="1:7" x14ac:dyDescent="0.25">
      <c r="A24107" s="319">
        <f>'Comp. Desp. Indiretas'!$CS$7</f>
        <v>0</v>
      </c>
      <c r="D24107" s="315" t="str">
        <f>'CRONOG. DE RECEBIMENTO'!$A$39</f>
        <v>Monitoramento de Ruído</v>
      </c>
      <c r="E24107" s="314" t="str">
        <f>Resumo!$R$12</f>
        <v>Recebimento Cliente</v>
      </c>
      <c r="F24107" s="314" t="str">
        <f>Resumo!$R$12</f>
        <v>Recebimento Cliente</v>
      </c>
      <c r="G24107" s="327">
        <f>'CRONOG. DE RECEBIMENTO'!$W$39</f>
        <v>0</v>
      </c>
    </row>
    <row r="24108" spans="1:7" x14ac:dyDescent="0.25">
      <c r="A24108" s="319">
        <f>'Comp. Desp. Indiretas'!$CS$7</f>
        <v>0</v>
      </c>
      <c r="D24108" s="315" t="str">
        <f>'CRONOG. DE RECEBIMENTO'!$A$40</f>
        <v>Monitoramento de Efluentes Industriais</v>
      </c>
      <c r="E24108" s="314" t="str">
        <f>Resumo!$R$12</f>
        <v>Recebimento Cliente</v>
      </c>
      <c r="F24108" s="314" t="str">
        <f>Resumo!$R$12</f>
        <v>Recebimento Cliente</v>
      </c>
      <c r="G24108" s="327">
        <f>'CRONOG. DE RECEBIMENTO'!$W$40</f>
        <v>0</v>
      </c>
    </row>
    <row r="24136" spans="1:7" x14ac:dyDescent="0.25">
      <c r="A24136" s="319">
        <f>'Comp. Desp. Indiretas'!$CT$7</f>
        <v>0</v>
      </c>
      <c r="B24136" s="314" t="str">
        <f>'Comp. Desp. Indiretas'!$A$9</f>
        <v>MOC</v>
      </c>
      <c r="D24136" s="315" t="str">
        <f>'Comp. Desp. Indiretas'!$C$9</f>
        <v>DIRETOR TÉCNICO</v>
      </c>
      <c r="E24136" s="314" t="str">
        <f>Resumo!$R$5</f>
        <v>Despesa</v>
      </c>
      <c r="F24136" s="314" t="str">
        <f>Resumo!$R$6</f>
        <v>Despesa Indireta</v>
      </c>
      <c r="G24136" s="327">
        <f>'Comp. Desp. Indiretas'!CT9</f>
        <v>0</v>
      </c>
    </row>
    <row r="24137" spans="1:7" x14ac:dyDescent="0.25">
      <c r="A24137" s="319">
        <f>'Comp. Desp. Indiretas'!$CT$7</f>
        <v>0</v>
      </c>
      <c r="B24137" s="314" t="str">
        <f>'Comp. Desp. Indiretas'!$A$10</f>
        <v>MOC</v>
      </c>
      <c r="D24137" s="315" t="str">
        <f>'Comp. Desp. Indiretas'!$C$10</f>
        <v>GERENTE DE PROJETO</v>
      </c>
      <c r="E24137" s="314" t="str">
        <f>Resumo!$R$5</f>
        <v>Despesa</v>
      </c>
      <c r="F24137" s="314" t="str">
        <f>Resumo!$R$6</f>
        <v>Despesa Indireta</v>
      </c>
      <c r="G24137" s="327">
        <f>'Comp. Desp. Indiretas'!CT10</f>
        <v>0</v>
      </c>
    </row>
    <row r="24138" spans="1:7" x14ac:dyDescent="0.25">
      <c r="A24138" s="319">
        <f>'Comp. Desp. Indiretas'!$CT$7</f>
        <v>0</v>
      </c>
      <c r="B24138" s="314" t="str">
        <f>'Comp. Desp. Indiretas'!$A$11</f>
        <v>MOC</v>
      </c>
      <c r="D24138" s="315" t="str">
        <f>'Comp. Desp. Indiretas'!$C$11</f>
        <v>COORD. DE PROJETO</v>
      </c>
      <c r="E24138" s="314" t="str">
        <f>Resumo!$R$5</f>
        <v>Despesa</v>
      </c>
      <c r="F24138" s="314" t="str">
        <f>Resumo!$R$6</f>
        <v>Despesa Indireta</v>
      </c>
      <c r="G24138" s="327">
        <f>'Comp. Desp. Indiretas'!CT11</f>
        <v>0</v>
      </c>
    </row>
    <row r="24139" spans="1:7" x14ac:dyDescent="0.25">
      <c r="A24139" s="319">
        <f>'Comp. Desp. Indiretas'!$CT$7</f>
        <v>0</v>
      </c>
      <c r="B24139" s="314" t="str">
        <f>'Comp. Desp. Indiretas'!$A$12</f>
        <v>MOC</v>
      </c>
      <c r="D24139" s="315" t="str">
        <f>'Comp. Desp. Indiretas'!$C$12</f>
        <v>COORD. OPERACIONAL</v>
      </c>
      <c r="E24139" s="314" t="str">
        <f>Resumo!$R$5</f>
        <v>Despesa</v>
      </c>
      <c r="F24139" s="314" t="str">
        <f>Resumo!$R$6</f>
        <v>Despesa Indireta</v>
      </c>
      <c r="G24139" s="327">
        <f>'Comp. Desp. Indiretas'!CT12</f>
        <v>0</v>
      </c>
    </row>
    <row r="24140" spans="1:7" x14ac:dyDescent="0.25">
      <c r="A24140" s="319">
        <f>'Comp. Desp. Indiretas'!$CT$7</f>
        <v>0</v>
      </c>
      <c r="B24140" s="314" t="str">
        <f>'Comp. Desp. Indiretas'!$A$13</f>
        <v>MOC</v>
      </c>
      <c r="D24140" s="315" t="str">
        <f>'Comp. Desp. Indiretas'!$C$13</f>
        <v>ANALISTA DE PROJETOS SENIOR</v>
      </c>
      <c r="E24140" s="314" t="str">
        <f>Resumo!$R$5</f>
        <v>Despesa</v>
      </c>
      <c r="F24140" s="314" t="str">
        <f>Resumo!$R$6</f>
        <v>Despesa Indireta</v>
      </c>
      <c r="G24140" s="327">
        <f>'Comp. Desp. Indiretas'!CT13</f>
        <v>0</v>
      </c>
    </row>
    <row r="24141" spans="1:7" x14ac:dyDescent="0.25">
      <c r="A24141" s="319">
        <f>'Comp. Desp. Indiretas'!$CT$7</f>
        <v>0</v>
      </c>
      <c r="B24141" s="314" t="str">
        <f>'Comp. Desp. Indiretas'!$A$14</f>
        <v>MOC</v>
      </c>
      <c r="D24141" s="315" t="str">
        <f>'Comp. Desp. Indiretas'!$C$14</f>
        <v>ANALISTA DE PROJETOS PLENO</v>
      </c>
      <c r="E24141" s="314" t="str">
        <f>Resumo!$R$5</f>
        <v>Despesa</v>
      </c>
      <c r="F24141" s="314" t="str">
        <f>Resumo!$R$6</f>
        <v>Despesa Indireta</v>
      </c>
      <c r="G24141" s="327">
        <f>'Comp. Desp. Indiretas'!CT14</f>
        <v>0</v>
      </c>
    </row>
    <row r="24142" spans="1:7" x14ac:dyDescent="0.25">
      <c r="A24142" s="319">
        <f>'Comp. Desp. Indiretas'!$CT$7</f>
        <v>0</v>
      </c>
      <c r="B24142" s="314" t="str">
        <f>'Comp. Desp. Indiretas'!$A$15</f>
        <v>MOC</v>
      </c>
      <c r="D24142" s="315" t="str">
        <f>'Comp. Desp. Indiretas'!$C$15</f>
        <v>ANALISTA DE PROJETOS JUNIOR</v>
      </c>
      <c r="E24142" s="314" t="str">
        <f>Resumo!$R$5</f>
        <v>Despesa</v>
      </c>
      <c r="F24142" s="314" t="str">
        <f>Resumo!$R$6</f>
        <v>Despesa Indireta</v>
      </c>
      <c r="G24142" s="327">
        <f>'Comp. Desp. Indiretas'!CT15</f>
        <v>0</v>
      </c>
    </row>
    <row r="24143" spans="1:7" x14ac:dyDescent="0.25">
      <c r="A24143" s="319">
        <f>'Comp. Desp. Indiretas'!$CT$7</f>
        <v>0</v>
      </c>
      <c r="B24143" s="314" t="str">
        <f>'Comp. Desp. Indiretas'!$A$16</f>
        <v>MOC</v>
      </c>
      <c r="D24143" s="315" t="str">
        <f>'Comp. Desp. Indiretas'!$C$16</f>
        <v>TÉCNICO OPERACIONAL</v>
      </c>
      <c r="E24143" s="314" t="str">
        <f>Resumo!$R$5</f>
        <v>Despesa</v>
      </c>
      <c r="F24143" s="314" t="str">
        <f>Resumo!$R$6</f>
        <v>Despesa Indireta</v>
      </c>
      <c r="G24143" s="327">
        <f>'Comp. Desp. Indiretas'!CT16</f>
        <v>0</v>
      </c>
    </row>
    <row r="24144" spans="1:7" x14ac:dyDescent="0.25">
      <c r="A24144" s="319">
        <f>'Comp. Desp. Indiretas'!$CT$7</f>
        <v>0</v>
      </c>
      <c r="B24144" s="314" t="str">
        <f>'Comp. Desp. Indiretas'!$A$17</f>
        <v>MOC</v>
      </c>
      <c r="D24144" s="315" t="str">
        <f>'Comp. Desp. Indiretas'!$C$17</f>
        <v>TÉCNICO OPERACIONAL - C/ PERICULOSIDADE</v>
      </c>
      <c r="E24144" s="314" t="str">
        <f>Resumo!$R$5</f>
        <v>Despesa</v>
      </c>
      <c r="F24144" s="314" t="str">
        <f>Resumo!$R$6</f>
        <v>Despesa Indireta</v>
      </c>
      <c r="G24144" s="327">
        <f>'Comp. Desp. Indiretas'!CT17</f>
        <v>0</v>
      </c>
    </row>
    <row r="24145" spans="1:7" x14ac:dyDescent="0.25">
      <c r="A24145" s="319">
        <f>'Comp. Desp. Indiretas'!$CT$7</f>
        <v>0</v>
      </c>
      <c r="B24145" s="314" t="str">
        <f>'Comp. Desp. Indiretas'!$A$18</f>
        <v>MOC</v>
      </c>
      <c r="D24145" s="315" t="str">
        <f>'Comp. Desp. Indiretas'!$C$18</f>
        <v>ANALISTA DE GEOPROCESSAMENTO</v>
      </c>
      <c r="E24145" s="314" t="str">
        <f>Resumo!$R$5</f>
        <v>Despesa</v>
      </c>
      <c r="F24145" s="314" t="str">
        <f>Resumo!$R$6</f>
        <v>Despesa Indireta</v>
      </c>
      <c r="G24145" s="327">
        <f>'Comp. Desp. Indiretas'!CT18</f>
        <v>0</v>
      </c>
    </row>
    <row r="24146" spans="1:7" x14ac:dyDescent="0.25">
      <c r="A24146" s="319">
        <f>'Comp. Desp. Indiretas'!$CT$7</f>
        <v>0</v>
      </c>
      <c r="B24146" s="314" t="str">
        <f>'Comp. Desp. Indiretas'!$A$19</f>
        <v>MOC</v>
      </c>
      <c r="D24146" s="315" t="str">
        <f>'Comp. Desp. Indiretas'!$C$19</f>
        <v>ASSISTENTE DE PROJETOS</v>
      </c>
      <c r="E24146" s="314" t="str">
        <f>Resumo!$R$5</f>
        <v>Despesa</v>
      </c>
      <c r="F24146" s="314" t="str">
        <f>Resumo!$R$6</f>
        <v>Despesa Indireta</v>
      </c>
      <c r="G24146" s="327">
        <f>'Comp. Desp. Indiretas'!CT19</f>
        <v>0</v>
      </c>
    </row>
    <row r="24147" spans="1:7" x14ac:dyDescent="0.25">
      <c r="A24147" s="319">
        <f>'Comp. Desp. Indiretas'!$CT$7</f>
        <v>0</v>
      </c>
      <c r="B24147" s="314" t="str">
        <f>'Comp. Desp. Indiretas'!$A$20</f>
        <v>MOC</v>
      </c>
      <c r="D24147" s="315" t="str">
        <f>'Comp. Desp. Indiretas'!$C$20</f>
        <v>AUXILIAR TÉCNICO</v>
      </c>
      <c r="E24147" s="314" t="str">
        <f>Resumo!$R$5</f>
        <v>Despesa</v>
      </c>
      <c r="F24147" s="314" t="str">
        <f>Resumo!$R$6</f>
        <v>Despesa Indireta</v>
      </c>
      <c r="G24147" s="327">
        <f>'Comp. Desp. Indiretas'!CT20</f>
        <v>0</v>
      </c>
    </row>
    <row r="24148" spans="1:7" x14ac:dyDescent="0.25">
      <c r="A24148" s="319">
        <f>'Comp. Desp. Indiretas'!$CT$7</f>
        <v>0</v>
      </c>
      <c r="B24148" s="314" t="str">
        <f>'Comp. Desp. Indiretas'!$A$21</f>
        <v>MOC</v>
      </c>
      <c r="D24148" s="315" t="str">
        <f>'Comp. Desp. Indiretas'!$C$21</f>
        <v>ESTAGIÁRIO TÉCNICO</v>
      </c>
      <c r="E24148" s="314" t="str">
        <f>Resumo!$R$5</f>
        <v>Despesa</v>
      </c>
      <c r="F24148" s="314" t="str">
        <f>Resumo!$R$6</f>
        <v>Despesa Indireta</v>
      </c>
      <c r="G24148" s="327">
        <f>'Comp. Desp. Indiretas'!CT21</f>
        <v>0</v>
      </c>
    </row>
    <row r="24149" spans="1:7" x14ac:dyDescent="0.25">
      <c r="A24149" s="319">
        <f>'Comp. Desp. Indiretas'!$CT$7</f>
        <v>0</v>
      </c>
      <c r="B24149" s="314" t="str">
        <f>'Comp. Desp. Indiretas'!$A$22</f>
        <v>MOC</v>
      </c>
      <c r="D24149" s="315" t="str">
        <f>'Comp. Desp. Indiretas'!$C$22</f>
        <v>ANALISTA FINANCEIRO</v>
      </c>
      <c r="E24149" s="314" t="str">
        <f>Resumo!$R$5</f>
        <v>Despesa</v>
      </c>
      <c r="F24149" s="314" t="str">
        <f>Resumo!$R$6</f>
        <v>Despesa Indireta</v>
      </c>
      <c r="G24149" s="327">
        <f>'Comp. Desp. Indiretas'!CT22</f>
        <v>0</v>
      </c>
    </row>
    <row r="24150" spans="1:7" x14ac:dyDescent="0.25">
      <c r="A24150" s="319">
        <f>'Comp. Desp. Indiretas'!$CT$7</f>
        <v>0</v>
      </c>
      <c r="B24150" s="314" t="str">
        <f>'Comp. Desp. Indiretas'!$A$23</f>
        <v>MOC</v>
      </c>
      <c r="D24150" s="315" t="str">
        <f>'Comp. Desp. Indiretas'!$C$23</f>
        <v>ANALISTA DE SUPRIMENTOS</v>
      </c>
      <c r="E24150" s="314" t="str">
        <f>Resumo!$R$5</f>
        <v>Despesa</v>
      </c>
      <c r="F24150" s="314" t="str">
        <f>Resumo!$R$6</f>
        <v>Despesa Indireta</v>
      </c>
      <c r="G24150" s="327">
        <f>'Comp. Desp. Indiretas'!CT23</f>
        <v>0</v>
      </c>
    </row>
    <row r="24151" spans="1:7" x14ac:dyDescent="0.25">
      <c r="A24151" s="319">
        <f>'Comp. Desp. Indiretas'!$CT$7</f>
        <v>0</v>
      </c>
      <c r="B24151" s="314" t="str">
        <f>'Comp. Desp. Indiretas'!$A$24</f>
        <v>DG</v>
      </c>
      <c r="D24151" s="315" t="str">
        <f>'Comp. Desp. Indiretas'!$C$24</f>
        <v>HOSPEDAGEM - NIVEL 1</v>
      </c>
      <c r="E24151" s="314" t="str">
        <f>Resumo!$R$5</f>
        <v>Despesa</v>
      </c>
      <c r="F24151" s="314" t="str">
        <f>Resumo!$R$6</f>
        <v>Despesa Indireta</v>
      </c>
      <c r="G24151" s="327">
        <f>'Comp. Desp. Indiretas'!CT24</f>
        <v>0</v>
      </c>
    </row>
    <row r="24152" spans="1:7" x14ac:dyDescent="0.25">
      <c r="A24152" s="319">
        <f>'Comp. Desp. Indiretas'!$CT$7</f>
        <v>0</v>
      </c>
      <c r="B24152" s="314" t="str">
        <f>'Comp. Desp. Indiretas'!$A$25</f>
        <v>DG</v>
      </c>
      <c r="D24152" s="315" t="str">
        <f>'Comp. Desp. Indiretas'!$C$25</f>
        <v>HOSPEDAGEM - NIVEL 2</v>
      </c>
      <c r="E24152" s="314" t="str">
        <f>Resumo!$R$5</f>
        <v>Despesa</v>
      </c>
      <c r="F24152" s="314" t="str">
        <f>Resumo!$R$6</f>
        <v>Despesa Indireta</v>
      </c>
      <c r="G24152" s="327">
        <f>'Comp. Desp. Indiretas'!CT25</f>
        <v>0</v>
      </c>
    </row>
    <row r="24153" spans="1:7" x14ac:dyDescent="0.25">
      <c r="A24153" s="319">
        <f>'Comp. Desp. Indiretas'!$CT$7</f>
        <v>0</v>
      </c>
      <c r="B24153" s="314" t="str">
        <f>'Comp. Desp. Indiretas'!$A$26</f>
        <v>DG</v>
      </c>
      <c r="D24153" s="315" t="str">
        <f>'Comp. Desp. Indiretas'!$C$26</f>
        <v>HOSPEDAGEM - NIVEL 3</v>
      </c>
      <c r="E24153" s="314" t="str">
        <f>Resumo!$R$5</f>
        <v>Despesa</v>
      </c>
      <c r="F24153" s="314" t="str">
        <f>Resumo!$R$6</f>
        <v>Despesa Indireta</v>
      </c>
      <c r="G24153" s="327">
        <f>'Comp. Desp. Indiretas'!CT26</f>
        <v>0</v>
      </c>
    </row>
    <row r="24154" spans="1:7" x14ac:dyDescent="0.25">
      <c r="A24154" s="319">
        <f>'Comp. Desp. Indiretas'!$CT$7</f>
        <v>0</v>
      </c>
      <c r="B24154" s="314" t="str">
        <f>'Comp. Desp. Indiretas'!$A$27</f>
        <v>DG</v>
      </c>
      <c r="D24154" s="315" t="str">
        <f>'Comp. Desp. Indiretas'!$C$27</f>
        <v>LOCAÇÃO DE BASE OPERACIONAL</v>
      </c>
      <c r="E24154" s="314" t="str">
        <f>Resumo!$R$5</f>
        <v>Despesa</v>
      </c>
      <c r="F24154" s="314" t="str">
        <f>Resumo!$R$6</f>
        <v>Despesa Indireta</v>
      </c>
      <c r="G24154" s="327">
        <f>'Comp. Desp. Indiretas'!CT27</f>
        <v>0</v>
      </c>
    </row>
    <row r="24155" spans="1:7" x14ac:dyDescent="0.25">
      <c r="A24155" s="319">
        <f>'Comp. Desp. Indiretas'!$CT$7</f>
        <v>0</v>
      </c>
      <c r="B24155" s="314" t="str">
        <f>'Comp. Desp. Indiretas'!$A$28</f>
        <v>DG</v>
      </c>
      <c r="D24155" s="315" t="str">
        <f>'Comp. Desp. Indiretas'!$C$28</f>
        <v>ALIMENTAÇÃO - NIVEL 1</v>
      </c>
      <c r="E24155" s="314" t="str">
        <f>Resumo!$R$5</f>
        <v>Despesa</v>
      </c>
      <c r="F24155" s="314" t="str">
        <f>Resumo!$R$6</f>
        <v>Despesa Indireta</v>
      </c>
      <c r="G24155" s="327">
        <f>'Comp. Desp. Indiretas'!CT28</f>
        <v>0</v>
      </c>
    </row>
    <row r="24156" spans="1:7" x14ac:dyDescent="0.25">
      <c r="A24156" s="319">
        <f>'Comp. Desp. Indiretas'!$CT$7</f>
        <v>0</v>
      </c>
      <c r="B24156" s="314" t="str">
        <f>'Comp. Desp. Indiretas'!$A$29</f>
        <v>DG</v>
      </c>
      <c r="D24156" s="315" t="str">
        <f>'Comp. Desp. Indiretas'!$C$29</f>
        <v>ALIMENTAÇÃO - NIVEL 2</v>
      </c>
      <c r="E24156" s="314" t="str">
        <f>Resumo!$R$5</f>
        <v>Despesa</v>
      </c>
      <c r="F24156" s="314" t="str">
        <f>Resumo!$R$6</f>
        <v>Despesa Indireta</v>
      </c>
      <c r="G24156" s="327">
        <f>'Comp. Desp. Indiretas'!CT29</f>
        <v>0</v>
      </c>
    </row>
    <row r="24157" spans="1:7" x14ac:dyDescent="0.25">
      <c r="A24157" s="319">
        <f>'Comp. Desp. Indiretas'!$CT$7</f>
        <v>0</v>
      </c>
      <c r="B24157" s="314" t="str">
        <f>'Comp. Desp. Indiretas'!$A$30</f>
        <v>DG</v>
      </c>
      <c r="D24157" s="315" t="str">
        <f>'Comp. Desp. Indiretas'!$C$30</f>
        <v>ALIMENTAÇÃO - NIVEL 3</v>
      </c>
      <c r="E24157" s="314" t="str">
        <f>Resumo!$R$5</f>
        <v>Despesa</v>
      </c>
      <c r="F24157" s="314" t="str">
        <f>Resumo!$R$6</f>
        <v>Despesa Indireta</v>
      </c>
      <c r="G24157" s="327">
        <f>'Comp. Desp. Indiretas'!CT30</f>
        <v>0</v>
      </c>
    </row>
    <row r="24158" spans="1:7" x14ac:dyDescent="0.25">
      <c r="A24158" s="319">
        <f>'Comp. Desp. Indiretas'!$CT$7</f>
        <v>0</v>
      </c>
      <c r="B24158" s="314" t="str">
        <f>'Comp. Desp. Indiretas'!$A$31</f>
        <v>DG</v>
      </c>
      <c r="D24158" s="315" t="str">
        <f>'Comp. Desp. Indiretas'!$C$31</f>
        <v>TELEFONIA</v>
      </c>
      <c r="E24158" s="314" t="str">
        <f>Resumo!$R$5</f>
        <v>Despesa</v>
      </c>
      <c r="F24158" s="314" t="str">
        <f>Resumo!$R$6</f>
        <v>Despesa Indireta</v>
      </c>
      <c r="G24158" s="327">
        <f>'Comp. Desp. Indiretas'!CT31</f>
        <v>0</v>
      </c>
    </row>
    <row r="24159" spans="1:7" x14ac:dyDescent="0.25">
      <c r="A24159" s="319">
        <f>'Comp. Desp. Indiretas'!$CT$7</f>
        <v>0</v>
      </c>
      <c r="B24159" s="314" t="str">
        <f>'Comp. Desp. Indiretas'!$A$32</f>
        <v>DG</v>
      </c>
      <c r="D24159" s="315" t="str">
        <f>'Comp. Desp. Indiretas'!$C$32</f>
        <v>ALUGUEL DE VEÍCULO LEVE MENSAL</v>
      </c>
      <c r="E24159" s="314" t="str">
        <f>Resumo!$R$5</f>
        <v>Despesa</v>
      </c>
      <c r="F24159" s="314" t="str">
        <f>Resumo!$R$6</f>
        <v>Despesa Indireta</v>
      </c>
      <c r="G24159" s="327">
        <f>'Comp. Desp. Indiretas'!CT32</f>
        <v>0</v>
      </c>
    </row>
    <row r="24160" spans="1:7" x14ac:dyDescent="0.25">
      <c r="A24160" s="319">
        <f>'Comp. Desp. Indiretas'!$CT$7</f>
        <v>0</v>
      </c>
      <c r="B24160" s="314" t="str">
        <f>'Comp. Desp. Indiretas'!$A$33</f>
        <v>DG</v>
      </c>
      <c r="D24160" s="315" t="str">
        <f>'Comp. Desp. Indiretas'!$C$33</f>
        <v>ALUGUEL DE VEICULO LEVE</v>
      </c>
      <c r="E24160" s="314" t="str">
        <f>Resumo!$R$5</f>
        <v>Despesa</v>
      </c>
      <c r="F24160" s="314" t="str">
        <f>Resumo!$R$6</f>
        <v>Despesa Indireta</v>
      </c>
      <c r="G24160" s="327">
        <f>'Comp. Desp. Indiretas'!CT33</f>
        <v>0</v>
      </c>
    </row>
    <row r="24161" spans="1:7" x14ac:dyDescent="0.25">
      <c r="A24161" s="319">
        <f>'Comp. Desp. Indiretas'!$CT$7</f>
        <v>0</v>
      </c>
      <c r="B24161" s="314" t="str">
        <f>'Comp. Desp. Indiretas'!$A$34</f>
        <v>DG</v>
      </c>
      <c r="D24161" s="315" t="str">
        <f>'Comp. Desp. Indiretas'!$C$34</f>
        <v>ALUGUEL CAMINHONTE</v>
      </c>
      <c r="E24161" s="314" t="str">
        <f>Resumo!$R$5</f>
        <v>Despesa</v>
      </c>
      <c r="F24161" s="314" t="str">
        <f>Resumo!$R$6</f>
        <v>Despesa Indireta</v>
      </c>
      <c r="G24161" s="327">
        <f>'Comp. Desp. Indiretas'!CT34</f>
        <v>0</v>
      </c>
    </row>
    <row r="24162" spans="1:7" x14ac:dyDescent="0.25">
      <c r="A24162" s="319">
        <f>'Comp. Desp. Indiretas'!$CT$7</f>
        <v>0</v>
      </c>
      <c r="B24162" s="314" t="str">
        <f>'Comp. Desp. Indiretas'!$A$35</f>
        <v>DG</v>
      </c>
      <c r="D24162" s="315" t="str">
        <f>'Comp. Desp. Indiretas'!$C$35</f>
        <v>AQUISIÇÃO DE VEICULO</v>
      </c>
      <c r="E24162" s="314" t="str">
        <f>Resumo!$R$5</f>
        <v>Despesa</v>
      </c>
      <c r="F24162" s="314" t="str">
        <f>Resumo!$R$6</f>
        <v>Despesa Indireta</v>
      </c>
      <c r="G24162" s="327">
        <f>'Comp. Desp. Indiretas'!CT35</f>
        <v>0</v>
      </c>
    </row>
    <row r="24163" spans="1:7" x14ac:dyDescent="0.25">
      <c r="A24163" s="319">
        <f>'Comp. Desp. Indiretas'!$CT$7</f>
        <v>0</v>
      </c>
      <c r="B24163" s="314" t="str">
        <f>'Comp. Desp. Indiretas'!$A$36</f>
        <v>DG</v>
      </c>
      <c r="D24163" s="315" t="str">
        <f>'Comp. Desp. Indiretas'!$C$36</f>
        <v>COMBUSTÍVEL - GASOLINA</v>
      </c>
      <c r="E24163" s="314" t="str">
        <f>Resumo!$R$5</f>
        <v>Despesa</v>
      </c>
      <c r="F24163" s="314" t="str">
        <f>Resumo!$R$6</f>
        <v>Despesa Indireta</v>
      </c>
      <c r="G24163" s="327">
        <f>'Comp. Desp. Indiretas'!CT36</f>
        <v>0</v>
      </c>
    </row>
    <row r="24164" spans="1:7" x14ac:dyDescent="0.25">
      <c r="A24164" s="319">
        <f>'Comp. Desp. Indiretas'!$CT$7</f>
        <v>0</v>
      </c>
      <c r="B24164" s="314" t="str">
        <f>'Comp. Desp. Indiretas'!$A$37</f>
        <v>DG</v>
      </c>
      <c r="D24164" s="315" t="str">
        <f>'Comp. Desp. Indiretas'!$C$37</f>
        <v>COMBUSTÍVEL - DIESEL</v>
      </c>
      <c r="E24164" s="314" t="str">
        <f>Resumo!$R$5</f>
        <v>Despesa</v>
      </c>
      <c r="F24164" s="314" t="str">
        <f>Resumo!$R$6</f>
        <v>Despesa Indireta</v>
      </c>
      <c r="G24164" s="327">
        <f>'Comp. Desp. Indiretas'!CT37</f>
        <v>0</v>
      </c>
    </row>
    <row r="24165" spans="1:7" x14ac:dyDescent="0.25">
      <c r="A24165" s="319">
        <f>'Comp. Desp. Indiretas'!$CT$7</f>
        <v>0</v>
      </c>
      <c r="B24165" s="314" t="str">
        <f>'Comp. Desp. Indiretas'!$A$38</f>
        <v>DG</v>
      </c>
      <c r="D24165" s="315" t="str">
        <f>'Comp. Desp. Indiretas'!$C$38</f>
        <v>PASSAGEM AÉREA</v>
      </c>
      <c r="E24165" s="314" t="str">
        <f>Resumo!$R$5</f>
        <v>Despesa</v>
      </c>
      <c r="F24165" s="314" t="str">
        <f>Resumo!$R$6</f>
        <v>Despesa Indireta</v>
      </c>
      <c r="G24165" s="327">
        <f>'Comp. Desp. Indiretas'!CT38</f>
        <v>0</v>
      </c>
    </row>
    <row r="24166" spans="1:7" x14ac:dyDescent="0.25">
      <c r="A24166" s="319">
        <f>'Comp. Desp. Indiretas'!$CT$7</f>
        <v>0</v>
      </c>
      <c r="B24166" s="314" t="str">
        <f>'Comp. Desp. Indiretas'!$A$39</f>
        <v>ART</v>
      </c>
      <c r="D24166" s="315" t="str">
        <f>'Comp. Desp. Indiretas'!$C$39</f>
        <v>ART CREA - Nível 1</v>
      </c>
      <c r="E24166" s="314" t="str">
        <f>Resumo!$R$5</f>
        <v>Despesa</v>
      </c>
      <c r="F24166" s="314" t="str">
        <f>Resumo!$R$6</f>
        <v>Despesa Indireta</v>
      </c>
      <c r="G24166" s="327">
        <f>'Comp. Desp. Indiretas'!CT39</f>
        <v>0</v>
      </c>
    </row>
    <row r="24167" spans="1:7" x14ac:dyDescent="0.25">
      <c r="A24167" s="319">
        <f>'Comp. Desp. Indiretas'!$CT$7</f>
        <v>0</v>
      </c>
      <c r="B24167" s="314" t="str">
        <f>'Comp. Desp. Indiretas'!$A$40</f>
        <v>ART</v>
      </c>
      <c r="D24167" s="315" t="str">
        <f>'Comp. Desp. Indiretas'!$C$40</f>
        <v>ART CREA - Nível 2</v>
      </c>
      <c r="E24167" s="314" t="str">
        <f>Resumo!$R$5</f>
        <v>Despesa</v>
      </c>
      <c r="F24167" s="314" t="str">
        <f>Resumo!$R$6</f>
        <v>Despesa Indireta</v>
      </c>
      <c r="G24167" s="327">
        <f>'Comp. Desp. Indiretas'!CT40</f>
        <v>0</v>
      </c>
    </row>
    <row r="24168" spans="1:7" x14ac:dyDescent="0.25">
      <c r="A24168" s="319">
        <f>'Comp. Desp. Indiretas'!$CT$7</f>
        <v>0</v>
      </c>
      <c r="B24168" s="314" t="str">
        <f>'Comp. Desp. Indiretas'!$A$41</f>
        <v>ART</v>
      </c>
      <c r="D24168" s="315" t="str">
        <f>'Comp. Desp. Indiretas'!$C$41</f>
        <v>ART CREA - Nível 3</v>
      </c>
      <c r="E24168" s="314" t="str">
        <f>Resumo!$R$5</f>
        <v>Despesa</v>
      </c>
      <c r="F24168" s="314" t="str">
        <f>Resumo!$R$6</f>
        <v>Despesa Indireta</v>
      </c>
      <c r="G24168" s="327">
        <f>'Comp. Desp. Indiretas'!CT41</f>
        <v>0</v>
      </c>
    </row>
    <row r="24169" spans="1:7" x14ac:dyDescent="0.25">
      <c r="A24169" s="319">
        <f>'Comp. Desp. Indiretas'!$CT$7</f>
        <v>0</v>
      </c>
      <c r="B24169" s="314" t="str">
        <f>'Comp. Desp. Indiretas'!$A$42</f>
        <v>ART</v>
      </c>
      <c r="D24169" s="315" t="str">
        <f>'Comp. Desp. Indiretas'!$C$42</f>
        <v>ACERVO CREA</v>
      </c>
      <c r="E24169" s="314" t="str">
        <f>Resumo!$R$5</f>
        <v>Despesa</v>
      </c>
      <c r="F24169" s="314" t="str">
        <f>Resumo!$R$6</f>
        <v>Despesa Indireta</v>
      </c>
      <c r="G24169" s="327">
        <f>'Comp. Desp. Indiretas'!CT42</f>
        <v>0</v>
      </c>
    </row>
    <row r="24170" spans="1:7" x14ac:dyDescent="0.25">
      <c r="A24170" s="319">
        <f>'Comp. Desp. Indiretas'!$CT$7</f>
        <v>0</v>
      </c>
      <c r="B24170" s="314" t="str">
        <f>'Comp. Desp. Indiretas'!$A$43</f>
        <v>ART</v>
      </c>
      <c r="D24170" s="315" t="str">
        <f>'Comp. Desp. Indiretas'!$C$43</f>
        <v>ART CRBio</v>
      </c>
      <c r="E24170" s="314" t="str">
        <f>Resumo!$R$5</f>
        <v>Despesa</v>
      </c>
      <c r="F24170" s="314" t="str">
        <f>Resumo!$R$6</f>
        <v>Despesa Indireta</v>
      </c>
      <c r="G24170" s="327">
        <f>'Comp. Desp. Indiretas'!CT43</f>
        <v>0</v>
      </c>
    </row>
    <row r="24171" spans="1:7" x14ac:dyDescent="0.25">
      <c r="A24171" s="319">
        <f>'Comp. Desp. Indiretas'!$CT$7</f>
        <v>0</v>
      </c>
      <c r="B24171" s="314" t="str">
        <f>'Comp. Desp. Indiretas'!$A$44</f>
        <v>ART</v>
      </c>
      <c r="D24171" s="315" t="str">
        <f>'Comp. Desp. Indiretas'!$C$44</f>
        <v>ACERVO CRBio</v>
      </c>
      <c r="E24171" s="314" t="str">
        <f>Resumo!$R$5</f>
        <v>Despesa</v>
      </c>
      <c r="F24171" s="314" t="str">
        <f>Resumo!$R$6</f>
        <v>Despesa Indireta</v>
      </c>
      <c r="G24171" s="327">
        <f>'Comp. Desp. Indiretas'!CT44</f>
        <v>0</v>
      </c>
    </row>
    <row r="24172" spans="1:7" x14ac:dyDescent="0.25">
      <c r="A24172" s="319">
        <f>'Comp. Desp. Indiretas'!$CT$7</f>
        <v>0</v>
      </c>
      <c r="B24172" s="314" t="str">
        <f>'Comp. Desp. Indiretas'!$A$45</f>
        <v>ART</v>
      </c>
      <c r="D24172" s="315" t="str">
        <f>'Comp. Desp. Indiretas'!$C$45</f>
        <v>VISTO CREA PF</v>
      </c>
      <c r="E24172" s="314" t="str">
        <f>Resumo!$R$5</f>
        <v>Despesa</v>
      </c>
      <c r="F24172" s="314" t="str">
        <f>Resumo!$R$6</f>
        <v>Despesa Indireta</v>
      </c>
      <c r="G24172" s="327">
        <f>'Comp. Desp. Indiretas'!CT45</f>
        <v>0</v>
      </c>
    </row>
    <row r="24173" spans="1:7" x14ac:dyDescent="0.25">
      <c r="A24173" s="319">
        <f>'Comp. Desp. Indiretas'!$CT$7</f>
        <v>0</v>
      </c>
      <c r="B24173" s="314" t="str">
        <f>'Comp. Desp. Indiretas'!$A$46</f>
        <v>ART</v>
      </c>
      <c r="D24173" s="315" t="str">
        <f>'Comp. Desp. Indiretas'!$C$46</f>
        <v>VISTO CREA PJ</v>
      </c>
      <c r="E24173" s="314" t="str">
        <f>Resumo!$R$5</f>
        <v>Despesa</v>
      </c>
      <c r="F24173" s="314" t="str">
        <f>Resumo!$R$6</f>
        <v>Despesa Indireta</v>
      </c>
      <c r="G24173" s="327">
        <f>'Comp. Desp. Indiretas'!CT46</f>
        <v>0</v>
      </c>
    </row>
    <row r="24174" spans="1:7" x14ac:dyDescent="0.25">
      <c r="A24174" s="319">
        <f>'Comp. Desp. Indiretas'!$CT$7</f>
        <v>0</v>
      </c>
      <c r="B24174" s="314" t="str">
        <f>'Comp. Desp. Indiretas'!$A$47</f>
        <v>ART</v>
      </c>
      <c r="D24174" s="315" t="str">
        <f>'Comp. Desp. Indiretas'!$C$47</f>
        <v>ANUIDADE CREA PF</v>
      </c>
      <c r="E24174" s="314" t="str">
        <f>Resumo!$R$5</f>
        <v>Despesa</v>
      </c>
      <c r="F24174" s="314" t="str">
        <f>Resumo!$R$6</f>
        <v>Despesa Indireta</v>
      </c>
      <c r="G24174" s="327">
        <f>'Comp. Desp. Indiretas'!CT47</f>
        <v>0</v>
      </c>
    </row>
    <row r="24175" spans="1:7" x14ac:dyDescent="0.25">
      <c r="A24175" s="319">
        <f>'Comp. Desp. Indiretas'!$CT$7</f>
        <v>0</v>
      </c>
      <c r="B24175" s="314" t="str">
        <f>'Comp. Desp. Indiretas'!$A$48</f>
        <v>ART</v>
      </c>
      <c r="D24175" s="315" t="str">
        <f>'Comp. Desp. Indiretas'!$C$48</f>
        <v>ANUIDADE CREA PJ</v>
      </c>
      <c r="E24175" s="314" t="str">
        <f>Resumo!$R$5</f>
        <v>Despesa</v>
      </c>
      <c r="F24175" s="314" t="str">
        <f>Resumo!$R$6</f>
        <v>Despesa Indireta</v>
      </c>
      <c r="G24175" s="327">
        <f>'Comp. Desp. Indiretas'!CT48</f>
        <v>0</v>
      </c>
    </row>
    <row r="24176" spans="1:7" x14ac:dyDescent="0.25">
      <c r="A24176" s="319">
        <f>'Comp. Desp. Indiretas'!$CT$7</f>
        <v>0</v>
      </c>
      <c r="B24176" s="314" t="str">
        <f>'Comp. Desp. Indiretas'!$A$49</f>
        <v>ART</v>
      </c>
      <c r="D24176" s="315" t="str">
        <f>'Comp. Desp. Indiretas'!$C$49</f>
        <v>VISTO CRBio PF</v>
      </c>
      <c r="E24176" s="314" t="str">
        <f>Resumo!$R$5</f>
        <v>Despesa</v>
      </c>
      <c r="F24176" s="314" t="str">
        <f>Resumo!$R$6</f>
        <v>Despesa Indireta</v>
      </c>
      <c r="G24176" s="327">
        <f>'Comp. Desp. Indiretas'!CT49</f>
        <v>0</v>
      </c>
    </row>
    <row r="24177" spans="1:7" x14ac:dyDescent="0.25">
      <c r="A24177" s="319">
        <f>'Comp. Desp. Indiretas'!$CT$7</f>
        <v>0</v>
      </c>
      <c r="B24177" s="314" t="str">
        <f>'Comp. Desp. Indiretas'!$A$50</f>
        <v>ART</v>
      </c>
      <c r="D24177" s="315" t="str">
        <f>'Comp. Desp. Indiretas'!$C$50</f>
        <v>VISTO CRBio PJ</v>
      </c>
      <c r="E24177" s="314" t="str">
        <f>Resumo!$R$5</f>
        <v>Despesa</v>
      </c>
      <c r="F24177" s="314" t="str">
        <f>Resumo!$R$6</f>
        <v>Despesa Indireta</v>
      </c>
      <c r="G24177" s="327">
        <f>'Comp. Desp. Indiretas'!CT50</f>
        <v>0</v>
      </c>
    </row>
    <row r="24178" spans="1:7" x14ac:dyDescent="0.25">
      <c r="A24178" s="319">
        <f>'Comp. Desp. Indiretas'!$CT$7</f>
        <v>0</v>
      </c>
      <c r="B24178" s="314" t="str">
        <f>'Comp. Desp. Indiretas'!$A$51</f>
        <v>SMS</v>
      </c>
      <c r="D24178" s="315" t="str">
        <f>'Comp. Desp. Indiretas'!$C$51</f>
        <v>PPRA</v>
      </c>
      <c r="E24178" s="314" t="str">
        <f>Resumo!$R$5</f>
        <v>Despesa</v>
      </c>
      <c r="F24178" s="314" t="str">
        <f>Resumo!$R$6</f>
        <v>Despesa Indireta</v>
      </c>
      <c r="G24178" s="327">
        <f>'Comp. Desp. Indiretas'!CT51</f>
        <v>0</v>
      </c>
    </row>
    <row r="24179" spans="1:7" x14ac:dyDescent="0.25">
      <c r="A24179" s="319">
        <f>'Comp. Desp. Indiretas'!$CT$7</f>
        <v>0</v>
      </c>
      <c r="B24179" s="314" t="str">
        <f>'Comp. Desp. Indiretas'!$A$52</f>
        <v>SMS</v>
      </c>
      <c r="D24179" s="315" t="str">
        <f>'Comp. Desp. Indiretas'!$C$52</f>
        <v>PCMSO</v>
      </c>
      <c r="E24179" s="314" t="str">
        <f>Resumo!$R$5</f>
        <v>Despesa</v>
      </c>
      <c r="F24179" s="314" t="str">
        <f>Resumo!$R$6</f>
        <v>Despesa Indireta</v>
      </c>
      <c r="G24179" s="327">
        <f>'Comp. Desp. Indiretas'!CT52</f>
        <v>0</v>
      </c>
    </row>
    <row r="24180" spans="1:7" x14ac:dyDescent="0.25">
      <c r="A24180" s="319">
        <f>'Comp. Desp. Indiretas'!$CT$7</f>
        <v>0</v>
      </c>
      <c r="B24180" s="314" t="str">
        <f>'Comp. Desp. Indiretas'!$A$53</f>
        <v>SMS</v>
      </c>
      <c r="D24180" s="315" t="str">
        <f>'Comp. Desp. Indiretas'!$C$53</f>
        <v>APR</v>
      </c>
      <c r="E24180" s="314" t="str">
        <f>Resumo!$R$5</f>
        <v>Despesa</v>
      </c>
      <c r="F24180" s="314" t="str">
        <f>Resumo!$R$6</f>
        <v>Despesa Indireta</v>
      </c>
      <c r="G24180" s="327">
        <f>'Comp. Desp. Indiretas'!CT53</f>
        <v>0</v>
      </c>
    </row>
    <row r="24181" spans="1:7" x14ac:dyDescent="0.25">
      <c r="A24181" s="319">
        <f>'Comp. Desp. Indiretas'!$CT$7</f>
        <v>0</v>
      </c>
      <c r="B24181" s="314" t="str">
        <f>'Comp. Desp. Indiretas'!$A$55</f>
        <v>SMS</v>
      </c>
      <c r="D24181" s="315" t="str">
        <f>'Comp. Desp. Indiretas'!$C$55</f>
        <v>TREINAMENTO</v>
      </c>
      <c r="E24181" s="314" t="str">
        <f>Resumo!$R$5</f>
        <v>Despesa</v>
      </c>
      <c r="F24181" s="314" t="str">
        <f>Resumo!$R$6</f>
        <v>Despesa Indireta</v>
      </c>
      <c r="G24181" s="327">
        <f>'Comp. Desp. Indiretas'!CT55</f>
        <v>0</v>
      </c>
    </row>
    <row r="24182" spans="1:7" x14ac:dyDescent="0.25">
      <c r="A24182" s="319">
        <f>'Comp. Desp. Indiretas'!$CT$7</f>
        <v>0</v>
      </c>
      <c r="B24182" s="314" t="str">
        <f>'Comp. Desp. Indiretas'!$A$56</f>
        <v>SMS</v>
      </c>
      <c r="D24182" s="315" t="str">
        <f>'Comp. Desp. Indiretas'!$C$56</f>
        <v>ASO</v>
      </c>
      <c r="E24182" s="314" t="str">
        <f>Resumo!$R$5</f>
        <v>Despesa</v>
      </c>
      <c r="F24182" s="314" t="str">
        <f>Resumo!$R$6</f>
        <v>Despesa Indireta</v>
      </c>
      <c r="G24182" s="327">
        <f>'Comp. Desp. Indiretas'!CT56</f>
        <v>0</v>
      </c>
    </row>
    <row r="24183" spans="1:7" x14ac:dyDescent="0.25">
      <c r="A24183" s="319">
        <f>'Comp. Desp. Indiretas'!$CT$7</f>
        <v>0</v>
      </c>
      <c r="B24183" s="314">
        <f>'Comp. Desp. Indiretas'!$A$57</f>
        <v>0</v>
      </c>
      <c r="D24183" s="315" t="str">
        <f>'Comp. Desp. Indiretas'!$C$57</f>
        <v/>
      </c>
      <c r="E24183" s="314" t="str">
        <f>Resumo!$R$5</f>
        <v>Despesa</v>
      </c>
      <c r="F24183" s="314" t="str">
        <f>Resumo!$R$6</f>
        <v>Despesa Indireta</v>
      </c>
      <c r="G24183" s="327">
        <f>'Comp. Desp. Indiretas'!CT57</f>
        <v>0</v>
      </c>
    </row>
    <row r="24184" spans="1:7" x14ac:dyDescent="0.25">
      <c r="A24184" s="319">
        <f>'Comp. Desp. Indiretas'!$CT$7</f>
        <v>0</v>
      </c>
      <c r="B24184" s="314">
        <f>'Comp. Desp. Indiretas'!$A$58</f>
        <v>0</v>
      </c>
      <c r="D24184" s="315" t="str">
        <f>'Comp. Desp. Indiretas'!$C$58</f>
        <v/>
      </c>
      <c r="E24184" s="314" t="str">
        <f>Resumo!$R$5</f>
        <v>Despesa</v>
      </c>
      <c r="F24184" s="314" t="str">
        <f>Resumo!$R$6</f>
        <v>Despesa Indireta</v>
      </c>
      <c r="G24184" s="327">
        <f>'Comp. Desp. Indiretas'!CT58</f>
        <v>0</v>
      </c>
    </row>
    <row r="24185" spans="1:7" x14ac:dyDescent="0.25">
      <c r="A24185" s="319">
        <f>'Comp. Desp. Indiretas'!$CT$7</f>
        <v>0</v>
      </c>
      <c r="B24185" s="314">
        <f>'Comp. Desp. Indiretas'!$A$59</f>
        <v>0</v>
      </c>
      <c r="D24185" s="315" t="str">
        <f>'Comp. Desp. Indiretas'!$C$59</f>
        <v/>
      </c>
      <c r="E24185" s="314" t="str">
        <f>Resumo!$R$5</f>
        <v>Despesa</v>
      </c>
      <c r="F24185" s="314" t="str">
        <f>Resumo!$R$6</f>
        <v>Despesa Indireta</v>
      </c>
      <c r="G24185" s="327">
        <f>'Comp. Desp. Indiretas'!CT59</f>
        <v>0</v>
      </c>
    </row>
    <row r="24186" spans="1:7" x14ac:dyDescent="0.25">
      <c r="A24186" s="319">
        <f>'Comp. Desp. Indiretas'!$CT$7</f>
        <v>0</v>
      </c>
      <c r="B24186" s="314">
        <f>'Comp. Desp. Indiretas'!$A$60</f>
        <v>0</v>
      </c>
      <c r="D24186" s="315" t="str">
        <f>'Comp. Desp. Indiretas'!$C$60</f>
        <v/>
      </c>
      <c r="E24186" s="314" t="str">
        <f>Resumo!$R$5</f>
        <v>Despesa</v>
      </c>
      <c r="F24186" s="314" t="str">
        <f>Resumo!$R$6</f>
        <v>Despesa Indireta</v>
      </c>
      <c r="G24186" s="327">
        <f>'Comp. Desp. Indiretas'!CT60</f>
        <v>0</v>
      </c>
    </row>
    <row r="24187" spans="1:7" x14ac:dyDescent="0.25">
      <c r="A24187" s="319">
        <f>'Comp. Desp. Indiretas'!$CT$7</f>
        <v>0</v>
      </c>
      <c r="B24187" s="314" t="str">
        <f>'Comp. Desp. Indiretas'!$A$63</f>
        <v>MOC</v>
      </c>
      <c r="D24187" s="315" t="str">
        <f>'Comp. Desp. Indiretas'!$C$63</f>
        <v>DIRETOR TÉCNICO</v>
      </c>
      <c r="E24187" s="314" t="str">
        <f>Resumo!$R$5</f>
        <v>Despesa</v>
      </c>
      <c r="F24187" s="314" t="str">
        <f>Resumo!$R$6</f>
        <v>Despesa Indireta</v>
      </c>
      <c r="G24187" s="327">
        <f>'Comp. Desp. Indiretas'!CT63</f>
        <v>0</v>
      </c>
    </row>
    <row r="24188" spans="1:7" x14ac:dyDescent="0.25">
      <c r="A24188" s="319">
        <f>'Comp. Desp. Indiretas'!$CT$7</f>
        <v>0</v>
      </c>
      <c r="B24188" s="314" t="str">
        <f>'Comp. Desp. Indiretas'!$A$64</f>
        <v>MOC</v>
      </c>
      <c r="D24188" s="315" t="str">
        <f>'Comp. Desp. Indiretas'!$C$64</f>
        <v>ANALISTA DE SUPRIMENTOS</v>
      </c>
      <c r="E24188" s="314" t="str">
        <f>Resumo!$R$5</f>
        <v>Despesa</v>
      </c>
      <c r="F24188" s="314" t="str">
        <f>Resumo!$R$6</f>
        <v>Despesa Indireta</v>
      </c>
      <c r="G24188" s="327">
        <f>'Comp. Desp. Indiretas'!CT64</f>
        <v>0</v>
      </c>
    </row>
    <row r="24189" spans="1:7" x14ac:dyDescent="0.25">
      <c r="A24189" s="319">
        <f>'Comp. Desp. Indiretas'!$CT$7</f>
        <v>0</v>
      </c>
      <c r="B24189" s="314" t="str">
        <f>'Comp. Desp. Indiretas'!$A$65</f>
        <v>MOC</v>
      </c>
      <c r="D24189" s="315" t="str">
        <f>'Comp. Desp. Indiretas'!$C$65</f>
        <v>GERENTE DE PROJETO - PJ</v>
      </c>
      <c r="E24189" s="314" t="str">
        <f>Resumo!$R$5</f>
        <v>Despesa</v>
      </c>
      <c r="F24189" s="314" t="str">
        <f>Resumo!$R$6</f>
        <v>Despesa Indireta</v>
      </c>
      <c r="G24189" s="327">
        <f>'Comp. Desp. Indiretas'!CT65</f>
        <v>0</v>
      </c>
    </row>
    <row r="24190" spans="1:7" x14ac:dyDescent="0.25">
      <c r="A24190" s="319">
        <f>'Comp. Desp. Indiretas'!$CT$7</f>
        <v>0</v>
      </c>
      <c r="B24190" s="314" t="str">
        <f>'Comp. Desp. Indiretas'!$A$66</f>
        <v>MOC</v>
      </c>
      <c r="D24190" s="315" t="str">
        <f>'Comp. Desp. Indiretas'!$C$66</f>
        <v>COORD. DE PROJETO - PJ</v>
      </c>
      <c r="E24190" s="314" t="str">
        <f>Resumo!$R$5</f>
        <v>Despesa</v>
      </c>
      <c r="F24190" s="314" t="str">
        <f>Resumo!$R$6</f>
        <v>Despesa Indireta</v>
      </c>
      <c r="G24190" s="327">
        <f>'Comp. Desp. Indiretas'!CT66</f>
        <v>0</v>
      </c>
    </row>
    <row r="24191" spans="1:7" x14ac:dyDescent="0.25">
      <c r="A24191" s="319">
        <f>'Comp. Desp. Indiretas'!$CT$7</f>
        <v>0</v>
      </c>
      <c r="B24191" s="314" t="str">
        <f>'Comp. Desp. Indiretas'!$A$67</f>
        <v>MOC</v>
      </c>
      <c r="D24191" s="315" t="str">
        <f>'Comp. Desp. Indiretas'!$C$67</f>
        <v>COORD. OPERACIONAL - PJ</v>
      </c>
      <c r="E24191" s="314" t="str">
        <f>Resumo!$R$5</f>
        <v>Despesa</v>
      </c>
      <c r="F24191" s="314" t="str">
        <f>Resumo!$R$6</f>
        <v>Despesa Indireta</v>
      </c>
      <c r="G24191" s="327">
        <f>'Comp. Desp. Indiretas'!CT67</f>
        <v>0</v>
      </c>
    </row>
    <row r="24192" spans="1:7" x14ac:dyDescent="0.25">
      <c r="A24192" s="319">
        <f>'Comp. Desp. Indiretas'!$CT$7</f>
        <v>0</v>
      </c>
      <c r="B24192" s="314" t="str">
        <f>'Comp. Desp. Indiretas'!$A$68</f>
        <v>MOC</v>
      </c>
      <c r="D24192" s="315" t="str">
        <f>'Comp. Desp. Indiretas'!$C$68</f>
        <v>ANALISTA DE PROJETOS SENIOR - PJ</v>
      </c>
      <c r="E24192" s="314" t="str">
        <f>Resumo!$R$5</f>
        <v>Despesa</v>
      </c>
      <c r="F24192" s="314" t="str">
        <f>Resumo!$R$6</f>
        <v>Despesa Indireta</v>
      </c>
      <c r="G24192" s="327">
        <f>'Comp. Desp. Indiretas'!CT68</f>
        <v>0</v>
      </c>
    </row>
    <row r="24193" spans="1:7" x14ac:dyDescent="0.25">
      <c r="A24193" s="319">
        <f>'Comp. Desp. Indiretas'!$CT$7</f>
        <v>0</v>
      </c>
      <c r="B24193" s="314" t="str">
        <f>'Comp. Desp. Indiretas'!$A$69</f>
        <v>MOC</v>
      </c>
      <c r="D24193" s="315" t="str">
        <f>'Comp. Desp. Indiretas'!$C$69</f>
        <v>ANALISTA DE PROJETOS PLENO - PJ</v>
      </c>
      <c r="E24193" s="314" t="str">
        <f>Resumo!$R$5</f>
        <v>Despesa</v>
      </c>
      <c r="F24193" s="314" t="str">
        <f>Resumo!$R$6</f>
        <v>Despesa Indireta</v>
      </c>
      <c r="G24193" s="327">
        <f>'Comp. Desp. Indiretas'!CT69</f>
        <v>0</v>
      </c>
    </row>
    <row r="24194" spans="1:7" x14ac:dyDescent="0.25">
      <c r="A24194" s="319">
        <f>'Comp. Desp. Indiretas'!$CT$7</f>
        <v>0</v>
      </c>
      <c r="B24194" s="314" t="str">
        <f>'Comp. Desp. Indiretas'!$A$70</f>
        <v>MOC</v>
      </c>
      <c r="D24194" s="315" t="str">
        <f>'Comp. Desp. Indiretas'!$C$70</f>
        <v>ANALISTA DE PROJETOS JUNIOR - PJ</v>
      </c>
      <c r="E24194" s="314" t="str">
        <f>Resumo!$R$5</f>
        <v>Despesa</v>
      </c>
      <c r="F24194" s="314" t="str">
        <f>Resumo!$R$6</f>
        <v>Despesa Indireta</v>
      </c>
      <c r="G24194" s="327">
        <f>'Comp. Desp. Indiretas'!CT70</f>
        <v>0</v>
      </c>
    </row>
    <row r="24195" spans="1:7" x14ac:dyDescent="0.25">
      <c r="A24195" s="319">
        <f>'Comp. Desp. Indiretas'!$CT$7</f>
        <v>0</v>
      </c>
      <c r="B24195" s="314" t="str">
        <f>'Comp. Desp. Indiretas'!$A$71</f>
        <v>MOC</v>
      </c>
      <c r="D24195" s="315" t="str">
        <f>'Comp. Desp. Indiretas'!$C$71</f>
        <v>TÉCNICO OPERACIONAL - PJ</v>
      </c>
      <c r="E24195" s="314" t="str">
        <f>Resumo!$R$5</f>
        <v>Despesa</v>
      </c>
      <c r="F24195" s="314" t="str">
        <f>Resumo!$R$6</f>
        <v>Despesa Indireta</v>
      </c>
      <c r="G24195" s="327">
        <f>'Comp. Desp. Indiretas'!CT71</f>
        <v>0</v>
      </c>
    </row>
    <row r="24196" spans="1:7" x14ac:dyDescent="0.25">
      <c r="A24196" s="319">
        <f>'Comp. Desp. Indiretas'!$CT$7</f>
        <v>0</v>
      </c>
      <c r="B24196" s="314" t="str">
        <f>'Comp. Desp. Indiretas'!$A$72</f>
        <v>MOC</v>
      </c>
      <c r="D24196" s="315" t="str">
        <f>'Comp. Desp. Indiretas'!$C$72</f>
        <v>AUXILIAR TÉCNICO - PJ</v>
      </c>
      <c r="E24196" s="314" t="str">
        <f>Resumo!$R$5</f>
        <v>Despesa</v>
      </c>
      <c r="F24196" s="314" t="str">
        <f>Resumo!$R$6</f>
        <v>Despesa Indireta</v>
      </c>
      <c r="G24196" s="327">
        <f>'Comp. Desp. Indiretas'!CT72</f>
        <v>0</v>
      </c>
    </row>
    <row r="24197" spans="1:7" x14ac:dyDescent="0.25">
      <c r="A24197" s="319">
        <f>'Comp. Desp. Indiretas'!$CT$7</f>
        <v>0</v>
      </c>
      <c r="B24197" s="314" t="str">
        <f>'Comp. Desp. Indiretas'!$A$73</f>
        <v>MOC</v>
      </c>
      <c r="D24197" s="315" t="str">
        <f>'Comp. Desp. Indiretas'!$C$73</f>
        <v>ANALISTA FINANCEIRO</v>
      </c>
      <c r="E24197" s="314" t="str">
        <f>Resumo!$R$5</f>
        <v>Despesa</v>
      </c>
      <c r="F24197" s="314" t="str">
        <f>Resumo!$R$6</f>
        <v>Despesa Indireta</v>
      </c>
      <c r="G24197" s="327">
        <f>'Comp. Desp. Indiretas'!CT73</f>
        <v>0</v>
      </c>
    </row>
    <row r="24198" spans="1:7" x14ac:dyDescent="0.25">
      <c r="A24198" s="319">
        <f>'Comp. Desp. Indiretas'!$CT$7</f>
        <v>0</v>
      </c>
      <c r="B24198" s="314" t="str">
        <f>'Comp. Desp. Indiretas'!$A$74</f>
        <v>MOC</v>
      </c>
      <c r="D24198" s="315" t="str">
        <f>'Comp. Desp. Indiretas'!$C$74</f>
        <v>ANALISTA DE SUPRIMENTOS</v>
      </c>
      <c r="E24198" s="314" t="str">
        <f>Resumo!$R$5</f>
        <v>Despesa</v>
      </c>
      <c r="F24198" s="314" t="str">
        <f>Resumo!$R$6</f>
        <v>Despesa Indireta</v>
      </c>
      <c r="G24198" s="327">
        <f>'Comp. Desp. Indiretas'!CT74</f>
        <v>0</v>
      </c>
    </row>
    <row r="24199" spans="1:7" x14ac:dyDescent="0.25">
      <c r="A24199" s="319">
        <f>'Comp. Desp. Indiretas'!$CT$7</f>
        <v>0</v>
      </c>
      <c r="B24199" s="314" t="str">
        <f>'Comp. Desp. Indiretas'!$A$75</f>
        <v>DG</v>
      </c>
      <c r="D24199" s="315" t="str">
        <f>'Comp. Desp. Indiretas'!$C$75</f>
        <v>HOSPEDAGEM - NIVEL 1</v>
      </c>
      <c r="E24199" s="314" t="str">
        <f>Resumo!$R$5</f>
        <v>Despesa</v>
      </c>
      <c r="F24199" s="314" t="str">
        <f>Resumo!$R$6</f>
        <v>Despesa Indireta</v>
      </c>
      <c r="G24199" s="327">
        <f>'Comp. Desp. Indiretas'!CT75</f>
        <v>0</v>
      </c>
    </row>
    <row r="24200" spans="1:7" x14ac:dyDescent="0.25">
      <c r="A24200" s="319">
        <f>'Comp. Desp. Indiretas'!$CT$7</f>
        <v>0</v>
      </c>
      <c r="B24200" s="314" t="str">
        <f>'Comp. Desp. Indiretas'!$A$76</f>
        <v>DG</v>
      </c>
      <c r="D24200" s="315" t="str">
        <f>'Comp. Desp. Indiretas'!$C$76</f>
        <v>ALIMENTAÇÃO - NIVEL 1</v>
      </c>
      <c r="E24200" s="314" t="str">
        <f>Resumo!$R$5</f>
        <v>Despesa</v>
      </c>
      <c r="F24200" s="314" t="str">
        <f>Resumo!$R$6</f>
        <v>Despesa Indireta</v>
      </c>
      <c r="G24200" s="327">
        <f>'Comp. Desp. Indiretas'!CT76</f>
        <v>0</v>
      </c>
    </row>
    <row r="24201" spans="1:7" x14ac:dyDescent="0.25">
      <c r="A24201" s="319">
        <f>'Comp. Desp. Indiretas'!$CT$7</f>
        <v>0</v>
      </c>
      <c r="B24201" s="314" t="str">
        <f>'Comp. Desp. Indiretas'!$A$77</f>
        <v>DG</v>
      </c>
      <c r="D24201" s="315" t="str">
        <f>'Comp. Desp. Indiretas'!$C$77</f>
        <v>LOCAÇÃO DE BASE OPERACIONAL</v>
      </c>
      <c r="E24201" s="314" t="str">
        <f>Resumo!$R$5</f>
        <v>Despesa</v>
      </c>
      <c r="F24201" s="314" t="str">
        <f>Resumo!$R$6</f>
        <v>Despesa Indireta</v>
      </c>
      <c r="G24201" s="327">
        <f>'Comp. Desp. Indiretas'!CT77</f>
        <v>0</v>
      </c>
    </row>
    <row r="24202" spans="1:7" x14ac:dyDescent="0.25">
      <c r="A24202" s="319">
        <f>'Comp. Desp. Indiretas'!$CT$7</f>
        <v>0</v>
      </c>
      <c r="B24202" s="314" t="str">
        <f>'Comp. Desp. Indiretas'!$A$78</f>
        <v>DG</v>
      </c>
      <c r="D24202" s="315" t="str">
        <f>'Comp. Desp. Indiretas'!$C$78</f>
        <v>ALIMENTAÇÃO - NIVEL 1</v>
      </c>
      <c r="E24202" s="314" t="str">
        <f>Resumo!$R$5</f>
        <v>Despesa</v>
      </c>
      <c r="F24202" s="314" t="str">
        <f>Resumo!$R$6</f>
        <v>Despesa Indireta</v>
      </c>
      <c r="G24202" s="327">
        <f>'Comp. Desp. Indiretas'!CT78</f>
        <v>0</v>
      </c>
    </row>
    <row r="24203" spans="1:7" x14ac:dyDescent="0.25">
      <c r="A24203" s="319">
        <f>'Comp. Desp. Indiretas'!$CT$7</f>
        <v>0</v>
      </c>
      <c r="B24203" s="314" t="str">
        <f>'Comp. Desp. Indiretas'!$A$79</f>
        <v>DG</v>
      </c>
      <c r="D24203" s="315" t="str">
        <f>'Comp. Desp. Indiretas'!$C$79</f>
        <v>ALIMENTAÇÃO - NIVEL 2</v>
      </c>
      <c r="E24203" s="314" t="str">
        <f>Resumo!$R$5</f>
        <v>Despesa</v>
      </c>
      <c r="F24203" s="314" t="str">
        <f>Resumo!$R$6</f>
        <v>Despesa Indireta</v>
      </c>
      <c r="G24203" s="327">
        <f>'Comp. Desp. Indiretas'!CT79</f>
        <v>0</v>
      </c>
    </row>
    <row r="24204" spans="1:7" x14ac:dyDescent="0.25">
      <c r="A24204" s="319">
        <f>'Comp. Desp. Indiretas'!$CT$7</f>
        <v>0</v>
      </c>
      <c r="B24204" s="314" t="str">
        <f>'Comp. Desp. Indiretas'!$A$80</f>
        <v>DG</v>
      </c>
      <c r="D24204" s="315" t="str">
        <f>'Comp. Desp. Indiretas'!$C$80</f>
        <v>ALIMENTAÇÃO - NIVEL 3</v>
      </c>
      <c r="E24204" s="314" t="str">
        <f>Resumo!$R$5</f>
        <v>Despesa</v>
      </c>
      <c r="F24204" s="314" t="str">
        <f>Resumo!$R$6</f>
        <v>Despesa Indireta</v>
      </c>
      <c r="G24204" s="327">
        <f>'Comp. Desp. Indiretas'!CT80</f>
        <v>0</v>
      </c>
    </row>
    <row r="24205" spans="1:7" x14ac:dyDescent="0.25">
      <c r="A24205" s="319">
        <f>'Comp. Desp. Indiretas'!$CT$7</f>
        <v>0</v>
      </c>
      <c r="B24205" s="314" t="str">
        <f>'Comp. Desp. Indiretas'!$A$81</f>
        <v>DG</v>
      </c>
      <c r="D24205" s="315" t="str">
        <f>'Comp. Desp. Indiretas'!$C$81</f>
        <v>TELEFONIA</v>
      </c>
      <c r="E24205" s="314" t="str">
        <f>Resumo!$R$5</f>
        <v>Despesa</v>
      </c>
      <c r="F24205" s="314" t="str">
        <f>Resumo!$R$6</f>
        <v>Despesa Indireta</v>
      </c>
      <c r="G24205" s="327">
        <f>'Comp. Desp. Indiretas'!CT81</f>
        <v>0</v>
      </c>
    </row>
    <row r="24206" spans="1:7" x14ac:dyDescent="0.25">
      <c r="A24206" s="319">
        <f>'Comp. Desp. Indiretas'!$CT$7</f>
        <v>0</v>
      </c>
      <c r="B24206" s="314" t="str">
        <f>'Comp. Desp. Indiretas'!$A$82</f>
        <v>DG</v>
      </c>
      <c r="D24206" s="315" t="str">
        <f>'Comp. Desp. Indiretas'!$C$82</f>
        <v>ALUGUEL DE VEÍCULO LEVE MENSAL</v>
      </c>
      <c r="E24206" s="314" t="str">
        <f>Resumo!$R$5</f>
        <v>Despesa</v>
      </c>
      <c r="F24206" s="314" t="str">
        <f>Resumo!$R$6</f>
        <v>Despesa Indireta</v>
      </c>
      <c r="G24206" s="327">
        <f>'Comp. Desp. Indiretas'!CT82</f>
        <v>0</v>
      </c>
    </row>
    <row r="24207" spans="1:7" x14ac:dyDescent="0.25">
      <c r="A24207" s="319">
        <f>'Comp. Desp. Indiretas'!$CT$7</f>
        <v>0</v>
      </c>
      <c r="B24207" s="314" t="str">
        <f>'Comp. Desp. Indiretas'!$A$83</f>
        <v>DG</v>
      </c>
      <c r="D24207" s="315" t="str">
        <f>'Comp. Desp. Indiretas'!$C$83</f>
        <v>ALUGUEL DE VEICULO LEVE</v>
      </c>
      <c r="E24207" s="314" t="str">
        <f>Resumo!$R$5</f>
        <v>Despesa</v>
      </c>
      <c r="F24207" s="314" t="str">
        <f>Resumo!$R$6</f>
        <v>Despesa Indireta</v>
      </c>
      <c r="G24207" s="327">
        <f>'Comp. Desp. Indiretas'!CT83</f>
        <v>0</v>
      </c>
    </row>
    <row r="24208" spans="1:7" x14ac:dyDescent="0.25">
      <c r="A24208" s="319">
        <f>'Comp. Desp. Indiretas'!$CT$7</f>
        <v>0</v>
      </c>
      <c r="B24208" s="314" t="str">
        <f>'Comp. Desp. Indiretas'!$A$84</f>
        <v>DG</v>
      </c>
      <c r="D24208" s="315" t="str">
        <f>'Comp. Desp. Indiretas'!$C$84</f>
        <v>ALUGUEL CAMINHONTE</v>
      </c>
      <c r="E24208" s="314" t="str">
        <f>Resumo!$R$5</f>
        <v>Despesa</v>
      </c>
      <c r="F24208" s="314" t="str">
        <f>Resumo!$R$6</f>
        <v>Despesa Indireta</v>
      </c>
      <c r="G24208" s="327">
        <f>'Comp. Desp. Indiretas'!CT84</f>
        <v>0</v>
      </c>
    </row>
    <row r="24209" spans="1:7" x14ac:dyDescent="0.25">
      <c r="A24209" s="319">
        <f>'Comp. Desp. Indiretas'!$CT$7</f>
        <v>0</v>
      </c>
      <c r="B24209" s="314" t="str">
        <f>'Comp. Desp. Indiretas'!$A$85</f>
        <v>DG</v>
      </c>
      <c r="D24209" s="315" t="str">
        <f>'Comp. Desp. Indiretas'!$C$85</f>
        <v>AQUISIÇÃO DE VEICULO</v>
      </c>
      <c r="E24209" s="314" t="str">
        <f>Resumo!$R$5</f>
        <v>Despesa</v>
      </c>
      <c r="F24209" s="314" t="str">
        <f>Resumo!$R$6</f>
        <v>Despesa Indireta</v>
      </c>
      <c r="G24209" s="327">
        <f>'Comp. Desp. Indiretas'!CT85</f>
        <v>0</v>
      </c>
    </row>
    <row r="24210" spans="1:7" x14ac:dyDescent="0.25">
      <c r="A24210" s="319">
        <f>'Comp. Desp. Indiretas'!$CT$7</f>
        <v>0</v>
      </c>
      <c r="B24210" s="314" t="str">
        <f>'Comp. Desp. Indiretas'!$A$86</f>
        <v>DG</v>
      </c>
      <c r="D24210" s="315" t="str">
        <f>'Comp. Desp. Indiretas'!$C$86</f>
        <v>COMBUSTÍVEL - GASOLINA</v>
      </c>
      <c r="E24210" s="314" t="str">
        <f>Resumo!$R$5</f>
        <v>Despesa</v>
      </c>
      <c r="F24210" s="314" t="str">
        <f>Resumo!$R$6</f>
        <v>Despesa Indireta</v>
      </c>
      <c r="G24210" s="327">
        <f>'Comp. Desp. Indiretas'!CT86</f>
        <v>0</v>
      </c>
    </row>
    <row r="24211" spans="1:7" x14ac:dyDescent="0.25">
      <c r="A24211" s="319">
        <f>'Comp. Desp. Indiretas'!$CT$7</f>
        <v>0</v>
      </c>
      <c r="B24211" s="314" t="str">
        <f>'Comp. Desp. Indiretas'!$A$87</f>
        <v>DG</v>
      </c>
      <c r="D24211" s="315" t="str">
        <f>'Comp. Desp. Indiretas'!$C$87</f>
        <v>COMBUSTÍVEL - DIESEL</v>
      </c>
      <c r="E24211" s="314" t="str">
        <f>Resumo!$R$5</f>
        <v>Despesa</v>
      </c>
      <c r="F24211" s="314" t="str">
        <f>Resumo!$R$6</f>
        <v>Despesa Indireta</v>
      </c>
      <c r="G24211" s="327">
        <f>'Comp. Desp. Indiretas'!CT87</f>
        <v>0</v>
      </c>
    </row>
    <row r="24212" spans="1:7" x14ac:dyDescent="0.25">
      <c r="A24212" s="319">
        <f>'Comp. Desp. Indiretas'!$CT$7</f>
        <v>0</v>
      </c>
      <c r="B24212" s="314" t="str">
        <f>'Comp. Desp. Indiretas'!$A$88</f>
        <v>DG</v>
      </c>
      <c r="D24212" s="315" t="str">
        <f>'Comp. Desp. Indiretas'!$C$88</f>
        <v>PASSAGEM AÉREA</v>
      </c>
      <c r="E24212" s="314" t="str">
        <f>Resumo!$R$5</f>
        <v>Despesa</v>
      </c>
      <c r="F24212" s="314" t="str">
        <f>Resumo!$R$6</f>
        <v>Despesa Indireta</v>
      </c>
      <c r="G24212" s="327">
        <f>'Comp. Desp. Indiretas'!CT88</f>
        <v>0</v>
      </c>
    </row>
    <row r="24213" spans="1:7" x14ac:dyDescent="0.25">
      <c r="A24213" s="319">
        <f>'Comp. Desp. Indiretas'!$CT$7</f>
        <v>0</v>
      </c>
      <c r="B24213" s="314" t="str">
        <f>'Comp. Desp. Indiretas'!$A$89</f>
        <v>ART</v>
      </c>
      <c r="D24213" s="315" t="str">
        <f>'Comp. Desp. Indiretas'!$C$89</f>
        <v>ART CREA - Nível 1</v>
      </c>
      <c r="E24213" s="314" t="str">
        <f>Resumo!$R$5</f>
        <v>Despesa</v>
      </c>
      <c r="F24213" s="314" t="str">
        <f>Resumo!$R$6</f>
        <v>Despesa Indireta</v>
      </c>
      <c r="G24213" s="327">
        <f>'Comp. Desp. Indiretas'!CT89</f>
        <v>0</v>
      </c>
    </row>
    <row r="24214" spans="1:7" x14ac:dyDescent="0.25">
      <c r="A24214" s="319">
        <f>'Comp. Desp. Indiretas'!$CT$7</f>
        <v>0</v>
      </c>
      <c r="B24214" s="314" t="str">
        <f>'Comp. Desp. Indiretas'!$A$90</f>
        <v>ART</v>
      </c>
      <c r="D24214" s="315" t="str">
        <f>'Comp. Desp. Indiretas'!$C$90</f>
        <v>ART CREA - Nível 2</v>
      </c>
      <c r="E24214" s="314" t="str">
        <f>Resumo!$R$5</f>
        <v>Despesa</v>
      </c>
      <c r="F24214" s="314" t="str">
        <f>Resumo!$R$6</f>
        <v>Despesa Indireta</v>
      </c>
      <c r="G24214" s="327">
        <f>'Comp. Desp. Indiretas'!CT90</f>
        <v>0</v>
      </c>
    </row>
    <row r="24215" spans="1:7" x14ac:dyDescent="0.25">
      <c r="A24215" s="319">
        <f>'Comp. Desp. Indiretas'!$CT$7</f>
        <v>0</v>
      </c>
      <c r="B24215" s="314" t="str">
        <f>'Comp. Desp. Indiretas'!$A$91</f>
        <v>ART</v>
      </c>
      <c r="D24215" s="315" t="str">
        <f>'Comp. Desp. Indiretas'!$C$91</f>
        <v>ART CREA - Nível 3</v>
      </c>
      <c r="E24215" s="314" t="str">
        <f>Resumo!$R$5</f>
        <v>Despesa</v>
      </c>
      <c r="F24215" s="314" t="str">
        <f>Resumo!$R$6</f>
        <v>Despesa Indireta</v>
      </c>
      <c r="G24215" s="327">
        <f>'Comp. Desp. Indiretas'!CT91</f>
        <v>0</v>
      </c>
    </row>
    <row r="24216" spans="1:7" x14ac:dyDescent="0.25">
      <c r="A24216" s="319">
        <f>'Comp. Desp. Indiretas'!$CT$7</f>
        <v>0</v>
      </c>
      <c r="B24216" s="314" t="str">
        <f>'Comp. Desp. Indiretas'!$A$92</f>
        <v>ART</v>
      </c>
      <c r="D24216" s="315" t="str">
        <f>'Comp. Desp. Indiretas'!$C$92</f>
        <v>ACERVO CREA</v>
      </c>
      <c r="E24216" s="314" t="str">
        <f>Resumo!$R$5</f>
        <v>Despesa</v>
      </c>
      <c r="F24216" s="314" t="str">
        <f>Resumo!$R$6</f>
        <v>Despesa Indireta</v>
      </c>
      <c r="G24216" s="327">
        <f>'Comp. Desp. Indiretas'!CT92</f>
        <v>0</v>
      </c>
    </row>
    <row r="24217" spans="1:7" x14ac:dyDescent="0.25">
      <c r="A24217" s="319">
        <f>'Comp. Desp. Indiretas'!$CT$7</f>
        <v>0</v>
      </c>
      <c r="B24217" s="314" t="str">
        <f>'Comp. Desp. Indiretas'!$A$93</f>
        <v>ART</v>
      </c>
      <c r="D24217" s="315" t="str">
        <f>'Comp. Desp. Indiretas'!$C$93</f>
        <v>ART CRBio</v>
      </c>
      <c r="E24217" s="314" t="str">
        <f>Resumo!$R$5</f>
        <v>Despesa</v>
      </c>
      <c r="F24217" s="314" t="str">
        <f>Resumo!$R$6</f>
        <v>Despesa Indireta</v>
      </c>
      <c r="G24217" s="327">
        <f>'Comp. Desp. Indiretas'!CT93</f>
        <v>0</v>
      </c>
    </row>
    <row r="24218" spans="1:7" x14ac:dyDescent="0.25">
      <c r="A24218" s="319">
        <f>'Comp. Desp. Indiretas'!$CT$7</f>
        <v>0</v>
      </c>
      <c r="B24218" s="314" t="str">
        <f>'Comp. Desp. Indiretas'!$A$94</f>
        <v>ART</v>
      </c>
      <c r="D24218" s="315" t="str">
        <f>'Comp. Desp. Indiretas'!$C$94</f>
        <v>ACERVO CRBio</v>
      </c>
      <c r="E24218" s="314" t="str">
        <f>Resumo!$R$5</f>
        <v>Despesa</v>
      </c>
      <c r="F24218" s="314" t="str">
        <f>Resumo!$R$6</f>
        <v>Despesa Indireta</v>
      </c>
      <c r="G24218" s="327">
        <f>'Comp. Desp. Indiretas'!CT94</f>
        <v>0</v>
      </c>
    </row>
    <row r="24219" spans="1:7" x14ac:dyDescent="0.25">
      <c r="A24219" s="319">
        <f>'Comp. Desp. Indiretas'!$CT$7</f>
        <v>0</v>
      </c>
      <c r="B24219" s="314" t="str">
        <f>'Comp. Desp. Indiretas'!$A$95</f>
        <v>ART</v>
      </c>
      <c r="D24219" s="315" t="str">
        <f>'Comp. Desp. Indiretas'!$C$95</f>
        <v>VISTO CREA PF</v>
      </c>
      <c r="E24219" s="314" t="str">
        <f>Resumo!$R$5</f>
        <v>Despesa</v>
      </c>
      <c r="F24219" s="314" t="str">
        <f>Resumo!$R$6</f>
        <v>Despesa Indireta</v>
      </c>
      <c r="G24219" s="327">
        <f>'Comp. Desp. Indiretas'!CT95</f>
        <v>0</v>
      </c>
    </row>
    <row r="24220" spans="1:7" x14ac:dyDescent="0.25">
      <c r="A24220" s="319">
        <f>'Comp. Desp. Indiretas'!$CT$7</f>
        <v>0</v>
      </c>
      <c r="B24220" s="314" t="str">
        <f>'Comp. Desp. Indiretas'!$A$96</f>
        <v>ART</v>
      </c>
      <c r="D24220" s="315" t="str">
        <f>'Comp. Desp. Indiretas'!$C$96</f>
        <v>VISTO CREA PJ</v>
      </c>
      <c r="E24220" s="314" t="str">
        <f>Resumo!$R$5</f>
        <v>Despesa</v>
      </c>
      <c r="F24220" s="314" t="str">
        <f>Resumo!$R$6</f>
        <v>Despesa Indireta</v>
      </c>
      <c r="G24220" s="327">
        <f>'Comp. Desp. Indiretas'!CT96</f>
        <v>0</v>
      </c>
    </row>
    <row r="24221" spans="1:7" x14ac:dyDescent="0.25">
      <c r="A24221" s="319">
        <f>'Comp. Desp. Indiretas'!$CT$7</f>
        <v>0</v>
      </c>
      <c r="B24221" s="314" t="str">
        <f>'Comp. Desp. Indiretas'!$A$97</f>
        <v>ART</v>
      </c>
      <c r="D24221" s="315" t="str">
        <f>'Comp. Desp. Indiretas'!$C$97</f>
        <v>ANUIDADE CREA PF</v>
      </c>
      <c r="E24221" s="314" t="str">
        <f>Resumo!$R$5</f>
        <v>Despesa</v>
      </c>
      <c r="F24221" s="314" t="str">
        <f>Resumo!$R$6</f>
        <v>Despesa Indireta</v>
      </c>
      <c r="G24221" s="327">
        <f>'Comp. Desp. Indiretas'!CT97</f>
        <v>0</v>
      </c>
    </row>
    <row r="24222" spans="1:7" x14ac:dyDescent="0.25">
      <c r="A24222" s="319">
        <f>'Comp. Desp. Indiretas'!$CT$7</f>
        <v>0</v>
      </c>
      <c r="B24222" s="314" t="str">
        <f>'Comp. Desp. Indiretas'!$A$98</f>
        <v>ART</v>
      </c>
      <c r="D24222" s="315" t="str">
        <f>'Comp. Desp. Indiretas'!$C$98</f>
        <v>ANUIDADE CREA PJ</v>
      </c>
      <c r="E24222" s="314" t="str">
        <f>Resumo!$R$5</f>
        <v>Despesa</v>
      </c>
      <c r="F24222" s="314" t="str">
        <f>Resumo!$R$6</f>
        <v>Despesa Indireta</v>
      </c>
      <c r="G24222" s="327">
        <f>'Comp. Desp. Indiretas'!CT98</f>
        <v>0</v>
      </c>
    </row>
    <row r="24223" spans="1:7" x14ac:dyDescent="0.25">
      <c r="A24223" s="319">
        <f>'Comp. Desp. Indiretas'!$CT$7</f>
        <v>0</v>
      </c>
      <c r="B24223" s="314" t="str">
        <f>'Comp. Desp. Indiretas'!$A$99</f>
        <v>ART</v>
      </c>
      <c r="D24223" s="315" t="str">
        <f>'Comp. Desp. Indiretas'!$C$99</f>
        <v>VISTO CRBio PF</v>
      </c>
      <c r="E24223" s="314" t="str">
        <f>Resumo!$R$5</f>
        <v>Despesa</v>
      </c>
      <c r="F24223" s="314" t="str">
        <f>Resumo!$R$6</f>
        <v>Despesa Indireta</v>
      </c>
      <c r="G24223" s="327">
        <f>'Comp. Desp. Indiretas'!CT99</f>
        <v>0</v>
      </c>
    </row>
    <row r="24224" spans="1:7" x14ac:dyDescent="0.25">
      <c r="A24224" s="319">
        <f>'Comp. Desp. Indiretas'!$CT$7</f>
        <v>0</v>
      </c>
      <c r="B24224" s="314" t="str">
        <f>'Comp. Desp. Indiretas'!$A$100</f>
        <v>ART</v>
      </c>
      <c r="D24224" s="315" t="str">
        <f>'Comp. Desp. Indiretas'!$C$100</f>
        <v>VISTO CRBio PJ</v>
      </c>
      <c r="E24224" s="314" t="str">
        <f>Resumo!$R$5</f>
        <v>Despesa</v>
      </c>
      <c r="F24224" s="314" t="str">
        <f>Resumo!$R$6</f>
        <v>Despesa Indireta</v>
      </c>
      <c r="G24224" s="327">
        <f>'Comp. Desp. Indiretas'!CT100</f>
        <v>0</v>
      </c>
    </row>
    <row r="24225" spans="1:7" x14ac:dyDescent="0.25">
      <c r="A24225" s="319">
        <f>'Comp. Desp. Indiretas'!$CT$7</f>
        <v>0</v>
      </c>
      <c r="B24225" s="314" t="str">
        <f>'Comp. Desp. Indiretas'!$A$101</f>
        <v>SMS</v>
      </c>
      <c r="D24225" s="315" t="str">
        <f>'Comp. Desp. Indiretas'!$C$101</f>
        <v>PPRA</v>
      </c>
      <c r="E24225" s="314" t="str">
        <f>Resumo!$R$5</f>
        <v>Despesa</v>
      </c>
      <c r="F24225" s="314" t="str">
        <f>Resumo!$R$6</f>
        <v>Despesa Indireta</v>
      </c>
      <c r="G24225" s="327">
        <f>'Comp. Desp. Indiretas'!CT101</f>
        <v>0</v>
      </c>
    </row>
    <row r="24226" spans="1:7" x14ac:dyDescent="0.25">
      <c r="A24226" s="319">
        <f>'Comp. Desp. Indiretas'!$CT$7</f>
        <v>0</v>
      </c>
      <c r="B24226" s="314" t="str">
        <f>'Comp. Desp. Indiretas'!$A$102</f>
        <v>SMS</v>
      </c>
      <c r="D24226" s="315" t="str">
        <f>'Comp. Desp. Indiretas'!$C$102</f>
        <v>PCMSO</v>
      </c>
      <c r="E24226" s="314" t="str">
        <f>Resumo!$R$5</f>
        <v>Despesa</v>
      </c>
      <c r="F24226" s="314" t="str">
        <f>Resumo!$R$6</f>
        <v>Despesa Indireta</v>
      </c>
      <c r="G24226" s="327">
        <f>'Comp. Desp. Indiretas'!CT102</f>
        <v>0</v>
      </c>
    </row>
    <row r="24227" spans="1:7" x14ac:dyDescent="0.25">
      <c r="A24227" s="319">
        <f>'Comp. Desp. Indiretas'!$CT$7</f>
        <v>0</v>
      </c>
      <c r="B24227" s="314" t="str">
        <f>'Comp. Desp. Indiretas'!$A$103</f>
        <v>SMS</v>
      </c>
      <c r="D24227" s="315" t="str">
        <f>'Comp. Desp. Indiretas'!$C$103</f>
        <v>APR</v>
      </c>
      <c r="E24227" s="314" t="str">
        <f>Resumo!$R$5</f>
        <v>Despesa</v>
      </c>
      <c r="F24227" s="314" t="str">
        <f>Resumo!$R$6</f>
        <v>Despesa Indireta</v>
      </c>
      <c r="G24227" s="327">
        <f>'Comp. Desp. Indiretas'!CT103</f>
        <v>0</v>
      </c>
    </row>
    <row r="24228" spans="1:7" x14ac:dyDescent="0.25">
      <c r="A24228" s="319">
        <f>'Comp. Desp. Indiretas'!$CT$7</f>
        <v>0</v>
      </c>
      <c r="B24228" s="314" t="str">
        <f>'Comp. Desp. Indiretas'!$A$104</f>
        <v>SMS</v>
      </c>
      <c r="D24228" s="315" t="str">
        <f>'Comp. Desp. Indiretas'!$C$104</f>
        <v>PAE</v>
      </c>
      <c r="E24228" s="314" t="str">
        <f>Resumo!$R$5</f>
        <v>Despesa</v>
      </c>
      <c r="F24228" s="314" t="str">
        <f>Resumo!$R$6</f>
        <v>Despesa Indireta</v>
      </c>
      <c r="G24228" s="327">
        <f>'Comp. Desp. Indiretas'!CT104</f>
        <v>0</v>
      </c>
    </row>
    <row r="24229" spans="1:7" x14ac:dyDescent="0.25">
      <c r="A24229" s="319">
        <f>'Comp. Desp. Indiretas'!$CT$7</f>
        <v>0</v>
      </c>
      <c r="B24229" s="314" t="str">
        <f>'Comp. Desp. Indiretas'!$A$105</f>
        <v>SMS</v>
      </c>
      <c r="D24229" s="315" t="str">
        <f>'Comp. Desp. Indiretas'!$C$105</f>
        <v>TREINAMENTO</v>
      </c>
      <c r="E24229" s="314" t="str">
        <f>Resumo!$R$5</f>
        <v>Despesa</v>
      </c>
      <c r="F24229" s="314" t="str">
        <f>Resumo!$R$6</f>
        <v>Despesa Indireta</v>
      </c>
      <c r="G24229" s="327">
        <f>'Comp. Desp. Indiretas'!CT105</f>
        <v>0</v>
      </c>
    </row>
    <row r="24230" spans="1:7" x14ac:dyDescent="0.25">
      <c r="A24230" s="319">
        <f>'Comp. Desp. Indiretas'!$CT$7</f>
        <v>0</v>
      </c>
      <c r="B24230" s="314" t="str">
        <f>'Comp. Desp. Indiretas'!$A$106</f>
        <v>SMS</v>
      </c>
      <c r="D24230" s="315" t="str">
        <f>'Comp. Desp. Indiretas'!$C$106</f>
        <v>ASO</v>
      </c>
      <c r="E24230" s="314" t="str">
        <f>Resumo!$R$5</f>
        <v>Despesa</v>
      </c>
      <c r="F24230" s="314" t="str">
        <f>Resumo!$R$6</f>
        <v>Despesa Indireta</v>
      </c>
      <c r="G24230" s="327">
        <f>'Comp. Desp. Indiretas'!CT106</f>
        <v>0</v>
      </c>
    </row>
    <row r="24231" spans="1:7" x14ac:dyDescent="0.25">
      <c r="A24231" s="319">
        <f>'Comp. Desp. Indiretas'!$CT$7</f>
        <v>0</v>
      </c>
      <c r="B24231" s="314">
        <f>'Comp. Desp. Indiretas'!$A$107</f>
        <v>0</v>
      </c>
      <c r="D24231" s="315" t="str">
        <f>'Comp. Desp. Indiretas'!$C$107</f>
        <v/>
      </c>
      <c r="E24231" s="314" t="str">
        <f>Resumo!$R$5</f>
        <v>Despesa</v>
      </c>
      <c r="F24231" s="314" t="str">
        <f>Resumo!$R$6</f>
        <v>Despesa Indireta</v>
      </c>
      <c r="G24231" s="327">
        <f>'Comp. Desp. Indiretas'!CT107</f>
        <v>0</v>
      </c>
    </row>
    <row r="24232" spans="1:7" x14ac:dyDescent="0.25">
      <c r="A24232" s="319">
        <f>'Comp. Desp. Indiretas'!$CT$7</f>
        <v>0</v>
      </c>
      <c r="B24232" s="314">
        <f>'Comp. Desp. Indiretas'!$A$108</f>
        <v>0</v>
      </c>
      <c r="D24232" s="315" t="str">
        <f>'Comp. Desp. Indiretas'!$C$108</f>
        <v/>
      </c>
      <c r="E24232" s="314" t="str">
        <f>Resumo!$R$5</f>
        <v>Despesa</v>
      </c>
      <c r="F24232" s="314" t="str">
        <f>Resumo!$R$6</f>
        <v>Despesa Indireta</v>
      </c>
      <c r="G24232" s="327">
        <f>'Comp. Desp. Indiretas'!CT108</f>
        <v>0</v>
      </c>
    </row>
    <row r="24233" spans="1:7" x14ac:dyDescent="0.25">
      <c r="A24233" s="319">
        <f>'Comp. Desp. Indiretas'!$CT$7</f>
        <v>0</v>
      </c>
      <c r="B24233" s="314">
        <f>'Comp. Desp. Indiretas'!$A$109</f>
        <v>0</v>
      </c>
      <c r="D24233" s="315" t="str">
        <f>'Comp. Desp. Indiretas'!$C$109</f>
        <v/>
      </c>
      <c r="E24233" s="314" t="str">
        <f>Resumo!$R$5</f>
        <v>Despesa</v>
      </c>
      <c r="F24233" s="314" t="str">
        <f>Resumo!$R$6</f>
        <v>Despesa Indireta</v>
      </c>
      <c r="G24233" s="327">
        <f>'Comp. Desp. Indiretas'!CT109</f>
        <v>0</v>
      </c>
    </row>
    <row r="24234" spans="1:7" x14ac:dyDescent="0.25">
      <c r="A24234" s="319">
        <f>'Comp. Desp. Indiretas'!$CT$7</f>
        <v>0</v>
      </c>
      <c r="B24234" s="314">
        <f>'Comp. Desp. Indiretas'!$A$110</f>
        <v>0</v>
      </c>
      <c r="D24234" s="315" t="str">
        <f>'Comp. Desp. Indiretas'!$C$110</f>
        <v/>
      </c>
      <c r="E24234" s="314" t="str">
        <f>Resumo!$R$5</f>
        <v>Despesa</v>
      </c>
      <c r="F24234" s="314" t="str">
        <f>Resumo!$R$6</f>
        <v>Despesa Indireta</v>
      </c>
      <c r="G24234" s="327">
        <f>'Comp. Desp. Indiretas'!CT110</f>
        <v>0</v>
      </c>
    </row>
    <row r="24235" spans="1:7" x14ac:dyDescent="0.25">
      <c r="A24235" s="319">
        <f>'Comp. Desp. Indiretas'!$CT$7</f>
        <v>0</v>
      </c>
      <c r="B24235" s="314">
        <f>'Comp. Desp. Indiretas'!$A$111</f>
        <v>0</v>
      </c>
      <c r="D24235" s="315" t="str">
        <f>'Comp. Desp. Indiretas'!$C$111</f>
        <v/>
      </c>
      <c r="E24235" s="314" t="str">
        <f>Resumo!$R$5</f>
        <v>Despesa</v>
      </c>
      <c r="F24235" s="314" t="str">
        <f>Resumo!$R$6</f>
        <v>Despesa Indireta</v>
      </c>
      <c r="G24235" s="327">
        <f>'Comp. Desp. Indiretas'!CT111</f>
        <v>0</v>
      </c>
    </row>
    <row r="24236" spans="1:7" x14ac:dyDescent="0.25">
      <c r="A24236" s="319">
        <f>'Comp. Desp. Indiretas'!$CT$7</f>
        <v>0</v>
      </c>
      <c r="B24236" s="314">
        <f>'Comp. Desp. Indiretas'!$A$112</f>
        <v>0</v>
      </c>
      <c r="D24236" s="315" t="str">
        <f>'Comp. Desp. Indiretas'!$C$112</f>
        <v/>
      </c>
      <c r="E24236" s="314" t="str">
        <f>Resumo!$R$5</f>
        <v>Despesa</v>
      </c>
      <c r="F24236" s="314" t="str">
        <f>Resumo!$R$6</f>
        <v>Despesa Indireta</v>
      </c>
      <c r="G24236" s="327">
        <f>'Comp. Desp. Indiretas'!CT112</f>
        <v>0</v>
      </c>
    </row>
    <row r="24237" spans="1:7" x14ac:dyDescent="0.25">
      <c r="A24237" s="319">
        <f>'Comp. Desp. Indiretas'!$CT$7</f>
        <v>0</v>
      </c>
      <c r="B24237" s="314" t="str">
        <f>'Composições Desp. Diretas'!$A$10</f>
        <v>SE</v>
      </c>
      <c r="C24237" s="314" t="str">
        <f>EAP!$C$9</f>
        <v>PP01</v>
      </c>
      <c r="D24237" s="315" t="str">
        <f>'Composições Desp. Diretas'!$C$10</f>
        <v>Subcontratação: realização do serviço de monit. da QAE</v>
      </c>
      <c r="E24237" s="314" t="str">
        <f>Resumo!$R$5</f>
        <v>Despesa</v>
      </c>
      <c r="F24237" s="314" t="str">
        <f>Resumo!$R$7</f>
        <v>Despesa Direta</v>
      </c>
      <c r="G24237" s="327">
        <f>'Composições Desp. Diretas'!CU10</f>
        <v>0</v>
      </c>
    </row>
    <row r="24238" spans="1:7" x14ac:dyDescent="0.25">
      <c r="A24238" s="319">
        <f>'Comp. Desp. Indiretas'!$CT$7</f>
        <v>0</v>
      </c>
      <c r="B24238" s="314" t="str">
        <f>'Composições Desp. Diretas'!$A$11</f>
        <v>MOC</v>
      </c>
      <c r="C24238" s="314" t="str">
        <f>EAP!$C$9</f>
        <v>PP01</v>
      </c>
      <c r="D24238" s="315" t="str">
        <f>'Composições Desp. Diretas'!$C$11</f>
        <v>ANALISTA DE PROJETOS PLENO</v>
      </c>
      <c r="E24238" s="314" t="str">
        <f>Resumo!$R$5</f>
        <v>Despesa</v>
      </c>
      <c r="F24238" s="314" t="str">
        <f>Resumo!$R$7</f>
        <v>Despesa Direta</v>
      </c>
      <c r="G24238" s="327">
        <f>'Composições Desp. Diretas'!CU11</f>
        <v>0</v>
      </c>
    </row>
    <row r="24239" spans="1:7" x14ac:dyDescent="0.25">
      <c r="A24239" s="319">
        <f>'Comp. Desp. Indiretas'!$CT$7</f>
        <v>0</v>
      </c>
      <c r="B24239" s="314">
        <f>'Composições Desp. Diretas'!$A$12</f>
        <v>0</v>
      </c>
      <c r="C24239" s="314" t="str">
        <f>EAP!$C$9</f>
        <v>PP01</v>
      </c>
      <c r="D24239" s="315">
        <f>'Composições Desp. Diretas'!$C$12</f>
        <v>0</v>
      </c>
      <c r="E24239" s="314" t="str">
        <f>Resumo!$R$5</f>
        <v>Despesa</v>
      </c>
      <c r="F24239" s="314" t="str">
        <f>Resumo!$R$7</f>
        <v>Despesa Direta</v>
      </c>
      <c r="G24239" s="327">
        <f>'Composições Desp. Diretas'!CU12</f>
        <v>0</v>
      </c>
    </row>
    <row r="24240" spans="1:7" x14ac:dyDescent="0.25">
      <c r="A24240" s="319">
        <f>'Comp. Desp. Indiretas'!$CT$7</f>
        <v>0</v>
      </c>
      <c r="B24240" s="314">
        <f>'Composições Desp. Diretas'!$A$13</f>
        <v>0</v>
      </c>
      <c r="C24240" s="314" t="str">
        <f>EAP!$C$9</f>
        <v>PP01</v>
      </c>
      <c r="D24240" s="315">
        <f>'Composições Desp. Diretas'!$C$13</f>
        <v>0</v>
      </c>
      <c r="E24240" s="314" t="str">
        <f>Resumo!$R$5</f>
        <v>Despesa</v>
      </c>
      <c r="F24240" s="314" t="str">
        <f>Resumo!$R$7</f>
        <v>Despesa Direta</v>
      </c>
      <c r="G24240" s="327">
        <f>'Composições Desp. Diretas'!CU13</f>
        <v>0</v>
      </c>
    </row>
    <row r="24241" spans="1:7" x14ac:dyDescent="0.25">
      <c r="A24241" s="319">
        <f>'Comp. Desp. Indiretas'!$CT$7</f>
        <v>0</v>
      </c>
      <c r="B24241" s="314">
        <f>'Composições Desp. Diretas'!$A$14</f>
        <v>0</v>
      </c>
      <c r="C24241" s="314" t="str">
        <f>EAP!$C$9</f>
        <v>PP01</v>
      </c>
      <c r="D24241" s="315">
        <f>'Composições Desp. Diretas'!$C$14</f>
        <v>0</v>
      </c>
      <c r="E24241" s="314" t="str">
        <f>Resumo!$R$5</f>
        <v>Despesa</v>
      </c>
      <c r="F24241" s="314" t="str">
        <f>Resumo!$R$7</f>
        <v>Despesa Direta</v>
      </c>
      <c r="G24241" s="327">
        <f>'Composições Desp. Diretas'!CU14</f>
        <v>0</v>
      </c>
    </row>
    <row r="24242" spans="1:7" x14ac:dyDescent="0.25">
      <c r="A24242" s="319">
        <f>'Comp. Desp. Indiretas'!$CT$7</f>
        <v>0</v>
      </c>
      <c r="B24242" s="314">
        <f>'Composições Desp. Diretas'!$A$15</f>
        <v>0</v>
      </c>
      <c r="C24242" s="314" t="str">
        <f>EAP!$C$9</f>
        <v>PP01</v>
      </c>
      <c r="D24242" s="315">
        <f>'Composições Desp. Diretas'!$C$15</f>
        <v>0</v>
      </c>
      <c r="E24242" s="314" t="str">
        <f>Resumo!$R$5</f>
        <v>Despesa</v>
      </c>
      <c r="F24242" s="314" t="str">
        <f>Resumo!$R$7</f>
        <v>Despesa Direta</v>
      </c>
      <c r="G24242" s="327">
        <f>'Composições Desp. Diretas'!CU15</f>
        <v>0</v>
      </c>
    </row>
    <row r="24243" spans="1:7" x14ac:dyDescent="0.25">
      <c r="A24243" s="319">
        <f>'Comp. Desp. Indiretas'!$CT$7</f>
        <v>0</v>
      </c>
      <c r="B24243" s="314">
        <f>'Composições Desp. Diretas'!$A$16</f>
        <v>0</v>
      </c>
      <c r="C24243" s="314" t="str">
        <f>EAP!$C$9</f>
        <v>PP01</v>
      </c>
      <c r="D24243" s="315">
        <f>'Composições Desp. Diretas'!$C$16</f>
        <v>0</v>
      </c>
      <c r="E24243" s="314" t="str">
        <f>Resumo!$R$5</f>
        <v>Despesa</v>
      </c>
      <c r="F24243" s="314" t="str">
        <f>Resumo!$R$7</f>
        <v>Despesa Direta</v>
      </c>
      <c r="G24243" s="327">
        <f>'Composições Desp. Diretas'!CU16</f>
        <v>0</v>
      </c>
    </row>
    <row r="24244" spans="1:7" x14ac:dyDescent="0.25">
      <c r="A24244" s="319">
        <f>'Comp. Desp. Indiretas'!$CT$7</f>
        <v>0</v>
      </c>
      <c r="B24244" s="314">
        <f>'Composições Desp. Diretas'!$A$17</f>
        <v>0</v>
      </c>
      <c r="C24244" s="314" t="str">
        <f>EAP!$C$9</f>
        <v>PP01</v>
      </c>
      <c r="D24244" s="315">
        <f>'Composições Desp. Diretas'!$C$17</f>
        <v>0</v>
      </c>
      <c r="E24244" s="314" t="str">
        <f>Resumo!$R$5</f>
        <v>Despesa</v>
      </c>
      <c r="F24244" s="314" t="str">
        <f>Resumo!$R$7</f>
        <v>Despesa Direta</v>
      </c>
      <c r="G24244" s="327">
        <f>'Composições Desp. Diretas'!CU17</f>
        <v>0</v>
      </c>
    </row>
    <row r="24245" spans="1:7" x14ac:dyDescent="0.25">
      <c r="A24245" s="319">
        <f>'Comp. Desp. Indiretas'!$CT$7</f>
        <v>0</v>
      </c>
      <c r="B24245" s="314">
        <f>'Composições Desp. Diretas'!$A$18</f>
        <v>0</v>
      </c>
      <c r="C24245" s="314" t="str">
        <f>EAP!$C$9</f>
        <v>PP01</v>
      </c>
      <c r="D24245" s="315">
        <f>'Composições Desp. Diretas'!$C$18</f>
        <v>0</v>
      </c>
      <c r="E24245" s="314" t="str">
        <f>Resumo!$R$5</f>
        <v>Despesa</v>
      </c>
      <c r="F24245" s="314" t="str">
        <f>Resumo!$R$7</f>
        <v>Despesa Direta</v>
      </c>
      <c r="G24245" s="327">
        <f>'Composições Desp. Diretas'!CU18</f>
        <v>0</v>
      </c>
    </row>
    <row r="24246" spans="1:7" x14ac:dyDescent="0.25">
      <c r="A24246" s="319">
        <f>'Comp. Desp. Indiretas'!$CT$7</f>
        <v>0</v>
      </c>
      <c r="B24246" s="314">
        <f>'Composições Desp. Diretas'!$A$19</f>
        <v>0</v>
      </c>
      <c r="C24246" s="314" t="str">
        <f>EAP!$C$9</f>
        <v>PP01</v>
      </c>
      <c r="D24246" s="315">
        <f>'Composições Desp. Diretas'!$C$19</f>
        <v>0</v>
      </c>
      <c r="E24246" s="314" t="str">
        <f>Resumo!$R$5</f>
        <v>Despesa</v>
      </c>
      <c r="F24246" s="314" t="str">
        <f>Resumo!$R$7</f>
        <v>Despesa Direta</v>
      </c>
      <c r="G24246" s="327">
        <f>'Composições Desp. Diretas'!CU19</f>
        <v>0</v>
      </c>
    </row>
    <row r="24247" spans="1:7" x14ac:dyDescent="0.25">
      <c r="A24247" s="319">
        <f>'Comp. Desp. Indiretas'!$CT$7</f>
        <v>0</v>
      </c>
      <c r="B24247" s="314">
        <f>'Composições Desp. Diretas'!$A$20</f>
        <v>0</v>
      </c>
      <c r="C24247" s="314" t="str">
        <f>EAP!$C$9</f>
        <v>PP01</v>
      </c>
      <c r="D24247" s="315">
        <f>'Composições Desp. Diretas'!$C$20</f>
        <v>0</v>
      </c>
      <c r="E24247" s="314" t="str">
        <f>Resumo!$R$5</f>
        <v>Despesa</v>
      </c>
      <c r="F24247" s="314" t="str">
        <f>Resumo!$R$7</f>
        <v>Despesa Direta</v>
      </c>
      <c r="G24247" s="327">
        <f>'Composições Desp. Diretas'!CU20</f>
        <v>0</v>
      </c>
    </row>
    <row r="24248" spans="1:7" x14ac:dyDescent="0.25">
      <c r="A24248" s="319">
        <f>'Comp. Desp. Indiretas'!$CT$7</f>
        <v>0</v>
      </c>
      <c r="B24248" s="314">
        <f>'Composições Desp. Diretas'!$A$21</f>
        <v>0</v>
      </c>
      <c r="C24248" s="314" t="str">
        <f>EAP!$C$9</f>
        <v>PP01</v>
      </c>
      <c r="D24248" s="315">
        <f>'Composições Desp. Diretas'!$C$21</f>
        <v>0</v>
      </c>
      <c r="E24248" s="314" t="str">
        <f>Resumo!$R$5</f>
        <v>Despesa</v>
      </c>
      <c r="F24248" s="314" t="str">
        <f>Resumo!$R$7</f>
        <v>Despesa Direta</v>
      </c>
      <c r="G24248" s="327">
        <f>'Composições Desp. Diretas'!CU21</f>
        <v>0</v>
      </c>
    </row>
    <row r="24249" spans="1:7" x14ac:dyDescent="0.25">
      <c r="A24249" s="319">
        <f>'Comp. Desp. Indiretas'!$CT$7</f>
        <v>0</v>
      </c>
      <c r="B24249" s="314">
        <f>'Composições Desp. Diretas'!$A$22</f>
        <v>0</v>
      </c>
      <c r="C24249" s="314" t="str">
        <f>EAP!$C$9</f>
        <v>PP01</v>
      </c>
      <c r="D24249" s="315">
        <f>'Composições Desp. Diretas'!$C$22</f>
        <v>0</v>
      </c>
      <c r="E24249" s="314" t="str">
        <f>Resumo!$R$5</f>
        <v>Despesa</v>
      </c>
      <c r="F24249" s="314" t="str">
        <f>Resumo!$R$7</f>
        <v>Despesa Direta</v>
      </c>
      <c r="G24249" s="327">
        <f>'Composições Desp. Diretas'!CU22</f>
        <v>0</v>
      </c>
    </row>
    <row r="24250" spans="1:7" x14ac:dyDescent="0.25">
      <c r="A24250" s="319">
        <f>'Comp. Desp. Indiretas'!$CT$7</f>
        <v>0</v>
      </c>
      <c r="B24250" s="314">
        <f>'Composições Desp. Diretas'!$A$23</f>
        <v>0</v>
      </c>
      <c r="C24250" s="314" t="str">
        <f>EAP!$C$9</f>
        <v>PP01</v>
      </c>
      <c r="D24250" s="315">
        <f>'Composições Desp. Diretas'!$C$23</f>
        <v>0</v>
      </c>
      <c r="E24250" s="314" t="str">
        <f>Resumo!$R$5</f>
        <v>Despesa</v>
      </c>
      <c r="F24250" s="314" t="str">
        <f>Resumo!$R$7</f>
        <v>Despesa Direta</v>
      </c>
      <c r="G24250" s="327">
        <f>'Composições Desp. Diretas'!CU23</f>
        <v>0</v>
      </c>
    </row>
    <row r="24268" spans="1:7" x14ac:dyDescent="0.25">
      <c r="A24268" s="319">
        <f>'Comp. Desp. Indiretas'!$CT$7</f>
        <v>0</v>
      </c>
      <c r="B24268" s="314" t="str">
        <f>'Composições Desp. Diretas'!$A$25</f>
        <v>MOC</v>
      </c>
      <c r="C24268" s="314" t="str">
        <f>EAP!$C$10</f>
        <v>PP02</v>
      </c>
      <c r="D24268" s="315" t="str">
        <f>'Composições Desp. Diretas'!$C$25</f>
        <v>TÉCNICO OPERACIONAL</v>
      </c>
      <c r="E24268" s="314" t="str">
        <f>Resumo!$R$5</f>
        <v>Despesa</v>
      </c>
      <c r="F24268" s="314" t="str">
        <f>Resumo!$R$7</f>
        <v>Despesa Direta</v>
      </c>
      <c r="G24268" s="327">
        <f>'Composições Desp. Diretas'!CU25</f>
        <v>0</v>
      </c>
    </row>
    <row r="24269" spans="1:7" x14ac:dyDescent="0.25">
      <c r="A24269" s="319">
        <f>'Comp. Desp. Indiretas'!$CT$7</f>
        <v>0</v>
      </c>
      <c r="B24269" s="314" t="str">
        <f>'Composições Desp. Diretas'!$A$26</f>
        <v>SE</v>
      </c>
      <c r="C24269" s="314" t="str">
        <f>EAP!$C$10</f>
        <v>PP02</v>
      </c>
      <c r="D24269" s="315" t="str">
        <f>'Composições Desp. Diretas'!$C$26</f>
        <v>Pedágio</v>
      </c>
      <c r="E24269" s="314" t="str">
        <f>Resumo!$R$5</f>
        <v>Despesa</v>
      </c>
      <c r="F24269" s="314" t="str">
        <f>Resumo!$R$7</f>
        <v>Despesa Direta</v>
      </c>
      <c r="G24269" s="327">
        <f>'Composições Desp. Diretas'!CU26</f>
        <v>0</v>
      </c>
    </row>
    <row r="24270" spans="1:7" x14ac:dyDescent="0.25">
      <c r="A24270" s="319">
        <f>'Comp. Desp. Indiretas'!$CT$7</f>
        <v>0</v>
      </c>
      <c r="B24270" s="314" t="str">
        <f>'Composições Desp. Diretas'!$A$27</f>
        <v>SE</v>
      </c>
      <c r="C24270" s="314" t="str">
        <f>EAP!$C$10</f>
        <v>PP02</v>
      </c>
      <c r="D24270" s="315" t="str">
        <f>'Composições Desp. Diretas'!$C$27</f>
        <v>Despacho ida e volta - sonômetro</v>
      </c>
      <c r="E24270" s="314" t="str">
        <f>Resumo!$R$5</f>
        <v>Despesa</v>
      </c>
      <c r="F24270" s="314" t="str">
        <f>Resumo!$R$7</f>
        <v>Despesa Direta</v>
      </c>
      <c r="G24270" s="327">
        <f>'Composições Desp. Diretas'!CU27</f>
        <v>0</v>
      </c>
    </row>
    <row r="24271" spans="1:7" x14ac:dyDescent="0.25">
      <c r="A24271" s="319">
        <f>'Comp. Desp. Indiretas'!$CT$7</f>
        <v>0</v>
      </c>
      <c r="B24271" s="314" t="str">
        <f>'Composições Desp. Diretas'!$A$28</f>
        <v>DG</v>
      </c>
      <c r="C24271" s="314" t="str">
        <f>EAP!$C$10</f>
        <v>PP02</v>
      </c>
      <c r="D24271" s="315" t="str">
        <f>'Composições Desp. Diretas'!$C$28</f>
        <v>ALUGUEL DE VEICULO LEVE</v>
      </c>
      <c r="E24271" s="314" t="str">
        <f>Resumo!$R$5</f>
        <v>Despesa</v>
      </c>
      <c r="F24271" s="314" t="str">
        <f>Resumo!$R$7</f>
        <v>Despesa Direta</v>
      </c>
      <c r="G24271" s="327">
        <f>'Composições Desp. Diretas'!CU28</f>
        <v>0</v>
      </c>
    </row>
    <row r="24272" spans="1:7" x14ac:dyDescent="0.25">
      <c r="A24272" s="319">
        <f>'Comp. Desp. Indiretas'!$CT$7</f>
        <v>0</v>
      </c>
      <c r="B24272" s="314" t="str">
        <f>'Composições Desp. Diretas'!$A$29</f>
        <v>DG</v>
      </c>
      <c r="C24272" s="314" t="str">
        <f>EAP!$C$10</f>
        <v>PP02</v>
      </c>
      <c r="D24272" s="315" t="str">
        <f>'Composições Desp. Diretas'!$C$29</f>
        <v>COMBUSTÍVEL - GASOLINA</v>
      </c>
      <c r="E24272" s="314" t="str">
        <f>Resumo!$R$5</f>
        <v>Despesa</v>
      </c>
      <c r="F24272" s="314" t="str">
        <f>Resumo!$R$7</f>
        <v>Despesa Direta</v>
      </c>
      <c r="G24272" s="327">
        <f>'Composições Desp. Diretas'!CU29</f>
        <v>0</v>
      </c>
    </row>
    <row r="24273" spans="1:7" x14ac:dyDescent="0.25">
      <c r="A24273" s="319">
        <f>'Comp. Desp. Indiretas'!$CT$7</f>
        <v>0</v>
      </c>
      <c r="B24273" s="314">
        <f>'Composições Desp. Diretas'!$A$30</f>
        <v>0</v>
      </c>
      <c r="C24273" s="314" t="str">
        <f>EAP!$C$10</f>
        <v>PP02</v>
      </c>
      <c r="D24273" s="315">
        <f>'Composições Desp. Diretas'!$C$30</f>
        <v>0</v>
      </c>
      <c r="E24273" s="314" t="str">
        <f>Resumo!$R$5</f>
        <v>Despesa</v>
      </c>
      <c r="F24273" s="314" t="str">
        <f>Resumo!$R$7</f>
        <v>Despesa Direta</v>
      </c>
      <c r="G24273" s="327">
        <f>'Composições Desp. Diretas'!CU30</f>
        <v>0</v>
      </c>
    </row>
    <row r="24274" spans="1:7" x14ac:dyDescent="0.25">
      <c r="A24274" s="319">
        <f>'Comp. Desp. Indiretas'!$CT$7</f>
        <v>0</v>
      </c>
      <c r="B24274" s="314">
        <f>'Composições Desp. Diretas'!$A$31</f>
        <v>0</v>
      </c>
      <c r="C24274" s="314" t="str">
        <f>EAP!$C$10</f>
        <v>PP02</v>
      </c>
      <c r="D24274" s="315">
        <f>'Composições Desp. Diretas'!$C$31</f>
        <v>0</v>
      </c>
      <c r="E24274" s="314" t="str">
        <f>Resumo!$R$5</f>
        <v>Despesa</v>
      </c>
      <c r="F24274" s="314" t="str">
        <f>Resumo!$R$7</f>
        <v>Despesa Direta</v>
      </c>
      <c r="G24274" s="327">
        <f>'Composições Desp. Diretas'!CU31</f>
        <v>0</v>
      </c>
    </row>
    <row r="24275" spans="1:7" x14ac:dyDescent="0.25">
      <c r="A24275" s="319">
        <f>'Comp. Desp. Indiretas'!$CT$7</f>
        <v>0</v>
      </c>
      <c r="B24275" s="314" t="str">
        <f>'Composições Desp. Diretas'!$A$32</f>
        <v>MOC</v>
      </c>
      <c r="C24275" s="314" t="str">
        <f>EAP!$C$10</f>
        <v>PP02</v>
      </c>
      <c r="D24275" s="315" t="str">
        <f>'Composições Desp. Diretas'!$C$32</f>
        <v>COORD. DE PROJETO</v>
      </c>
      <c r="E24275" s="314" t="str">
        <f>Resumo!$R$5</f>
        <v>Despesa</v>
      </c>
      <c r="F24275" s="314" t="str">
        <f>Resumo!$R$7</f>
        <v>Despesa Direta</v>
      </c>
      <c r="G24275" s="327">
        <f>'Composições Desp. Diretas'!CU32</f>
        <v>0</v>
      </c>
    </row>
    <row r="24276" spans="1:7" x14ac:dyDescent="0.25">
      <c r="A24276" s="319">
        <f>'Comp. Desp. Indiretas'!$CT$7</f>
        <v>0</v>
      </c>
      <c r="B24276" s="314" t="str">
        <f>'Composições Desp. Diretas'!$A$33</f>
        <v>MOC</v>
      </c>
      <c r="C24276" s="314" t="str">
        <f>EAP!$C$10</f>
        <v>PP02</v>
      </c>
      <c r="D24276" s="315" t="str">
        <f>'Composições Desp. Diretas'!$C$33</f>
        <v>ANALISTA DE PROJETOS PLENO</v>
      </c>
      <c r="E24276" s="314" t="str">
        <f>Resumo!$R$5</f>
        <v>Despesa</v>
      </c>
      <c r="F24276" s="314" t="str">
        <f>Resumo!$R$7</f>
        <v>Despesa Direta</v>
      </c>
      <c r="G24276" s="327">
        <f>'Composições Desp. Diretas'!CU33</f>
        <v>0</v>
      </c>
    </row>
    <row r="24277" spans="1:7" x14ac:dyDescent="0.25">
      <c r="A24277" s="319">
        <f>'Comp. Desp. Indiretas'!$CT$7</f>
        <v>0</v>
      </c>
      <c r="B24277" s="314" t="str">
        <f>'Composições Desp. Diretas'!$A$34</f>
        <v>MOC</v>
      </c>
      <c r="C24277" s="314" t="str">
        <f>EAP!$C$10</f>
        <v>PP02</v>
      </c>
      <c r="D24277" s="315" t="str">
        <f>'Composições Desp. Diretas'!$C$34</f>
        <v>ASSISTENTE DE PROJETOS</v>
      </c>
      <c r="E24277" s="314" t="str">
        <f>Resumo!$R$5</f>
        <v>Despesa</v>
      </c>
      <c r="F24277" s="314" t="str">
        <f>Resumo!$R$7</f>
        <v>Despesa Direta</v>
      </c>
      <c r="G24277" s="327">
        <f>'Composições Desp. Diretas'!CU34</f>
        <v>0</v>
      </c>
    </row>
    <row r="24278" spans="1:7" x14ac:dyDescent="0.25">
      <c r="A24278" s="319">
        <f>'Comp. Desp. Indiretas'!$CT$7</f>
        <v>0</v>
      </c>
      <c r="B24278" s="314" t="str">
        <f>'Composições Desp. Diretas'!$A$35</f>
        <v>MOC</v>
      </c>
      <c r="C24278" s="314" t="str">
        <f>EAP!$C$10</f>
        <v>PP02</v>
      </c>
      <c r="D24278" s="315" t="str">
        <f>'Composições Desp. Diretas'!$C$35</f>
        <v>ANALISTA DE GEOPROCESSAMENTO</v>
      </c>
      <c r="E24278" s="314" t="str">
        <f>Resumo!$R$5</f>
        <v>Despesa</v>
      </c>
      <c r="F24278" s="314" t="str">
        <f>Resumo!$R$7</f>
        <v>Despesa Direta</v>
      </c>
      <c r="G24278" s="327">
        <f>'Composições Desp. Diretas'!CU35</f>
        <v>0</v>
      </c>
    </row>
    <row r="24279" spans="1:7" x14ac:dyDescent="0.25">
      <c r="A24279" s="319">
        <f>'Comp. Desp. Indiretas'!$CT$7</f>
        <v>0</v>
      </c>
      <c r="B24279" s="314">
        <f>'Composições Desp. Diretas'!$A$36</f>
        <v>0</v>
      </c>
      <c r="C24279" s="314" t="str">
        <f>EAP!$C$10</f>
        <v>PP02</v>
      </c>
      <c r="D24279" s="315">
        <f>'Composições Desp. Diretas'!$C$36</f>
        <v>0</v>
      </c>
      <c r="E24279" s="314" t="str">
        <f>Resumo!$R$5</f>
        <v>Despesa</v>
      </c>
      <c r="F24279" s="314" t="str">
        <f>Resumo!$R$7</f>
        <v>Despesa Direta</v>
      </c>
      <c r="G24279" s="327">
        <f>'Composições Desp. Diretas'!CU36</f>
        <v>0</v>
      </c>
    </row>
    <row r="24280" spans="1:7" x14ac:dyDescent="0.25">
      <c r="A24280" s="319">
        <f>'Comp. Desp. Indiretas'!$CT$7</f>
        <v>0</v>
      </c>
      <c r="B24280" s="314">
        <f>'Composições Desp. Diretas'!$A$37</f>
        <v>0</v>
      </c>
      <c r="C24280" s="314" t="str">
        <f>EAP!$C$10</f>
        <v>PP02</v>
      </c>
      <c r="D24280" s="315">
        <f>'Composições Desp. Diretas'!$C$37</f>
        <v>0</v>
      </c>
      <c r="E24280" s="314" t="str">
        <f>Resumo!$R$5</f>
        <v>Despesa</v>
      </c>
      <c r="F24280" s="314" t="str">
        <f>Resumo!$R$7</f>
        <v>Despesa Direta</v>
      </c>
      <c r="G24280" s="327">
        <f>'Composições Desp. Diretas'!CU37</f>
        <v>0</v>
      </c>
    </row>
    <row r="24281" spans="1:7" x14ac:dyDescent="0.25">
      <c r="A24281" s="319">
        <f>'Comp. Desp. Indiretas'!$CT$7</f>
        <v>0</v>
      </c>
      <c r="B24281" s="314">
        <f>'Composições Desp. Diretas'!$A$38</f>
        <v>0</v>
      </c>
      <c r="C24281" s="314" t="str">
        <f>EAP!$C$10</f>
        <v>PP02</v>
      </c>
      <c r="D24281" s="315">
        <f>'Composições Desp. Diretas'!$C$38</f>
        <v>0</v>
      </c>
      <c r="E24281" s="314" t="str">
        <f>Resumo!$R$5</f>
        <v>Despesa</v>
      </c>
      <c r="F24281" s="314" t="str">
        <f>Resumo!$R$7</f>
        <v>Despesa Direta</v>
      </c>
      <c r="G24281" s="327">
        <f>'Composições Desp. Diretas'!CU38</f>
        <v>0</v>
      </c>
    </row>
    <row r="24282" spans="1:7" x14ac:dyDescent="0.25">
      <c r="A24282" s="319">
        <f>'Comp. Desp. Indiretas'!$CT$7</f>
        <v>0</v>
      </c>
      <c r="B24282" s="314">
        <f>'Composições Desp. Diretas'!$A$39</f>
        <v>0</v>
      </c>
      <c r="C24282" s="314" t="str">
        <f>EAP!$C$10</f>
        <v>PP02</v>
      </c>
      <c r="D24282" s="315">
        <f>'Composições Desp. Diretas'!$C$39</f>
        <v>0</v>
      </c>
      <c r="E24282" s="314" t="str">
        <f>Resumo!$R$5</f>
        <v>Despesa</v>
      </c>
      <c r="F24282" s="314" t="str">
        <f>Resumo!$R$7</f>
        <v>Despesa Direta</v>
      </c>
      <c r="G24282" s="327">
        <f>'Composições Desp. Diretas'!CU39</f>
        <v>0</v>
      </c>
    </row>
    <row r="24283" spans="1:7" x14ac:dyDescent="0.25">
      <c r="A24283" s="319">
        <f>'Comp. Desp. Indiretas'!$CT$7</f>
        <v>0</v>
      </c>
      <c r="B24283" s="314">
        <f>'Composições Desp. Diretas'!$A$40</f>
        <v>0</v>
      </c>
      <c r="C24283" s="314" t="str">
        <f>EAP!$C$10</f>
        <v>PP02</v>
      </c>
      <c r="D24283" s="315">
        <f>'Composições Desp. Diretas'!$C$40</f>
        <v>0</v>
      </c>
      <c r="E24283" s="314" t="str">
        <f>Resumo!$R$5</f>
        <v>Despesa</v>
      </c>
      <c r="F24283" s="314" t="str">
        <f>Resumo!$R$7</f>
        <v>Despesa Direta</v>
      </c>
      <c r="G24283" s="327">
        <f>'Composições Desp. Diretas'!CU40</f>
        <v>0</v>
      </c>
    </row>
    <row r="24284" spans="1:7" x14ac:dyDescent="0.25">
      <c r="A24284" s="319">
        <f>'Comp. Desp. Indiretas'!$CT$7</f>
        <v>0</v>
      </c>
      <c r="B24284" s="314">
        <f>'Composições Desp. Diretas'!$A$41</f>
        <v>0</v>
      </c>
      <c r="C24284" s="314" t="str">
        <f>EAP!$C$10</f>
        <v>PP02</v>
      </c>
      <c r="D24284" s="315">
        <f>'Composições Desp. Diretas'!$C$41</f>
        <v>0</v>
      </c>
      <c r="E24284" s="314" t="str">
        <f>Resumo!$R$5</f>
        <v>Despesa</v>
      </c>
      <c r="F24284" s="314" t="str">
        <f>Resumo!$R$7</f>
        <v>Despesa Direta</v>
      </c>
      <c r="G24284" s="327">
        <f>'Composições Desp. Diretas'!CU41</f>
        <v>0</v>
      </c>
    </row>
    <row r="24285" spans="1:7" x14ac:dyDescent="0.25">
      <c r="A24285" s="319">
        <f>'Comp. Desp. Indiretas'!$CT$7</f>
        <v>0</v>
      </c>
      <c r="B24285" s="314">
        <f>'Composições Desp. Diretas'!$A$42</f>
        <v>0</v>
      </c>
      <c r="C24285" s="314" t="str">
        <f>EAP!$C$10</f>
        <v>PP02</v>
      </c>
      <c r="D24285" s="315">
        <f>'Composições Desp. Diretas'!$C$42</f>
        <v>0</v>
      </c>
      <c r="E24285" s="314" t="str">
        <f>Resumo!$R$5</f>
        <v>Despesa</v>
      </c>
      <c r="F24285" s="314" t="str">
        <f>Resumo!$R$7</f>
        <v>Despesa Direta</v>
      </c>
      <c r="G24285" s="327">
        <f>'Composições Desp. Diretas'!CU42</f>
        <v>0</v>
      </c>
    </row>
    <row r="24286" spans="1:7" x14ac:dyDescent="0.25">
      <c r="A24286" s="319">
        <f>'Comp. Desp. Indiretas'!$CT$7</f>
        <v>0</v>
      </c>
      <c r="B24286" s="314">
        <f>'Composições Desp. Diretas'!$A$43</f>
        <v>0</v>
      </c>
      <c r="C24286" s="314" t="str">
        <f>EAP!$C$10</f>
        <v>PP02</v>
      </c>
      <c r="D24286" s="315">
        <f>'Composições Desp. Diretas'!$C$43</f>
        <v>0</v>
      </c>
      <c r="E24286" s="314" t="str">
        <f>Resumo!$R$5</f>
        <v>Despesa</v>
      </c>
      <c r="F24286" s="314" t="str">
        <f>Resumo!$R$7</f>
        <v>Despesa Direta</v>
      </c>
      <c r="G24286" s="327">
        <f>'Composições Desp. Diretas'!CU43</f>
        <v>0</v>
      </c>
    </row>
    <row r="24287" spans="1:7" x14ac:dyDescent="0.25">
      <c r="A24287" s="319">
        <f>'Comp. Desp. Indiretas'!$CT$7</f>
        <v>0</v>
      </c>
      <c r="B24287" s="314">
        <f>'Composições Desp. Diretas'!$A$44</f>
        <v>0</v>
      </c>
      <c r="C24287" s="314" t="str">
        <f>EAP!$C$10</f>
        <v>PP02</v>
      </c>
      <c r="D24287" s="315">
        <f>'Composições Desp. Diretas'!$C$44</f>
        <v>0</v>
      </c>
      <c r="E24287" s="314" t="str">
        <f>Resumo!$R$5</f>
        <v>Despesa</v>
      </c>
      <c r="F24287" s="314" t="str">
        <f>Resumo!$R$7</f>
        <v>Despesa Direta</v>
      </c>
      <c r="G24287" s="327">
        <f>'Composições Desp. Diretas'!CU44</f>
        <v>0</v>
      </c>
    </row>
    <row r="24288" spans="1:7" x14ac:dyDescent="0.25">
      <c r="A24288" s="319">
        <f>'Comp. Desp. Indiretas'!$CT$7</f>
        <v>0</v>
      </c>
      <c r="B24288" s="314">
        <f>'Composições Desp. Diretas'!$A$45</f>
        <v>0</v>
      </c>
      <c r="C24288" s="314" t="str">
        <f>EAP!$C$10</f>
        <v>PP02</v>
      </c>
      <c r="D24288" s="315">
        <f>'Composições Desp. Diretas'!$C$45</f>
        <v>0</v>
      </c>
      <c r="E24288" s="314" t="str">
        <f>Resumo!$R$5</f>
        <v>Despesa</v>
      </c>
      <c r="F24288" s="314" t="str">
        <f>Resumo!$R$7</f>
        <v>Despesa Direta</v>
      </c>
      <c r="G24288" s="327">
        <f>'Composições Desp. Diretas'!CU45</f>
        <v>0</v>
      </c>
    </row>
    <row r="24289" spans="1:7" x14ac:dyDescent="0.25">
      <c r="A24289" s="319">
        <f>'Comp. Desp. Indiretas'!$CT$7</f>
        <v>0</v>
      </c>
      <c r="B24289" s="314">
        <f>'Composições Desp. Diretas'!$A$46</f>
        <v>0</v>
      </c>
      <c r="C24289" s="314" t="str">
        <f>EAP!$C$10</f>
        <v>PP02</v>
      </c>
      <c r="D24289" s="315">
        <f>'Composições Desp. Diretas'!$C$46</f>
        <v>0</v>
      </c>
      <c r="E24289" s="314" t="str">
        <f>Resumo!$R$5</f>
        <v>Despesa</v>
      </c>
      <c r="F24289" s="314" t="str">
        <f>Resumo!$R$7</f>
        <v>Despesa Direta</v>
      </c>
      <c r="G24289" s="327">
        <f>'Composições Desp. Diretas'!CU46</f>
        <v>0</v>
      </c>
    </row>
    <row r="24290" spans="1:7" x14ac:dyDescent="0.25">
      <c r="A24290" s="319">
        <f>'Comp. Desp. Indiretas'!$CT$7</f>
        <v>0</v>
      </c>
      <c r="B24290" s="314">
        <f>'Composições Desp. Diretas'!$A$47</f>
        <v>0</v>
      </c>
      <c r="C24290" s="314" t="str">
        <f>EAP!$C$10</f>
        <v>PP02</v>
      </c>
      <c r="D24290" s="315">
        <f>'Composições Desp. Diretas'!$C$47</f>
        <v>0</v>
      </c>
      <c r="E24290" s="314" t="str">
        <f>Resumo!$R$5</f>
        <v>Despesa</v>
      </c>
      <c r="F24290" s="314" t="str">
        <f>Resumo!$R$7</f>
        <v>Despesa Direta</v>
      </c>
      <c r="G24290" s="327">
        <f>'Composições Desp. Diretas'!CU47</f>
        <v>0</v>
      </c>
    </row>
    <row r="24291" spans="1:7" x14ac:dyDescent="0.25">
      <c r="A24291" s="319">
        <f>'Comp. Desp. Indiretas'!$CT$7</f>
        <v>0</v>
      </c>
      <c r="B24291" s="314">
        <f>'Composições Desp. Diretas'!$A$48</f>
        <v>0</v>
      </c>
      <c r="C24291" s="314" t="str">
        <f>EAP!$C$10</f>
        <v>PP02</v>
      </c>
      <c r="D24291" s="315">
        <f>'Composições Desp. Diretas'!$C$48</f>
        <v>0</v>
      </c>
      <c r="E24291" s="314" t="str">
        <f>Resumo!$R$5</f>
        <v>Despesa</v>
      </c>
      <c r="F24291" s="314" t="str">
        <f>Resumo!$R$7</f>
        <v>Despesa Direta</v>
      </c>
      <c r="G24291" s="327">
        <f>'Composições Desp. Diretas'!CU48</f>
        <v>0</v>
      </c>
    </row>
    <row r="24292" spans="1:7" x14ac:dyDescent="0.25">
      <c r="A24292" s="319">
        <f>'Comp. Desp. Indiretas'!$CT$7</f>
        <v>0</v>
      </c>
      <c r="B24292" s="314">
        <f>'Composições Desp. Diretas'!$A$49</f>
        <v>0</v>
      </c>
      <c r="C24292" s="314" t="str">
        <f>EAP!$C$10</f>
        <v>PP02</v>
      </c>
      <c r="D24292" s="315">
        <f>'Composições Desp. Diretas'!$C$49</f>
        <v>0</v>
      </c>
      <c r="E24292" s="314" t="str">
        <f>Resumo!$R$5</f>
        <v>Despesa</v>
      </c>
      <c r="F24292" s="314" t="str">
        <f>Resumo!$R$7</f>
        <v>Despesa Direta</v>
      </c>
      <c r="G24292" s="327">
        <f>'Composições Desp. Diretas'!CU49</f>
        <v>0</v>
      </c>
    </row>
    <row r="24293" spans="1:7" x14ac:dyDescent="0.25">
      <c r="A24293" s="319">
        <f>'Comp. Desp. Indiretas'!$CT$7</f>
        <v>0</v>
      </c>
      <c r="B24293" s="314">
        <f>'Composições Desp. Diretas'!$A$50</f>
        <v>0</v>
      </c>
      <c r="C24293" s="314" t="str">
        <f>EAP!$C$10</f>
        <v>PP02</v>
      </c>
      <c r="D24293" s="315">
        <f>'Composições Desp. Diretas'!$C$50</f>
        <v>0</v>
      </c>
      <c r="E24293" s="314" t="str">
        <f>Resumo!$R$5</f>
        <v>Despesa</v>
      </c>
      <c r="F24293" s="314" t="str">
        <f>Resumo!$R$7</f>
        <v>Despesa Direta</v>
      </c>
      <c r="G24293" s="327">
        <f>'Composições Desp. Diretas'!CU50</f>
        <v>0</v>
      </c>
    </row>
    <row r="24294" spans="1:7" x14ac:dyDescent="0.25">
      <c r="A24294" s="319">
        <f>'Comp. Desp. Indiretas'!$CT$7</f>
        <v>0</v>
      </c>
      <c r="B24294" s="314">
        <f>'Composições Desp. Diretas'!$A$51</f>
        <v>0</v>
      </c>
      <c r="C24294" s="314" t="str">
        <f>EAP!$C$10</f>
        <v>PP02</v>
      </c>
      <c r="D24294" s="315">
        <f>'Composições Desp. Diretas'!$C$51</f>
        <v>0</v>
      </c>
      <c r="E24294" s="314" t="str">
        <f>Resumo!$R$5</f>
        <v>Despesa</v>
      </c>
      <c r="F24294" s="314" t="str">
        <f>Resumo!$R$7</f>
        <v>Despesa Direta</v>
      </c>
      <c r="G24294" s="327">
        <f>'Composições Desp. Diretas'!CU51</f>
        <v>0</v>
      </c>
    </row>
    <row r="24295" spans="1:7" x14ac:dyDescent="0.25">
      <c r="A24295" s="319">
        <f>'Comp. Desp. Indiretas'!$CT$7</f>
        <v>0</v>
      </c>
      <c r="B24295" s="314">
        <f>'Composições Desp. Diretas'!$A$52</f>
        <v>0</v>
      </c>
      <c r="C24295" s="314" t="str">
        <f>EAP!$C$10</f>
        <v>PP02</v>
      </c>
      <c r="D24295" s="315">
        <f>'Composições Desp. Diretas'!$C$52</f>
        <v>0</v>
      </c>
      <c r="E24295" s="314" t="str">
        <f>Resumo!$R$5</f>
        <v>Despesa</v>
      </c>
      <c r="F24295" s="314" t="str">
        <f>Resumo!$R$7</f>
        <v>Despesa Direta</v>
      </c>
      <c r="G24295" s="327">
        <f>'Composições Desp. Diretas'!CU52</f>
        <v>0</v>
      </c>
    </row>
    <row r="24296" spans="1:7" x14ac:dyDescent="0.25">
      <c r="A24296" s="319">
        <f>'Comp. Desp. Indiretas'!$CT$7</f>
        <v>0</v>
      </c>
      <c r="B24296" s="314">
        <f>'Composições Desp. Diretas'!$A$53</f>
        <v>0</v>
      </c>
      <c r="C24296" s="314" t="str">
        <f>EAP!$C$10</f>
        <v>PP02</v>
      </c>
      <c r="D24296" s="315">
        <f>'Composições Desp. Diretas'!$C$53</f>
        <v>0</v>
      </c>
      <c r="E24296" s="314" t="str">
        <f>Resumo!$R$5</f>
        <v>Despesa</v>
      </c>
      <c r="F24296" s="314" t="str">
        <f>Resumo!$R$7</f>
        <v>Despesa Direta</v>
      </c>
      <c r="G24296" s="327">
        <f>'Composições Desp. Diretas'!CU53</f>
        <v>0</v>
      </c>
    </row>
    <row r="24297" spans="1:7" x14ac:dyDescent="0.25">
      <c r="A24297" s="319">
        <f>'Comp. Desp. Indiretas'!$CT$7</f>
        <v>0</v>
      </c>
      <c r="B24297" s="314">
        <f>'Composições Desp. Diretas'!$A$54</f>
        <v>0</v>
      </c>
      <c r="C24297" s="314" t="str">
        <f>EAP!$C$10</f>
        <v>PP02</v>
      </c>
      <c r="D24297" s="315">
        <f>'Composições Desp. Diretas'!$C$54</f>
        <v>0</v>
      </c>
      <c r="E24297" s="314" t="str">
        <f>Resumo!$R$5</f>
        <v>Despesa</v>
      </c>
      <c r="F24297" s="314" t="str">
        <f>Resumo!$R$7</f>
        <v>Despesa Direta</v>
      </c>
      <c r="G24297" s="327">
        <f>'Composições Desp. Diretas'!CU54</f>
        <v>0</v>
      </c>
    </row>
    <row r="24298" spans="1:7" x14ac:dyDescent="0.25">
      <c r="A24298" s="319">
        <f>'Comp. Desp. Indiretas'!$CT$7</f>
        <v>0</v>
      </c>
      <c r="B24298" s="314">
        <f>'Composições Desp. Diretas'!$A$55</f>
        <v>0</v>
      </c>
      <c r="C24298" s="314" t="str">
        <f>EAP!$C$10</f>
        <v>PP02</v>
      </c>
      <c r="D24298" s="315">
        <f>'Composições Desp. Diretas'!$C$55</f>
        <v>0</v>
      </c>
      <c r="E24298" s="314" t="str">
        <f>Resumo!$R$5</f>
        <v>Despesa</v>
      </c>
      <c r="F24298" s="314" t="str">
        <f>Resumo!$R$7</f>
        <v>Despesa Direta</v>
      </c>
      <c r="G24298" s="327">
        <f>'Composições Desp. Diretas'!CU55</f>
        <v>0</v>
      </c>
    </row>
    <row r="24299" spans="1:7" x14ac:dyDescent="0.25">
      <c r="A24299" s="319">
        <f>'Comp. Desp. Indiretas'!$CT$7</f>
        <v>0</v>
      </c>
      <c r="B24299" s="314" t="str">
        <f>'Composições Desp. Diretas'!$A$57</f>
        <v>SE</v>
      </c>
      <c r="C24299" s="314" t="str">
        <f>EAP!$C$11</f>
        <v>PP03</v>
      </c>
      <c r="D24299" s="315" t="str">
        <f>'Composições Desp. Diretas'!$C$57</f>
        <v>análise lab eflu</v>
      </c>
      <c r="E24299" s="314" t="str">
        <f>Resumo!$R$5</f>
        <v>Despesa</v>
      </c>
      <c r="F24299" s="314" t="str">
        <f>Resumo!$R$7</f>
        <v>Despesa Direta</v>
      </c>
      <c r="G24299" s="327">
        <f>'Composições Desp. Diretas'!CU57</f>
        <v>0</v>
      </c>
    </row>
    <row r="24300" spans="1:7" x14ac:dyDescent="0.25">
      <c r="A24300" s="319">
        <f>'Comp. Desp. Indiretas'!$CT$7</f>
        <v>0</v>
      </c>
      <c r="B24300" s="314" t="str">
        <f>'Composições Desp. Diretas'!$A$58</f>
        <v>MOC</v>
      </c>
      <c r="C24300" s="314" t="str">
        <f>EAP!$C$11</f>
        <v>PP03</v>
      </c>
      <c r="D24300" s="315" t="str">
        <f>'Composições Desp. Diretas'!$C$58</f>
        <v>ANALISTA DE PROJETOS PLENO</v>
      </c>
      <c r="E24300" s="314" t="str">
        <f>Resumo!$R$5</f>
        <v>Despesa</v>
      </c>
      <c r="F24300" s="314" t="str">
        <f>Resumo!$R$7</f>
        <v>Despesa Direta</v>
      </c>
      <c r="G24300" s="327">
        <f>'Composições Desp. Diretas'!CU58</f>
        <v>0</v>
      </c>
    </row>
    <row r="24301" spans="1:7" x14ac:dyDescent="0.25">
      <c r="A24301" s="319">
        <f>'Comp. Desp. Indiretas'!$CT$7</f>
        <v>0</v>
      </c>
      <c r="B24301" s="314" t="str">
        <f>'Composições Desp. Diretas'!$A$59</f>
        <v>SE</v>
      </c>
      <c r="C24301" s="314" t="str">
        <f>EAP!$C$11</f>
        <v>PP03</v>
      </c>
      <c r="D24301" s="315" t="str">
        <f>'Composições Desp. Diretas'!$C$59</f>
        <v>Elaboração de RT Ecotox</v>
      </c>
      <c r="E24301" s="314" t="str">
        <f>Resumo!$R$5</f>
        <v>Despesa</v>
      </c>
      <c r="F24301" s="314" t="str">
        <f>Resumo!$R$7</f>
        <v>Despesa Direta</v>
      </c>
      <c r="G24301" s="327">
        <f>'Composições Desp. Diretas'!CU59</f>
        <v>0</v>
      </c>
    </row>
    <row r="24302" spans="1:7" x14ac:dyDescent="0.25">
      <c r="A24302" s="319">
        <f>'Comp. Desp. Indiretas'!$CT$7</f>
        <v>0</v>
      </c>
      <c r="B24302" s="314">
        <f>'Composições Desp. Diretas'!$A$60</f>
        <v>0</v>
      </c>
      <c r="C24302" s="314" t="str">
        <f>EAP!$C$11</f>
        <v>PP03</v>
      </c>
      <c r="D24302" s="315">
        <f>'Composições Desp. Diretas'!$C$60</f>
        <v>0</v>
      </c>
      <c r="E24302" s="314" t="str">
        <f>Resumo!$R$5</f>
        <v>Despesa</v>
      </c>
      <c r="F24302" s="314" t="str">
        <f>Resumo!$R$7</f>
        <v>Despesa Direta</v>
      </c>
      <c r="G24302" s="327">
        <f>'Composições Desp. Diretas'!CU60</f>
        <v>0</v>
      </c>
    </row>
    <row r="24303" spans="1:7" x14ac:dyDescent="0.25">
      <c r="A24303" s="319">
        <f>'Comp. Desp. Indiretas'!$CT$7</f>
        <v>0</v>
      </c>
      <c r="B24303" s="314">
        <f>'Composições Desp. Diretas'!$A$61</f>
        <v>0</v>
      </c>
      <c r="C24303" s="314" t="str">
        <f>EAP!$C$11</f>
        <v>PP03</v>
      </c>
      <c r="D24303" s="315">
        <f>'Composições Desp. Diretas'!$C$61</f>
        <v>0</v>
      </c>
      <c r="E24303" s="314" t="str">
        <f>Resumo!$R$5</f>
        <v>Despesa</v>
      </c>
      <c r="F24303" s="314" t="str">
        <f>Resumo!$R$7</f>
        <v>Despesa Direta</v>
      </c>
      <c r="G24303" s="327">
        <f>'Composições Desp. Diretas'!CU61</f>
        <v>0</v>
      </c>
    </row>
    <row r="24304" spans="1:7" x14ac:dyDescent="0.25">
      <c r="A24304" s="319">
        <f>'Comp. Desp. Indiretas'!$CT$7</f>
        <v>0</v>
      </c>
      <c r="B24304" s="314" t="str">
        <f>'Composições Desp. Diretas'!$A$62</f>
        <v>MOC</v>
      </c>
      <c r="C24304" s="314" t="str">
        <f>EAP!$C$11</f>
        <v>PP03</v>
      </c>
      <c r="D24304" s="315" t="str">
        <f>'Composições Desp. Diretas'!$C$62</f>
        <v>TÉCNICO OPERACIONAL</v>
      </c>
      <c r="E24304" s="314" t="str">
        <f>Resumo!$R$5</f>
        <v>Despesa</v>
      </c>
      <c r="F24304" s="314" t="str">
        <f>Resumo!$R$7</f>
        <v>Despesa Direta</v>
      </c>
      <c r="G24304" s="327">
        <f>'Composições Desp. Diretas'!CU62</f>
        <v>0</v>
      </c>
    </row>
    <row r="24305" spans="1:7" x14ac:dyDescent="0.25">
      <c r="A24305" s="319">
        <f>'Comp. Desp. Indiretas'!$CT$7</f>
        <v>0</v>
      </c>
      <c r="B24305" s="314" t="str">
        <f>'Composições Desp. Diretas'!$A$63</f>
        <v>DG</v>
      </c>
      <c r="C24305" s="314" t="str">
        <f>EAP!$C$11</f>
        <v>PP03</v>
      </c>
      <c r="D24305" s="315" t="str">
        <f>'Composições Desp. Diretas'!$C$63</f>
        <v>COMBUSTÍVEL - GASOLINA</v>
      </c>
      <c r="E24305" s="314" t="str">
        <f>Resumo!$R$5</f>
        <v>Despesa</v>
      </c>
      <c r="F24305" s="314" t="str">
        <f>Resumo!$R$7</f>
        <v>Despesa Direta</v>
      </c>
      <c r="G24305" s="327">
        <f>'Composições Desp. Diretas'!CU63</f>
        <v>0</v>
      </c>
    </row>
    <row r="24306" spans="1:7" x14ac:dyDescent="0.25">
      <c r="A24306" s="319">
        <f>'Comp. Desp. Indiretas'!$CT$7</f>
        <v>0</v>
      </c>
      <c r="B24306" s="314">
        <f>'Composições Desp. Diretas'!$A$64</f>
        <v>0</v>
      </c>
      <c r="C24306" s="314" t="str">
        <f>EAP!$C$11</f>
        <v>PP03</v>
      </c>
      <c r="D24306" s="315">
        <f>'Composições Desp. Diretas'!$C$64</f>
        <v>0</v>
      </c>
      <c r="E24306" s="314" t="str">
        <f>Resumo!$R$5</f>
        <v>Despesa</v>
      </c>
      <c r="F24306" s="314" t="str">
        <f>Resumo!$R$7</f>
        <v>Despesa Direta</v>
      </c>
      <c r="G24306" s="327">
        <f>'Composições Desp. Diretas'!CU64</f>
        <v>0</v>
      </c>
    </row>
    <row r="24307" spans="1:7" x14ac:dyDescent="0.25">
      <c r="A24307" s="319">
        <f>'Comp. Desp. Indiretas'!$CT$7</f>
        <v>0</v>
      </c>
      <c r="B24307" s="314">
        <f>'Composições Desp. Diretas'!$A$65</f>
        <v>0</v>
      </c>
      <c r="C24307" s="314" t="str">
        <f>EAP!$C$11</f>
        <v>PP03</v>
      </c>
      <c r="D24307" s="315">
        <f>'Composições Desp. Diretas'!$C$65</f>
        <v>0</v>
      </c>
      <c r="E24307" s="314" t="str">
        <f>Resumo!$R$5</f>
        <v>Despesa</v>
      </c>
      <c r="F24307" s="314" t="str">
        <f>Resumo!$R$7</f>
        <v>Despesa Direta</v>
      </c>
      <c r="G24307" s="327">
        <f>'Composições Desp. Diretas'!CU65</f>
        <v>0</v>
      </c>
    </row>
    <row r="24308" spans="1:7" x14ac:dyDescent="0.25">
      <c r="A24308" s="319">
        <f>'Comp. Desp. Indiretas'!$CT$7</f>
        <v>0</v>
      </c>
      <c r="B24308" s="314">
        <f>'Composições Desp. Diretas'!$A$66</f>
        <v>0</v>
      </c>
      <c r="C24308" s="314" t="str">
        <f>EAP!$C$11</f>
        <v>PP03</v>
      </c>
      <c r="D24308" s="315">
        <f>'Composições Desp. Diretas'!$C$66</f>
        <v>0</v>
      </c>
      <c r="E24308" s="314" t="str">
        <f>Resumo!$R$5</f>
        <v>Despesa</v>
      </c>
      <c r="F24308" s="314" t="str">
        <f>Resumo!$R$7</f>
        <v>Despesa Direta</v>
      </c>
      <c r="G24308" s="327">
        <f>'Composições Desp. Diretas'!CU66</f>
        <v>0</v>
      </c>
    </row>
    <row r="24309" spans="1:7" x14ac:dyDescent="0.25">
      <c r="A24309" s="319">
        <f>'Comp. Desp. Indiretas'!$CT$7</f>
        <v>0</v>
      </c>
      <c r="B24309" s="314">
        <f>'Composições Desp. Diretas'!$A$67</f>
        <v>0</v>
      </c>
      <c r="C24309" s="314" t="str">
        <f>EAP!$C$11</f>
        <v>PP03</v>
      </c>
      <c r="D24309" s="315">
        <f>'Composições Desp. Diretas'!$C$67</f>
        <v>0</v>
      </c>
      <c r="E24309" s="314" t="str">
        <f>Resumo!$R$5</f>
        <v>Despesa</v>
      </c>
      <c r="F24309" s="314" t="str">
        <f>Resumo!$R$7</f>
        <v>Despesa Direta</v>
      </c>
      <c r="G24309" s="327">
        <f>'Composições Desp. Diretas'!CU67</f>
        <v>0</v>
      </c>
    </row>
    <row r="24310" spans="1:7" x14ac:dyDescent="0.25">
      <c r="A24310" s="319">
        <f>'Comp. Desp. Indiretas'!$CT$7</f>
        <v>0</v>
      </c>
      <c r="B24310" s="314">
        <f>'Composições Desp. Diretas'!$A$68</f>
        <v>0</v>
      </c>
      <c r="C24310" s="314" t="str">
        <f>EAP!$C$11</f>
        <v>PP03</v>
      </c>
      <c r="D24310" s="315">
        <f>'Composições Desp. Diretas'!$C$68</f>
        <v>0</v>
      </c>
      <c r="E24310" s="314" t="str">
        <f>Resumo!$R$5</f>
        <v>Despesa</v>
      </c>
      <c r="F24310" s="314" t="str">
        <f>Resumo!$R$7</f>
        <v>Despesa Direta</v>
      </c>
      <c r="G24310" s="327">
        <f>'Composições Desp. Diretas'!CU68</f>
        <v>0</v>
      </c>
    </row>
    <row r="24311" spans="1:7" x14ac:dyDescent="0.25">
      <c r="A24311" s="319">
        <f>'Comp. Desp. Indiretas'!$CT$7</f>
        <v>0</v>
      </c>
      <c r="B24311" s="314">
        <f>'Composições Desp. Diretas'!$A$69</f>
        <v>0</v>
      </c>
      <c r="C24311" s="314" t="str">
        <f>EAP!$C$11</f>
        <v>PP03</v>
      </c>
      <c r="D24311" s="315">
        <f>'Composições Desp. Diretas'!$C$69</f>
        <v>0</v>
      </c>
      <c r="E24311" s="314" t="str">
        <f>Resumo!$R$5</f>
        <v>Despesa</v>
      </c>
      <c r="F24311" s="314" t="str">
        <f>Resumo!$R$7</f>
        <v>Despesa Direta</v>
      </c>
      <c r="G24311" s="327">
        <f>'Composições Desp. Diretas'!CU69</f>
        <v>0</v>
      </c>
    </row>
    <row r="24312" spans="1:7" x14ac:dyDescent="0.25">
      <c r="A24312" s="319">
        <f>'Comp. Desp. Indiretas'!$CT$7</f>
        <v>0</v>
      </c>
      <c r="B24312" s="314">
        <f>'Composições Desp. Diretas'!$A$70</f>
        <v>0</v>
      </c>
      <c r="C24312" s="314" t="str">
        <f>EAP!$C$11</f>
        <v>PP03</v>
      </c>
      <c r="D24312" s="315">
        <f>'Composições Desp. Diretas'!$C$70</f>
        <v>0</v>
      </c>
      <c r="E24312" s="314" t="str">
        <f>Resumo!$R$5</f>
        <v>Despesa</v>
      </c>
      <c r="F24312" s="314" t="str">
        <f>Resumo!$R$7</f>
        <v>Despesa Direta</v>
      </c>
      <c r="G24312" s="327">
        <f>'Composições Desp. Diretas'!CU70</f>
        <v>0</v>
      </c>
    </row>
    <row r="24313" spans="1:7" x14ac:dyDescent="0.25">
      <c r="A24313" s="319">
        <f>'Comp. Desp. Indiretas'!$CT$7</f>
        <v>0</v>
      </c>
      <c r="B24313" s="314">
        <f>'Composições Desp. Diretas'!$A$71</f>
        <v>0</v>
      </c>
      <c r="C24313" s="314" t="str">
        <f>EAP!$C$11</f>
        <v>PP03</v>
      </c>
      <c r="D24313" s="315">
        <f>'Composições Desp. Diretas'!$C$71</f>
        <v>0</v>
      </c>
      <c r="E24313" s="314" t="str">
        <f>Resumo!$R$5</f>
        <v>Despesa</v>
      </c>
      <c r="F24313" s="314" t="str">
        <f>Resumo!$R$7</f>
        <v>Despesa Direta</v>
      </c>
      <c r="G24313" s="327">
        <f>'Composições Desp. Diretas'!CU71</f>
        <v>0</v>
      </c>
    </row>
    <row r="24314" spans="1:7" x14ac:dyDescent="0.25">
      <c r="A24314" s="319">
        <f>'Comp. Desp. Indiretas'!$CT$7</f>
        <v>0</v>
      </c>
      <c r="B24314" s="314">
        <f>'Composições Desp. Diretas'!$A$72</f>
        <v>0</v>
      </c>
      <c r="C24314" s="314" t="str">
        <f>EAP!$C$11</f>
        <v>PP03</v>
      </c>
      <c r="D24314" s="315">
        <f>'Composições Desp. Diretas'!$C$72</f>
        <v>0</v>
      </c>
      <c r="E24314" s="314" t="str">
        <f>Resumo!$R$5</f>
        <v>Despesa</v>
      </c>
      <c r="F24314" s="314" t="str">
        <f>Resumo!$R$7</f>
        <v>Despesa Direta</v>
      </c>
      <c r="G24314" s="327">
        <f>'Composições Desp. Diretas'!CU72</f>
        <v>0</v>
      </c>
    </row>
    <row r="24315" spans="1:7" x14ac:dyDescent="0.25">
      <c r="A24315" s="319">
        <f>'Comp. Desp. Indiretas'!$CT$7</f>
        <v>0</v>
      </c>
      <c r="B24315" s="314">
        <f>'Composições Desp. Diretas'!$A$73</f>
        <v>0</v>
      </c>
      <c r="C24315" s="314" t="str">
        <f>EAP!$C$11</f>
        <v>PP03</v>
      </c>
      <c r="D24315" s="315">
        <f>'Composições Desp. Diretas'!$C$73</f>
        <v>0</v>
      </c>
      <c r="E24315" s="314" t="str">
        <f>Resumo!$R$5</f>
        <v>Despesa</v>
      </c>
      <c r="F24315" s="314" t="str">
        <f>Resumo!$R$7</f>
        <v>Despesa Direta</v>
      </c>
      <c r="G24315" s="327">
        <f>'Composições Desp. Diretas'!CU73</f>
        <v>0</v>
      </c>
    </row>
    <row r="24316" spans="1:7" x14ac:dyDescent="0.25">
      <c r="A24316" s="319">
        <f>'Comp. Desp. Indiretas'!$CT$7</f>
        <v>0</v>
      </c>
      <c r="B24316" s="314">
        <f>'Composições Desp. Diretas'!$A$74</f>
        <v>0</v>
      </c>
      <c r="C24316" s="314" t="str">
        <f>EAP!$C$11</f>
        <v>PP03</v>
      </c>
      <c r="D24316" s="315">
        <f>'Composições Desp. Diretas'!$C$74</f>
        <v>0</v>
      </c>
      <c r="E24316" s="314" t="str">
        <f>Resumo!$R$5</f>
        <v>Despesa</v>
      </c>
      <c r="F24316" s="314" t="str">
        <f>Resumo!$R$7</f>
        <v>Despesa Direta</v>
      </c>
      <c r="G24316" s="327">
        <f>'Composições Desp. Diretas'!CU74</f>
        <v>0</v>
      </c>
    </row>
    <row r="24317" spans="1:7" x14ac:dyDescent="0.25">
      <c r="A24317" s="319">
        <f>'Comp. Desp. Indiretas'!$CT$7</f>
        <v>0</v>
      </c>
      <c r="B24317" s="314">
        <f>'Composições Desp. Diretas'!$A$75</f>
        <v>0</v>
      </c>
      <c r="C24317" s="314" t="str">
        <f>EAP!$C$11</f>
        <v>PP03</v>
      </c>
      <c r="D24317" s="315">
        <f>'Composições Desp. Diretas'!$C$75</f>
        <v>0</v>
      </c>
      <c r="E24317" s="314" t="str">
        <f>Resumo!$R$5</f>
        <v>Despesa</v>
      </c>
      <c r="F24317" s="314" t="str">
        <f>Resumo!$R$7</f>
        <v>Despesa Direta</v>
      </c>
      <c r="G24317" s="327">
        <f>'Composições Desp. Diretas'!CU75</f>
        <v>0</v>
      </c>
    </row>
    <row r="24318" spans="1:7" x14ac:dyDescent="0.25">
      <c r="A24318" s="319">
        <f>'Comp. Desp. Indiretas'!$CT$7</f>
        <v>0</v>
      </c>
      <c r="B24318" s="314">
        <f>'Composições Desp. Diretas'!$A$76</f>
        <v>0</v>
      </c>
      <c r="C24318" s="314" t="str">
        <f>EAP!$C$11</f>
        <v>PP03</v>
      </c>
      <c r="D24318" s="315">
        <f>'Composições Desp. Diretas'!$C$76</f>
        <v>0</v>
      </c>
      <c r="E24318" s="314" t="str">
        <f>Resumo!$R$5</f>
        <v>Despesa</v>
      </c>
      <c r="F24318" s="314" t="str">
        <f>Resumo!$R$7</f>
        <v>Despesa Direta</v>
      </c>
      <c r="G24318" s="327">
        <f>'Composições Desp. Diretas'!CU76</f>
        <v>0</v>
      </c>
    </row>
    <row r="24319" spans="1:7" x14ac:dyDescent="0.25">
      <c r="A24319" s="319">
        <f>'Comp. Desp. Indiretas'!$CT$7</f>
        <v>0</v>
      </c>
      <c r="B24319" s="314">
        <f>'Composições Desp. Diretas'!$A$77</f>
        <v>0</v>
      </c>
      <c r="C24319" s="314" t="str">
        <f>EAP!$C$11</f>
        <v>PP03</v>
      </c>
      <c r="D24319" s="315">
        <f>'Composições Desp. Diretas'!$C$77</f>
        <v>0</v>
      </c>
      <c r="E24319" s="314" t="str">
        <f>Resumo!$R$5</f>
        <v>Despesa</v>
      </c>
      <c r="F24319" s="314" t="str">
        <f>Resumo!$R$7</f>
        <v>Despesa Direta</v>
      </c>
      <c r="G24319" s="327">
        <f>'Composições Desp. Diretas'!CU77</f>
        <v>0</v>
      </c>
    </row>
    <row r="24320" spans="1:7" x14ac:dyDescent="0.25">
      <c r="A24320" s="319">
        <f>'Comp. Desp. Indiretas'!$CT$7</f>
        <v>0</v>
      </c>
      <c r="B24320" s="314">
        <f>'Composições Desp. Diretas'!$A$78</f>
        <v>0</v>
      </c>
      <c r="C24320" s="314" t="str">
        <f>EAP!$C$11</f>
        <v>PP03</v>
      </c>
      <c r="D24320" s="315">
        <f>'Composições Desp. Diretas'!$C$78</f>
        <v>0</v>
      </c>
      <c r="E24320" s="314" t="str">
        <f>Resumo!$R$5</f>
        <v>Despesa</v>
      </c>
      <c r="F24320" s="314" t="str">
        <f>Resumo!$R$7</f>
        <v>Despesa Direta</v>
      </c>
      <c r="G24320" s="327">
        <f>'Composições Desp. Diretas'!CU78</f>
        <v>0</v>
      </c>
    </row>
    <row r="24329" spans="1:7" x14ac:dyDescent="0.25">
      <c r="A24329" s="319">
        <f>'Comp. Desp. Indiretas'!$CT$7</f>
        <v>0</v>
      </c>
      <c r="B24329" s="314">
        <f>'Composições Desp. Diretas'!$A$79</f>
        <v>0</v>
      </c>
      <c r="C24329" s="314" t="str">
        <f>EAP!$C$11</f>
        <v>PP03</v>
      </c>
      <c r="D24329" s="315">
        <f>'Composições Desp. Diretas'!$C$79</f>
        <v>0</v>
      </c>
      <c r="E24329" s="314" t="str">
        <f>Resumo!$R$5</f>
        <v>Despesa</v>
      </c>
      <c r="F24329" s="314" t="str">
        <f>Resumo!$R$7</f>
        <v>Despesa Direta</v>
      </c>
      <c r="G24329" s="327">
        <f>'Composições Desp. Diretas'!CU79</f>
        <v>0</v>
      </c>
    </row>
    <row r="25167" spans="1:7" x14ac:dyDescent="0.25">
      <c r="A25167" s="319">
        <f>'Comp. Desp. Indiretas'!$CT$7</f>
        <v>0</v>
      </c>
      <c r="D25167" s="315" t="str">
        <f>'CRONOG. DE RECEBIMENTO'!$A$5</f>
        <v>Monitoramento da Qualidade do Ar</v>
      </c>
      <c r="E25167" s="314" t="str">
        <f>Resumo!$R$4</f>
        <v>Receita</v>
      </c>
      <c r="F25167" s="314" t="str">
        <f>Resumo!$R$4</f>
        <v>Receita</v>
      </c>
      <c r="G25167" s="327">
        <f>'CRONOG. DE RECEBIMENTO'!X5</f>
        <v>0</v>
      </c>
    </row>
    <row r="25168" spans="1:7" x14ac:dyDescent="0.25">
      <c r="A25168" s="319">
        <f>'Comp. Desp. Indiretas'!$CT$7</f>
        <v>0</v>
      </c>
      <c r="D25168" s="315" t="str">
        <f>'CRONOG. DE RECEBIMENTO'!$A$6</f>
        <v>Monitoramento de Ruído</v>
      </c>
      <c r="E25168" s="314" t="str">
        <f>Resumo!$R$4</f>
        <v>Receita</v>
      </c>
      <c r="F25168" s="314" t="str">
        <f>Resumo!$R$4</f>
        <v>Receita</v>
      </c>
      <c r="G25168" s="327">
        <f>'CRONOG. DE RECEBIMENTO'!X6</f>
        <v>0</v>
      </c>
    </row>
    <row r="25169" spans="1:7" x14ac:dyDescent="0.25">
      <c r="A25169" s="319">
        <f>'Comp. Desp. Indiretas'!$CT$7</f>
        <v>0</v>
      </c>
      <c r="D25169" s="315" t="str">
        <f>'CRONOG. DE RECEBIMENTO'!$A$7</f>
        <v>Monitoramento de Efluentes Industriais</v>
      </c>
      <c r="E25169" s="314" t="str">
        <f>Resumo!$R$4</f>
        <v>Receita</v>
      </c>
      <c r="F25169" s="314" t="str">
        <f>Resumo!$R$4</f>
        <v>Receita</v>
      </c>
      <c r="G25169" s="327">
        <f>'CRONOG. DE RECEBIMENTO'!X7</f>
        <v>0</v>
      </c>
    </row>
    <row r="25197" spans="1:7" x14ac:dyDescent="0.25">
      <c r="A25197" s="319">
        <f>'Comp. Desp. Indiretas'!$CT$7</f>
        <v>0</v>
      </c>
      <c r="D25197" s="315" t="str">
        <f>Resumo!$R$8</f>
        <v>Imposto</v>
      </c>
      <c r="E25197" s="314" t="str">
        <f>Resumo!$R$5</f>
        <v>Despesa</v>
      </c>
      <c r="F25197" s="314" t="str">
        <f>Resumo!$R$8</f>
        <v>Imposto</v>
      </c>
      <c r="G25197" s="327">
        <f>'CRONOG. DE RECEBIMENTO'!X10</f>
        <v>0</v>
      </c>
    </row>
    <row r="25198" spans="1:7" x14ac:dyDescent="0.25">
      <c r="A25198" s="319">
        <f>'Comp. Desp. Indiretas'!$CT$7</f>
        <v>0</v>
      </c>
      <c r="D25198" s="315" t="str">
        <f>Resumo!$R$9</f>
        <v>Overhead</v>
      </c>
      <c r="E25198" s="314" t="str">
        <f>Resumo!$R$9</f>
        <v>Overhead</v>
      </c>
      <c r="F25198" s="314" t="str">
        <f>Resumo!$R$9</f>
        <v>Overhead</v>
      </c>
      <c r="G25198" s="327">
        <f>'CRONOG. DE RECEBIMENTO'!X15</f>
        <v>0</v>
      </c>
    </row>
    <row r="25199" spans="1:7" x14ac:dyDescent="0.25">
      <c r="A25199" s="319">
        <f>'Comp. Desp. Indiretas'!$CT$7</f>
        <v>0</v>
      </c>
      <c r="D25199" s="315" t="str">
        <f>Resumo!$R$10</f>
        <v>Margem</v>
      </c>
      <c r="E25199" s="314" t="str">
        <f>Resumo!$R$10</f>
        <v>Margem</v>
      </c>
      <c r="F25199" s="314" t="str">
        <f>Resumo!$R$10</f>
        <v>Margem</v>
      </c>
      <c r="G25199" s="327">
        <f>'CRONOG. DE RECEBIMENTO'!X17</f>
        <v>0</v>
      </c>
    </row>
    <row r="25200" spans="1:7" x14ac:dyDescent="0.25">
      <c r="A25200" s="319">
        <f>'Comp. Desp. Indiretas'!$CT$7</f>
        <v>0</v>
      </c>
      <c r="D25200" s="315" t="str">
        <f>Resumo!$R$11</f>
        <v>Risco</v>
      </c>
      <c r="E25200" s="314" t="str">
        <f>Resumo!$R$11</f>
        <v>Risco</v>
      </c>
      <c r="F25200" s="314" t="str">
        <f>Resumo!$R$11</f>
        <v>Risco</v>
      </c>
      <c r="G25200" s="327">
        <f>'CRONOG. DE RECEBIMENTO'!X16</f>
        <v>0</v>
      </c>
    </row>
    <row r="25201" spans="1:7" x14ac:dyDescent="0.25">
      <c r="A25201" s="319">
        <f>'Comp. Desp. Indiretas'!$CT$7</f>
        <v>0</v>
      </c>
      <c r="D25201" s="315" t="str">
        <f>'CRONOG. DE RECEBIMENTO'!$A$11</f>
        <v>TOTAL MENSAL - RECEITA LÍQUIDA</v>
      </c>
      <c r="E25201" s="314" t="str">
        <f>Resumo!$R$4</f>
        <v>Receita</v>
      </c>
      <c r="F25201" s="314" t="str">
        <f>'CRONOG. DE RECEBIMENTO'!$A$11</f>
        <v>TOTAL MENSAL - RECEITA LÍQUIDA</v>
      </c>
      <c r="G25201" s="327">
        <f>'CRONOG. DE RECEBIMENTO'!$X$11</f>
        <v>0</v>
      </c>
    </row>
    <row r="25202" spans="1:7" x14ac:dyDescent="0.25">
      <c r="A25202" s="319">
        <f>'Comp. Desp. Indiretas'!$CT$7</f>
        <v>0</v>
      </c>
      <c r="D25202" s="315" t="str">
        <f>'CRONOG. DE RECEBIMENTO'!$A$12</f>
        <v>TOTAL ACUMULADO - RECEITA LÍQUIDA</v>
      </c>
      <c r="E25202" s="314" t="str">
        <f>Resumo!$R$4</f>
        <v>Receita</v>
      </c>
      <c r="F25202" s="314" t="str">
        <f>'CRONOG. DE RECEBIMENTO'!$A$12</f>
        <v>TOTAL ACUMULADO - RECEITA LÍQUIDA</v>
      </c>
      <c r="G25202" s="327">
        <f>'CRONOG. DE RECEBIMENTO'!$X$12</f>
        <v>17472.697328999995</v>
      </c>
    </row>
    <row r="25203" spans="1:7" x14ac:dyDescent="0.25">
      <c r="A25203" s="319">
        <f>'Comp. Desp. Indiretas'!$CT$7</f>
        <v>0</v>
      </c>
      <c r="D25203" s="315" t="str">
        <f>'CRONOG. DE RECEBIMENTO'!$A$38</f>
        <v>Monitoramento da Qualidade do Ar</v>
      </c>
      <c r="E25203" s="314" t="str">
        <f>Resumo!$R$12</f>
        <v>Recebimento Cliente</v>
      </c>
      <c r="F25203" s="314" t="str">
        <f>Resumo!$R$12</f>
        <v>Recebimento Cliente</v>
      </c>
      <c r="G25203" s="327">
        <f>'CRONOG. DE RECEBIMENTO'!$X$38</f>
        <v>0</v>
      </c>
    </row>
    <row r="25204" spans="1:7" x14ac:dyDescent="0.25">
      <c r="A25204" s="319">
        <f>'Comp. Desp. Indiretas'!$CT$7</f>
        <v>0</v>
      </c>
      <c r="D25204" s="315" t="str">
        <f>'CRONOG. DE RECEBIMENTO'!$A$39</f>
        <v>Monitoramento de Ruído</v>
      </c>
      <c r="E25204" s="314" t="str">
        <f>Resumo!$R$12</f>
        <v>Recebimento Cliente</v>
      </c>
      <c r="F25204" s="314" t="str">
        <f>Resumo!$R$12</f>
        <v>Recebimento Cliente</v>
      </c>
      <c r="G25204" s="327">
        <f>'CRONOG. DE RECEBIMENTO'!$X$39</f>
        <v>0</v>
      </c>
    </row>
    <row r="25205" spans="1:7" x14ac:dyDescent="0.25">
      <c r="A25205" s="319">
        <f>'Comp. Desp. Indiretas'!$CT$7</f>
        <v>0</v>
      </c>
      <c r="D25205" s="315" t="str">
        <f>'CRONOG. DE RECEBIMENTO'!$A$40</f>
        <v>Monitoramento de Efluentes Industriais</v>
      </c>
      <c r="E25205" s="314" t="str">
        <f>Resumo!$R$12</f>
        <v>Recebimento Cliente</v>
      </c>
      <c r="F25205" s="314" t="str">
        <f>Resumo!$R$12</f>
        <v>Recebimento Cliente</v>
      </c>
      <c r="G25205" s="327">
        <f>'CRONOG. DE RECEBIMENTO'!$X$40</f>
        <v>0</v>
      </c>
    </row>
    <row r="25233" spans="1:7" x14ac:dyDescent="0.25">
      <c r="A25233" s="319">
        <f>'Comp. Desp. Indiretas'!$CU$7</f>
        <v>0</v>
      </c>
      <c r="B25233" s="314" t="str">
        <f>'Comp. Desp. Indiretas'!$A$9</f>
        <v>MOC</v>
      </c>
      <c r="D25233" s="315" t="str">
        <f>'Comp. Desp. Indiretas'!$C$9</f>
        <v>DIRETOR TÉCNICO</v>
      </c>
      <c r="E25233" s="314" t="str">
        <f>Resumo!$R$5</f>
        <v>Despesa</v>
      </c>
      <c r="F25233" s="314" t="str">
        <f>Resumo!$R$6</f>
        <v>Despesa Indireta</v>
      </c>
      <c r="G25233" s="327">
        <f>'Comp. Desp. Indiretas'!CU9</f>
        <v>0</v>
      </c>
    </row>
    <row r="25234" spans="1:7" x14ac:dyDescent="0.25">
      <c r="A25234" s="319">
        <f>'Comp. Desp. Indiretas'!$CU$7</f>
        <v>0</v>
      </c>
      <c r="B25234" s="314" t="str">
        <f>'Comp. Desp. Indiretas'!$A$10</f>
        <v>MOC</v>
      </c>
      <c r="D25234" s="315" t="str">
        <f>'Comp. Desp. Indiretas'!$C$10</f>
        <v>GERENTE DE PROJETO</v>
      </c>
      <c r="E25234" s="314" t="str">
        <f>Resumo!$R$5</f>
        <v>Despesa</v>
      </c>
      <c r="F25234" s="314" t="str">
        <f>Resumo!$R$6</f>
        <v>Despesa Indireta</v>
      </c>
      <c r="G25234" s="327">
        <f>'Comp. Desp. Indiretas'!CU10</f>
        <v>0</v>
      </c>
    </row>
    <row r="25235" spans="1:7" x14ac:dyDescent="0.25">
      <c r="A25235" s="319">
        <f>'Comp. Desp. Indiretas'!$CU$7</f>
        <v>0</v>
      </c>
      <c r="B25235" s="314" t="str">
        <f>'Comp. Desp. Indiretas'!$A$11</f>
        <v>MOC</v>
      </c>
      <c r="D25235" s="315" t="str">
        <f>'Comp. Desp. Indiretas'!$C$11</f>
        <v>COORD. DE PROJETO</v>
      </c>
      <c r="E25235" s="314" t="str">
        <f>Resumo!$R$5</f>
        <v>Despesa</v>
      </c>
      <c r="F25235" s="314" t="str">
        <f>Resumo!$R$6</f>
        <v>Despesa Indireta</v>
      </c>
      <c r="G25235" s="327">
        <f>'Comp. Desp. Indiretas'!CU11</f>
        <v>0</v>
      </c>
    </row>
    <row r="25236" spans="1:7" x14ac:dyDescent="0.25">
      <c r="A25236" s="319">
        <f>'Comp. Desp. Indiretas'!$CU$7</f>
        <v>0</v>
      </c>
      <c r="B25236" s="314" t="str">
        <f>'Comp. Desp. Indiretas'!$A$12</f>
        <v>MOC</v>
      </c>
      <c r="D25236" s="315" t="str">
        <f>'Comp. Desp. Indiretas'!$C$12</f>
        <v>COORD. OPERACIONAL</v>
      </c>
      <c r="E25236" s="314" t="str">
        <f>Resumo!$R$5</f>
        <v>Despesa</v>
      </c>
      <c r="F25236" s="314" t="str">
        <f>Resumo!$R$6</f>
        <v>Despesa Indireta</v>
      </c>
      <c r="G25236" s="327">
        <f>'Comp. Desp. Indiretas'!CU12</f>
        <v>0</v>
      </c>
    </row>
    <row r="25237" spans="1:7" x14ac:dyDescent="0.25">
      <c r="A25237" s="319">
        <f>'Comp. Desp. Indiretas'!$CU$7</f>
        <v>0</v>
      </c>
      <c r="B25237" s="314" t="str">
        <f>'Comp. Desp. Indiretas'!$A$13</f>
        <v>MOC</v>
      </c>
      <c r="D25237" s="315" t="str">
        <f>'Comp. Desp. Indiretas'!$C$13</f>
        <v>ANALISTA DE PROJETOS SENIOR</v>
      </c>
      <c r="E25237" s="314" t="str">
        <f>Resumo!$R$5</f>
        <v>Despesa</v>
      </c>
      <c r="F25237" s="314" t="str">
        <f>Resumo!$R$6</f>
        <v>Despesa Indireta</v>
      </c>
      <c r="G25237" s="327">
        <f>'Comp. Desp. Indiretas'!CU13</f>
        <v>0</v>
      </c>
    </row>
    <row r="25238" spans="1:7" x14ac:dyDescent="0.25">
      <c r="A25238" s="319">
        <f>'Comp. Desp. Indiretas'!$CU$7</f>
        <v>0</v>
      </c>
      <c r="B25238" s="314" t="str">
        <f>'Comp. Desp. Indiretas'!$A$14</f>
        <v>MOC</v>
      </c>
      <c r="D25238" s="315" t="str">
        <f>'Comp. Desp. Indiretas'!$C$14</f>
        <v>ANALISTA DE PROJETOS PLENO</v>
      </c>
      <c r="E25238" s="314" t="str">
        <f>Resumo!$R$5</f>
        <v>Despesa</v>
      </c>
      <c r="F25238" s="314" t="str">
        <f>Resumo!$R$6</f>
        <v>Despesa Indireta</v>
      </c>
      <c r="G25238" s="327">
        <f>'Comp. Desp. Indiretas'!CU14</f>
        <v>0</v>
      </c>
    </row>
    <row r="25239" spans="1:7" x14ac:dyDescent="0.25">
      <c r="A25239" s="319">
        <f>'Comp. Desp. Indiretas'!$CU$7</f>
        <v>0</v>
      </c>
      <c r="B25239" s="314" t="str">
        <f>'Comp. Desp. Indiretas'!$A$15</f>
        <v>MOC</v>
      </c>
      <c r="D25239" s="315" t="str">
        <f>'Comp. Desp. Indiretas'!$C$15</f>
        <v>ANALISTA DE PROJETOS JUNIOR</v>
      </c>
      <c r="E25239" s="314" t="str">
        <f>Resumo!$R$5</f>
        <v>Despesa</v>
      </c>
      <c r="F25239" s="314" t="str">
        <f>Resumo!$R$6</f>
        <v>Despesa Indireta</v>
      </c>
      <c r="G25239" s="327">
        <f>'Comp. Desp. Indiretas'!CU15</f>
        <v>0</v>
      </c>
    </row>
    <row r="25240" spans="1:7" x14ac:dyDescent="0.25">
      <c r="A25240" s="319">
        <f>'Comp. Desp. Indiretas'!$CU$7</f>
        <v>0</v>
      </c>
      <c r="B25240" s="314" t="str">
        <f>'Comp. Desp. Indiretas'!$A$16</f>
        <v>MOC</v>
      </c>
      <c r="D25240" s="315" t="str">
        <f>'Comp. Desp. Indiretas'!$C$16</f>
        <v>TÉCNICO OPERACIONAL</v>
      </c>
      <c r="E25240" s="314" t="str">
        <f>Resumo!$R$5</f>
        <v>Despesa</v>
      </c>
      <c r="F25240" s="314" t="str">
        <f>Resumo!$R$6</f>
        <v>Despesa Indireta</v>
      </c>
      <c r="G25240" s="327">
        <f>'Comp. Desp. Indiretas'!CU16</f>
        <v>0</v>
      </c>
    </row>
    <row r="25241" spans="1:7" x14ac:dyDescent="0.25">
      <c r="A25241" s="319">
        <f>'Comp. Desp. Indiretas'!$CU$7</f>
        <v>0</v>
      </c>
      <c r="B25241" s="314" t="str">
        <f>'Comp. Desp. Indiretas'!$A$17</f>
        <v>MOC</v>
      </c>
      <c r="D25241" s="315" t="str">
        <f>'Comp. Desp. Indiretas'!$C$17</f>
        <v>TÉCNICO OPERACIONAL - C/ PERICULOSIDADE</v>
      </c>
      <c r="E25241" s="314" t="str">
        <f>Resumo!$R$5</f>
        <v>Despesa</v>
      </c>
      <c r="F25241" s="314" t="str">
        <f>Resumo!$R$6</f>
        <v>Despesa Indireta</v>
      </c>
      <c r="G25241" s="327">
        <f>'Comp. Desp. Indiretas'!CU17</f>
        <v>0</v>
      </c>
    </row>
    <row r="25242" spans="1:7" x14ac:dyDescent="0.25">
      <c r="A25242" s="319">
        <f>'Comp. Desp. Indiretas'!$CU$7</f>
        <v>0</v>
      </c>
      <c r="B25242" s="314" t="str">
        <f>'Comp. Desp. Indiretas'!$A$18</f>
        <v>MOC</v>
      </c>
      <c r="D25242" s="315" t="str">
        <f>'Comp. Desp. Indiretas'!$C$18</f>
        <v>ANALISTA DE GEOPROCESSAMENTO</v>
      </c>
      <c r="E25242" s="314" t="str">
        <f>Resumo!$R$5</f>
        <v>Despesa</v>
      </c>
      <c r="F25242" s="314" t="str">
        <f>Resumo!$R$6</f>
        <v>Despesa Indireta</v>
      </c>
      <c r="G25242" s="327">
        <f>'Comp. Desp. Indiretas'!CU18</f>
        <v>0</v>
      </c>
    </row>
    <row r="25243" spans="1:7" x14ac:dyDescent="0.25">
      <c r="A25243" s="319">
        <f>'Comp. Desp. Indiretas'!$CU$7</f>
        <v>0</v>
      </c>
      <c r="B25243" s="314" t="str">
        <f>'Comp. Desp. Indiretas'!$A$19</f>
        <v>MOC</v>
      </c>
      <c r="D25243" s="315" t="str">
        <f>'Comp. Desp. Indiretas'!$C$19</f>
        <v>ASSISTENTE DE PROJETOS</v>
      </c>
      <c r="E25243" s="314" t="str">
        <f>Resumo!$R$5</f>
        <v>Despesa</v>
      </c>
      <c r="F25243" s="314" t="str">
        <f>Resumo!$R$6</f>
        <v>Despesa Indireta</v>
      </c>
      <c r="G25243" s="327">
        <f>'Comp. Desp. Indiretas'!CU19</f>
        <v>0</v>
      </c>
    </row>
    <row r="25244" spans="1:7" x14ac:dyDescent="0.25">
      <c r="A25244" s="319">
        <f>'Comp. Desp. Indiretas'!$CU$7</f>
        <v>0</v>
      </c>
      <c r="B25244" s="314" t="str">
        <f>'Comp. Desp. Indiretas'!$A$20</f>
        <v>MOC</v>
      </c>
      <c r="D25244" s="315" t="str">
        <f>'Comp. Desp. Indiretas'!$C$20</f>
        <v>AUXILIAR TÉCNICO</v>
      </c>
      <c r="E25244" s="314" t="str">
        <f>Resumo!$R$5</f>
        <v>Despesa</v>
      </c>
      <c r="F25244" s="314" t="str">
        <f>Resumo!$R$6</f>
        <v>Despesa Indireta</v>
      </c>
      <c r="G25244" s="327">
        <f>'Comp. Desp. Indiretas'!CU20</f>
        <v>0</v>
      </c>
    </row>
    <row r="25245" spans="1:7" x14ac:dyDescent="0.25">
      <c r="A25245" s="319">
        <f>'Comp. Desp. Indiretas'!$CU$7</f>
        <v>0</v>
      </c>
      <c r="B25245" s="314" t="str">
        <f>'Comp. Desp. Indiretas'!$A$21</f>
        <v>MOC</v>
      </c>
      <c r="D25245" s="315" t="str">
        <f>'Comp. Desp. Indiretas'!$C$21</f>
        <v>ESTAGIÁRIO TÉCNICO</v>
      </c>
      <c r="E25245" s="314" t="str">
        <f>Resumo!$R$5</f>
        <v>Despesa</v>
      </c>
      <c r="F25245" s="314" t="str">
        <f>Resumo!$R$6</f>
        <v>Despesa Indireta</v>
      </c>
      <c r="G25245" s="327">
        <f>'Comp. Desp. Indiretas'!CU21</f>
        <v>0</v>
      </c>
    </row>
    <row r="25246" spans="1:7" x14ac:dyDescent="0.25">
      <c r="A25246" s="319">
        <f>'Comp. Desp. Indiretas'!$CU$7</f>
        <v>0</v>
      </c>
      <c r="B25246" s="314" t="str">
        <f>'Comp. Desp. Indiretas'!$A$22</f>
        <v>MOC</v>
      </c>
      <c r="D25246" s="315" t="str">
        <f>'Comp. Desp. Indiretas'!$C$22</f>
        <v>ANALISTA FINANCEIRO</v>
      </c>
      <c r="E25246" s="314" t="str">
        <f>Resumo!$R$5</f>
        <v>Despesa</v>
      </c>
      <c r="F25246" s="314" t="str">
        <f>Resumo!$R$6</f>
        <v>Despesa Indireta</v>
      </c>
      <c r="G25246" s="327">
        <f>'Comp. Desp. Indiretas'!CU22</f>
        <v>0</v>
      </c>
    </row>
    <row r="25247" spans="1:7" x14ac:dyDescent="0.25">
      <c r="A25247" s="319">
        <f>'Comp. Desp. Indiretas'!$CU$7</f>
        <v>0</v>
      </c>
      <c r="B25247" s="314" t="str">
        <f>'Comp. Desp. Indiretas'!$A$23</f>
        <v>MOC</v>
      </c>
      <c r="D25247" s="315" t="str">
        <f>'Comp. Desp. Indiretas'!$C$23</f>
        <v>ANALISTA DE SUPRIMENTOS</v>
      </c>
      <c r="E25247" s="314" t="str">
        <f>Resumo!$R$5</f>
        <v>Despesa</v>
      </c>
      <c r="F25247" s="314" t="str">
        <f>Resumo!$R$6</f>
        <v>Despesa Indireta</v>
      </c>
      <c r="G25247" s="327">
        <f>'Comp. Desp. Indiretas'!CU23</f>
        <v>0</v>
      </c>
    </row>
    <row r="25248" spans="1:7" x14ac:dyDescent="0.25">
      <c r="A25248" s="319">
        <f>'Comp. Desp. Indiretas'!$CU$7</f>
        <v>0</v>
      </c>
      <c r="B25248" s="314" t="str">
        <f>'Comp. Desp. Indiretas'!$A$24</f>
        <v>DG</v>
      </c>
      <c r="D25248" s="315" t="str">
        <f>'Comp. Desp. Indiretas'!$C$24</f>
        <v>HOSPEDAGEM - NIVEL 1</v>
      </c>
      <c r="E25248" s="314" t="str">
        <f>Resumo!$R$5</f>
        <v>Despesa</v>
      </c>
      <c r="F25248" s="314" t="str">
        <f>Resumo!$R$6</f>
        <v>Despesa Indireta</v>
      </c>
      <c r="G25248" s="327">
        <f>'Comp. Desp. Indiretas'!CU24</f>
        <v>0</v>
      </c>
    </row>
    <row r="25249" spans="1:7" x14ac:dyDescent="0.25">
      <c r="A25249" s="319">
        <f>'Comp. Desp. Indiretas'!$CU$7</f>
        <v>0</v>
      </c>
      <c r="B25249" s="314" t="str">
        <f>'Comp. Desp. Indiretas'!$A$25</f>
        <v>DG</v>
      </c>
      <c r="D25249" s="315" t="str">
        <f>'Comp. Desp. Indiretas'!$C$25</f>
        <v>HOSPEDAGEM - NIVEL 2</v>
      </c>
      <c r="E25249" s="314" t="str">
        <f>Resumo!$R$5</f>
        <v>Despesa</v>
      </c>
      <c r="F25249" s="314" t="str">
        <f>Resumo!$R$6</f>
        <v>Despesa Indireta</v>
      </c>
      <c r="G25249" s="327">
        <f>'Comp. Desp. Indiretas'!CU25</f>
        <v>0</v>
      </c>
    </row>
    <row r="25250" spans="1:7" x14ac:dyDescent="0.25">
      <c r="A25250" s="319">
        <f>'Comp. Desp. Indiretas'!$CU$7</f>
        <v>0</v>
      </c>
      <c r="B25250" s="314" t="str">
        <f>'Comp. Desp. Indiretas'!$A$26</f>
        <v>DG</v>
      </c>
      <c r="D25250" s="315" t="str">
        <f>'Comp. Desp. Indiretas'!$C$26</f>
        <v>HOSPEDAGEM - NIVEL 3</v>
      </c>
      <c r="E25250" s="314" t="str">
        <f>Resumo!$R$5</f>
        <v>Despesa</v>
      </c>
      <c r="F25250" s="314" t="str">
        <f>Resumo!$R$6</f>
        <v>Despesa Indireta</v>
      </c>
      <c r="G25250" s="327">
        <f>'Comp. Desp. Indiretas'!CU26</f>
        <v>0</v>
      </c>
    </row>
    <row r="25251" spans="1:7" x14ac:dyDescent="0.25">
      <c r="A25251" s="319">
        <f>'Comp. Desp. Indiretas'!$CU$7</f>
        <v>0</v>
      </c>
      <c r="B25251" s="314" t="str">
        <f>'Comp. Desp. Indiretas'!$A$27</f>
        <v>DG</v>
      </c>
      <c r="D25251" s="315" t="str">
        <f>'Comp. Desp. Indiretas'!$C$27</f>
        <v>LOCAÇÃO DE BASE OPERACIONAL</v>
      </c>
      <c r="E25251" s="314" t="str">
        <f>Resumo!$R$5</f>
        <v>Despesa</v>
      </c>
      <c r="F25251" s="314" t="str">
        <f>Resumo!$R$6</f>
        <v>Despesa Indireta</v>
      </c>
      <c r="G25251" s="327">
        <f>'Comp. Desp. Indiretas'!CU27</f>
        <v>0</v>
      </c>
    </row>
    <row r="25252" spans="1:7" x14ac:dyDescent="0.25">
      <c r="A25252" s="319">
        <f>'Comp. Desp. Indiretas'!$CU$7</f>
        <v>0</v>
      </c>
      <c r="B25252" s="314" t="str">
        <f>'Comp. Desp. Indiretas'!$A$28</f>
        <v>DG</v>
      </c>
      <c r="D25252" s="315" t="str">
        <f>'Comp. Desp. Indiretas'!$C$28</f>
        <v>ALIMENTAÇÃO - NIVEL 1</v>
      </c>
      <c r="E25252" s="314" t="str">
        <f>Resumo!$R$5</f>
        <v>Despesa</v>
      </c>
      <c r="F25252" s="314" t="str">
        <f>Resumo!$R$6</f>
        <v>Despesa Indireta</v>
      </c>
      <c r="G25252" s="327">
        <f>'Comp. Desp. Indiretas'!CU28</f>
        <v>0</v>
      </c>
    </row>
    <row r="25253" spans="1:7" x14ac:dyDescent="0.25">
      <c r="A25253" s="319">
        <f>'Comp. Desp. Indiretas'!$CU$7</f>
        <v>0</v>
      </c>
      <c r="B25253" s="314" t="str">
        <f>'Comp. Desp. Indiretas'!$A$29</f>
        <v>DG</v>
      </c>
      <c r="D25253" s="315" t="str">
        <f>'Comp. Desp. Indiretas'!$C$29</f>
        <v>ALIMENTAÇÃO - NIVEL 2</v>
      </c>
      <c r="E25253" s="314" t="str">
        <f>Resumo!$R$5</f>
        <v>Despesa</v>
      </c>
      <c r="F25253" s="314" t="str">
        <f>Resumo!$R$6</f>
        <v>Despesa Indireta</v>
      </c>
      <c r="G25253" s="327">
        <f>'Comp. Desp. Indiretas'!CU29</f>
        <v>0</v>
      </c>
    </row>
    <row r="25254" spans="1:7" x14ac:dyDescent="0.25">
      <c r="A25254" s="319">
        <f>'Comp. Desp. Indiretas'!$CU$7</f>
        <v>0</v>
      </c>
      <c r="B25254" s="314" t="str">
        <f>'Comp. Desp. Indiretas'!$A$30</f>
        <v>DG</v>
      </c>
      <c r="D25254" s="315" t="str">
        <f>'Comp. Desp. Indiretas'!$C$30</f>
        <v>ALIMENTAÇÃO - NIVEL 3</v>
      </c>
      <c r="E25254" s="314" t="str">
        <f>Resumo!$R$5</f>
        <v>Despesa</v>
      </c>
      <c r="F25254" s="314" t="str">
        <f>Resumo!$R$6</f>
        <v>Despesa Indireta</v>
      </c>
      <c r="G25254" s="327">
        <f>'Comp. Desp. Indiretas'!CU30</f>
        <v>0</v>
      </c>
    </row>
    <row r="25255" spans="1:7" x14ac:dyDescent="0.25">
      <c r="A25255" s="319">
        <f>'Comp. Desp. Indiretas'!$CU$7</f>
        <v>0</v>
      </c>
      <c r="B25255" s="314" t="str">
        <f>'Comp. Desp. Indiretas'!$A$31</f>
        <v>DG</v>
      </c>
      <c r="D25255" s="315" t="str">
        <f>'Comp. Desp. Indiretas'!$C$31</f>
        <v>TELEFONIA</v>
      </c>
      <c r="E25255" s="314" t="str">
        <f>Resumo!$R$5</f>
        <v>Despesa</v>
      </c>
      <c r="F25255" s="314" t="str">
        <f>Resumo!$R$6</f>
        <v>Despesa Indireta</v>
      </c>
      <c r="G25255" s="327">
        <f>'Comp. Desp. Indiretas'!CU31</f>
        <v>0</v>
      </c>
    </row>
    <row r="25256" spans="1:7" x14ac:dyDescent="0.25">
      <c r="A25256" s="319">
        <f>'Comp. Desp. Indiretas'!$CU$7</f>
        <v>0</v>
      </c>
      <c r="B25256" s="314" t="str">
        <f>'Comp. Desp. Indiretas'!$A$32</f>
        <v>DG</v>
      </c>
      <c r="D25256" s="315" t="str">
        <f>'Comp. Desp. Indiretas'!$C$32</f>
        <v>ALUGUEL DE VEÍCULO LEVE MENSAL</v>
      </c>
      <c r="E25256" s="314" t="str">
        <f>Resumo!$R$5</f>
        <v>Despesa</v>
      </c>
      <c r="F25256" s="314" t="str">
        <f>Resumo!$R$6</f>
        <v>Despesa Indireta</v>
      </c>
      <c r="G25256" s="327">
        <f>'Comp. Desp. Indiretas'!CU32</f>
        <v>0</v>
      </c>
    </row>
    <row r="25257" spans="1:7" x14ac:dyDescent="0.25">
      <c r="A25257" s="319">
        <f>'Comp. Desp. Indiretas'!$CU$7</f>
        <v>0</v>
      </c>
      <c r="B25257" s="314" t="str">
        <f>'Comp. Desp. Indiretas'!$A$33</f>
        <v>DG</v>
      </c>
      <c r="D25257" s="315" t="str">
        <f>'Comp. Desp. Indiretas'!$C$33</f>
        <v>ALUGUEL DE VEICULO LEVE</v>
      </c>
      <c r="E25257" s="314" t="str">
        <f>Resumo!$R$5</f>
        <v>Despesa</v>
      </c>
      <c r="F25257" s="314" t="str">
        <f>Resumo!$R$6</f>
        <v>Despesa Indireta</v>
      </c>
      <c r="G25257" s="327">
        <f>'Comp. Desp. Indiretas'!CU33</f>
        <v>0</v>
      </c>
    </row>
    <row r="25258" spans="1:7" x14ac:dyDescent="0.25">
      <c r="A25258" s="319">
        <f>'Comp. Desp. Indiretas'!$CU$7</f>
        <v>0</v>
      </c>
      <c r="B25258" s="314" t="str">
        <f>'Comp. Desp. Indiretas'!$A$34</f>
        <v>DG</v>
      </c>
      <c r="D25258" s="315" t="str">
        <f>'Comp. Desp. Indiretas'!$C$34</f>
        <v>ALUGUEL CAMINHONTE</v>
      </c>
      <c r="E25258" s="314" t="str">
        <f>Resumo!$R$5</f>
        <v>Despesa</v>
      </c>
      <c r="F25258" s="314" t="str">
        <f>Resumo!$R$6</f>
        <v>Despesa Indireta</v>
      </c>
      <c r="G25258" s="327">
        <f>'Comp. Desp. Indiretas'!CU34</f>
        <v>0</v>
      </c>
    </row>
    <row r="25259" spans="1:7" x14ac:dyDescent="0.25">
      <c r="A25259" s="319">
        <f>'Comp. Desp. Indiretas'!$CU$7</f>
        <v>0</v>
      </c>
      <c r="B25259" s="314" t="str">
        <f>'Comp. Desp. Indiretas'!$A$35</f>
        <v>DG</v>
      </c>
      <c r="D25259" s="315" t="str">
        <f>'Comp. Desp. Indiretas'!$C$35</f>
        <v>AQUISIÇÃO DE VEICULO</v>
      </c>
      <c r="E25259" s="314" t="str">
        <f>Resumo!$R$5</f>
        <v>Despesa</v>
      </c>
      <c r="F25259" s="314" t="str">
        <f>Resumo!$R$6</f>
        <v>Despesa Indireta</v>
      </c>
      <c r="G25259" s="327">
        <f>'Comp. Desp. Indiretas'!CU35</f>
        <v>0</v>
      </c>
    </row>
    <row r="25260" spans="1:7" x14ac:dyDescent="0.25">
      <c r="A25260" s="319">
        <f>'Comp. Desp. Indiretas'!$CU$7</f>
        <v>0</v>
      </c>
      <c r="B25260" s="314" t="str">
        <f>'Comp. Desp. Indiretas'!$A$36</f>
        <v>DG</v>
      </c>
      <c r="D25260" s="315" t="str">
        <f>'Comp. Desp. Indiretas'!$C$36</f>
        <v>COMBUSTÍVEL - GASOLINA</v>
      </c>
      <c r="E25260" s="314" t="str">
        <f>Resumo!$R$5</f>
        <v>Despesa</v>
      </c>
      <c r="F25260" s="314" t="str">
        <f>Resumo!$R$6</f>
        <v>Despesa Indireta</v>
      </c>
      <c r="G25260" s="327">
        <f>'Comp. Desp. Indiretas'!CU36</f>
        <v>0</v>
      </c>
    </row>
    <row r="25261" spans="1:7" x14ac:dyDescent="0.25">
      <c r="A25261" s="319">
        <f>'Comp. Desp. Indiretas'!$CU$7</f>
        <v>0</v>
      </c>
      <c r="B25261" s="314" t="str">
        <f>'Comp. Desp. Indiretas'!$A$37</f>
        <v>DG</v>
      </c>
      <c r="D25261" s="315" t="str">
        <f>'Comp. Desp. Indiretas'!$C$37</f>
        <v>COMBUSTÍVEL - DIESEL</v>
      </c>
      <c r="E25261" s="314" t="str">
        <f>Resumo!$R$5</f>
        <v>Despesa</v>
      </c>
      <c r="F25261" s="314" t="str">
        <f>Resumo!$R$6</f>
        <v>Despesa Indireta</v>
      </c>
      <c r="G25261" s="327">
        <f>'Comp. Desp. Indiretas'!CU37</f>
        <v>0</v>
      </c>
    </row>
    <row r="25262" spans="1:7" x14ac:dyDescent="0.25">
      <c r="A25262" s="319">
        <f>'Comp. Desp. Indiretas'!$CU$7</f>
        <v>0</v>
      </c>
      <c r="B25262" s="314" t="str">
        <f>'Comp. Desp. Indiretas'!$A$38</f>
        <v>DG</v>
      </c>
      <c r="D25262" s="315" t="str">
        <f>'Comp. Desp. Indiretas'!$C$38</f>
        <v>PASSAGEM AÉREA</v>
      </c>
      <c r="E25262" s="314" t="str">
        <f>Resumo!$R$5</f>
        <v>Despesa</v>
      </c>
      <c r="F25262" s="314" t="str">
        <f>Resumo!$R$6</f>
        <v>Despesa Indireta</v>
      </c>
      <c r="G25262" s="327">
        <f>'Comp. Desp. Indiretas'!CU38</f>
        <v>0</v>
      </c>
    </row>
    <row r="25263" spans="1:7" x14ac:dyDescent="0.25">
      <c r="A25263" s="319">
        <f>'Comp. Desp. Indiretas'!$CU$7</f>
        <v>0</v>
      </c>
      <c r="B25263" s="314" t="str">
        <f>'Comp. Desp. Indiretas'!$A$39</f>
        <v>ART</v>
      </c>
      <c r="D25263" s="315" t="str">
        <f>'Comp. Desp. Indiretas'!$C$39</f>
        <v>ART CREA - Nível 1</v>
      </c>
      <c r="E25263" s="314" t="str">
        <f>Resumo!$R$5</f>
        <v>Despesa</v>
      </c>
      <c r="F25263" s="314" t="str">
        <f>Resumo!$R$6</f>
        <v>Despesa Indireta</v>
      </c>
      <c r="G25263" s="327">
        <f>'Comp. Desp. Indiretas'!CU39</f>
        <v>0</v>
      </c>
    </row>
    <row r="25264" spans="1:7" x14ac:dyDescent="0.25">
      <c r="A25264" s="319">
        <f>'Comp. Desp. Indiretas'!$CU$7</f>
        <v>0</v>
      </c>
      <c r="B25264" s="314" t="str">
        <f>'Comp. Desp. Indiretas'!$A$40</f>
        <v>ART</v>
      </c>
      <c r="D25264" s="315" t="str">
        <f>'Comp. Desp. Indiretas'!$C$40</f>
        <v>ART CREA - Nível 2</v>
      </c>
      <c r="E25264" s="314" t="str">
        <f>Resumo!$R$5</f>
        <v>Despesa</v>
      </c>
      <c r="F25264" s="314" t="str">
        <f>Resumo!$R$6</f>
        <v>Despesa Indireta</v>
      </c>
      <c r="G25264" s="327">
        <f>'Comp. Desp. Indiretas'!CU40</f>
        <v>0</v>
      </c>
    </row>
    <row r="25265" spans="1:7" x14ac:dyDescent="0.25">
      <c r="A25265" s="319">
        <f>'Comp. Desp. Indiretas'!$CU$7</f>
        <v>0</v>
      </c>
      <c r="B25265" s="314" t="str">
        <f>'Comp. Desp. Indiretas'!$A$41</f>
        <v>ART</v>
      </c>
      <c r="D25265" s="315" t="str">
        <f>'Comp. Desp. Indiretas'!$C$41</f>
        <v>ART CREA - Nível 3</v>
      </c>
      <c r="E25265" s="314" t="str">
        <f>Resumo!$R$5</f>
        <v>Despesa</v>
      </c>
      <c r="F25265" s="314" t="str">
        <f>Resumo!$R$6</f>
        <v>Despesa Indireta</v>
      </c>
      <c r="G25265" s="327">
        <f>'Comp. Desp. Indiretas'!CU41</f>
        <v>0</v>
      </c>
    </row>
    <row r="25266" spans="1:7" x14ac:dyDescent="0.25">
      <c r="A25266" s="319">
        <f>'Comp. Desp. Indiretas'!$CU$7</f>
        <v>0</v>
      </c>
      <c r="B25266" s="314" t="str">
        <f>'Comp. Desp. Indiretas'!$A$42</f>
        <v>ART</v>
      </c>
      <c r="D25266" s="315" t="str">
        <f>'Comp. Desp. Indiretas'!$C$42</f>
        <v>ACERVO CREA</v>
      </c>
      <c r="E25266" s="314" t="str">
        <f>Resumo!$R$5</f>
        <v>Despesa</v>
      </c>
      <c r="F25266" s="314" t="str">
        <f>Resumo!$R$6</f>
        <v>Despesa Indireta</v>
      </c>
      <c r="G25266" s="327">
        <f>'Comp. Desp. Indiretas'!CU42</f>
        <v>0</v>
      </c>
    </row>
    <row r="25267" spans="1:7" x14ac:dyDescent="0.25">
      <c r="A25267" s="319">
        <f>'Comp. Desp. Indiretas'!$CU$7</f>
        <v>0</v>
      </c>
      <c r="B25267" s="314" t="str">
        <f>'Comp. Desp. Indiretas'!$A$43</f>
        <v>ART</v>
      </c>
      <c r="D25267" s="315" t="str">
        <f>'Comp. Desp. Indiretas'!$C$43</f>
        <v>ART CRBio</v>
      </c>
      <c r="E25267" s="314" t="str">
        <f>Resumo!$R$5</f>
        <v>Despesa</v>
      </c>
      <c r="F25267" s="314" t="str">
        <f>Resumo!$R$6</f>
        <v>Despesa Indireta</v>
      </c>
      <c r="G25267" s="327">
        <f>'Comp. Desp. Indiretas'!CU43</f>
        <v>0</v>
      </c>
    </row>
    <row r="25268" spans="1:7" x14ac:dyDescent="0.25">
      <c r="A25268" s="319">
        <f>'Comp. Desp. Indiretas'!$CU$7</f>
        <v>0</v>
      </c>
      <c r="B25268" s="314" t="str">
        <f>'Comp. Desp. Indiretas'!$A$44</f>
        <v>ART</v>
      </c>
      <c r="D25268" s="315" t="str">
        <f>'Comp. Desp. Indiretas'!$C$44</f>
        <v>ACERVO CRBio</v>
      </c>
      <c r="E25268" s="314" t="str">
        <f>Resumo!$R$5</f>
        <v>Despesa</v>
      </c>
      <c r="F25268" s="314" t="str">
        <f>Resumo!$R$6</f>
        <v>Despesa Indireta</v>
      </c>
      <c r="G25268" s="327">
        <f>'Comp. Desp. Indiretas'!CU44</f>
        <v>0</v>
      </c>
    </row>
    <row r="25269" spans="1:7" x14ac:dyDescent="0.25">
      <c r="A25269" s="319">
        <f>'Comp. Desp. Indiretas'!$CU$7</f>
        <v>0</v>
      </c>
      <c r="B25269" s="314" t="str">
        <f>'Comp. Desp. Indiretas'!$A$45</f>
        <v>ART</v>
      </c>
      <c r="D25269" s="315" t="str">
        <f>'Comp. Desp. Indiretas'!$C$45</f>
        <v>VISTO CREA PF</v>
      </c>
      <c r="E25269" s="314" t="str">
        <f>Resumo!$R$5</f>
        <v>Despesa</v>
      </c>
      <c r="F25269" s="314" t="str">
        <f>Resumo!$R$6</f>
        <v>Despesa Indireta</v>
      </c>
      <c r="G25269" s="327">
        <f>'Comp. Desp. Indiretas'!CU45</f>
        <v>0</v>
      </c>
    </row>
    <row r="25270" spans="1:7" x14ac:dyDescent="0.25">
      <c r="A25270" s="319">
        <f>'Comp. Desp. Indiretas'!$CU$7</f>
        <v>0</v>
      </c>
      <c r="B25270" s="314" t="str">
        <f>'Comp. Desp. Indiretas'!$A$46</f>
        <v>ART</v>
      </c>
      <c r="D25270" s="315" t="str">
        <f>'Comp. Desp. Indiretas'!$C$46</f>
        <v>VISTO CREA PJ</v>
      </c>
      <c r="E25270" s="314" t="str">
        <f>Resumo!$R$5</f>
        <v>Despesa</v>
      </c>
      <c r="F25270" s="314" t="str">
        <f>Resumo!$R$6</f>
        <v>Despesa Indireta</v>
      </c>
      <c r="G25270" s="327">
        <f>'Comp. Desp. Indiretas'!CU46</f>
        <v>0</v>
      </c>
    </row>
    <row r="25271" spans="1:7" x14ac:dyDescent="0.25">
      <c r="A25271" s="319">
        <f>'Comp. Desp. Indiretas'!$CU$7</f>
        <v>0</v>
      </c>
      <c r="B25271" s="314" t="str">
        <f>'Comp. Desp. Indiretas'!$A$47</f>
        <v>ART</v>
      </c>
      <c r="D25271" s="315" t="str">
        <f>'Comp. Desp. Indiretas'!$C$47</f>
        <v>ANUIDADE CREA PF</v>
      </c>
      <c r="E25271" s="314" t="str">
        <f>Resumo!$R$5</f>
        <v>Despesa</v>
      </c>
      <c r="F25271" s="314" t="str">
        <f>Resumo!$R$6</f>
        <v>Despesa Indireta</v>
      </c>
      <c r="G25271" s="327">
        <f>'Comp. Desp. Indiretas'!CU47</f>
        <v>0</v>
      </c>
    </row>
    <row r="25272" spans="1:7" x14ac:dyDescent="0.25">
      <c r="A25272" s="319">
        <f>'Comp. Desp. Indiretas'!$CU$7</f>
        <v>0</v>
      </c>
      <c r="B25272" s="314" t="str">
        <f>'Comp. Desp. Indiretas'!$A$48</f>
        <v>ART</v>
      </c>
      <c r="D25272" s="315" t="str">
        <f>'Comp. Desp. Indiretas'!$C$48</f>
        <v>ANUIDADE CREA PJ</v>
      </c>
      <c r="E25272" s="314" t="str">
        <f>Resumo!$R$5</f>
        <v>Despesa</v>
      </c>
      <c r="F25272" s="314" t="str">
        <f>Resumo!$R$6</f>
        <v>Despesa Indireta</v>
      </c>
      <c r="G25272" s="327">
        <f>'Comp. Desp. Indiretas'!CU48</f>
        <v>0</v>
      </c>
    </row>
    <row r="25273" spans="1:7" x14ac:dyDescent="0.25">
      <c r="A25273" s="319">
        <f>'Comp. Desp. Indiretas'!$CU$7</f>
        <v>0</v>
      </c>
      <c r="B25273" s="314" t="str">
        <f>'Comp. Desp. Indiretas'!$A$49</f>
        <v>ART</v>
      </c>
      <c r="D25273" s="315" t="str">
        <f>'Comp. Desp. Indiretas'!$C$49</f>
        <v>VISTO CRBio PF</v>
      </c>
      <c r="E25273" s="314" t="str">
        <f>Resumo!$R$5</f>
        <v>Despesa</v>
      </c>
      <c r="F25273" s="314" t="str">
        <f>Resumo!$R$6</f>
        <v>Despesa Indireta</v>
      </c>
      <c r="G25273" s="327">
        <f>'Comp. Desp. Indiretas'!CU49</f>
        <v>0</v>
      </c>
    </row>
    <row r="25274" spans="1:7" x14ac:dyDescent="0.25">
      <c r="A25274" s="319">
        <f>'Comp. Desp. Indiretas'!$CU$7</f>
        <v>0</v>
      </c>
      <c r="B25274" s="314" t="str">
        <f>'Comp. Desp. Indiretas'!$A$50</f>
        <v>ART</v>
      </c>
      <c r="D25274" s="315" t="str">
        <f>'Comp. Desp. Indiretas'!$C$50</f>
        <v>VISTO CRBio PJ</v>
      </c>
      <c r="E25274" s="314" t="str">
        <f>Resumo!$R$5</f>
        <v>Despesa</v>
      </c>
      <c r="F25274" s="314" t="str">
        <f>Resumo!$R$6</f>
        <v>Despesa Indireta</v>
      </c>
      <c r="G25274" s="327">
        <f>'Comp. Desp. Indiretas'!CU50</f>
        <v>0</v>
      </c>
    </row>
    <row r="25275" spans="1:7" x14ac:dyDescent="0.25">
      <c r="A25275" s="319">
        <f>'Comp. Desp. Indiretas'!$CU$7</f>
        <v>0</v>
      </c>
      <c r="B25275" s="314" t="str">
        <f>'Comp. Desp. Indiretas'!$A$51</f>
        <v>SMS</v>
      </c>
      <c r="D25275" s="315" t="str">
        <f>'Comp. Desp. Indiretas'!$C$51</f>
        <v>PPRA</v>
      </c>
      <c r="E25275" s="314" t="str">
        <f>Resumo!$R$5</f>
        <v>Despesa</v>
      </c>
      <c r="F25275" s="314" t="str">
        <f>Resumo!$R$6</f>
        <v>Despesa Indireta</v>
      </c>
      <c r="G25275" s="327">
        <f>'Comp. Desp. Indiretas'!CU51</f>
        <v>0</v>
      </c>
    </row>
    <row r="25276" spans="1:7" x14ac:dyDescent="0.25">
      <c r="A25276" s="319">
        <f>'Comp. Desp. Indiretas'!$CU$7</f>
        <v>0</v>
      </c>
      <c r="B25276" s="314" t="str">
        <f>'Comp. Desp. Indiretas'!$A$52</f>
        <v>SMS</v>
      </c>
      <c r="D25276" s="315" t="str">
        <f>'Comp. Desp. Indiretas'!$C$52</f>
        <v>PCMSO</v>
      </c>
      <c r="E25276" s="314" t="str">
        <f>Resumo!$R$5</f>
        <v>Despesa</v>
      </c>
      <c r="F25276" s="314" t="str">
        <f>Resumo!$R$6</f>
        <v>Despesa Indireta</v>
      </c>
      <c r="G25276" s="327">
        <f>'Comp. Desp. Indiretas'!CU52</f>
        <v>0</v>
      </c>
    </row>
    <row r="25277" spans="1:7" x14ac:dyDescent="0.25">
      <c r="A25277" s="319">
        <f>'Comp. Desp. Indiretas'!$CU$7</f>
        <v>0</v>
      </c>
      <c r="B25277" s="314" t="str">
        <f>'Comp. Desp. Indiretas'!$A$53</f>
        <v>SMS</v>
      </c>
      <c r="D25277" s="315" t="str">
        <f>'Comp. Desp. Indiretas'!$C$53</f>
        <v>APR</v>
      </c>
      <c r="E25277" s="314" t="str">
        <f>Resumo!$R$5</f>
        <v>Despesa</v>
      </c>
      <c r="F25277" s="314" t="str">
        <f>Resumo!$R$6</f>
        <v>Despesa Indireta</v>
      </c>
      <c r="G25277" s="327">
        <f>'Comp. Desp. Indiretas'!CU53</f>
        <v>0</v>
      </c>
    </row>
    <row r="25278" spans="1:7" x14ac:dyDescent="0.25">
      <c r="A25278" s="319">
        <f>'Comp. Desp. Indiretas'!$CU$7</f>
        <v>0</v>
      </c>
      <c r="B25278" s="314" t="str">
        <f>'Comp. Desp. Indiretas'!$A$55</f>
        <v>SMS</v>
      </c>
      <c r="D25278" s="315" t="str">
        <f>'Comp. Desp. Indiretas'!$C$55</f>
        <v>TREINAMENTO</v>
      </c>
      <c r="E25278" s="314" t="str">
        <f>Resumo!$R$5</f>
        <v>Despesa</v>
      </c>
      <c r="F25278" s="314" t="str">
        <f>Resumo!$R$6</f>
        <v>Despesa Indireta</v>
      </c>
      <c r="G25278" s="327">
        <f>'Comp. Desp. Indiretas'!CU55</f>
        <v>0</v>
      </c>
    </row>
    <row r="25279" spans="1:7" x14ac:dyDescent="0.25">
      <c r="A25279" s="319">
        <f>'Comp. Desp. Indiretas'!$CU$7</f>
        <v>0</v>
      </c>
      <c r="B25279" s="314" t="str">
        <f>'Comp. Desp. Indiretas'!$A$56</f>
        <v>SMS</v>
      </c>
      <c r="D25279" s="315" t="str">
        <f>'Comp. Desp. Indiretas'!$C$56</f>
        <v>ASO</v>
      </c>
      <c r="E25279" s="314" t="str">
        <f>Resumo!$R$5</f>
        <v>Despesa</v>
      </c>
      <c r="F25279" s="314" t="str">
        <f>Resumo!$R$6</f>
        <v>Despesa Indireta</v>
      </c>
      <c r="G25279" s="327">
        <f>'Comp. Desp. Indiretas'!CU56</f>
        <v>0</v>
      </c>
    </row>
    <row r="25280" spans="1:7" x14ac:dyDescent="0.25">
      <c r="A25280" s="319">
        <f>'Comp. Desp. Indiretas'!$CU$7</f>
        <v>0</v>
      </c>
      <c r="B25280" s="314">
        <f>'Comp. Desp. Indiretas'!$A$57</f>
        <v>0</v>
      </c>
      <c r="D25280" s="315" t="str">
        <f>'Comp. Desp. Indiretas'!$C$57</f>
        <v/>
      </c>
      <c r="E25280" s="314" t="str">
        <f>Resumo!$R$5</f>
        <v>Despesa</v>
      </c>
      <c r="F25280" s="314" t="str">
        <f>Resumo!$R$6</f>
        <v>Despesa Indireta</v>
      </c>
      <c r="G25280" s="327">
        <f>'Comp. Desp. Indiretas'!CU57</f>
        <v>0</v>
      </c>
    </row>
    <row r="25281" spans="1:7" x14ac:dyDescent="0.25">
      <c r="A25281" s="319">
        <f>'Comp. Desp. Indiretas'!$CU$7</f>
        <v>0</v>
      </c>
      <c r="B25281" s="314">
        <f>'Comp. Desp. Indiretas'!$A$58</f>
        <v>0</v>
      </c>
      <c r="D25281" s="315" t="str">
        <f>'Comp. Desp. Indiretas'!$C$58</f>
        <v/>
      </c>
      <c r="E25281" s="314" t="str">
        <f>Resumo!$R$5</f>
        <v>Despesa</v>
      </c>
      <c r="F25281" s="314" t="str">
        <f>Resumo!$R$6</f>
        <v>Despesa Indireta</v>
      </c>
      <c r="G25281" s="327">
        <f>'Comp. Desp. Indiretas'!CU58</f>
        <v>0</v>
      </c>
    </row>
    <row r="25282" spans="1:7" x14ac:dyDescent="0.25">
      <c r="A25282" s="319">
        <f>'Comp. Desp. Indiretas'!$CU$7</f>
        <v>0</v>
      </c>
      <c r="B25282" s="314">
        <f>'Comp. Desp. Indiretas'!$A$59</f>
        <v>0</v>
      </c>
      <c r="D25282" s="315" t="str">
        <f>'Comp. Desp. Indiretas'!$C$59</f>
        <v/>
      </c>
      <c r="E25282" s="314" t="str">
        <f>Resumo!$R$5</f>
        <v>Despesa</v>
      </c>
      <c r="F25282" s="314" t="str">
        <f>Resumo!$R$6</f>
        <v>Despesa Indireta</v>
      </c>
      <c r="G25282" s="327">
        <f>'Comp. Desp. Indiretas'!CU59</f>
        <v>0</v>
      </c>
    </row>
    <row r="25283" spans="1:7" x14ac:dyDescent="0.25">
      <c r="A25283" s="319">
        <f>'Comp. Desp. Indiretas'!$CU$7</f>
        <v>0</v>
      </c>
      <c r="B25283" s="314">
        <f>'Comp. Desp. Indiretas'!$A$60</f>
        <v>0</v>
      </c>
      <c r="D25283" s="315" t="str">
        <f>'Comp. Desp. Indiretas'!$C$60</f>
        <v/>
      </c>
      <c r="E25283" s="314" t="str">
        <f>Resumo!$R$5</f>
        <v>Despesa</v>
      </c>
      <c r="F25283" s="314" t="str">
        <f>Resumo!$R$6</f>
        <v>Despesa Indireta</v>
      </c>
      <c r="G25283" s="327">
        <f>'Comp. Desp. Indiretas'!CU60</f>
        <v>0</v>
      </c>
    </row>
    <row r="25284" spans="1:7" x14ac:dyDescent="0.25">
      <c r="A25284" s="319">
        <f>'Comp. Desp. Indiretas'!$CU$7</f>
        <v>0</v>
      </c>
      <c r="B25284" s="314" t="str">
        <f>'Comp. Desp. Indiretas'!$A$63</f>
        <v>MOC</v>
      </c>
      <c r="D25284" s="315" t="str">
        <f>'Comp. Desp. Indiretas'!$C$63</f>
        <v>DIRETOR TÉCNICO</v>
      </c>
      <c r="E25284" s="314" t="str">
        <f>Resumo!$R$5</f>
        <v>Despesa</v>
      </c>
      <c r="F25284" s="314" t="str">
        <f>Resumo!$R$6</f>
        <v>Despesa Indireta</v>
      </c>
      <c r="G25284" s="327">
        <f>'Comp. Desp. Indiretas'!CU63</f>
        <v>0</v>
      </c>
    </row>
    <row r="25285" spans="1:7" x14ac:dyDescent="0.25">
      <c r="A25285" s="319">
        <f>'Comp. Desp. Indiretas'!$CU$7</f>
        <v>0</v>
      </c>
      <c r="B25285" s="314" t="str">
        <f>'Comp. Desp. Indiretas'!$A$64</f>
        <v>MOC</v>
      </c>
      <c r="D25285" s="315" t="str">
        <f>'Comp. Desp. Indiretas'!$C$64</f>
        <v>ANALISTA DE SUPRIMENTOS</v>
      </c>
      <c r="E25285" s="314" t="str">
        <f>Resumo!$R$5</f>
        <v>Despesa</v>
      </c>
      <c r="F25285" s="314" t="str">
        <f>Resumo!$R$6</f>
        <v>Despesa Indireta</v>
      </c>
      <c r="G25285" s="327">
        <f>'Comp. Desp. Indiretas'!CU64</f>
        <v>0</v>
      </c>
    </row>
    <row r="25286" spans="1:7" x14ac:dyDescent="0.25">
      <c r="A25286" s="319">
        <f>'Comp. Desp. Indiretas'!$CU$7</f>
        <v>0</v>
      </c>
      <c r="B25286" s="314" t="str">
        <f>'Comp. Desp. Indiretas'!$A$65</f>
        <v>MOC</v>
      </c>
      <c r="D25286" s="315" t="str">
        <f>'Comp. Desp. Indiretas'!$C$65</f>
        <v>GERENTE DE PROJETO - PJ</v>
      </c>
      <c r="E25286" s="314" t="str">
        <f>Resumo!$R$5</f>
        <v>Despesa</v>
      </c>
      <c r="F25286" s="314" t="str">
        <f>Resumo!$R$6</f>
        <v>Despesa Indireta</v>
      </c>
      <c r="G25286" s="327">
        <f>'Comp. Desp. Indiretas'!CU65</f>
        <v>0</v>
      </c>
    </row>
    <row r="25287" spans="1:7" x14ac:dyDescent="0.25">
      <c r="A25287" s="319">
        <f>'Comp. Desp. Indiretas'!$CU$7</f>
        <v>0</v>
      </c>
      <c r="B25287" s="314" t="str">
        <f>'Comp. Desp. Indiretas'!$A$66</f>
        <v>MOC</v>
      </c>
      <c r="D25287" s="315" t="str">
        <f>'Comp. Desp. Indiretas'!$C$66</f>
        <v>COORD. DE PROJETO - PJ</v>
      </c>
      <c r="E25287" s="314" t="str">
        <f>Resumo!$R$5</f>
        <v>Despesa</v>
      </c>
      <c r="F25287" s="314" t="str">
        <f>Resumo!$R$6</f>
        <v>Despesa Indireta</v>
      </c>
      <c r="G25287" s="327">
        <f>'Comp. Desp. Indiretas'!CU66</f>
        <v>0</v>
      </c>
    </row>
    <row r="25288" spans="1:7" x14ac:dyDescent="0.25">
      <c r="A25288" s="319">
        <f>'Comp. Desp. Indiretas'!$CU$7</f>
        <v>0</v>
      </c>
      <c r="B25288" s="314" t="str">
        <f>'Comp. Desp. Indiretas'!$A$67</f>
        <v>MOC</v>
      </c>
      <c r="D25288" s="315" t="str">
        <f>'Comp. Desp. Indiretas'!$C$67</f>
        <v>COORD. OPERACIONAL - PJ</v>
      </c>
      <c r="E25288" s="314" t="str">
        <f>Resumo!$R$5</f>
        <v>Despesa</v>
      </c>
      <c r="F25288" s="314" t="str">
        <f>Resumo!$R$6</f>
        <v>Despesa Indireta</v>
      </c>
      <c r="G25288" s="327">
        <f>'Comp. Desp. Indiretas'!CU67</f>
        <v>0</v>
      </c>
    </row>
    <row r="25289" spans="1:7" x14ac:dyDescent="0.25">
      <c r="A25289" s="319">
        <f>'Comp. Desp. Indiretas'!$CU$7</f>
        <v>0</v>
      </c>
      <c r="B25289" s="314" t="str">
        <f>'Comp. Desp. Indiretas'!$A$68</f>
        <v>MOC</v>
      </c>
      <c r="D25289" s="315" t="str">
        <f>'Comp. Desp. Indiretas'!$C$68</f>
        <v>ANALISTA DE PROJETOS SENIOR - PJ</v>
      </c>
      <c r="E25289" s="314" t="str">
        <f>Resumo!$R$5</f>
        <v>Despesa</v>
      </c>
      <c r="F25289" s="314" t="str">
        <f>Resumo!$R$6</f>
        <v>Despesa Indireta</v>
      </c>
      <c r="G25289" s="327">
        <f>'Comp. Desp. Indiretas'!CU68</f>
        <v>0</v>
      </c>
    </row>
    <row r="25290" spans="1:7" x14ac:dyDescent="0.25">
      <c r="A25290" s="319">
        <f>'Comp. Desp. Indiretas'!$CU$7</f>
        <v>0</v>
      </c>
      <c r="B25290" s="314" t="str">
        <f>'Comp. Desp. Indiretas'!$A$69</f>
        <v>MOC</v>
      </c>
      <c r="D25290" s="315" t="str">
        <f>'Comp. Desp. Indiretas'!$C$69</f>
        <v>ANALISTA DE PROJETOS PLENO - PJ</v>
      </c>
      <c r="E25290" s="314" t="str">
        <f>Resumo!$R$5</f>
        <v>Despesa</v>
      </c>
      <c r="F25290" s="314" t="str">
        <f>Resumo!$R$6</f>
        <v>Despesa Indireta</v>
      </c>
      <c r="G25290" s="327">
        <f>'Comp. Desp. Indiretas'!CU69</f>
        <v>0</v>
      </c>
    </row>
    <row r="25291" spans="1:7" x14ac:dyDescent="0.25">
      <c r="A25291" s="319">
        <f>'Comp. Desp. Indiretas'!$CU$7</f>
        <v>0</v>
      </c>
      <c r="B25291" s="314" t="str">
        <f>'Comp. Desp. Indiretas'!$A$70</f>
        <v>MOC</v>
      </c>
      <c r="D25291" s="315" t="str">
        <f>'Comp. Desp. Indiretas'!$C$70</f>
        <v>ANALISTA DE PROJETOS JUNIOR - PJ</v>
      </c>
      <c r="E25291" s="314" t="str">
        <f>Resumo!$R$5</f>
        <v>Despesa</v>
      </c>
      <c r="F25291" s="314" t="str">
        <f>Resumo!$R$6</f>
        <v>Despesa Indireta</v>
      </c>
      <c r="G25291" s="327">
        <f>'Comp. Desp. Indiretas'!CU70</f>
        <v>0</v>
      </c>
    </row>
    <row r="25292" spans="1:7" x14ac:dyDescent="0.25">
      <c r="A25292" s="319">
        <f>'Comp. Desp. Indiretas'!$CU$7</f>
        <v>0</v>
      </c>
      <c r="B25292" s="314" t="str">
        <f>'Comp. Desp. Indiretas'!$A$71</f>
        <v>MOC</v>
      </c>
      <c r="D25292" s="315" t="str">
        <f>'Comp. Desp. Indiretas'!$C$71</f>
        <v>TÉCNICO OPERACIONAL - PJ</v>
      </c>
      <c r="E25292" s="314" t="str">
        <f>Resumo!$R$5</f>
        <v>Despesa</v>
      </c>
      <c r="F25292" s="314" t="str">
        <f>Resumo!$R$6</f>
        <v>Despesa Indireta</v>
      </c>
      <c r="G25292" s="327">
        <f>'Comp. Desp. Indiretas'!CU71</f>
        <v>0</v>
      </c>
    </row>
    <row r="25293" spans="1:7" x14ac:dyDescent="0.25">
      <c r="A25293" s="319">
        <f>'Comp. Desp. Indiretas'!$CU$7</f>
        <v>0</v>
      </c>
      <c r="B25293" s="314" t="str">
        <f>'Comp. Desp. Indiretas'!$A$72</f>
        <v>MOC</v>
      </c>
      <c r="D25293" s="315" t="str">
        <f>'Comp. Desp. Indiretas'!$C$72</f>
        <v>AUXILIAR TÉCNICO - PJ</v>
      </c>
      <c r="E25293" s="314" t="str">
        <f>Resumo!$R$5</f>
        <v>Despesa</v>
      </c>
      <c r="F25293" s="314" t="str">
        <f>Resumo!$R$6</f>
        <v>Despesa Indireta</v>
      </c>
      <c r="G25293" s="327">
        <f>'Comp. Desp. Indiretas'!CU72</f>
        <v>0</v>
      </c>
    </row>
    <row r="25294" spans="1:7" x14ac:dyDescent="0.25">
      <c r="A25294" s="319">
        <f>'Comp. Desp. Indiretas'!$CU$7</f>
        <v>0</v>
      </c>
      <c r="B25294" s="314" t="str">
        <f>'Comp. Desp. Indiretas'!$A$73</f>
        <v>MOC</v>
      </c>
      <c r="D25294" s="315" t="str">
        <f>'Comp. Desp. Indiretas'!$C$73</f>
        <v>ANALISTA FINANCEIRO</v>
      </c>
      <c r="E25294" s="314" t="str">
        <f>Resumo!$R$5</f>
        <v>Despesa</v>
      </c>
      <c r="F25294" s="314" t="str">
        <f>Resumo!$R$6</f>
        <v>Despesa Indireta</v>
      </c>
      <c r="G25294" s="327">
        <f>'Comp. Desp. Indiretas'!CU73</f>
        <v>0</v>
      </c>
    </row>
    <row r="25295" spans="1:7" x14ac:dyDescent="0.25">
      <c r="A25295" s="319">
        <f>'Comp. Desp. Indiretas'!$CU$7</f>
        <v>0</v>
      </c>
      <c r="B25295" s="314" t="str">
        <f>'Comp. Desp. Indiretas'!$A$74</f>
        <v>MOC</v>
      </c>
      <c r="D25295" s="315" t="str">
        <f>'Comp. Desp. Indiretas'!$C$74</f>
        <v>ANALISTA DE SUPRIMENTOS</v>
      </c>
      <c r="E25295" s="314" t="str">
        <f>Resumo!$R$5</f>
        <v>Despesa</v>
      </c>
      <c r="F25295" s="314" t="str">
        <f>Resumo!$R$6</f>
        <v>Despesa Indireta</v>
      </c>
      <c r="G25295" s="327">
        <f>'Comp. Desp. Indiretas'!CU74</f>
        <v>0</v>
      </c>
    </row>
    <row r="25296" spans="1:7" x14ac:dyDescent="0.25">
      <c r="A25296" s="319">
        <f>'Comp. Desp. Indiretas'!$CU$7</f>
        <v>0</v>
      </c>
      <c r="B25296" s="314" t="str">
        <f>'Comp. Desp. Indiretas'!$A$75</f>
        <v>DG</v>
      </c>
      <c r="D25296" s="315" t="str">
        <f>'Comp. Desp. Indiretas'!$C$75</f>
        <v>HOSPEDAGEM - NIVEL 1</v>
      </c>
      <c r="E25296" s="314" t="str">
        <f>Resumo!$R$5</f>
        <v>Despesa</v>
      </c>
      <c r="F25296" s="314" t="str">
        <f>Resumo!$R$6</f>
        <v>Despesa Indireta</v>
      </c>
      <c r="G25296" s="327">
        <f>'Comp. Desp. Indiretas'!CU75</f>
        <v>0</v>
      </c>
    </row>
    <row r="25297" spans="1:7" x14ac:dyDescent="0.25">
      <c r="A25297" s="319">
        <f>'Comp. Desp. Indiretas'!$CU$7</f>
        <v>0</v>
      </c>
      <c r="B25297" s="314" t="str">
        <f>'Comp. Desp. Indiretas'!$A$76</f>
        <v>DG</v>
      </c>
      <c r="D25297" s="315" t="str">
        <f>'Comp. Desp. Indiretas'!$C$76</f>
        <v>ALIMENTAÇÃO - NIVEL 1</v>
      </c>
      <c r="E25297" s="314" t="str">
        <f>Resumo!$R$5</f>
        <v>Despesa</v>
      </c>
      <c r="F25297" s="314" t="str">
        <f>Resumo!$R$6</f>
        <v>Despesa Indireta</v>
      </c>
      <c r="G25297" s="327">
        <f>'Comp. Desp. Indiretas'!CU76</f>
        <v>0</v>
      </c>
    </row>
    <row r="25298" spans="1:7" x14ac:dyDescent="0.25">
      <c r="A25298" s="319">
        <f>'Comp. Desp. Indiretas'!$CU$7</f>
        <v>0</v>
      </c>
      <c r="B25298" s="314" t="str">
        <f>'Comp. Desp. Indiretas'!$A$77</f>
        <v>DG</v>
      </c>
      <c r="D25298" s="315" t="str">
        <f>'Comp. Desp. Indiretas'!$C$77</f>
        <v>LOCAÇÃO DE BASE OPERACIONAL</v>
      </c>
      <c r="E25298" s="314" t="str">
        <f>Resumo!$R$5</f>
        <v>Despesa</v>
      </c>
      <c r="F25298" s="314" t="str">
        <f>Resumo!$R$6</f>
        <v>Despesa Indireta</v>
      </c>
      <c r="G25298" s="327">
        <f>'Comp. Desp. Indiretas'!CU77</f>
        <v>0</v>
      </c>
    </row>
    <row r="25299" spans="1:7" x14ac:dyDescent="0.25">
      <c r="A25299" s="319">
        <f>'Comp. Desp. Indiretas'!$CU$7</f>
        <v>0</v>
      </c>
      <c r="B25299" s="314" t="str">
        <f>'Comp. Desp. Indiretas'!$A$78</f>
        <v>DG</v>
      </c>
      <c r="D25299" s="315" t="str">
        <f>'Comp. Desp. Indiretas'!$C$78</f>
        <v>ALIMENTAÇÃO - NIVEL 1</v>
      </c>
      <c r="E25299" s="314" t="str">
        <f>Resumo!$R$5</f>
        <v>Despesa</v>
      </c>
      <c r="F25299" s="314" t="str">
        <f>Resumo!$R$6</f>
        <v>Despesa Indireta</v>
      </c>
      <c r="G25299" s="327">
        <f>'Comp. Desp. Indiretas'!CU78</f>
        <v>0</v>
      </c>
    </row>
    <row r="25300" spans="1:7" x14ac:dyDescent="0.25">
      <c r="A25300" s="319">
        <f>'Comp. Desp. Indiretas'!$CU$7</f>
        <v>0</v>
      </c>
      <c r="B25300" s="314" t="str">
        <f>'Comp. Desp. Indiretas'!$A$79</f>
        <v>DG</v>
      </c>
      <c r="D25300" s="315" t="str">
        <f>'Comp. Desp. Indiretas'!$C$79</f>
        <v>ALIMENTAÇÃO - NIVEL 2</v>
      </c>
      <c r="E25300" s="314" t="str">
        <f>Resumo!$R$5</f>
        <v>Despesa</v>
      </c>
      <c r="F25300" s="314" t="str">
        <f>Resumo!$R$6</f>
        <v>Despesa Indireta</v>
      </c>
      <c r="G25300" s="327">
        <f>'Comp. Desp. Indiretas'!CU79</f>
        <v>0</v>
      </c>
    </row>
    <row r="25301" spans="1:7" x14ac:dyDescent="0.25">
      <c r="A25301" s="319">
        <f>'Comp. Desp. Indiretas'!$CU$7</f>
        <v>0</v>
      </c>
      <c r="B25301" s="314" t="str">
        <f>'Comp. Desp. Indiretas'!$A$80</f>
        <v>DG</v>
      </c>
      <c r="D25301" s="315" t="str">
        <f>'Comp. Desp. Indiretas'!$C$80</f>
        <v>ALIMENTAÇÃO - NIVEL 3</v>
      </c>
      <c r="E25301" s="314" t="str">
        <f>Resumo!$R$5</f>
        <v>Despesa</v>
      </c>
      <c r="F25301" s="314" t="str">
        <f>Resumo!$R$6</f>
        <v>Despesa Indireta</v>
      </c>
      <c r="G25301" s="327">
        <f>'Comp. Desp. Indiretas'!CU80</f>
        <v>0</v>
      </c>
    </row>
    <row r="25302" spans="1:7" x14ac:dyDescent="0.25">
      <c r="A25302" s="319">
        <f>'Comp. Desp. Indiretas'!$CU$7</f>
        <v>0</v>
      </c>
      <c r="B25302" s="314" t="str">
        <f>'Comp. Desp. Indiretas'!$A$81</f>
        <v>DG</v>
      </c>
      <c r="D25302" s="315" t="str">
        <f>'Comp. Desp. Indiretas'!$C$81</f>
        <v>TELEFONIA</v>
      </c>
      <c r="E25302" s="314" t="str">
        <f>Resumo!$R$5</f>
        <v>Despesa</v>
      </c>
      <c r="F25302" s="314" t="str">
        <f>Resumo!$R$6</f>
        <v>Despesa Indireta</v>
      </c>
      <c r="G25302" s="327">
        <f>'Comp. Desp. Indiretas'!CU81</f>
        <v>0</v>
      </c>
    </row>
    <row r="25303" spans="1:7" x14ac:dyDescent="0.25">
      <c r="A25303" s="319">
        <f>'Comp. Desp. Indiretas'!$CU$7</f>
        <v>0</v>
      </c>
      <c r="B25303" s="314" t="str">
        <f>'Comp. Desp. Indiretas'!$A$82</f>
        <v>DG</v>
      </c>
      <c r="D25303" s="315" t="str">
        <f>'Comp. Desp. Indiretas'!$C$82</f>
        <v>ALUGUEL DE VEÍCULO LEVE MENSAL</v>
      </c>
      <c r="E25303" s="314" t="str">
        <f>Resumo!$R$5</f>
        <v>Despesa</v>
      </c>
      <c r="F25303" s="314" t="str">
        <f>Resumo!$R$6</f>
        <v>Despesa Indireta</v>
      </c>
      <c r="G25303" s="327">
        <f>'Comp. Desp. Indiretas'!CU82</f>
        <v>0</v>
      </c>
    </row>
    <row r="25304" spans="1:7" x14ac:dyDescent="0.25">
      <c r="A25304" s="319">
        <f>'Comp. Desp. Indiretas'!$CU$7</f>
        <v>0</v>
      </c>
      <c r="B25304" s="314" t="str">
        <f>'Comp. Desp. Indiretas'!$A$83</f>
        <v>DG</v>
      </c>
      <c r="D25304" s="315" t="str">
        <f>'Comp. Desp. Indiretas'!$C$83</f>
        <v>ALUGUEL DE VEICULO LEVE</v>
      </c>
      <c r="E25304" s="314" t="str">
        <f>Resumo!$R$5</f>
        <v>Despesa</v>
      </c>
      <c r="F25304" s="314" t="str">
        <f>Resumo!$R$6</f>
        <v>Despesa Indireta</v>
      </c>
      <c r="G25304" s="327">
        <f>'Comp. Desp. Indiretas'!CU83</f>
        <v>0</v>
      </c>
    </row>
    <row r="25305" spans="1:7" x14ac:dyDescent="0.25">
      <c r="A25305" s="319">
        <f>'Comp. Desp. Indiretas'!$CU$7</f>
        <v>0</v>
      </c>
      <c r="B25305" s="314" t="str">
        <f>'Comp. Desp. Indiretas'!$A$84</f>
        <v>DG</v>
      </c>
      <c r="D25305" s="315" t="str">
        <f>'Comp. Desp. Indiretas'!$C$84</f>
        <v>ALUGUEL CAMINHONTE</v>
      </c>
      <c r="E25305" s="314" t="str">
        <f>Resumo!$R$5</f>
        <v>Despesa</v>
      </c>
      <c r="F25305" s="314" t="str">
        <f>Resumo!$R$6</f>
        <v>Despesa Indireta</v>
      </c>
      <c r="G25305" s="327">
        <f>'Comp. Desp. Indiretas'!CU84</f>
        <v>0</v>
      </c>
    </row>
    <row r="25306" spans="1:7" x14ac:dyDescent="0.25">
      <c r="A25306" s="319">
        <f>'Comp. Desp. Indiretas'!$CU$7</f>
        <v>0</v>
      </c>
      <c r="B25306" s="314" t="str">
        <f>'Comp. Desp. Indiretas'!$A$85</f>
        <v>DG</v>
      </c>
      <c r="D25306" s="315" t="str">
        <f>'Comp. Desp. Indiretas'!$C$85</f>
        <v>AQUISIÇÃO DE VEICULO</v>
      </c>
      <c r="E25306" s="314" t="str">
        <f>Resumo!$R$5</f>
        <v>Despesa</v>
      </c>
      <c r="F25306" s="314" t="str">
        <f>Resumo!$R$6</f>
        <v>Despesa Indireta</v>
      </c>
      <c r="G25306" s="327">
        <f>'Comp. Desp. Indiretas'!CU85</f>
        <v>0</v>
      </c>
    </row>
    <row r="25307" spans="1:7" x14ac:dyDescent="0.25">
      <c r="A25307" s="319">
        <f>'Comp. Desp. Indiretas'!$CU$7</f>
        <v>0</v>
      </c>
      <c r="B25307" s="314" t="str">
        <f>'Comp. Desp. Indiretas'!$A$86</f>
        <v>DG</v>
      </c>
      <c r="D25307" s="315" t="str">
        <f>'Comp. Desp. Indiretas'!$C$86</f>
        <v>COMBUSTÍVEL - GASOLINA</v>
      </c>
      <c r="E25307" s="314" t="str">
        <f>Resumo!$R$5</f>
        <v>Despesa</v>
      </c>
      <c r="F25307" s="314" t="str">
        <f>Resumo!$R$6</f>
        <v>Despesa Indireta</v>
      </c>
      <c r="G25307" s="327">
        <f>'Comp. Desp. Indiretas'!CU86</f>
        <v>0</v>
      </c>
    </row>
    <row r="25308" spans="1:7" x14ac:dyDescent="0.25">
      <c r="A25308" s="319">
        <f>'Comp. Desp. Indiretas'!$CU$7</f>
        <v>0</v>
      </c>
      <c r="B25308" s="314" t="str">
        <f>'Comp. Desp. Indiretas'!$A$87</f>
        <v>DG</v>
      </c>
      <c r="D25308" s="315" t="str">
        <f>'Comp. Desp. Indiretas'!$C$87</f>
        <v>COMBUSTÍVEL - DIESEL</v>
      </c>
      <c r="E25308" s="314" t="str">
        <f>Resumo!$R$5</f>
        <v>Despesa</v>
      </c>
      <c r="F25308" s="314" t="str">
        <f>Resumo!$R$6</f>
        <v>Despesa Indireta</v>
      </c>
      <c r="G25308" s="327">
        <f>'Comp. Desp. Indiretas'!CU87</f>
        <v>0</v>
      </c>
    </row>
    <row r="25309" spans="1:7" x14ac:dyDescent="0.25">
      <c r="A25309" s="319">
        <f>'Comp. Desp. Indiretas'!$CU$7</f>
        <v>0</v>
      </c>
      <c r="B25309" s="314" t="str">
        <f>'Comp. Desp. Indiretas'!$A$88</f>
        <v>DG</v>
      </c>
      <c r="D25309" s="315" t="str">
        <f>'Comp. Desp. Indiretas'!$C$88</f>
        <v>PASSAGEM AÉREA</v>
      </c>
      <c r="E25309" s="314" t="str">
        <f>Resumo!$R$5</f>
        <v>Despesa</v>
      </c>
      <c r="F25309" s="314" t="str">
        <f>Resumo!$R$6</f>
        <v>Despesa Indireta</v>
      </c>
      <c r="G25309" s="327">
        <f>'Comp. Desp. Indiretas'!CU88</f>
        <v>0</v>
      </c>
    </row>
    <row r="25310" spans="1:7" x14ac:dyDescent="0.25">
      <c r="A25310" s="319">
        <f>'Comp. Desp. Indiretas'!$CU$7</f>
        <v>0</v>
      </c>
      <c r="B25310" s="314" t="str">
        <f>'Comp. Desp. Indiretas'!$A$89</f>
        <v>ART</v>
      </c>
      <c r="D25310" s="315" t="str">
        <f>'Comp. Desp. Indiretas'!$C$89</f>
        <v>ART CREA - Nível 1</v>
      </c>
      <c r="E25310" s="314" t="str">
        <f>Resumo!$R$5</f>
        <v>Despesa</v>
      </c>
      <c r="F25310" s="314" t="str">
        <f>Resumo!$R$6</f>
        <v>Despesa Indireta</v>
      </c>
      <c r="G25310" s="327">
        <f>'Comp. Desp. Indiretas'!CU89</f>
        <v>0</v>
      </c>
    </row>
    <row r="25311" spans="1:7" x14ac:dyDescent="0.25">
      <c r="A25311" s="319">
        <f>'Comp. Desp. Indiretas'!$CU$7</f>
        <v>0</v>
      </c>
      <c r="B25311" s="314" t="str">
        <f>'Comp. Desp. Indiretas'!$A$90</f>
        <v>ART</v>
      </c>
      <c r="D25311" s="315" t="str">
        <f>'Comp. Desp. Indiretas'!$C$90</f>
        <v>ART CREA - Nível 2</v>
      </c>
      <c r="E25311" s="314" t="str">
        <f>Resumo!$R$5</f>
        <v>Despesa</v>
      </c>
      <c r="F25311" s="314" t="str">
        <f>Resumo!$R$6</f>
        <v>Despesa Indireta</v>
      </c>
      <c r="G25311" s="327">
        <f>'Comp. Desp. Indiretas'!CU90</f>
        <v>0</v>
      </c>
    </row>
    <row r="25312" spans="1:7" x14ac:dyDescent="0.25">
      <c r="A25312" s="319">
        <f>'Comp. Desp. Indiretas'!$CU$7</f>
        <v>0</v>
      </c>
      <c r="B25312" s="314" t="str">
        <f>'Comp. Desp. Indiretas'!$A$91</f>
        <v>ART</v>
      </c>
      <c r="D25312" s="315" t="str">
        <f>'Comp. Desp. Indiretas'!$C$91</f>
        <v>ART CREA - Nível 3</v>
      </c>
      <c r="E25312" s="314" t="str">
        <f>Resumo!$R$5</f>
        <v>Despesa</v>
      </c>
      <c r="F25312" s="314" t="str">
        <f>Resumo!$R$6</f>
        <v>Despesa Indireta</v>
      </c>
      <c r="G25312" s="327">
        <f>'Comp. Desp. Indiretas'!CU91</f>
        <v>0</v>
      </c>
    </row>
    <row r="25313" spans="1:7" x14ac:dyDescent="0.25">
      <c r="A25313" s="319">
        <f>'Comp. Desp. Indiretas'!$CU$7</f>
        <v>0</v>
      </c>
      <c r="B25313" s="314" t="str">
        <f>'Comp. Desp. Indiretas'!$A$92</f>
        <v>ART</v>
      </c>
      <c r="D25313" s="315" t="str">
        <f>'Comp. Desp. Indiretas'!$C$92</f>
        <v>ACERVO CREA</v>
      </c>
      <c r="E25313" s="314" t="str">
        <f>Resumo!$R$5</f>
        <v>Despesa</v>
      </c>
      <c r="F25313" s="314" t="str">
        <f>Resumo!$R$6</f>
        <v>Despesa Indireta</v>
      </c>
      <c r="G25313" s="327">
        <f>'Comp. Desp. Indiretas'!CU92</f>
        <v>0</v>
      </c>
    </row>
    <row r="25314" spans="1:7" x14ac:dyDescent="0.25">
      <c r="A25314" s="319">
        <f>'Comp. Desp. Indiretas'!$CU$7</f>
        <v>0</v>
      </c>
      <c r="B25314" s="314" t="str">
        <f>'Comp. Desp. Indiretas'!$A$93</f>
        <v>ART</v>
      </c>
      <c r="D25314" s="315" t="str">
        <f>'Comp. Desp. Indiretas'!$C$93</f>
        <v>ART CRBio</v>
      </c>
      <c r="E25314" s="314" t="str">
        <f>Resumo!$R$5</f>
        <v>Despesa</v>
      </c>
      <c r="F25314" s="314" t="str">
        <f>Resumo!$R$6</f>
        <v>Despesa Indireta</v>
      </c>
      <c r="G25314" s="327">
        <f>'Comp. Desp. Indiretas'!CU93</f>
        <v>0</v>
      </c>
    </row>
    <row r="25315" spans="1:7" x14ac:dyDescent="0.25">
      <c r="A25315" s="319">
        <f>'Comp. Desp. Indiretas'!$CU$7</f>
        <v>0</v>
      </c>
      <c r="B25315" s="314" t="str">
        <f>'Comp. Desp. Indiretas'!$A$94</f>
        <v>ART</v>
      </c>
      <c r="D25315" s="315" t="str">
        <f>'Comp. Desp. Indiretas'!$C$94</f>
        <v>ACERVO CRBio</v>
      </c>
      <c r="E25315" s="314" t="str">
        <f>Resumo!$R$5</f>
        <v>Despesa</v>
      </c>
      <c r="F25315" s="314" t="str">
        <f>Resumo!$R$6</f>
        <v>Despesa Indireta</v>
      </c>
      <c r="G25315" s="327">
        <f>'Comp. Desp. Indiretas'!CU94</f>
        <v>0</v>
      </c>
    </row>
    <row r="25316" spans="1:7" x14ac:dyDescent="0.25">
      <c r="A25316" s="319">
        <f>'Comp. Desp. Indiretas'!$CU$7</f>
        <v>0</v>
      </c>
      <c r="B25316" s="314" t="str">
        <f>'Comp. Desp. Indiretas'!$A$95</f>
        <v>ART</v>
      </c>
      <c r="D25316" s="315" t="str">
        <f>'Comp. Desp. Indiretas'!$C$95</f>
        <v>VISTO CREA PF</v>
      </c>
      <c r="E25316" s="314" t="str">
        <f>Resumo!$R$5</f>
        <v>Despesa</v>
      </c>
      <c r="F25316" s="314" t="str">
        <f>Resumo!$R$6</f>
        <v>Despesa Indireta</v>
      </c>
      <c r="G25316" s="327">
        <f>'Comp. Desp. Indiretas'!CU95</f>
        <v>0</v>
      </c>
    </row>
    <row r="25317" spans="1:7" x14ac:dyDescent="0.25">
      <c r="A25317" s="319">
        <f>'Comp. Desp. Indiretas'!$CU$7</f>
        <v>0</v>
      </c>
      <c r="B25317" s="314" t="str">
        <f>'Comp. Desp. Indiretas'!$A$96</f>
        <v>ART</v>
      </c>
      <c r="D25317" s="315" t="str">
        <f>'Comp. Desp. Indiretas'!$C$96</f>
        <v>VISTO CREA PJ</v>
      </c>
      <c r="E25317" s="314" t="str">
        <f>Resumo!$R$5</f>
        <v>Despesa</v>
      </c>
      <c r="F25317" s="314" t="str">
        <f>Resumo!$R$6</f>
        <v>Despesa Indireta</v>
      </c>
      <c r="G25317" s="327">
        <f>'Comp. Desp. Indiretas'!CU96</f>
        <v>0</v>
      </c>
    </row>
    <row r="25318" spans="1:7" x14ac:dyDescent="0.25">
      <c r="A25318" s="319">
        <f>'Comp. Desp. Indiretas'!$CU$7</f>
        <v>0</v>
      </c>
      <c r="B25318" s="314" t="str">
        <f>'Comp. Desp. Indiretas'!$A$97</f>
        <v>ART</v>
      </c>
      <c r="D25318" s="315" t="str">
        <f>'Comp. Desp. Indiretas'!$C$97</f>
        <v>ANUIDADE CREA PF</v>
      </c>
      <c r="E25318" s="314" t="str">
        <f>Resumo!$R$5</f>
        <v>Despesa</v>
      </c>
      <c r="F25318" s="314" t="str">
        <f>Resumo!$R$6</f>
        <v>Despesa Indireta</v>
      </c>
      <c r="G25318" s="327">
        <f>'Comp. Desp. Indiretas'!CU97</f>
        <v>0</v>
      </c>
    </row>
    <row r="25319" spans="1:7" x14ac:dyDescent="0.25">
      <c r="A25319" s="319">
        <f>'Comp. Desp. Indiretas'!$CU$7</f>
        <v>0</v>
      </c>
      <c r="B25319" s="314" t="str">
        <f>'Comp. Desp. Indiretas'!$A$98</f>
        <v>ART</v>
      </c>
      <c r="D25319" s="315" t="str">
        <f>'Comp. Desp. Indiretas'!$C$98</f>
        <v>ANUIDADE CREA PJ</v>
      </c>
      <c r="E25319" s="314" t="str">
        <f>Resumo!$R$5</f>
        <v>Despesa</v>
      </c>
      <c r="F25319" s="314" t="str">
        <f>Resumo!$R$6</f>
        <v>Despesa Indireta</v>
      </c>
      <c r="G25319" s="327">
        <f>'Comp. Desp. Indiretas'!CU98</f>
        <v>0</v>
      </c>
    </row>
    <row r="25320" spans="1:7" x14ac:dyDescent="0.25">
      <c r="A25320" s="319">
        <f>'Comp. Desp. Indiretas'!$CU$7</f>
        <v>0</v>
      </c>
      <c r="B25320" s="314" t="str">
        <f>'Comp. Desp. Indiretas'!$A$99</f>
        <v>ART</v>
      </c>
      <c r="D25320" s="315" t="str">
        <f>'Comp. Desp. Indiretas'!$C$99</f>
        <v>VISTO CRBio PF</v>
      </c>
      <c r="E25320" s="314" t="str">
        <f>Resumo!$R$5</f>
        <v>Despesa</v>
      </c>
      <c r="F25320" s="314" t="str">
        <f>Resumo!$R$6</f>
        <v>Despesa Indireta</v>
      </c>
      <c r="G25320" s="327">
        <f>'Comp. Desp. Indiretas'!CU99</f>
        <v>0</v>
      </c>
    </row>
    <row r="25321" spans="1:7" x14ac:dyDescent="0.25">
      <c r="A25321" s="319">
        <f>'Comp. Desp. Indiretas'!$CU$7</f>
        <v>0</v>
      </c>
      <c r="B25321" s="314" t="str">
        <f>'Comp. Desp. Indiretas'!$A$100</f>
        <v>ART</v>
      </c>
      <c r="D25321" s="315" t="str">
        <f>'Comp. Desp. Indiretas'!$C$100</f>
        <v>VISTO CRBio PJ</v>
      </c>
      <c r="E25321" s="314" t="str">
        <f>Resumo!$R$5</f>
        <v>Despesa</v>
      </c>
      <c r="F25321" s="314" t="str">
        <f>Resumo!$R$6</f>
        <v>Despesa Indireta</v>
      </c>
      <c r="G25321" s="327">
        <f>'Comp. Desp. Indiretas'!CU100</f>
        <v>0</v>
      </c>
    </row>
    <row r="25322" spans="1:7" x14ac:dyDescent="0.25">
      <c r="A25322" s="319">
        <f>'Comp. Desp. Indiretas'!$CU$7</f>
        <v>0</v>
      </c>
      <c r="B25322" s="314" t="str">
        <f>'Comp. Desp. Indiretas'!$A$101</f>
        <v>SMS</v>
      </c>
      <c r="D25322" s="315" t="str">
        <f>'Comp. Desp. Indiretas'!$C$101</f>
        <v>PPRA</v>
      </c>
      <c r="E25322" s="314" t="str">
        <f>Resumo!$R$5</f>
        <v>Despesa</v>
      </c>
      <c r="F25322" s="314" t="str">
        <f>Resumo!$R$6</f>
        <v>Despesa Indireta</v>
      </c>
      <c r="G25322" s="327">
        <f>'Comp. Desp. Indiretas'!CU101</f>
        <v>0</v>
      </c>
    </row>
    <row r="25323" spans="1:7" x14ac:dyDescent="0.25">
      <c r="A25323" s="319">
        <f>'Comp. Desp. Indiretas'!$CU$7</f>
        <v>0</v>
      </c>
      <c r="B25323" s="314" t="str">
        <f>'Comp. Desp. Indiretas'!$A$102</f>
        <v>SMS</v>
      </c>
      <c r="D25323" s="315" t="str">
        <f>'Comp. Desp. Indiretas'!$C$102</f>
        <v>PCMSO</v>
      </c>
      <c r="E25323" s="314" t="str">
        <f>Resumo!$R$5</f>
        <v>Despesa</v>
      </c>
      <c r="F25323" s="314" t="str">
        <f>Resumo!$R$6</f>
        <v>Despesa Indireta</v>
      </c>
      <c r="G25323" s="327">
        <f>'Comp. Desp. Indiretas'!CU102</f>
        <v>0</v>
      </c>
    </row>
    <row r="25324" spans="1:7" x14ac:dyDescent="0.25">
      <c r="A25324" s="319">
        <f>'Comp. Desp. Indiretas'!$CU$7</f>
        <v>0</v>
      </c>
      <c r="B25324" s="314" t="str">
        <f>'Comp. Desp. Indiretas'!$A$103</f>
        <v>SMS</v>
      </c>
      <c r="D25324" s="315" t="str">
        <f>'Comp. Desp. Indiretas'!$C$103</f>
        <v>APR</v>
      </c>
      <c r="E25324" s="314" t="str">
        <f>Resumo!$R$5</f>
        <v>Despesa</v>
      </c>
      <c r="F25324" s="314" t="str">
        <f>Resumo!$R$6</f>
        <v>Despesa Indireta</v>
      </c>
      <c r="G25324" s="327">
        <f>'Comp. Desp. Indiretas'!CU103</f>
        <v>0</v>
      </c>
    </row>
    <row r="25325" spans="1:7" x14ac:dyDescent="0.25">
      <c r="A25325" s="319">
        <f>'Comp. Desp. Indiretas'!$CU$7</f>
        <v>0</v>
      </c>
      <c r="B25325" s="314" t="str">
        <f>'Comp. Desp. Indiretas'!$A$104</f>
        <v>SMS</v>
      </c>
      <c r="D25325" s="315" t="str">
        <f>'Comp. Desp. Indiretas'!$C$104</f>
        <v>PAE</v>
      </c>
      <c r="E25325" s="314" t="str">
        <f>Resumo!$R$5</f>
        <v>Despesa</v>
      </c>
      <c r="F25325" s="314" t="str">
        <f>Resumo!$R$6</f>
        <v>Despesa Indireta</v>
      </c>
      <c r="G25325" s="327">
        <f>'Comp. Desp. Indiretas'!CU104</f>
        <v>0</v>
      </c>
    </row>
    <row r="25326" spans="1:7" x14ac:dyDescent="0.25">
      <c r="A25326" s="319">
        <f>'Comp. Desp. Indiretas'!$CU$7</f>
        <v>0</v>
      </c>
      <c r="B25326" s="314" t="str">
        <f>'Comp. Desp. Indiretas'!$A$105</f>
        <v>SMS</v>
      </c>
      <c r="D25326" s="315" t="str">
        <f>'Comp. Desp. Indiretas'!$C$105</f>
        <v>TREINAMENTO</v>
      </c>
      <c r="E25326" s="314" t="str">
        <f>Resumo!$R$5</f>
        <v>Despesa</v>
      </c>
      <c r="F25326" s="314" t="str">
        <f>Resumo!$R$6</f>
        <v>Despesa Indireta</v>
      </c>
      <c r="G25326" s="327">
        <f>'Comp. Desp. Indiretas'!CU105</f>
        <v>0</v>
      </c>
    </row>
    <row r="25327" spans="1:7" x14ac:dyDescent="0.25">
      <c r="A25327" s="319">
        <f>'Comp. Desp. Indiretas'!$CU$7</f>
        <v>0</v>
      </c>
      <c r="B25327" s="314" t="str">
        <f>'Comp. Desp. Indiretas'!$A$106</f>
        <v>SMS</v>
      </c>
      <c r="D25327" s="315" t="str">
        <f>'Comp. Desp. Indiretas'!$C$106</f>
        <v>ASO</v>
      </c>
      <c r="E25327" s="314" t="str">
        <f>Resumo!$R$5</f>
        <v>Despesa</v>
      </c>
      <c r="F25327" s="314" t="str">
        <f>Resumo!$R$6</f>
        <v>Despesa Indireta</v>
      </c>
      <c r="G25327" s="327">
        <f>'Comp. Desp. Indiretas'!CU106</f>
        <v>0</v>
      </c>
    </row>
    <row r="25328" spans="1:7" x14ac:dyDescent="0.25">
      <c r="A25328" s="319">
        <f>'Comp. Desp. Indiretas'!$CU$7</f>
        <v>0</v>
      </c>
      <c r="B25328" s="314">
        <f>'Comp. Desp. Indiretas'!$A$107</f>
        <v>0</v>
      </c>
      <c r="D25328" s="315" t="str">
        <f>'Comp. Desp. Indiretas'!$C$107</f>
        <v/>
      </c>
      <c r="E25328" s="314" t="str">
        <f>Resumo!$R$5</f>
        <v>Despesa</v>
      </c>
      <c r="F25328" s="314" t="str">
        <f>Resumo!$R$6</f>
        <v>Despesa Indireta</v>
      </c>
      <c r="G25328" s="327">
        <f>'Comp. Desp. Indiretas'!CU107</f>
        <v>0</v>
      </c>
    </row>
    <row r="25329" spans="1:7" x14ac:dyDescent="0.25">
      <c r="A25329" s="319">
        <f>'Comp. Desp. Indiretas'!$CU$7</f>
        <v>0</v>
      </c>
      <c r="B25329" s="314">
        <f>'Comp. Desp. Indiretas'!$A$108</f>
        <v>0</v>
      </c>
      <c r="D25329" s="315" t="str">
        <f>'Comp. Desp. Indiretas'!$C$108</f>
        <v/>
      </c>
      <c r="E25329" s="314" t="str">
        <f>Resumo!$R$5</f>
        <v>Despesa</v>
      </c>
      <c r="F25329" s="314" t="str">
        <f>Resumo!$R$6</f>
        <v>Despesa Indireta</v>
      </c>
      <c r="G25329" s="327">
        <f>'Comp. Desp. Indiretas'!CU108</f>
        <v>0</v>
      </c>
    </row>
    <row r="25330" spans="1:7" x14ac:dyDescent="0.25">
      <c r="A25330" s="319">
        <f>'Comp. Desp. Indiretas'!$CU$7</f>
        <v>0</v>
      </c>
      <c r="B25330" s="314">
        <f>'Comp. Desp. Indiretas'!$A$109</f>
        <v>0</v>
      </c>
      <c r="D25330" s="315" t="str">
        <f>'Comp. Desp. Indiretas'!$C$109</f>
        <v/>
      </c>
      <c r="E25330" s="314" t="str">
        <f>Resumo!$R$5</f>
        <v>Despesa</v>
      </c>
      <c r="F25330" s="314" t="str">
        <f>Resumo!$R$6</f>
        <v>Despesa Indireta</v>
      </c>
      <c r="G25330" s="327">
        <f>'Comp. Desp. Indiretas'!CU109</f>
        <v>0</v>
      </c>
    </row>
    <row r="25331" spans="1:7" x14ac:dyDescent="0.25">
      <c r="A25331" s="319">
        <f>'Comp. Desp. Indiretas'!$CU$7</f>
        <v>0</v>
      </c>
      <c r="B25331" s="314">
        <f>'Comp. Desp. Indiretas'!$A$110</f>
        <v>0</v>
      </c>
      <c r="D25331" s="315" t="str">
        <f>'Comp. Desp. Indiretas'!$C$110</f>
        <v/>
      </c>
      <c r="E25331" s="314" t="str">
        <f>Resumo!$R$5</f>
        <v>Despesa</v>
      </c>
      <c r="F25331" s="314" t="str">
        <f>Resumo!$R$6</f>
        <v>Despesa Indireta</v>
      </c>
      <c r="G25331" s="327">
        <f>'Comp. Desp. Indiretas'!CU110</f>
        <v>0</v>
      </c>
    </row>
    <row r="25332" spans="1:7" x14ac:dyDescent="0.25">
      <c r="A25332" s="319">
        <f>'Comp. Desp. Indiretas'!$CU$7</f>
        <v>0</v>
      </c>
      <c r="B25332" s="314">
        <f>'Comp. Desp. Indiretas'!$A$111</f>
        <v>0</v>
      </c>
      <c r="D25332" s="315" t="str">
        <f>'Comp. Desp. Indiretas'!$C$111</f>
        <v/>
      </c>
      <c r="E25332" s="314" t="str">
        <f>Resumo!$R$5</f>
        <v>Despesa</v>
      </c>
      <c r="F25332" s="314" t="str">
        <f>Resumo!$R$6</f>
        <v>Despesa Indireta</v>
      </c>
      <c r="G25332" s="327">
        <f>'Comp. Desp. Indiretas'!CU111</f>
        <v>0</v>
      </c>
    </row>
    <row r="25333" spans="1:7" x14ac:dyDescent="0.25">
      <c r="A25333" s="319">
        <f>'Comp. Desp. Indiretas'!$CU$7</f>
        <v>0</v>
      </c>
      <c r="B25333" s="314">
        <f>'Comp. Desp. Indiretas'!$A$112</f>
        <v>0</v>
      </c>
      <c r="D25333" s="315" t="str">
        <f>'Comp. Desp. Indiretas'!$C$112</f>
        <v/>
      </c>
      <c r="E25333" s="314" t="str">
        <f>Resumo!$R$5</f>
        <v>Despesa</v>
      </c>
      <c r="F25333" s="314" t="str">
        <f>Resumo!$R$6</f>
        <v>Despesa Indireta</v>
      </c>
      <c r="G25333" s="327">
        <f>'Comp. Desp. Indiretas'!CU112</f>
        <v>0</v>
      </c>
    </row>
    <row r="25334" spans="1:7" x14ac:dyDescent="0.25">
      <c r="A25334" s="319">
        <f>'Comp. Desp. Indiretas'!$CU$7</f>
        <v>0</v>
      </c>
      <c r="B25334" s="314" t="str">
        <f>'Composições Desp. Diretas'!$A$10</f>
        <v>SE</v>
      </c>
      <c r="C25334" s="314" t="str">
        <f>EAP!$C$9</f>
        <v>PP01</v>
      </c>
      <c r="D25334" s="315" t="str">
        <f>'Composições Desp. Diretas'!$C$10</f>
        <v>Subcontratação: realização do serviço de monit. da QAE</v>
      </c>
      <c r="E25334" s="314" t="str">
        <f>Resumo!$R$5</f>
        <v>Despesa</v>
      </c>
      <c r="F25334" s="314" t="str">
        <f>Resumo!$R$7</f>
        <v>Despesa Direta</v>
      </c>
      <c r="G25334" s="327">
        <f>'Composições Desp. Diretas'!CV10</f>
        <v>0</v>
      </c>
    </row>
    <row r="25335" spans="1:7" x14ac:dyDescent="0.25">
      <c r="A25335" s="319">
        <f>'Comp. Desp. Indiretas'!$CU$7</f>
        <v>0</v>
      </c>
      <c r="B25335" s="314" t="str">
        <f>'Composições Desp. Diretas'!$A$11</f>
        <v>MOC</v>
      </c>
      <c r="C25335" s="314" t="str">
        <f>EAP!$C$9</f>
        <v>PP01</v>
      </c>
      <c r="D25335" s="315" t="str">
        <f>'Composições Desp. Diretas'!$C$11</f>
        <v>ANALISTA DE PROJETOS PLENO</v>
      </c>
      <c r="E25335" s="314" t="str">
        <f>Resumo!$R$5</f>
        <v>Despesa</v>
      </c>
      <c r="F25335" s="314" t="str">
        <f>Resumo!$R$7</f>
        <v>Despesa Direta</v>
      </c>
      <c r="G25335" s="327">
        <f>'Composições Desp. Diretas'!CV11</f>
        <v>0</v>
      </c>
    </row>
    <row r="25336" spans="1:7" x14ac:dyDescent="0.25">
      <c r="A25336" s="319">
        <f>'Comp. Desp. Indiretas'!$CU$7</f>
        <v>0</v>
      </c>
      <c r="B25336" s="314">
        <f>'Composições Desp. Diretas'!$A$12</f>
        <v>0</v>
      </c>
      <c r="C25336" s="314" t="str">
        <f>EAP!$C$9</f>
        <v>PP01</v>
      </c>
      <c r="D25336" s="315">
        <f>'Composições Desp. Diretas'!$C$12</f>
        <v>0</v>
      </c>
      <c r="E25336" s="314" t="str">
        <f>Resumo!$R$5</f>
        <v>Despesa</v>
      </c>
      <c r="F25336" s="314" t="str">
        <f>Resumo!$R$7</f>
        <v>Despesa Direta</v>
      </c>
      <c r="G25336" s="327">
        <f>'Composições Desp. Diretas'!CV12</f>
        <v>0</v>
      </c>
    </row>
    <row r="25337" spans="1:7" x14ac:dyDescent="0.25">
      <c r="A25337" s="319">
        <f>'Comp. Desp. Indiretas'!$CU$7</f>
        <v>0</v>
      </c>
      <c r="B25337" s="314">
        <f>'Composições Desp. Diretas'!$A$13</f>
        <v>0</v>
      </c>
      <c r="C25337" s="314" t="str">
        <f>EAP!$C$9</f>
        <v>PP01</v>
      </c>
      <c r="D25337" s="315">
        <f>'Composições Desp. Diretas'!$C$13</f>
        <v>0</v>
      </c>
      <c r="E25337" s="314" t="str">
        <f>Resumo!$R$5</f>
        <v>Despesa</v>
      </c>
      <c r="F25337" s="314" t="str">
        <f>Resumo!$R$7</f>
        <v>Despesa Direta</v>
      </c>
      <c r="G25337" s="327">
        <f>'Composições Desp. Diretas'!CV13</f>
        <v>0</v>
      </c>
    </row>
    <row r="25338" spans="1:7" x14ac:dyDescent="0.25">
      <c r="A25338" s="319">
        <f>'Comp. Desp. Indiretas'!$CU$7</f>
        <v>0</v>
      </c>
      <c r="B25338" s="314">
        <f>'Composições Desp. Diretas'!$A$14</f>
        <v>0</v>
      </c>
      <c r="C25338" s="314" t="str">
        <f>EAP!$C$9</f>
        <v>PP01</v>
      </c>
      <c r="D25338" s="315">
        <f>'Composições Desp. Diretas'!$C$14</f>
        <v>0</v>
      </c>
      <c r="E25338" s="314" t="str">
        <f>Resumo!$R$5</f>
        <v>Despesa</v>
      </c>
      <c r="F25338" s="314" t="str">
        <f>Resumo!$R$7</f>
        <v>Despesa Direta</v>
      </c>
      <c r="G25338" s="327">
        <f>'Composições Desp. Diretas'!CV14</f>
        <v>0</v>
      </c>
    </row>
    <row r="25339" spans="1:7" x14ac:dyDescent="0.25">
      <c r="A25339" s="319">
        <f>'Comp. Desp. Indiretas'!$CU$7</f>
        <v>0</v>
      </c>
      <c r="B25339" s="314">
        <f>'Composições Desp. Diretas'!$A$15</f>
        <v>0</v>
      </c>
      <c r="C25339" s="314" t="str">
        <f>EAP!$C$9</f>
        <v>PP01</v>
      </c>
      <c r="D25339" s="315">
        <f>'Composições Desp. Diretas'!$C$15</f>
        <v>0</v>
      </c>
      <c r="E25339" s="314" t="str">
        <f>Resumo!$R$5</f>
        <v>Despesa</v>
      </c>
      <c r="F25339" s="314" t="str">
        <f>Resumo!$R$7</f>
        <v>Despesa Direta</v>
      </c>
      <c r="G25339" s="327">
        <f>'Composições Desp. Diretas'!CV15</f>
        <v>0</v>
      </c>
    </row>
    <row r="25340" spans="1:7" x14ac:dyDescent="0.25">
      <c r="A25340" s="319">
        <f>'Comp. Desp. Indiretas'!$CU$7</f>
        <v>0</v>
      </c>
      <c r="B25340" s="314">
        <f>'Composições Desp. Diretas'!$A$16</f>
        <v>0</v>
      </c>
      <c r="C25340" s="314" t="str">
        <f>EAP!$C$9</f>
        <v>PP01</v>
      </c>
      <c r="D25340" s="315">
        <f>'Composições Desp. Diretas'!$C$16</f>
        <v>0</v>
      </c>
      <c r="E25340" s="314" t="str">
        <f>Resumo!$R$5</f>
        <v>Despesa</v>
      </c>
      <c r="F25340" s="314" t="str">
        <f>Resumo!$R$7</f>
        <v>Despesa Direta</v>
      </c>
      <c r="G25340" s="327">
        <f>'Composições Desp. Diretas'!CV16</f>
        <v>0</v>
      </c>
    </row>
    <row r="25341" spans="1:7" x14ac:dyDescent="0.25">
      <c r="A25341" s="319">
        <f>'Comp. Desp. Indiretas'!$CU$7</f>
        <v>0</v>
      </c>
      <c r="B25341" s="314">
        <f>'Composições Desp. Diretas'!$A$17</f>
        <v>0</v>
      </c>
      <c r="C25341" s="314" t="str">
        <f>EAP!$C$9</f>
        <v>PP01</v>
      </c>
      <c r="D25341" s="315">
        <f>'Composições Desp. Diretas'!$C$17</f>
        <v>0</v>
      </c>
      <c r="E25341" s="314" t="str">
        <f>Resumo!$R$5</f>
        <v>Despesa</v>
      </c>
      <c r="F25341" s="314" t="str">
        <f>Resumo!$R$7</f>
        <v>Despesa Direta</v>
      </c>
      <c r="G25341" s="327">
        <f>'Composições Desp. Diretas'!CV17</f>
        <v>0</v>
      </c>
    </row>
    <row r="25342" spans="1:7" x14ac:dyDescent="0.25">
      <c r="A25342" s="319">
        <f>'Comp. Desp. Indiretas'!$CU$7</f>
        <v>0</v>
      </c>
      <c r="B25342" s="314">
        <f>'Composições Desp. Diretas'!$A$18</f>
        <v>0</v>
      </c>
      <c r="C25342" s="314" t="str">
        <f>EAP!$C$9</f>
        <v>PP01</v>
      </c>
      <c r="D25342" s="315">
        <f>'Composições Desp. Diretas'!$C$18</f>
        <v>0</v>
      </c>
      <c r="E25342" s="314" t="str">
        <f>Resumo!$R$5</f>
        <v>Despesa</v>
      </c>
      <c r="F25342" s="314" t="str">
        <f>Resumo!$R$7</f>
        <v>Despesa Direta</v>
      </c>
      <c r="G25342" s="327">
        <f>'Composições Desp. Diretas'!CV18</f>
        <v>0</v>
      </c>
    </row>
    <row r="25343" spans="1:7" x14ac:dyDescent="0.25">
      <c r="A25343" s="319">
        <f>'Comp. Desp. Indiretas'!$CU$7</f>
        <v>0</v>
      </c>
      <c r="B25343" s="314">
        <f>'Composições Desp. Diretas'!$A$19</f>
        <v>0</v>
      </c>
      <c r="C25343" s="314" t="str">
        <f>EAP!$C$9</f>
        <v>PP01</v>
      </c>
      <c r="D25343" s="315">
        <f>'Composições Desp. Diretas'!$C$19</f>
        <v>0</v>
      </c>
      <c r="E25343" s="314" t="str">
        <f>Resumo!$R$5</f>
        <v>Despesa</v>
      </c>
      <c r="F25343" s="314" t="str">
        <f>Resumo!$R$7</f>
        <v>Despesa Direta</v>
      </c>
      <c r="G25343" s="327">
        <f>'Composições Desp. Diretas'!CV19</f>
        <v>0</v>
      </c>
    </row>
    <row r="25344" spans="1:7" x14ac:dyDescent="0.25">
      <c r="A25344" s="319">
        <f>'Comp. Desp. Indiretas'!$CU$7</f>
        <v>0</v>
      </c>
      <c r="B25344" s="314">
        <f>'Composições Desp. Diretas'!$A$20</f>
        <v>0</v>
      </c>
      <c r="C25344" s="314" t="str">
        <f>EAP!$C$9</f>
        <v>PP01</v>
      </c>
      <c r="D25344" s="315">
        <f>'Composições Desp. Diretas'!$C$20</f>
        <v>0</v>
      </c>
      <c r="E25344" s="314" t="str">
        <f>Resumo!$R$5</f>
        <v>Despesa</v>
      </c>
      <c r="F25344" s="314" t="str">
        <f>Resumo!$R$7</f>
        <v>Despesa Direta</v>
      </c>
      <c r="G25344" s="327">
        <f>'Composições Desp. Diretas'!CV20</f>
        <v>0</v>
      </c>
    </row>
    <row r="25345" spans="1:7" x14ac:dyDescent="0.25">
      <c r="A25345" s="319">
        <f>'Comp. Desp. Indiretas'!$CU$7</f>
        <v>0</v>
      </c>
      <c r="B25345" s="314">
        <f>'Composições Desp. Diretas'!$A$21</f>
        <v>0</v>
      </c>
      <c r="C25345" s="314" t="str">
        <f>EAP!$C$9</f>
        <v>PP01</v>
      </c>
      <c r="D25345" s="315">
        <f>'Composições Desp. Diretas'!$C$21</f>
        <v>0</v>
      </c>
      <c r="E25345" s="314" t="str">
        <f>Resumo!$R$5</f>
        <v>Despesa</v>
      </c>
      <c r="F25345" s="314" t="str">
        <f>Resumo!$R$7</f>
        <v>Despesa Direta</v>
      </c>
      <c r="G25345" s="327">
        <f>'Composições Desp. Diretas'!CV21</f>
        <v>0</v>
      </c>
    </row>
    <row r="25346" spans="1:7" x14ac:dyDescent="0.25">
      <c r="A25346" s="319">
        <f>'Comp. Desp. Indiretas'!$CU$7</f>
        <v>0</v>
      </c>
      <c r="B25346" s="314">
        <f>'Composições Desp. Diretas'!$A$22</f>
        <v>0</v>
      </c>
      <c r="C25346" s="314" t="str">
        <f>EAP!$C$9</f>
        <v>PP01</v>
      </c>
      <c r="D25346" s="315">
        <f>'Composições Desp. Diretas'!$C$22</f>
        <v>0</v>
      </c>
      <c r="E25346" s="314" t="str">
        <f>Resumo!$R$5</f>
        <v>Despesa</v>
      </c>
      <c r="F25346" s="314" t="str">
        <f>Resumo!$R$7</f>
        <v>Despesa Direta</v>
      </c>
      <c r="G25346" s="327">
        <f>'Composições Desp. Diretas'!CV22</f>
        <v>0</v>
      </c>
    </row>
    <row r="25347" spans="1:7" x14ac:dyDescent="0.25">
      <c r="A25347" s="319">
        <f>'Comp. Desp. Indiretas'!$CU$7</f>
        <v>0</v>
      </c>
      <c r="B25347" s="314">
        <f>'Composições Desp. Diretas'!$A$23</f>
        <v>0</v>
      </c>
      <c r="C25347" s="314" t="str">
        <f>EAP!$C$9</f>
        <v>PP01</v>
      </c>
      <c r="D25347" s="315">
        <f>'Composições Desp. Diretas'!$C$23</f>
        <v>0</v>
      </c>
      <c r="E25347" s="314" t="str">
        <f>Resumo!$R$5</f>
        <v>Despesa</v>
      </c>
      <c r="F25347" s="314" t="str">
        <f>Resumo!$R$7</f>
        <v>Despesa Direta</v>
      </c>
      <c r="G25347" s="327">
        <f>'Composições Desp. Diretas'!CV23</f>
        <v>0</v>
      </c>
    </row>
    <row r="25365" spans="1:7" x14ac:dyDescent="0.25">
      <c r="A25365" s="319">
        <f>'Comp. Desp. Indiretas'!$CU$7</f>
        <v>0</v>
      </c>
      <c r="B25365" s="314" t="str">
        <f>'Composições Desp. Diretas'!$A$25</f>
        <v>MOC</v>
      </c>
      <c r="C25365" s="314" t="str">
        <f>EAP!$C$10</f>
        <v>PP02</v>
      </c>
      <c r="D25365" s="315" t="str">
        <f>'Composições Desp. Diretas'!$C$25</f>
        <v>TÉCNICO OPERACIONAL</v>
      </c>
      <c r="E25365" s="314" t="str">
        <f>Resumo!$R$5</f>
        <v>Despesa</v>
      </c>
      <c r="F25365" s="314" t="str">
        <f>Resumo!$R$7</f>
        <v>Despesa Direta</v>
      </c>
      <c r="G25365" s="327">
        <f>'Composições Desp. Diretas'!CV25</f>
        <v>0</v>
      </c>
    </row>
    <row r="25366" spans="1:7" x14ac:dyDescent="0.25">
      <c r="A25366" s="319">
        <f>'Comp. Desp. Indiretas'!$CU$7</f>
        <v>0</v>
      </c>
      <c r="B25366" s="314" t="str">
        <f>'Composições Desp. Diretas'!$A$26</f>
        <v>SE</v>
      </c>
      <c r="C25366" s="314" t="str">
        <f>EAP!$C$10</f>
        <v>PP02</v>
      </c>
      <c r="D25366" s="315" t="str">
        <f>'Composições Desp. Diretas'!$C$26</f>
        <v>Pedágio</v>
      </c>
      <c r="E25366" s="314" t="str">
        <f>Resumo!$R$5</f>
        <v>Despesa</v>
      </c>
      <c r="F25366" s="314" t="str">
        <f>Resumo!$R$7</f>
        <v>Despesa Direta</v>
      </c>
      <c r="G25366" s="327">
        <f>'Composições Desp. Diretas'!CV26</f>
        <v>0</v>
      </c>
    </row>
    <row r="25367" spans="1:7" x14ac:dyDescent="0.25">
      <c r="A25367" s="319">
        <f>'Comp. Desp. Indiretas'!$CU$7</f>
        <v>0</v>
      </c>
      <c r="B25367" s="314" t="str">
        <f>'Composições Desp. Diretas'!$A$27</f>
        <v>SE</v>
      </c>
      <c r="C25367" s="314" t="str">
        <f>EAP!$C$10</f>
        <v>PP02</v>
      </c>
      <c r="D25367" s="315" t="str">
        <f>'Composições Desp. Diretas'!$C$27</f>
        <v>Despacho ida e volta - sonômetro</v>
      </c>
      <c r="E25367" s="314" t="str">
        <f>Resumo!$R$5</f>
        <v>Despesa</v>
      </c>
      <c r="F25367" s="314" t="str">
        <f>Resumo!$R$7</f>
        <v>Despesa Direta</v>
      </c>
      <c r="G25367" s="327">
        <f>'Composições Desp. Diretas'!CV27</f>
        <v>0</v>
      </c>
    </row>
    <row r="25368" spans="1:7" x14ac:dyDescent="0.25">
      <c r="A25368" s="319">
        <f>'Comp. Desp. Indiretas'!$CU$7</f>
        <v>0</v>
      </c>
      <c r="B25368" s="314" t="str">
        <f>'Composições Desp. Diretas'!$A$28</f>
        <v>DG</v>
      </c>
      <c r="C25368" s="314" t="str">
        <f>EAP!$C$10</f>
        <v>PP02</v>
      </c>
      <c r="D25368" s="315" t="str">
        <f>'Composições Desp. Diretas'!$C$28</f>
        <v>ALUGUEL DE VEICULO LEVE</v>
      </c>
      <c r="E25368" s="314" t="str">
        <f>Resumo!$R$5</f>
        <v>Despesa</v>
      </c>
      <c r="F25368" s="314" t="str">
        <f>Resumo!$R$7</f>
        <v>Despesa Direta</v>
      </c>
      <c r="G25368" s="327">
        <f>'Composições Desp. Diretas'!CV28</f>
        <v>0</v>
      </c>
    </row>
    <row r="25369" spans="1:7" x14ac:dyDescent="0.25">
      <c r="A25369" s="319">
        <f>'Comp. Desp. Indiretas'!$CU$7</f>
        <v>0</v>
      </c>
      <c r="B25369" s="314" t="str">
        <f>'Composições Desp. Diretas'!$A$29</f>
        <v>DG</v>
      </c>
      <c r="C25369" s="314" t="str">
        <f>EAP!$C$10</f>
        <v>PP02</v>
      </c>
      <c r="D25369" s="315" t="str">
        <f>'Composições Desp. Diretas'!$C$29</f>
        <v>COMBUSTÍVEL - GASOLINA</v>
      </c>
      <c r="E25369" s="314" t="str">
        <f>Resumo!$R$5</f>
        <v>Despesa</v>
      </c>
      <c r="F25369" s="314" t="str">
        <f>Resumo!$R$7</f>
        <v>Despesa Direta</v>
      </c>
      <c r="G25369" s="327">
        <f>'Composições Desp. Diretas'!CV29</f>
        <v>0</v>
      </c>
    </row>
    <row r="25370" spans="1:7" x14ac:dyDescent="0.25">
      <c r="A25370" s="319">
        <f>'Comp. Desp. Indiretas'!$CU$7</f>
        <v>0</v>
      </c>
      <c r="B25370" s="314">
        <f>'Composições Desp. Diretas'!$A$30</f>
        <v>0</v>
      </c>
      <c r="C25370" s="314" t="str">
        <f>EAP!$C$10</f>
        <v>PP02</v>
      </c>
      <c r="D25370" s="315">
        <f>'Composições Desp. Diretas'!$C$30</f>
        <v>0</v>
      </c>
      <c r="E25370" s="314" t="str">
        <f>Resumo!$R$5</f>
        <v>Despesa</v>
      </c>
      <c r="F25370" s="314" t="str">
        <f>Resumo!$R$7</f>
        <v>Despesa Direta</v>
      </c>
      <c r="G25370" s="327">
        <f>'Composições Desp. Diretas'!CV30</f>
        <v>0</v>
      </c>
    </row>
    <row r="25371" spans="1:7" x14ac:dyDescent="0.25">
      <c r="A25371" s="319">
        <f>'Comp. Desp. Indiretas'!$CU$7</f>
        <v>0</v>
      </c>
      <c r="B25371" s="314">
        <f>'Composições Desp. Diretas'!$A$31</f>
        <v>0</v>
      </c>
      <c r="C25371" s="314" t="str">
        <f>EAP!$C$10</f>
        <v>PP02</v>
      </c>
      <c r="D25371" s="315">
        <f>'Composições Desp. Diretas'!$C$31</f>
        <v>0</v>
      </c>
      <c r="E25371" s="314" t="str">
        <f>Resumo!$R$5</f>
        <v>Despesa</v>
      </c>
      <c r="F25371" s="314" t="str">
        <f>Resumo!$R$7</f>
        <v>Despesa Direta</v>
      </c>
      <c r="G25371" s="327">
        <f>'Composições Desp. Diretas'!CV31</f>
        <v>0</v>
      </c>
    </row>
    <row r="25372" spans="1:7" x14ac:dyDescent="0.25">
      <c r="A25372" s="319">
        <f>'Comp. Desp. Indiretas'!$CU$7</f>
        <v>0</v>
      </c>
      <c r="B25372" s="314" t="str">
        <f>'Composições Desp. Diretas'!$A$32</f>
        <v>MOC</v>
      </c>
      <c r="C25372" s="314" t="str">
        <f>EAP!$C$10</f>
        <v>PP02</v>
      </c>
      <c r="D25372" s="315" t="str">
        <f>'Composições Desp. Diretas'!$C$32</f>
        <v>COORD. DE PROJETO</v>
      </c>
      <c r="E25372" s="314" t="str">
        <f>Resumo!$R$5</f>
        <v>Despesa</v>
      </c>
      <c r="F25372" s="314" t="str">
        <f>Resumo!$R$7</f>
        <v>Despesa Direta</v>
      </c>
      <c r="G25372" s="327">
        <f>'Composições Desp. Diretas'!CV32</f>
        <v>0</v>
      </c>
    </row>
    <row r="25373" spans="1:7" x14ac:dyDescent="0.25">
      <c r="A25373" s="319">
        <f>'Comp. Desp. Indiretas'!$CU$7</f>
        <v>0</v>
      </c>
      <c r="B25373" s="314" t="str">
        <f>'Composições Desp. Diretas'!$A$33</f>
        <v>MOC</v>
      </c>
      <c r="C25373" s="314" t="str">
        <f>EAP!$C$10</f>
        <v>PP02</v>
      </c>
      <c r="D25373" s="315" t="str">
        <f>'Composições Desp. Diretas'!$C$33</f>
        <v>ANALISTA DE PROJETOS PLENO</v>
      </c>
      <c r="E25373" s="314" t="str">
        <f>Resumo!$R$5</f>
        <v>Despesa</v>
      </c>
      <c r="F25373" s="314" t="str">
        <f>Resumo!$R$7</f>
        <v>Despesa Direta</v>
      </c>
      <c r="G25373" s="327">
        <f>'Composições Desp. Diretas'!CV33</f>
        <v>0</v>
      </c>
    </row>
    <row r="25374" spans="1:7" x14ac:dyDescent="0.25">
      <c r="A25374" s="319">
        <f>'Comp. Desp. Indiretas'!$CU$7</f>
        <v>0</v>
      </c>
      <c r="B25374" s="314" t="str">
        <f>'Composições Desp. Diretas'!$A$34</f>
        <v>MOC</v>
      </c>
      <c r="C25374" s="314" t="str">
        <f>EAP!$C$10</f>
        <v>PP02</v>
      </c>
      <c r="D25374" s="315" t="str">
        <f>'Composições Desp. Diretas'!$C$34</f>
        <v>ASSISTENTE DE PROJETOS</v>
      </c>
      <c r="E25374" s="314" t="str">
        <f>Resumo!$R$5</f>
        <v>Despesa</v>
      </c>
      <c r="F25374" s="314" t="str">
        <f>Resumo!$R$7</f>
        <v>Despesa Direta</v>
      </c>
      <c r="G25374" s="327">
        <f>'Composições Desp. Diretas'!CV34</f>
        <v>0</v>
      </c>
    </row>
    <row r="25375" spans="1:7" x14ac:dyDescent="0.25">
      <c r="A25375" s="319">
        <f>'Comp. Desp. Indiretas'!$CU$7</f>
        <v>0</v>
      </c>
      <c r="B25375" s="314" t="str">
        <f>'Composições Desp. Diretas'!$A$35</f>
        <v>MOC</v>
      </c>
      <c r="C25375" s="314" t="str">
        <f>EAP!$C$10</f>
        <v>PP02</v>
      </c>
      <c r="D25375" s="315" t="str">
        <f>'Composições Desp. Diretas'!$C$35</f>
        <v>ANALISTA DE GEOPROCESSAMENTO</v>
      </c>
      <c r="E25375" s="314" t="str">
        <f>Resumo!$R$5</f>
        <v>Despesa</v>
      </c>
      <c r="F25375" s="314" t="str">
        <f>Resumo!$R$7</f>
        <v>Despesa Direta</v>
      </c>
      <c r="G25375" s="327">
        <f>'Composições Desp. Diretas'!CV35</f>
        <v>0</v>
      </c>
    </row>
    <row r="25376" spans="1:7" x14ac:dyDescent="0.25">
      <c r="A25376" s="319">
        <f>'Comp. Desp. Indiretas'!$CU$7</f>
        <v>0</v>
      </c>
      <c r="B25376" s="314">
        <f>'Composições Desp. Diretas'!$A$36</f>
        <v>0</v>
      </c>
      <c r="C25376" s="314" t="str">
        <f>EAP!$C$10</f>
        <v>PP02</v>
      </c>
      <c r="D25376" s="315">
        <f>'Composições Desp. Diretas'!$C$36</f>
        <v>0</v>
      </c>
      <c r="E25376" s="314" t="str">
        <f>Resumo!$R$5</f>
        <v>Despesa</v>
      </c>
      <c r="F25376" s="314" t="str">
        <f>Resumo!$R$7</f>
        <v>Despesa Direta</v>
      </c>
      <c r="G25376" s="327">
        <f>'Composições Desp. Diretas'!CV36</f>
        <v>0</v>
      </c>
    </row>
    <row r="25377" spans="1:7" x14ac:dyDescent="0.25">
      <c r="A25377" s="319">
        <f>'Comp. Desp. Indiretas'!$CU$7</f>
        <v>0</v>
      </c>
      <c r="B25377" s="314">
        <f>'Composições Desp. Diretas'!$A$37</f>
        <v>0</v>
      </c>
      <c r="C25377" s="314" t="str">
        <f>EAP!$C$10</f>
        <v>PP02</v>
      </c>
      <c r="D25377" s="315">
        <f>'Composições Desp. Diretas'!$C$37</f>
        <v>0</v>
      </c>
      <c r="E25377" s="314" t="str">
        <f>Resumo!$R$5</f>
        <v>Despesa</v>
      </c>
      <c r="F25377" s="314" t="str">
        <f>Resumo!$R$7</f>
        <v>Despesa Direta</v>
      </c>
      <c r="G25377" s="327">
        <f>'Composições Desp. Diretas'!CV37</f>
        <v>0</v>
      </c>
    </row>
    <row r="25378" spans="1:7" x14ac:dyDescent="0.25">
      <c r="A25378" s="319">
        <f>'Comp. Desp. Indiretas'!$CU$7</f>
        <v>0</v>
      </c>
      <c r="B25378" s="314">
        <f>'Composições Desp. Diretas'!$A$38</f>
        <v>0</v>
      </c>
      <c r="C25378" s="314" t="str">
        <f>EAP!$C$10</f>
        <v>PP02</v>
      </c>
      <c r="D25378" s="315">
        <f>'Composições Desp. Diretas'!$C$38</f>
        <v>0</v>
      </c>
      <c r="E25378" s="314" t="str">
        <f>Resumo!$R$5</f>
        <v>Despesa</v>
      </c>
      <c r="F25378" s="314" t="str">
        <f>Resumo!$R$7</f>
        <v>Despesa Direta</v>
      </c>
      <c r="G25378" s="327">
        <f>'Composições Desp. Diretas'!CV38</f>
        <v>0</v>
      </c>
    </row>
    <row r="25379" spans="1:7" x14ac:dyDescent="0.25">
      <c r="A25379" s="319">
        <f>'Comp. Desp. Indiretas'!$CU$7</f>
        <v>0</v>
      </c>
      <c r="B25379" s="314">
        <f>'Composições Desp. Diretas'!$A$39</f>
        <v>0</v>
      </c>
      <c r="C25379" s="314" t="str">
        <f>EAP!$C$10</f>
        <v>PP02</v>
      </c>
      <c r="D25379" s="315">
        <f>'Composições Desp. Diretas'!$C$39</f>
        <v>0</v>
      </c>
      <c r="E25379" s="314" t="str">
        <f>Resumo!$R$5</f>
        <v>Despesa</v>
      </c>
      <c r="F25379" s="314" t="str">
        <f>Resumo!$R$7</f>
        <v>Despesa Direta</v>
      </c>
      <c r="G25379" s="327">
        <f>'Composições Desp. Diretas'!CV39</f>
        <v>0</v>
      </c>
    </row>
    <row r="25380" spans="1:7" x14ac:dyDescent="0.25">
      <c r="A25380" s="319">
        <f>'Comp. Desp. Indiretas'!$CU$7</f>
        <v>0</v>
      </c>
      <c r="B25380" s="314">
        <f>'Composições Desp. Diretas'!$A$40</f>
        <v>0</v>
      </c>
      <c r="C25380" s="314" t="str">
        <f>EAP!$C$10</f>
        <v>PP02</v>
      </c>
      <c r="D25380" s="315">
        <f>'Composições Desp. Diretas'!$C$40</f>
        <v>0</v>
      </c>
      <c r="E25380" s="314" t="str">
        <f>Resumo!$R$5</f>
        <v>Despesa</v>
      </c>
      <c r="F25380" s="314" t="str">
        <f>Resumo!$R$7</f>
        <v>Despesa Direta</v>
      </c>
      <c r="G25380" s="327">
        <f>'Composições Desp. Diretas'!CV40</f>
        <v>0</v>
      </c>
    </row>
    <row r="25381" spans="1:7" x14ac:dyDescent="0.25">
      <c r="A25381" s="319">
        <f>'Comp. Desp. Indiretas'!$CU$7</f>
        <v>0</v>
      </c>
      <c r="B25381" s="314">
        <f>'Composições Desp. Diretas'!$A$41</f>
        <v>0</v>
      </c>
      <c r="C25381" s="314" t="str">
        <f>EAP!$C$10</f>
        <v>PP02</v>
      </c>
      <c r="D25381" s="315">
        <f>'Composições Desp. Diretas'!$C$41</f>
        <v>0</v>
      </c>
      <c r="E25381" s="314" t="str">
        <f>Resumo!$R$5</f>
        <v>Despesa</v>
      </c>
      <c r="F25381" s="314" t="str">
        <f>Resumo!$R$7</f>
        <v>Despesa Direta</v>
      </c>
      <c r="G25381" s="327">
        <f>'Composições Desp. Diretas'!CV41</f>
        <v>0</v>
      </c>
    </row>
    <row r="25382" spans="1:7" x14ac:dyDescent="0.25">
      <c r="A25382" s="319">
        <f>'Comp. Desp. Indiretas'!$CU$7</f>
        <v>0</v>
      </c>
      <c r="B25382" s="314">
        <f>'Composições Desp. Diretas'!$A$42</f>
        <v>0</v>
      </c>
      <c r="C25382" s="314" t="str">
        <f>EAP!$C$10</f>
        <v>PP02</v>
      </c>
      <c r="D25382" s="315">
        <f>'Composições Desp. Diretas'!$C$42</f>
        <v>0</v>
      </c>
      <c r="E25382" s="314" t="str">
        <f>Resumo!$R$5</f>
        <v>Despesa</v>
      </c>
      <c r="F25382" s="314" t="str">
        <f>Resumo!$R$7</f>
        <v>Despesa Direta</v>
      </c>
      <c r="G25382" s="327">
        <f>'Composições Desp. Diretas'!CV42</f>
        <v>0</v>
      </c>
    </row>
    <row r="25383" spans="1:7" x14ac:dyDescent="0.25">
      <c r="A25383" s="319">
        <f>'Comp. Desp. Indiretas'!$CU$7</f>
        <v>0</v>
      </c>
      <c r="B25383" s="314">
        <f>'Composições Desp. Diretas'!$A$43</f>
        <v>0</v>
      </c>
      <c r="C25383" s="314" t="str">
        <f>EAP!$C$10</f>
        <v>PP02</v>
      </c>
      <c r="D25383" s="315">
        <f>'Composições Desp. Diretas'!$C$43</f>
        <v>0</v>
      </c>
      <c r="E25383" s="314" t="str">
        <f>Resumo!$R$5</f>
        <v>Despesa</v>
      </c>
      <c r="F25383" s="314" t="str">
        <f>Resumo!$R$7</f>
        <v>Despesa Direta</v>
      </c>
      <c r="G25383" s="327">
        <f>'Composições Desp. Diretas'!CV43</f>
        <v>0</v>
      </c>
    </row>
    <row r="25384" spans="1:7" x14ac:dyDescent="0.25">
      <c r="A25384" s="319">
        <f>'Comp. Desp. Indiretas'!$CU$7</f>
        <v>0</v>
      </c>
      <c r="B25384" s="314">
        <f>'Composições Desp. Diretas'!$A$44</f>
        <v>0</v>
      </c>
      <c r="C25384" s="314" t="str">
        <f>EAP!$C$10</f>
        <v>PP02</v>
      </c>
      <c r="D25384" s="315">
        <f>'Composições Desp. Diretas'!$C$44</f>
        <v>0</v>
      </c>
      <c r="E25384" s="314" t="str">
        <f>Resumo!$R$5</f>
        <v>Despesa</v>
      </c>
      <c r="F25384" s="314" t="str">
        <f>Resumo!$R$7</f>
        <v>Despesa Direta</v>
      </c>
      <c r="G25384" s="327">
        <f>'Composições Desp. Diretas'!CV44</f>
        <v>0</v>
      </c>
    </row>
    <row r="25385" spans="1:7" x14ac:dyDescent="0.25">
      <c r="A25385" s="319">
        <f>'Comp. Desp. Indiretas'!$CU$7</f>
        <v>0</v>
      </c>
      <c r="B25385" s="314">
        <f>'Composições Desp. Diretas'!$A$45</f>
        <v>0</v>
      </c>
      <c r="C25385" s="314" t="str">
        <f>EAP!$C$10</f>
        <v>PP02</v>
      </c>
      <c r="D25385" s="315">
        <f>'Composições Desp. Diretas'!$C$45</f>
        <v>0</v>
      </c>
      <c r="E25385" s="314" t="str">
        <f>Resumo!$R$5</f>
        <v>Despesa</v>
      </c>
      <c r="F25385" s="314" t="str">
        <f>Resumo!$R$7</f>
        <v>Despesa Direta</v>
      </c>
      <c r="G25385" s="327">
        <f>'Composições Desp. Diretas'!CV45</f>
        <v>0</v>
      </c>
    </row>
    <row r="25386" spans="1:7" x14ac:dyDescent="0.25">
      <c r="A25386" s="319">
        <f>'Comp. Desp. Indiretas'!$CU$7</f>
        <v>0</v>
      </c>
      <c r="B25386" s="314">
        <f>'Composições Desp. Diretas'!$A$46</f>
        <v>0</v>
      </c>
      <c r="C25386" s="314" t="str">
        <f>EAP!$C$10</f>
        <v>PP02</v>
      </c>
      <c r="D25386" s="315">
        <f>'Composições Desp. Diretas'!$C$46</f>
        <v>0</v>
      </c>
      <c r="E25386" s="314" t="str">
        <f>Resumo!$R$5</f>
        <v>Despesa</v>
      </c>
      <c r="F25386" s="314" t="str">
        <f>Resumo!$R$7</f>
        <v>Despesa Direta</v>
      </c>
      <c r="G25386" s="327">
        <f>'Composições Desp. Diretas'!CV46</f>
        <v>0</v>
      </c>
    </row>
    <row r="25387" spans="1:7" x14ac:dyDescent="0.25">
      <c r="A25387" s="319">
        <f>'Comp. Desp. Indiretas'!$CU$7</f>
        <v>0</v>
      </c>
      <c r="B25387" s="314">
        <f>'Composições Desp. Diretas'!$A$47</f>
        <v>0</v>
      </c>
      <c r="C25387" s="314" t="str">
        <f>EAP!$C$10</f>
        <v>PP02</v>
      </c>
      <c r="D25387" s="315">
        <f>'Composições Desp. Diretas'!$C$47</f>
        <v>0</v>
      </c>
      <c r="E25387" s="314" t="str">
        <f>Resumo!$R$5</f>
        <v>Despesa</v>
      </c>
      <c r="F25387" s="314" t="str">
        <f>Resumo!$R$7</f>
        <v>Despesa Direta</v>
      </c>
      <c r="G25387" s="327">
        <f>'Composições Desp. Diretas'!CV47</f>
        <v>0</v>
      </c>
    </row>
    <row r="25388" spans="1:7" x14ac:dyDescent="0.25">
      <c r="A25388" s="319">
        <f>'Comp. Desp. Indiretas'!$CU$7</f>
        <v>0</v>
      </c>
      <c r="B25388" s="314">
        <f>'Composições Desp. Diretas'!$A$48</f>
        <v>0</v>
      </c>
      <c r="C25388" s="314" t="str">
        <f>EAP!$C$10</f>
        <v>PP02</v>
      </c>
      <c r="D25388" s="315">
        <f>'Composições Desp. Diretas'!$C$48</f>
        <v>0</v>
      </c>
      <c r="E25388" s="314" t="str">
        <f>Resumo!$R$5</f>
        <v>Despesa</v>
      </c>
      <c r="F25388" s="314" t="str">
        <f>Resumo!$R$7</f>
        <v>Despesa Direta</v>
      </c>
      <c r="G25388" s="327">
        <f>'Composições Desp. Diretas'!CV48</f>
        <v>0</v>
      </c>
    </row>
    <row r="25389" spans="1:7" x14ac:dyDescent="0.25">
      <c r="A25389" s="319">
        <f>'Comp. Desp. Indiretas'!$CU$7</f>
        <v>0</v>
      </c>
      <c r="B25389" s="314">
        <f>'Composições Desp. Diretas'!$A$49</f>
        <v>0</v>
      </c>
      <c r="C25389" s="314" t="str">
        <f>EAP!$C$10</f>
        <v>PP02</v>
      </c>
      <c r="D25389" s="315">
        <f>'Composições Desp. Diretas'!$C$49</f>
        <v>0</v>
      </c>
      <c r="E25389" s="314" t="str">
        <f>Resumo!$R$5</f>
        <v>Despesa</v>
      </c>
      <c r="F25389" s="314" t="str">
        <f>Resumo!$R$7</f>
        <v>Despesa Direta</v>
      </c>
      <c r="G25389" s="327">
        <f>'Composições Desp. Diretas'!CV49</f>
        <v>0</v>
      </c>
    </row>
    <row r="25390" spans="1:7" x14ac:dyDescent="0.25">
      <c r="A25390" s="319">
        <f>'Comp. Desp. Indiretas'!$CU$7</f>
        <v>0</v>
      </c>
      <c r="B25390" s="314">
        <f>'Composições Desp. Diretas'!$A$50</f>
        <v>0</v>
      </c>
      <c r="C25390" s="314" t="str">
        <f>EAP!$C$10</f>
        <v>PP02</v>
      </c>
      <c r="D25390" s="315">
        <f>'Composições Desp. Diretas'!$C$50</f>
        <v>0</v>
      </c>
      <c r="E25390" s="314" t="str">
        <f>Resumo!$R$5</f>
        <v>Despesa</v>
      </c>
      <c r="F25390" s="314" t="str">
        <f>Resumo!$R$7</f>
        <v>Despesa Direta</v>
      </c>
      <c r="G25390" s="327">
        <f>'Composições Desp. Diretas'!CV50</f>
        <v>0</v>
      </c>
    </row>
    <row r="25391" spans="1:7" x14ac:dyDescent="0.25">
      <c r="A25391" s="319">
        <f>'Comp. Desp. Indiretas'!$CU$7</f>
        <v>0</v>
      </c>
      <c r="B25391" s="314">
        <f>'Composições Desp. Diretas'!$A$51</f>
        <v>0</v>
      </c>
      <c r="C25391" s="314" t="str">
        <f>EAP!$C$10</f>
        <v>PP02</v>
      </c>
      <c r="D25391" s="315">
        <f>'Composições Desp. Diretas'!$C$51</f>
        <v>0</v>
      </c>
      <c r="E25391" s="314" t="str">
        <f>Resumo!$R$5</f>
        <v>Despesa</v>
      </c>
      <c r="F25391" s="314" t="str">
        <f>Resumo!$R$7</f>
        <v>Despesa Direta</v>
      </c>
      <c r="G25391" s="327">
        <f>'Composições Desp. Diretas'!CV51</f>
        <v>0</v>
      </c>
    </row>
    <row r="25392" spans="1:7" x14ac:dyDescent="0.25">
      <c r="A25392" s="319">
        <f>'Comp. Desp. Indiretas'!$CU$7</f>
        <v>0</v>
      </c>
      <c r="B25392" s="314">
        <f>'Composições Desp. Diretas'!$A$52</f>
        <v>0</v>
      </c>
      <c r="C25392" s="314" t="str">
        <f>EAP!$C$10</f>
        <v>PP02</v>
      </c>
      <c r="D25392" s="315">
        <f>'Composições Desp. Diretas'!$C$52</f>
        <v>0</v>
      </c>
      <c r="E25392" s="314" t="str">
        <f>Resumo!$R$5</f>
        <v>Despesa</v>
      </c>
      <c r="F25392" s="314" t="str">
        <f>Resumo!$R$7</f>
        <v>Despesa Direta</v>
      </c>
      <c r="G25392" s="327">
        <f>'Composições Desp. Diretas'!CV52</f>
        <v>0</v>
      </c>
    </row>
    <row r="25393" spans="1:7" x14ac:dyDescent="0.25">
      <c r="A25393" s="319">
        <f>'Comp. Desp. Indiretas'!$CU$7</f>
        <v>0</v>
      </c>
      <c r="B25393" s="314">
        <f>'Composições Desp. Diretas'!$A$53</f>
        <v>0</v>
      </c>
      <c r="C25393" s="314" t="str">
        <f>EAP!$C$10</f>
        <v>PP02</v>
      </c>
      <c r="D25393" s="315">
        <f>'Composições Desp. Diretas'!$C$53</f>
        <v>0</v>
      </c>
      <c r="E25393" s="314" t="str">
        <f>Resumo!$R$5</f>
        <v>Despesa</v>
      </c>
      <c r="F25393" s="314" t="str">
        <f>Resumo!$R$7</f>
        <v>Despesa Direta</v>
      </c>
      <c r="G25393" s="327">
        <f>'Composições Desp. Diretas'!CV53</f>
        <v>0</v>
      </c>
    </row>
    <row r="25394" spans="1:7" x14ac:dyDescent="0.25">
      <c r="A25394" s="319">
        <f>'Comp. Desp. Indiretas'!$CU$7</f>
        <v>0</v>
      </c>
      <c r="B25394" s="314">
        <f>'Composições Desp. Diretas'!$A$54</f>
        <v>0</v>
      </c>
      <c r="C25394" s="314" t="str">
        <f>EAP!$C$10</f>
        <v>PP02</v>
      </c>
      <c r="D25394" s="315">
        <f>'Composições Desp. Diretas'!$C$54</f>
        <v>0</v>
      </c>
      <c r="E25394" s="314" t="str">
        <f>Resumo!$R$5</f>
        <v>Despesa</v>
      </c>
      <c r="F25394" s="314" t="str">
        <f>Resumo!$R$7</f>
        <v>Despesa Direta</v>
      </c>
      <c r="G25394" s="327">
        <f>'Composições Desp. Diretas'!CV54</f>
        <v>0</v>
      </c>
    </row>
    <row r="25395" spans="1:7" x14ac:dyDescent="0.25">
      <c r="A25395" s="319">
        <f>'Comp. Desp. Indiretas'!$CU$7</f>
        <v>0</v>
      </c>
      <c r="B25395" s="314">
        <f>'Composições Desp. Diretas'!$A$55</f>
        <v>0</v>
      </c>
      <c r="C25395" s="314" t="str">
        <f>EAP!$C$10</f>
        <v>PP02</v>
      </c>
      <c r="D25395" s="315">
        <f>'Composições Desp. Diretas'!$C$55</f>
        <v>0</v>
      </c>
      <c r="E25395" s="314" t="str">
        <f>Resumo!$R$5</f>
        <v>Despesa</v>
      </c>
      <c r="F25395" s="314" t="str">
        <f>Resumo!$R$7</f>
        <v>Despesa Direta</v>
      </c>
      <c r="G25395" s="327">
        <f>'Composições Desp. Diretas'!CV55</f>
        <v>0</v>
      </c>
    </row>
    <row r="25396" spans="1:7" x14ac:dyDescent="0.25">
      <c r="A25396" s="319">
        <f>'Comp. Desp. Indiretas'!$CU$7</f>
        <v>0</v>
      </c>
      <c r="B25396" s="314" t="str">
        <f>'Composições Desp. Diretas'!$A$57</f>
        <v>SE</v>
      </c>
      <c r="C25396" s="314" t="str">
        <f>EAP!$C$11</f>
        <v>PP03</v>
      </c>
      <c r="D25396" s="315" t="str">
        <f>'Composições Desp. Diretas'!$C$57</f>
        <v>análise lab eflu</v>
      </c>
      <c r="E25396" s="314" t="str">
        <f>Resumo!$R$5</f>
        <v>Despesa</v>
      </c>
      <c r="F25396" s="314" t="str">
        <f>Resumo!$R$7</f>
        <v>Despesa Direta</v>
      </c>
      <c r="G25396" s="327">
        <f>'Composições Desp. Diretas'!CV57</f>
        <v>0</v>
      </c>
    </row>
    <row r="25397" spans="1:7" x14ac:dyDescent="0.25">
      <c r="A25397" s="319">
        <f>'Comp. Desp. Indiretas'!$CU$7</f>
        <v>0</v>
      </c>
      <c r="B25397" s="314" t="str">
        <f>'Composições Desp. Diretas'!$A$58</f>
        <v>MOC</v>
      </c>
      <c r="C25397" s="314" t="str">
        <f>EAP!$C$11</f>
        <v>PP03</v>
      </c>
      <c r="D25397" s="315" t="str">
        <f>'Composições Desp. Diretas'!$C$58</f>
        <v>ANALISTA DE PROJETOS PLENO</v>
      </c>
      <c r="E25397" s="314" t="str">
        <f>Resumo!$R$5</f>
        <v>Despesa</v>
      </c>
      <c r="F25397" s="314" t="str">
        <f>Resumo!$R$7</f>
        <v>Despesa Direta</v>
      </c>
      <c r="G25397" s="327">
        <f>'Composições Desp. Diretas'!CV58</f>
        <v>0</v>
      </c>
    </row>
    <row r="25398" spans="1:7" x14ac:dyDescent="0.25">
      <c r="A25398" s="319">
        <f>'Comp. Desp. Indiretas'!$CU$7</f>
        <v>0</v>
      </c>
      <c r="B25398" s="314" t="str">
        <f>'Composições Desp. Diretas'!$A$59</f>
        <v>SE</v>
      </c>
      <c r="C25398" s="314" t="str">
        <f>EAP!$C$11</f>
        <v>PP03</v>
      </c>
      <c r="D25398" s="315" t="str">
        <f>'Composições Desp. Diretas'!$C$59</f>
        <v>Elaboração de RT Ecotox</v>
      </c>
      <c r="E25398" s="314" t="str">
        <f>Resumo!$R$5</f>
        <v>Despesa</v>
      </c>
      <c r="F25398" s="314" t="str">
        <f>Resumo!$R$7</f>
        <v>Despesa Direta</v>
      </c>
      <c r="G25398" s="327">
        <f>'Composições Desp. Diretas'!CV59</f>
        <v>0</v>
      </c>
    </row>
    <row r="25399" spans="1:7" x14ac:dyDescent="0.25">
      <c r="A25399" s="319">
        <f>'Comp. Desp. Indiretas'!$CU$7</f>
        <v>0</v>
      </c>
      <c r="B25399" s="314">
        <f>'Composições Desp. Diretas'!$A$60</f>
        <v>0</v>
      </c>
      <c r="C25399" s="314" t="str">
        <f>EAP!$C$11</f>
        <v>PP03</v>
      </c>
      <c r="D25399" s="315">
        <f>'Composições Desp. Diretas'!$C$60</f>
        <v>0</v>
      </c>
      <c r="E25399" s="314" t="str">
        <f>Resumo!$R$5</f>
        <v>Despesa</v>
      </c>
      <c r="F25399" s="314" t="str">
        <f>Resumo!$R$7</f>
        <v>Despesa Direta</v>
      </c>
      <c r="G25399" s="327">
        <f>'Composições Desp. Diretas'!CV60</f>
        <v>0</v>
      </c>
    </row>
    <row r="25400" spans="1:7" x14ac:dyDescent="0.25">
      <c r="A25400" s="319">
        <f>'Comp. Desp. Indiretas'!$CU$7</f>
        <v>0</v>
      </c>
      <c r="B25400" s="314">
        <f>'Composições Desp. Diretas'!$A$61</f>
        <v>0</v>
      </c>
      <c r="C25400" s="314" t="str">
        <f>EAP!$C$11</f>
        <v>PP03</v>
      </c>
      <c r="D25400" s="315">
        <f>'Composições Desp. Diretas'!$C$61</f>
        <v>0</v>
      </c>
      <c r="E25400" s="314" t="str">
        <f>Resumo!$R$5</f>
        <v>Despesa</v>
      </c>
      <c r="F25400" s="314" t="str">
        <f>Resumo!$R$7</f>
        <v>Despesa Direta</v>
      </c>
      <c r="G25400" s="327">
        <f>'Composições Desp. Diretas'!CV61</f>
        <v>0</v>
      </c>
    </row>
    <row r="25401" spans="1:7" x14ac:dyDescent="0.25">
      <c r="A25401" s="319">
        <f>'Comp. Desp. Indiretas'!$CU$7</f>
        <v>0</v>
      </c>
      <c r="B25401" s="314" t="str">
        <f>'Composições Desp. Diretas'!$A$62</f>
        <v>MOC</v>
      </c>
      <c r="C25401" s="314" t="str">
        <f>EAP!$C$11</f>
        <v>PP03</v>
      </c>
      <c r="D25401" s="315" t="str">
        <f>'Composições Desp. Diretas'!$C$62</f>
        <v>TÉCNICO OPERACIONAL</v>
      </c>
      <c r="E25401" s="314" t="str">
        <f>Resumo!$R$5</f>
        <v>Despesa</v>
      </c>
      <c r="F25401" s="314" t="str">
        <f>Resumo!$R$7</f>
        <v>Despesa Direta</v>
      </c>
      <c r="G25401" s="327">
        <f>'Composições Desp. Diretas'!CV62</f>
        <v>0</v>
      </c>
    </row>
    <row r="25402" spans="1:7" x14ac:dyDescent="0.25">
      <c r="A25402" s="319">
        <f>'Comp. Desp. Indiretas'!$CU$7</f>
        <v>0</v>
      </c>
      <c r="B25402" s="314" t="str">
        <f>'Composições Desp. Diretas'!$A$63</f>
        <v>DG</v>
      </c>
      <c r="C25402" s="314" t="str">
        <f>EAP!$C$11</f>
        <v>PP03</v>
      </c>
      <c r="D25402" s="315" t="str">
        <f>'Composições Desp. Diretas'!$C$63</f>
        <v>COMBUSTÍVEL - GASOLINA</v>
      </c>
      <c r="E25402" s="314" t="str">
        <f>Resumo!$R$5</f>
        <v>Despesa</v>
      </c>
      <c r="F25402" s="314" t="str">
        <f>Resumo!$R$7</f>
        <v>Despesa Direta</v>
      </c>
      <c r="G25402" s="327">
        <f>'Composições Desp. Diretas'!CV63</f>
        <v>0</v>
      </c>
    </row>
    <row r="25403" spans="1:7" x14ac:dyDescent="0.25">
      <c r="A25403" s="319">
        <f>'Comp. Desp. Indiretas'!$CU$7</f>
        <v>0</v>
      </c>
      <c r="B25403" s="314">
        <f>'Composições Desp. Diretas'!$A$64</f>
        <v>0</v>
      </c>
      <c r="C25403" s="314" t="str">
        <f>EAP!$C$11</f>
        <v>PP03</v>
      </c>
      <c r="D25403" s="315">
        <f>'Composições Desp. Diretas'!$C$64</f>
        <v>0</v>
      </c>
      <c r="E25403" s="314" t="str">
        <f>Resumo!$R$5</f>
        <v>Despesa</v>
      </c>
      <c r="F25403" s="314" t="str">
        <f>Resumo!$R$7</f>
        <v>Despesa Direta</v>
      </c>
      <c r="G25403" s="327">
        <f>'Composições Desp. Diretas'!CV64</f>
        <v>0</v>
      </c>
    </row>
    <row r="25404" spans="1:7" x14ac:dyDescent="0.25">
      <c r="A25404" s="319">
        <f>'Comp. Desp. Indiretas'!$CU$7</f>
        <v>0</v>
      </c>
      <c r="B25404" s="314">
        <f>'Composições Desp. Diretas'!$A$65</f>
        <v>0</v>
      </c>
      <c r="C25404" s="314" t="str">
        <f>EAP!$C$11</f>
        <v>PP03</v>
      </c>
      <c r="D25404" s="315">
        <f>'Composições Desp. Diretas'!$C$65</f>
        <v>0</v>
      </c>
      <c r="E25404" s="314" t="str">
        <f>Resumo!$R$5</f>
        <v>Despesa</v>
      </c>
      <c r="F25404" s="314" t="str">
        <f>Resumo!$R$7</f>
        <v>Despesa Direta</v>
      </c>
      <c r="G25404" s="327">
        <f>'Composições Desp. Diretas'!CV65</f>
        <v>0</v>
      </c>
    </row>
    <row r="25405" spans="1:7" x14ac:dyDescent="0.25">
      <c r="A25405" s="319">
        <f>'Comp. Desp. Indiretas'!$CU$7</f>
        <v>0</v>
      </c>
      <c r="B25405" s="314">
        <f>'Composições Desp. Diretas'!$A$66</f>
        <v>0</v>
      </c>
      <c r="C25405" s="314" t="str">
        <f>EAP!$C$11</f>
        <v>PP03</v>
      </c>
      <c r="D25405" s="315">
        <f>'Composições Desp. Diretas'!$C$66</f>
        <v>0</v>
      </c>
      <c r="E25405" s="314" t="str">
        <f>Resumo!$R$5</f>
        <v>Despesa</v>
      </c>
      <c r="F25405" s="314" t="str">
        <f>Resumo!$R$7</f>
        <v>Despesa Direta</v>
      </c>
      <c r="G25405" s="327">
        <f>'Composições Desp. Diretas'!CV66</f>
        <v>0</v>
      </c>
    </row>
    <row r="25406" spans="1:7" x14ac:dyDescent="0.25">
      <c r="A25406" s="319">
        <f>'Comp. Desp. Indiretas'!$CU$7</f>
        <v>0</v>
      </c>
      <c r="B25406" s="314">
        <f>'Composições Desp. Diretas'!$A$67</f>
        <v>0</v>
      </c>
      <c r="C25406" s="314" t="str">
        <f>EAP!$C$11</f>
        <v>PP03</v>
      </c>
      <c r="D25406" s="315">
        <f>'Composições Desp. Diretas'!$C$67</f>
        <v>0</v>
      </c>
      <c r="E25406" s="314" t="str">
        <f>Resumo!$R$5</f>
        <v>Despesa</v>
      </c>
      <c r="F25406" s="314" t="str">
        <f>Resumo!$R$7</f>
        <v>Despesa Direta</v>
      </c>
      <c r="G25406" s="327">
        <f>'Composições Desp. Diretas'!CV67</f>
        <v>0</v>
      </c>
    </row>
    <row r="25407" spans="1:7" x14ac:dyDescent="0.25">
      <c r="A25407" s="319">
        <f>'Comp. Desp. Indiretas'!$CU$7</f>
        <v>0</v>
      </c>
      <c r="B25407" s="314">
        <f>'Composições Desp. Diretas'!$A$68</f>
        <v>0</v>
      </c>
      <c r="C25407" s="314" t="str">
        <f>EAP!$C$11</f>
        <v>PP03</v>
      </c>
      <c r="D25407" s="315">
        <f>'Composições Desp. Diretas'!$C$68</f>
        <v>0</v>
      </c>
      <c r="E25407" s="314" t="str">
        <f>Resumo!$R$5</f>
        <v>Despesa</v>
      </c>
      <c r="F25407" s="314" t="str">
        <f>Resumo!$R$7</f>
        <v>Despesa Direta</v>
      </c>
      <c r="G25407" s="327">
        <f>'Composições Desp. Diretas'!CV68</f>
        <v>0</v>
      </c>
    </row>
    <row r="25408" spans="1:7" x14ac:dyDescent="0.25">
      <c r="A25408" s="319">
        <f>'Comp. Desp. Indiretas'!$CU$7</f>
        <v>0</v>
      </c>
      <c r="B25408" s="314">
        <f>'Composições Desp. Diretas'!$A$69</f>
        <v>0</v>
      </c>
      <c r="C25408" s="314" t="str">
        <f>EAP!$C$11</f>
        <v>PP03</v>
      </c>
      <c r="D25408" s="315">
        <f>'Composições Desp. Diretas'!$C$69</f>
        <v>0</v>
      </c>
      <c r="E25408" s="314" t="str">
        <f>Resumo!$R$5</f>
        <v>Despesa</v>
      </c>
      <c r="F25408" s="314" t="str">
        <f>Resumo!$R$7</f>
        <v>Despesa Direta</v>
      </c>
      <c r="G25408" s="327">
        <f>'Composições Desp. Diretas'!CV69</f>
        <v>0</v>
      </c>
    </row>
    <row r="25409" spans="1:7" x14ac:dyDescent="0.25">
      <c r="A25409" s="319">
        <f>'Comp. Desp. Indiretas'!$CU$7</f>
        <v>0</v>
      </c>
      <c r="B25409" s="314">
        <f>'Composições Desp. Diretas'!$A$70</f>
        <v>0</v>
      </c>
      <c r="C25409" s="314" t="str">
        <f>EAP!$C$11</f>
        <v>PP03</v>
      </c>
      <c r="D25409" s="315">
        <f>'Composições Desp. Diretas'!$C$70</f>
        <v>0</v>
      </c>
      <c r="E25409" s="314" t="str">
        <f>Resumo!$R$5</f>
        <v>Despesa</v>
      </c>
      <c r="F25409" s="314" t="str">
        <f>Resumo!$R$7</f>
        <v>Despesa Direta</v>
      </c>
      <c r="G25409" s="327">
        <f>'Composições Desp. Diretas'!CV70</f>
        <v>0</v>
      </c>
    </row>
    <row r="25410" spans="1:7" x14ac:dyDescent="0.25">
      <c r="A25410" s="319">
        <f>'Comp. Desp. Indiretas'!$CU$7</f>
        <v>0</v>
      </c>
      <c r="B25410" s="314">
        <f>'Composições Desp. Diretas'!$A$71</f>
        <v>0</v>
      </c>
      <c r="C25410" s="314" t="str">
        <f>EAP!$C$11</f>
        <v>PP03</v>
      </c>
      <c r="D25410" s="315">
        <f>'Composições Desp. Diretas'!$C$71</f>
        <v>0</v>
      </c>
      <c r="E25410" s="314" t="str">
        <f>Resumo!$R$5</f>
        <v>Despesa</v>
      </c>
      <c r="F25410" s="314" t="str">
        <f>Resumo!$R$7</f>
        <v>Despesa Direta</v>
      </c>
      <c r="G25410" s="327">
        <f>'Composições Desp. Diretas'!CV71</f>
        <v>0</v>
      </c>
    </row>
    <row r="25411" spans="1:7" x14ac:dyDescent="0.25">
      <c r="A25411" s="319">
        <f>'Comp. Desp. Indiretas'!$CU$7</f>
        <v>0</v>
      </c>
      <c r="B25411" s="314">
        <f>'Composições Desp. Diretas'!$A$72</f>
        <v>0</v>
      </c>
      <c r="C25411" s="314" t="str">
        <f>EAP!$C$11</f>
        <v>PP03</v>
      </c>
      <c r="D25411" s="315">
        <f>'Composições Desp. Diretas'!$C$72</f>
        <v>0</v>
      </c>
      <c r="E25411" s="314" t="str">
        <f>Resumo!$R$5</f>
        <v>Despesa</v>
      </c>
      <c r="F25411" s="314" t="str">
        <f>Resumo!$R$7</f>
        <v>Despesa Direta</v>
      </c>
      <c r="G25411" s="327">
        <f>'Composições Desp. Diretas'!CV72</f>
        <v>0</v>
      </c>
    </row>
    <row r="25412" spans="1:7" x14ac:dyDescent="0.25">
      <c r="A25412" s="319">
        <f>'Comp. Desp. Indiretas'!$CU$7</f>
        <v>0</v>
      </c>
      <c r="B25412" s="314">
        <f>'Composições Desp. Diretas'!$A$73</f>
        <v>0</v>
      </c>
      <c r="C25412" s="314" t="str">
        <f>EAP!$C$11</f>
        <v>PP03</v>
      </c>
      <c r="D25412" s="315">
        <f>'Composições Desp. Diretas'!$C$73</f>
        <v>0</v>
      </c>
      <c r="E25412" s="314" t="str">
        <f>Resumo!$R$5</f>
        <v>Despesa</v>
      </c>
      <c r="F25412" s="314" t="str">
        <f>Resumo!$R$7</f>
        <v>Despesa Direta</v>
      </c>
      <c r="G25412" s="327">
        <f>'Composições Desp. Diretas'!CV73</f>
        <v>0</v>
      </c>
    </row>
    <row r="25413" spans="1:7" x14ac:dyDescent="0.25">
      <c r="A25413" s="319">
        <f>'Comp. Desp. Indiretas'!$CU$7</f>
        <v>0</v>
      </c>
      <c r="B25413" s="314">
        <f>'Composições Desp. Diretas'!$A$74</f>
        <v>0</v>
      </c>
      <c r="C25413" s="314" t="str">
        <f>EAP!$C$11</f>
        <v>PP03</v>
      </c>
      <c r="D25413" s="315">
        <f>'Composições Desp. Diretas'!$C$74</f>
        <v>0</v>
      </c>
      <c r="E25413" s="314" t="str">
        <f>Resumo!$R$5</f>
        <v>Despesa</v>
      </c>
      <c r="F25413" s="314" t="str">
        <f>Resumo!$R$7</f>
        <v>Despesa Direta</v>
      </c>
      <c r="G25413" s="327">
        <f>'Composições Desp. Diretas'!CV74</f>
        <v>0</v>
      </c>
    </row>
    <row r="25414" spans="1:7" x14ac:dyDescent="0.25">
      <c r="A25414" s="319">
        <f>'Comp. Desp. Indiretas'!$CU$7</f>
        <v>0</v>
      </c>
      <c r="B25414" s="314">
        <f>'Composições Desp. Diretas'!$A$75</f>
        <v>0</v>
      </c>
      <c r="C25414" s="314" t="str">
        <f>EAP!$C$11</f>
        <v>PP03</v>
      </c>
      <c r="D25414" s="315">
        <f>'Composições Desp. Diretas'!$C$75</f>
        <v>0</v>
      </c>
      <c r="E25414" s="314" t="str">
        <f>Resumo!$R$5</f>
        <v>Despesa</v>
      </c>
      <c r="F25414" s="314" t="str">
        <f>Resumo!$R$7</f>
        <v>Despesa Direta</v>
      </c>
      <c r="G25414" s="327">
        <f>'Composições Desp. Diretas'!CV75</f>
        <v>0</v>
      </c>
    </row>
    <row r="25415" spans="1:7" x14ac:dyDescent="0.25">
      <c r="A25415" s="319">
        <f>'Comp. Desp. Indiretas'!$CU$7</f>
        <v>0</v>
      </c>
      <c r="B25415" s="314">
        <f>'Composições Desp. Diretas'!$A$76</f>
        <v>0</v>
      </c>
      <c r="C25415" s="314" t="str">
        <f>EAP!$C$11</f>
        <v>PP03</v>
      </c>
      <c r="D25415" s="315">
        <f>'Composições Desp. Diretas'!$C$76</f>
        <v>0</v>
      </c>
      <c r="E25415" s="314" t="str">
        <f>Resumo!$R$5</f>
        <v>Despesa</v>
      </c>
      <c r="F25415" s="314" t="str">
        <f>Resumo!$R$7</f>
        <v>Despesa Direta</v>
      </c>
      <c r="G25415" s="327">
        <f>'Composições Desp. Diretas'!CV76</f>
        <v>0</v>
      </c>
    </row>
    <row r="25416" spans="1:7" x14ac:dyDescent="0.25">
      <c r="A25416" s="319">
        <f>'Comp. Desp. Indiretas'!$CU$7</f>
        <v>0</v>
      </c>
      <c r="B25416" s="314">
        <f>'Composições Desp. Diretas'!$A$77</f>
        <v>0</v>
      </c>
      <c r="C25416" s="314" t="str">
        <f>EAP!$C$11</f>
        <v>PP03</v>
      </c>
      <c r="D25416" s="315">
        <f>'Composições Desp. Diretas'!$C$77</f>
        <v>0</v>
      </c>
      <c r="E25416" s="314" t="str">
        <f>Resumo!$R$5</f>
        <v>Despesa</v>
      </c>
      <c r="F25416" s="314" t="str">
        <f>Resumo!$R$7</f>
        <v>Despesa Direta</v>
      </c>
      <c r="G25416" s="327">
        <f>'Composições Desp. Diretas'!CV77</f>
        <v>0</v>
      </c>
    </row>
    <row r="25417" spans="1:7" x14ac:dyDescent="0.25">
      <c r="A25417" s="319">
        <f>'Comp. Desp. Indiretas'!$CU$7</f>
        <v>0</v>
      </c>
      <c r="B25417" s="314">
        <f>'Composições Desp. Diretas'!$A$78</f>
        <v>0</v>
      </c>
      <c r="C25417" s="314" t="str">
        <f>EAP!$C$11</f>
        <v>PP03</v>
      </c>
      <c r="D25417" s="315">
        <f>'Composições Desp. Diretas'!$C$78</f>
        <v>0</v>
      </c>
      <c r="E25417" s="314" t="str">
        <f>Resumo!$R$5</f>
        <v>Despesa</v>
      </c>
      <c r="F25417" s="314" t="str">
        <f>Resumo!$R$7</f>
        <v>Despesa Direta</v>
      </c>
      <c r="G25417" s="327">
        <f>'Composições Desp. Diretas'!CV78</f>
        <v>0</v>
      </c>
    </row>
    <row r="25426" spans="1:7" x14ac:dyDescent="0.25">
      <c r="A25426" s="319">
        <f>'Comp. Desp. Indiretas'!$CU$7</f>
        <v>0</v>
      </c>
      <c r="B25426" s="314">
        <f>'Composições Desp. Diretas'!$A$79</f>
        <v>0</v>
      </c>
      <c r="C25426" s="314" t="str">
        <f>EAP!$C$11</f>
        <v>PP03</v>
      </c>
      <c r="D25426" s="315">
        <f>'Composições Desp. Diretas'!$C$79</f>
        <v>0</v>
      </c>
      <c r="E25426" s="314" t="str">
        <f>Resumo!$R$5</f>
        <v>Despesa</v>
      </c>
      <c r="F25426" s="314" t="str">
        <f>Resumo!$R$7</f>
        <v>Despesa Direta</v>
      </c>
      <c r="G25426" s="327">
        <f>'Composições Desp. Diretas'!CV79</f>
        <v>0</v>
      </c>
    </row>
    <row r="26264" spans="1:7" x14ac:dyDescent="0.25">
      <c r="A26264" s="319">
        <f>'Comp. Desp. Indiretas'!$CU$7</f>
        <v>0</v>
      </c>
      <c r="D26264" s="315" t="str">
        <f>'CRONOG. DE RECEBIMENTO'!$A$5</f>
        <v>Monitoramento da Qualidade do Ar</v>
      </c>
      <c r="E26264" s="314" t="str">
        <f>Resumo!$R$4</f>
        <v>Receita</v>
      </c>
      <c r="F26264" s="314" t="str">
        <f>Resumo!$R$4</f>
        <v>Receita</v>
      </c>
      <c r="G26264" s="327">
        <f>'CRONOG. DE RECEBIMENTO'!Y5</f>
        <v>0</v>
      </c>
    </row>
    <row r="26265" spans="1:7" x14ac:dyDescent="0.25">
      <c r="A26265" s="319">
        <f>'Comp. Desp. Indiretas'!$CU$7</f>
        <v>0</v>
      </c>
      <c r="D26265" s="315" t="str">
        <f>'CRONOG. DE RECEBIMENTO'!$A$6</f>
        <v>Monitoramento de Ruído</v>
      </c>
      <c r="E26265" s="314" t="str">
        <f>Resumo!$R$4</f>
        <v>Receita</v>
      </c>
      <c r="F26265" s="314" t="str">
        <f>Resumo!$R$4</f>
        <v>Receita</v>
      </c>
      <c r="G26265" s="327">
        <f>'CRONOG. DE RECEBIMENTO'!Y6</f>
        <v>0</v>
      </c>
    </row>
    <row r="26266" spans="1:7" x14ac:dyDescent="0.25">
      <c r="A26266" s="319">
        <f>'Comp. Desp. Indiretas'!$CU$7</f>
        <v>0</v>
      </c>
      <c r="D26266" s="315" t="str">
        <f>'CRONOG. DE RECEBIMENTO'!$A$7</f>
        <v>Monitoramento de Efluentes Industriais</v>
      </c>
      <c r="E26266" s="314" t="str">
        <f>Resumo!$R$4</f>
        <v>Receita</v>
      </c>
      <c r="F26266" s="314" t="str">
        <f>Resumo!$R$4</f>
        <v>Receita</v>
      </c>
      <c r="G26266" s="327">
        <f>'CRONOG. DE RECEBIMENTO'!Y7</f>
        <v>0</v>
      </c>
    </row>
    <row r="26294" spans="1:7" x14ac:dyDescent="0.25">
      <c r="A26294" s="319">
        <f>'Comp. Desp. Indiretas'!$CU$7</f>
        <v>0</v>
      </c>
      <c r="D26294" s="315" t="str">
        <f>Resumo!$R$8</f>
        <v>Imposto</v>
      </c>
      <c r="E26294" s="314" t="str">
        <f>Resumo!$R$5</f>
        <v>Despesa</v>
      </c>
      <c r="F26294" s="314" t="str">
        <f>Resumo!$R$8</f>
        <v>Imposto</v>
      </c>
      <c r="G26294" s="327">
        <f>'CRONOG. DE RECEBIMENTO'!Y10</f>
        <v>0</v>
      </c>
    </row>
    <row r="26295" spans="1:7" x14ac:dyDescent="0.25">
      <c r="A26295" s="319">
        <f>'Comp. Desp. Indiretas'!$CU$7</f>
        <v>0</v>
      </c>
      <c r="D26295" s="315" t="str">
        <f>Resumo!$R$9</f>
        <v>Overhead</v>
      </c>
      <c r="E26295" s="314" t="str">
        <f>Resumo!$R$9</f>
        <v>Overhead</v>
      </c>
      <c r="F26295" s="314" t="str">
        <f>Resumo!$R$9</f>
        <v>Overhead</v>
      </c>
      <c r="G26295" s="327">
        <f>'CRONOG. DE RECEBIMENTO'!Y15</f>
        <v>0</v>
      </c>
    </row>
    <row r="26296" spans="1:7" x14ac:dyDescent="0.25">
      <c r="A26296" s="319">
        <f>'Comp. Desp. Indiretas'!$CU$7</f>
        <v>0</v>
      </c>
      <c r="D26296" s="315" t="str">
        <f>Resumo!$R$10</f>
        <v>Margem</v>
      </c>
      <c r="E26296" s="314" t="str">
        <f>Resumo!$R$10</f>
        <v>Margem</v>
      </c>
      <c r="F26296" s="314" t="str">
        <f>Resumo!$R$10</f>
        <v>Margem</v>
      </c>
      <c r="G26296" s="327">
        <f>'CRONOG. DE RECEBIMENTO'!Y17</f>
        <v>0</v>
      </c>
    </row>
    <row r="26297" spans="1:7" x14ac:dyDescent="0.25">
      <c r="A26297" s="319">
        <f>'Comp. Desp. Indiretas'!$CU$7</f>
        <v>0</v>
      </c>
      <c r="D26297" s="315" t="str">
        <f>Resumo!$R$11</f>
        <v>Risco</v>
      </c>
      <c r="E26297" s="314" t="str">
        <f>Resumo!$R$11</f>
        <v>Risco</v>
      </c>
      <c r="F26297" s="314" t="str">
        <f>Resumo!$R$11</f>
        <v>Risco</v>
      </c>
      <c r="G26297" s="327">
        <f>'CRONOG. DE RECEBIMENTO'!Y16</f>
        <v>0</v>
      </c>
    </row>
    <row r="26298" spans="1:7" x14ac:dyDescent="0.25">
      <c r="A26298" s="319">
        <f>'Comp. Desp. Indiretas'!$CU$7</f>
        <v>0</v>
      </c>
      <c r="D26298" s="315" t="str">
        <f>'CRONOG. DE RECEBIMENTO'!$A$11</f>
        <v>TOTAL MENSAL - RECEITA LÍQUIDA</v>
      </c>
      <c r="E26298" s="314" t="str">
        <f>Resumo!$R$4</f>
        <v>Receita</v>
      </c>
      <c r="F26298" s="314" t="str">
        <f>'CRONOG. DE RECEBIMENTO'!$A$11</f>
        <v>TOTAL MENSAL - RECEITA LÍQUIDA</v>
      </c>
      <c r="G26298" s="327">
        <f>'CRONOG. DE RECEBIMENTO'!$Y$11</f>
        <v>0</v>
      </c>
    </row>
    <row r="26299" spans="1:7" x14ac:dyDescent="0.25">
      <c r="A26299" s="319">
        <f>'Comp. Desp. Indiretas'!$CU$7</f>
        <v>0</v>
      </c>
      <c r="D26299" s="315" t="str">
        <f>'CRONOG. DE RECEBIMENTO'!$A$12</f>
        <v>TOTAL ACUMULADO - RECEITA LÍQUIDA</v>
      </c>
      <c r="E26299" s="314" t="str">
        <f>Resumo!$R$4</f>
        <v>Receita</v>
      </c>
      <c r="F26299" s="314" t="str">
        <f>'CRONOG. DE RECEBIMENTO'!$A$12</f>
        <v>TOTAL ACUMULADO - RECEITA LÍQUIDA</v>
      </c>
      <c r="G26299" s="327">
        <f>'CRONOG. DE RECEBIMENTO'!$Y$12</f>
        <v>17472.697328999995</v>
      </c>
    </row>
    <row r="26300" spans="1:7" x14ac:dyDescent="0.25">
      <c r="A26300" s="319">
        <f>'Comp. Desp. Indiretas'!$CU$7</f>
        <v>0</v>
      </c>
      <c r="D26300" s="315" t="str">
        <f>'CRONOG. DE RECEBIMENTO'!$A$38</f>
        <v>Monitoramento da Qualidade do Ar</v>
      </c>
      <c r="E26300" s="314" t="str">
        <f>Resumo!$R$12</f>
        <v>Recebimento Cliente</v>
      </c>
      <c r="F26300" s="314" t="str">
        <f>Resumo!$R$12</f>
        <v>Recebimento Cliente</v>
      </c>
      <c r="G26300" s="327">
        <f>'CRONOG. DE RECEBIMENTO'!$Y$38</f>
        <v>0</v>
      </c>
    </row>
    <row r="26301" spans="1:7" x14ac:dyDescent="0.25">
      <c r="A26301" s="319">
        <f>'Comp. Desp. Indiretas'!$CU$7</f>
        <v>0</v>
      </c>
      <c r="D26301" s="315" t="str">
        <f>'CRONOG. DE RECEBIMENTO'!$A$39</f>
        <v>Monitoramento de Ruído</v>
      </c>
      <c r="E26301" s="314" t="str">
        <f>Resumo!$R$12</f>
        <v>Recebimento Cliente</v>
      </c>
      <c r="F26301" s="314" t="str">
        <f>Resumo!$R$12</f>
        <v>Recebimento Cliente</v>
      </c>
      <c r="G26301" s="327">
        <f>'CRONOG. DE RECEBIMENTO'!$Y$39</f>
        <v>0</v>
      </c>
    </row>
    <row r="26302" spans="1:7" x14ac:dyDescent="0.25">
      <c r="A26302" s="319">
        <f>'Comp. Desp. Indiretas'!$CU$7</f>
        <v>0</v>
      </c>
      <c r="D26302" s="315" t="str">
        <f>'CRONOG. DE RECEBIMENTO'!$A$40</f>
        <v>Monitoramento de Efluentes Industriais</v>
      </c>
      <c r="E26302" s="314" t="str">
        <f>Resumo!$R$12</f>
        <v>Recebimento Cliente</v>
      </c>
      <c r="F26302" s="314" t="str">
        <f>Resumo!$R$12</f>
        <v>Recebimento Cliente</v>
      </c>
      <c r="G26302" s="327">
        <f>'CRONOG. DE RECEBIMENTO'!$Y$40</f>
        <v>0</v>
      </c>
    </row>
    <row r="26330" spans="1:7" x14ac:dyDescent="0.25">
      <c r="A26330" s="319">
        <f>'Comp. Desp. Indiretas'!$CV$7</f>
        <v>0</v>
      </c>
      <c r="B26330" s="314" t="str">
        <f>'Comp. Desp. Indiretas'!$A$9</f>
        <v>MOC</v>
      </c>
      <c r="D26330" s="315" t="str">
        <f>'Comp. Desp. Indiretas'!$C$9</f>
        <v>DIRETOR TÉCNICO</v>
      </c>
      <c r="E26330" s="314" t="str">
        <f>Resumo!$R$5</f>
        <v>Despesa</v>
      </c>
      <c r="F26330" s="314" t="str">
        <f>Resumo!$R$6</f>
        <v>Despesa Indireta</v>
      </c>
      <c r="G26330" s="327">
        <f>'Comp. Desp. Indiretas'!CV9</f>
        <v>0</v>
      </c>
    </row>
    <row r="26331" spans="1:7" x14ac:dyDescent="0.25">
      <c r="A26331" s="319">
        <f>'Comp. Desp. Indiretas'!$CV$7</f>
        <v>0</v>
      </c>
      <c r="B26331" s="314" t="str">
        <f>'Comp. Desp. Indiretas'!$A$10</f>
        <v>MOC</v>
      </c>
      <c r="D26331" s="315" t="str">
        <f>'Comp. Desp. Indiretas'!$C$10</f>
        <v>GERENTE DE PROJETO</v>
      </c>
      <c r="E26331" s="314" t="str">
        <f>Resumo!$R$5</f>
        <v>Despesa</v>
      </c>
      <c r="F26331" s="314" t="str">
        <f>Resumo!$R$6</f>
        <v>Despesa Indireta</v>
      </c>
      <c r="G26331" s="327">
        <f>'Comp. Desp. Indiretas'!CV10</f>
        <v>0</v>
      </c>
    </row>
    <row r="26332" spans="1:7" x14ac:dyDescent="0.25">
      <c r="A26332" s="319">
        <f>'Comp. Desp. Indiretas'!$CV$7</f>
        <v>0</v>
      </c>
      <c r="B26332" s="314" t="str">
        <f>'Comp. Desp. Indiretas'!$A$11</f>
        <v>MOC</v>
      </c>
      <c r="D26332" s="315" t="str">
        <f>'Comp. Desp. Indiretas'!$C$11</f>
        <v>COORD. DE PROJETO</v>
      </c>
      <c r="E26332" s="314" t="str">
        <f>Resumo!$R$5</f>
        <v>Despesa</v>
      </c>
      <c r="F26332" s="314" t="str">
        <f>Resumo!$R$6</f>
        <v>Despesa Indireta</v>
      </c>
      <c r="G26332" s="327">
        <f>'Comp. Desp. Indiretas'!CV11</f>
        <v>0</v>
      </c>
    </row>
    <row r="26333" spans="1:7" x14ac:dyDescent="0.25">
      <c r="A26333" s="319">
        <f>'Comp. Desp. Indiretas'!$CV$7</f>
        <v>0</v>
      </c>
      <c r="B26333" s="314" t="str">
        <f>'Comp. Desp. Indiretas'!$A$12</f>
        <v>MOC</v>
      </c>
      <c r="D26333" s="315" t="str">
        <f>'Comp. Desp. Indiretas'!$C$12</f>
        <v>COORD. OPERACIONAL</v>
      </c>
      <c r="E26333" s="314" t="str">
        <f>Resumo!$R$5</f>
        <v>Despesa</v>
      </c>
      <c r="F26333" s="314" t="str">
        <f>Resumo!$R$6</f>
        <v>Despesa Indireta</v>
      </c>
      <c r="G26333" s="327">
        <f>'Comp. Desp. Indiretas'!CV12</f>
        <v>0</v>
      </c>
    </row>
    <row r="26334" spans="1:7" x14ac:dyDescent="0.25">
      <c r="A26334" s="319">
        <f>'Comp. Desp. Indiretas'!$CV$7</f>
        <v>0</v>
      </c>
      <c r="B26334" s="314" t="str">
        <f>'Comp. Desp. Indiretas'!$A$13</f>
        <v>MOC</v>
      </c>
      <c r="D26334" s="315" t="str">
        <f>'Comp. Desp. Indiretas'!$C$13</f>
        <v>ANALISTA DE PROJETOS SENIOR</v>
      </c>
      <c r="E26334" s="314" t="str">
        <f>Resumo!$R$5</f>
        <v>Despesa</v>
      </c>
      <c r="F26334" s="314" t="str">
        <f>Resumo!$R$6</f>
        <v>Despesa Indireta</v>
      </c>
      <c r="G26334" s="327">
        <f>'Comp. Desp. Indiretas'!CV13</f>
        <v>0</v>
      </c>
    </row>
    <row r="26335" spans="1:7" x14ac:dyDescent="0.25">
      <c r="A26335" s="319">
        <f>'Comp. Desp. Indiretas'!$CV$7</f>
        <v>0</v>
      </c>
      <c r="B26335" s="314" t="str">
        <f>'Comp. Desp. Indiretas'!$A$14</f>
        <v>MOC</v>
      </c>
      <c r="D26335" s="315" t="str">
        <f>'Comp. Desp. Indiretas'!$C$14</f>
        <v>ANALISTA DE PROJETOS PLENO</v>
      </c>
      <c r="E26335" s="314" t="str">
        <f>Resumo!$R$5</f>
        <v>Despesa</v>
      </c>
      <c r="F26335" s="314" t="str">
        <f>Resumo!$R$6</f>
        <v>Despesa Indireta</v>
      </c>
      <c r="G26335" s="327">
        <f>'Comp. Desp. Indiretas'!CV14</f>
        <v>0</v>
      </c>
    </row>
    <row r="26336" spans="1:7" x14ac:dyDescent="0.25">
      <c r="A26336" s="319">
        <f>'Comp. Desp. Indiretas'!$CV$7</f>
        <v>0</v>
      </c>
      <c r="B26336" s="314" t="str">
        <f>'Comp. Desp. Indiretas'!$A$15</f>
        <v>MOC</v>
      </c>
      <c r="D26336" s="315" t="str">
        <f>'Comp. Desp. Indiretas'!$C$15</f>
        <v>ANALISTA DE PROJETOS JUNIOR</v>
      </c>
      <c r="E26336" s="314" t="str">
        <f>Resumo!$R$5</f>
        <v>Despesa</v>
      </c>
      <c r="F26336" s="314" t="str">
        <f>Resumo!$R$6</f>
        <v>Despesa Indireta</v>
      </c>
      <c r="G26336" s="327">
        <f>'Comp. Desp. Indiretas'!CV15</f>
        <v>0</v>
      </c>
    </row>
    <row r="26337" spans="1:7" x14ac:dyDescent="0.25">
      <c r="A26337" s="319">
        <f>'Comp. Desp. Indiretas'!$CV$7</f>
        <v>0</v>
      </c>
      <c r="B26337" s="314" t="str">
        <f>'Comp. Desp. Indiretas'!$A$16</f>
        <v>MOC</v>
      </c>
      <c r="D26337" s="315" t="str">
        <f>'Comp. Desp. Indiretas'!$C$16</f>
        <v>TÉCNICO OPERACIONAL</v>
      </c>
      <c r="E26337" s="314" t="str">
        <f>Resumo!$R$5</f>
        <v>Despesa</v>
      </c>
      <c r="F26337" s="314" t="str">
        <f>Resumo!$R$6</f>
        <v>Despesa Indireta</v>
      </c>
      <c r="G26337" s="327">
        <f>'Comp. Desp. Indiretas'!CV16</f>
        <v>0</v>
      </c>
    </row>
    <row r="26338" spans="1:7" x14ac:dyDescent="0.25">
      <c r="A26338" s="319">
        <f>'Comp. Desp. Indiretas'!$CV$7</f>
        <v>0</v>
      </c>
      <c r="B26338" s="314" t="str">
        <f>'Comp. Desp. Indiretas'!$A$17</f>
        <v>MOC</v>
      </c>
      <c r="D26338" s="315" t="str">
        <f>'Comp. Desp. Indiretas'!$C$17</f>
        <v>TÉCNICO OPERACIONAL - C/ PERICULOSIDADE</v>
      </c>
      <c r="E26338" s="314" t="str">
        <f>Resumo!$R$5</f>
        <v>Despesa</v>
      </c>
      <c r="F26338" s="314" t="str">
        <f>Resumo!$R$6</f>
        <v>Despesa Indireta</v>
      </c>
      <c r="G26338" s="327">
        <f>'Comp. Desp. Indiretas'!CV17</f>
        <v>0</v>
      </c>
    </row>
    <row r="26339" spans="1:7" x14ac:dyDescent="0.25">
      <c r="A26339" s="319">
        <f>'Comp. Desp. Indiretas'!$CV$7</f>
        <v>0</v>
      </c>
      <c r="B26339" s="314" t="str">
        <f>'Comp. Desp. Indiretas'!$A$18</f>
        <v>MOC</v>
      </c>
      <c r="D26339" s="315" t="str">
        <f>'Comp. Desp. Indiretas'!$C$18</f>
        <v>ANALISTA DE GEOPROCESSAMENTO</v>
      </c>
      <c r="E26339" s="314" t="str">
        <f>Resumo!$R$5</f>
        <v>Despesa</v>
      </c>
      <c r="F26339" s="314" t="str">
        <f>Resumo!$R$6</f>
        <v>Despesa Indireta</v>
      </c>
      <c r="G26339" s="327">
        <f>'Comp. Desp. Indiretas'!CV18</f>
        <v>0</v>
      </c>
    </row>
    <row r="26340" spans="1:7" x14ac:dyDescent="0.25">
      <c r="A26340" s="319">
        <f>'Comp. Desp. Indiretas'!$CV$7</f>
        <v>0</v>
      </c>
      <c r="B26340" s="314" t="str">
        <f>'Comp. Desp. Indiretas'!$A$19</f>
        <v>MOC</v>
      </c>
      <c r="D26340" s="315" t="str">
        <f>'Comp. Desp. Indiretas'!$C$19</f>
        <v>ASSISTENTE DE PROJETOS</v>
      </c>
      <c r="E26340" s="314" t="str">
        <f>Resumo!$R$5</f>
        <v>Despesa</v>
      </c>
      <c r="F26340" s="314" t="str">
        <f>Resumo!$R$6</f>
        <v>Despesa Indireta</v>
      </c>
      <c r="G26340" s="327">
        <f>'Comp. Desp. Indiretas'!CV19</f>
        <v>0</v>
      </c>
    </row>
    <row r="26341" spans="1:7" x14ac:dyDescent="0.25">
      <c r="A26341" s="319">
        <f>'Comp. Desp. Indiretas'!$CV$7</f>
        <v>0</v>
      </c>
      <c r="B26341" s="314" t="str">
        <f>'Comp. Desp. Indiretas'!$A$20</f>
        <v>MOC</v>
      </c>
      <c r="D26341" s="315" t="str">
        <f>'Comp. Desp. Indiretas'!$C$20</f>
        <v>AUXILIAR TÉCNICO</v>
      </c>
      <c r="E26341" s="314" t="str">
        <f>Resumo!$R$5</f>
        <v>Despesa</v>
      </c>
      <c r="F26341" s="314" t="str">
        <f>Resumo!$R$6</f>
        <v>Despesa Indireta</v>
      </c>
      <c r="G26341" s="327">
        <f>'Comp. Desp. Indiretas'!CV20</f>
        <v>0</v>
      </c>
    </row>
    <row r="26342" spans="1:7" x14ac:dyDescent="0.25">
      <c r="A26342" s="319">
        <f>'Comp. Desp. Indiretas'!$CV$7</f>
        <v>0</v>
      </c>
      <c r="B26342" s="314" t="str">
        <f>'Comp. Desp. Indiretas'!$A$21</f>
        <v>MOC</v>
      </c>
      <c r="D26342" s="315" t="str">
        <f>'Comp. Desp. Indiretas'!$C$21</f>
        <v>ESTAGIÁRIO TÉCNICO</v>
      </c>
      <c r="E26342" s="314" t="str">
        <f>Resumo!$R$5</f>
        <v>Despesa</v>
      </c>
      <c r="F26342" s="314" t="str">
        <f>Resumo!$R$6</f>
        <v>Despesa Indireta</v>
      </c>
      <c r="G26342" s="327">
        <f>'Comp. Desp. Indiretas'!CV21</f>
        <v>0</v>
      </c>
    </row>
    <row r="26343" spans="1:7" x14ac:dyDescent="0.25">
      <c r="A26343" s="319">
        <f>'Comp. Desp. Indiretas'!$CV$7</f>
        <v>0</v>
      </c>
      <c r="B26343" s="314" t="str">
        <f>'Comp. Desp. Indiretas'!$A$22</f>
        <v>MOC</v>
      </c>
      <c r="D26343" s="315" t="str">
        <f>'Comp. Desp. Indiretas'!$C$22</f>
        <v>ANALISTA FINANCEIRO</v>
      </c>
      <c r="E26343" s="314" t="str">
        <f>Resumo!$R$5</f>
        <v>Despesa</v>
      </c>
      <c r="F26343" s="314" t="str">
        <f>Resumo!$R$6</f>
        <v>Despesa Indireta</v>
      </c>
      <c r="G26343" s="327">
        <f>'Comp. Desp. Indiretas'!CV22</f>
        <v>0</v>
      </c>
    </row>
    <row r="26344" spans="1:7" x14ac:dyDescent="0.25">
      <c r="A26344" s="319">
        <f>'Comp. Desp. Indiretas'!$CV$7</f>
        <v>0</v>
      </c>
      <c r="B26344" s="314" t="str">
        <f>'Comp. Desp. Indiretas'!$A$23</f>
        <v>MOC</v>
      </c>
      <c r="D26344" s="315" t="str">
        <f>'Comp. Desp. Indiretas'!$C$23</f>
        <v>ANALISTA DE SUPRIMENTOS</v>
      </c>
      <c r="E26344" s="314" t="str">
        <f>Resumo!$R$5</f>
        <v>Despesa</v>
      </c>
      <c r="F26344" s="314" t="str">
        <f>Resumo!$R$6</f>
        <v>Despesa Indireta</v>
      </c>
      <c r="G26344" s="327">
        <f>'Comp. Desp. Indiretas'!CV23</f>
        <v>0</v>
      </c>
    </row>
    <row r="26345" spans="1:7" x14ac:dyDescent="0.25">
      <c r="A26345" s="319">
        <f>'Comp. Desp. Indiretas'!$CV$7</f>
        <v>0</v>
      </c>
      <c r="B26345" s="314" t="str">
        <f>'Comp. Desp. Indiretas'!$A$24</f>
        <v>DG</v>
      </c>
      <c r="D26345" s="315" t="str">
        <f>'Comp. Desp. Indiretas'!$C$24</f>
        <v>HOSPEDAGEM - NIVEL 1</v>
      </c>
      <c r="E26345" s="314" t="str">
        <f>Resumo!$R$5</f>
        <v>Despesa</v>
      </c>
      <c r="F26345" s="314" t="str">
        <f>Resumo!$R$6</f>
        <v>Despesa Indireta</v>
      </c>
      <c r="G26345" s="327">
        <f>'Comp. Desp. Indiretas'!CV24</f>
        <v>0</v>
      </c>
    </row>
    <row r="26346" spans="1:7" x14ac:dyDescent="0.25">
      <c r="A26346" s="319">
        <f>'Comp. Desp. Indiretas'!$CV$7</f>
        <v>0</v>
      </c>
      <c r="B26346" s="314" t="str">
        <f>'Comp. Desp. Indiretas'!$A$25</f>
        <v>DG</v>
      </c>
      <c r="D26346" s="315" t="str">
        <f>'Comp. Desp. Indiretas'!$C$25</f>
        <v>HOSPEDAGEM - NIVEL 2</v>
      </c>
      <c r="E26346" s="314" t="str">
        <f>Resumo!$R$5</f>
        <v>Despesa</v>
      </c>
      <c r="F26346" s="314" t="str">
        <f>Resumo!$R$6</f>
        <v>Despesa Indireta</v>
      </c>
      <c r="G26346" s="327">
        <f>'Comp. Desp. Indiretas'!CV25</f>
        <v>0</v>
      </c>
    </row>
    <row r="26347" spans="1:7" x14ac:dyDescent="0.25">
      <c r="A26347" s="319">
        <f>'Comp. Desp. Indiretas'!$CV$7</f>
        <v>0</v>
      </c>
      <c r="B26347" s="314" t="str">
        <f>'Comp. Desp. Indiretas'!$A$26</f>
        <v>DG</v>
      </c>
      <c r="D26347" s="315" t="str">
        <f>'Comp. Desp. Indiretas'!$C$26</f>
        <v>HOSPEDAGEM - NIVEL 3</v>
      </c>
      <c r="E26347" s="314" t="str">
        <f>Resumo!$R$5</f>
        <v>Despesa</v>
      </c>
      <c r="F26347" s="314" t="str">
        <f>Resumo!$R$6</f>
        <v>Despesa Indireta</v>
      </c>
      <c r="G26347" s="327">
        <f>'Comp. Desp. Indiretas'!CV26</f>
        <v>0</v>
      </c>
    </row>
    <row r="26348" spans="1:7" x14ac:dyDescent="0.25">
      <c r="A26348" s="319">
        <f>'Comp. Desp. Indiretas'!$CV$7</f>
        <v>0</v>
      </c>
      <c r="B26348" s="314" t="str">
        <f>'Comp. Desp. Indiretas'!$A$27</f>
        <v>DG</v>
      </c>
      <c r="D26348" s="315" t="str">
        <f>'Comp. Desp. Indiretas'!$C$27</f>
        <v>LOCAÇÃO DE BASE OPERACIONAL</v>
      </c>
      <c r="E26348" s="314" t="str">
        <f>Resumo!$R$5</f>
        <v>Despesa</v>
      </c>
      <c r="F26348" s="314" t="str">
        <f>Resumo!$R$6</f>
        <v>Despesa Indireta</v>
      </c>
      <c r="G26348" s="327">
        <f>'Comp. Desp. Indiretas'!CV27</f>
        <v>0</v>
      </c>
    </row>
    <row r="26349" spans="1:7" x14ac:dyDescent="0.25">
      <c r="A26349" s="319">
        <f>'Comp. Desp. Indiretas'!$CV$7</f>
        <v>0</v>
      </c>
      <c r="B26349" s="314" t="str">
        <f>'Comp. Desp. Indiretas'!$A$28</f>
        <v>DG</v>
      </c>
      <c r="D26349" s="315" t="str">
        <f>'Comp. Desp. Indiretas'!$C$28</f>
        <v>ALIMENTAÇÃO - NIVEL 1</v>
      </c>
      <c r="E26349" s="314" t="str">
        <f>Resumo!$R$5</f>
        <v>Despesa</v>
      </c>
      <c r="F26349" s="314" t="str">
        <f>Resumo!$R$6</f>
        <v>Despesa Indireta</v>
      </c>
      <c r="G26349" s="327">
        <f>'Comp. Desp. Indiretas'!CV28</f>
        <v>0</v>
      </c>
    </row>
    <row r="26350" spans="1:7" x14ac:dyDescent="0.25">
      <c r="A26350" s="319">
        <f>'Comp. Desp. Indiretas'!$CV$7</f>
        <v>0</v>
      </c>
      <c r="B26350" s="314" t="str">
        <f>'Comp. Desp. Indiretas'!$A$29</f>
        <v>DG</v>
      </c>
      <c r="D26350" s="315" t="str">
        <f>'Comp. Desp. Indiretas'!$C$29</f>
        <v>ALIMENTAÇÃO - NIVEL 2</v>
      </c>
      <c r="E26350" s="314" t="str">
        <f>Resumo!$R$5</f>
        <v>Despesa</v>
      </c>
      <c r="F26350" s="314" t="str">
        <f>Resumo!$R$6</f>
        <v>Despesa Indireta</v>
      </c>
      <c r="G26350" s="327">
        <f>'Comp. Desp. Indiretas'!CV29</f>
        <v>0</v>
      </c>
    </row>
    <row r="26351" spans="1:7" x14ac:dyDescent="0.25">
      <c r="A26351" s="319">
        <f>'Comp. Desp. Indiretas'!$CV$7</f>
        <v>0</v>
      </c>
      <c r="B26351" s="314" t="str">
        <f>'Comp. Desp. Indiretas'!$A$30</f>
        <v>DG</v>
      </c>
      <c r="D26351" s="315" t="str">
        <f>'Comp. Desp. Indiretas'!$C$30</f>
        <v>ALIMENTAÇÃO - NIVEL 3</v>
      </c>
      <c r="E26351" s="314" t="str">
        <f>Resumo!$R$5</f>
        <v>Despesa</v>
      </c>
      <c r="F26351" s="314" t="str">
        <f>Resumo!$R$6</f>
        <v>Despesa Indireta</v>
      </c>
      <c r="G26351" s="327">
        <f>'Comp. Desp. Indiretas'!CV30</f>
        <v>0</v>
      </c>
    </row>
    <row r="26352" spans="1:7" x14ac:dyDescent="0.25">
      <c r="A26352" s="319">
        <f>'Comp. Desp. Indiretas'!$CV$7</f>
        <v>0</v>
      </c>
      <c r="B26352" s="314" t="str">
        <f>'Comp. Desp. Indiretas'!$A$31</f>
        <v>DG</v>
      </c>
      <c r="D26352" s="315" t="str">
        <f>'Comp. Desp. Indiretas'!$C$31</f>
        <v>TELEFONIA</v>
      </c>
      <c r="E26352" s="314" t="str">
        <f>Resumo!$R$5</f>
        <v>Despesa</v>
      </c>
      <c r="F26352" s="314" t="str">
        <f>Resumo!$R$6</f>
        <v>Despesa Indireta</v>
      </c>
      <c r="G26352" s="327">
        <f>'Comp. Desp. Indiretas'!CV31</f>
        <v>0</v>
      </c>
    </row>
    <row r="26353" spans="1:7" x14ac:dyDescent="0.25">
      <c r="A26353" s="319">
        <f>'Comp. Desp. Indiretas'!$CV$7</f>
        <v>0</v>
      </c>
      <c r="B26353" s="314" t="str">
        <f>'Comp. Desp. Indiretas'!$A$32</f>
        <v>DG</v>
      </c>
      <c r="D26353" s="315" t="str">
        <f>'Comp. Desp. Indiretas'!$C$32</f>
        <v>ALUGUEL DE VEÍCULO LEVE MENSAL</v>
      </c>
      <c r="E26353" s="314" t="str">
        <f>Resumo!$R$5</f>
        <v>Despesa</v>
      </c>
      <c r="F26353" s="314" t="str">
        <f>Resumo!$R$6</f>
        <v>Despesa Indireta</v>
      </c>
      <c r="G26353" s="327">
        <f>'Comp. Desp. Indiretas'!CV32</f>
        <v>0</v>
      </c>
    </row>
    <row r="26354" spans="1:7" x14ac:dyDescent="0.25">
      <c r="A26354" s="319">
        <f>'Comp. Desp. Indiretas'!$CV$7</f>
        <v>0</v>
      </c>
      <c r="B26354" s="314" t="str">
        <f>'Comp. Desp. Indiretas'!$A$33</f>
        <v>DG</v>
      </c>
      <c r="D26354" s="315" t="str">
        <f>'Comp. Desp. Indiretas'!$C$33</f>
        <v>ALUGUEL DE VEICULO LEVE</v>
      </c>
      <c r="E26354" s="314" t="str">
        <f>Resumo!$R$5</f>
        <v>Despesa</v>
      </c>
      <c r="F26354" s="314" t="str">
        <f>Resumo!$R$6</f>
        <v>Despesa Indireta</v>
      </c>
      <c r="G26354" s="327">
        <f>'Comp. Desp. Indiretas'!CV33</f>
        <v>0</v>
      </c>
    </row>
    <row r="26355" spans="1:7" x14ac:dyDescent="0.25">
      <c r="A26355" s="319">
        <f>'Comp. Desp. Indiretas'!$CV$7</f>
        <v>0</v>
      </c>
      <c r="B26355" s="314" t="str">
        <f>'Comp. Desp. Indiretas'!$A$34</f>
        <v>DG</v>
      </c>
      <c r="D26355" s="315" t="str">
        <f>'Comp. Desp. Indiretas'!$C$34</f>
        <v>ALUGUEL CAMINHONTE</v>
      </c>
      <c r="E26355" s="314" t="str">
        <f>Resumo!$R$5</f>
        <v>Despesa</v>
      </c>
      <c r="F26355" s="314" t="str">
        <f>Resumo!$R$6</f>
        <v>Despesa Indireta</v>
      </c>
      <c r="G26355" s="327">
        <f>'Comp. Desp. Indiretas'!CV34</f>
        <v>0</v>
      </c>
    </row>
    <row r="26356" spans="1:7" x14ac:dyDescent="0.25">
      <c r="A26356" s="319">
        <f>'Comp. Desp. Indiretas'!$CV$7</f>
        <v>0</v>
      </c>
      <c r="B26356" s="314" t="str">
        <f>'Comp. Desp. Indiretas'!$A$35</f>
        <v>DG</v>
      </c>
      <c r="D26356" s="315" t="str">
        <f>'Comp. Desp. Indiretas'!$C$35</f>
        <v>AQUISIÇÃO DE VEICULO</v>
      </c>
      <c r="E26356" s="314" t="str">
        <f>Resumo!$R$5</f>
        <v>Despesa</v>
      </c>
      <c r="F26356" s="314" t="str">
        <f>Resumo!$R$6</f>
        <v>Despesa Indireta</v>
      </c>
      <c r="G26356" s="327">
        <f>'Comp. Desp. Indiretas'!CV35</f>
        <v>0</v>
      </c>
    </row>
    <row r="26357" spans="1:7" x14ac:dyDescent="0.25">
      <c r="A26357" s="319">
        <f>'Comp. Desp. Indiretas'!$CV$7</f>
        <v>0</v>
      </c>
      <c r="B26357" s="314" t="str">
        <f>'Comp. Desp. Indiretas'!$A$36</f>
        <v>DG</v>
      </c>
      <c r="D26357" s="315" t="str">
        <f>'Comp. Desp. Indiretas'!$C$36</f>
        <v>COMBUSTÍVEL - GASOLINA</v>
      </c>
      <c r="E26357" s="314" t="str">
        <f>Resumo!$R$5</f>
        <v>Despesa</v>
      </c>
      <c r="F26357" s="314" t="str">
        <f>Resumo!$R$6</f>
        <v>Despesa Indireta</v>
      </c>
      <c r="G26357" s="327">
        <f>'Comp. Desp. Indiretas'!CV36</f>
        <v>0</v>
      </c>
    </row>
    <row r="26358" spans="1:7" x14ac:dyDescent="0.25">
      <c r="A26358" s="319">
        <f>'Comp. Desp. Indiretas'!$CV$7</f>
        <v>0</v>
      </c>
      <c r="B26358" s="314" t="str">
        <f>'Comp. Desp. Indiretas'!$A$37</f>
        <v>DG</v>
      </c>
      <c r="D26358" s="315" t="str">
        <f>'Comp. Desp. Indiretas'!$C$37</f>
        <v>COMBUSTÍVEL - DIESEL</v>
      </c>
      <c r="E26358" s="314" t="str">
        <f>Resumo!$R$5</f>
        <v>Despesa</v>
      </c>
      <c r="F26358" s="314" t="str">
        <f>Resumo!$R$6</f>
        <v>Despesa Indireta</v>
      </c>
      <c r="G26358" s="327">
        <f>'Comp. Desp. Indiretas'!CV37</f>
        <v>0</v>
      </c>
    </row>
    <row r="26359" spans="1:7" x14ac:dyDescent="0.25">
      <c r="A26359" s="319">
        <f>'Comp. Desp. Indiretas'!$CV$7</f>
        <v>0</v>
      </c>
      <c r="B26359" s="314" t="str">
        <f>'Comp. Desp. Indiretas'!$A$38</f>
        <v>DG</v>
      </c>
      <c r="D26359" s="315" t="str">
        <f>'Comp. Desp. Indiretas'!$C$38</f>
        <v>PASSAGEM AÉREA</v>
      </c>
      <c r="E26359" s="314" t="str">
        <f>Resumo!$R$5</f>
        <v>Despesa</v>
      </c>
      <c r="F26359" s="314" t="str">
        <f>Resumo!$R$6</f>
        <v>Despesa Indireta</v>
      </c>
      <c r="G26359" s="327">
        <f>'Comp. Desp. Indiretas'!CV38</f>
        <v>0</v>
      </c>
    </row>
    <row r="26360" spans="1:7" x14ac:dyDescent="0.25">
      <c r="A26360" s="319">
        <f>'Comp. Desp. Indiretas'!$CV$7</f>
        <v>0</v>
      </c>
      <c r="B26360" s="314" t="str">
        <f>'Comp. Desp. Indiretas'!$A$39</f>
        <v>ART</v>
      </c>
      <c r="D26360" s="315" t="str">
        <f>'Comp. Desp. Indiretas'!$C$39</f>
        <v>ART CREA - Nível 1</v>
      </c>
      <c r="E26360" s="314" t="str">
        <f>Resumo!$R$5</f>
        <v>Despesa</v>
      </c>
      <c r="F26360" s="314" t="str">
        <f>Resumo!$R$6</f>
        <v>Despesa Indireta</v>
      </c>
      <c r="G26360" s="327">
        <f>'Comp. Desp. Indiretas'!CV39</f>
        <v>0</v>
      </c>
    </row>
    <row r="26361" spans="1:7" x14ac:dyDescent="0.25">
      <c r="A26361" s="319">
        <f>'Comp. Desp. Indiretas'!$CV$7</f>
        <v>0</v>
      </c>
      <c r="B26361" s="314" t="str">
        <f>'Comp. Desp. Indiretas'!$A$40</f>
        <v>ART</v>
      </c>
      <c r="D26361" s="315" t="str">
        <f>'Comp. Desp. Indiretas'!$C$40</f>
        <v>ART CREA - Nível 2</v>
      </c>
      <c r="E26361" s="314" t="str">
        <f>Resumo!$R$5</f>
        <v>Despesa</v>
      </c>
      <c r="F26361" s="314" t="str">
        <f>Resumo!$R$6</f>
        <v>Despesa Indireta</v>
      </c>
      <c r="G26361" s="327">
        <f>'Comp. Desp. Indiretas'!CV40</f>
        <v>0</v>
      </c>
    </row>
    <row r="26362" spans="1:7" x14ac:dyDescent="0.25">
      <c r="A26362" s="319">
        <f>'Comp. Desp. Indiretas'!$CV$7</f>
        <v>0</v>
      </c>
      <c r="B26362" s="314" t="str">
        <f>'Comp. Desp. Indiretas'!$A$41</f>
        <v>ART</v>
      </c>
      <c r="D26362" s="315" t="str">
        <f>'Comp. Desp. Indiretas'!$C$41</f>
        <v>ART CREA - Nível 3</v>
      </c>
      <c r="E26362" s="314" t="str">
        <f>Resumo!$R$5</f>
        <v>Despesa</v>
      </c>
      <c r="F26362" s="314" t="str">
        <f>Resumo!$R$6</f>
        <v>Despesa Indireta</v>
      </c>
      <c r="G26362" s="327">
        <f>'Comp. Desp. Indiretas'!CV41</f>
        <v>0</v>
      </c>
    </row>
    <row r="26363" spans="1:7" x14ac:dyDescent="0.25">
      <c r="A26363" s="319">
        <f>'Comp. Desp. Indiretas'!$CV$7</f>
        <v>0</v>
      </c>
      <c r="B26363" s="314" t="str">
        <f>'Comp. Desp. Indiretas'!$A$42</f>
        <v>ART</v>
      </c>
      <c r="D26363" s="315" t="str">
        <f>'Comp. Desp. Indiretas'!$C$42</f>
        <v>ACERVO CREA</v>
      </c>
      <c r="E26363" s="314" t="str">
        <f>Resumo!$R$5</f>
        <v>Despesa</v>
      </c>
      <c r="F26363" s="314" t="str">
        <f>Resumo!$R$6</f>
        <v>Despesa Indireta</v>
      </c>
      <c r="G26363" s="327">
        <f>'Comp. Desp. Indiretas'!CV42</f>
        <v>0</v>
      </c>
    </row>
    <row r="26364" spans="1:7" x14ac:dyDescent="0.25">
      <c r="A26364" s="319">
        <f>'Comp. Desp. Indiretas'!$CV$7</f>
        <v>0</v>
      </c>
      <c r="B26364" s="314" t="str">
        <f>'Comp. Desp. Indiretas'!$A$43</f>
        <v>ART</v>
      </c>
      <c r="D26364" s="315" t="str">
        <f>'Comp. Desp. Indiretas'!$C$43</f>
        <v>ART CRBio</v>
      </c>
      <c r="E26364" s="314" t="str">
        <f>Resumo!$R$5</f>
        <v>Despesa</v>
      </c>
      <c r="F26364" s="314" t="str">
        <f>Resumo!$R$6</f>
        <v>Despesa Indireta</v>
      </c>
      <c r="G26364" s="327">
        <f>'Comp. Desp. Indiretas'!CV43</f>
        <v>0</v>
      </c>
    </row>
    <row r="26365" spans="1:7" x14ac:dyDescent="0.25">
      <c r="A26365" s="319">
        <f>'Comp. Desp. Indiretas'!$CV$7</f>
        <v>0</v>
      </c>
      <c r="B26365" s="314" t="str">
        <f>'Comp. Desp. Indiretas'!$A$44</f>
        <v>ART</v>
      </c>
      <c r="D26365" s="315" t="str">
        <f>'Comp. Desp. Indiretas'!$C$44</f>
        <v>ACERVO CRBio</v>
      </c>
      <c r="E26365" s="314" t="str">
        <f>Resumo!$R$5</f>
        <v>Despesa</v>
      </c>
      <c r="F26365" s="314" t="str">
        <f>Resumo!$R$6</f>
        <v>Despesa Indireta</v>
      </c>
      <c r="G26365" s="327">
        <f>'Comp. Desp. Indiretas'!CV44</f>
        <v>0</v>
      </c>
    </row>
    <row r="26366" spans="1:7" x14ac:dyDescent="0.25">
      <c r="A26366" s="319">
        <f>'Comp. Desp. Indiretas'!$CV$7</f>
        <v>0</v>
      </c>
      <c r="B26366" s="314" t="str">
        <f>'Comp. Desp. Indiretas'!$A$45</f>
        <v>ART</v>
      </c>
      <c r="D26366" s="315" t="str">
        <f>'Comp. Desp. Indiretas'!$C$45</f>
        <v>VISTO CREA PF</v>
      </c>
      <c r="E26366" s="314" t="str">
        <f>Resumo!$R$5</f>
        <v>Despesa</v>
      </c>
      <c r="F26366" s="314" t="str">
        <f>Resumo!$R$6</f>
        <v>Despesa Indireta</v>
      </c>
      <c r="G26366" s="327">
        <f>'Comp. Desp. Indiretas'!CV45</f>
        <v>0</v>
      </c>
    </row>
    <row r="26367" spans="1:7" x14ac:dyDescent="0.25">
      <c r="A26367" s="319">
        <f>'Comp. Desp. Indiretas'!$CV$7</f>
        <v>0</v>
      </c>
      <c r="B26367" s="314" t="str">
        <f>'Comp. Desp. Indiretas'!$A$46</f>
        <v>ART</v>
      </c>
      <c r="D26367" s="315" t="str">
        <f>'Comp. Desp. Indiretas'!$C$46</f>
        <v>VISTO CREA PJ</v>
      </c>
      <c r="E26367" s="314" t="str">
        <f>Resumo!$R$5</f>
        <v>Despesa</v>
      </c>
      <c r="F26367" s="314" t="str">
        <f>Resumo!$R$6</f>
        <v>Despesa Indireta</v>
      </c>
      <c r="G26367" s="327">
        <f>'Comp. Desp. Indiretas'!CV46</f>
        <v>0</v>
      </c>
    </row>
    <row r="26368" spans="1:7" x14ac:dyDescent="0.25">
      <c r="A26368" s="319">
        <f>'Comp. Desp. Indiretas'!$CV$7</f>
        <v>0</v>
      </c>
      <c r="B26368" s="314" t="str">
        <f>'Comp. Desp. Indiretas'!$A$47</f>
        <v>ART</v>
      </c>
      <c r="D26368" s="315" t="str">
        <f>'Comp. Desp. Indiretas'!$C$47</f>
        <v>ANUIDADE CREA PF</v>
      </c>
      <c r="E26368" s="314" t="str">
        <f>Resumo!$R$5</f>
        <v>Despesa</v>
      </c>
      <c r="F26368" s="314" t="str">
        <f>Resumo!$R$6</f>
        <v>Despesa Indireta</v>
      </c>
      <c r="G26368" s="327">
        <f>'Comp. Desp. Indiretas'!CV47</f>
        <v>0</v>
      </c>
    </row>
    <row r="26369" spans="1:7" x14ac:dyDescent="0.25">
      <c r="A26369" s="319">
        <f>'Comp. Desp. Indiretas'!$CV$7</f>
        <v>0</v>
      </c>
      <c r="B26369" s="314" t="str">
        <f>'Comp. Desp. Indiretas'!$A$48</f>
        <v>ART</v>
      </c>
      <c r="D26369" s="315" t="str">
        <f>'Comp. Desp. Indiretas'!$C$48</f>
        <v>ANUIDADE CREA PJ</v>
      </c>
      <c r="E26369" s="314" t="str">
        <f>Resumo!$R$5</f>
        <v>Despesa</v>
      </c>
      <c r="F26369" s="314" t="str">
        <f>Resumo!$R$6</f>
        <v>Despesa Indireta</v>
      </c>
      <c r="G26369" s="327">
        <f>'Comp. Desp. Indiretas'!CV48</f>
        <v>0</v>
      </c>
    </row>
    <row r="26370" spans="1:7" x14ac:dyDescent="0.25">
      <c r="A26370" s="319">
        <f>'Comp. Desp. Indiretas'!$CV$7</f>
        <v>0</v>
      </c>
      <c r="B26370" s="314" t="str">
        <f>'Comp. Desp. Indiretas'!$A$49</f>
        <v>ART</v>
      </c>
      <c r="D26370" s="315" t="str">
        <f>'Comp. Desp. Indiretas'!$C$49</f>
        <v>VISTO CRBio PF</v>
      </c>
      <c r="E26370" s="314" t="str">
        <f>Resumo!$R$5</f>
        <v>Despesa</v>
      </c>
      <c r="F26370" s="314" t="str">
        <f>Resumo!$R$6</f>
        <v>Despesa Indireta</v>
      </c>
      <c r="G26370" s="327">
        <f>'Comp. Desp. Indiretas'!CV49</f>
        <v>0</v>
      </c>
    </row>
    <row r="26371" spans="1:7" x14ac:dyDescent="0.25">
      <c r="A26371" s="319">
        <f>'Comp. Desp. Indiretas'!$CV$7</f>
        <v>0</v>
      </c>
      <c r="B26371" s="314" t="str">
        <f>'Comp. Desp. Indiretas'!$A$50</f>
        <v>ART</v>
      </c>
      <c r="D26371" s="315" t="str">
        <f>'Comp. Desp. Indiretas'!$C$50</f>
        <v>VISTO CRBio PJ</v>
      </c>
      <c r="E26371" s="314" t="str">
        <f>Resumo!$R$5</f>
        <v>Despesa</v>
      </c>
      <c r="F26371" s="314" t="str">
        <f>Resumo!$R$6</f>
        <v>Despesa Indireta</v>
      </c>
      <c r="G26371" s="327">
        <f>'Comp. Desp. Indiretas'!CV50</f>
        <v>0</v>
      </c>
    </row>
    <row r="26372" spans="1:7" x14ac:dyDescent="0.25">
      <c r="A26372" s="319">
        <f>'Comp. Desp. Indiretas'!$CV$7</f>
        <v>0</v>
      </c>
      <c r="B26372" s="314" t="str">
        <f>'Comp. Desp. Indiretas'!$A$51</f>
        <v>SMS</v>
      </c>
      <c r="D26372" s="315" t="str">
        <f>'Comp. Desp. Indiretas'!$C$51</f>
        <v>PPRA</v>
      </c>
      <c r="E26372" s="314" t="str">
        <f>Resumo!$R$5</f>
        <v>Despesa</v>
      </c>
      <c r="F26372" s="314" t="str">
        <f>Resumo!$R$6</f>
        <v>Despesa Indireta</v>
      </c>
      <c r="G26372" s="327">
        <f>'Comp. Desp. Indiretas'!CV51</f>
        <v>0</v>
      </c>
    </row>
    <row r="26373" spans="1:7" x14ac:dyDescent="0.25">
      <c r="A26373" s="319">
        <f>'Comp. Desp. Indiretas'!$CV$7</f>
        <v>0</v>
      </c>
      <c r="B26373" s="314" t="str">
        <f>'Comp. Desp. Indiretas'!$A$52</f>
        <v>SMS</v>
      </c>
      <c r="D26373" s="315" t="str">
        <f>'Comp. Desp. Indiretas'!$C$52</f>
        <v>PCMSO</v>
      </c>
      <c r="E26373" s="314" t="str">
        <f>Resumo!$R$5</f>
        <v>Despesa</v>
      </c>
      <c r="F26373" s="314" t="str">
        <f>Resumo!$R$6</f>
        <v>Despesa Indireta</v>
      </c>
      <c r="G26373" s="327">
        <f>'Comp. Desp. Indiretas'!CV52</f>
        <v>0</v>
      </c>
    </row>
    <row r="26374" spans="1:7" x14ac:dyDescent="0.25">
      <c r="A26374" s="319">
        <f>'Comp. Desp. Indiretas'!$CV$7</f>
        <v>0</v>
      </c>
      <c r="B26374" s="314" t="str">
        <f>'Comp. Desp. Indiretas'!$A$53</f>
        <v>SMS</v>
      </c>
      <c r="D26374" s="315" t="str">
        <f>'Comp. Desp. Indiretas'!$C$53</f>
        <v>APR</v>
      </c>
      <c r="E26374" s="314" t="str">
        <f>Resumo!$R$5</f>
        <v>Despesa</v>
      </c>
      <c r="F26374" s="314" t="str">
        <f>Resumo!$R$6</f>
        <v>Despesa Indireta</v>
      </c>
      <c r="G26374" s="327">
        <f>'Comp. Desp. Indiretas'!CV53</f>
        <v>0</v>
      </c>
    </row>
    <row r="26375" spans="1:7" x14ac:dyDescent="0.25">
      <c r="A26375" s="319">
        <f>'Comp. Desp. Indiretas'!$CV$7</f>
        <v>0</v>
      </c>
      <c r="B26375" s="314" t="str">
        <f>'Comp. Desp. Indiretas'!$A$55</f>
        <v>SMS</v>
      </c>
      <c r="D26375" s="315" t="str">
        <f>'Comp. Desp. Indiretas'!$C$55</f>
        <v>TREINAMENTO</v>
      </c>
      <c r="E26375" s="314" t="str">
        <f>Resumo!$R$5</f>
        <v>Despesa</v>
      </c>
      <c r="F26375" s="314" t="str">
        <f>Resumo!$R$6</f>
        <v>Despesa Indireta</v>
      </c>
      <c r="G26375" s="327">
        <f>'Comp. Desp. Indiretas'!CV55</f>
        <v>0</v>
      </c>
    </row>
    <row r="26376" spans="1:7" x14ac:dyDescent="0.25">
      <c r="A26376" s="319">
        <f>'Comp. Desp. Indiretas'!$CV$7</f>
        <v>0</v>
      </c>
      <c r="B26376" s="314" t="str">
        <f>'Comp. Desp. Indiretas'!$A$56</f>
        <v>SMS</v>
      </c>
      <c r="D26376" s="315" t="str">
        <f>'Comp. Desp. Indiretas'!$C$56</f>
        <v>ASO</v>
      </c>
      <c r="E26376" s="314" t="str">
        <f>Resumo!$R$5</f>
        <v>Despesa</v>
      </c>
      <c r="F26376" s="314" t="str">
        <f>Resumo!$R$6</f>
        <v>Despesa Indireta</v>
      </c>
      <c r="G26376" s="327">
        <f>'Comp. Desp. Indiretas'!CV56</f>
        <v>0</v>
      </c>
    </row>
    <row r="26377" spans="1:7" x14ac:dyDescent="0.25">
      <c r="A26377" s="319">
        <f>'Comp. Desp. Indiretas'!$CV$7</f>
        <v>0</v>
      </c>
      <c r="B26377" s="314">
        <f>'Comp. Desp. Indiretas'!$A$57</f>
        <v>0</v>
      </c>
      <c r="D26377" s="315" t="str">
        <f>'Comp. Desp. Indiretas'!$C$57</f>
        <v/>
      </c>
      <c r="E26377" s="314" t="str">
        <f>Resumo!$R$5</f>
        <v>Despesa</v>
      </c>
      <c r="F26377" s="314" t="str">
        <f>Resumo!$R$6</f>
        <v>Despesa Indireta</v>
      </c>
      <c r="G26377" s="327">
        <f>'Comp. Desp. Indiretas'!CV57</f>
        <v>0</v>
      </c>
    </row>
    <row r="26378" spans="1:7" x14ac:dyDescent="0.25">
      <c r="A26378" s="319">
        <f>'Comp. Desp. Indiretas'!$CV$7</f>
        <v>0</v>
      </c>
      <c r="B26378" s="314">
        <f>'Comp. Desp. Indiretas'!$A$58</f>
        <v>0</v>
      </c>
      <c r="D26378" s="315" t="str">
        <f>'Comp. Desp. Indiretas'!$C$58</f>
        <v/>
      </c>
      <c r="E26378" s="314" t="str">
        <f>Resumo!$R$5</f>
        <v>Despesa</v>
      </c>
      <c r="F26378" s="314" t="str">
        <f>Resumo!$R$6</f>
        <v>Despesa Indireta</v>
      </c>
      <c r="G26378" s="327">
        <f>'Comp. Desp. Indiretas'!CV58</f>
        <v>0</v>
      </c>
    </row>
    <row r="26379" spans="1:7" x14ac:dyDescent="0.25">
      <c r="A26379" s="319">
        <f>'Comp. Desp. Indiretas'!$CV$7</f>
        <v>0</v>
      </c>
      <c r="B26379" s="314">
        <f>'Comp. Desp. Indiretas'!$A$59</f>
        <v>0</v>
      </c>
      <c r="D26379" s="315" t="str">
        <f>'Comp. Desp. Indiretas'!$C$59</f>
        <v/>
      </c>
      <c r="E26379" s="314" t="str">
        <f>Resumo!$R$5</f>
        <v>Despesa</v>
      </c>
      <c r="F26379" s="314" t="str">
        <f>Resumo!$R$6</f>
        <v>Despesa Indireta</v>
      </c>
      <c r="G26379" s="327">
        <f>'Comp. Desp. Indiretas'!CV59</f>
        <v>0</v>
      </c>
    </row>
    <row r="26380" spans="1:7" x14ac:dyDescent="0.25">
      <c r="A26380" s="319">
        <f>'Comp. Desp. Indiretas'!$CV$7</f>
        <v>0</v>
      </c>
      <c r="B26380" s="314">
        <f>'Comp. Desp. Indiretas'!$A$60</f>
        <v>0</v>
      </c>
      <c r="D26380" s="315" t="str">
        <f>'Comp. Desp. Indiretas'!$C$60</f>
        <v/>
      </c>
      <c r="E26380" s="314" t="str">
        <f>Resumo!$R$5</f>
        <v>Despesa</v>
      </c>
      <c r="F26380" s="314" t="str">
        <f>Resumo!$R$6</f>
        <v>Despesa Indireta</v>
      </c>
      <c r="G26380" s="327">
        <f>'Comp. Desp. Indiretas'!CV60</f>
        <v>0</v>
      </c>
    </row>
    <row r="26381" spans="1:7" x14ac:dyDescent="0.25">
      <c r="A26381" s="319">
        <f>'Comp. Desp. Indiretas'!$CV$7</f>
        <v>0</v>
      </c>
      <c r="B26381" s="314" t="str">
        <f>'Comp. Desp. Indiretas'!$A$63</f>
        <v>MOC</v>
      </c>
      <c r="D26381" s="315" t="str">
        <f>'Comp. Desp. Indiretas'!$C$63</f>
        <v>DIRETOR TÉCNICO</v>
      </c>
      <c r="E26381" s="314" t="str">
        <f>Resumo!$R$5</f>
        <v>Despesa</v>
      </c>
      <c r="F26381" s="314" t="str">
        <f>Resumo!$R$6</f>
        <v>Despesa Indireta</v>
      </c>
      <c r="G26381" s="327">
        <f>'Comp. Desp. Indiretas'!CV63</f>
        <v>0</v>
      </c>
    </row>
    <row r="26382" spans="1:7" x14ac:dyDescent="0.25">
      <c r="A26382" s="319">
        <f>'Comp. Desp. Indiretas'!$CV$7</f>
        <v>0</v>
      </c>
      <c r="B26382" s="314" t="str">
        <f>'Comp. Desp. Indiretas'!$A$64</f>
        <v>MOC</v>
      </c>
      <c r="D26382" s="315" t="str">
        <f>'Comp. Desp. Indiretas'!$C$64</f>
        <v>ANALISTA DE SUPRIMENTOS</v>
      </c>
      <c r="E26382" s="314" t="str">
        <f>Resumo!$R$5</f>
        <v>Despesa</v>
      </c>
      <c r="F26382" s="314" t="str">
        <f>Resumo!$R$6</f>
        <v>Despesa Indireta</v>
      </c>
      <c r="G26382" s="327">
        <f>'Comp. Desp. Indiretas'!CV64</f>
        <v>0</v>
      </c>
    </row>
    <row r="26383" spans="1:7" x14ac:dyDescent="0.25">
      <c r="A26383" s="319">
        <f>'Comp. Desp. Indiretas'!$CV$7</f>
        <v>0</v>
      </c>
      <c r="B26383" s="314" t="str">
        <f>'Comp. Desp. Indiretas'!$A$65</f>
        <v>MOC</v>
      </c>
      <c r="D26383" s="315" t="str">
        <f>'Comp. Desp. Indiretas'!$C$65</f>
        <v>GERENTE DE PROJETO - PJ</v>
      </c>
      <c r="E26383" s="314" t="str">
        <f>Resumo!$R$5</f>
        <v>Despesa</v>
      </c>
      <c r="F26383" s="314" t="str">
        <f>Resumo!$R$6</f>
        <v>Despesa Indireta</v>
      </c>
      <c r="G26383" s="327">
        <f>'Comp. Desp. Indiretas'!CV65</f>
        <v>0</v>
      </c>
    </row>
    <row r="26384" spans="1:7" x14ac:dyDescent="0.25">
      <c r="A26384" s="319">
        <f>'Comp. Desp. Indiretas'!$CV$7</f>
        <v>0</v>
      </c>
      <c r="B26384" s="314" t="str">
        <f>'Comp. Desp. Indiretas'!$A$66</f>
        <v>MOC</v>
      </c>
      <c r="D26384" s="315" t="str">
        <f>'Comp. Desp. Indiretas'!$C$66</f>
        <v>COORD. DE PROJETO - PJ</v>
      </c>
      <c r="E26384" s="314" t="str">
        <f>Resumo!$R$5</f>
        <v>Despesa</v>
      </c>
      <c r="F26384" s="314" t="str">
        <f>Resumo!$R$6</f>
        <v>Despesa Indireta</v>
      </c>
      <c r="G26384" s="327">
        <f>'Comp. Desp. Indiretas'!CV66</f>
        <v>0</v>
      </c>
    </row>
    <row r="26385" spans="1:7" x14ac:dyDescent="0.25">
      <c r="A26385" s="319">
        <f>'Comp. Desp. Indiretas'!$CV$7</f>
        <v>0</v>
      </c>
      <c r="B26385" s="314" t="str">
        <f>'Comp. Desp. Indiretas'!$A$67</f>
        <v>MOC</v>
      </c>
      <c r="D26385" s="315" t="str">
        <f>'Comp. Desp. Indiretas'!$C$67</f>
        <v>COORD. OPERACIONAL - PJ</v>
      </c>
      <c r="E26385" s="314" t="str">
        <f>Resumo!$R$5</f>
        <v>Despesa</v>
      </c>
      <c r="F26385" s="314" t="str">
        <f>Resumo!$R$6</f>
        <v>Despesa Indireta</v>
      </c>
      <c r="G26385" s="327">
        <f>'Comp. Desp. Indiretas'!CV67</f>
        <v>0</v>
      </c>
    </row>
    <row r="26386" spans="1:7" x14ac:dyDescent="0.25">
      <c r="A26386" s="319">
        <f>'Comp. Desp. Indiretas'!$CV$7</f>
        <v>0</v>
      </c>
      <c r="B26386" s="314" t="str">
        <f>'Comp. Desp. Indiretas'!$A$68</f>
        <v>MOC</v>
      </c>
      <c r="D26386" s="315" t="str">
        <f>'Comp. Desp. Indiretas'!$C$68</f>
        <v>ANALISTA DE PROJETOS SENIOR - PJ</v>
      </c>
      <c r="E26386" s="314" t="str">
        <f>Resumo!$R$5</f>
        <v>Despesa</v>
      </c>
      <c r="F26386" s="314" t="str">
        <f>Resumo!$R$6</f>
        <v>Despesa Indireta</v>
      </c>
      <c r="G26386" s="327">
        <f>'Comp. Desp. Indiretas'!CV68</f>
        <v>0</v>
      </c>
    </row>
    <row r="26387" spans="1:7" x14ac:dyDescent="0.25">
      <c r="A26387" s="319">
        <f>'Comp. Desp. Indiretas'!$CV$7</f>
        <v>0</v>
      </c>
      <c r="B26387" s="314" t="str">
        <f>'Comp. Desp. Indiretas'!$A$69</f>
        <v>MOC</v>
      </c>
      <c r="D26387" s="315" t="str">
        <f>'Comp. Desp. Indiretas'!$C$69</f>
        <v>ANALISTA DE PROJETOS PLENO - PJ</v>
      </c>
      <c r="E26387" s="314" t="str">
        <f>Resumo!$R$5</f>
        <v>Despesa</v>
      </c>
      <c r="F26387" s="314" t="str">
        <f>Resumo!$R$6</f>
        <v>Despesa Indireta</v>
      </c>
      <c r="G26387" s="327">
        <f>'Comp. Desp. Indiretas'!CV69</f>
        <v>0</v>
      </c>
    </row>
    <row r="26388" spans="1:7" x14ac:dyDescent="0.25">
      <c r="A26388" s="319">
        <f>'Comp. Desp. Indiretas'!$CV$7</f>
        <v>0</v>
      </c>
      <c r="B26388" s="314" t="str">
        <f>'Comp. Desp. Indiretas'!$A$70</f>
        <v>MOC</v>
      </c>
      <c r="D26388" s="315" t="str">
        <f>'Comp. Desp. Indiretas'!$C$70</f>
        <v>ANALISTA DE PROJETOS JUNIOR - PJ</v>
      </c>
      <c r="E26388" s="314" t="str">
        <f>Resumo!$R$5</f>
        <v>Despesa</v>
      </c>
      <c r="F26388" s="314" t="str">
        <f>Resumo!$R$6</f>
        <v>Despesa Indireta</v>
      </c>
      <c r="G26388" s="327">
        <f>'Comp. Desp. Indiretas'!CV70</f>
        <v>0</v>
      </c>
    </row>
    <row r="26389" spans="1:7" x14ac:dyDescent="0.25">
      <c r="A26389" s="319">
        <f>'Comp. Desp. Indiretas'!$CV$7</f>
        <v>0</v>
      </c>
      <c r="B26389" s="314" t="str">
        <f>'Comp. Desp. Indiretas'!$A$71</f>
        <v>MOC</v>
      </c>
      <c r="D26389" s="315" t="str">
        <f>'Comp. Desp. Indiretas'!$C$71</f>
        <v>TÉCNICO OPERACIONAL - PJ</v>
      </c>
      <c r="E26389" s="314" t="str">
        <f>Resumo!$R$5</f>
        <v>Despesa</v>
      </c>
      <c r="F26389" s="314" t="str">
        <f>Resumo!$R$6</f>
        <v>Despesa Indireta</v>
      </c>
      <c r="G26389" s="327">
        <f>'Comp. Desp. Indiretas'!CV71</f>
        <v>0</v>
      </c>
    </row>
    <row r="26390" spans="1:7" x14ac:dyDescent="0.25">
      <c r="A26390" s="319">
        <f>'Comp. Desp. Indiretas'!$CV$7</f>
        <v>0</v>
      </c>
      <c r="B26390" s="314" t="str">
        <f>'Comp. Desp. Indiretas'!$A$72</f>
        <v>MOC</v>
      </c>
      <c r="D26390" s="315" t="str">
        <f>'Comp. Desp. Indiretas'!$C$72</f>
        <v>AUXILIAR TÉCNICO - PJ</v>
      </c>
      <c r="E26390" s="314" t="str">
        <f>Resumo!$R$5</f>
        <v>Despesa</v>
      </c>
      <c r="F26390" s="314" t="str">
        <f>Resumo!$R$6</f>
        <v>Despesa Indireta</v>
      </c>
      <c r="G26390" s="327">
        <f>'Comp. Desp. Indiretas'!CV72</f>
        <v>0</v>
      </c>
    </row>
    <row r="26391" spans="1:7" x14ac:dyDescent="0.25">
      <c r="A26391" s="319">
        <f>'Comp. Desp. Indiretas'!$CV$7</f>
        <v>0</v>
      </c>
      <c r="B26391" s="314" t="str">
        <f>'Comp. Desp. Indiretas'!$A$73</f>
        <v>MOC</v>
      </c>
      <c r="D26391" s="315" t="str">
        <f>'Comp. Desp. Indiretas'!$C$73</f>
        <v>ANALISTA FINANCEIRO</v>
      </c>
      <c r="E26391" s="314" t="str">
        <f>Resumo!$R$5</f>
        <v>Despesa</v>
      </c>
      <c r="F26391" s="314" t="str">
        <f>Resumo!$R$6</f>
        <v>Despesa Indireta</v>
      </c>
      <c r="G26391" s="327">
        <f>'Comp. Desp. Indiretas'!CV73</f>
        <v>0</v>
      </c>
    </row>
    <row r="26392" spans="1:7" x14ac:dyDescent="0.25">
      <c r="A26392" s="319">
        <f>'Comp. Desp. Indiretas'!$CV$7</f>
        <v>0</v>
      </c>
      <c r="B26392" s="314" t="str">
        <f>'Comp. Desp. Indiretas'!$A$74</f>
        <v>MOC</v>
      </c>
      <c r="D26392" s="315" t="str">
        <f>'Comp. Desp. Indiretas'!$C$74</f>
        <v>ANALISTA DE SUPRIMENTOS</v>
      </c>
      <c r="E26392" s="314" t="str">
        <f>Resumo!$R$5</f>
        <v>Despesa</v>
      </c>
      <c r="F26392" s="314" t="str">
        <f>Resumo!$R$6</f>
        <v>Despesa Indireta</v>
      </c>
      <c r="G26392" s="327">
        <f>'Comp. Desp. Indiretas'!CV74</f>
        <v>0</v>
      </c>
    </row>
    <row r="26393" spans="1:7" x14ac:dyDescent="0.25">
      <c r="A26393" s="319">
        <f>'Comp. Desp. Indiretas'!$CV$7</f>
        <v>0</v>
      </c>
      <c r="B26393" s="314" t="str">
        <f>'Comp. Desp. Indiretas'!$A$75</f>
        <v>DG</v>
      </c>
      <c r="D26393" s="315" t="str">
        <f>'Comp. Desp. Indiretas'!$C$75</f>
        <v>HOSPEDAGEM - NIVEL 1</v>
      </c>
      <c r="E26393" s="314" t="str">
        <f>Resumo!$R$5</f>
        <v>Despesa</v>
      </c>
      <c r="F26393" s="314" t="str">
        <f>Resumo!$R$6</f>
        <v>Despesa Indireta</v>
      </c>
      <c r="G26393" s="327">
        <f>'Comp. Desp. Indiretas'!CV75</f>
        <v>0</v>
      </c>
    </row>
    <row r="26394" spans="1:7" x14ac:dyDescent="0.25">
      <c r="A26394" s="319">
        <f>'Comp. Desp. Indiretas'!$CV$7</f>
        <v>0</v>
      </c>
      <c r="B26394" s="314" t="str">
        <f>'Comp. Desp. Indiretas'!$A$76</f>
        <v>DG</v>
      </c>
      <c r="D26394" s="315" t="str">
        <f>'Comp. Desp. Indiretas'!$C$76</f>
        <v>ALIMENTAÇÃO - NIVEL 1</v>
      </c>
      <c r="E26394" s="314" t="str">
        <f>Resumo!$R$5</f>
        <v>Despesa</v>
      </c>
      <c r="F26394" s="314" t="str">
        <f>Resumo!$R$6</f>
        <v>Despesa Indireta</v>
      </c>
      <c r="G26394" s="327">
        <f>'Comp. Desp. Indiretas'!CV76</f>
        <v>0</v>
      </c>
    </row>
    <row r="26395" spans="1:7" x14ac:dyDescent="0.25">
      <c r="A26395" s="319">
        <f>'Comp. Desp. Indiretas'!$CV$7</f>
        <v>0</v>
      </c>
      <c r="B26395" s="314" t="str">
        <f>'Comp. Desp. Indiretas'!$A$77</f>
        <v>DG</v>
      </c>
      <c r="D26395" s="315" t="str">
        <f>'Comp. Desp. Indiretas'!$C$77</f>
        <v>LOCAÇÃO DE BASE OPERACIONAL</v>
      </c>
      <c r="E26395" s="314" t="str">
        <f>Resumo!$R$5</f>
        <v>Despesa</v>
      </c>
      <c r="F26395" s="314" t="str">
        <f>Resumo!$R$6</f>
        <v>Despesa Indireta</v>
      </c>
      <c r="G26395" s="327">
        <f>'Comp. Desp. Indiretas'!CV77</f>
        <v>0</v>
      </c>
    </row>
    <row r="26396" spans="1:7" x14ac:dyDescent="0.25">
      <c r="A26396" s="319">
        <f>'Comp. Desp. Indiretas'!$CV$7</f>
        <v>0</v>
      </c>
      <c r="B26396" s="314" t="str">
        <f>'Comp. Desp. Indiretas'!$A$78</f>
        <v>DG</v>
      </c>
      <c r="D26396" s="315" t="str">
        <f>'Comp. Desp. Indiretas'!$C$78</f>
        <v>ALIMENTAÇÃO - NIVEL 1</v>
      </c>
      <c r="E26396" s="314" t="str">
        <f>Resumo!$R$5</f>
        <v>Despesa</v>
      </c>
      <c r="F26396" s="314" t="str">
        <f>Resumo!$R$6</f>
        <v>Despesa Indireta</v>
      </c>
      <c r="G26396" s="327">
        <f>'Comp. Desp. Indiretas'!CV78</f>
        <v>0</v>
      </c>
    </row>
    <row r="26397" spans="1:7" x14ac:dyDescent="0.25">
      <c r="A26397" s="319">
        <f>'Comp. Desp. Indiretas'!$CV$7</f>
        <v>0</v>
      </c>
      <c r="B26397" s="314" t="str">
        <f>'Comp. Desp. Indiretas'!$A$79</f>
        <v>DG</v>
      </c>
      <c r="D26397" s="315" t="str">
        <f>'Comp. Desp. Indiretas'!$C$79</f>
        <v>ALIMENTAÇÃO - NIVEL 2</v>
      </c>
      <c r="E26397" s="314" t="str">
        <f>Resumo!$R$5</f>
        <v>Despesa</v>
      </c>
      <c r="F26397" s="314" t="str">
        <f>Resumo!$R$6</f>
        <v>Despesa Indireta</v>
      </c>
      <c r="G26397" s="327">
        <f>'Comp. Desp. Indiretas'!CV79</f>
        <v>0</v>
      </c>
    </row>
    <row r="26398" spans="1:7" x14ac:dyDescent="0.25">
      <c r="A26398" s="319">
        <f>'Comp. Desp. Indiretas'!$CV$7</f>
        <v>0</v>
      </c>
      <c r="B26398" s="314" t="str">
        <f>'Comp. Desp. Indiretas'!$A$80</f>
        <v>DG</v>
      </c>
      <c r="D26398" s="315" t="str">
        <f>'Comp. Desp. Indiretas'!$C$80</f>
        <v>ALIMENTAÇÃO - NIVEL 3</v>
      </c>
      <c r="E26398" s="314" t="str">
        <f>Resumo!$R$5</f>
        <v>Despesa</v>
      </c>
      <c r="F26398" s="314" t="str">
        <f>Resumo!$R$6</f>
        <v>Despesa Indireta</v>
      </c>
      <c r="G26398" s="327">
        <f>'Comp. Desp. Indiretas'!CV80</f>
        <v>0</v>
      </c>
    </row>
    <row r="26399" spans="1:7" x14ac:dyDescent="0.25">
      <c r="A26399" s="319">
        <f>'Comp. Desp. Indiretas'!$CV$7</f>
        <v>0</v>
      </c>
      <c r="B26399" s="314" t="str">
        <f>'Comp. Desp. Indiretas'!$A$81</f>
        <v>DG</v>
      </c>
      <c r="D26399" s="315" t="str">
        <f>'Comp. Desp. Indiretas'!$C$81</f>
        <v>TELEFONIA</v>
      </c>
      <c r="E26399" s="314" t="str">
        <f>Resumo!$R$5</f>
        <v>Despesa</v>
      </c>
      <c r="F26399" s="314" t="str">
        <f>Resumo!$R$6</f>
        <v>Despesa Indireta</v>
      </c>
      <c r="G26399" s="327">
        <f>'Comp. Desp. Indiretas'!CV81</f>
        <v>0</v>
      </c>
    </row>
    <row r="26400" spans="1:7" x14ac:dyDescent="0.25">
      <c r="A26400" s="319">
        <f>'Comp. Desp. Indiretas'!$CV$7</f>
        <v>0</v>
      </c>
      <c r="B26400" s="314" t="str">
        <f>'Comp. Desp. Indiretas'!$A$82</f>
        <v>DG</v>
      </c>
      <c r="D26400" s="315" t="str">
        <f>'Comp. Desp. Indiretas'!$C$82</f>
        <v>ALUGUEL DE VEÍCULO LEVE MENSAL</v>
      </c>
      <c r="E26400" s="314" t="str">
        <f>Resumo!$R$5</f>
        <v>Despesa</v>
      </c>
      <c r="F26400" s="314" t="str">
        <f>Resumo!$R$6</f>
        <v>Despesa Indireta</v>
      </c>
      <c r="G26400" s="327">
        <f>'Comp. Desp. Indiretas'!CV82</f>
        <v>0</v>
      </c>
    </row>
    <row r="26401" spans="1:7" x14ac:dyDescent="0.25">
      <c r="A26401" s="319">
        <f>'Comp. Desp. Indiretas'!$CV$7</f>
        <v>0</v>
      </c>
      <c r="B26401" s="314" t="str">
        <f>'Comp. Desp. Indiretas'!$A$83</f>
        <v>DG</v>
      </c>
      <c r="D26401" s="315" t="str">
        <f>'Comp. Desp. Indiretas'!$C$83</f>
        <v>ALUGUEL DE VEICULO LEVE</v>
      </c>
      <c r="E26401" s="314" t="str">
        <f>Resumo!$R$5</f>
        <v>Despesa</v>
      </c>
      <c r="F26401" s="314" t="str">
        <f>Resumo!$R$6</f>
        <v>Despesa Indireta</v>
      </c>
      <c r="G26401" s="327">
        <f>'Comp. Desp. Indiretas'!CV83</f>
        <v>0</v>
      </c>
    </row>
    <row r="26402" spans="1:7" x14ac:dyDescent="0.25">
      <c r="A26402" s="319">
        <f>'Comp. Desp. Indiretas'!$CV$7</f>
        <v>0</v>
      </c>
      <c r="B26402" s="314" t="str">
        <f>'Comp. Desp. Indiretas'!$A$84</f>
        <v>DG</v>
      </c>
      <c r="D26402" s="315" t="str">
        <f>'Comp. Desp. Indiretas'!$C$84</f>
        <v>ALUGUEL CAMINHONTE</v>
      </c>
      <c r="E26402" s="314" t="str">
        <f>Resumo!$R$5</f>
        <v>Despesa</v>
      </c>
      <c r="F26402" s="314" t="str">
        <f>Resumo!$R$6</f>
        <v>Despesa Indireta</v>
      </c>
      <c r="G26402" s="327">
        <f>'Comp. Desp. Indiretas'!CV84</f>
        <v>0</v>
      </c>
    </row>
    <row r="26403" spans="1:7" x14ac:dyDescent="0.25">
      <c r="A26403" s="319">
        <f>'Comp. Desp. Indiretas'!$CV$7</f>
        <v>0</v>
      </c>
      <c r="B26403" s="314" t="str">
        <f>'Comp. Desp. Indiretas'!$A$85</f>
        <v>DG</v>
      </c>
      <c r="D26403" s="315" t="str">
        <f>'Comp. Desp. Indiretas'!$C$85</f>
        <v>AQUISIÇÃO DE VEICULO</v>
      </c>
      <c r="E26403" s="314" t="str">
        <f>Resumo!$R$5</f>
        <v>Despesa</v>
      </c>
      <c r="F26403" s="314" t="str">
        <f>Resumo!$R$6</f>
        <v>Despesa Indireta</v>
      </c>
      <c r="G26403" s="327">
        <f>'Comp. Desp. Indiretas'!CV85</f>
        <v>0</v>
      </c>
    </row>
    <row r="26404" spans="1:7" x14ac:dyDescent="0.25">
      <c r="A26404" s="319">
        <f>'Comp. Desp. Indiretas'!$CV$7</f>
        <v>0</v>
      </c>
      <c r="B26404" s="314" t="str">
        <f>'Comp. Desp. Indiretas'!$A$86</f>
        <v>DG</v>
      </c>
      <c r="D26404" s="315" t="str">
        <f>'Comp. Desp. Indiretas'!$C$86</f>
        <v>COMBUSTÍVEL - GASOLINA</v>
      </c>
      <c r="E26404" s="314" t="str">
        <f>Resumo!$R$5</f>
        <v>Despesa</v>
      </c>
      <c r="F26404" s="314" t="str">
        <f>Resumo!$R$6</f>
        <v>Despesa Indireta</v>
      </c>
      <c r="G26404" s="327">
        <f>'Comp. Desp. Indiretas'!CV86</f>
        <v>0</v>
      </c>
    </row>
    <row r="26405" spans="1:7" x14ac:dyDescent="0.25">
      <c r="A26405" s="319">
        <f>'Comp. Desp. Indiretas'!$CV$7</f>
        <v>0</v>
      </c>
      <c r="B26405" s="314" t="str">
        <f>'Comp. Desp. Indiretas'!$A$87</f>
        <v>DG</v>
      </c>
      <c r="D26405" s="315" t="str">
        <f>'Comp. Desp. Indiretas'!$C$87</f>
        <v>COMBUSTÍVEL - DIESEL</v>
      </c>
      <c r="E26405" s="314" t="str">
        <f>Resumo!$R$5</f>
        <v>Despesa</v>
      </c>
      <c r="F26405" s="314" t="str">
        <f>Resumo!$R$6</f>
        <v>Despesa Indireta</v>
      </c>
      <c r="G26405" s="327">
        <f>'Comp. Desp. Indiretas'!CV87</f>
        <v>0</v>
      </c>
    </row>
    <row r="26406" spans="1:7" x14ac:dyDescent="0.25">
      <c r="A26406" s="319">
        <f>'Comp. Desp. Indiretas'!$CV$7</f>
        <v>0</v>
      </c>
      <c r="B26406" s="314" t="str">
        <f>'Comp. Desp. Indiretas'!$A$88</f>
        <v>DG</v>
      </c>
      <c r="D26406" s="315" t="str">
        <f>'Comp. Desp. Indiretas'!$C$88</f>
        <v>PASSAGEM AÉREA</v>
      </c>
      <c r="E26406" s="314" t="str">
        <f>Resumo!$R$5</f>
        <v>Despesa</v>
      </c>
      <c r="F26406" s="314" t="str">
        <f>Resumo!$R$6</f>
        <v>Despesa Indireta</v>
      </c>
      <c r="G26406" s="327">
        <f>'Comp. Desp. Indiretas'!CV88</f>
        <v>0</v>
      </c>
    </row>
    <row r="26407" spans="1:7" x14ac:dyDescent="0.25">
      <c r="A26407" s="319">
        <f>'Comp. Desp. Indiretas'!$CV$7</f>
        <v>0</v>
      </c>
      <c r="B26407" s="314" t="str">
        <f>'Comp. Desp. Indiretas'!$A$89</f>
        <v>ART</v>
      </c>
      <c r="D26407" s="315" t="str">
        <f>'Comp. Desp. Indiretas'!$C$89</f>
        <v>ART CREA - Nível 1</v>
      </c>
      <c r="E26407" s="314" t="str">
        <f>Resumo!$R$5</f>
        <v>Despesa</v>
      </c>
      <c r="F26407" s="314" t="str">
        <f>Resumo!$R$6</f>
        <v>Despesa Indireta</v>
      </c>
      <c r="G26407" s="327">
        <f>'Comp. Desp. Indiretas'!CV89</f>
        <v>0</v>
      </c>
    </row>
    <row r="26408" spans="1:7" x14ac:dyDescent="0.25">
      <c r="A26408" s="319">
        <f>'Comp. Desp. Indiretas'!$CV$7</f>
        <v>0</v>
      </c>
      <c r="B26408" s="314" t="str">
        <f>'Comp. Desp. Indiretas'!$A$90</f>
        <v>ART</v>
      </c>
      <c r="D26408" s="315" t="str">
        <f>'Comp. Desp. Indiretas'!$C$90</f>
        <v>ART CREA - Nível 2</v>
      </c>
      <c r="E26408" s="314" t="str">
        <f>Resumo!$R$5</f>
        <v>Despesa</v>
      </c>
      <c r="F26408" s="314" t="str">
        <f>Resumo!$R$6</f>
        <v>Despesa Indireta</v>
      </c>
      <c r="G26408" s="327">
        <f>'Comp. Desp. Indiretas'!CV90</f>
        <v>0</v>
      </c>
    </row>
    <row r="26409" spans="1:7" x14ac:dyDescent="0.25">
      <c r="A26409" s="319">
        <f>'Comp. Desp. Indiretas'!$CV$7</f>
        <v>0</v>
      </c>
      <c r="B26409" s="314" t="str">
        <f>'Comp. Desp. Indiretas'!$A$91</f>
        <v>ART</v>
      </c>
      <c r="D26409" s="315" t="str">
        <f>'Comp. Desp. Indiretas'!$C$91</f>
        <v>ART CREA - Nível 3</v>
      </c>
      <c r="E26409" s="314" t="str">
        <f>Resumo!$R$5</f>
        <v>Despesa</v>
      </c>
      <c r="F26409" s="314" t="str">
        <f>Resumo!$R$6</f>
        <v>Despesa Indireta</v>
      </c>
      <c r="G26409" s="327">
        <f>'Comp. Desp. Indiretas'!CV91</f>
        <v>0</v>
      </c>
    </row>
    <row r="26410" spans="1:7" x14ac:dyDescent="0.25">
      <c r="A26410" s="319">
        <f>'Comp. Desp. Indiretas'!$CV$7</f>
        <v>0</v>
      </c>
      <c r="B26410" s="314" t="str">
        <f>'Comp. Desp. Indiretas'!$A$92</f>
        <v>ART</v>
      </c>
      <c r="D26410" s="315" t="str">
        <f>'Comp. Desp. Indiretas'!$C$92</f>
        <v>ACERVO CREA</v>
      </c>
      <c r="E26410" s="314" t="str">
        <f>Resumo!$R$5</f>
        <v>Despesa</v>
      </c>
      <c r="F26410" s="314" t="str">
        <f>Resumo!$R$6</f>
        <v>Despesa Indireta</v>
      </c>
      <c r="G26410" s="327">
        <f>'Comp. Desp. Indiretas'!CV92</f>
        <v>0</v>
      </c>
    </row>
    <row r="26411" spans="1:7" x14ac:dyDescent="0.25">
      <c r="A26411" s="319">
        <f>'Comp. Desp. Indiretas'!$CV$7</f>
        <v>0</v>
      </c>
      <c r="B26411" s="314" t="str">
        <f>'Comp. Desp. Indiretas'!$A$93</f>
        <v>ART</v>
      </c>
      <c r="D26411" s="315" t="str">
        <f>'Comp. Desp. Indiretas'!$C$93</f>
        <v>ART CRBio</v>
      </c>
      <c r="E26411" s="314" t="str">
        <f>Resumo!$R$5</f>
        <v>Despesa</v>
      </c>
      <c r="F26411" s="314" t="str">
        <f>Resumo!$R$6</f>
        <v>Despesa Indireta</v>
      </c>
      <c r="G26411" s="327">
        <f>'Comp. Desp. Indiretas'!CV93</f>
        <v>0</v>
      </c>
    </row>
    <row r="26412" spans="1:7" x14ac:dyDescent="0.25">
      <c r="A26412" s="319">
        <f>'Comp. Desp. Indiretas'!$CV$7</f>
        <v>0</v>
      </c>
      <c r="B26412" s="314" t="str">
        <f>'Comp. Desp. Indiretas'!$A$94</f>
        <v>ART</v>
      </c>
      <c r="D26412" s="315" t="str">
        <f>'Comp. Desp. Indiretas'!$C$94</f>
        <v>ACERVO CRBio</v>
      </c>
      <c r="E26412" s="314" t="str">
        <f>Resumo!$R$5</f>
        <v>Despesa</v>
      </c>
      <c r="F26412" s="314" t="str">
        <f>Resumo!$R$6</f>
        <v>Despesa Indireta</v>
      </c>
      <c r="G26412" s="327">
        <f>'Comp. Desp. Indiretas'!CV94</f>
        <v>0</v>
      </c>
    </row>
    <row r="26413" spans="1:7" x14ac:dyDescent="0.25">
      <c r="A26413" s="319">
        <f>'Comp. Desp. Indiretas'!$CV$7</f>
        <v>0</v>
      </c>
      <c r="B26413" s="314" t="str">
        <f>'Comp. Desp. Indiretas'!$A$95</f>
        <v>ART</v>
      </c>
      <c r="D26413" s="315" t="str">
        <f>'Comp. Desp. Indiretas'!$C$95</f>
        <v>VISTO CREA PF</v>
      </c>
      <c r="E26413" s="314" t="str">
        <f>Resumo!$R$5</f>
        <v>Despesa</v>
      </c>
      <c r="F26413" s="314" t="str">
        <f>Resumo!$R$6</f>
        <v>Despesa Indireta</v>
      </c>
      <c r="G26413" s="327">
        <f>'Comp. Desp. Indiretas'!CV95</f>
        <v>0</v>
      </c>
    </row>
    <row r="26414" spans="1:7" x14ac:dyDescent="0.25">
      <c r="A26414" s="319">
        <f>'Comp. Desp. Indiretas'!$CV$7</f>
        <v>0</v>
      </c>
      <c r="B26414" s="314" t="str">
        <f>'Comp. Desp. Indiretas'!$A$96</f>
        <v>ART</v>
      </c>
      <c r="D26414" s="315" t="str">
        <f>'Comp. Desp. Indiretas'!$C$96</f>
        <v>VISTO CREA PJ</v>
      </c>
      <c r="E26414" s="314" t="str">
        <f>Resumo!$R$5</f>
        <v>Despesa</v>
      </c>
      <c r="F26414" s="314" t="str">
        <f>Resumo!$R$6</f>
        <v>Despesa Indireta</v>
      </c>
      <c r="G26414" s="327">
        <f>'Comp. Desp. Indiretas'!CV96</f>
        <v>0</v>
      </c>
    </row>
    <row r="26415" spans="1:7" x14ac:dyDescent="0.25">
      <c r="A26415" s="319">
        <f>'Comp. Desp. Indiretas'!$CV$7</f>
        <v>0</v>
      </c>
      <c r="B26415" s="314" t="str">
        <f>'Comp. Desp. Indiretas'!$A$97</f>
        <v>ART</v>
      </c>
      <c r="D26415" s="315" t="str">
        <f>'Comp. Desp. Indiretas'!$C$97</f>
        <v>ANUIDADE CREA PF</v>
      </c>
      <c r="E26415" s="314" t="str">
        <f>Resumo!$R$5</f>
        <v>Despesa</v>
      </c>
      <c r="F26415" s="314" t="str">
        <f>Resumo!$R$6</f>
        <v>Despesa Indireta</v>
      </c>
      <c r="G26415" s="327">
        <f>'Comp. Desp. Indiretas'!CV97</f>
        <v>0</v>
      </c>
    </row>
    <row r="26416" spans="1:7" x14ac:dyDescent="0.25">
      <c r="A26416" s="319">
        <f>'Comp. Desp. Indiretas'!$CV$7</f>
        <v>0</v>
      </c>
      <c r="B26416" s="314" t="str">
        <f>'Comp. Desp. Indiretas'!$A$98</f>
        <v>ART</v>
      </c>
      <c r="D26416" s="315" t="str">
        <f>'Comp. Desp. Indiretas'!$C$98</f>
        <v>ANUIDADE CREA PJ</v>
      </c>
      <c r="E26416" s="314" t="str">
        <f>Resumo!$R$5</f>
        <v>Despesa</v>
      </c>
      <c r="F26416" s="314" t="str">
        <f>Resumo!$R$6</f>
        <v>Despesa Indireta</v>
      </c>
      <c r="G26416" s="327">
        <f>'Comp. Desp. Indiretas'!CV98</f>
        <v>0</v>
      </c>
    </row>
    <row r="26417" spans="1:7" x14ac:dyDescent="0.25">
      <c r="A26417" s="319">
        <f>'Comp. Desp. Indiretas'!$CV$7</f>
        <v>0</v>
      </c>
      <c r="B26417" s="314" t="str">
        <f>'Comp. Desp. Indiretas'!$A$99</f>
        <v>ART</v>
      </c>
      <c r="D26417" s="315" t="str">
        <f>'Comp. Desp. Indiretas'!$C$99</f>
        <v>VISTO CRBio PF</v>
      </c>
      <c r="E26417" s="314" t="str">
        <f>Resumo!$R$5</f>
        <v>Despesa</v>
      </c>
      <c r="F26417" s="314" t="str">
        <f>Resumo!$R$6</f>
        <v>Despesa Indireta</v>
      </c>
      <c r="G26417" s="327">
        <f>'Comp. Desp. Indiretas'!CV99</f>
        <v>0</v>
      </c>
    </row>
    <row r="26418" spans="1:7" x14ac:dyDescent="0.25">
      <c r="A26418" s="319">
        <f>'Comp. Desp. Indiretas'!$CV$7</f>
        <v>0</v>
      </c>
      <c r="B26418" s="314" t="str">
        <f>'Comp. Desp. Indiretas'!$A$100</f>
        <v>ART</v>
      </c>
      <c r="D26418" s="315" t="str">
        <f>'Comp. Desp. Indiretas'!$C$100</f>
        <v>VISTO CRBio PJ</v>
      </c>
      <c r="E26418" s="314" t="str">
        <f>Resumo!$R$5</f>
        <v>Despesa</v>
      </c>
      <c r="F26418" s="314" t="str">
        <f>Resumo!$R$6</f>
        <v>Despesa Indireta</v>
      </c>
      <c r="G26418" s="327">
        <f>'Comp. Desp. Indiretas'!CV100</f>
        <v>0</v>
      </c>
    </row>
    <row r="26419" spans="1:7" x14ac:dyDescent="0.25">
      <c r="A26419" s="319">
        <f>'Comp. Desp. Indiretas'!$CV$7</f>
        <v>0</v>
      </c>
      <c r="B26419" s="314" t="str">
        <f>'Comp. Desp. Indiretas'!$A$101</f>
        <v>SMS</v>
      </c>
      <c r="D26419" s="315" t="str">
        <f>'Comp. Desp. Indiretas'!$C$101</f>
        <v>PPRA</v>
      </c>
      <c r="E26419" s="314" t="str">
        <f>Resumo!$R$5</f>
        <v>Despesa</v>
      </c>
      <c r="F26419" s="314" t="str">
        <f>Resumo!$R$6</f>
        <v>Despesa Indireta</v>
      </c>
      <c r="G26419" s="327">
        <f>'Comp. Desp. Indiretas'!CV101</f>
        <v>0</v>
      </c>
    </row>
    <row r="26420" spans="1:7" x14ac:dyDescent="0.25">
      <c r="A26420" s="319">
        <f>'Comp. Desp. Indiretas'!$CV$7</f>
        <v>0</v>
      </c>
      <c r="B26420" s="314" t="str">
        <f>'Comp. Desp. Indiretas'!$A$102</f>
        <v>SMS</v>
      </c>
      <c r="D26420" s="315" t="str">
        <f>'Comp. Desp. Indiretas'!$C$102</f>
        <v>PCMSO</v>
      </c>
      <c r="E26420" s="314" t="str">
        <f>Resumo!$R$5</f>
        <v>Despesa</v>
      </c>
      <c r="F26420" s="314" t="str">
        <f>Resumo!$R$6</f>
        <v>Despesa Indireta</v>
      </c>
      <c r="G26420" s="327">
        <f>'Comp. Desp. Indiretas'!CV102</f>
        <v>0</v>
      </c>
    </row>
    <row r="26421" spans="1:7" x14ac:dyDescent="0.25">
      <c r="A26421" s="319">
        <f>'Comp. Desp. Indiretas'!$CV$7</f>
        <v>0</v>
      </c>
      <c r="B26421" s="314" t="str">
        <f>'Comp. Desp. Indiretas'!$A$103</f>
        <v>SMS</v>
      </c>
      <c r="D26421" s="315" t="str">
        <f>'Comp. Desp. Indiretas'!$C$103</f>
        <v>APR</v>
      </c>
      <c r="E26421" s="314" t="str">
        <f>Resumo!$R$5</f>
        <v>Despesa</v>
      </c>
      <c r="F26421" s="314" t="str">
        <f>Resumo!$R$6</f>
        <v>Despesa Indireta</v>
      </c>
      <c r="G26421" s="327">
        <f>'Comp. Desp. Indiretas'!CV103</f>
        <v>0</v>
      </c>
    </row>
    <row r="26422" spans="1:7" x14ac:dyDescent="0.25">
      <c r="A26422" s="319">
        <f>'Comp. Desp. Indiretas'!$CV$7</f>
        <v>0</v>
      </c>
      <c r="B26422" s="314" t="str">
        <f>'Comp. Desp. Indiretas'!$A$104</f>
        <v>SMS</v>
      </c>
      <c r="D26422" s="315" t="str">
        <f>'Comp. Desp. Indiretas'!$C$104</f>
        <v>PAE</v>
      </c>
      <c r="E26422" s="314" t="str">
        <f>Resumo!$R$5</f>
        <v>Despesa</v>
      </c>
      <c r="F26422" s="314" t="str">
        <f>Resumo!$R$6</f>
        <v>Despesa Indireta</v>
      </c>
      <c r="G26422" s="327">
        <f>'Comp. Desp. Indiretas'!CV104</f>
        <v>0</v>
      </c>
    </row>
    <row r="26423" spans="1:7" x14ac:dyDescent="0.25">
      <c r="A26423" s="319">
        <f>'Comp. Desp. Indiretas'!$CV$7</f>
        <v>0</v>
      </c>
      <c r="B26423" s="314" t="str">
        <f>'Comp. Desp. Indiretas'!$A$105</f>
        <v>SMS</v>
      </c>
      <c r="D26423" s="315" t="str">
        <f>'Comp. Desp. Indiretas'!$C$105</f>
        <v>TREINAMENTO</v>
      </c>
      <c r="E26423" s="314" t="str">
        <f>Resumo!$R$5</f>
        <v>Despesa</v>
      </c>
      <c r="F26423" s="314" t="str">
        <f>Resumo!$R$6</f>
        <v>Despesa Indireta</v>
      </c>
      <c r="G26423" s="327">
        <f>'Comp. Desp. Indiretas'!CV105</f>
        <v>0</v>
      </c>
    </row>
    <row r="26424" spans="1:7" x14ac:dyDescent="0.25">
      <c r="A26424" s="319">
        <f>'Comp. Desp. Indiretas'!$CV$7</f>
        <v>0</v>
      </c>
      <c r="B26424" s="314" t="str">
        <f>'Comp. Desp. Indiretas'!$A$106</f>
        <v>SMS</v>
      </c>
      <c r="D26424" s="315" t="str">
        <f>'Comp. Desp. Indiretas'!$C$106</f>
        <v>ASO</v>
      </c>
      <c r="E26424" s="314" t="str">
        <f>Resumo!$R$5</f>
        <v>Despesa</v>
      </c>
      <c r="F26424" s="314" t="str">
        <f>Resumo!$R$6</f>
        <v>Despesa Indireta</v>
      </c>
      <c r="G26424" s="327">
        <f>'Comp. Desp. Indiretas'!CV106</f>
        <v>0</v>
      </c>
    </row>
    <row r="26425" spans="1:7" x14ac:dyDescent="0.25">
      <c r="A26425" s="319">
        <f>'Comp. Desp. Indiretas'!$CV$7</f>
        <v>0</v>
      </c>
      <c r="B26425" s="314">
        <f>'Comp. Desp. Indiretas'!$A$107</f>
        <v>0</v>
      </c>
      <c r="D26425" s="315" t="str">
        <f>'Comp. Desp. Indiretas'!$C$107</f>
        <v/>
      </c>
      <c r="E26425" s="314" t="str">
        <f>Resumo!$R$5</f>
        <v>Despesa</v>
      </c>
      <c r="F26425" s="314" t="str">
        <f>Resumo!$R$6</f>
        <v>Despesa Indireta</v>
      </c>
      <c r="G26425" s="327">
        <f>'Comp. Desp. Indiretas'!CV107</f>
        <v>0</v>
      </c>
    </row>
    <row r="26426" spans="1:7" x14ac:dyDescent="0.25">
      <c r="A26426" s="319">
        <f>'Comp. Desp. Indiretas'!$CV$7</f>
        <v>0</v>
      </c>
      <c r="B26426" s="314">
        <f>'Comp. Desp. Indiretas'!$A$108</f>
        <v>0</v>
      </c>
      <c r="D26426" s="315" t="str">
        <f>'Comp. Desp. Indiretas'!$C$108</f>
        <v/>
      </c>
      <c r="E26426" s="314" t="str">
        <f>Resumo!$R$5</f>
        <v>Despesa</v>
      </c>
      <c r="F26426" s="314" t="str">
        <f>Resumo!$R$6</f>
        <v>Despesa Indireta</v>
      </c>
      <c r="G26426" s="327">
        <f>'Comp. Desp. Indiretas'!CV108</f>
        <v>0</v>
      </c>
    </row>
    <row r="26427" spans="1:7" x14ac:dyDescent="0.25">
      <c r="A26427" s="319">
        <f>'Comp. Desp. Indiretas'!$CV$7</f>
        <v>0</v>
      </c>
      <c r="B26427" s="314">
        <f>'Comp. Desp. Indiretas'!$A$109</f>
        <v>0</v>
      </c>
      <c r="D26427" s="315" t="str">
        <f>'Comp. Desp. Indiretas'!$C$109</f>
        <v/>
      </c>
      <c r="E26427" s="314" t="str">
        <f>Resumo!$R$5</f>
        <v>Despesa</v>
      </c>
      <c r="F26427" s="314" t="str">
        <f>Resumo!$R$6</f>
        <v>Despesa Indireta</v>
      </c>
      <c r="G26427" s="327">
        <f>'Comp. Desp. Indiretas'!CV109</f>
        <v>0</v>
      </c>
    </row>
    <row r="26428" spans="1:7" x14ac:dyDescent="0.25">
      <c r="A26428" s="319">
        <f>'Comp. Desp. Indiretas'!$CV$7</f>
        <v>0</v>
      </c>
      <c r="B26428" s="314">
        <f>'Comp. Desp. Indiretas'!$A$110</f>
        <v>0</v>
      </c>
      <c r="D26428" s="315" t="str">
        <f>'Comp. Desp. Indiretas'!$C$110</f>
        <v/>
      </c>
      <c r="E26428" s="314" t="str">
        <f>Resumo!$R$5</f>
        <v>Despesa</v>
      </c>
      <c r="F26428" s="314" t="str">
        <f>Resumo!$R$6</f>
        <v>Despesa Indireta</v>
      </c>
      <c r="G26428" s="327">
        <f>'Comp. Desp. Indiretas'!CV110</f>
        <v>0</v>
      </c>
    </row>
    <row r="26429" spans="1:7" x14ac:dyDescent="0.25">
      <c r="A26429" s="319">
        <f>'Comp. Desp. Indiretas'!$CV$7</f>
        <v>0</v>
      </c>
      <c r="B26429" s="314">
        <f>'Comp. Desp. Indiretas'!$A$111</f>
        <v>0</v>
      </c>
      <c r="D26429" s="315" t="str">
        <f>'Comp. Desp. Indiretas'!$C$111</f>
        <v/>
      </c>
      <c r="E26429" s="314" t="str">
        <f>Resumo!$R$5</f>
        <v>Despesa</v>
      </c>
      <c r="F26429" s="314" t="str">
        <f>Resumo!$R$6</f>
        <v>Despesa Indireta</v>
      </c>
      <c r="G26429" s="327">
        <f>'Comp. Desp. Indiretas'!CV111</f>
        <v>0</v>
      </c>
    </row>
    <row r="26430" spans="1:7" x14ac:dyDescent="0.25">
      <c r="A26430" s="319">
        <f>'Comp. Desp. Indiretas'!$CV$7</f>
        <v>0</v>
      </c>
      <c r="B26430" s="314">
        <f>'Comp. Desp. Indiretas'!$A$112</f>
        <v>0</v>
      </c>
      <c r="D26430" s="315" t="str">
        <f>'Comp. Desp. Indiretas'!$C$112</f>
        <v/>
      </c>
      <c r="E26430" s="314" t="str">
        <f>Resumo!$R$5</f>
        <v>Despesa</v>
      </c>
      <c r="F26430" s="314" t="str">
        <f>Resumo!$R$6</f>
        <v>Despesa Indireta</v>
      </c>
      <c r="G26430" s="327">
        <f>'Comp. Desp. Indiretas'!CV112</f>
        <v>0</v>
      </c>
    </row>
    <row r="26431" spans="1:7" x14ac:dyDescent="0.25">
      <c r="A26431" s="319">
        <f>'Comp. Desp. Indiretas'!$CV$7</f>
        <v>0</v>
      </c>
      <c r="B26431" s="314" t="str">
        <f>'Composições Desp. Diretas'!$A$10</f>
        <v>SE</v>
      </c>
      <c r="C26431" s="314" t="str">
        <f>EAP!$C$9</f>
        <v>PP01</v>
      </c>
      <c r="D26431" s="315" t="str">
        <f>'Composições Desp. Diretas'!$C$10</f>
        <v>Subcontratação: realização do serviço de monit. da QAE</v>
      </c>
      <c r="E26431" s="314" t="str">
        <f>Resumo!$R$5</f>
        <v>Despesa</v>
      </c>
      <c r="F26431" s="314" t="str">
        <f>Resumo!$R$7</f>
        <v>Despesa Direta</v>
      </c>
      <c r="G26431" s="327">
        <f>'Composições Desp. Diretas'!CW10</f>
        <v>0</v>
      </c>
    </row>
    <row r="26432" spans="1:7" x14ac:dyDescent="0.25">
      <c r="A26432" s="319">
        <f>'Comp. Desp. Indiretas'!$CV$7</f>
        <v>0</v>
      </c>
      <c r="B26432" s="314" t="str">
        <f>'Composições Desp. Diretas'!$A$11</f>
        <v>MOC</v>
      </c>
      <c r="C26432" s="314" t="str">
        <f>EAP!$C$9</f>
        <v>PP01</v>
      </c>
      <c r="D26432" s="315" t="str">
        <f>'Composições Desp. Diretas'!$C$11</f>
        <v>ANALISTA DE PROJETOS PLENO</v>
      </c>
      <c r="E26432" s="314" t="str">
        <f>Resumo!$R$5</f>
        <v>Despesa</v>
      </c>
      <c r="F26432" s="314" t="str">
        <f>Resumo!$R$7</f>
        <v>Despesa Direta</v>
      </c>
      <c r="G26432" s="327">
        <f>'Composições Desp. Diretas'!CW11</f>
        <v>0</v>
      </c>
    </row>
    <row r="26433" spans="1:7" x14ac:dyDescent="0.25">
      <c r="A26433" s="319">
        <f>'Comp. Desp. Indiretas'!$CV$7</f>
        <v>0</v>
      </c>
      <c r="B26433" s="314">
        <f>'Composições Desp. Diretas'!$A$12</f>
        <v>0</v>
      </c>
      <c r="C26433" s="314" t="str">
        <f>EAP!$C$9</f>
        <v>PP01</v>
      </c>
      <c r="D26433" s="315">
        <f>'Composições Desp. Diretas'!$C$12</f>
        <v>0</v>
      </c>
      <c r="E26433" s="314" t="str">
        <f>Resumo!$R$5</f>
        <v>Despesa</v>
      </c>
      <c r="F26433" s="314" t="str">
        <f>Resumo!$R$7</f>
        <v>Despesa Direta</v>
      </c>
      <c r="G26433" s="327">
        <f>'Composições Desp. Diretas'!CW12</f>
        <v>0</v>
      </c>
    </row>
    <row r="26434" spans="1:7" x14ac:dyDescent="0.25">
      <c r="A26434" s="319">
        <f>'Comp. Desp. Indiretas'!$CV$7</f>
        <v>0</v>
      </c>
      <c r="B26434" s="314">
        <f>'Composições Desp. Diretas'!$A$13</f>
        <v>0</v>
      </c>
      <c r="C26434" s="314" t="str">
        <f>EAP!$C$9</f>
        <v>PP01</v>
      </c>
      <c r="D26434" s="315">
        <f>'Composições Desp. Diretas'!$C$13</f>
        <v>0</v>
      </c>
      <c r="E26434" s="314" t="str">
        <f>Resumo!$R$5</f>
        <v>Despesa</v>
      </c>
      <c r="F26434" s="314" t="str">
        <f>Resumo!$R$7</f>
        <v>Despesa Direta</v>
      </c>
      <c r="G26434" s="327">
        <f>'Composições Desp. Diretas'!CW13</f>
        <v>0</v>
      </c>
    </row>
    <row r="26435" spans="1:7" x14ac:dyDescent="0.25">
      <c r="A26435" s="319">
        <f>'Comp. Desp. Indiretas'!$CV$7</f>
        <v>0</v>
      </c>
      <c r="B26435" s="314">
        <f>'Composições Desp. Diretas'!$A$14</f>
        <v>0</v>
      </c>
      <c r="C26435" s="314" t="str">
        <f>EAP!$C$9</f>
        <v>PP01</v>
      </c>
      <c r="D26435" s="315">
        <f>'Composições Desp. Diretas'!$C$14</f>
        <v>0</v>
      </c>
      <c r="E26435" s="314" t="str">
        <f>Resumo!$R$5</f>
        <v>Despesa</v>
      </c>
      <c r="F26435" s="314" t="str">
        <f>Resumo!$R$7</f>
        <v>Despesa Direta</v>
      </c>
      <c r="G26435" s="327">
        <f>'Composições Desp. Diretas'!CW14</f>
        <v>0</v>
      </c>
    </row>
    <row r="26436" spans="1:7" x14ac:dyDescent="0.25">
      <c r="A26436" s="319">
        <f>'Comp. Desp. Indiretas'!$CV$7</f>
        <v>0</v>
      </c>
      <c r="B26436" s="314">
        <f>'Composições Desp. Diretas'!$A$15</f>
        <v>0</v>
      </c>
      <c r="C26436" s="314" t="str">
        <f>EAP!$C$9</f>
        <v>PP01</v>
      </c>
      <c r="D26436" s="315">
        <f>'Composições Desp. Diretas'!$C$15</f>
        <v>0</v>
      </c>
      <c r="E26436" s="314" t="str">
        <f>Resumo!$R$5</f>
        <v>Despesa</v>
      </c>
      <c r="F26436" s="314" t="str">
        <f>Resumo!$R$7</f>
        <v>Despesa Direta</v>
      </c>
      <c r="G26436" s="327">
        <f>'Composições Desp. Diretas'!CW15</f>
        <v>0</v>
      </c>
    </row>
    <row r="26437" spans="1:7" x14ac:dyDescent="0.25">
      <c r="A26437" s="319">
        <f>'Comp. Desp. Indiretas'!$CV$7</f>
        <v>0</v>
      </c>
      <c r="B26437" s="314">
        <f>'Composições Desp. Diretas'!$A$16</f>
        <v>0</v>
      </c>
      <c r="C26437" s="314" t="str">
        <f>EAP!$C$9</f>
        <v>PP01</v>
      </c>
      <c r="D26437" s="315">
        <f>'Composições Desp. Diretas'!$C$16</f>
        <v>0</v>
      </c>
      <c r="E26437" s="314" t="str">
        <f>Resumo!$R$5</f>
        <v>Despesa</v>
      </c>
      <c r="F26437" s="314" t="str">
        <f>Resumo!$R$7</f>
        <v>Despesa Direta</v>
      </c>
      <c r="G26437" s="327">
        <f>'Composições Desp. Diretas'!CW16</f>
        <v>0</v>
      </c>
    </row>
    <row r="26438" spans="1:7" x14ac:dyDescent="0.25">
      <c r="A26438" s="319">
        <f>'Comp. Desp. Indiretas'!$CV$7</f>
        <v>0</v>
      </c>
      <c r="B26438" s="314">
        <f>'Composições Desp. Diretas'!$A$17</f>
        <v>0</v>
      </c>
      <c r="C26438" s="314" t="str">
        <f>EAP!$C$9</f>
        <v>PP01</v>
      </c>
      <c r="D26438" s="315">
        <f>'Composições Desp. Diretas'!$C$17</f>
        <v>0</v>
      </c>
      <c r="E26438" s="314" t="str">
        <f>Resumo!$R$5</f>
        <v>Despesa</v>
      </c>
      <c r="F26438" s="314" t="str">
        <f>Resumo!$R$7</f>
        <v>Despesa Direta</v>
      </c>
      <c r="G26438" s="327">
        <f>'Composições Desp. Diretas'!CW17</f>
        <v>0</v>
      </c>
    </row>
    <row r="26439" spans="1:7" x14ac:dyDescent="0.25">
      <c r="A26439" s="319">
        <f>'Comp. Desp. Indiretas'!$CV$7</f>
        <v>0</v>
      </c>
      <c r="B26439" s="314">
        <f>'Composições Desp. Diretas'!$A$18</f>
        <v>0</v>
      </c>
      <c r="C26439" s="314" t="str">
        <f>EAP!$C$9</f>
        <v>PP01</v>
      </c>
      <c r="D26439" s="315">
        <f>'Composições Desp. Diretas'!$C$18</f>
        <v>0</v>
      </c>
      <c r="E26439" s="314" t="str">
        <f>Resumo!$R$5</f>
        <v>Despesa</v>
      </c>
      <c r="F26439" s="314" t="str">
        <f>Resumo!$R$7</f>
        <v>Despesa Direta</v>
      </c>
      <c r="G26439" s="327">
        <f>'Composições Desp. Diretas'!CW18</f>
        <v>0</v>
      </c>
    </row>
    <row r="26440" spans="1:7" x14ac:dyDescent="0.25">
      <c r="A26440" s="319">
        <f>'Comp. Desp. Indiretas'!$CV$7</f>
        <v>0</v>
      </c>
      <c r="B26440" s="314">
        <f>'Composições Desp. Diretas'!$A$19</f>
        <v>0</v>
      </c>
      <c r="C26440" s="314" t="str">
        <f>EAP!$C$9</f>
        <v>PP01</v>
      </c>
      <c r="D26440" s="315">
        <f>'Composições Desp. Diretas'!$C$19</f>
        <v>0</v>
      </c>
      <c r="E26440" s="314" t="str">
        <f>Resumo!$R$5</f>
        <v>Despesa</v>
      </c>
      <c r="F26440" s="314" t="str">
        <f>Resumo!$R$7</f>
        <v>Despesa Direta</v>
      </c>
      <c r="G26440" s="327">
        <f>'Composições Desp. Diretas'!CW19</f>
        <v>0</v>
      </c>
    </row>
    <row r="26441" spans="1:7" x14ac:dyDescent="0.25">
      <c r="A26441" s="319">
        <f>'Comp. Desp. Indiretas'!$CV$7</f>
        <v>0</v>
      </c>
      <c r="B26441" s="314">
        <f>'Composições Desp. Diretas'!$A$20</f>
        <v>0</v>
      </c>
      <c r="C26441" s="314" t="str">
        <f>EAP!$C$9</f>
        <v>PP01</v>
      </c>
      <c r="D26441" s="315">
        <f>'Composições Desp. Diretas'!$C$20</f>
        <v>0</v>
      </c>
      <c r="E26441" s="314" t="str">
        <f>Resumo!$R$5</f>
        <v>Despesa</v>
      </c>
      <c r="F26441" s="314" t="str">
        <f>Resumo!$R$7</f>
        <v>Despesa Direta</v>
      </c>
      <c r="G26441" s="327">
        <f>'Composições Desp. Diretas'!CW20</f>
        <v>0</v>
      </c>
    </row>
    <row r="26442" spans="1:7" x14ac:dyDescent="0.25">
      <c r="A26442" s="319">
        <f>'Comp. Desp. Indiretas'!$CV$7</f>
        <v>0</v>
      </c>
      <c r="B26442" s="314">
        <f>'Composições Desp. Diretas'!$A$21</f>
        <v>0</v>
      </c>
      <c r="C26442" s="314" t="str">
        <f>EAP!$C$9</f>
        <v>PP01</v>
      </c>
      <c r="D26442" s="315">
        <f>'Composições Desp. Diretas'!$C$21</f>
        <v>0</v>
      </c>
      <c r="E26442" s="314" t="str">
        <f>Resumo!$R$5</f>
        <v>Despesa</v>
      </c>
      <c r="F26442" s="314" t="str">
        <f>Resumo!$R$7</f>
        <v>Despesa Direta</v>
      </c>
      <c r="G26442" s="327">
        <f>'Composições Desp. Diretas'!CW21</f>
        <v>0</v>
      </c>
    </row>
    <row r="26443" spans="1:7" x14ac:dyDescent="0.25">
      <c r="A26443" s="319">
        <f>'Comp. Desp. Indiretas'!$CV$7</f>
        <v>0</v>
      </c>
      <c r="B26443" s="314">
        <f>'Composições Desp. Diretas'!$A$22</f>
        <v>0</v>
      </c>
      <c r="C26443" s="314" t="str">
        <f>EAP!$C$9</f>
        <v>PP01</v>
      </c>
      <c r="D26443" s="315">
        <f>'Composições Desp. Diretas'!$C$22</f>
        <v>0</v>
      </c>
      <c r="E26443" s="314" t="str">
        <f>Resumo!$R$5</f>
        <v>Despesa</v>
      </c>
      <c r="F26443" s="314" t="str">
        <f>Resumo!$R$7</f>
        <v>Despesa Direta</v>
      </c>
      <c r="G26443" s="327">
        <f>'Composições Desp. Diretas'!CW22</f>
        <v>0</v>
      </c>
    </row>
    <row r="26444" spans="1:7" x14ac:dyDescent="0.25">
      <c r="A26444" s="319">
        <f>'Comp. Desp. Indiretas'!$CV$7</f>
        <v>0</v>
      </c>
      <c r="B26444" s="314">
        <f>'Composições Desp. Diretas'!$A$23</f>
        <v>0</v>
      </c>
      <c r="C26444" s="314" t="str">
        <f>EAP!$C$9</f>
        <v>PP01</v>
      </c>
      <c r="D26444" s="315">
        <f>'Composições Desp. Diretas'!$C$23</f>
        <v>0</v>
      </c>
      <c r="E26444" s="314" t="str">
        <f>Resumo!$R$5</f>
        <v>Despesa</v>
      </c>
      <c r="F26444" s="314" t="str">
        <f>Resumo!$R$7</f>
        <v>Despesa Direta</v>
      </c>
      <c r="G26444" s="327">
        <f>'Composições Desp. Diretas'!CW23</f>
        <v>0</v>
      </c>
    </row>
    <row r="26462" spans="1:7" x14ac:dyDescent="0.25">
      <c r="A26462" s="319">
        <f>'Comp. Desp. Indiretas'!$CV$7</f>
        <v>0</v>
      </c>
      <c r="B26462" s="314" t="str">
        <f>'Composições Desp. Diretas'!$A$25</f>
        <v>MOC</v>
      </c>
      <c r="C26462" s="314" t="str">
        <f>EAP!$C$10</f>
        <v>PP02</v>
      </c>
      <c r="D26462" s="315" t="str">
        <f>'Composições Desp. Diretas'!$C$25</f>
        <v>TÉCNICO OPERACIONAL</v>
      </c>
      <c r="E26462" s="314" t="str">
        <f>Resumo!$R$5</f>
        <v>Despesa</v>
      </c>
      <c r="F26462" s="314" t="str">
        <f>Resumo!$R$7</f>
        <v>Despesa Direta</v>
      </c>
      <c r="G26462" s="327">
        <f>'Composições Desp. Diretas'!CW25</f>
        <v>0</v>
      </c>
    </row>
    <row r="26463" spans="1:7" x14ac:dyDescent="0.25">
      <c r="A26463" s="319">
        <f>'Comp. Desp. Indiretas'!$CV$7</f>
        <v>0</v>
      </c>
      <c r="B26463" s="314" t="str">
        <f>'Composições Desp. Diretas'!$A$26</f>
        <v>SE</v>
      </c>
      <c r="C26463" s="314" t="str">
        <f>EAP!$C$10</f>
        <v>PP02</v>
      </c>
      <c r="D26463" s="315" t="str">
        <f>'Composições Desp. Diretas'!$C$26</f>
        <v>Pedágio</v>
      </c>
      <c r="E26463" s="314" t="str">
        <f>Resumo!$R$5</f>
        <v>Despesa</v>
      </c>
      <c r="F26463" s="314" t="str">
        <f>Resumo!$R$7</f>
        <v>Despesa Direta</v>
      </c>
      <c r="G26463" s="327">
        <f>'Composições Desp. Diretas'!CW26</f>
        <v>0</v>
      </c>
    </row>
    <row r="26464" spans="1:7" x14ac:dyDescent="0.25">
      <c r="A26464" s="319">
        <f>'Comp. Desp. Indiretas'!$CV$7</f>
        <v>0</v>
      </c>
      <c r="B26464" s="314" t="str">
        <f>'Composições Desp. Diretas'!$A$27</f>
        <v>SE</v>
      </c>
      <c r="C26464" s="314" t="str">
        <f>EAP!$C$10</f>
        <v>PP02</v>
      </c>
      <c r="D26464" s="315" t="str">
        <f>'Composições Desp. Diretas'!$C$27</f>
        <v>Despacho ida e volta - sonômetro</v>
      </c>
      <c r="E26464" s="314" t="str">
        <f>Resumo!$R$5</f>
        <v>Despesa</v>
      </c>
      <c r="F26464" s="314" t="str">
        <f>Resumo!$R$7</f>
        <v>Despesa Direta</v>
      </c>
      <c r="G26464" s="327">
        <f>'Composições Desp. Diretas'!CW27</f>
        <v>0</v>
      </c>
    </row>
    <row r="26465" spans="1:7" x14ac:dyDescent="0.25">
      <c r="A26465" s="319">
        <f>'Comp. Desp. Indiretas'!$CV$7</f>
        <v>0</v>
      </c>
      <c r="B26465" s="314" t="str">
        <f>'Composições Desp. Diretas'!$A$28</f>
        <v>DG</v>
      </c>
      <c r="C26465" s="314" t="str">
        <f>EAP!$C$10</f>
        <v>PP02</v>
      </c>
      <c r="D26465" s="315" t="str">
        <f>'Composições Desp. Diretas'!$C$28</f>
        <v>ALUGUEL DE VEICULO LEVE</v>
      </c>
      <c r="E26465" s="314" t="str">
        <f>Resumo!$R$5</f>
        <v>Despesa</v>
      </c>
      <c r="F26465" s="314" t="str">
        <f>Resumo!$R$7</f>
        <v>Despesa Direta</v>
      </c>
      <c r="G26465" s="327">
        <f>'Composições Desp. Diretas'!CW28</f>
        <v>0</v>
      </c>
    </row>
    <row r="26466" spans="1:7" x14ac:dyDescent="0.25">
      <c r="A26466" s="319">
        <f>'Comp. Desp. Indiretas'!$CV$7</f>
        <v>0</v>
      </c>
      <c r="B26466" s="314" t="str">
        <f>'Composições Desp. Diretas'!$A$29</f>
        <v>DG</v>
      </c>
      <c r="C26466" s="314" t="str">
        <f>EAP!$C$10</f>
        <v>PP02</v>
      </c>
      <c r="D26466" s="315" t="str">
        <f>'Composições Desp. Diretas'!$C$29</f>
        <v>COMBUSTÍVEL - GASOLINA</v>
      </c>
      <c r="E26466" s="314" t="str">
        <f>Resumo!$R$5</f>
        <v>Despesa</v>
      </c>
      <c r="F26466" s="314" t="str">
        <f>Resumo!$R$7</f>
        <v>Despesa Direta</v>
      </c>
      <c r="G26466" s="327">
        <f>'Composições Desp. Diretas'!CW29</f>
        <v>0</v>
      </c>
    </row>
    <row r="26467" spans="1:7" x14ac:dyDescent="0.25">
      <c r="A26467" s="319">
        <f>'Comp. Desp. Indiretas'!$CV$7</f>
        <v>0</v>
      </c>
      <c r="B26467" s="314">
        <f>'Composições Desp. Diretas'!$A$30</f>
        <v>0</v>
      </c>
      <c r="C26467" s="314" t="str">
        <f>EAP!$C$10</f>
        <v>PP02</v>
      </c>
      <c r="D26467" s="315">
        <f>'Composições Desp. Diretas'!$C$30</f>
        <v>0</v>
      </c>
      <c r="E26467" s="314" t="str">
        <f>Resumo!$R$5</f>
        <v>Despesa</v>
      </c>
      <c r="F26467" s="314" t="str">
        <f>Resumo!$R$7</f>
        <v>Despesa Direta</v>
      </c>
      <c r="G26467" s="327">
        <f>'Composições Desp. Diretas'!CW30</f>
        <v>0</v>
      </c>
    </row>
    <row r="26468" spans="1:7" x14ac:dyDescent="0.25">
      <c r="A26468" s="319">
        <f>'Comp. Desp. Indiretas'!$CV$7</f>
        <v>0</v>
      </c>
      <c r="B26468" s="314">
        <f>'Composições Desp. Diretas'!$A$31</f>
        <v>0</v>
      </c>
      <c r="C26468" s="314" t="str">
        <f>EAP!$C$10</f>
        <v>PP02</v>
      </c>
      <c r="D26468" s="315">
        <f>'Composições Desp. Diretas'!$C$31</f>
        <v>0</v>
      </c>
      <c r="E26468" s="314" t="str">
        <f>Resumo!$R$5</f>
        <v>Despesa</v>
      </c>
      <c r="F26468" s="314" t="str">
        <f>Resumo!$R$7</f>
        <v>Despesa Direta</v>
      </c>
      <c r="G26468" s="327">
        <f>'Composições Desp. Diretas'!CW31</f>
        <v>0</v>
      </c>
    </row>
    <row r="26469" spans="1:7" x14ac:dyDescent="0.25">
      <c r="A26469" s="319">
        <f>'Comp. Desp. Indiretas'!$CV$7</f>
        <v>0</v>
      </c>
      <c r="B26469" s="314" t="str">
        <f>'Composições Desp. Diretas'!$A$32</f>
        <v>MOC</v>
      </c>
      <c r="C26469" s="314" t="str">
        <f>EAP!$C$10</f>
        <v>PP02</v>
      </c>
      <c r="D26469" s="315" t="str">
        <f>'Composições Desp. Diretas'!$C$32</f>
        <v>COORD. DE PROJETO</v>
      </c>
      <c r="E26469" s="314" t="str">
        <f>Resumo!$R$5</f>
        <v>Despesa</v>
      </c>
      <c r="F26469" s="314" t="str">
        <f>Resumo!$R$7</f>
        <v>Despesa Direta</v>
      </c>
      <c r="G26469" s="327">
        <f>'Composições Desp. Diretas'!CW32</f>
        <v>0</v>
      </c>
    </row>
    <row r="26470" spans="1:7" x14ac:dyDescent="0.25">
      <c r="A26470" s="319">
        <f>'Comp. Desp. Indiretas'!$CV$7</f>
        <v>0</v>
      </c>
      <c r="B26470" s="314" t="str">
        <f>'Composições Desp. Diretas'!$A$33</f>
        <v>MOC</v>
      </c>
      <c r="C26470" s="314" t="str">
        <f>EAP!$C$10</f>
        <v>PP02</v>
      </c>
      <c r="D26470" s="315" t="str">
        <f>'Composições Desp. Diretas'!$C$33</f>
        <v>ANALISTA DE PROJETOS PLENO</v>
      </c>
      <c r="E26470" s="314" t="str">
        <f>Resumo!$R$5</f>
        <v>Despesa</v>
      </c>
      <c r="F26470" s="314" t="str">
        <f>Resumo!$R$7</f>
        <v>Despesa Direta</v>
      </c>
      <c r="G26470" s="327">
        <f>'Composições Desp. Diretas'!CW33</f>
        <v>0</v>
      </c>
    </row>
    <row r="26471" spans="1:7" x14ac:dyDescent="0.25">
      <c r="A26471" s="319">
        <f>'Comp. Desp. Indiretas'!$CV$7</f>
        <v>0</v>
      </c>
      <c r="B26471" s="314" t="str">
        <f>'Composições Desp. Diretas'!$A$34</f>
        <v>MOC</v>
      </c>
      <c r="C26471" s="314" t="str">
        <f>EAP!$C$10</f>
        <v>PP02</v>
      </c>
      <c r="D26471" s="315" t="str">
        <f>'Composições Desp. Diretas'!$C$34</f>
        <v>ASSISTENTE DE PROJETOS</v>
      </c>
      <c r="E26471" s="314" t="str">
        <f>Resumo!$R$5</f>
        <v>Despesa</v>
      </c>
      <c r="F26471" s="314" t="str">
        <f>Resumo!$R$7</f>
        <v>Despesa Direta</v>
      </c>
      <c r="G26471" s="327">
        <f>'Composições Desp. Diretas'!CW34</f>
        <v>0</v>
      </c>
    </row>
    <row r="26472" spans="1:7" x14ac:dyDescent="0.25">
      <c r="A26472" s="319">
        <f>'Comp. Desp. Indiretas'!$CV$7</f>
        <v>0</v>
      </c>
      <c r="B26472" s="314" t="str">
        <f>'Composições Desp. Diretas'!$A$35</f>
        <v>MOC</v>
      </c>
      <c r="C26472" s="314" t="str">
        <f>EAP!$C$10</f>
        <v>PP02</v>
      </c>
      <c r="D26472" s="315" t="str">
        <f>'Composições Desp. Diretas'!$C$35</f>
        <v>ANALISTA DE GEOPROCESSAMENTO</v>
      </c>
      <c r="E26472" s="314" t="str">
        <f>Resumo!$R$5</f>
        <v>Despesa</v>
      </c>
      <c r="F26472" s="314" t="str">
        <f>Resumo!$R$7</f>
        <v>Despesa Direta</v>
      </c>
      <c r="G26472" s="327">
        <f>'Composições Desp. Diretas'!CW35</f>
        <v>0</v>
      </c>
    </row>
    <row r="26473" spans="1:7" x14ac:dyDescent="0.25">
      <c r="A26473" s="319">
        <f>'Comp. Desp. Indiretas'!$CV$7</f>
        <v>0</v>
      </c>
      <c r="B26473" s="314">
        <f>'Composições Desp. Diretas'!$A$36</f>
        <v>0</v>
      </c>
      <c r="C26473" s="314" t="str">
        <f>EAP!$C$10</f>
        <v>PP02</v>
      </c>
      <c r="D26473" s="315">
        <f>'Composições Desp. Diretas'!$C$36</f>
        <v>0</v>
      </c>
      <c r="E26473" s="314" t="str">
        <f>Resumo!$R$5</f>
        <v>Despesa</v>
      </c>
      <c r="F26473" s="314" t="str">
        <f>Resumo!$R$7</f>
        <v>Despesa Direta</v>
      </c>
      <c r="G26473" s="327">
        <f>'Composições Desp. Diretas'!CW36</f>
        <v>0</v>
      </c>
    </row>
    <row r="26474" spans="1:7" x14ac:dyDescent="0.25">
      <c r="A26474" s="319">
        <f>'Comp. Desp. Indiretas'!$CV$7</f>
        <v>0</v>
      </c>
      <c r="B26474" s="314">
        <f>'Composições Desp. Diretas'!$A$37</f>
        <v>0</v>
      </c>
      <c r="C26474" s="314" t="str">
        <f>EAP!$C$10</f>
        <v>PP02</v>
      </c>
      <c r="D26474" s="315">
        <f>'Composições Desp. Diretas'!$C$37</f>
        <v>0</v>
      </c>
      <c r="E26474" s="314" t="str">
        <f>Resumo!$R$5</f>
        <v>Despesa</v>
      </c>
      <c r="F26474" s="314" t="str">
        <f>Resumo!$R$7</f>
        <v>Despesa Direta</v>
      </c>
      <c r="G26474" s="327">
        <f>'Composições Desp. Diretas'!CW37</f>
        <v>0</v>
      </c>
    </row>
    <row r="26475" spans="1:7" x14ac:dyDescent="0.25">
      <c r="A26475" s="319">
        <f>'Comp. Desp. Indiretas'!$CV$7</f>
        <v>0</v>
      </c>
      <c r="B26475" s="314">
        <f>'Composições Desp. Diretas'!$A$38</f>
        <v>0</v>
      </c>
      <c r="C26475" s="314" t="str">
        <f>EAP!$C$10</f>
        <v>PP02</v>
      </c>
      <c r="D26475" s="315">
        <f>'Composições Desp. Diretas'!$C$38</f>
        <v>0</v>
      </c>
      <c r="E26475" s="314" t="str">
        <f>Resumo!$R$5</f>
        <v>Despesa</v>
      </c>
      <c r="F26475" s="314" t="str">
        <f>Resumo!$R$7</f>
        <v>Despesa Direta</v>
      </c>
      <c r="G26475" s="327">
        <f>'Composições Desp. Diretas'!CW38</f>
        <v>0</v>
      </c>
    </row>
    <row r="26476" spans="1:7" x14ac:dyDescent="0.25">
      <c r="A26476" s="319">
        <f>'Comp. Desp. Indiretas'!$CV$7</f>
        <v>0</v>
      </c>
      <c r="B26476" s="314">
        <f>'Composições Desp. Diretas'!$A$39</f>
        <v>0</v>
      </c>
      <c r="C26476" s="314" t="str">
        <f>EAP!$C$10</f>
        <v>PP02</v>
      </c>
      <c r="D26476" s="315">
        <f>'Composições Desp. Diretas'!$C$39</f>
        <v>0</v>
      </c>
      <c r="E26476" s="314" t="str">
        <f>Resumo!$R$5</f>
        <v>Despesa</v>
      </c>
      <c r="F26476" s="314" t="str">
        <f>Resumo!$R$7</f>
        <v>Despesa Direta</v>
      </c>
      <c r="G26476" s="327">
        <f>'Composições Desp. Diretas'!CW39</f>
        <v>0</v>
      </c>
    </row>
    <row r="26477" spans="1:7" x14ac:dyDescent="0.25">
      <c r="A26477" s="319">
        <f>'Comp. Desp. Indiretas'!$CV$7</f>
        <v>0</v>
      </c>
      <c r="B26477" s="314">
        <f>'Composições Desp. Diretas'!$A$40</f>
        <v>0</v>
      </c>
      <c r="C26477" s="314" t="str">
        <f>EAP!$C$10</f>
        <v>PP02</v>
      </c>
      <c r="D26477" s="315">
        <f>'Composições Desp. Diretas'!$C$40</f>
        <v>0</v>
      </c>
      <c r="E26477" s="314" t="str">
        <f>Resumo!$R$5</f>
        <v>Despesa</v>
      </c>
      <c r="F26477" s="314" t="str">
        <f>Resumo!$R$7</f>
        <v>Despesa Direta</v>
      </c>
      <c r="G26477" s="327">
        <f>'Composições Desp. Diretas'!CW40</f>
        <v>0</v>
      </c>
    </row>
    <row r="26478" spans="1:7" x14ac:dyDescent="0.25">
      <c r="A26478" s="319">
        <f>'Comp. Desp. Indiretas'!$CV$7</f>
        <v>0</v>
      </c>
      <c r="B26478" s="314">
        <f>'Composições Desp. Diretas'!$A$41</f>
        <v>0</v>
      </c>
      <c r="C26478" s="314" t="str">
        <f>EAP!$C$10</f>
        <v>PP02</v>
      </c>
      <c r="D26478" s="315">
        <f>'Composições Desp. Diretas'!$C$41</f>
        <v>0</v>
      </c>
      <c r="E26478" s="314" t="str">
        <f>Resumo!$R$5</f>
        <v>Despesa</v>
      </c>
      <c r="F26478" s="314" t="str">
        <f>Resumo!$R$7</f>
        <v>Despesa Direta</v>
      </c>
      <c r="G26478" s="327">
        <f>'Composições Desp. Diretas'!CW41</f>
        <v>0</v>
      </c>
    </row>
    <row r="26479" spans="1:7" x14ac:dyDescent="0.25">
      <c r="A26479" s="319">
        <f>'Comp. Desp. Indiretas'!$CV$7</f>
        <v>0</v>
      </c>
      <c r="B26479" s="314">
        <f>'Composições Desp. Diretas'!$A$42</f>
        <v>0</v>
      </c>
      <c r="C26479" s="314" t="str">
        <f>EAP!$C$10</f>
        <v>PP02</v>
      </c>
      <c r="D26479" s="315">
        <f>'Composições Desp. Diretas'!$C$42</f>
        <v>0</v>
      </c>
      <c r="E26479" s="314" t="str">
        <f>Resumo!$R$5</f>
        <v>Despesa</v>
      </c>
      <c r="F26479" s="314" t="str">
        <f>Resumo!$R$7</f>
        <v>Despesa Direta</v>
      </c>
      <c r="G26479" s="327">
        <f>'Composições Desp. Diretas'!CW42</f>
        <v>0</v>
      </c>
    </row>
    <row r="26480" spans="1:7" x14ac:dyDescent="0.25">
      <c r="A26480" s="319">
        <f>'Comp. Desp. Indiretas'!$CV$7</f>
        <v>0</v>
      </c>
      <c r="B26480" s="314">
        <f>'Composições Desp. Diretas'!$A$43</f>
        <v>0</v>
      </c>
      <c r="C26480" s="314" t="str">
        <f>EAP!$C$10</f>
        <v>PP02</v>
      </c>
      <c r="D26480" s="315">
        <f>'Composições Desp. Diretas'!$C$43</f>
        <v>0</v>
      </c>
      <c r="E26480" s="314" t="str">
        <f>Resumo!$R$5</f>
        <v>Despesa</v>
      </c>
      <c r="F26480" s="314" t="str">
        <f>Resumo!$R$7</f>
        <v>Despesa Direta</v>
      </c>
      <c r="G26480" s="327">
        <f>'Composições Desp. Diretas'!CW43</f>
        <v>0</v>
      </c>
    </row>
    <row r="26481" spans="1:7" x14ac:dyDescent="0.25">
      <c r="A26481" s="319">
        <f>'Comp. Desp. Indiretas'!$CV$7</f>
        <v>0</v>
      </c>
      <c r="B26481" s="314">
        <f>'Composições Desp. Diretas'!$A$44</f>
        <v>0</v>
      </c>
      <c r="C26481" s="314" t="str">
        <f>EAP!$C$10</f>
        <v>PP02</v>
      </c>
      <c r="D26481" s="315">
        <f>'Composições Desp. Diretas'!$C$44</f>
        <v>0</v>
      </c>
      <c r="E26481" s="314" t="str">
        <f>Resumo!$R$5</f>
        <v>Despesa</v>
      </c>
      <c r="F26481" s="314" t="str">
        <f>Resumo!$R$7</f>
        <v>Despesa Direta</v>
      </c>
      <c r="G26481" s="327">
        <f>'Composições Desp. Diretas'!CW44</f>
        <v>0</v>
      </c>
    </row>
    <row r="26482" spans="1:7" x14ac:dyDescent="0.25">
      <c r="A26482" s="319">
        <f>'Comp. Desp. Indiretas'!$CV$7</f>
        <v>0</v>
      </c>
      <c r="B26482" s="314">
        <f>'Composições Desp. Diretas'!$A$45</f>
        <v>0</v>
      </c>
      <c r="C26482" s="314" t="str">
        <f>EAP!$C$10</f>
        <v>PP02</v>
      </c>
      <c r="D26482" s="315">
        <f>'Composições Desp. Diretas'!$C$45</f>
        <v>0</v>
      </c>
      <c r="E26482" s="314" t="str">
        <f>Resumo!$R$5</f>
        <v>Despesa</v>
      </c>
      <c r="F26482" s="314" t="str">
        <f>Resumo!$R$7</f>
        <v>Despesa Direta</v>
      </c>
      <c r="G26482" s="327">
        <f>'Composições Desp. Diretas'!CW45</f>
        <v>0</v>
      </c>
    </row>
    <row r="26483" spans="1:7" x14ac:dyDescent="0.25">
      <c r="A26483" s="319">
        <f>'Comp. Desp. Indiretas'!$CV$7</f>
        <v>0</v>
      </c>
      <c r="B26483" s="314">
        <f>'Composições Desp. Diretas'!$A$46</f>
        <v>0</v>
      </c>
      <c r="C26483" s="314" t="str">
        <f>EAP!$C$10</f>
        <v>PP02</v>
      </c>
      <c r="D26483" s="315">
        <f>'Composições Desp. Diretas'!$C$46</f>
        <v>0</v>
      </c>
      <c r="E26483" s="314" t="str">
        <f>Resumo!$R$5</f>
        <v>Despesa</v>
      </c>
      <c r="F26483" s="314" t="str">
        <f>Resumo!$R$7</f>
        <v>Despesa Direta</v>
      </c>
      <c r="G26483" s="327">
        <f>'Composições Desp. Diretas'!CW46</f>
        <v>0</v>
      </c>
    </row>
    <row r="26484" spans="1:7" x14ac:dyDescent="0.25">
      <c r="A26484" s="319">
        <f>'Comp. Desp. Indiretas'!$CV$7</f>
        <v>0</v>
      </c>
      <c r="B26484" s="314">
        <f>'Composições Desp. Diretas'!$A$47</f>
        <v>0</v>
      </c>
      <c r="C26484" s="314" t="str">
        <f>EAP!$C$10</f>
        <v>PP02</v>
      </c>
      <c r="D26484" s="315">
        <f>'Composições Desp. Diretas'!$C$47</f>
        <v>0</v>
      </c>
      <c r="E26484" s="314" t="str">
        <f>Resumo!$R$5</f>
        <v>Despesa</v>
      </c>
      <c r="F26484" s="314" t="str">
        <f>Resumo!$R$7</f>
        <v>Despesa Direta</v>
      </c>
      <c r="G26484" s="327">
        <f>'Composições Desp. Diretas'!CW47</f>
        <v>0</v>
      </c>
    </row>
    <row r="26485" spans="1:7" x14ac:dyDescent="0.25">
      <c r="A26485" s="319">
        <f>'Comp. Desp. Indiretas'!$CV$7</f>
        <v>0</v>
      </c>
      <c r="B26485" s="314">
        <f>'Composições Desp. Diretas'!$A$48</f>
        <v>0</v>
      </c>
      <c r="C26485" s="314" t="str">
        <f>EAP!$C$10</f>
        <v>PP02</v>
      </c>
      <c r="D26485" s="315">
        <f>'Composições Desp. Diretas'!$C$48</f>
        <v>0</v>
      </c>
      <c r="E26485" s="314" t="str">
        <f>Resumo!$R$5</f>
        <v>Despesa</v>
      </c>
      <c r="F26485" s="314" t="str">
        <f>Resumo!$R$7</f>
        <v>Despesa Direta</v>
      </c>
      <c r="G26485" s="327">
        <f>'Composições Desp. Diretas'!CW48</f>
        <v>0</v>
      </c>
    </row>
    <row r="26486" spans="1:7" x14ac:dyDescent="0.25">
      <c r="A26486" s="319">
        <f>'Comp. Desp. Indiretas'!$CV$7</f>
        <v>0</v>
      </c>
      <c r="B26486" s="314">
        <f>'Composições Desp. Diretas'!$A$49</f>
        <v>0</v>
      </c>
      <c r="C26486" s="314" t="str">
        <f>EAP!$C$10</f>
        <v>PP02</v>
      </c>
      <c r="D26486" s="315">
        <f>'Composições Desp. Diretas'!$C$49</f>
        <v>0</v>
      </c>
      <c r="E26486" s="314" t="str">
        <f>Resumo!$R$5</f>
        <v>Despesa</v>
      </c>
      <c r="F26486" s="314" t="str">
        <f>Resumo!$R$7</f>
        <v>Despesa Direta</v>
      </c>
      <c r="G26486" s="327">
        <f>'Composições Desp. Diretas'!CW49</f>
        <v>0</v>
      </c>
    </row>
    <row r="26487" spans="1:7" x14ac:dyDescent="0.25">
      <c r="A26487" s="319">
        <f>'Comp. Desp. Indiretas'!$CV$7</f>
        <v>0</v>
      </c>
      <c r="B26487" s="314">
        <f>'Composições Desp. Diretas'!$A$50</f>
        <v>0</v>
      </c>
      <c r="C26487" s="314" t="str">
        <f>EAP!$C$10</f>
        <v>PP02</v>
      </c>
      <c r="D26487" s="315">
        <f>'Composições Desp. Diretas'!$C$50</f>
        <v>0</v>
      </c>
      <c r="E26487" s="314" t="str">
        <f>Resumo!$R$5</f>
        <v>Despesa</v>
      </c>
      <c r="F26487" s="314" t="str">
        <f>Resumo!$R$7</f>
        <v>Despesa Direta</v>
      </c>
      <c r="G26487" s="327">
        <f>'Composições Desp. Diretas'!CW50</f>
        <v>0</v>
      </c>
    </row>
    <row r="26488" spans="1:7" x14ac:dyDescent="0.25">
      <c r="A26488" s="319">
        <f>'Comp. Desp. Indiretas'!$CV$7</f>
        <v>0</v>
      </c>
      <c r="B26488" s="314">
        <f>'Composições Desp. Diretas'!$A$51</f>
        <v>0</v>
      </c>
      <c r="C26488" s="314" t="str">
        <f>EAP!$C$10</f>
        <v>PP02</v>
      </c>
      <c r="D26488" s="315">
        <f>'Composições Desp. Diretas'!$C$51</f>
        <v>0</v>
      </c>
      <c r="E26488" s="314" t="str">
        <f>Resumo!$R$5</f>
        <v>Despesa</v>
      </c>
      <c r="F26488" s="314" t="str">
        <f>Resumo!$R$7</f>
        <v>Despesa Direta</v>
      </c>
      <c r="G26488" s="327">
        <f>'Composições Desp. Diretas'!CW51</f>
        <v>0</v>
      </c>
    </row>
    <row r="26489" spans="1:7" x14ac:dyDescent="0.25">
      <c r="A26489" s="319">
        <f>'Comp. Desp. Indiretas'!$CV$7</f>
        <v>0</v>
      </c>
      <c r="B26489" s="314">
        <f>'Composições Desp. Diretas'!$A$52</f>
        <v>0</v>
      </c>
      <c r="C26489" s="314" t="str">
        <f>EAP!$C$10</f>
        <v>PP02</v>
      </c>
      <c r="D26489" s="315">
        <f>'Composições Desp. Diretas'!$C$52</f>
        <v>0</v>
      </c>
      <c r="E26489" s="314" t="str">
        <f>Resumo!$R$5</f>
        <v>Despesa</v>
      </c>
      <c r="F26489" s="314" t="str">
        <f>Resumo!$R$7</f>
        <v>Despesa Direta</v>
      </c>
      <c r="G26489" s="327">
        <f>'Composições Desp. Diretas'!CW52</f>
        <v>0</v>
      </c>
    </row>
    <row r="26490" spans="1:7" x14ac:dyDescent="0.25">
      <c r="A26490" s="319">
        <f>'Comp. Desp. Indiretas'!$CV$7</f>
        <v>0</v>
      </c>
      <c r="B26490" s="314">
        <f>'Composições Desp. Diretas'!$A$53</f>
        <v>0</v>
      </c>
      <c r="C26490" s="314" t="str">
        <f>EAP!$C$10</f>
        <v>PP02</v>
      </c>
      <c r="D26490" s="315">
        <f>'Composições Desp. Diretas'!$C$53</f>
        <v>0</v>
      </c>
      <c r="E26490" s="314" t="str">
        <f>Resumo!$R$5</f>
        <v>Despesa</v>
      </c>
      <c r="F26490" s="314" t="str">
        <f>Resumo!$R$7</f>
        <v>Despesa Direta</v>
      </c>
      <c r="G26490" s="327">
        <f>'Composições Desp. Diretas'!CW53</f>
        <v>0</v>
      </c>
    </row>
    <row r="26491" spans="1:7" x14ac:dyDescent="0.25">
      <c r="A26491" s="319">
        <f>'Comp. Desp. Indiretas'!$CV$7</f>
        <v>0</v>
      </c>
      <c r="B26491" s="314">
        <f>'Composições Desp. Diretas'!$A$54</f>
        <v>0</v>
      </c>
      <c r="C26491" s="314" t="str">
        <f>EAP!$C$10</f>
        <v>PP02</v>
      </c>
      <c r="D26491" s="315">
        <f>'Composições Desp. Diretas'!$C$54</f>
        <v>0</v>
      </c>
      <c r="E26491" s="314" t="str">
        <f>Resumo!$R$5</f>
        <v>Despesa</v>
      </c>
      <c r="F26491" s="314" t="str">
        <f>Resumo!$R$7</f>
        <v>Despesa Direta</v>
      </c>
      <c r="G26491" s="327">
        <f>'Composições Desp. Diretas'!CW54</f>
        <v>0</v>
      </c>
    </row>
    <row r="26492" spans="1:7" x14ac:dyDescent="0.25">
      <c r="A26492" s="319">
        <f>'Comp. Desp. Indiretas'!$CV$7</f>
        <v>0</v>
      </c>
      <c r="B26492" s="314">
        <f>'Composições Desp. Diretas'!$A$55</f>
        <v>0</v>
      </c>
      <c r="C26492" s="314" t="str">
        <f>EAP!$C$10</f>
        <v>PP02</v>
      </c>
      <c r="D26492" s="315">
        <f>'Composições Desp. Diretas'!$C$55</f>
        <v>0</v>
      </c>
      <c r="E26492" s="314" t="str">
        <f>Resumo!$R$5</f>
        <v>Despesa</v>
      </c>
      <c r="F26492" s="314" t="str">
        <f>Resumo!$R$7</f>
        <v>Despesa Direta</v>
      </c>
      <c r="G26492" s="327">
        <f>'Composições Desp. Diretas'!CW55</f>
        <v>0</v>
      </c>
    </row>
    <row r="26493" spans="1:7" x14ac:dyDescent="0.25">
      <c r="A26493" s="319">
        <f>'Comp. Desp. Indiretas'!$CV$7</f>
        <v>0</v>
      </c>
      <c r="B26493" s="314" t="str">
        <f>'Composições Desp. Diretas'!$A$57</f>
        <v>SE</v>
      </c>
      <c r="C26493" s="314" t="str">
        <f>EAP!$C$11</f>
        <v>PP03</v>
      </c>
      <c r="D26493" s="315" t="str">
        <f>'Composições Desp. Diretas'!$C$57</f>
        <v>análise lab eflu</v>
      </c>
      <c r="E26493" s="314" t="str">
        <f>Resumo!$R$5</f>
        <v>Despesa</v>
      </c>
      <c r="F26493" s="314" t="str">
        <f>Resumo!$R$7</f>
        <v>Despesa Direta</v>
      </c>
      <c r="G26493" s="327">
        <f>'Composições Desp. Diretas'!CW57</f>
        <v>0</v>
      </c>
    </row>
    <row r="26494" spans="1:7" x14ac:dyDescent="0.25">
      <c r="A26494" s="319">
        <f>'Comp. Desp. Indiretas'!$CV$7</f>
        <v>0</v>
      </c>
      <c r="B26494" s="314" t="str">
        <f>'Composições Desp. Diretas'!$A$58</f>
        <v>MOC</v>
      </c>
      <c r="C26494" s="314" t="str">
        <f>EAP!$C$11</f>
        <v>PP03</v>
      </c>
      <c r="D26494" s="315" t="str">
        <f>'Composições Desp. Diretas'!$C$58</f>
        <v>ANALISTA DE PROJETOS PLENO</v>
      </c>
      <c r="E26494" s="314" t="str">
        <f>Resumo!$R$5</f>
        <v>Despesa</v>
      </c>
      <c r="F26494" s="314" t="str">
        <f>Resumo!$R$7</f>
        <v>Despesa Direta</v>
      </c>
      <c r="G26494" s="327">
        <f>'Composições Desp. Diretas'!CW58</f>
        <v>0</v>
      </c>
    </row>
    <row r="26495" spans="1:7" x14ac:dyDescent="0.25">
      <c r="A26495" s="319">
        <f>'Comp. Desp. Indiretas'!$CV$7</f>
        <v>0</v>
      </c>
      <c r="B26495" s="314" t="str">
        <f>'Composições Desp. Diretas'!$A$59</f>
        <v>SE</v>
      </c>
      <c r="C26495" s="314" t="str">
        <f>EAP!$C$11</f>
        <v>PP03</v>
      </c>
      <c r="D26495" s="315" t="str">
        <f>'Composições Desp. Diretas'!$C$59</f>
        <v>Elaboração de RT Ecotox</v>
      </c>
      <c r="E26495" s="314" t="str">
        <f>Resumo!$R$5</f>
        <v>Despesa</v>
      </c>
      <c r="F26495" s="314" t="str">
        <f>Resumo!$R$7</f>
        <v>Despesa Direta</v>
      </c>
      <c r="G26495" s="327">
        <f>'Composições Desp. Diretas'!CW59</f>
        <v>0</v>
      </c>
    </row>
    <row r="26496" spans="1:7" x14ac:dyDescent="0.25">
      <c r="A26496" s="319">
        <f>'Comp. Desp. Indiretas'!$CV$7</f>
        <v>0</v>
      </c>
      <c r="B26496" s="314">
        <f>'Composições Desp. Diretas'!$A$60</f>
        <v>0</v>
      </c>
      <c r="C26496" s="314" t="str">
        <f>EAP!$C$11</f>
        <v>PP03</v>
      </c>
      <c r="D26496" s="315">
        <f>'Composições Desp. Diretas'!$C$60</f>
        <v>0</v>
      </c>
      <c r="E26496" s="314" t="str">
        <f>Resumo!$R$5</f>
        <v>Despesa</v>
      </c>
      <c r="F26496" s="314" t="str">
        <f>Resumo!$R$7</f>
        <v>Despesa Direta</v>
      </c>
      <c r="G26496" s="327">
        <f>'Composições Desp. Diretas'!CW60</f>
        <v>0</v>
      </c>
    </row>
    <row r="26497" spans="1:7" x14ac:dyDescent="0.25">
      <c r="A26497" s="319">
        <f>'Comp. Desp. Indiretas'!$CV$7</f>
        <v>0</v>
      </c>
      <c r="B26497" s="314">
        <f>'Composições Desp. Diretas'!$A$61</f>
        <v>0</v>
      </c>
      <c r="C26497" s="314" t="str">
        <f>EAP!$C$11</f>
        <v>PP03</v>
      </c>
      <c r="D26497" s="315">
        <f>'Composições Desp. Diretas'!$C$61</f>
        <v>0</v>
      </c>
      <c r="E26497" s="314" t="str">
        <f>Resumo!$R$5</f>
        <v>Despesa</v>
      </c>
      <c r="F26497" s="314" t="str">
        <f>Resumo!$R$7</f>
        <v>Despesa Direta</v>
      </c>
      <c r="G26497" s="327">
        <f>'Composições Desp. Diretas'!CW61</f>
        <v>0</v>
      </c>
    </row>
    <row r="26498" spans="1:7" x14ac:dyDescent="0.25">
      <c r="A26498" s="319">
        <f>'Comp. Desp. Indiretas'!$CV$7</f>
        <v>0</v>
      </c>
      <c r="B26498" s="314" t="str">
        <f>'Composições Desp. Diretas'!$A$62</f>
        <v>MOC</v>
      </c>
      <c r="C26498" s="314" t="str">
        <f>EAP!$C$11</f>
        <v>PP03</v>
      </c>
      <c r="D26498" s="315" t="str">
        <f>'Composições Desp. Diretas'!$C$62</f>
        <v>TÉCNICO OPERACIONAL</v>
      </c>
      <c r="E26498" s="314" t="str">
        <f>Resumo!$R$5</f>
        <v>Despesa</v>
      </c>
      <c r="F26498" s="314" t="str">
        <f>Resumo!$R$7</f>
        <v>Despesa Direta</v>
      </c>
      <c r="G26498" s="327">
        <f>'Composições Desp. Diretas'!CW62</f>
        <v>0</v>
      </c>
    </row>
    <row r="26499" spans="1:7" x14ac:dyDescent="0.25">
      <c r="A26499" s="319">
        <f>'Comp. Desp. Indiretas'!$CV$7</f>
        <v>0</v>
      </c>
      <c r="B26499" s="314" t="str">
        <f>'Composições Desp. Diretas'!$A$63</f>
        <v>DG</v>
      </c>
      <c r="C26499" s="314" t="str">
        <f>EAP!$C$11</f>
        <v>PP03</v>
      </c>
      <c r="D26499" s="315" t="str">
        <f>'Composições Desp. Diretas'!$C$63</f>
        <v>COMBUSTÍVEL - GASOLINA</v>
      </c>
      <c r="E26499" s="314" t="str">
        <f>Resumo!$R$5</f>
        <v>Despesa</v>
      </c>
      <c r="F26499" s="314" t="str">
        <f>Resumo!$R$7</f>
        <v>Despesa Direta</v>
      </c>
      <c r="G26499" s="327">
        <f>'Composições Desp. Diretas'!CW63</f>
        <v>0</v>
      </c>
    </row>
    <row r="26500" spans="1:7" x14ac:dyDescent="0.25">
      <c r="A26500" s="319">
        <f>'Comp. Desp. Indiretas'!$CV$7</f>
        <v>0</v>
      </c>
      <c r="B26500" s="314">
        <f>'Composições Desp. Diretas'!$A$64</f>
        <v>0</v>
      </c>
      <c r="C26500" s="314" t="str">
        <f>EAP!$C$11</f>
        <v>PP03</v>
      </c>
      <c r="D26500" s="315">
        <f>'Composições Desp. Diretas'!$C$64</f>
        <v>0</v>
      </c>
      <c r="E26500" s="314" t="str">
        <f>Resumo!$R$5</f>
        <v>Despesa</v>
      </c>
      <c r="F26500" s="314" t="str">
        <f>Resumo!$R$7</f>
        <v>Despesa Direta</v>
      </c>
      <c r="G26500" s="327">
        <f>'Composições Desp. Diretas'!CW64</f>
        <v>0</v>
      </c>
    </row>
    <row r="26501" spans="1:7" x14ac:dyDescent="0.25">
      <c r="A26501" s="319">
        <f>'Comp. Desp. Indiretas'!$CV$7</f>
        <v>0</v>
      </c>
      <c r="B26501" s="314">
        <f>'Composições Desp. Diretas'!$A$65</f>
        <v>0</v>
      </c>
      <c r="C26501" s="314" t="str">
        <f>EAP!$C$11</f>
        <v>PP03</v>
      </c>
      <c r="D26501" s="315">
        <f>'Composições Desp. Diretas'!$C$65</f>
        <v>0</v>
      </c>
      <c r="E26501" s="314" t="str">
        <f>Resumo!$R$5</f>
        <v>Despesa</v>
      </c>
      <c r="F26501" s="314" t="str">
        <f>Resumo!$R$7</f>
        <v>Despesa Direta</v>
      </c>
      <c r="G26501" s="327">
        <f>'Composições Desp. Diretas'!CW65</f>
        <v>0</v>
      </c>
    </row>
    <row r="26502" spans="1:7" x14ac:dyDescent="0.25">
      <c r="A26502" s="319">
        <f>'Comp. Desp. Indiretas'!$CV$7</f>
        <v>0</v>
      </c>
      <c r="B26502" s="314">
        <f>'Composições Desp. Diretas'!$A$66</f>
        <v>0</v>
      </c>
      <c r="C26502" s="314" t="str">
        <f>EAP!$C$11</f>
        <v>PP03</v>
      </c>
      <c r="D26502" s="315">
        <f>'Composições Desp. Diretas'!$C$66</f>
        <v>0</v>
      </c>
      <c r="E26502" s="314" t="str">
        <f>Resumo!$R$5</f>
        <v>Despesa</v>
      </c>
      <c r="F26502" s="314" t="str">
        <f>Resumo!$R$7</f>
        <v>Despesa Direta</v>
      </c>
      <c r="G26502" s="327">
        <f>'Composições Desp. Diretas'!CW66</f>
        <v>0</v>
      </c>
    </row>
    <row r="26503" spans="1:7" x14ac:dyDescent="0.25">
      <c r="A26503" s="319">
        <f>'Comp. Desp. Indiretas'!$CV$7</f>
        <v>0</v>
      </c>
      <c r="B26503" s="314">
        <f>'Composições Desp. Diretas'!$A$67</f>
        <v>0</v>
      </c>
      <c r="C26503" s="314" t="str">
        <f>EAP!$C$11</f>
        <v>PP03</v>
      </c>
      <c r="D26503" s="315">
        <f>'Composições Desp. Diretas'!$C$67</f>
        <v>0</v>
      </c>
      <c r="E26503" s="314" t="str">
        <f>Resumo!$R$5</f>
        <v>Despesa</v>
      </c>
      <c r="F26503" s="314" t="str">
        <f>Resumo!$R$7</f>
        <v>Despesa Direta</v>
      </c>
      <c r="G26503" s="327">
        <f>'Composições Desp. Diretas'!CW67</f>
        <v>0</v>
      </c>
    </row>
    <row r="26504" spans="1:7" x14ac:dyDescent="0.25">
      <c r="A26504" s="319">
        <f>'Comp. Desp. Indiretas'!$CV$7</f>
        <v>0</v>
      </c>
      <c r="B26504" s="314">
        <f>'Composições Desp. Diretas'!$A$68</f>
        <v>0</v>
      </c>
      <c r="C26504" s="314" t="str">
        <f>EAP!$C$11</f>
        <v>PP03</v>
      </c>
      <c r="D26504" s="315">
        <f>'Composições Desp. Diretas'!$C$68</f>
        <v>0</v>
      </c>
      <c r="E26504" s="314" t="str">
        <f>Resumo!$R$5</f>
        <v>Despesa</v>
      </c>
      <c r="F26504" s="314" t="str">
        <f>Resumo!$R$7</f>
        <v>Despesa Direta</v>
      </c>
      <c r="G26504" s="327">
        <f>'Composições Desp. Diretas'!CW68</f>
        <v>0</v>
      </c>
    </row>
    <row r="26505" spans="1:7" x14ac:dyDescent="0.25">
      <c r="A26505" s="319">
        <f>'Comp. Desp. Indiretas'!$CV$7</f>
        <v>0</v>
      </c>
      <c r="B26505" s="314">
        <f>'Composições Desp. Diretas'!$A$69</f>
        <v>0</v>
      </c>
      <c r="C26505" s="314" t="str">
        <f>EAP!$C$11</f>
        <v>PP03</v>
      </c>
      <c r="D26505" s="315">
        <f>'Composições Desp. Diretas'!$C$69</f>
        <v>0</v>
      </c>
      <c r="E26505" s="314" t="str">
        <f>Resumo!$R$5</f>
        <v>Despesa</v>
      </c>
      <c r="F26505" s="314" t="str">
        <f>Resumo!$R$7</f>
        <v>Despesa Direta</v>
      </c>
      <c r="G26505" s="327">
        <f>'Composições Desp. Diretas'!CW69</f>
        <v>0</v>
      </c>
    </row>
    <row r="26506" spans="1:7" x14ac:dyDescent="0.25">
      <c r="A26506" s="319">
        <f>'Comp. Desp. Indiretas'!$CV$7</f>
        <v>0</v>
      </c>
      <c r="B26506" s="314">
        <f>'Composições Desp. Diretas'!$A$70</f>
        <v>0</v>
      </c>
      <c r="C26506" s="314" t="str">
        <f>EAP!$C$11</f>
        <v>PP03</v>
      </c>
      <c r="D26506" s="315">
        <f>'Composições Desp. Diretas'!$C$70</f>
        <v>0</v>
      </c>
      <c r="E26506" s="314" t="str">
        <f>Resumo!$R$5</f>
        <v>Despesa</v>
      </c>
      <c r="F26506" s="314" t="str">
        <f>Resumo!$R$7</f>
        <v>Despesa Direta</v>
      </c>
      <c r="G26506" s="327">
        <f>'Composições Desp. Diretas'!CW70</f>
        <v>0</v>
      </c>
    </row>
    <row r="26507" spans="1:7" x14ac:dyDescent="0.25">
      <c r="A26507" s="319">
        <f>'Comp. Desp. Indiretas'!$CV$7</f>
        <v>0</v>
      </c>
      <c r="B26507" s="314">
        <f>'Composições Desp. Diretas'!$A$71</f>
        <v>0</v>
      </c>
      <c r="C26507" s="314" t="str">
        <f>EAP!$C$11</f>
        <v>PP03</v>
      </c>
      <c r="D26507" s="315">
        <f>'Composições Desp. Diretas'!$C$71</f>
        <v>0</v>
      </c>
      <c r="E26507" s="314" t="str">
        <f>Resumo!$R$5</f>
        <v>Despesa</v>
      </c>
      <c r="F26507" s="314" t="str">
        <f>Resumo!$R$7</f>
        <v>Despesa Direta</v>
      </c>
      <c r="G26507" s="327">
        <f>'Composições Desp. Diretas'!CW71</f>
        <v>0</v>
      </c>
    </row>
    <row r="26508" spans="1:7" x14ac:dyDescent="0.25">
      <c r="A26508" s="319">
        <f>'Comp. Desp. Indiretas'!$CV$7</f>
        <v>0</v>
      </c>
      <c r="B26508" s="314">
        <f>'Composições Desp. Diretas'!$A$72</f>
        <v>0</v>
      </c>
      <c r="C26508" s="314" t="str">
        <f>EAP!$C$11</f>
        <v>PP03</v>
      </c>
      <c r="D26508" s="315">
        <f>'Composições Desp. Diretas'!$C$72</f>
        <v>0</v>
      </c>
      <c r="E26508" s="314" t="str">
        <f>Resumo!$R$5</f>
        <v>Despesa</v>
      </c>
      <c r="F26508" s="314" t="str">
        <f>Resumo!$R$7</f>
        <v>Despesa Direta</v>
      </c>
      <c r="G26508" s="327">
        <f>'Composições Desp. Diretas'!CW72</f>
        <v>0</v>
      </c>
    </row>
    <row r="26509" spans="1:7" x14ac:dyDescent="0.25">
      <c r="A26509" s="319">
        <f>'Comp. Desp. Indiretas'!$CV$7</f>
        <v>0</v>
      </c>
      <c r="B26509" s="314">
        <f>'Composições Desp. Diretas'!$A$73</f>
        <v>0</v>
      </c>
      <c r="C26509" s="314" t="str">
        <f>EAP!$C$11</f>
        <v>PP03</v>
      </c>
      <c r="D26509" s="315">
        <f>'Composições Desp. Diretas'!$C$73</f>
        <v>0</v>
      </c>
      <c r="E26509" s="314" t="str">
        <f>Resumo!$R$5</f>
        <v>Despesa</v>
      </c>
      <c r="F26509" s="314" t="str">
        <f>Resumo!$R$7</f>
        <v>Despesa Direta</v>
      </c>
      <c r="G26509" s="327">
        <f>'Composições Desp. Diretas'!CW73</f>
        <v>0</v>
      </c>
    </row>
    <row r="26510" spans="1:7" x14ac:dyDescent="0.25">
      <c r="A26510" s="319">
        <f>'Comp. Desp. Indiretas'!$CV$7</f>
        <v>0</v>
      </c>
      <c r="B26510" s="314">
        <f>'Composições Desp. Diretas'!$A$74</f>
        <v>0</v>
      </c>
      <c r="C26510" s="314" t="str">
        <f>EAP!$C$11</f>
        <v>PP03</v>
      </c>
      <c r="D26510" s="315">
        <f>'Composições Desp. Diretas'!$C$74</f>
        <v>0</v>
      </c>
      <c r="E26510" s="314" t="str">
        <f>Resumo!$R$5</f>
        <v>Despesa</v>
      </c>
      <c r="F26510" s="314" t="str">
        <f>Resumo!$R$7</f>
        <v>Despesa Direta</v>
      </c>
      <c r="G26510" s="327">
        <f>'Composições Desp. Diretas'!CW74</f>
        <v>0</v>
      </c>
    </row>
    <row r="26511" spans="1:7" x14ac:dyDescent="0.25">
      <c r="A26511" s="319">
        <f>'Comp. Desp. Indiretas'!$CV$7</f>
        <v>0</v>
      </c>
      <c r="B26511" s="314">
        <f>'Composições Desp. Diretas'!$A$75</f>
        <v>0</v>
      </c>
      <c r="C26511" s="314" t="str">
        <f>EAP!$C$11</f>
        <v>PP03</v>
      </c>
      <c r="D26511" s="315">
        <f>'Composições Desp. Diretas'!$C$75</f>
        <v>0</v>
      </c>
      <c r="E26511" s="314" t="str">
        <f>Resumo!$R$5</f>
        <v>Despesa</v>
      </c>
      <c r="F26511" s="314" t="str">
        <f>Resumo!$R$7</f>
        <v>Despesa Direta</v>
      </c>
      <c r="G26511" s="327">
        <f>'Composições Desp. Diretas'!CW75</f>
        <v>0</v>
      </c>
    </row>
    <row r="26512" spans="1:7" x14ac:dyDescent="0.25">
      <c r="A26512" s="319">
        <f>'Comp. Desp. Indiretas'!$CV$7</f>
        <v>0</v>
      </c>
      <c r="B26512" s="314">
        <f>'Composições Desp. Diretas'!$A$76</f>
        <v>0</v>
      </c>
      <c r="C26512" s="314" t="str">
        <f>EAP!$C$11</f>
        <v>PP03</v>
      </c>
      <c r="D26512" s="315">
        <f>'Composições Desp. Diretas'!$C$76</f>
        <v>0</v>
      </c>
      <c r="E26512" s="314" t="str">
        <f>Resumo!$R$5</f>
        <v>Despesa</v>
      </c>
      <c r="F26512" s="314" t="str">
        <f>Resumo!$R$7</f>
        <v>Despesa Direta</v>
      </c>
      <c r="G26512" s="327">
        <f>'Composições Desp. Diretas'!CW76</f>
        <v>0</v>
      </c>
    </row>
    <row r="26513" spans="1:7" x14ac:dyDescent="0.25">
      <c r="A26513" s="319">
        <f>'Comp. Desp. Indiretas'!$CV$7</f>
        <v>0</v>
      </c>
      <c r="B26513" s="314">
        <f>'Composições Desp. Diretas'!$A$77</f>
        <v>0</v>
      </c>
      <c r="C26513" s="314" t="str">
        <f>EAP!$C$11</f>
        <v>PP03</v>
      </c>
      <c r="D26513" s="315">
        <f>'Composições Desp. Diretas'!$C$77</f>
        <v>0</v>
      </c>
      <c r="E26513" s="314" t="str">
        <f>Resumo!$R$5</f>
        <v>Despesa</v>
      </c>
      <c r="F26513" s="314" t="str">
        <f>Resumo!$R$7</f>
        <v>Despesa Direta</v>
      </c>
      <c r="G26513" s="327">
        <f>'Composições Desp. Diretas'!CW77</f>
        <v>0</v>
      </c>
    </row>
    <row r="26514" spans="1:7" x14ac:dyDescent="0.25">
      <c r="A26514" s="319">
        <f>'Comp. Desp. Indiretas'!$CV$7</f>
        <v>0</v>
      </c>
      <c r="B26514" s="314">
        <f>'Composições Desp. Diretas'!$A$78</f>
        <v>0</v>
      </c>
      <c r="C26514" s="314" t="str">
        <f>EAP!$C$11</f>
        <v>PP03</v>
      </c>
      <c r="D26514" s="315">
        <f>'Composições Desp. Diretas'!$C$78</f>
        <v>0</v>
      </c>
      <c r="E26514" s="314" t="str">
        <f>Resumo!$R$5</f>
        <v>Despesa</v>
      </c>
      <c r="F26514" s="314" t="str">
        <f>Resumo!$R$7</f>
        <v>Despesa Direta</v>
      </c>
      <c r="G26514" s="327">
        <f>'Composições Desp. Diretas'!CW78</f>
        <v>0</v>
      </c>
    </row>
    <row r="26523" spans="1:7" x14ac:dyDescent="0.25">
      <c r="A26523" s="319">
        <f>'Comp. Desp. Indiretas'!$CV$7</f>
        <v>0</v>
      </c>
      <c r="B26523" s="314">
        <f>'Composições Desp. Diretas'!$A$79</f>
        <v>0</v>
      </c>
      <c r="C26523" s="314" t="str">
        <f>EAP!$C$11</f>
        <v>PP03</v>
      </c>
      <c r="D26523" s="315">
        <f>'Composições Desp. Diretas'!$C$79</f>
        <v>0</v>
      </c>
      <c r="E26523" s="314" t="str">
        <f>Resumo!$R$5</f>
        <v>Despesa</v>
      </c>
      <c r="F26523" s="314" t="str">
        <f>Resumo!$R$7</f>
        <v>Despesa Direta</v>
      </c>
      <c r="G26523" s="327">
        <f>'Composições Desp. Diretas'!CW79</f>
        <v>0</v>
      </c>
    </row>
    <row r="27361" spans="1:7" x14ac:dyDescent="0.25">
      <c r="A27361" s="319">
        <f>'Comp. Desp. Indiretas'!$CV$7</f>
        <v>0</v>
      </c>
      <c r="D27361" s="315" t="str">
        <f>'CRONOG. DE RECEBIMENTO'!$A$5</f>
        <v>Monitoramento da Qualidade do Ar</v>
      </c>
      <c r="E27361" s="314" t="str">
        <f>Resumo!$R$4</f>
        <v>Receita</v>
      </c>
      <c r="F27361" s="314" t="str">
        <f>Resumo!$R$4</f>
        <v>Receita</v>
      </c>
      <c r="G27361" s="327">
        <f>'CRONOG. DE RECEBIMENTO'!Z5</f>
        <v>0</v>
      </c>
    </row>
    <row r="27362" spans="1:7" x14ac:dyDescent="0.25">
      <c r="A27362" s="319">
        <f>'Comp. Desp. Indiretas'!$CV$7</f>
        <v>0</v>
      </c>
      <c r="D27362" s="315" t="str">
        <f>'CRONOG. DE RECEBIMENTO'!$A$6</f>
        <v>Monitoramento de Ruído</v>
      </c>
      <c r="E27362" s="314" t="str">
        <f>Resumo!$R$4</f>
        <v>Receita</v>
      </c>
      <c r="F27362" s="314" t="str">
        <f>Resumo!$R$4</f>
        <v>Receita</v>
      </c>
      <c r="G27362" s="327">
        <f>'CRONOG. DE RECEBIMENTO'!Z6</f>
        <v>0</v>
      </c>
    </row>
    <row r="27363" spans="1:7" x14ac:dyDescent="0.25">
      <c r="A27363" s="319">
        <f>'Comp. Desp. Indiretas'!$CV$7</f>
        <v>0</v>
      </c>
      <c r="D27363" s="315" t="str">
        <f>'CRONOG. DE RECEBIMENTO'!$A$7</f>
        <v>Monitoramento de Efluentes Industriais</v>
      </c>
      <c r="E27363" s="314" t="str">
        <f>Resumo!$R$4</f>
        <v>Receita</v>
      </c>
      <c r="F27363" s="314" t="str">
        <f>Resumo!$R$4</f>
        <v>Receita</v>
      </c>
      <c r="G27363" s="327">
        <f>'CRONOG. DE RECEBIMENTO'!Z7</f>
        <v>0</v>
      </c>
    </row>
    <row r="27391" spans="1:7" x14ac:dyDescent="0.25">
      <c r="A27391" s="319">
        <f>'Comp. Desp. Indiretas'!$CV$7</f>
        <v>0</v>
      </c>
      <c r="D27391" s="315" t="str">
        <f>Resumo!$R$8</f>
        <v>Imposto</v>
      </c>
      <c r="E27391" s="314" t="str">
        <f>Resumo!$R$5</f>
        <v>Despesa</v>
      </c>
      <c r="F27391" s="314" t="str">
        <f>Resumo!$R$8</f>
        <v>Imposto</v>
      </c>
      <c r="G27391" s="327">
        <f>'CRONOG. DE RECEBIMENTO'!Z10</f>
        <v>0</v>
      </c>
    </row>
    <row r="27392" spans="1:7" x14ac:dyDescent="0.25">
      <c r="A27392" s="319">
        <f>'Comp. Desp. Indiretas'!$CV$7</f>
        <v>0</v>
      </c>
      <c r="D27392" s="315" t="str">
        <f>Resumo!$R$9</f>
        <v>Overhead</v>
      </c>
      <c r="E27392" s="314" t="str">
        <f>Resumo!$R$9</f>
        <v>Overhead</v>
      </c>
      <c r="F27392" s="314" t="str">
        <f>Resumo!$R$9</f>
        <v>Overhead</v>
      </c>
      <c r="G27392" s="327">
        <f>'CRONOG. DE RECEBIMENTO'!Z15</f>
        <v>0</v>
      </c>
    </row>
    <row r="27393" spans="1:7" x14ac:dyDescent="0.25">
      <c r="A27393" s="319">
        <f>'Comp. Desp. Indiretas'!$CV$7</f>
        <v>0</v>
      </c>
      <c r="D27393" s="315" t="str">
        <f>Resumo!$R$10</f>
        <v>Margem</v>
      </c>
      <c r="E27393" s="314" t="str">
        <f>Resumo!$R$10</f>
        <v>Margem</v>
      </c>
      <c r="F27393" s="314" t="str">
        <f>Resumo!$R$10</f>
        <v>Margem</v>
      </c>
      <c r="G27393" s="327">
        <f>'CRONOG. DE RECEBIMENTO'!Z17</f>
        <v>0</v>
      </c>
    </row>
    <row r="27394" spans="1:7" x14ac:dyDescent="0.25">
      <c r="A27394" s="319">
        <f>'Comp. Desp. Indiretas'!$CV$7</f>
        <v>0</v>
      </c>
      <c r="D27394" s="315" t="str">
        <f>Resumo!$R$11</f>
        <v>Risco</v>
      </c>
      <c r="E27394" s="314" t="str">
        <f>Resumo!$R$11</f>
        <v>Risco</v>
      </c>
      <c r="F27394" s="314" t="str">
        <f>Resumo!$R$11</f>
        <v>Risco</v>
      </c>
      <c r="G27394" s="327">
        <f>'CRONOG. DE RECEBIMENTO'!Z16</f>
        <v>0</v>
      </c>
    </row>
    <row r="27395" spans="1:7" x14ac:dyDescent="0.25">
      <c r="A27395" s="319">
        <f>'Comp. Desp. Indiretas'!$CV$7</f>
        <v>0</v>
      </c>
      <c r="D27395" s="315" t="str">
        <f>'CRONOG. DE RECEBIMENTO'!$A$11</f>
        <v>TOTAL MENSAL - RECEITA LÍQUIDA</v>
      </c>
      <c r="E27395" s="314" t="str">
        <f>Resumo!$R$4</f>
        <v>Receita</v>
      </c>
      <c r="F27395" s="314" t="str">
        <f>'CRONOG. DE RECEBIMENTO'!$A$11</f>
        <v>TOTAL MENSAL - RECEITA LÍQUIDA</v>
      </c>
      <c r="G27395" s="327">
        <f>'CRONOG. DE RECEBIMENTO'!$Z$11</f>
        <v>0</v>
      </c>
    </row>
    <row r="27396" spans="1:7" x14ac:dyDescent="0.25">
      <c r="A27396" s="319">
        <f>'Comp. Desp. Indiretas'!$CV$7</f>
        <v>0</v>
      </c>
      <c r="D27396" s="315" t="str">
        <f>'CRONOG. DE RECEBIMENTO'!$A$12</f>
        <v>TOTAL ACUMULADO - RECEITA LÍQUIDA</v>
      </c>
      <c r="E27396" s="314" t="str">
        <f>Resumo!$R$4</f>
        <v>Receita</v>
      </c>
      <c r="F27396" s="314" t="str">
        <f>'CRONOG. DE RECEBIMENTO'!$A$12</f>
        <v>TOTAL ACUMULADO - RECEITA LÍQUIDA</v>
      </c>
      <c r="G27396" s="327">
        <f>'CRONOG. DE RECEBIMENTO'!$Z$12</f>
        <v>17472.697328999995</v>
      </c>
    </row>
    <row r="27397" spans="1:7" x14ac:dyDescent="0.25">
      <c r="A27397" s="319">
        <f>'Comp. Desp. Indiretas'!$CV$7</f>
        <v>0</v>
      </c>
      <c r="D27397" s="315" t="str">
        <f>'CRONOG. DE RECEBIMENTO'!$A$38</f>
        <v>Monitoramento da Qualidade do Ar</v>
      </c>
      <c r="E27397" s="314" t="str">
        <f>Resumo!$R$12</f>
        <v>Recebimento Cliente</v>
      </c>
      <c r="F27397" s="314" t="str">
        <f>Resumo!$R$12</f>
        <v>Recebimento Cliente</v>
      </c>
      <c r="G27397" s="327">
        <f>'CRONOG. DE RECEBIMENTO'!$Z$38</f>
        <v>0</v>
      </c>
    </row>
    <row r="27398" spans="1:7" x14ac:dyDescent="0.25">
      <c r="A27398" s="319">
        <f>'Comp. Desp. Indiretas'!$CV$7</f>
        <v>0</v>
      </c>
      <c r="D27398" s="315" t="str">
        <f>'CRONOG. DE RECEBIMENTO'!$A$39</f>
        <v>Monitoramento de Ruído</v>
      </c>
      <c r="E27398" s="314" t="str">
        <f>Resumo!$R$12</f>
        <v>Recebimento Cliente</v>
      </c>
      <c r="F27398" s="314" t="str">
        <f>Resumo!$R$12</f>
        <v>Recebimento Cliente</v>
      </c>
      <c r="G27398" s="327">
        <f>'CRONOG. DE RECEBIMENTO'!$Z$39</f>
        <v>0</v>
      </c>
    </row>
    <row r="27399" spans="1:7" x14ac:dyDescent="0.25">
      <c r="A27399" s="319">
        <f>'Comp. Desp. Indiretas'!$CV$7</f>
        <v>0</v>
      </c>
      <c r="D27399" s="315" t="str">
        <f>'CRONOG. DE RECEBIMENTO'!$A$40</f>
        <v>Monitoramento de Efluentes Industriais</v>
      </c>
      <c r="E27399" s="314" t="str">
        <f>Resumo!$R$12</f>
        <v>Recebimento Cliente</v>
      </c>
      <c r="F27399" s="314" t="str">
        <f>Resumo!$R$12</f>
        <v>Recebimento Cliente</v>
      </c>
      <c r="G27399" s="327">
        <f>'CRONOG. DE RECEBIMENTO'!$Z$40</f>
        <v>0</v>
      </c>
    </row>
    <row r="27427" spans="1:7" x14ac:dyDescent="0.25">
      <c r="A27427" s="319">
        <f>'Comp. Desp. Indiretas'!$CW$7</f>
        <v>0</v>
      </c>
      <c r="B27427" s="314" t="str">
        <f>'Comp. Desp. Indiretas'!$A$9</f>
        <v>MOC</v>
      </c>
      <c r="D27427" s="315" t="str">
        <f>'Comp. Desp. Indiretas'!$C$9</f>
        <v>DIRETOR TÉCNICO</v>
      </c>
      <c r="E27427" s="314" t="str">
        <f>Resumo!$R$5</f>
        <v>Despesa</v>
      </c>
      <c r="F27427" s="314" t="str">
        <f>Resumo!$R$6</f>
        <v>Despesa Indireta</v>
      </c>
      <c r="G27427" s="327">
        <f>'Comp. Desp. Indiretas'!CW9</f>
        <v>0</v>
      </c>
    </row>
    <row r="27428" spans="1:7" x14ac:dyDescent="0.25">
      <c r="A27428" s="319">
        <f>'Comp. Desp. Indiretas'!$CW$7</f>
        <v>0</v>
      </c>
      <c r="B27428" s="314" t="str">
        <f>'Comp. Desp. Indiretas'!$A$10</f>
        <v>MOC</v>
      </c>
      <c r="D27428" s="315" t="str">
        <f>'Comp. Desp. Indiretas'!$C$10</f>
        <v>GERENTE DE PROJETO</v>
      </c>
      <c r="E27428" s="314" t="str">
        <f>Resumo!$R$5</f>
        <v>Despesa</v>
      </c>
      <c r="F27428" s="314" t="str">
        <f>Resumo!$R$6</f>
        <v>Despesa Indireta</v>
      </c>
      <c r="G27428" s="327">
        <f>'Comp. Desp. Indiretas'!CW10</f>
        <v>0</v>
      </c>
    </row>
    <row r="27429" spans="1:7" x14ac:dyDescent="0.25">
      <c r="A27429" s="319">
        <f>'Comp. Desp. Indiretas'!$CW$7</f>
        <v>0</v>
      </c>
      <c r="B27429" s="314" t="str">
        <f>'Comp. Desp. Indiretas'!$A$11</f>
        <v>MOC</v>
      </c>
      <c r="D27429" s="315" t="str">
        <f>'Comp. Desp. Indiretas'!$C$11</f>
        <v>COORD. DE PROJETO</v>
      </c>
      <c r="E27429" s="314" t="str">
        <f>Resumo!$R$5</f>
        <v>Despesa</v>
      </c>
      <c r="F27429" s="314" t="str">
        <f>Resumo!$R$6</f>
        <v>Despesa Indireta</v>
      </c>
      <c r="G27429" s="327">
        <f>'Comp. Desp. Indiretas'!CW11</f>
        <v>0</v>
      </c>
    </row>
    <row r="27430" spans="1:7" x14ac:dyDescent="0.25">
      <c r="A27430" s="319">
        <f>'Comp. Desp. Indiretas'!$CW$7</f>
        <v>0</v>
      </c>
      <c r="B27430" s="314" t="str">
        <f>'Comp. Desp. Indiretas'!$A$12</f>
        <v>MOC</v>
      </c>
      <c r="D27430" s="315" t="str">
        <f>'Comp. Desp. Indiretas'!$C$12</f>
        <v>COORD. OPERACIONAL</v>
      </c>
      <c r="E27430" s="314" t="str">
        <f>Resumo!$R$5</f>
        <v>Despesa</v>
      </c>
      <c r="F27430" s="314" t="str">
        <f>Resumo!$R$6</f>
        <v>Despesa Indireta</v>
      </c>
      <c r="G27430" s="327">
        <f>'Comp. Desp. Indiretas'!CW12</f>
        <v>0</v>
      </c>
    </row>
    <row r="27431" spans="1:7" x14ac:dyDescent="0.25">
      <c r="A27431" s="319">
        <f>'Comp. Desp. Indiretas'!$CW$7</f>
        <v>0</v>
      </c>
      <c r="B27431" s="314" t="str">
        <f>'Comp. Desp. Indiretas'!$A$13</f>
        <v>MOC</v>
      </c>
      <c r="D27431" s="315" t="str">
        <f>'Comp. Desp. Indiretas'!$C$13</f>
        <v>ANALISTA DE PROJETOS SENIOR</v>
      </c>
      <c r="E27431" s="314" t="str">
        <f>Resumo!$R$5</f>
        <v>Despesa</v>
      </c>
      <c r="F27431" s="314" t="str">
        <f>Resumo!$R$6</f>
        <v>Despesa Indireta</v>
      </c>
      <c r="G27431" s="327">
        <f>'Comp. Desp. Indiretas'!CW13</f>
        <v>0</v>
      </c>
    </row>
    <row r="27432" spans="1:7" x14ac:dyDescent="0.25">
      <c r="A27432" s="319">
        <f>'Comp. Desp. Indiretas'!$CW$7</f>
        <v>0</v>
      </c>
      <c r="B27432" s="314" t="str">
        <f>'Comp. Desp. Indiretas'!$A$14</f>
        <v>MOC</v>
      </c>
      <c r="D27432" s="315" t="str">
        <f>'Comp. Desp. Indiretas'!$C$14</f>
        <v>ANALISTA DE PROJETOS PLENO</v>
      </c>
      <c r="E27432" s="314" t="str">
        <f>Resumo!$R$5</f>
        <v>Despesa</v>
      </c>
      <c r="F27432" s="314" t="str">
        <f>Resumo!$R$6</f>
        <v>Despesa Indireta</v>
      </c>
      <c r="G27432" s="327">
        <f>'Comp. Desp. Indiretas'!CW14</f>
        <v>0</v>
      </c>
    </row>
    <row r="27433" spans="1:7" x14ac:dyDescent="0.25">
      <c r="A27433" s="319">
        <f>'Comp. Desp. Indiretas'!$CW$7</f>
        <v>0</v>
      </c>
      <c r="B27433" s="314" t="str">
        <f>'Comp. Desp. Indiretas'!$A$15</f>
        <v>MOC</v>
      </c>
      <c r="D27433" s="315" t="str">
        <f>'Comp. Desp. Indiretas'!$C$15</f>
        <v>ANALISTA DE PROJETOS JUNIOR</v>
      </c>
      <c r="E27433" s="314" t="str">
        <f>Resumo!$R$5</f>
        <v>Despesa</v>
      </c>
      <c r="F27433" s="314" t="str">
        <f>Resumo!$R$6</f>
        <v>Despesa Indireta</v>
      </c>
      <c r="G27433" s="327">
        <f>'Comp. Desp. Indiretas'!CW15</f>
        <v>0</v>
      </c>
    </row>
    <row r="27434" spans="1:7" x14ac:dyDescent="0.25">
      <c r="A27434" s="319">
        <f>'Comp. Desp. Indiretas'!$CW$7</f>
        <v>0</v>
      </c>
      <c r="B27434" s="314" t="str">
        <f>'Comp. Desp. Indiretas'!$A$16</f>
        <v>MOC</v>
      </c>
      <c r="D27434" s="315" t="str">
        <f>'Comp. Desp. Indiretas'!$C$16</f>
        <v>TÉCNICO OPERACIONAL</v>
      </c>
      <c r="E27434" s="314" t="str">
        <f>Resumo!$R$5</f>
        <v>Despesa</v>
      </c>
      <c r="F27434" s="314" t="str">
        <f>Resumo!$R$6</f>
        <v>Despesa Indireta</v>
      </c>
      <c r="G27434" s="327">
        <f>'Comp. Desp. Indiretas'!CW16</f>
        <v>0</v>
      </c>
    </row>
    <row r="27435" spans="1:7" x14ac:dyDescent="0.25">
      <c r="A27435" s="319">
        <f>'Comp. Desp. Indiretas'!$CW$7</f>
        <v>0</v>
      </c>
      <c r="B27435" s="314" t="str">
        <f>'Comp. Desp. Indiretas'!$A$17</f>
        <v>MOC</v>
      </c>
      <c r="D27435" s="315" t="str">
        <f>'Comp. Desp. Indiretas'!$C$17</f>
        <v>TÉCNICO OPERACIONAL - C/ PERICULOSIDADE</v>
      </c>
      <c r="E27435" s="314" t="str">
        <f>Resumo!$R$5</f>
        <v>Despesa</v>
      </c>
      <c r="F27435" s="314" t="str">
        <f>Resumo!$R$6</f>
        <v>Despesa Indireta</v>
      </c>
      <c r="G27435" s="327">
        <f>'Comp. Desp. Indiretas'!CW17</f>
        <v>0</v>
      </c>
    </row>
    <row r="27436" spans="1:7" x14ac:dyDescent="0.25">
      <c r="A27436" s="319">
        <f>'Comp. Desp. Indiretas'!$CW$7</f>
        <v>0</v>
      </c>
      <c r="B27436" s="314" t="str">
        <f>'Comp. Desp. Indiretas'!$A$18</f>
        <v>MOC</v>
      </c>
      <c r="D27436" s="315" t="str">
        <f>'Comp. Desp. Indiretas'!$C$18</f>
        <v>ANALISTA DE GEOPROCESSAMENTO</v>
      </c>
      <c r="E27436" s="314" t="str">
        <f>Resumo!$R$5</f>
        <v>Despesa</v>
      </c>
      <c r="F27436" s="314" t="str">
        <f>Resumo!$R$6</f>
        <v>Despesa Indireta</v>
      </c>
      <c r="G27436" s="327">
        <f>'Comp. Desp. Indiretas'!CW18</f>
        <v>0</v>
      </c>
    </row>
    <row r="27437" spans="1:7" x14ac:dyDescent="0.25">
      <c r="A27437" s="319">
        <f>'Comp. Desp. Indiretas'!$CW$7</f>
        <v>0</v>
      </c>
      <c r="B27437" s="314" t="str">
        <f>'Comp. Desp. Indiretas'!$A$19</f>
        <v>MOC</v>
      </c>
      <c r="D27437" s="315" t="str">
        <f>'Comp. Desp. Indiretas'!$C$19</f>
        <v>ASSISTENTE DE PROJETOS</v>
      </c>
      <c r="E27437" s="314" t="str">
        <f>Resumo!$R$5</f>
        <v>Despesa</v>
      </c>
      <c r="F27437" s="314" t="str">
        <f>Resumo!$R$6</f>
        <v>Despesa Indireta</v>
      </c>
      <c r="G27437" s="327">
        <f>'Comp. Desp. Indiretas'!CW19</f>
        <v>0</v>
      </c>
    </row>
    <row r="27438" spans="1:7" x14ac:dyDescent="0.25">
      <c r="A27438" s="319">
        <f>'Comp. Desp. Indiretas'!$CW$7</f>
        <v>0</v>
      </c>
      <c r="B27438" s="314" t="str">
        <f>'Comp. Desp. Indiretas'!$A$20</f>
        <v>MOC</v>
      </c>
      <c r="D27438" s="315" t="str">
        <f>'Comp. Desp. Indiretas'!$C$20</f>
        <v>AUXILIAR TÉCNICO</v>
      </c>
      <c r="E27438" s="314" t="str">
        <f>Resumo!$R$5</f>
        <v>Despesa</v>
      </c>
      <c r="F27438" s="314" t="str">
        <f>Resumo!$R$6</f>
        <v>Despesa Indireta</v>
      </c>
      <c r="G27438" s="327">
        <f>'Comp. Desp. Indiretas'!CW20</f>
        <v>0</v>
      </c>
    </row>
    <row r="27439" spans="1:7" x14ac:dyDescent="0.25">
      <c r="A27439" s="319">
        <f>'Comp. Desp. Indiretas'!$CW$7</f>
        <v>0</v>
      </c>
      <c r="B27439" s="314" t="str">
        <f>'Comp. Desp. Indiretas'!$A$21</f>
        <v>MOC</v>
      </c>
      <c r="D27439" s="315" t="str">
        <f>'Comp. Desp. Indiretas'!$C$21</f>
        <v>ESTAGIÁRIO TÉCNICO</v>
      </c>
      <c r="E27439" s="314" t="str">
        <f>Resumo!$R$5</f>
        <v>Despesa</v>
      </c>
      <c r="F27439" s="314" t="str">
        <f>Resumo!$R$6</f>
        <v>Despesa Indireta</v>
      </c>
      <c r="G27439" s="327">
        <f>'Comp. Desp. Indiretas'!CW21</f>
        <v>0</v>
      </c>
    </row>
    <row r="27440" spans="1:7" x14ac:dyDescent="0.25">
      <c r="A27440" s="319">
        <f>'Comp. Desp. Indiretas'!$CW$7</f>
        <v>0</v>
      </c>
      <c r="B27440" s="314" t="str">
        <f>'Comp. Desp. Indiretas'!$A$22</f>
        <v>MOC</v>
      </c>
      <c r="D27440" s="315" t="str">
        <f>'Comp. Desp. Indiretas'!$C$22</f>
        <v>ANALISTA FINANCEIRO</v>
      </c>
      <c r="E27440" s="314" t="str">
        <f>Resumo!$R$5</f>
        <v>Despesa</v>
      </c>
      <c r="F27440" s="314" t="str">
        <f>Resumo!$R$6</f>
        <v>Despesa Indireta</v>
      </c>
      <c r="G27440" s="327">
        <f>'Comp. Desp. Indiretas'!CW22</f>
        <v>0</v>
      </c>
    </row>
    <row r="27441" spans="1:7" x14ac:dyDescent="0.25">
      <c r="A27441" s="319">
        <f>'Comp. Desp. Indiretas'!$CW$7</f>
        <v>0</v>
      </c>
      <c r="B27441" s="314" t="str">
        <f>'Comp. Desp. Indiretas'!$A$23</f>
        <v>MOC</v>
      </c>
      <c r="D27441" s="315" t="str">
        <f>'Comp. Desp. Indiretas'!$C$23</f>
        <v>ANALISTA DE SUPRIMENTOS</v>
      </c>
      <c r="E27441" s="314" t="str">
        <f>Resumo!$R$5</f>
        <v>Despesa</v>
      </c>
      <c r="F27441" s="314" t="str">
        <f>Resumo!$R$6</f>
        <v>Despesa Indireta</v>
      </c>
      <c r="G27441" s="327">
        <f>'Comp. Desp. Indiretas'!CW23</f>
        <v>0</v>
      </c>
    </row>
    <row r="27442" spans="1:7" x14ac:dyDescent="0.25">
      <c r="A27442" s="319">
        <f>'Comp. Desp. Indiretas'!$CW$7</f>
        <v>0</v>
      </c>
      <c r="B27442" s="314" t="str">
        <f>'Comp. Desp. Indiretas'!$A$24</f>
        <v>DG</v>
      </c>
      <c r="D27442" s="315" t="str">
        <f>'Comp. Desp. Indiretas'!$C$24</f>
        <v>HOSPEDAGEM - NIVEL 1</v>
      </c>
      <c r="E27442" s="314" t="str">
        <f>Resumo!$R$5</f>
        <v>Despesa</v>
      </c>
      <c r="F27442" s="314" t="str">
        <f>Resumo!$R$6</f>
        <v>Despesa Indireta</v>
      </c>
      <c r="G27442" s="327">
        <f>'Comp. Desp. Indiretas'!CW24</f>
        <v>0</v>
      </c>
    </row>
    <row r="27443" spans="1:7" x14ac:dyDescent="0.25">
      <c r="A27443" s="319">
        <f>'Comp. Desp. Indiretas'!$CW$7</f>
        <v>0</v>
      </c>
      <c r="B27443" s="314" t="str">
        <f>'Comp. Desp. Indiretas'!$A$25</f>
        <v>DG</v>
      </c>
      <c r="D27443" s="315" t="str">
        <f>'Comp. Desp. Indiretas'!$C$25</f>
        <v>HOSPEDAGEM - NIVEL 2</v>
      </c>
      <c r="E27443" s="314" t="str">
        <f>Resumo!$R$5</f>
        <v>Despesa</v>
      </c>
      <c r="F27443" s="314" t="str">
        <f>Resumo!$R$6</f>
        <v>Despesa Indireta</v>
      </c>
      <c r="G27443" s="327">
        <f>'Comp. Desp. Indiretas'!CW25</f>
        <v>0</v>
      </c>
    </row>
    <row r="27444" spans="1:7" x14ac:dyDescent="0.25">
      <c r="A27444" s="319">
        <f>'Comp. Desp. Indiretas'!$CW$7</f>
        <v>0</v>
      </c>
      <c r="B27444" s="314" t="str">
        <f>'Comp. Desp. Indiretas'!$A$26</f>
        <v>DG</v>
      </c>
      <c r="D27444" s="315" t="str">
        <f>'Comp. Desp. Indiretas'!$C$26</f>
        <v>HOSPEDAGEM - NIVEL 3</v>
      </c>
      <c r="E27444" s="314" t="str">
        <f>Resumo!$R$5</f>
        <v>Despesa</v>
      </c>
      <c r="F27444" s="314" t="str">
        <f>Resumo!$R$6</f>
        <v>Despesa Indireta</v>
      </c>
      <c r="G27444" s="327">
        <f>'Comp. Desp. Indiretas'!CW26</f>
        <v>0</v>
      </c>
    </row>
    <row r="27445" spans="1:7" x14ac:dyDescent="0.25">
      <c r="A27445" s="319">
        <f>'Comp. Desp. Indiretas'!$CW$7</f>
        <v>0</v>
      </c>
      <c r="B27445" s="314" t="str">
        <f>'Comp. Desp. Indiretas'!$A$27</f>
        <v>DG</v>
      </c>
      <c r="D27445" s="315" t="str">
        <f>'Comp. Desp. Indiretas'!$C$27</f>
        <v>LOCAÇÃO DE BASE OPERACIONAL</v>
      </c>
      <c r="E27445" s="314" t="str">
        <f>Resumo!$R$5</f>
        <v>Despesa</v>
      </c>
      <c r="F27445" s="314" t="str">
        <f>Resumo!$R$6</f>
        <v>Despesa Indireta</v>
      </c>
      <c r="G27445" s="327">
        <f>'Comp. Desp. Indiretas'!CW27</f>
        <v>0</v>
      </c>
    </row>
    <row r="27446" spans="1:7" x14ac:dyDescent="0.25">
      <c r="A27446" s="319">
        <f>'Comp. Desp. Indiretas'!$CW$7</f>
        <v>0</v>
      </c>
      <c r="B27446" s="314" t="str">
        <f>'Comp. Desp. Indiretas'!$A$28</f>
        <v>DG</v>
      </c>
      <c r="D27446" s="315" t="str">
        <f>'Comp. Desp. Indiretas'!$C$28</f>
        <v>ALIMENTAÇÃO - NIVEL 1</v>
      </c>
      <c r="E27446" s="314" t="str">
        <f>Resumo!$R$5</f>
        <v>Despesa</v>
      </c>
      <c r="F27446" s="314" t="str">
        <f>Resumo!$R$6</f>
        <v>Despesa Indireta</v>
      </c>
      <c r="G27446" s="327">
        <f>'Comp. Desp. Indiretas'!CW28</f>
        <v>0</v>
      </c>
    </row>
    <row r="27447" spans="1:7" x14ac:dyDescent="0.25">
      <c r="A27447" s="319">
        <f>'Comp. Desp. Indiretas'!$CW$7</f>
        <v>0</v>
      </c>
      <c r="B27447" s="314" t="str">
        <f>'Comp. Desp. Indiretas'!$A$29</f>
        <v>DG</v>
      </c>
      <c r="D27447" s="315" t="str">
        <f>'Comp. Desp. Indiretas'!$C$29</f>
        <v>ALIMENTAÇÃO - NIVEL 2</v>
      </c>
      <c r="E27447" s="314" t="str">
        <f>Resumo!$R$5</f>
        <v>Despesa</v>
      </c>
      <c r="F27447" s="314" t="str">
        <f>Resumo!$R$6</f>
        <v>Despesa Indireta</v>
      </c>
      <c r="G27447" s="327">
        <f>'Comp. Desp. Indiretas'!CW29</f>
        <v>0</v>
      </c>
    </row>
    <row r="27448" spans="1:7" x14ac:dyDescent="0.25">
      <c r="A27448" s="319">
        <f>'Comp. Desp. Indiretas'!$CW$7</f>
        <v>0</v>
      </c>
      <c r="B27448" s="314" t="str">
        <f>'Comp. Desp. Indiretas'!$A$30</f>
        <v>DG</v>
      </c>
      <c r="D27448" s="315" t="str">
        <f>'Comp. Desp. Indiretas'!$C$30</f>
        <v>ALIMENTAÇÃO - NIVEL 3</v>
      </c>
      <c r="E27448" s="314" t="str">
        <f>Resumo!$R$5</f>
        <v>Despesa</v>
      </c>
      <c r="F27448" s="314" t="str">
        <f>Resumo!$R$6</f>
        <v>Despesa Indireta</v>
      </c>
      <c r="G27448" s="327">
        <f>'Comp. Desp. Indiretas'!CW30</f>
        <v>0</v>
      </c>
    </row>
    <row r="27449" spans="1:7" x14ac:dyDescent="0.25">
      <c r="A27449" s="319">
        <f>'Comp. Desp. Indiretas'!$CW$7</f>
        <v>0</v>
      </c>
      <c r="B27449" s="314" t="str">
        <f>'Comp. Desp. Indiretas'!$A$31</f>
        <v>DG</v>
      </c>
      <c r="D27449" s="315" t="str">
        <f>'Comp. Desp. Indiretas'!$C$31</f>
        <v>TELEFONIA</v>
      </c>
      <c r="E27449" s="314" t="str">
        <f>Resumo!$R$5</f>
        <v>Despesa</v>
      </c>
      <c r="F27449" s="314" t="str">
        <f>Resumo!$R$6</f>
        <v>Despesa Indireta</v>
      </c>
      <c r="G27449" s="327">
        <f>'Comp. Desp. Indiretas'!CW31</f>
        <v>0</v>
      </c>
    </row>
    <row r="27450" spans="1:7" x14ac:dyDescent="0.25">
      <c r="A27450" s="319">
        <f>'Comp. Desp. Indiretas'!$CW$7</f>
        <v>0</v>
      </c>
      <c r="B27450" s="314" t="str">
        <f>'Comp. Desp. Indiretas'!$A$32</f>
        <v>DG</v>
      </c>
      <c r="D27450" s="315" t="str">
        <f>'Comp. Desp. Indiretas'!$C$32</f>
        <v>ALUGUEL DE VEÍCULO LEVE MENSAL</v>
      </c>
      <c r="E27450" s="314" t="str">
        <f>Resumo!$R$5</f>
        <v>Despesa</v>
      </c>
      <c r="F27450" s="314" t="str">
        <f>Resumo!$R$6</f>
        <v>Despesa Indireta</v>
      </c>
      <c r="G27450" s="327">
        <f>'Comp. Desp. Indiretas'!CW32</f>
        <v>0</v>
      </c>
    </row>
    <row r="27451" spans="1:7" x14ac:dyDescent="0.25">
      <c r="A27451" s="319">
        <f>'Comp. Desp. Indiretas'!$CW$7</f>
        <v>0</v>
      </c>
      <c r="B27451" s="314" t="str">
        <f>'Comp. Desp. Indiretas'!$A$33</f>
        <v>DG</v>
      </c>
      <c r="D27451" s="315" t="str">
        <f>'Comp. Desp. Indiretas'!$C$33</f>
        <v>ALUGUEL DE VEICULO LEVE</v>
      </c>
      <c r="E27451" s="314" t="str">
        <f>Resumo!$R$5</f>
        <v>Despesa</v>
      </c>
      <c r="F27451" s="314" t="str">
        <f>Resumo!$R$6</f>
        <v>Despesa Indireta</v>
      </c>
      <c r="G27451" s="327">
        <f>'Comp. Desp. Indiretas'!CW33</f>
        <v>0</v>
      </c>
    </row>
    <row r="27452" spans="1:7" x14ac:dyDescent="0.25">
      <c r="A27452" s="319">
        <f>'Comp. Desp. Indiretas'!$CW$7</f>
        <v>0</v>
      </c>
      <c r="B27452" s="314" t="str">
        <f>'Comp. Desp. Indiretas'!$A$34</f>
        <v>DG</v>
      </c>
      <c r="D27452" s="315" t="str">
        <f>'Comp. Desp. Indiretas'!$C$34</f>
        <v>ALUGUEL CAMINHONTE</v>
      </c>
      <c r="E27452" s="314" t="str">
        <f>Resumo!$R$5</f>
        <v>Despesa</v>
      </c>
      <c r="F27452" s="314" t="str">
        <f>Resumo!$R$6</f>
        <v>Despesa Indireta</v>
      </c>
      <c r="G27452" s="327">
        <f>'Comp. Desp. Indiretas'!CW34</f>
        <v>0</v>
      </c>
    </row>
    <row r="27453" spans="1:7" x14ac:dyDescent="0.25">
      <c r="A27453" s="319">
        <f>'Comp. Desp. Indiretas'!$CW$7</f>
        <v>0</v>
      </c>
      <c r="B27453" s="314" t="str">
        <f>'Comp. Desp. Indiretas'!$A$35</f>
        <v>DG</v>
      </c>
      <c r="D27453" s="315" t="str">
        <f>'Comp. Desp. Indiretas'!$C$35</f>
        <v>AQUISIÇÃO DE VEICULO</v>
      </c>
      <c r="E27453" s="314" t="str">
        <f>Resumo!$R$5</f>
        <v>Despesa</v>
      </c>
      <c r="F27453" s="314" t="str">
        <f>Resumo!$R$6</f>
        <v>Despesa Indireta</v>
      </c>
      <c r="G27453" s="327">
        <f>'Comp. Desp. Indiretas'!CW35</f>
        <v>0</v>
      </c>
    </row>
    <row r="27454" spans="1:7" x14ac:dyDescent="0.25">
      <c r="A27454" s="319">
        <f>'Comp. Desp. Indiretas'!$CW$7</f>
        <v>0</v>
      </c>
      <c r="B27454" s="314" t="str">
        <f>'Comp. Desp. Indiretas'!$A$36</f>
        <v>DG</v>
      </c>
      <c r="D27454" s="315" t="str">
        <f>'Comp. Desp. Indiretas'!$C$36</f>
        <v>COMBUSTÍVEL - GASOLINA</v>
      </c>
      <c r="E27454" s="314" t="str">
        <f>Resumo!$R$5</f>
        <v>Despesa</v>
      </c>
      <c r="F27454" s="314" t="str">
        <f>Resumo!$R$6</f>
        <v>Despesa Indireta</v>
      </c>
      <c r="G27454" s="327">
        <f>'Comp. Desp. Indiretas'!CW36</f>
        <v>0</v>
      </c>
    </row>
    <row r="27455" spans="1:7" x14ac:dyDescent="0.25">
      <c r="A27455" s="319">
        <f>'Comp. Desp. Indiretas'!$CW$7</f>
        <v>0</v>
      </c>
      <c r="B27455" s="314" t="str">
        <f>'Comp. Desp. Indiretas'!$A$37</f>
        <v>DG</v>
      </c>
      <c r="D27455" s="315" t="str">
        <f>'Comp. Desp. Indiretas'!$C$37</f>
        <v>COMBUSTÍVEL - DIESEL</v>
      </c>
      <c r="E27455" s="314" t="str">
        <f>Resumo!$R$5</f>
        <v>Despesa</v>
      </c>
      <c r="F27455" s="314" t="str">
        <f>Resumo!$R$6</f>
        <v>Despesa Indireta</v>
      </c>
      <c r="G27455" s="327">
        <f>'Comp. Desp. Indiretas'!CW37</f>
        <v>0</v>
      </c>
    </row>
    <row r="27456" spans="1:7" x14ac:dyDescent="0.25">
      <c r="A27456" s="319">
        <f>'Comp. Desp. Indiretas'!$CW$7</f>
        <v>0</v>
      </c>
      <c r="B27456" s="314" t="str">
        <f>'Comp. Desp. Indiretas'!$A$38</f>
        <v>DG</v>
      </c>
      <c r="D27456" s="315" t="str">
        <f>'Comp. Desp. Indiretas'!$C$38</f>
        <v>PASSAGEM AÉREA</v>
      </c>
      <c r="E27456" s="314" t="str">
        <f>Resumo!$R$5</f>
        <v>Despesa</v>
      </c>
      <c r="F27456" s="314" t="str">
        <f>Resumo!$R$6</f>
        <v>Despesa Indireta</v>
      </c>
      <c r="G27456" s="327">
        <f>'Comp. Desp. Indiretas'!CW38</f>
        <v>0</v>
      </c>
    </row>
    <row r="27457" spans="1:7" x14ac:dyDescent="0.25">
      <c r="A27457" s="319">
        <f>'Comp. Desp. Indiretas'!$CW$7</f>
        <v>0</v>
      </c>
      <c r="B27457" s="314" t="str">
        <f>'Comp. Desp. Indiretas'!$A$39</f>
        <v>ART</v>
      </c>
      <c r="D27457" s="315" t="str">
        <f>'Comp. Desp. Indiretas'!$C$39</f>
        <v>ART CREA - Nível 1</v>
      </c>
      <c r="E27457" s="314" t="str">
        <f>Resumo!$R$5</f>
        <v>Despesa</v>
      </c>
      <c r="F27457" s="314" t="str">
        <f>Resumo!$R$6</f>
        <v>Despesa Indireta</v>
      </c>
      <c r="G27457" s="327">
        <f>'Comp. Desp. Indiretas'!CW39</f>
        <v>0</v>
      </c>
    </row>
    <row r="27458" spans="1:7" x14ac:dyDescent="0.25">
      <c r="A27458" s="319">
        <f>'Comp. Desp. Indiretas'!$CW$7</f>
        <v>0</v>
      </c>
      <c r="B27458" s="314" t="str">
        <f>'Comp. Desp. Indiretas'!$A$40</f>
        <v>ART</v>
      </c>
      <c r="D27458" s="315" t="str">
        <f>'Comp. Desp. Indiretas'!$C$40</f>
        <v>ART CREA - Nível 2</v>
      </c>
      <c r="E27458" s="314" t="str">
        <f>Resumo!$R$5</f>
        <v>Despesa</v>
      </c>
      <c r="F27458" s="314" t="str">
        <f>Resumo!$R$6</f>
        <v>Despesa Indireta</v>
      </c>
      <c r="G27458" s="327">
        <f>'Comp. Desp. Indiretas'!CW40</f>
        <v>0</v>
      </c>
    </row>
    <row r="27459" spans="1:7" x14ac:dyDescent="0.25">
      <c r="A27459" s="319">
        <f>'Comp. Desp. Indiretas'!$CW$7</f>
        <v>0</v>
      </c>
      <c r="B27459" s="314" t="str">
        <f>'Comp. Desp. Indiretas'!$A$41</f>
        <v>ART</v>
      </c>
      <c r="D27459" s="315" t="str">
        <f>'Comp. Desp. Indiretas'!$C$41</f>
        <v>ART CREA - Nível 3</v>
      </c>
      <c r="E27459" s="314" t="str">
        <f>Resumo!$R$5</f>
        <v>Despesa</v>
      </c>
      <c r="F27459" s="314" t="str">
        <f>Resumo!$R$6</f>
        <v>Despesa Indireta</v>
      </c>
      <c r="G27459" s="327">
        <f>'Comp. Desp. Indiretas'!CW41</f>
        <v>0</v>
      </c>
    </row>
    <row r="27460" spans="1:7" x14ac:dyDescent="0.25">
      <c r="A27460" s="319">
        <f>'Comp. Desp. Indiretas'!$CW$7</f>
        <v>0</v>
      </c>
      <c r="B27460" s="314" t="str">
        <f>'Comp. Desp. Indiretas'!$A$42</f>
        <v>ART</v>
      </c>
      <c r="D27460" s="315" t="str">
        <f>'Comp. Desp. Indiretas'!$C$42</f>
        <v>ACERVO CREA</v>
      </c>
      <c r="E27460" s="314" t="str">
        <f>Resumo!$R$5</f>
        <v>Despesa</v>
      </c>
      <c r="F27460" s="314" t="str">
        <f>Resumo!$R$6</f>
        <v>Despesa Indireta</v>
      </c>
      <c r="G27460" s="327">
        <f>'Comp. Desp. Indiretas'!CW42</f>
        <v>0</v>
      </c>
    </row>
    <row r="27461" spans="1:7" x14ac:dyDescent="0.25">
      <c r="A27461" s="319">
        <f>'Comp. Desp. Indiretas'!$CW$7</f>
        <v>0</v>
      </c>
      <c r="B27461" s="314" t="str">
        <f>'Comp. Desp. Indiretas'!$A$43</f>
        <v>ART</v>
      </c>
      <c r="D27461" s="315" t="str">
        <f>'Comp. Desp. Indiretas'!$C$43</f>
        <v>ART CRBio</v>
      </c>
      <c r="E27461" s="314" t="str">
        <f>Resumo!$R$5</f>
        <v>Despesa</v>
      </c>
      <c r="F27461" s="314" t="str">
        <f>Resumo!$R$6</f>
        <v>Despesa Indireta</v>
      </c>
      <c r="G27461" s="327">
        <f>'Comp. Desp. Indiretas'!CW43</f>
        <v>0</v>
      </c>
    </row>
    <row r="27462" spans="1:7" x14ac:dyDescent="0.25">
      <c r="A27462" s="319">
        <f>'Comp. Desp. Indiretas'!$CW$7</f>
        <v>0</v>
      </c>
      <c r="B27462" s="314" t="str">
        <f>'Comp. Desp. Indiretas'!$A$44</f>
        <v>ART</v>
      </c>
      <c r="D27462" s="315" t="str">
        <f>'Comp. Desp. Indiretas'!$C$44</f>
        <v>ACERVO CRBio</v>
      </c>
      <c r="E27462" s="314" t="str">
        <f>Resumo!$R$5</f>
        <v>Despesa</v>
      </c>
      <c r="F27462" s="314" t="str">
        <f>Resumo!$R$6</f>
        <v>Despesa Indireta</v>
      </c>
      <c r="G27462" s="327">
        <f>'Comp. Desp. Indiretas'!CW44</f>
        <v>0</v>
      </c>
    </row>
    <row r="27463" spans="1:7" x14ac:dyDescent="0.25">
      <c r="A27463" s="319">
        <f>'Comp. Desp. Indiretas'!$CW$7</f>
        <v>0</v>
      </c>
      <c r="B27463" s="314" t="str">
        <f>'Comp. Desp. Indiretas'!$A$45</f>
        <v>ART</v>
      </c>
      <c r="D27463" s="315" t="str">
        <f>'Comp. Desp. Indiretas'!$C$45</f>
        <v>VISTO CREA PF</v>
      </c>
      <c r="E27463" s="314" t="str">
        <f>Resumo!$R$5</f>
        <v>Despesa</v>
      </c>
      <c r="F27463" s="314" t="str">
        <f>Resumo!$R$6</f>
        <v>Despesa Indireta</v>
      </c>
      <c r="G27463" s="327">
        <f>'Comp. Desp. Indiretas'!CW45</f>
        <v>0</v>
      </c>
    </row>
    <row r="27464" spans="1:7" x14ac:dyDescent="0.25">
      <c r="A27464" s="319">
        <f>'Comp. Desp. Indiretas'!$CW$7</f>
        <v>0</v>
      </c>
      <c r="B27464" s="314" t="str">
        <f>'Comp. Desp. Indiretas'!$A$46</f>
        <v>ART</v>
      </c>
      <c r="D27464" s="315" t="str">
        <f>'Comp. Desp. Indiretas'!$C$46</f>
        <v>VISTO CREA PJ</v>
      </c>
      <c r="E27464" s="314" t="str">
        <f>Resumo!$R$5</f>
        <v>Despesa</v>
      </c>
      <c r="F27464" s="314" t="str">
        <f>Resumo!$R$6</f>
        <v>Despesa Indireta</v>
      </c>
      <c r="G27464" s="327">
        <f>'Comp. Desp. Indiretas'!CW46</f>
        <v>0</v>
      </c>
    </row>
    <row r="27465" spans="1:7" x14ac:dyDescent="0.25">
      <c r="A27465" s="319">
        <f>'Comp. Desp. Indiretas'!$CW$7</f>
        <v>0</v>
      </c>
      <c r="B27465" s="314" t="str">
        <f>'Comp. Desp. Indiretas'!$A$47</f>
        <v>ART</v>
      </c>
      <c r="D27465" s="315" t="str">
        <f>'Comp. Desp. Indiretas'!$C$47</f>
        <v>ANUIDADE CREA PF</v>
      </c>
      <c r="E27465" s="314" t="str">
        <f>Resumo!$R$5</f>
        <v>Despesa</v>
      </c>
      <c r="F27465" s="314" t="str">
        <f>Resumo!$R$6</f>
        <v>Despesa Indireta</v>
      </c>
      <c r="G27465" s="327">
        <f>'Comp. Desp. Indiretas'!CW47</f>
        <v>0</v>
      </c>
    </row>
    <row r="27466" spans="1:7" x14ac:dyDescent="0.25">
      <c r="A27466" s="319">
        <f>'Comp. Desp. Indiretas'!$CW$7</f>
        <v>0</v>
      </c>
      <c r="B27466" s="314" t="str">
        <f>'Comp. Desp. Indiretas'!$A$48</f>
        <v>ART</v>
      </c>
      <c r="D27466" s="315" t="str">
        <f>'Comp. Desp. Indiretas'!$C$48</f>
        <v>ANUIDADE CREA PJ</v>
      </c>
      <c r="E27466" s="314" t="str">
        <f>Resumo!$R$5</f>
        <v>Despesa</v>
      </c>
      <c r="F27466" s="314" t="str">
        <f>Resumo!$R$6</f>
        <v>Despesa Indireta</v>
      </c>
      <c r="G27466" s="327">
        <f>'Comp. Desp. Indiretas'!CW48</f>
        <v>0</v>
      </c>
    </row>
    <row r="27467" spans="1:7" x14ac:dyDescent="0.25">
      <c r="A27467" s="319">
        <f>'Comp. Desp. Indiretas'!$CW$7</f>
        <v>0</v>
      </c>
      <c r="B27467" s="314" t="str">
        <f>'Comp. Desp. Indiretas'!$A$49</f>
        <v>ART</v>
      </c>
      <c r="D27467" s="315" t="str">
        <f>'Comp. Desp. Indiretas'!$C$49</f>
        <v>VISTO CRBio PF</v>
      </c>
      <c r="E27467" s="314" t="str">
        <f>Resumo!$R$5</f>
        <v>Despesa</v>
      </c>
      <c r="F27467" s="314" t="str">
        <f>Resumo!$R$6</f>
        <v>Despesa Indireta</v>
      </c>
      <c r="G27467" s="327">
        <f>'Comp. Desp. Indiretas'!CW49</f>
        <v>0</v>
      </c>
    </row>
    <row r="27468" spans="1:7" x14ac:dyDescent="0.25">
      <c r="A27468" s="319">
        <f>'Comp. Desp. Indiretas'!$CW$7</f>
        <v>0</v>
      </c>
      <c r="B27468" s="314" t="str">
        <f>'Comp. Desp. Indiretas'!$A$50</f>
        <v>ART</v>
      </c>
      <c r="D27468" s="315" t="str">
        <f>'Comp. Desp. Indiretas'!$C$50</f>
        <v>VISTO CRBio PJ</v>
      </c>
      <c r="E27468" s="314" t="str">
        <f>Resumo!$R$5</f>
        <v>Despesa</v>
      </c>
      <c r="F27468" s="314" t="str">
        <f>Resumo!$R$6</f>
        <v>Despesa Indireta</v>
      </c>
      <c r="G27468" s="327">
        <f>'Comp. Desp. Indiretas'!CW50</f>
        <v>0</v>
      </c>
    </row>
    <row r="27469" spans="1:7" x14ac:dyDescent="0.25">
      <c r="A27469" s="319">
        <f>'Comp. Desp. Indiretas'!$CW$7</f>
        <v>0</v>
      </c>
      <c r="B27469" s="314" t="str">
        <f>'Comp. Desp. Indiretas'!$A$51</f>
        <v>SMS</v>
      </c>
      <c r="D27469" s="315" t="str">
        <f>'Comp. Desp. Indiretas'!$C$51</f>
        <v>PPRA</v>
      </c>
      <c r="E27469" s="314" t="str">
        <f>Resumo!$R$5</f>
        <v>Despesa</v>
      </c>
      <c r="F27469" s="314" t="str">
        <f>Resumo!$R$6</f>
        <v>Despesa Indireta</v>
      </c>
      <c r="G27469" s="327">
        <f>'Comp. Desp. Indiretas'!CW51</f>
        <v>0</v>
      </c>
    </row>
    <row r="27470" spans="1:7" x14ac:dyDescent="0.25">
      <c r="A27470" s="319">
        <f>'Comp. Desp. Indiretas'!$CW$7</f>
        <v>0</v>
      </c>
      <c r="B27470" s="314" t="str">
        <f>'Comp. Desp. Indiretas'!$A$52</f>
        <v>SMS</v>
      </c>
      <c r="D27470" s="315" t="str">
        <f>'Comp. Desp. Indiretas'!$C$52</f>
        <v>PCMSO</v>
      </c>
      <c r="E27470" s="314" t="str">
        <f>Resumo!$R$5</f>
        <v>Despesa</v>
      </c>
      <c r="F27470" s="314" t="str">
        <f>Resumo!$R$6</f>
        <v>Despesa Indireta</v>
      </c>
      <c r="G27470" s="327">
        <f>'Comp. Desp. Indiretas'!CW52</f>
        <v>0</v>
      </c>
    </row>
    <row r="27471" spans="1:7" x14ac:dyDescent="0.25">
      <c r="A27471" s="319">
        <f>'Comp. Desp. Indiretas'!$CW$7</f>
        <v>0</v>
      </c>
      <c r="B27471" s="314" t="str">
        <f>'Comp. Desp. Indiretas'!$A$53</f>
        <v>SMS</v>
      </c>
      <c r="D27471" s="315" t="str">
        <f>'Comp. Desp. Indiretas'!$C$53</f>
        <v>APR</v>
      </c>
      <c r="E27471" s="314" t="str">
        <f>Resumo!$R$5</f>
        <v>Despesa</v>
      </c>
      <c r="F27471" s="314" t="str">
        <f>Resumo!$R$6</f>
        <v>Despesa Indireta</v>
      </c>
      <c r="G27471" s="327">
        <f>'Comp. Desp. Indiretas'!CW53</f>
        <v>0</v>
      </c>
    </row>
    <row r="27472" spans="1:7" x14ac:dyDescent="0.25">
      <c r="A27472" s="319">
        <f>'Comp. Desp. Indiretas'!$CW$7</f>
        <v>0</v>
      </c>
      <c r="B27472" s="314" t="str">
        <f>'Comp. Desp. Indiretas'!$A$55</f>
        <v>SMS</v>
      </c>
      <c r="D27472" s="315" t="str">
        <f>'Comp. Desp. Indiretas'!$C$55</f>
        <v>TREINAMENTO</v>
      </c>
      <c r="E27472" s="314" t="str">
        <f>Resumo!$R$5</f>
        <v>Despesa</v>
      </c>
      <c r="F27472" s="314" t="str">
        <f>Resumo!$R$6</f>
        <v>Despesa Indireta</v>
      </c>
      <c r="G27472" s="327">
        <f>'Comp. Desp. Indiretas'!CW55</f>
        <v>0</v>
      </c>
    </row>
    <row r="27473" spans="1:7" x14ac:dyDescent="0.25">
      <c r="A27473" s="319">
        <f>'Comp. Desp. Indiretas'!$CW$7</f>
        <v>0</v>
      </c>
      <c r="B27473" s="314" t="str">
        <f>'Comp. Desp. Indiretas'!$A$56</f>
        <v>SMS</v>
      </c>
      <c r="D27473" s="315" t="str">
        <f>'Comp. Desp. Indiretas'!$C$56</f>
        <v>ASO</v>
      </c>
      <c r="E27473" s="314" t="str">
        <f>Resumo!$R$5</f>
        <v>Despesa</v>
      </c>
      <c r="F27473" s="314" t="str">
        <f>Resumo!$R$6</f>
        <v>Despesa Indireta</v>
      </c>
      <c r="G27473" s="327">
        <f>'Comp. Desp. Indiretas'!CW56</f>
        <v>0</v>
      </c>
    </row>
    <row r="27474" spans="1:7" x14ac:dyDescent="0.25">
      <c r="A27474" s="319">
        <f>'Comp. Desp. Indiretas'!$CW$7</f>
        <v>0</v>
      </c>
      <c r="B27474" s="314">
        <f>'Comp. Desp. Indiretas'!$A$57</f>
        <v>0</v>
      </c>
      <c r="D27474" s="315" t="str">
        <f>'Comp. Desp. Indiretas'!$C$57</f>
        <v/>
      </c>
      <c r="E27474" s="314" t="str">
        <f>Resumo!$R$5</f>
        <v>Despesa</v>
      </c>
      <c r="F27474" s="314" t="str">
        <f>Resumo!$R$6</f>
        <v>Despesa Indireta</v>
      </c>
      <c r="G27474" s="327">
        <f>'Comp. Desp. Indiretas'!CW57</f>
        <v>0</v>
      </c>
    </row>
    <row r="27475" spans="1:7" x14ac:dyDescent="0.25">
      <c r="A27475" s="319">
        <f>'Comp. Desp. Indiretas'!$CW$7</f>
        <v>0</v>
      </c>
      <c r="B27475" s="314">
        <f>'Comp. Desp. Indiretas'!$A$58</f>
        <v>0</v>
      </c>
      <c r="D27475" s="315" t="str">
        <f>'Comp. Desp. Indiretas'!$C$58</f>
        <v/>
      </c>
      <c r="E27475" s="314" t="str">
        <f>Resumo!$R$5</f>
        <v>Despesa</v>
      </c>
      <c r="F27475" s="314" t="str">
        <f>Resumo!$R$6</f>
        <v>Despesa Indireta</v>
      </c>
      <c r="G27475" s="327">
        <f>'Comp. Desp. Indiretas'!CW58</f>
        <v>0</v>
      </c>
    </row>
    <row r="27476" spans="1:7" x14ac:dyDescent="0.25">
      <c r="A27476" s="319">
        <f>'Comp. Desp. Indiretas'!$CW$7</f>
        <v>0</v>
      </c>
      <c r="B27476" s="314">
        <f>'Comp. Desp. Indiretas'!$A$59</f>
        <v>0</v>
      </c>
      <c r="D27476" s="315" t="str">
        <f>'Comp. Desp. Indiretas'!$C$59</f>
        <v/>
      </c>
      <c r="E27476" s="314" t="str">
        <f>Resumo!$R$5</f>
        <v>Despesa</v>
      </c>
      <c r="F27476" s="314" t="str">
        <f>Resumo!$R$6</f>
        <v>Despesa Indireta</v>
      </c>
      <c r="G27476" s="327">
        <f>'Comp. Desp. Indiretas'!CW59</f>
        <v>0</v>
      </c>
    </row>
    <row r="27477" spans="1:7" x14ac:dyDescent="0.25">
      <c r="A27477" s="319">
        <f>'Comp. Desp. Indiretas'!$CW$7</f>
        <v>0</v>
      </c>
      <c r="B27477" s="314">
        <f>'Comp. Desp. Indiretas'!$A$60</f>
        <v>0</v>
      </c>
      <c r="D27477" s="315" t="str">
        <f>'Comp. Desp. Indiretas'!$C$60</f>
        <v/>
      </c>
      <c r="E27477" s="314" t="str">
        <f>Resumo!$R$5</f>
        <v>Despesa</v>
      </c>
      <c r="F27477" s="314" t="str">
        <f>Resumo!$R$6</f>
        <v>Despesa Indireta</v>
      </c>
      <c r="G27477" s="327">
        <f>'Comp. Desp. Indiretas'!CW60</f>
        <v>0</v>
      </c>
    </row>
    <row r="27478" spans="1:7" x14ac:dyDescent="0.25">
      <c r="A27478" s="319">
        <f>'Comp. Desp. Indiretas'!$CW$7</f>
        <v>0</v>
      </c>
      <c r="B27478" s="314" t="str">
        <f>'Comp. Desp. Indiretas'!$A$63</f>
        <v>MOC</v>
      </c>
      <c r="D27478" s="315" t="str">
        <f>'Comp. Desp. Indiretas'!$C$63</f>
        <v>DIRETOR TÉCNICO</v>
      </c>
      <c r="E27478" s="314" t="str">
        <f>Resumo!$R$5</f>
        <v>Despesa</v>
      </c>
      <c r="F27478" s="314" t="str">
        <f>Resumo!$R$6</f>
        <v>Despesa Indireta</v>
      </c>
      <c r="G27478" s="327">
        <f>'Comp. Desp. Indiretas'!CW63</f>
        <v>0</v>
      </c>
    </row>
    <row r="27479" spans="1:7" x14ac:dyDescent="0.25">
      <c r="A27479" s="319">
        <f>'Comp. Desp. Indiretas'!$CW$7</f>
        <v>0</v>
      </c>
      <c r="B27479" s="314" t="str">
        <f>'Comp. Desp. Indiretas'!$A$64</f>
        <v>MOC</v>
      </c>
      <c r="D27479" s="315" t="str">
        <f>'Comp. Desp. Indiretas'!$C$64</f>
        <v>ANALISTA DE SUPRIMENTOS</v>
      </c>
      <c r="E27479" s="314" t="str">
        <f>Resumo!$R$5</f>
        <v>Despesa</v>
      </c>
      <c r="F27479" s="314" t="str">
        <f>Resumo!$R$6</f>
        <v>Despesa Indireta</v>
      </c>
      <c r="G27479" s="327">
        <f>'Comp. Desp. Indiretas'!CW64</f>
        <v>0</v>
      </c>
    </row>
    <row r="27480" spans="1:7" x14ac:dyDescent="0.25">
      <c r="A27480" s="319">
        <f>'Comp. Desp. Indiretas'!$CW$7</f>
        <v>0</v>
      </c>
      <c r="B27480" s="314" t="str">
        <f>'Comp. Desp. Indiretas'!$A$65</f>
        <v>MOC</v>
      </c>
      <c r="D27480" s="315" t="str">
        <f>'Comp. Desp. Indiretas'!$C$65</f>
        <v>GERENTE DE PROJETO - PJ</v>
      </c>
      <c r="E27480" s="314" t="str">
        <f>Resumo!$R$5</f>
        <v>Despesa</v>
      </c>
      <c r="F27480" s="314" t="str">
        <f>Resumo!$R$6</f>
        <v>Despesa Indireta</v>
      </c>
      <c r="G27480" s="327">
        <f>'Comp. Desp. Indiretas'!CW65</f>
        <v>0</v>
      </c>
    </row>
    <row r="27481" spans="1:7" x14ac:dyDescent="0.25">
      <c r="A27481" s="319">
        <f>'Comp. Desp. Indiretas'!$CW$7</f>
        <v>0</v>
      </c>
      <c r="B27481" s="314" t="str">
        <f>'Comp. Desp. Indiretas'!$A$66</f>
        <v>MOC</v>
      </c>
      <c r="D27481" s="315" t="str">
        <f>'Comp. Desp. Indiretas'!$C$66</f>
        <v>COORD. DE PROJETO - PJ</v>
      </c>
      <c r="E27481" s="314" t="str">
        <f>Resumo!$R$5</f>
        <v>Despesa</v>
      </c>
      <c r="F27481" s="314" t="str">
        <f>Resumo!$R$6</f>
        <v>Despesa Indireta</v>
      </c>
      <c r="G27481" s="327">
        <f>'Comp. Desp. Indiretas'!CW66</f>
        <v>0</v>
      </c>
    </row>
    <row r="27482" spans="1:7" x14ac:dyDescent="0.25">
      <c r="A27482" s="319">
        <f>'Comp. Desp. Indiretas'!$CW$7</f>
        <v>0</v>
      </c>
      <c r="B27482" s="314" t="str">
        <f>'Comp. Desp. Indiretas'!$A$67</f>
        <v>MOC</v>
      </c>
      <c r="D27482" s="315" t="str">
        <f>'Comp. Desp. Indiretas'!$C$67</f>
        <v>COORD. OPERACIONAL - PJ</v>
      </c>
      <c r="E27482" s="314" t="str">
        <f>Resumo!$R$5</f>
        <v>Despesa</v>
      </c>
      <c r="F27482" s="314" t="str">
        <f>Resumo!$R$6</f>
        <v>Despesa Indireta</v>
      </c>
      <c r="G27482" s="327">
        <f>'Comp. Desp. Indiretas'!CW67</f>
        <v>0</v>
      </c>
    </row>
    <row r="27483" spans="1:7" x14ac:dyDescent="0.25">
      <c r="A27483" s="319">
        <f>'Comp. Desp. Indiretas'!$CW$7</f>
        <v>0</v>
      </c>
      <c r="B27483" s="314" t="str">
        <f>'Comp. Desp. Indiretas'!$A$68</f>
        <v>MOC</v>
      </c>
      <c r="D27483" s="315" t="str">
        <f>'Comp. Desp. Indiretas'!$C$68</f>
        <v>ANALISTA DE PROJETOS SENIOR - PJ</v>
      </c>
      <c r="E27483" s="314" t="str">
        <f>Resumo!$R$5</f>
        <v>Despesa</v>
      </c>
      <c r="F27483" s="314" t="str">
        <f>Resumo!$R$6</f>
        <v>Despesa Indireta</v>
      </c>
      <c r="G27483" s="327">
        <f>'Comp. Desp. Indiretas'!CW68</f>
        <v>0</v>
      </c>
    </row>
    <row r="27484" spans="1:7" x14ac:dyDescent="0.25">
      <c r="A27484" s="319">
        <f>'Comp. Desp. Indiretas'!$CW$7</f>
        <v>0</v>
      </c>
      <c r="B27484" s="314" t="str">
        <f>'Comp. Desp. Indiretas'!$A$69</f>
        <v>MOC</v>
      </c>
      <c r="D27484" s="315" t="str">
        <f>'Comp. Desp. Indiretas'!$C$69</f>
        <v>ANALISTA DE PROJETOS PLENO - PJ</v>
      </c>
      <c r="E27484" s="314" t="str">
        <f>Resumo!$R$5</f>
        <v>Despesa</v>
      </c>
      <c r="F27484" s="314" t="str">
        <f>Resumo!$R$6</f>
        <v>Despesa Indireta</v>
      </c>
      <c r="G27484" s="327">
        <f>'Comp. Desp. Indiretas'!CW69</f>
        <v>0</v>
      </c>
    </row>
    <row r="27485" spans="1:7" x14ac:dyDescent="0.25">
      <c r="A27485" s="319">
        <f>'Comp. Desp. Indiretas'!$CW$7</f>
        <v>0</v>
      </c>
      <c r="B27485" s="314" t="str">
        <f>'Comp. Desp. Indiretas'!$A$70</f>
        <v>MOC</v>
      </c>
      <c r="D27485" s="315" t="str">
        <f>'Comp. Desp. Indiretas'!$C$70</f>
        <v>ANALISTA DE PROJETOS JUNIOR - PJ</v>
      </c>
      <c r="E27485" s="314" t="str">
        <f>Resumo!$R$5</f>
        <v>Despesa</v>
      </c>
      <c r="F27485" s="314" t="str">
        <f>Resumo!$R$6</f>
        <v>Despesa Indireta</v>
      </c>
      <c r="G27485" s="327">
        <f>'Comp. Desp. Indiretas'!CW70</f>
        <v>0</v>
      </c>
    </row>
    <row r="27486" spans="1:7" x14ac:dyDescent="0.25">
      <c r="A27486" s="319">
        <f>'Comp. Desp. Indiretas'!$CW$7</f>
        <v>0</v>
      </c>
      <c r="B27486" s="314" t="str">
        <f>'Comp. Desp. Indiretas'!$A$71</f>
        <v>MOC</v>
      </c>
      <c r="D27486" s="315" t="str">
        <f>'Comp. Desp. Indiretas'!$C$71</f>
        <v>TÉCNICO OPERACIONAL - PJ</v>
      </c>
      <c r="E27486" s="314" t="str">
        <f>Resumo!$R$5</f>
        <v>Despesa</v>
      </c>
      <c r="F27486" s="314" t="str">
        <f>Resumo!$R$6</f>
        <v>Despesa Indireta</v>
      </c>
      <c r="G27486" s="327">
        <f>'Comp. Desp. Indiretas'!CW71</f>
        <v>0</v>
      </c>
    </row>
    <row r="27487" spans="1:7" x14ac:dyDescent="0.25">
      <c r="A27487" s="319">
        <f>'Comp. Desp. Indiretas'!$CW$7</f>
        <v>0</v>
      </c>
      <c r="B27487" s="314" t="str">
        <f>'Comp. Desp. Indiretas'!$A$72</f>
        <v>MOC</v>
      </c>
      <c r="D27487" s="315" t="str">
        <f>'Comp. Desp. Indiretas'!$C$72</f>
        <v>AUXILIAR TÉCNICO - PJ</v>
      </c>
      <c r="E27487" s="314" t="str">
        <f>Resumo!$R$5</f>
        <v>Despesa</v>
      </c>
      <c r="F27487" s="314" t="str">
        <f>Resumo!$R$6</f>
        <v>Despesa Indireta</v>
      </c>
      <c r="G27487" s="327">
        <f>'Comp. Desp. Indiretas'!CW72</f>
        <v>0</v>
      </c>
    </row>
    <row r="27488" spans="1:7" x14ac:dyDescent="0.25">
      <c r="A27488" s="319">
        <f>'Comp. Desp. Indiretas'!$CW$7</f>
        <v>0</v>
      </c>
      <c r="B27488" s="314" t="str">
        <f>'Comp. Desp. Indiretas'!$A$73</f>
        <v>MOC</v>
      </c>
      <c r="D27488" s="315" t="str">
        <f>'Comp. Desp. Indiretas'!$C$73</f>
        <v>ANALISTA FINANCEIRO</v>
      </c>
      <c r="E27488" s="314" t="str">
        <f>Resumo!$R$5</f>
        <v>Despesa</v>
      </c>
      <c r="F27488" s="314" t="str">
        <f>Resumo!$R$6</f>
        <v>Despesa Indireta</v>
      </c>
      <c r="G27488" s="327">
        <f>'Comp. Desp. Indiretas'!CW73</f>
        <v>0</v>
      </c>
    </row>
    <row r="27489" spans="1:7" x14ac:dyDescent="0.25">
      <c r="A27489" s="319">
        <f>'Comp. Desp. Indiretas'!$CW$7</f>
        <v>0</v>
      </c>
      <c r="B27489" s="314" t="str">
        <f>'Comp. Desp. Indiretas'!$A$74</f>
        <v>MOC</v>
      </c>
      <c r="D27489" s="315" t="str">
        <f>'Comp. Desp. Indiretas'!$C$74</f>
        <v>ANALISTA DE SUPRIMENTOS</v>
      </c>
      <c r="E27489" s="314" t="str">
        <f>Resumo!$R$5</f>
        <v>Despesa</v>
      </c>
      <c r="F27489" s="314" t="str">
        <f>Resumo!$R$6</f>
        <v>Despesa Indireta</v>
      </c>
      <c r="G27489" s="327">
        <f>'Comp. Desp. Indiretas'!CW74</f>
        <v>0</v>
      </c>
    </row>
    <row r="27490" spans="1:7" x14ac:dyDescent="0.25">
      <c r="A27490" s="319">
        <f>'Comp. Desp. Indiretas'!$CW$7</f>
        <v>0</v>
      </c>
      <c r="B27490" s="314" t="str">
        <f>'Comp. Desp. Indiretas'!$A$75</f>
        <v>DG</v>
      </c>
      <c r="D27490" s="315" t="str">
        <f>'Comp. Desp. Indiretas'!$C$75</f>
        <v>HOSPEDAGEM - NIVEL 1</v>
      </c>
      <c r="E27490" s="314" t="str">
        <f>Resumo!$R$5</f>
        <v>Despesa</v>
      </c>
      <c r="F27490" s="314" t="str">
        <f>Resumo!$R$6</f>
        <v>Despesa Indireta</v>
      </c>
      <c r="G27490" s="327">
        <f>'Comp. Desp. Indiretas'!CW75</f>
        <v>0</v>
      </c>
    </row>
    <row r="27491" spans="1:7" x14ac:dyDescent="0.25">
      <c r="A27491" s="319">
        <f>'Comp. Desp. Indiretas'!$CW$7</f>
        <v>0</v>
      </c>
      <c r="B27491" s="314" t="str">
        <f>'Comp. Desp. Indiretas'!$A$76</f>
        <v>DG</v>
      </c>
      <c r="D27491" s="315" t="str">
        <f>'Comp. Desp. Indiretas'!$C$76</f>
        <v>ALIMENTAÇÃO - NIVEL 1</v>
      </c>
      <c r="E27491" s="314" t="str">
        <f>Resumo!$R$5</f>
        <v>Despesa</v>
      </c>
      <c r="F27491" s="314" t="str">
        <f>Resumo!$R$6</f>
        <v>Despesa Indireta</v>
      </c>
      <c r="G27491" s="327">
        <f>'Comp. Desp. Indiretas'!CW76</f>
        <v>0</v>
      </c>
    </row>
    <row r="27492" spans="1:7" x14ac:dyDescent="0.25">
      <c r="A27492" s="319">
        <f>'Comp. Desp. Indiretas'!$CW$7</f>
        <v>0</v>
      </c>
      <c r="B27492" s="314" t="str">
        <f>'Comp. Desp. Indiretas'!$A$77</f>
        <v>DG</v>
      </c>
      <c r="D27492" s="315" t="str">
        <f>'Comp. Desp. Indiretas'!$C$77</f>
        <v>LOCAÇÃO DE BASE OPERACIONAL</v>
      </c>
      <c r="E27492" s="314" t="str">
        <f>Resumo!$R$5</f>
        <v>Despesa</v>
      </c>
      <c r="F27492" s="314" t="str">
        <f>Resumo!$R$6</f>
        <v>Despesa Indireta</v>
      </c>
      <c r="G27492" s="327">
        <f>'Comp. Desp. Indiretas'!CW77</f>
        <v>0</v>
      </c>
    </row>
    <row r="27493" spans="1:7" x14ac:dyDescent="0.25">
      <c r="A27493" s="319">
        <f>'Comp. Desp. Indiretas'!$CW$7</f>
        <v>0</v>
      </c>
      <c r="B27493" s="314" t="str">
        <f>'Comp. Desp. Indiretas'!$A$78</f>
        <v>DG</v>
      </c>
      <c r="D27493" s="315" t="str">
        <f>'Comp. Desp. Indiretas'!$C$78</f>
        <v>ALIMENTAÇÃO - NIVEL 1</v>
      </c>
      <c r="E27493" s="314" t="str">
        <f>Resumo!$R$5</f>
        <v>Despesa</v>
      </c>
      <c r="F27493" s="314" t="str">
        <f>Resumo!$R$6</f>
        <v>Despesa Indireta</v>
      </c>
      <c r="G27493" s="327">
        <f>'Comp. Desp. Indiretas'!CW78</f>
        <v>0</v>
      </c>
    </row>
    <row r="27494" spans="1:7" x14ac:dyDescent="0.25">
      <c r="A27494" s="319">
        <f>'Comp. Desp. Indiretas'!$CW$7</f>
        <v>0</v>
      </c>
      <c r="B27494" s="314" t="str">
        <f>'Comp. Desp. Indiretas'!$A$79</f>
        <v>DG</v>
      </c>
      <c r="D27494" s="315" t="str">
        <f>'Comp. Desp. Indiretas'!$C$79</f>
        <v>ALIMENTAÇÃO - NIVEL 2</v>
      </c>
      <c r="E27494" s="314" t="str">
        <f>Resumo!$R$5</f>
        <v>Despesa</v>
      </c>
      <c r="F27494" s="314" t="str">
        <f>Resumo!$R$6</f>
        <v>Despesa Indireta</v>
      </c>
      <c r="G27494" s="327">
        <f>'Comp. Desp. Indiretas'!CW79</f>
        <v>0</v>
      </c>
    </row>
    <row r="27495" spans="1:7" x14ac:dyDescent="0.25">
      <c r="A27495" s="319">
        <f>'Comp. Desp. Indiretas'!$CW$7</f>
        <v>0</v>
      </c>
      <c r="B27495" s="314" t="str">
        <f>'Comp. Desp. Indiretas'!$A$80</f>
        <v>DG</v>
      </c>
      <c r="D27495" s="315" t="str">
        <f>'Comp. Desp. Indiretas'!$C$80</f>
        <v>ALIMENTAÇÃO - NIVEL 3</v>
      </c>
      <c r="E27495" s="314" t="str">
        <f>Resumo!$R$5</f>
        <v>Despesa</v>
      </c>
      <c r="F27495" s="314" t="str">
        <f>Resumo!$R$6</f>
        <v>Despesa Indireta</v>
      </c>
      <c r="G27495" s="327">
        <f>'Comp. Desp. Indiretas'!CW80</f>
        <v>0</v>
      </c>
    </row>
    <row r="27496" spans="1:7" x14ac:dyDescent="0.25">
      <c r="A27496" s="319">
        <f>'Comp. Desp. Indiretas'!$CW$7</f>
        <v>0</v>
      </c>
      <c r="B27496" s="314" t="str">
        <f>'Comp. Desp. Indiretas'!$A$81</f>
        <v>DG</v>
      </c>
      <c r="D27496" s="315" t="str">
        <f>'Comp. Desp. Indiretas'!$C$81</f>
        <v>TELEFONIA</v>
      </c>
      <c r="E27496" s="314" t="str">
        <f>Resumo!$R$5</f>
        <v>Despesa</v>
      </c>
      <c r="F27496" s="314" t="str">
        <f>Resumo!$R$6</f>
        <v>Despesa Indireta</v>
      </c>
      <c r="G27496" s="327">
        <f>'Comp. Desp. Indiretas'!CW81</f>
        <v>0</v>
      </c>
    </row>
    <row r="27497" spans="1:7" x14ac:dyDescent="0.25">
      <c r="A27497" s="319">
        <f>'Comp. Desp. Indiretas'!$CW$7</f>
        <v>0</v>
      </c>
      <c r="B27497" s="314" t="str">
        <f>'Comp. Desp. Indiretas'!$A$82</f>
        <v>DG</v>
      </c>
      <c r="D27497" s="315" t="str">
        <f>'Comp. Desp. Indiretas'!$C$82</f>
        <v>ALUGUEL DE VEÍCULO LEVE MENSAL</v>
      </c>
      <c r="E27497" s="314" t="str">
        <f>Resumo!$R$5</f>
        <v>Despesa</v>
      </c>
      <c r="F27497" s="314" t="str">
        <f>Resumo!$R$6</f>
        <v>Despesa Indireta</v>
      </c>
      <c r="G27497" s="327">
        <f>'Comp. Desp. Indiretas'!CW82</f>
        <v>0</v>
      </c>
    </row>
    <row r="27498" spans="1:7" x14ac:dyDescent="0.25">
      <c r="A27498" s="319">
        <f>'Comp. Desp. Indiretas'!$CW$7</f>
        <v>0</v>
      </c>
      <c r="B27498" s="314" t="str">
        <f>'Comp. Desp. Indiretas'!$A$83</f>
        <v>DG</v>
      </c>
      <c r="D27498" s="315" t="str">
        <f>'Comp. Desp. Indiretas'!$C$83</f>
        <v>ALUGUEL DE VEICULO LEVE</v>
      </c>
      <c r="E27498" s="314" t="str">
        <f>Resumo!$R$5</f>
        <v>Despesa</v>
      </c>
      <c r="F27498" s="314" t="str">
        <f>Resumo!$R$6</f>
        <v>Despesa Indireta</v>
      </c>
      <c r="G27498" s="327">
        <f>'Comp. Desp. Indiretas'!CW83</f>
        <v>0</v>
      </c>
    </row>
    <row r="27499" spans="1:7" x14ac:dyDescent="0.25">
      <c r="A27499" s="319">
        <f>'Comp. Desp. Indiretas'!$CW$7</f>
        <v>0</v>
      </c>
      <c r="B27499" s="314" t="str">
        <f>'Comp. Desp. Indiretas'!$A$84</f>
        <v>DG</v>
      </c>
      <c r="D27499" s="315" t="str">
        <f>'Comp. Desp. Indiretas'!$C$84</f>
        <v>ALUGUEL CAMINHONTE</v>
      </c>
      <c r="E27499" s="314" t="str">
        <f>Resumo!$R$5</f>
        <v>Despesa</v>
      </c>
      <c r="F27499" s="314" t="str">
        <f>Resumo!$R$6</f>
        <v>Despesa Indireta</v>
      </c>
      <c r="G27499" s="327">
        <f>'Comp. Desp. Indiretas'!CW84</f>
        <v>0</v>
      </c>
    </row>
    <row r="27500" spans="1:7" x14ac:dyDescent="0.25">
      <c r="A27500" s="319">
        <f>'Comp. Desp. Indiretas'!$CW$7</f>
        <v>0</v>
      </c>
      <c r="B27500" s="314" t="str">
        <f>'Comp. Desp. Indiretas'!$A$85</f>
        <v>DG</v>
      </c>
      <c r="D27500" s="315" t="str">
        <f>'Comp. Desp. Indiretas'!$C$85</f>
        <v>AQUISIÇÃO DE VEICULO</v>
      </c>
      <c r="E27500" s="314" t="str">
        <f>Resumo!$R$5</f>
        <v>Despesa</v>
      </c>
      <c r="F27500" s="314" t="str">
        <f>Resumo!$R$6</f>
        <v>Despesa Indireta</v>
      </c>
      <c r="G27500" s="327">
        <f>'Comp. Desp. Indiretas'!CW85</f>
        <v>0</v>
      </c>
    </row>
    <row r="27501" spans="1:7" x14ac:dyDescent="0.25">
      <c r="A27501" s="319">
        <f>'Comp. Desp. Indiretas'!$CW$7</f>
        <v>0</v>
      </c>
      <c r="B27501" s="314" t="str">
        <f>'Comp. Desp. Indiretas'!$A$86</f>
        <v>DG</v>
      </c>
      <c r="D27501" s="315" t="str">
        <f>'Comp. Desp. Indiretas'!$C$86</f>
        <v>COMBUSTÍVEL - GASOLINA</v>
      </c>
      <c r="E27501" s="314" t="str">
        <f>Resumo!$R$5</f>
        <v>Despesa</v>
      </c>
      <c r="F27501" s="314" t="str">
        <f>Resumo!$R$6</f>
        <v>Despesa Indireta</v>
      </c>
      <c r="G27501" s="327">
        <f>'Comp. Desp. Indiretas'!CW86</f>
        <v>0</v>
      </c>
    </row>
    <row r="27502" spans="1:7" x14ac:dyDescent="0.25">
      <c r="A27502" s="319">
        <f>'Comp. Desp. Indiretas'!$CW$7</f>
        <v>0</v>
      </c>
      <c r="B27502" s="314" t="str">
        <f>'Comp. Desp. Indiretas'!$A$87</f>
        <v>DG</v>
      </c>
      <c r="D27502" s="315" t="str">
        <f>'Comp. Desp. Indiretas'!$C$87</f>
        <v>COMBUSTÍVEL - DIESEL</v>
      </c>
      <c r="E27502" s="314" t="str">
        <f>Resumo!$R$5</f>
        <v>Despesa</v>
      </c>
      <c r="F27502" s="314" t="str">
        <f>Resumo!$R$6</f>
        <v>Despesa Indireta</v>
      </c>
      <c r="G27502" s="327">
        <f>'Comp. Desp. Indiretas'!CW87</f>
        <v>0</v>
      </c>
    </row>
    <row r="27503" spans="1:7" x14ac:dyDescent="0.25">
      <c r="A27503" s="319">
        <f>'Comp. Desp. Indiretas'!$CW$7</f>
        <v>0</v>
      </c>
      <c r="B27503" s="314" t="str">
        <f>'Comp. Desp. Indiretas'!$A$88</f>
        <v>DG</v>
      </c>
      <c r="D27503" s="315" t="str">
        <f>'Comp. Desp. Indiretas'!$C$88</f>
        <v>PASSAGEM AÉREA</v>
      </c>
      <c r="E27503" s="314" t="str">
        <f>Resumo!$R$5</f>
        <v>Despesa</v>
      </c>
      <c r="F27503" s="314" t="str">
        <f>Resumo!$R$6</f>
        <v>Despesa Indireta</v>
      </c>
      <c r="G27503" s="327">
        <f>'Comp. Desp. Indiretas'!CW88</f>
        <v>0</v>
      </c>
    </row>
    <row r="27504" spans="1:7" x14ac:dyDescent="0.25">
      <c r="A27504" s="319">
        <f>'Comp. Desp. Indiretas'!$CW$7</f>
        <v>0</v>
      </c>
      <c r="B27504" s="314" t="str">
        <f>'Comp. Desp. Indiretas'!$A$89</f>
        <v>ART</v>
      </c>
      <c r="D27504" s="315" t="str">
        <f>'Comp. Desp. Indiretas'!$C$89</f>
        <v>ART CREA - Nível 1</v>
      </c>
      <c r="E27504" s="314" t="str">
        <f>Resumo!$R$5</f>
        <v>Despesa</v>
      </c>
      <c r="F27504" s="314" t="str">
        <f>Resumo!$R$6</f>
        <v>Despesa Indireta</v>
      </c>
      <c r="G27504" s="327">
        <f>'Comp. Desp. Indiretas'!CW89</f>
        <v>0</v>
      </c>
    </row>
    <row r="27505" spans="1:7" x14ac:dyDescent="0.25">
      <c r="A27505" s="319">
        <f>'Comp. Desp. Indiretas'!$CW$7</f>
        <v>0</v>
      </c>
      <c r="B27505" s="314" t="str">
        <f>'Comp. Desp. Indiretas'!$A$90</f>
        <v>ART</v>
      </c>
      <c r="D27505" s="315" t="str">
        <f>'Comp. Desp. Indiretas'!$C$90</f>
        <v>ART CREA - Nível 2</v>
      </c>
      <c r="E27505" s="314" t="str">
        <f>Resumo!$R$5</f>
        <v>Despesa</v>
      </c>
      <c r="F27505" s="314" t="str">
        <f>Resumo!$R$6</f>
        <v>Despesa Indireta</v>
      </c>
      <c r="G27505" s="327">
        <f>'Comp. Desp. Indiretas'!CW90</f>
        <v>0</v>
      </c>
    </row>
    <row r="27506" spans="1:7" x14ac:dyDescent="0.25">
      <c r="A27506" s="319">
        <f>'Comp. Desp. Indiretas'!$CW$7</f>
        <v>0</v>
      </c>
      <c r="B27506" s="314" t="str">
        <f>'Comp. Desp. Indiretas'!$A$91</f>
        <v>ART</v>
      </c>
      <c r="D27506" s="315" t="str">
        <f>'Comp. Desp. Indiretas'!$C$91</f>
        <v>ART CREA - Nível 3</v>
      </c>
      <c r="E27506" s="314" t="str">
        <f>Resumo!$R$5</f>
        <v>Despesa</v>
      </c>
      <c r="F27506" s="314" t="str">
        <f>Resumo!$R$6</f>
        <v>Despesa Indireta</v>
      </c>
      <c r="G27506" s="327">
        <f>'Comp. Desp. Indiretas'!CW91</f>
        <v>0</v>
      </c>
    </row>
    <row r="27507" spans="1:7" x14ac:dyDescent="0.25">
      <c r="A27507" s="319">
        <f>'Comp. Desp. Indiretas'!$CW$7</f>
        <v>0</v>
      </c>
      <c r="B27507" s="314" t="str">
        <f>'Comp. Desp. Indiretas'!$A$92</f>
        <v>ART</v>
      </c>
      <c r="D27507" s="315" t="str">
        <f>'Comp. Desp. Indiretas'!$C$92</f>
        <v>ACERVO CREA</v>
      </c>
      <c r="E27507" s="314" t="str">
        <f>Resumo!$R$5</f>
        <v>Despesa</v>
      </c>
      <c r="F27507" s="314" t="str">
        <f>Resumo!$R$6</f>
        <v>Despesa Indireta</v>
      </c>
      <c r="G27507" s="327">
        <f>'Comp. Desp. Indiretas'!CW92</f>
        <v>0</v>
      </c>
    </row>
    <row r="27508" spans="1:7" x14ac:dyDescent="0.25">
      <c r="A27508" s="319">
        <f>'Comp. Desp. Indiretas'!$CW$7</f>
        <v>0</v>
      </c>
      <c r="B27508" s="314" t="str">
        <f>'Comp. Desp. Indiretas'!$A$93</f>
        <v>ART</v>
      </c>
      <c r="D27508" s="315" t="str">
        <f>'Comp. Desp. Indiretas'!$C$93</f>
        <v>ART CRBio</v>
      </c>
      <c r="E27508" s="314" t="str">
        <f>Resumo!$R$5</f>
        <v>Despesa</v>
      </c>
      <c r="F27508" s="314" t="str">
        <f>Resumo!$R$6</f>
        <v>Despesa Indireta</v>
      </c>
      <c r="G27508" s="327">
        <f>'Comp. Desp. Indiretas'!CW93</f>
        <v>0</v>
      </c>
    </row>
    <row r="27509" spans="1:7" x14ac:dyDescent="0.25">
      <c r="A27509" s="319">
        <f>'Comp. Desp. Indiretas'!$CW$7</f>
        <v>0</v>
      </c>
      <c r="B27509" s="314" t="str">
        <f>'Comp. Desp. Indiretas'!$A$94</f>
        <v>ART</v>
      </c>
      <c r="D27509" s="315" t="str">
        <f>'Comp. Desp. Indiretas'!$C$94</f>
        <v>ACERVO CRBio</v>
      </c>
      <c r="E27509" s="314" t="str">
        <f>Resumo!$R$5</f>
        <v>Despesa</v>
      </c>
      <c r="F27509" s="314" t="str">
        <f>Resumo!$R$6</f>
        <v>Despesa Indireta</v>
      </c>
      <c r="G27509" s="327">
        <f>'Comp. Desp. Indiretas'!CW94</f>
        <v>0</v>
      </c>
    </row>
    <row r="27510" spans="1:7" x14ac:dyDescent="0.25">
      <c r="A27510" s="319">
        <f>'Comp. Desp. Indiretas'!$CW$7</f>
        <v>0</v>
      </c>
      <c r="B27510" s="314" t="str">
        <f>'Comp. Desp. Indiretas'!$A$95</f>
        <v>ART</v>
      </c>
      <c r="D27510" s="315" t="str">
        <f>'Comp. Desp. Indiretas'!$C$95</f>
        <v>VISTO CREA PF</v>
      </c>
      <c r="E27510" s="314" t="str">
        <f>Resumo!$R$5</f>
        <v>Despesa</v>
      </c>
      <c r="F27510" s="314" t="str">
        <f>Resumo!$R$6</f>
        <v>Despesa Indireta</v>
      </c>
      <c r="G27510" s="327">
        <f>'Comp. Desp. Indiretas'!CW95</f>
        <v>0</v>
      </c>
    </row>
    <row r="27511" spans="1:7" x14ac:dyDescent="0.25">
      <c r="A27511" s="319">
        <f>'Comp. Desp. Indiretas'!$CW$7</f>
        <v>0</v>
      </c>
      <c r="B27511" s="314" t="str">
        <f>'Comp. Desp. Indiretas'!$A$96</f>
        <v>ART</v>
      </c>
      <c r="D27511" s="315" t="str">
        <f>'Comp. Desp. Indiretas'!$C$96</f>
        <v>VISTO CREA PJ</v>
      </c>
      <c r="E27511" s="314" t="str">
        <f>Resumo!$R$5</f>
        <v>Despesa</v>
      </c>
      <c r="F27511" s="314" t="str">
        <f>Resumo!$R$6</f>
        <v>Despesa Indireta</v>
      </c>
      <c r="G27511" s="327">
        <f>'Comp. Desp. Indiretas'!CW96</f>
        <v>0</v>
      </c>
    </row>
    <row r="27512" spans="1:7" x14ac:dyDescent="0.25">
      <c r="A27512" s="319">
        <f>'Comp. Desp. Indiretas'!$CW$7</f>
        <v>0</v>
      </c>
      <c r="B27512" s="314" t="str">
        <f>'Comp. Desp. Indiretas'!$A$97</f>
        <v>ART</v>
      </c>
      <c r="D27512" s="315" t="str">
        <f>'Comp. Desp. Indiretas'!$C$97</f>
        <v>ANUIDADE CREA PF</v>
      </c>
      <c r="E27512" s="314" t="str">
        <f>Resumo!$R$5</f>
        <v>Despesa</v>
      </c>
      <c r="F27512" s="314" t="str">
        <f>Resumo!$R$6</f>
        <v>Despesa Indireta</v>
      </c>
      <c r="G27512" s="327">
        <f>'Comp. Desp. Indiretas'!CW97</f>
        <v>0</v>
      </c>
    </row>
    <row r="27513" spans="1:7" x14ac:dyDescent="0.25">
      <c r="A27513" s="319">
        <f>'Comp. Desp. Indiretas'!$CW$7</f>
        <v>0</v>
      </c>
      <c r="B27513" s="314" t="str">
        <f>'Comp. Desp. Indiretas'!$A$98</f>
        <v>ART</v>
      </c>
      <c r="D27513" s="315" t="str">
        <f>'Comp. Desp. Indiretas'!$C$98</f>
        <v>ANUIDADE CREA PJ</v>
      </c>
      <c r="E27513" s="314" t="str">
        <f>Resumo!$R$5</f>
        <v>Despesa</v>
      </c>
      <c r="F27513" s="314" t="str">
        <f>Resumo!$R$6</f>
        <v>Despesa Indireta</v>
      </c>
      <c r="G27513" s="327">
        <f>'Comp. Desp. Indiretas'!CW98</f>
        <v>0</v>
      </c>
    </row>
    <row r="27514" spans="1:7" x14ac:dyDescent="0.25">
      <c r="A27514" s="319">
        <f>'Comp. Desp. Indiretas'!$CW$7</f>
        <v>0</v>
      </c>
      <c r="B27514" s="314" t="str">
        <f>'Comp. Desp. Indiretas'!$A$99</f>
        <v>ART</v>
      </c>
      <c r="D27514" s="315" t="str">
        <f>'Comp. Desp. Indiretas'!$C$99</f>
        <v>VISTO CRBio PF</v>
      </c>
      <c r="E27514" s="314" t="str">
        <f>Resumo!$R$5</f>
        <v>Despesa</v>
      </c>
      <c r="F27514" s="314" t="str">
        <f>Resumo!$R$6</f>
        <v>Despesa Indireta</v>
      </c>
      <c r="G27514" s="327">
        <f>'Comp. Desp. Indiretas'!CW99</f>
        <v>0</v>
      </c>
    </row>
    <row r="27515" spans="1:7" x14ac:dyDescent="0.25">
      <c r="A27515" s="319">
        <f>'Comp. Desp. Indiretas'!$CW$7</f>
        <v>0</v>
      </c>
      <c r="B27515" s="314" t="str">
        <f>'Comp. Desp. Indiretas'!$A$100</f>
        <v>ART</v>
      </c>
      <c r="D27515" s="315" t="str">
        <f>'Comp. Desp. Indiretas'!$C$100</f>
        <v>VISTO CRBio PJ</v>
      </c>
      <c r="E27515" s="314" t="str">
        <f>Resumo!$R$5</f>
        <v>Despesa</v>
      </c>
      <c r="F27515" s="314" t="str">
        <f>Resumo!$R$6</f>
        <v>Despesa Indireta</v>
      </c>
      <c r="G27515" s="327">
        <f>'Comp. Desp. Indiretas'!CW100</f>
        <v>0</v>
      </c>
    </row>
    <row r="27516" spans="1:7" x14ac:dyDescent="0.25">
      <c r="A27516" s="319">
        <f>'Comp. Desp. Indiretas'!$CW$7</f>
        <v>0</v>
      </c>
      <c r="B27516" s="314" t="str">
        <f>'Comp. Desp. Indiretas'!$A$101</f>
        <v>SMS</v>
      </c>
      <c r="D27516" s="315" t="str">
        <f>'Comp. Desp. Indiretas'!$C$101</f>
        <v>PPRA</v>
      </c>
      <c r="E27516" s="314" t="str">
        <f>Resumo!$R$5</f>
        <v>Despesa</v>
      </c>
      <c r="F27516" s="314" t="str">
        <f>Resumo!$R$6</f>
        <v>Despesa Indireta</v>
      </c>
      <c r="G27516" s="327">
        <f>'Comp. Desp. Indiretas'!CW101</f>
        <v>0</v>
      </c>
    </row>
    <row r="27517" spans="1:7" x14ac:dyDescent="0.25">
      <c r="A27517" s="319">
        <f>'Comp. Desp. Indiretas'!$CW$7</f>
        <v>0</v>
      </c>
      <c r="B27517" s="314" t="str">
        <f>'Comp. Desp. Indiretas'!$A$102</f>
        <v>SMS</v>
      </c>
      <c r="D27517" s="315" t="str">
        <f>'Comp. Desp. Indiretas'!$C$102</f>
        <v>PCMSO</v>
      </c>
      <c r="E27517" s="314" t="str">
        <f>Resumo!$R$5</f>
        <v>Despesa</v>
      </c>
      <c r="F27517" s="314" t="str">
        <f>Resumo!$R$6</f>
        <v>Despesa Indireta</v>
      </c>
      <c r="G27517" s="327">
        <f>'Comp. Desp. Indiretas'!CW102</f>
        <v>0</v>
      </c>
    </row>
    <row r="27518" spans="1:7" x14ac:dyDescent="0.25">
      <c r="A27518" s="319">
        <f>'Comp. Desp. Indiretas'!$CW$7</f>
        <v>0</v>
      </c>
      <c r="B27518" s="314" t="str">
        <f>'Comp. Desp. Indiretas'!$A$103</f>
        <v>SMS</v>
      </c>
      <c r="D27518" s="315" t="str">
        <f>'Comp. Desp. Indiretas'!$C$103</f>
        <v>APR</v>
      </c>
      <c r="E27518" s="314" t="str">
        <f>Resumo!$R$5</f>
        <v>Despesa</v>
      </c>
      <c r="F27518" s="314" t="str">
        <f>Resumo!$R$6</f>
        <v>Despesa Indireta</v>
      </c>
      <c r="G27518" s="327">
        <f>'Comp. Desp. Indiretas'!CW103</f>
        <v>0</v>
      </c>
    </row>
    <row r="27519" spans="1:7" x14ac:dyDescent="0.25">
      <c r="A27519" s="319">
        <f>'Comp. Desp. Indiretas'!$CW$7</f>
        <v>0</v>
      </c>
      <c r="B27519" s="314" t="str">
        <f>'Comp. Desp. Indiretas'!$A$104</f>
        <v>SMS</v>
      </c>
      <c r="D27519" s="315" t="str">
        <f>'Comp. Desp. Indiretas'!$C$104</f>
        <v>PAE</v>
      </c>
      <c r="E27519" s="314" t="str">
        <f>Resumo!$R$5</f>
        <v>Despesa</v>
      </c>
      <c r="F27519" s="314" t="str">
        <f>Resumo!$R$6</f>
        <v>Despesa Indireta</v>
      </c>
      <c r="G27519" s="327">
        <f>'Comp. Desp. Indiretas'!CW104</f>
        <v>0</v>
      </c>
    </row>
    <row r="27520" spans="1:7" x14ac:dyDescent="0.25">
      <c r="A27520" s="319">
        <f>'Comp. Desp. Indiretas'!$CW$7</f>
        <v>0</v>
      </c>
      <c r="B27520" s="314" t="str">
        <f>'Comp. Desp. Indiretas'!$A$105</f>
        <v>SMS</v>
      </c>
      <c r="D27520" s="315" t="str">
        <f>'Comp. Desp. Indiretas'!$C$105</f>
        <v>TREINAMENTO</v>
      </c>
      <c r="E27520" s="314" t="str">
        <f>Resumo!$R$5</f>
        <v>Despesa</v>
      </c>
      <c r="F27520" s="314" t="str">
        <f>Resumo!$R$6</f>
        <v>Despesa Indireta</v>
      </c>
      <c r="G27520" s="327">
        <f>'Comp. Desp. Indiretas'!CW105</f>
        <v>0</v>
      </c>
    </row>
    <row r="27521" spans="1:7" x14ac:dyDescent="0.25">
      <c r="A27521" s="319">
        <f>'Comp. Desp. Indiretas'!$CW$7</f>
        <v>0</v>
      </c>
      <c r="B27521" s="314" t="str">
        <f>'Comp. Desp. Indiretas'!$A$106</f>
        <v>SMS</v>
      </c>
      <c r="D27521" s="315" t="str">
        <f>'Comp. Desp. Indiretas'!$C$106</f>
        <v>ASO</v>
      </c>
      <c r="E27521" s="314" t="str">
        <f>Resumo!$R$5</f>
        <v>Despesa</v>
      </c>
      <c r="F27521" s="314" t="str">
        <f>Resumo!$R$6</f>
        <v>Despesa Indireta</v>
      </c>
      <c r="G27521" s="327">
        <f>'Comp. Desp. Indiretas'!CW106</f>
        <v>0</v>
      </c>
    </row>
    <row r="27522" spans="1:7" x14ac:dyDescent="0.25">
      <c r="A27522" s="319">
        <f>'Comp. Desp. Indiretas'!$CW$7</f>
        <v>0</v>
      </c>
      <c r="B27522" s="314">
        <f>'Comp. Desp. Indiretas'!$A$107</f>
        <v>0</v>
      </c>
      <c r="D27522" s="315" t="str">
        <f>'Comp. Desp. Indiretas'!$C$107</f>
        <v/>
      </c>
      <c r="E27522" s="314" t="str">
        <f>Resumo!$R$5</f>
        <v>Despesa</v>
      </c>
      <c r="F27522" s="314" t="str">
        <f>Resumo!$R$6</f>
        <v>Despesa Indireta</v>
      </c>
      <c r="G27522" s="327">
        <f>'Comp. Desp. Indiretas'!CW107</f>
        <v>0</v>
      </c>
    </row>
    <row r="27523" spans="1:7" x14ac:dyDescent="0.25">
      <c r="A27523" s="319">
        <f>'Comp. Desp. Indiretas'!$CW$7</f>
        <v>0</v>
      </c>
      <c r="B27523" s="314">
        <f>'Comp. Desp. Indiretas'!$A$108</f>
        <v>0</v>
      </c>
      <c r="D27523" s="315" t="str">
        <f>'Comp. Desp. Indiretas'!$C$108</f>
        <v/>
      </c>
      <c r="E27523" s="314" t="str">
        <f>Resumo!$R$5</f>
        <v>Despesa</v>
      </c>
      <c r="F27523" s="314" t="str">
        <f>Resumo!$R$6</f>
        <v>Despesa Indireta</v>
      </c>
      <c r="G27523" s="327">
        <f>'Comp. Desp. Indiretas'!CW108</f>
        <v>0</v>
      </c>
    </row>
    <row r="27524" spans="1:7" x14ac:dyDescent="0.25">
      <c r="A27524" s="319">
        <f>'Comp. Desp. Indiretas'!$CW$7</f>
        <v>0</v>
      </c>
      <c r="B27524" s="314">
        <f>'Comp. Desp. Indiretas'!$A$109</f>
        <v>0</v>
      </c>
      <c r="D27524" s="315" t="str">
        <f>'Comp. Desp. Indiretas'!$C$109</f>
        <v/>
      </c>
      <c r="E27524" s="314" t="str">
        <f>Resumo!$R$5</f>
        <v>Despesa</v>
      </c>
      <c r="F27524" s="314" t="str">
        <f>Resumo!$R$6</f>
        <v>Despesa Indireta</v>
      </c>
      <c r="G27524" s="327">
        <f>'Comp. Desp. Indiretas'!CW109</f>
        <v>0</v>
      </c>
    </row>
    <row r="27525" spans="1:7" x14ac:dyDescent="0.25">
      <c r="A27525" s="319">
        <f>'Comp. Desp. Indiretas'!$CW$7</f>
        <v>0</v>
      </c>
      <c r="B27525" s="314">
        <f>'Comp. Desp. Indiretas'!$A$110</f>
        <v>0</v>
      </c>
      <c r="D27525" s="315" t="str">
        <f>'Comp. Desp. Indiretas'!$C$110</f>
        <v/>
      </c>
      <c r="E27525" s="314" t="str">
        <f>Resumo!$R$5</f>
        <v>Despesa</v>
      </c>
      <c r="F27525" s="314" t="str">
        <f>Resumo!$R$6</f>
        <v>Despesa Indireta</v>
      </c>
      <c r="G27525" s="327">
        <f>'Comp. Desp. Indiretas'!CW110</f>
        <v>0</v>
      </c>
    </row>
    <row r="27526" spans="1:7" x14ac:dyDescent="0.25">
      <c r="A27526" s="319">
        <f>'Comp. Desp. Indiretas'!$CW$7</f>
        <v>0</v>
      </c>
      <c r="B27526" s="314">
        <f>'Comp. Desp. Indiretas'!$A$111</f>
        <v>0</v>
      </c>
      <c r="D27526" s="315" t="str">
        <f>'Comp. Desp. Indiretas'!$C$111</f>
        <v/>
      </c>
      <c r="E27526" s="314" t="str">
        <f>Resumo!$R$5</f>
        <v>Despesa</v>
      </c>
      <c r="F27526" s="314" t="str">
        <f>Resumo!$R$6</f>
        <v>Despesa Indireta</v>
      </c>
      <c r="G27526" s="327">
        <f>'Comp. Desp. Indiretas'!CW111</f>
        <v>0</v>
      </c>
    </row>
    <row r="27527" spans="1:7" x14ac:dyDescent="0.25">
      <c r="A27527" s="319">
        <f>'Comp. Desp. Indiretas'!$CW$7</f>
        <v>0</v>
      </c>
      <c r="B27527" s="314">
        <f>'Comp. Desp. Indiretas'!$A$112</f>
        <v>0</v>
      </c>
      <c r="D27527" s="315" t="str">
        <f>'Comp. Desp. Indiretas'!$C$112</f>
        <v/>
      </c>
      <c r="E27527" s="314" t="str">
        <f>Resumo!$R$5</f>
        <v>Despesa</v>
      </c>
      <c r="F27527" s="314" t="str">
        <f>Resumo!$R$6</f>
        <v>Despesa Indireta</v>
      </c>
      <c r="G27527" s="327">
        <f>'Comp. Desp. Indiretas'!CW112</f>
        <v>0</v>
      </c>
    </row>
    <row r="27528" spans="1:7" x14ac:dyDescent="0.25">
      <c r="A27528" s="319">
        <f>'Comp. Desp. Indiretas'!$CW$7</f>
        <v>0</v>
      </c>
      <c r="B27528" s="314" t="str">
        <f>'Composições Desp. Diretas'!$A$10</f>
        <v>SE</v>
      </c>
      <c r="C27528" s="314" t="str">
        <f>EAP!$C$9</f>
        <v>PP01</v>
      </c>
      <c r="D27528" s="315" t="str">
        <f>'Composições Desp. Diretas'!$C$10</f>
        <v>Subcontratação: realização do serviço de monit. da QAE</v>
      </c>
      <c r="E27528" s="314" t="str">
        <f>Resumo!$R$5</f>
        <v>Despesa</v>
      </c>
      <c r="F27528" s="314" t="str">
        <f>Resumo!$R$7</f>
        <v>Despesa Direta</v>
      </c>
      <c r="G27528" s="327">
        <f>'Composições Desp. Diretas'!CX10</f>
        <v>0</v>
      </c>
    </row>
    <row r="27529" spans="1:7" x14ac:dyDescent="0.25">
      <c r="A27529" s="319">
        <f>'Comp. Desp. Indiretas'!$CW$7</f>
        <v>0</v>
      </c>
      <c r="B27529" s="314" t="str">
        <f>'Composições Desp. Diretas'!$A$11</f>
        <v>MOC</v>
      </c>
      <c r="C27529" s="314" t="str">
        <f>EAP!$C$9</f>
        <v>PP01</v>
      </c>
      <c r="D27529" s="315" t="str">
        <f>'Composições Desp. Diretas'!$C$11</f>
        <v>ANALISTA DE PROJETOS PLENO</v>
      </c>
      <c r="E27529" s="314" t="str">
        <f>Resumo!$R$5</f>
        <v>Despesa</v>
      </c>
      <c r="F27529" s="314" t="str">
        <f>Resumo!$R$7</f>
        <v>Despesa Direta</v>
      </c>
      <c r="G27529" s="327">
        <f>'Composições Desp. Diretas'!CX11</f>
        <v>0</v>
      </c>
    </row>
    <row r="27530" spans="1:7" x14ac:dyDescent="0.25">
      <c r="A27530" s="319">
        <f>'Comp. Desp. Indiretas'!$CW$7</f>
        <v>0</v>
      </c>
      <c r="B27530" s="314">
        <f>'Composições Desp. Diretas'!$A$12</f>
        <v>0</v>
      </c>
      <c r="C27530" s="314" t="str">
        <f>EAP!$C$9</f>
        <v>PP01</v>
      </c>
      <c r="D27530" s="315">
        <f>'Composições Desp. Diretas'!$C$12</f>
        <v>0</v>
      </c>
      <c r="E27530" s="314" t="str">
        <f>Resumo!$R$5</f>
        <v>Despesa</v>
      </c>
      <c r="F27530" s="314" t="str">
        <f>Resumo!$R$7</f>
        <v>Despesa Direta</v>
      </c>
      <c r="G27530" s="327">
        <f>'Composições Desp. Diretas'!CX12</f>
        <v>0</v>
      </c>
    </row>
    <row r="27531" spans="1:7" x14ac:dyDescent="0.25">
      <c r="A27531" s="319">
        <f>'Comp. Desp. Indiretas'!$CW$7</f>
        <v>0</v>
      </c>
      <c r="B27531" s="314">
        <f>'Composições Desp. Diretas'!$A$13</f>
        <v>0</v>
      </c>
      <c r="C27531" s="314" t="str">
        <f>EAP!$C$9</f>
        <v>PP01</v>
      </c>
      <c r="D27531" s="315">
        <f>'Composições Desp. Diretas'!$C$13</f>
        <v>0</v>
      </c>
      <c r="E27531" s="314" t="str">
        <f>Resumo!$R$5</f>
        <v>Despesa</v>
      </c>
      <c r="F27531" s="314" t="str">
        <f>Resumo!$R$7</f>
        <v>Despesa Direta</v>
      </c>
      <c r="G27531" s="327">
        <f>'Composições Desp. Diretas'!CX13</f>
        <v>0</v>
      </c>
    </row>
    <row r="27532" spans="1:7" x14ac:dyDescent="0.25">
      <c r="A27532" s="319">
        <f>'Comp. Desp. Indiretas'!$CW$7</f>
        <v>0</v>
      </c>
      <c r="B27532" s="314">
        <f>'Composições Desp. Diretas'!$A$14</f>
        <v>0</v>
      </c>
      <c r="C27532" s="314" t="str">
        <f>EAP!$C$9</f>
        <v>PP01</v>
      </c>
      <c r="D27532" s="315">
        <f>'Composições Desp. Diretas'!$C$14</f>
        <v>0</v>
      </c>
      <c r="E27532" s="314" t="str">
        <f>Resumo!$R$5</f>
        <v>Despesa</v>
      </c>
      <c r="F27532" s="314" t="str">
        <f>Resumo!$R$7</f>
        <v>Despesa Direta</v>
      </c>
      <c r="G27532" s="327">
        <f>'Composições Desp. Diretas'!CX14</f>
        <v>0</v>
      </c>
    </row>
    <row r="27533" spans="1:7" x14ac:dyDescent="0.25">
      <c r="A27533" s="319">
        <f>'Comp. Desp. Indiretas'!$CW$7</f>
        <v>0</v>
      </c>
      <c r="B27533" s="314">
        <f>'Composições Desp. Diretas'!$A$15</f>
        <v>0</v>
      </c>
      <c r="C27533" s="314" t="str">
        <f>EAP!$C$9</f>
        <v>PP01</v>
      </c>
      <c r="D27533" s="315">
        <f>'Composições Desp. Diretas'!$C$15</f>
        <v>0</v>
      </c>
      <c r="E27533" s="314" t="str">
        <f>Resumo!$R$5</f>
        <v>Despesa</v>
      </c>
      <c r="F27533" s="314" t="str">
        <f>Resumo!$R$7</f>
        <v>Despesa Direta</v>
      </c>
      <c r="G27533" s="327">
        <f>'Composições Desp. Diretas'!CX15</f>
        <v>0</v>
      </c>
    </row>
    <row r="27534" spans="1:7" x14ac:dyDescent="0.25">
      <c r="A27534" s="319">
        <f>'Comp. Desp. Indiretas'!$CW$7</f>
        <v>0</v>
      </c>
      <c r="B27534" s="314">
        <f>'Composições Desp. Diretas'!$A$16</f>
        <v>0</v>
      </c>
      <c r="C27534" s="314" t="str">
        <f>EAP!$C$9</f>
        <v>PP01</v>
      </c>
      <c r="D27534" s="315">
        <f>'Composições Desp. Diretas'!$C$16</f>
        <v>0</v>
      </c>
      <c r="E27534" s="314" t="str">
        <f>Resumo!$R$5</f>
        <v>Despesa</v>
      </c>
      <c r="F27534" s="314" t="str">
        <f>Resumo!$R$7</f>
        <v>Despesa Direta</v>
      </c>
      <c r="G27534" s="327">
        <f>'Composições Desp. Diretas'!CX16</f>
        <v>0</v>
      </c>
    </row>
    <row r="27535" spans="1:7" x14ac:dyDescent="0.25">
      <c r="A27535" s="319">
        <f>'Comp. Desp. Indiretas'!$CW$7</f>
        <v>0</v>
      </c>
      <c r="B27535" s="314">
        <f>'Composições Desp. Diretas'!$A$17</f>
        <v>0</v>
      </c>
      <c r="C27535" s="314" t="str">
        <f>EAP!$C$9</f>
        <v>PP01</v>
      </c>
      <c r="D27535" s="315">
        <f>'Composições Desp. Diretas'!$C$17</f>
        <v>0</v>
      </c>
      <c r="E27535" s="314" t="str">
        <f>Resumo!$R$5</f>
        <v>Despesa</v>
      </c>
      <c r="F27535" s="314" t="str">
        <f>Resumo!$R$7</f>
        <v>Despesa Direta</v>
      </c>
      <c r="G27535" s="327">
        <f>'Composições Desp. Diretas'!CX17</f>
        <v>0</v>
      </c>
    </row>
    <row r="27536" spans="1:7" x14ac:dyDescent="0.25">
      <c r="A27536" s="319">
        <f>'Comp. Desp. Indiretas'!$CW$7</f>
        <v>0</v>
      </c>
      <c r="B27536" s="314">
        <f>'Composições Desp. Diretas'!$A$18</f>
        <v>0</v>
      </c>
      <c r="C27536" s="314" t="str">
        <f>EAP!$C$9</f>
        <v>PP01</v>
      </c>
      <c r="D27536" s="315">
        <f>'Composições Desp. Diretas'!$C$18</f>
        <v>0</v>
      </c>
      <c r="E27536" s="314" t="str">
        <f>Resumo!$R$5</f>
        <v>Despesa</v>
      </c>
      <c r="F27536" s="314" t="str">
        <f>Resumo!$R$7</f>
        <v>Despesa Direta</v>
      </c>
      <c r="G27536" s="327">
        <f>'Composições Desp. Diretas'!CX18</f>
        <v>0</v>
      </c>
    </row>
    <row r="27537" spans="1:7" x14ac:dyDescent="0.25">
      <c r="A27537" s="319">
        <f>'Comp. Desp. Indiretas'!$CW$7</f>
        <v>0</v>
      </c>
      <c r="B27537" s="314">
        <f>'Composições Desp. Diretas'!$A$19</f>
        <v>0</v>
      </c>
      <c r="C27537" s="314" t="str">
        <f>EAP!$C$9</f>
        <v>PP01</v>
      </c>
      <c r="D27537" s="315">
        <f>'Composições Desp. Diretas'!$C$19</f>
        <v>0</v>
      </c>
      <c r="E27537" s="314" t="str">
        <f>Resumo!$R$5</f>
        <v>Despesa</v>
      </c>
      <c r="F27537" s="314" t="str">
        <f>Resumo!$R$7</f>
        <v>Despesa Direta</v>
      </c>
      <c r="G27537" s="327">
        <f>'Composições Desp. Diretas'!CX19</f>
        <v>0</v>
      </c>
    </row>
    <row r="27538" spans="1:7" x14ac:dyDescent="0.25">
      <c r="A27538" s="319">
        <f>'Comp. Desp. Indiretas'!$CW$7</f>
        <v>0</v>
      </c>
      <c r="B27538" s="314">
        <f>'Composições Desp. Diretas'!$A$20</f>
        <v>0</v>
      </c>
      <c r="C27538" s="314" t="str">
        <f>EAP!$C$9</f>
        <v>PP01</v>
      </c>
      <c r="D27538" s="315">
        <f>'Composições Desp. Diretas'!$C$20</f>
        <v>0</v>
      </c>
      <c r="E27538" s="314" t="str">
        <f>Resumo!$R$5</f>
        <v>Despesa</v>
      </c>
      <c r="F27538" s="314" t="str">
        <f>Resumo!$R$7</f>
        <v>Despesa Direta</v>
      </c>
      <c r="G27538" s="327">
        <f>'Composições Desp. Diretas'!CX20</f>
        <v>0</v>
      </c>
    </row>
    <row r="27539" spans="1:7" x14ac:dyDescent="0.25">
      <c r="A27539" s="319">
        <f>'Comp. Desp. Indiretas'!$CW$7</f>
        <v>0</v>
      </c>
      <c r="B27539" s="314">
        <f>'Composições Desp. Diretas'!$A$21</f>
        <v>0</v>
      </c>
      <c r="C27539" s="314" t="str">
        <f>EAP!$C$9</f>
        <v>PP01</v>
      </c>
      <c r="D27539" s="315">
        <f>'Composições Desp. Diretas'!$C$21</f>
        <v>0</v>
      </c>
      <c r="E27539" s="314" t="str">
        <f>Resumo!$R$5</f>
        <v>Despesa</v>
      </c>
      <c r="F27539" s="314" t="str">
        <f>Resumo!$R$7</f>
        <v>Despesa Direta</v>
      </c>
      <c r="G27539" s="327">
        <f>'Composições Desp. Diretas'!CX21</f>
        <v>0</v>
      </c>
    </row>
    <row r="27540" spans="1:7" x14ac:dyDescent="0.25">
      <c r="A27540" s="319">
        <f>'Comp. Desp. Indiretas'!$CW$7</f>
        <v>0</v>
      </c>
      <c r="B27540" s="314">
        <f>'Composições Desp. Diretas'!$A$22</f>
        <v>0</v>
      </c>
      <c r="C27540" s="314" t="str">
        <f>EAP!$C$9</f>
        <v>PP01</v>
      </c>
      <c r="D27540" s="315">
        <f>'Composições Desp. Diretas'!$C$22</f>
        <v>0</v>
      </c>
      <c r="E27540" s="314" t="str">
        <f>Resumo!$R$5</f>
        <v>Despesa</v>
      </c>
      <c r="F27540" s="314" t="str">
        <f>Resumo!$R$7</f>
        <v>Despesa Direta</v>
      </c>
      <c r="G27540" s="327">
        <f>'Composições Desp. Diretas'!CX22</f>
        <v>0</v>
      </c>
    </row>
    <row r="27541" spans="1:7" x14ac:dyDescent="0.25">
      <c r="A27541" s="319">
        <f>'Comp. Desp. Indiretas'!$CW$7</f>
        <v>0</v>
      </c>
      <c r="B27541" s="314">
        <f>'Composições Desp. Diretas'!$A$23</f>
        <v>0</v>
      </c>
      <c r="C27541" s="314" t="str">
        <f>EAP!$C$9</f>
        <v>PP01</v>
      </c>
      <c r="D27541" s="315">
        <f>'Composições Desp. Diretas'!$C$23</f>
        <v>0</v>
      </c>
      <c r="E27541" s="314" t="str">
        <f>Resumo!$R$5</f>
        <v>Despesa</v>
      </c>
      <c r="F27541" s="314" t="str">
        <f>Resumo!$R$7</f>
        <v>Despesa Direta</v>
      </c>
      <c r="G27541" s="327">
        <f>'Composições Desp. Diretas'!CX23</f>
        <v>0</v>
      </c>
    </row>
    <row r="27559" spans="1:7" x14ac:dyDescent="0.25">
      <c r="A27559" s="319">
        <f>'Comp. Desp. Indiretas'!$CW$7</f>
        <v>0</v>
      </c>
      <c r="B27559" s="314" t="str">
        <f>'Composições Desp. Diretas'!$A$25</f>
        <v>MOC</v>
      </c>
      <c r="C27559" s="314" t="str">
        <f>EAP!$C$10</f>
        <v>PP02</v>
      </c>
      <c r="D27559" s="315" t="str">
        <f>'Composições Desp. Diretas'!$C$25</f>
        <v>TÉCNICO OPERACIONAL</v>
      </c>
      <c r="E27559" s="314" t="str">
        <f>Resumo!$R$5</f>
        <v>Despesa</v>
      </c>
      <c r="F27559" s="314" t="str">
        <f>Resumo!$R$7</f>
        <v>Despesa Direta</v>
      </c>
      <c r="G27559" s="327">
        <f>'Composições Desp. Diretas'!CX25</f>
        <v>0</v>
      </c>
    </row>
    <row r="27560" spans="1:7" x14ac:dyDescent="0.25">
      <c r="A27560" s="319">
        <f>'Comp. Desp. Indiretas'!$CW$7</f>
        <v>0</v>
      </c>
      <c r="B27560" s="314" t="str">
        <f>'Composições Desp. Diretas'!$A$26</f>
        <v>SE</v>
      </c>
      <c r="C27560" s="314" t="str">
        <f>EAP!$C$10</f>
        <v>PP02</v>
      </c>
      <c r="D27560" s="315" t="str">
        <f>'Composições Desp. Diretas'!$C$26</f>
        <v>Pedágio</v>
      </c>
      <c r="E27560" s="314" t="str">
        <f>Resumo!$R$5</f>
        <v>Despesa</v>
      </c>
      <c r="F27560" s="314" t="str">
        <f>Resumo!$R$7</f>
        <v>Despesa Direta</v>
      </c>
      <c r="G27560" s="327">
        <f>'Composições Desp. Diretas'!CX26</f>
        <v>0</v>
      </c>
    </row>
    <row r="27561" spans="1:7" x14ac:dyDescent="0.25">
      <c r="A27561" s="319">
        <f>'Comp. Desp. Indiretas'!$CW$7</f>
        <v>0</v>
      </c>
      <c r="B27561" s="314" t="str">
        <f>'Composições Desp. Diretas'!$A$27</f>
        <v>SE</v>
      </c>
      <c r="C27561" s="314" t="str">
        <f>EAP!$C$10</f>
        <v>PP02</v>
      </c>
      <c r="D27561" s="315" t="str">
        <f>'Composições Desp. Diretas'!$C$27</f>
        <v>Despacho ida e volta - sonômetro</v>
      </c>
      <c r="E27561" s="314" t="str">
        <f>Resumo!$R$5</f>
        <v>Despesa</v>
      </c>
      <c r="F27561" s="314" t="str">
        <f>Resumo!$R$7</f>
        <v>Despesa Direta</v>
      </c>
      <c r="G27561" s="327">
        <f>'Composições Desp. Diretas'!CX27</f>
        <v>0</v>
      </c>
    </row>
    <row r="27562" spans="1:7" x14ac:dyDescent="0.25">
      <c r="A27562" s="319">
        <f>'Comp. Desp. Indiretas'!$CW$7</f>
        <v>0</v>
      </c>
      <c r="B27562" s="314" t="str">
        <f>'Composições Desp. Diretas'!$A$28</f>
        <v>DG</v>
      </c>
      <c r="C27562" s="314" t="str">
        <f>EAP!$C$10</f>
        <v>PP02</v>
      </c>
      <c r="D27562" s="315" t="str">
        <f>'Composições Desp. Diretas'!$C$28</f>
        <v>ALUGUEL DE VEICULO LEVE</v>
      </c>
      <c r="E27562" s="314" t="str">
        <f>Resumo!$R$5</f>
        <v>Despesa</v>
      </c>
      <c r="F27562" s="314" t="str">
        <f>Resumo!$R$7</f>
        <v>Despesa Direta</v>
      </c>
      <c r="G27562" s="327">
        <f>'Composições Desp. Diretas'!CX28</f>
        <v>0</v>
      </c>
    </row>
    <row r="27563" spans="1:7" x14ac:dyDescent="0.25">
      <c r="A27563" s="319">
        <f>'Comp. Desp. Indiretas'!$CW$7</f>
        <v>0</v>
      </c>
      <c r="B27563" s="314" t="str">
        <f>'Composições Desp. Diretas'!$A$29</f>
        <v>DG</v>
      </c>
      <c r="C27563" s="314" t="str">
        <f>EAP!$C$10</f>
        <v>PP02</v>
      </c>
      <c r="D27563" s="315" t="str">
        <f>'Composições Desp. Diretas'!$C$29</f>
        <v>COMBUSTÍVEL - GASOLINA</v>
      </c>
      <c r="E27563" s="314" t="str">
        <f>Resumo!$R$5</f>
        <v>Despesa</v>
      </c>
      <c r="F27563" s="314" t="str">
        <f>Resumo!$R$7</f>
        <v>Despesa Direta</v>
      </c>
      <c r="G27563" s="327">
        <f>'Composições Desp. Diretas'!CX29</f>
        <v>0</v>
      </c>
    </row>
    <row r="27564" spans="1:7" x14ac:dyDescent="0.25">
      <c r="A27564" s="319">
        <f>'Comp. Desp. Indiretas'!$CW$7</f>
        <v>0</v>
      </c>
      <c r="B27564" s="314">
        <f>'Composições Desp. Diretas'!$A$30</f>
        <v>0</v>
      </c>
      <c r="C27564" s="314" t="str">
        <f>EAP!$C$10</f>
        <v>PP02</v>
      </c>
      <c r="D27564" s="315">
        <f>'Composições Desp. Diretas'!$C$30</f>
        <v>0</v>
      </c>
      <c r="E27564" s="314" t="str">
        <f>Resumo!$R$5</f>
        <v>Despesa</v>
      </c>
      <c r="F27564" s="314" t="str">
        <f>Resumo!$R$7</f>
        <v>Despesa Direta</v>
      </c>
      <c r="G27564" s="327">
        <f>'Composições Desp. Diretas'!CX30</f>
        <v>0</v>
      </c>
    </row>
    <row r="27565" spans="1:7" x14ac:dyDescent="0.25">
      <c r="A27565" s="319">
        <f>'Comp. Desp. Indiretas'!$CW$7</f>
        <v>0</v>
      </c>
      <c r="B27565" s="314">
        <f>'Composições Desp. Diretas'!$A$31</f>
        <v>0</v>
      </c>
      <c r="C27565" s="314" t="str">
        <f>EAP!$C$10</f>
        <v>PP02</v>
      </c>
      <c r="D27565" s="315">
        <f>'Composições Desp. Diretas'!$C$31</f>
        <v>0</v>
      </c>
      <c r="E27565" s="314" t="str">
        <f>Resumo!$R$5</f>
        <v>Despesa</v>
      </c>
      <c r="F27565" s="314" t="str">
        <f>Resumo!$R$7</f>
        <v>Despesa Direta</v>
      </c>
      <c r="G27565" s="327">
        <f>'Composições Desp. Diretas'!CX31</f>
        <v>0</v>
      </c>
    </row>
    <row r="27566" spans="1:7" x14ac:dyDescent="0.25">
      <c r="A27566" s="319">
        <f>'Comp. Desp. Indiretas'!$CW$7</f>
        <v>0</v>
      </c>
      <c r="B27566" s="314" t="str">
        <f>'Composições Desp. Diretas'!$A$32</f>
        <v>MOC</v>
      </c>
      <c r="C27566" s="314" t="str">
        <f>EAP!$C$10</f>
        <v>PP02</v>
      </c>
      <c r="D27566" s="315" t="str">
        <f>'Composições Desp. Diretas'!$C$32</f>
        <v>COORD. DE PROJETO</v>
      </c>
      <c r="E27566" s="314" t="str">
        <f>Resumo!$R$5</f>
        <v>Despesa</v>
      </c>
      <c r="F27566" s="314" t="str">
        <f>Resumo!$R$7</f>
        <v>Despesa Direta</v>
      </c>
      <c r="G27566" s="327">
        <f>'Composições Desp. Diretas'!CX32</f>
        <v>0</v>
      </c>
    </row>
    <row r="27567" spans="1:7" x14ac:dyDescent="0.25">
      <c r="A27567" s="319">
        <f>'Comp. Desp. Indiretas'!$CW$7</f>
        <v>0</v>
      </c>
      <c r="B27567" s="314" t="str">
        <f>'Composições Desp. Diretas'!$A$33</f>
        <v>MOC</v>
      </c>
      <c r="C27567" s="314" t="str">
        <f>EAP!$C$10</f>
        <v>PP02</v>
      </c>
      <c r="D27567" s="315" t="str">
        <f>'Composições Desp. Diretas'!$C$33</f>
        <v>ANALISTA DE PROJETOS PLENO</v>
      </c>
      <c r="E27567" s="314" t="str">
        <f>Resumo!$R$5</f>
        <v>Despesa</v>
      </c>
      <c r="F27567" s="314" t="str">
        <f>Resumo!$R$7</f>
        <v>Despesa Direta</v>
      </c>
      <c r="G27567" s="327">
        <f>'Composições Desp. Diretas'!CX33</f>
        <v>0</v>
      </c>
    </row>
    <row r="27568" spans="1:7" x14ac:dyDescent="0.25">
      <c r="A27568" s="319">
        <f>'Comp. Desp. Indiretas'!$CW$7</f>
        <v>0</v>
      </c>
      <c r="B27568" s="314" t="str">
        <f>'Composições Desp. Diretas'!$A$34</f>
        <v>MOC</v>
      </c>
      <c r="C27568" s="314" t="str">
        <f>EAP!$C$10</f>
        <v>PP02</v>
      </c>
      <c r="D27568" s="315" t="str">
        <f>'Composições Desp. Diretas'!$C$34</f>
        <v>ASSISTENTE DE PROJETOS</v>
      </c>
      <c r="E27568" s="314" t="str">
        <f>Resumo!$R$5</f>
        <v>Despesa</v>
      </c>
      <c r="F27568" s="314" t="str">
        <f>Resumo!$R$7</f>
        <v>Despesa Direta</v>
      </c>
      <c r="G27568" s="327">
        <f>'Composições Desp. Diretas'!CX34</f>
        <v>0</v>
      </c>
    </row>
    <row r="27569" spans="1:7" x14ac:dyDescent="0.25">
      <c r="A27569" s="319">
        <f>'Comp. Desp. Indiretas'!$CW$7</f>
        <v>0</v>
      </c>
      <c r="B27569" s="314" t="str">
        <f>'Composições Desp. Diretas'!$A$35</f>
        <v>MOC</v>
      </c>
      <c r="C27569" s="314" t="str">
        <f>EAP!$C$10</f>
        <v>PP02</v>
      </c>
      <c r="D27569" s="315" t="str">
        <f>'Composições Desp. Diretas'!$C$35</f>
        <v>ANALISTA DE GEOPROCESSAMENTO</v>
      </c>
      <c r="E27569" s="314" t="str">
        <f>Resumo!$R$5</f>
        <v>Despesa</v>
      </c>
      <c r="F27569" s="314" t="str">
        <f>Resumo!$R$7</f>
        <v>Despesa Direta</v>
      </c>
      <c r="G27569" s="327">
        <f>'Composições Desp. Diretas'!CX35</f>
        <v>0</v>
      </c>
    </row>
    <row r="27570" spans="1:7" x14ac:dyDescent="0.25">
      <c r="A27570" s="319">
        <f>'Comp. Desp. Indiretas'!$CW$7</f>
        <v>0</v>
      </c>
      <c r="B27570" s="314">
        <f>'Composições Desp. Diretas'!$A$36</f>
        <v>0</v>
      </c>
      <c r="C27570" s="314" t="str">
        <f>EAP!$C$10</f>
        <v>PP02</v>
      </c>
      <c r="D27570" s="315">
        <f>'Composições Desp. Diretas'!$C$36</f>
        <v>0</v>
      </c>
      <c r="E27570" s="314" t="str">
        <f>Resumo!$R$5</f>
        <v>Despesa</v>
      </c>
      <c r="F27570" s="314" t="str">
        <f>Resumo!$R$7</f>
        <v>Despesa Direta</v>
      </c>
      <c r="G27570" s="327">
        <f>'Composições Desp. Diretas'!CX36</f>
        <v>0</v>
      </c>
    </row>
    <row r="27571" spans="1:7" x14ac:dyDescent="0.25">
      <c r="A27571" s="319">
        <f>'Comp. Desp. Indiretas'!$CW$7</f>
        <v>0</v>
      </c>
      <c r="B27571" s="314">
        <f>'Composições Desp. Diretas'!$A$37</f>
        <v>0</v>
      </c>
      <c r="C27571" s="314" t="str">
        <f>EAP!$C$10</f>
        <v>PP02</v>
      </c>
      <c r="D27571" s="315">
        <f>'Composições Desp. Diretas'!$C$37</f>
        <v>0</v>
      </c>
      <c r="E27571" s="314" t="str">
        <f>Resumo!$R$5</f>
        <v>Despesa</v>
      </c>
      <c r="F27571" s="314" t="str">
        <f>Resumo!$R$7</f>
        <v>Despesa Direta</v>
      </c>
      <c r="G27571" s="327">
        <f>'Composições Desp. Diretas'!CX37</f>
        <v>0</v>
      </c>
    </row>
    <row r="27572" spans="1:7" x14ac:dyDescent="0.25">
      <c r="A27572" s="319">
        <f>'Comp. Desp. Indiretas'!$CW$7</f>
        <v>0</v>
      </c>
      <c r="B27572" s="314">
        <f>'Composições Desp. Diretas'!$A$38</f>
        <v>0</v>
      </c>
      <c r="C27572" s="314" t="str">
        <f>EAP!$C$10</f>
        <v>PP02</v>
      </c>
      <c r="D27572" s="315">
        <f>'Composições Desp. Diretas'!$C$38</f>
        <v>0</v>
      </c>
      <c r="E27572" s="314" t="str">
        <f>Resumo!$R$5</f>
        <v>Despesa</v>
      </c>
      <c r="F27572" s="314" t="str">
        <f>Resumo!$R$7</f>
        <v>Despesa Direta</v>
      </c>
      <c r="G27572" s="327">
        <f>'Composições Desp. Diretas'!CX38</f>
        <v>0</v>
      </c>
    </row>
    <row r="27573" spans="1:7" x14ac:dyDescent="0.25">
      <c r="A27573" s="319">
        <f>'Comp. Desp. Indiretas'!$CW$7</f>
        <v>0</v>
      </c>
      <c r="B27573" s="314">
        <f>'Composições Desp. Diretas'!$A$39</f>
        <v>0</v>
      </c>
      <c r="C27573" s="314" t="str">
        <f>EAP!$C$10</f>
        <v>PP02</v>
      </c>
      <c r="D27573" s="315">
        <f>'Composições Desp. Diretas'!$C$39</f>
        <v>0</v>
      </c>
      <c r="E27573" s="314" t="str">
        <f>Resumo!$R$5</f>
        <v>Despesa</v>
      </c>
      <c r="F27573" s="314" t="str">
        <f>Resumo!$R$7</f>
        <v>Despesa Direta</v>
      </c>
      <c r="G27573" s="327">
        <f>'Composições Desp. Diretas'!CX39</f>
        <v>0</v>
      </c>
    </row>
    <row r="27574" spans="1:7" x14ac:dyDescent="0.25">
      <c r="A27574" s="319">
        <f>'Comp. Desp. Indiretas'!$CW$7</f>
        <v>0</v>
      </c>
      <c r="B27574" s="314">
        <f>'Composições Desp. Diretas'!$A$40</f>
        <v>0</v>
      </c>
      <c r="C27574" s="314" t="str">
        <f>EAP!$C$10</f>
        <v>PP02</v>
      </c>
      <c r="D27574" s="315">
        <f>'Composições Desp. Diretas'!$C$40</f>
        <v>0</v>
      </c>
      <c r="E27574" s="314" t="str">
        <f>Resumo!$R$5</f>
        <v>Despesa</v>
      </c>
      <c r="F27574" s="314" t="str">
        <f>Resumo!$R$7</f>
        <v>Despesa Direta</v>
      </c>
      <c r="G27574" s="327">
        <f>'Composições Desp. Diretas'!CX40</f>
        <v>0</v>
      </c>
    </row>
    <row r="27575" spans="1:7" x14ac:dyDescent="0.25">
      <c r="A27575" s="319">
        <f>'Comp. Desp. Indiretas'!$CW$7</f>
        <v>0</v>
      </c>
      <c r="B27575" s="314">
        <f>'Composições Desp. Diretas'!$A$41</f>
        <v>0</v>
      </c>
      <c r="C27575" s="314" t="str">
        <f>EAP!$C$10</f>
        <v>PP02</v>
      </c>
      <c r="D27575" s="315">
        <f>'Composições Desp. Diretas'!$C$41</f>
        <v>0</v>
      </c>
      <c r="E27575" s="314" t="str">
        <f>Resumo!$R$5</f>
        <v>Despesa</v>
      </c>
      <c r="F27575" s="314" t="str">
        <f>Resumo!$R$7</f>
        <v>Despesa Direta</v>
      </c>
      <c r="G27575" s="327">
        <f>'Composições Desp. Diretas'!CX41</f>
        <v>0</v>
      </c>
    </row>
    <row r="27576" spans="1:7" x14ac:dyDescent="0.25">
      <c r="A27576" s="319">
        <f>'Comp. Desp. Indiretas'!$CW$7</f>
        <v>0</v>
      </c>
      <c r="B27576" s="314">
        <f>'Composições Desp. Diretas'!$A$42</f>
        <v>0</v>
      </c>
      <c r="C27576" s="314" t="str">
        <f>EAP!$C$10</f>
        <v>PP02</v>
      </c>
      <c r="D27576" s="315">
        <f>'Composições Desp. Diretas'!$C$42</f>
        <v>0</v>
      </c>
      <c r="E27576" s="314" t="str">
        <f>Resumo!$R$5</f>
        <v>Despesa</v>
      </c>
      <c r="F27576" s="314" t="str">
        <f>Resumo!$R$7</f>
        <v>Despesa Direta</v>
      </c>
      <c r="G27576" s="327">
        <f>'Composições Desp. Diretas'!CX42</f>
        <v>0</v>
      </c>
    </row>
    <row r="27577" spans="1:7" x14ac:dyDescent="0.25">
      <c r="A27577" s="319">
        <f>'Comp. Desp. Indiretas'!$CW$7</f>
        <v>0</v>
      </c>
      <c r="B27577" s="314">
        <f>'Composições Desp. Diretas'!$A$43</f>
        <v>0</v>
      </c>
      <c r="C27577" s="314" t="str">
        <f>EAP!$C$10</f>
        <v>PP02</v>
      </c>
      <c r="D27577" s="315">
        <f>'Composições Desp. Diretas'!$C$43</f>
        <v>0</v>
      </c>
      <c r="E27577" s="314" t="str">
        <f>Resumo!$R$5</f>
        <v>Despesa</v>
      </c>
      <c r="F27577" s="314" t="str">
        <f>Resumo!$R$7</f>
        <v>Despesa Direta</v>
      </c>
      <c r="G27577" s="327">
        <f>'Composições Desp. Diretas'!CX43</f>
        <v>0</v>
      </c>
    </row>
    <row r="27578" spans="1:7" x14ac:dyDescent="0.25">
      <c r="A27578" s="319">
        <f>'Comp. Desp. Indiretas'!$CW$7</f>
        <v>0</v>
      </c>
      <c r="B27578" s="314">
        <f>'Composições Desp. Diretas'!$A$44</f>
        <v>0</v>
      </c>
      <c r="C27578" s="314" t="str">
        <f>EAP!$C$10</f>
        <v>PP02</v>
      </c>
      <c r="D27578" s="315">
        <f>'Composições Desp. Diretas'!$C$44</f>
        <v>0</v>
      </c>
      <c r="E27578" s="314" t="str">
        <f>Resumo!$R$5</f>
        <v>Despesa</v>
      </c>
      <c r="F27578" s="314" t="str">
        <f>Resumo!$R$7</f>
        <v>Despesa Direta</v>
      </c>
      <c r="G27578" s="327">
        <f>'Composições Desp. Diretas'!CX44</f>
        <v>0</v>
      </c>
    </row>
    <row r="27579" spans="1:7" x14ac:dyDescent="0.25">
      <c r="A27579" s="319">
        <f>'Comp. Desp. Indiretas'!$CW$7</f>
        <v>0</v>
      </c>
      <c r="B27579" s="314">
        <f>'Composições Desp. Diretas'!$A$45</f>
        <v>0</v>
      </c>
      <c r="C27579" s="314" t="str">
        <f>EAP!$C$10</f>
        <v>PP02</v>
      </c>
      <c r="D27579" s="315">
        <f>'Composições Desp. Diretas'!$C$45</f>
        <v>0</v>
      </c>
      <c r="E27579" s="314" t="str">
        <f>Resumo!$R$5</f>
        <v>Despesa</v>
      </c>
      <c r="F27579" s="314" t="str">
        <f>Resumo!$R$7</f>
        <v>Despesa Direta</v>
      </c>
      <c r="G27579" s="327">
        <f>'Composições Desp. Diretas'!CX45</f>
        <v>0</v>
      </c>
    </row>
    <row r="27580" spans="1:7" x14ac:dyDescent="0.25">
      <c r="A27580" s="319">
        <f>'Comp. Desp. Indiretas'!$CW$7</f>
        <v>0</v>
      </c>
      <c r="B27580" s="314">
        <f>'Composições Desp. Diretas'!$A$46</f>
        <v>0</v>
      </c>
      <c r="C27580" s="314" t="str">
        <f>EAP!$C$10</f>
        <v>PP02</v>
      </c>
      <c r="D27580" s="315">
        <f>'Composições Desp. Diretas'!$C$46</f>
        <v>0</v>
      </c>
      <c r="E27580" s="314" t="str">
        <f>Resumo!$R$5</f>
        <v>Despesa</v>
      </c>
      <c r="F27580" s="314" t="str">
        <f>Resumo!$R$7</f>
        <v>Despesa Direta</v>
      </c>
      <c r="G27580" s="327">
        <f>'Composições Desp. Diretas'!CX46</f>
        <v>0</v>
      </c>
    </row>
    <row r="27581" spans="1:7" x14ac:dyDescent="0.25">
      <c r="A27581" s="319">
        <f>'Comp. Desp. Indiretas'!$CW$7</f>
        <v>0</v>
      </c>
      <c r="B27581" s="314">
        <f>'Composições Desp. Diretas'!$A$47</f>
        <v>0</v>
      </c>
      <c r="C27581" s="314" t="str">
        <f>EAP!$C$10</f>
        <v>PP02</v>
      </c>
      <c r="D27581" s="315">
        <f>'Composições Desp. Diretas'!$C$47</f>
        <v>0</v>
      </c>
      <c r="E27581" s="314" t="str">
        <f>Resumo!$R$5</f>
        <v>Despesa</v>
      </c>
      <c r="F27581" s="314" t="str">
        <f>Resumo!$R$7</f>
        <v>Despesa Direta</v>
      </c>
      <c r="G27581" s="327">
        <f>'Composições Desp. Diretas'!CX47</f>
        <v>0</v>
      </c>
    </row>
    <row r="27582" spans="1:7" x14ac:dyDescent="0.25">
      <c r="A27582" s="319">
        <f>'Comp. Desp. Indiretas'!$CW$7</f>
        <v>0</v>
      </c>
      <c r="B27582" s="314">
        <f>'Composições Desp. Diretas'!$A$48</f>
        <v>0</v>
      </c>
      <c r="C27582" s="314" t="str">
        <f>EAP!$C$10</f>
        <v>PP02</v>
      </c>
      <c r="D27582" s="315">
        <f>'Composições Desp. Diretas'!$C$48</f>
        <v>0</v>
      </c>
      <c r="E27582" s="314" t="str">
        <f>Resumo!$R$5</f>
        <v>Despesa</v>
      </c>
      <c r="F27582" s="314" t="str">
        <f>Resumo!$R$7</f>
        <v>Despesa Direta</v>
      </c>
      <c r="G27582" s="327">
        <f>'Composições Desp. Diretas'!CX48</f>
        <v>0</v>
      </c>
    </row>
    <row r="27583" spans="1:7" x14ac:dyDescent="0.25">
      <c r="A27583" s="319">
        <f>'Comp. Desp. Indiretas'!$CW$7</f>
        <v>0</v>
      </c>
      <c r="B27583" s="314">
        <f>'Composições Desp. Diretas'!$A$49</f>
        <v>0</v>
      </c>
      <c r="C27583" s="314" t="str">
        <f>EAP!$C$10</f>
        <v>PP02</v>
      </c>
      <c r="D27583" s="315">
        <f>'Composições Desp. Diretas'!$C$49</f>
        <v>0</v>
      </c>
      <c r="E27583" s="314" t="str">
        <f>Resumo!$R$5</f>
        <v>Despesa</v>
      </c>
      <c r="F27583" s="314" t="str">
        <f>Resumo!$R$7</f>
        <v>Despesa Direta</v>
      </c>
      <c r="G27583" s="327">
        <f>'Composições Desp. Diretas'!CX49</f>
        <v>0</v>
      </c>
    </row>
    <row r="27584" spans="1:7" x14ac:dyDescent="0.25">
      <c r="A27584" s="319">
        <f>'Comp. Desp. Indiretas'!$CW$7</f>
        <v>0</v>
      </c>
      <c r="B27584" s="314">
        <f>'Composições Desp. Diretas'!$A$50</f>
        <v>0</v>
      </c>
      <c r="C27584" s="314" t="str">
        <f>EAP!$C$10</f>
        <v>PP02</v>
      </c>
      <c r="D27584" s="315">
        <f>'Composições Desp. Diretas'!$C$50</f>
        <v>0</v>
      </c>
      <c r="E27584" s="314" t="str">
        <f>Resumo!$R$5</f>
        <v>Despesa</v>
      </c>
      <c r="F27584" s="314" t="str">
        <f>Resumo!$R$7</f>
        <v>Despesa Direta</v>
      </c>
      <c r="G27584" s="327">
        <f>'Composições Desp. Diretas'!CX50</f>
        <v>0</v>
      </c>
    </row>
    <row r="27585" spans="1:7" x14ac:dyDescent="0.25">
      <c r="A27585" s="319">
        <f>'Comp. Desp. Indiretas'!$CW$7</f>
        <v>0</v>
      </c>
      <c r="B27585" s="314">
        <f>'Composições Desp. Diretas'!$A$51</f>
        <v>0</v>
      </c>
      <c r="C27585" s="314" t="str">
        <f>EAP!$C$10</f>
        <v>PP02</v>
      </c>
      <c r="D27585" s="315">
        <f>'Composições Desp. Diretas'!$C$51</f>
        <v>0</v>
      </c>
      <c r="E27585" s="314" t="str">
        <f>Resumo!$R$5</f>
        <v>Despesa</v>
      </c>
      <c r="F27585" s="314" t="str">
        <f>Resumo!$R$7</f>
        <v>Despesa Direta</v>
      </c>
      <c r="G27585" s="327">
        <f>'Composições Desp. Diretas'!CX51</f>
        <v>0</v>
      </c>
    </row>
    <row r="27586" spans="1:7" x14ac:dyDescent="0.25">
      <c r="A27586" s="319">
        <f>'Comp. Desp. Indiretas'!$CW$7</f>
        <v>0</v>
      </c>
      <c r="B27586" s="314">
        <f>'Composições Desp. Diretas'!$A$52</f>
        <v>0</v>
      </c>
      <c r="C27586" s="314" t="str">
        <f>EAP!$C$10</f>
        <v>PP02</v>
      </c>
      <c r="D27586" s="315">
        <f>'Composições Desp. Diretas'!$C$52</f>
        <v>0</v>
      </c>
      <c r="E27586" s="314" t="str">
        <f>Resumo!$R$5</f>
        <v>Despesa</v>
      </c>
      <c r="F27586" s="314" t="str">
        <f>Resumo!$R$7</f>
        <v>Despesa Direta</v>
      </c>
      <c r="G27586" s="327">
        <f>'Composições Desp. Diretas'!CX52</f>
        <v>0</v>
      </c>
    </row>
    <row r="27587" spans="1:7" x14ac:dyDescent="0.25">
      <c r="A27587" s="319">
        <f>'Comp. Desp. Indiretas'!$CW$7</f>
        <v>0</v>
      </c>
      <c r="B27587" s="314">
        <f>'Composições Desp. Diretas'!$A$53</f>
        <v>0</v>
      </c>
      <c r="C27587" s="314" t="str">
        <f>EAP!$C$10</f>
        <v>PP02</v>
      </c>
      <c r="D27587" s="315">
        <f>'Composições Desp. Diretas'!$C$53</f>
        <v>0</v>
      </c>
      <c r="E27587" s="314" t="str">
        <f>Resumo!$R$5</f>
        <v>Despesa</v>
      </c>
      <c r="F27587" s="314" t="str">
        <f>Resumo!$R$7</f>
        <v>Despesa Direta</v>
      </c>
      <c r="G27587" s="327">
        <f>'Composições Desp. Diretas'!CX53</f>
        <v>0</v>
      </c>
    </row>
    <row r="27588" spans="1:7" x14ac:dyDescent="0.25">
      <c r="A27588" s="319">
        <f>'Comp. Desp. Indiretas'!$CW$7</f>
        <v>0</v>
      </c>
      <c r="B27588" s="314">
        <f>'Composições Desp. Diretas'!$A$54</f>
        <v>0</v>
      </c>
      <c r="C27588" s="314" t="str">
        <f>EAP!$C$10</f>
        <v>PP02</v>
      </c>
      <c r="D27588" s="315">
        <f>'Composições Desp. Diretas'!$C$54</f>
        <v>0</v>
      </c>
      <c r="E27588" s="314" t="str">
        <f>Resumo!$R$5</f>
        <v>Despesa</v>
      </c>
      <c r="F27588" s="314" t="str">
        <f>Resumo!$R$7</f>
        <v>Despesa Direta</v>
      </c>
      <c r="G27588" s="327">
        <f>'Composições Desp. Diretas'!CX54</f>
        <v>0</v>
      </c>
    </row>
    <row r="27589" spans="1:7" x14ac:dyDescent="0.25">
      <c r="A27589" s="319">
        <f>'Comp. Desp. Indiretas'!$CW$7</f>
        <v>0</v>
      </c>
      <c r="B27589" s="314">
        <f>'Composições Desp. Diretas'!$A$55</f>
        <v>0</v>
      </c>
      <c r="C27589" s="314" t="str">
        <f>EAP!$C$10</f>
        <v>PP02</v>
      </c>
      <c r="D27589" s="315">
        <f>'Composições Desp. Diretas'!$C$55</f>
        <v>0</v>
      </c>
      <c r="E27589" s="314" t="str">
        <f>Resumo!$R$5</f>
        <v>Despesa</v>
      </c>
      <c r="F27589" s="314" t="str">
        <f>Resumo!$R$7</f>
        <v>Despesa Direta</v>
      </c>
      <c r="G27589" s="327">
        <f>'Composições Desp. Diretas'!CX55</f>
        <v>0</v>
      </c>
    </row>
    <row r="27590" spans="1:7" x14ac:dyDescent="0.25">
      <c r="A27590" s="319">
        <f>'Comp. Desp. Indiretas'!$CW$7</f>
        <v>0</v>
      </c>
      <c r="B27590" s="314" t="str">
        <f>'Composições Desp. Diretas'!$A$57</f>
        <v>SE</v>
      </c>
      <c r="C27590" s="314" t="str">
        <f>EAP!$C$11</f>
        <v>PP03</v>
      </c>
      <c r="D27590" s="315" t="str">
        <f>'Composições Desp. Diretas'!$C$57</f>
        <v>análise lab eflu</v>
      </c>
      <c r="E27590" s="314" t="str">
        <f>Resumo!$R$5</f>
        <v>Despesa</v>
      </c>
      <c r="F27590" s="314" t="str">
        <f>Resumo!$R$7</f>
        <v>Despesa Direta</v>
      </c>
      <c r="G27590" s="327">
        <f>'Composições Desp. Diretas'!CX57</f>
        <v>0</v>
      </c>
    </row>
    <row r="27591" spans="1:7" x14ac:dyDescent="0.25">
      <c r="A27591" s="319">
        <f>'Comp. Desp. Indiretas'!$CW$7</f>
        <v>0</v>
      </c>
      <c r="B27591" s="314" t="str">
        <f>'Composições Desp. Diretas'!$A$58</f>
        <v>MOC</v>
      </c>
      <c r="C27591" s="314" t="str">
        <f>EAP!$C$11</f>
        <v>PP03</v>
      </c>
      <c r="D27591" s="315" t="str">
        <f>'Composições Desp. Diretas'!$C$58</f>
        <v>ANALISTA DE PROJETOS PLENO</v>
      </c>
      <c r="E27591" s="314" t="str">
        <f>Resumo!$R$5</f>
        <v>Despesa</v>
      </c>
      <c r="F27591" s="314" t="str">
        <f>Resumo!$R$7</f>
        <v>Despesa Direta</v>
      </c>
      <c r="G27591" s="327">
        <f>'Composições Desp. Diretas'!CX58</f>
        <v>0</v>
      </c>
    </row>
    <row r="27592" spans="1:7" x14ac:dyDescent="0.25">
      <c r="A27592" s="319">
        <f>'Comp. Desp. Indiretas'!$CW$7</f>
        <v>0</v>
      </c>
      <c r="B27592" s="314" t="str">
        <f>'Composições Desp. Diretas'!$A$59</f>
        <v>SE</v>
      </c>
      <c r="C27592" s="314" t="str">
        <f>EAP!$C$11</f>
        <v>PP03</v>
      </c>
      <c r="D27592" s="315" t="str">
        <f>'Composições Desp. Diretas'!$C$59</f>
        <v>Elaboração de RT Ecotox</v>
      </c>
      <c r="E27592" s="314" t="str">
        <f>Resumo!$R$5</f>
        <v>Despesa</v>
      </c>
      <c r="F27592" s="314" t="str">
        <f>Resumo!$R$7</f>
        <v>Despesa Direta</v>
      </c>
      <c r="G27592" s="327">
        <f>'Composições Desp. Diretas'!CX59</f>
        <v>0</v>
      </c>
    </row>
    <row r="27593" spans="1:7" x14ac:dyDescent="0.25">
      <c r="A27593" s="319">
        <f>'Comp. Desp. Indiretas'!$CW$7</f>
        <v>0</v>
      </c>
      <c r="B27593" s="314">
        <f>'Composições Desp. Diretas'!$A$60</f>
        <v>0</v>
      </c>
      <c r="C27593" s="314" t="str">
        <f>EAP!$C$11</f>
        <v>PP03</v>
      </c>
      <c r="D27593" s="315">
        <f>'Composições Desp. Diretas'!$C$60</f>
        <v>0</v>
      </c>
      <c r="E27593" s="314" t="str">
        <f>Resumo!$R$5</f>
        <v>Despesa</v>
      </c>
      <c r="F27593" s="314" t="str">
        <f>Resumo!$R$7</f>
        <v>Despesa Direta</v>
      </c>
      <c r="G27593" s="327">
        <f>'Composições Desp. Diretas'!CX60</f>
        <v>0</v>
      </c>
    </row>
    <row r="27594" spans="1:7" x14ac:dyDescent="0.25">
      <c r="A27594" s="319">
        <f>'Comp. Desp. Indiretas'!$CW$7</f>
        <v>0</v>
      </c>
      <c r="B27594" s="314">
        <f>'Composições Desp. Diretas'!$A$61</f>
        <v>0</v>
      </c>
      <c r="C27594" s="314" t="str">
        <f>EAP!$C$11</f>
        <v>PP03</v>
      </c>
      <c r="D27594" s="315">
        <f>'Composições Desp. Diretas'!$C$61</f>
        <v>0</v>
      </c>
      <c r="E27594" s="314" t="str">
        <f>Resumo!$R$5</f>
        <v>Despesa</v>
      </c>
      <c r="F27594" s="314" t="str">
        <f>Resumo!$R$7</f>
        <v>Despesa Direta</v>
      </c>
      <c r="G27594" s="327">
        <f>'Composições Desp. Diretas'!CX61</f>
        <v>0</v>
      </c>
    </row>
    <row r="27595" spans="1:7" x14ac:dyDescent="0.25">
      <c r="A27595" s="319">
        <f>'Comp. Desp. Indiretas'!$CW$7</f>
        <v>0</v>
      </c>
      <c r="B27595" s="314" t="str">
        <f>'Composições Desp. Diretas'!$A$62</f>
        <v>MOC</v>
      </c>
      <c r="C27595" s="314" t="str">
        <f>EAP!$C$11</f>
        <v>PP03</v>
      </c>
      <c r="D27595" s="315" t="str">
        <f>'Composições Desp. Diretas'!$C$62</f>
        <v>TÉCNICO OPERACIONAL</v>
      </c>
      <c r="E27595" s="314" t="str">
        <f>Resumo!$R$5</f>
        <v>Despesa</v>
      </c>
      <c r="F27595" s="314" t="str">
        <f>Resumo!$R$7</f>
        <v>Despesa Direta</v>
      </c>
      <c r="G27595" s="327">
        <f>'Composições Desp. Diretas'!CX62</f>
        <v>0</v>
      </c>
    </row>
    <row r="27596" spans="1:7" x14ac:dyDescent="0.25">
      <c r="A27596" s="319">
        <f>'Comp. Desp. Indiretas'!$CW$7</f>
        <v>0</v>
      </c>
      <c r="B27596" s="314" t="str">
        <f>'Composições Desp. Diretas'!$A$63</f>
        <v>DG</v>
      </c>
      <c r="C27596" s="314" t="str">
        <f>EAP!$C$11</f>
        <v>PP03</v>
      </c>
      <c r="D27596" s="315" t="str">
        <f>'Composições Desp. Diretas'!$C$63</f>
        <v>COMBUSTÍVEL - GASOLINA</v>
      </c>
      <c r="E27596" s="314" t="str">
        <f>Resumo!$R$5</f>
        <v>Despesa</v>
      </c>
      <c r="F27596" s="314" t="str">
        <f>Resumo!$R$7</f>
        <v>Despesa Direta</v>
      </c>
      <c r="G27596" s="327">
        <f>'Composições Desp. Diretas'!CX63</f>
        <v>0</v>
      </c>
    </row>
    <row r="27597" spans="1:7" x14ac:dyDescent="0.25">
      <c r="A27597" s="319">
        <f>'Comp. Desp. Indiretas'!$CW$7</f>
        <v>0</v>
      </c>
      <c r="B27597" s="314">
        <f>'Composições Desp. Diretas'!$A$64</f>
        <v>0</v>
      </c>
      <c r="C27597" s="314" t="str">
        <f>EAP!$C$11</f>
        <v>PP03</v>
      </c>
      <c r="D27597" s="315">
        <f>'Composições Desp. Diretas'!$C$64</f>
        <v>0</v>
      </c>
      <c r="E27597" s="314" t="str">
        <f>Resumo!$R$5</f>
        <v>Despesa</v>
      </c>
      <c r="F27597" s="314" t="str">
        <f>Resumo!$R$7</f>
        <v>Despesa Direta</v>
      </c>
      <c r="G27597" s="327">
        <f>'Composições Desp. Diretas'!CX64</f>
        <v>0</v>
      </c>
    </row>
    <row r="27598" spans="1:7" x14ac:dyDescent="0.25">
      <c r="A27598" s="319">
        <f>'Comp. Desp. Indiretas'!$CW$7</f>
        <v>0</v>
      </c>
      <c r="B27598" s="314">
        <f>'Composições Desp. Diretas'!$A$65</f>
        <v>0</v>
      </c>
      <c r="C27598" s="314" t="str">
        <f>EAP!$C$11</f>
        <v>PP03</v>
      </c>
      <c r="D27598" s="315">
        <f>'Composições Desp. Diretas'!$C$65</f>
        <v>0</v>
      </c>
      <c r="E27598" s="314" t="str">
        <f>Resumo!$R$5</f>
        <v>Despesa</v>
      </c>
      <c r="F27598" s="314" t="str">
        <f>Resumo!$R$7</f>
        <v>Despesa Direta</v>
      </c>
      <c r="G27598" s="327">
        <f>'Composições Desp. Diretas'!CX65</f>
        <v>0</v>
      </c>
    </row>
    <row r="27599" spans="1:7" x14ac:dyDescent="0.25">
      <c r="A27599" s="319">
        <f>'Comp. Desp. Indiretas'!$CW$7</f>
        <v>0</v>
      </c>
      <c r="B27599" s="314">
        <f>'Composições Desp. Diretas'!$A$66</f>
        <v>0</v>
      </c>
      <c r="C27599" s="314" t="str">
        <f>EAP!$C$11</f>
        <v>PP03</v>
      </c>
      <c r="D27599" s="315">
        <f>'Composições Desp. Diretas'!$C$66</f>
        <v>0</v>
      </c>
      <c r="E27599" s="314" t="str">
        <f>Resumo!$R$5</f>
        <v>Despesa</v>
      </c>
      <c r="F27599" s="314" t="str">
        <f>Resumo!$R$7</f>
        <v>Despesa Direta</v>
      </c>
      <c r="G27599" s="327">
        <f>'Composições Desp. Diretas'!CX66</f>
        <v>0</v>
      </c>
    </row>
    <row r="27600" spans="1:7" x14ac:dyDescent="0.25">
      <c r="A27600" s="319">
        <f>'Comp. Desp. Indiretas'!$CW$7</f>
        <v>0</v>
      </c>
      <c r="B27600" s="314">
        <f>'Composições Desp. Diretas'!$A$67</f>
        <v>0</v>
      </c>
      <c r="C27600" s="314" t="str">
        <f>EAP!$C$11</f>
        <v>PP03</v>
      </c>
      <c r="D27600" s="315">
        <f>'Composições Desp. Diretas'!$C$67</f>
        <v>0</v>
      </c>
      <c r="E27600" s="314" t="str">
        <f>Resumo!$R$5</f>
        <v>Despesa</v>
      </c>
      <c r="F27600" s="314" t="str">
        <f>Resumo!$R$7</f>
        <v>Despesa Direta</v>
      </c>
      <c r="G27600" s="327">
        <f>'Composições Desp. Diretas'!CX67</f>
        <v>0</v>
      </c>
    </row>
    <row r="27601" spans="1:7" x14ac:dyDescent="0.25">
      <c r="A27601" s="319">
        <f>'Comp. Desp. Indiretas'!$CW$7</f>
        <v>0</v>
      </c>
      <c r="B27601" s="314">
        <f>'Composições Desp. Diretas'!$A$68</f>
        <v>0</v>
      </c>
      <c r="C27601" s="314" t="str">
        <f>EAP!$C$11</f>
        <v>PP03</v>
      </c>
      <c r="D27601" s="315">
        <f>'Composições Desp. Diretas'!$C$68</f>
        <v>0</v>
      </c>
      <c r="E27601" s="314" t="str">
        <f>Resumo!$R$5</f>
        <v>Despesa</v>
      </c>
      <c r="F27601" s="314" t="str">
        <f>Resumo!$R$7</f>
        <v>Despesa Direta</v>
      </c>
      <c r="G27601" s="327">
        <f>'Composições Desp. Diretas'!CX68</f>
        <v>0</v>
      </c>
    </row>
    <row r="27602" spans="1:7" x14ac:dyDescent="0.25">
      <c r="A27602" s="319">
        <f>'Comp. Desp. Indiretas'!$CW$7</f>
        <v>0</v>
      </c>
      <c r="B27602" s="314">
        <f>'Composições Desp. Diretas'!$A$69</f>
        <v>0</v>
      </c>
      <c r="C27602" s="314" t="str">
        <f>EAP!$C$11</f>
        <v>PP03</v>
      </c>
      <c r="D27602" s="315">
        <f>'Composições Desp. Diretas'!$C$69</f>
        <v>0</v>
      </c>
      <c r="E27602" s="314" t="str">
        <f>Resumo!$R$5</f>
        <v>Despesa</v>
      </c>
      <c r="F27602" s="314" t="str">
        <f>Resumo!$R$7</f>
        <v>Despesa Direta</v>
      </c>
      <c r="G27602" s="327">
        <f>'Composições Desp. Diretas'!CX69</f>
        <v>0</v>
      </c>
    </row>
    <row r="27603" spans="1:7" x14ac:dyDescent="0.25">
      <c r="A27603" s="319">
        <f>'Comp. Desp. Indiretas'!$CW$7</f>
        <v>0</v>
      </c>
      <c r="B27603" s="314">
        <f>'Composições Desp. Diretas'!$A$70</f>
        <v>0</v>
      </c>
      <c r="C27603" s="314" t="str">
        <f>EAP!$C$11</f>
        <v>PP03</v>
      </c>
      <c r="D27603" s="315">
        <f>'Composições Desp. Diretas'!$C$70</f>
        <v>0</v>
      </c>
      <c r="E27603" s="314" t="str">
        <f>Resumo!$R$5</f>
        <v>Despesa</v>
      </c>
      <c r="F27603" s="314" t="str">
        <f>Resumo!$R$7</f>
        <v>Despesa Direta</v>
      </c>
      <c r="G27603" s="327">
        <f>'Composições Desp. Diretas'!CX70</f>
        <v>0</v>
      </c>
    </row>
    <row r="27604" spans="1:7" x14ac:dyDescent="0.25">
      <c r="A27604" s="319">
        <f>'Comp. Desp. Indiretas'!$CW$7</f>
        <v>0</v>
      </c>
      <c r="B27604" s="314">
        <f>'Composições Desp. Diretas'!$A$71</f>
        <v>0</v>
      </c>
      <c r="C27604" s="314" t="str">
        <f>EAP!$C$11</f>
        <v>PP03</v>
      </c>
      <c r="D27604" s="315">
        <f>'Composições Desp. Diretas'!$C$71</f>
        <v>0</v>
      </c>
      <c r="E27604" s="314" t="str">
        <f>Resumo!$R$5</f>
        <v>Despesa</v>
      </c>
      <c r="F27604" s="314" t="str">
        <f>Resumo!$R$7</f>
        <v>Despesa Direta</v>
      </c>
      <c r="G27604" s="327">
        <f>'Composições Desp. Diretas'!CX71</f>
        <v>0</v>
      </c>
    </row>
    <row r="27605" spans="1:7" x14ac:dyDescent="0.25">
      <c r="A27605" s="319">
        <f>'Comp. Desp. Indiretas'!$CW$7</f>
        <v>0</v>
      </c>
      <c r="B27605" s="314">
        <f>'Composições Desp. Diretas'!$A$72</f>
        <v>0</v>
      </c>
      <c r="C27605" s="314" t="str">
        <f>EAP!$C$11</f>
        <v>PP03</v>
      </c>
      <c r="D27605" s="315">
        <f>'Composições Desp. Diretas'!$C$72</f>
        <v>0</v>
      </c>
      <c r="E27605" s="314" t="str">
        <f>Resumo!$R$5</f>
        <v>Despesa</v>
      </c>
      <c r="F27605" s="314" t="str">
        <f>Resumo!$R$7</f>
        <v>Despesa Direta</v>
      </c>
      <c r="G27605" s="327">
        <f>'Composições Desp. Diretas'!CX72</f>
        <v>0</v>
      </c>
    </row>
    <row r="27606" spans="1:7" x14ac:dyDescent="0.25">
      <c r="A27606" s="319">
        <f>'Comp. Desp. Indiretas'!$CW$7</f>
        <v>0</v>
      </c>
      <c r="B27606" s="314">
        <f>'Composições Desp. Diretas'!$A$73</f>
        <v>0</v>
      </c>
      <c r="C27606" s="314" t="str">
        <f>EAP!$C$11</f>
        <v>PP03</v>
      </c>
      <c r="D27606" s="315">
        <f>'Composições Desp. Diretas'!$C$73</f>
        <v>0</v>
      </c>
      <c r="E27606" s="314" t="str">
        <f>Resumo!$R$5</f>
        <v>Despesa</v>
      </c>
      <c r="F27606" s="314" t="str">
        <f>Resumo!$R$7</f>
        <v>Despesa Direta</v>
      </c>
      <c r="G27606" s="327">
        <f>'Composições Desp. Diretas'!CX73</f>
        <v>0</v>
      </c>
    </row>
    <row r="27607" spans="1:7" x14ac:dyDescent="0.25">
      <c r="A27607" s="319">
        <f>'Comp. Desp. Indiretas'!$CW$7</f>
        <v>0</v>
      </c>
      <c r="B27607" s="314">
        <f>'Composições Desp. Diretas'!$A$74</f>
        <v>0</v>
      </c>
      <c r="C27607" s="314" t="str">
        <f>EAP!$C$11</f>
        <v>PP03</v>
      </c>
      <c r="D27607" s="315">
        <f>'Composições Desp. Diretas'!$C$74</f>
        <v>0</v>
      </c>
      <c r="E27607" s="314" t="str">
        <f>Resumo!$R$5</f>
        <v>Despesa</v>
      </c>
      <c r="F27607" s="314" t="str">
        <f>Resumo!$R$7</f>
        <v>Despesa Direta</v>
      </c>
      <c r="G27607" s="327">
        <f>'Composições Desp. Diretas'!CX74</f>
        <v>0</v>
      </c>
    </row>
    <row r="27608" spans="1:7" x14ac:dyDescent="0.25">
      <c r="A27608" s="319">
        <f>'Comp. Desp. Indiretas'!$CW$7</f>
        <v>0</v>
      </c>
      <c r="B27608" s="314">
        <f>'Composições Desp. Diretas'!$A$75</f>
        <v>0</v>
      </c>
      <c r="C27608" s="314" t="str">
        <f>EAP!$C$11</f>
        <v>PP03</v>
      </c>
      <c r="D27608" s="315">
        <f>'Composições Desp. Diretas'!$C$75</f>
        <v>0</v>
      </c>
      <c r="E27608" s="314" t="str">
        <f>Resumo!$R$5</f>
        <v>Despesa</v>
      </c>
      <c r="F27608" s="314" t="str">
        <f>Resumo!$R$7</f>
        <v>Despesa Direta</v>
      </c>
      <c r="G27608" s="327">
        <f>'Composições Desp. Diretas'!CX75</f>
        <v>0</v>
      </c>
    </row>
    <row r="27609" spans="1:7" x14ac:dyDescent="0.25">
      <c r="A27609" s="319">
        <f>'Comp. Desp. Indiretas'!$CW$7</f>
        <v>0</v>
      </c>
      <c r="B27609" s="314">
        <f>'Composições Desp. Diretas'!$A$76</f>
        <v>0</v>
      </c>
      <c r="C27609" s="314" t="str">
        <f>EAP!$C$11</f>
        <v>PP03</v>
      </c>
      <c r="D27609" s="315">
        <f>'Composições Desp. Diretas'!$C$76</f>
        <v>0</v>
      </c>
      <c r="E27609" s="314" t="str">
        <f>Resumo!$R$5</f>
        <v>Despesa</v>
      </c>
      <c r="F27609" s="314" t="str">
        <f>Resumo!$R$7</f>
        <v>Despesa Direta</v>
      </c>
      <c r="G27609" s="327">
        <f>'Composições Desp. Diretas'!CX76</f>
        <v>0</v>
      </c>
    </row>
    <row r="27610" spans="1:7" x14ac:dyDescent="0.25">
      <c r="A27610" s="319">
        <f>'Comp. Desp. Indiretas'!$CW$7</f>
        <v>0</v>
      </c>
      <c r="B27610" s="314">
        <f>'Composições Desp. Diretas'!$A$77</f>
        <v>0</v>
      </c>
      <c r="C27610" s="314" t="str">
        <f>EAP!$C$11</f>
        <v>PP03</v>
      </c>
      <c r="D27610" s="315">
        <f>'Composições Desp. Diretas'!$C$77</f>
        <v>0</v>
      </c>
      <c r="E27610" s="314" t="str">
        <f>Resumo!$R$5</f>
        <v>Despesa</v>
      </c>
      <c r="F27610" s="314" t="str">
        <f>Resumo!$R$7</f>
        <v>Despesa Direta</v>
      </c>
      <c r="G27610" s="327">
        <f>'Composições Desp. Diretas'!CX77</f>
        <v>0</v>
      </c>
    </row>
    <row r="27611" spans="1:7" x14ac:dyDescent="0.25">
      <c r="A27611" s="319">
        <f>'Comp. Desp. Indiretas'!$CW$7</f>
        <v>0</v>
      </c>
      <c r="B27611" s="314">
        <f>'Composições Desp. Diretas'!$A$78</f>
        <v>0</v>
      </c>
      <c r="C27611" s="314" t="str">
        <f>EAP!$C$11</f>
        <v>PP03</v>
      </c>
      <c r="D27611" s="315">
        <f>'Composições Desp. Diretas'!$C$78</f>
        <v>0</v>
      </c>
      <c r="E27611" s="314" t="str">
        <f>Resumo!$R$5</f>
        <v>Despesa</v>
      </c>
      <c r="F27611" s="314" t="str">
        <f>Resumo!$R$7</f>
        <v>Despesa Direta</v>
      </c>
      <c r="G27611" s="327">
        <f>'Composições Desp. Diretas'!CX78</f>
        <v>0</v>
      </c>
    </row>
    <row r="27620" spans="1:7" x14ac:dyDescent="0.25">
      <c r="A27620" s="319">
        <f>'Comp. Desp. Indiretas'!$CW$7</f>
        <v>0</v>
      </c>
      <c r="B27620" s="314">
        <f>'Composições Desp. Diretas'!$A$79</f>
        <v>0</v>
      </c>
      <c r="C27620" s="314" t="str">
        <f>EAP!$C$11</f>
        <v>PP03</v>
      </c>
      <c r="D27620" s="315">
        <f>'Composições Desp. Diretas'!$C$79</f>
        <v>0</v>
      </c>
      <c r="E27620" s="314" t="str">
        <f>Resumo!$R$5</f>
        <v>Despesa</v>
      </c>
      <c r="F27620" s="314" t="str">
        <f>Resumo!$R$7</f>
        <v>Despesa Direta</v>
      </c>
      <c r="G27620" s="327">
        <f>'Composições Desp. Diretas'!CX79</f>
        <v>0</v>
      </c>
    </row>
    <row r="28458" spans="1:7" x14ac:dyDescent="0.25">
      <c r="A28458" s="319">
        <f>'Comp. Desp. Indiretas'!$CW$7</f>
        <v>0</v>
      </c>
      <c r="D28458" s="315" t="str">
        <f>'CRONOG. DE RECEBIMENTO'!$A$5</f>
        <v>Monitoramento da Qualidade do Ar</v>
      </c>
      <c r="E28458" s="314" t="str">
        <f>Resumo!$R$4</f>
        <v>Receita</v>
      </c>
      <c r="F28458" s="314" t="str">
        <f>Resumo!$R$4</f>
        <v>Receita</v>
      </c>
      <c r="G28458" s="327">
        <f>'CRONOG. DE RECEBIMENTO'!AA5</f>
        <v>0</v>
      </c>
    </row>
    <row r="28459" spans="1:7" x14ac:dyDescent="0.25">
      <c r="A28459" s="319">
        <f>'Comp. Desp. Indiretas'!$CW$7</f>
        <v>0</v>
      </c>
      <c r="D28459" s="315" t="str">
        <f>'CRONOG. DE RECEBIMENTO'!$A$6</f>
        <v>Monitoramento de Ruído</v>
      </c>
      <c r="E28459" s="314" t="str">
        <f>Resumo!$R$4</f>
        <v>Receita</v>
      </c>
      <c r="F28459" s="314" t="str">
        <f>Resumo!$R$4</f>
        <v>Receita</v>
      </c>
      <c r="G28459" s="327">
        <f>'CRONOG. DE RECEBIMENTO'!AA6</f>
        <v>0</v>
      </c>
    </row>
    <row r="28460" spans="1:7" x14ac:dyDescent="0.25">
      <c r="A28460" s="319">
        <f>'Comp. Desp. Indiretas'!$CW$7</f>
        <v>0</v>
      </c>
      <c r="D28460" s="315" t="str">
        <f>'CRONOG. DE RECEBIMENTO'!$A$7</f>
        <v>Monitoramento de Efluentes Industriais</v>
      </c>
      <c r="E28460" s="314" t="str">
        <f>Resumo!$R$4</f>
        <v>Receita</v>
      </c>
      <c r="F28460" s="314" t="str">
        <f>Resumo!$R$4</f>
        <v>Receita</v>
      </c>
      <c r="G28460" s="327">
        <f>'CRONOG. DE RECEBIMENTO'!AA7</f>
        <v>0</v>
      </c>
    </row>
    <row r="28488" spans="1:7" x14ac:dyDescent="0.25">
      <c r="A28488" s="319">
        <f>'Comp. Desp. Indiretas'!$CW$7</f>
        <v>0</v>
      </c>
      <c r="D28488" s="315" t="str">
        <f>Resumo!$R$8</f>
        <v>Imposto</v>
      </c>
      <c r="E28488" s="314" t="str">
        <f>Resumo!$R$5</f>
        <v>Despesa</v>
      </c>
      <c r="F28488" s="314" t="str">
        <f>Resumo!$R$8</f>
        <v>Imposto</v>
      </c>
      <c r="G28488" s="327">
        <f>'CRONOG. DE RECEBIMENTO'!AA10</f>
        <v>0</v>
      </c>
    </row>
    <row r="28489" spans="1:7" x14ac:dyDescent="0.25">
      <c r="A28489" s="319">
        <f>'Comp. Desp. Indiretas'!$CW$7</f>
        <v>0</v>
      </c>
      <c r="D28489" s="315" t="str">
        <f>Resumo!$R$9</f>
        <v>Overhead</v>
      </c>
      <c r="E28489" s="314" t="str">
        <f>Resumo!$R$9</f>
        <v>Overhead</v>
      </c>
      <c r="F28489" s="314" t="str">
        <f>Resumo!$R$9</f>
        <v>Overhead</v>
      </c>
      <c r="G28489" s="327">
        <f>'CRONOG. DE RECEBIMENTO'!AA15</f>
        <v>0</v>
      </c>
    </row>
    <row r="28490" spans="1:7" x14ac:dyDescent="0.25">
      <c r="A28490" s="319">
        <f>'Comp. Desp. Indiretas'!$CW$7</f>
        <v>0</v>
      </c>
      <c r="D28490" s="315" t="str">
        <f>Resumo!$R$10</f>
        <v>Margem</v>
      </c>
      <c r="E28490" s="314" t="str">
        <f>Resumo!$R$10</f>
        <v>Margem</v>
      </c>
      <c r="F28490" s="314" t="str">
        <f>Resumo!$R$10</f>
        <v>Margem</v>
      </c>
      <c r="G28490" s="327">
        <f>'CRONOG. DE RECEBIMENTO'!AA17</f>
        <v>0</v>
      </c>
    </row>
    <row r="28491" spans="1:7" x14ac:dyDescent="0.25">
      <c r="A28491" s="319">
        <f>'Comp. Desp. Indiretas'!$CW$7</f>
        <v>0</v>
      </c>
      <c r="D28491" s="315" t="str">
        <f>Resumo!$R$11</f>
        <v>Risco</v>
      </c>
      <c r="E28491" s="314" t="str">
        <f>Resumo!$R$11</f>
        <v>Risco</v>
      </c>
      <c r="F28491" s="314" t="str">
        <f>Resumo!$R$11</f>
        <v>Risco</v>
      </c>
      <c r="G28491" s="327">
        <f>'CRONOG. DE RECEBIMENTO'!AA16</f>
        <v>0</v>
      </c>
    </row>
    <row r="28492" spans="1:7" x14ac:dyDescent="0.25">
      <c r="A28492" s="319">
        <f>'Comp. Desp. Indiretas'!$CW$7</f>
        <v>0</v>
      </c>
      <c r="D28492" s="315" t="str">
        <f>'CRONOG. DE RECEBIMENTO'!$A$11</f>
        <v>TOTAL MENSAL - RECEITA LÍQUIDA</v>
      </c>
      <c r="E28492" s="314" t="str">
        <f>Resumo!$R$4</f>
        <v>Receita</v>
      </c>
      <c r="F28492" s="314" t="str">
        <f>'CRONOG. DE RECEBIMENTO'!$A$11</f>
        <v>TOTAL MENSAL - RECEITA LÍQUIDA</v>
      </c>
      <c r="G28492" s="327">
        <f>'CRONOG. DE RECEBIMENTO'!$AA$11</f>
        <v>0</v>
      </c>
    </row>
    <row r="28493" spans="1:7" x14ac:dyDescent="0.25">
      <c r="A28493" s="319">
        <f>'Comp. Desp. Indiretas'!$CW$7</f>
        <v>0</v>
      </c>
      <c r="D28493" s="315" t="str">
        <f>'CRONOG. DE RECEBIMENTO'!$A$12</f>
        <v>TOTAL ACUMULADO - RECEITA LÍQUIDA</v>
      </c>
      <c r="E28493" s="314" t="str">
        <f>Resumo!$R$4</f>
        <v>Receita</v>
      </c>
      <c r="F28493" s="314" t="str">
        <f>'CRONOG. DE RECEBIMENTO'!$A$12</f>
        <v>TOTAL ACUMULADO - RECEITA LÍQUIDA</v>
      </c>
      <c r="G28493" s="327">
        <f>'CRONOG. DE RECEBIMENTO'!$AA$12</f>
        <v>17472.697328999995</v>
      </c>
    </row>
    <row r="28494" spans="1:7" x14ac:dyDescent="0.25">
      <c r="A28494" s="319">
        <f>'Comp. Desp. Indiretas'!$CW$7</f>
        <v>0</v>
      </c>
      <c r="D28494" s="315" t="str">
        <f>'CRONOG. DE RECEBIMENTO'!$A$38</f>
        <v>Monitoramento da Qualidade do Ar</v>
      </c>
      <c r="E28494" s="314" t="str">
        <f>Resumo!$R$12</f>
        <v>Recebimento Cliente</v>
      </c>
      <c r="F28494" s="314" t="str">
        <f>Resumo!$R$12</f>
        <v>Recebimento Cliente</v>
      </c>
      <c r="G28494" s="327">
        <f>'CRONOG. DE RECEBIMENTO'!$AA$38</f>
        <v>0</v>
      </c>
    </row>
    <row r="28495" spans="1:7" x14ac:dyDescent="0.25">
      <c r="A28495" s="319">
        <f>'Comp. Desp. Indiretas'!$CW$7</f>
        <v>0</v>
      </c>
      <c r="D28495" s="315" t="str">
        <f>'CRONOG. DE RECEBIMENTO'!$A$39</f>
        <v>Monitoramento de Ruído</v>
      </c>
      <c r="E28495" s="314" t="str">
        <f>Resumo!$R$12</f>
        <v>Recebimento Cliente</v>
      </c>
      <c r="F28495" s="314" t="str">
        <f>Resumo!$R$12</f>
        <v>Recebimento Cliente</v>
      </c>
      <c r="G28495" s="327">
        <f>'CRONOG. DE RECEBIMENTO'!$AA$39</f>
        <v>0</v>
      </c>
    </row>
    <row r="28496" spans="1:7" x14ac:dyDescent="0.25">
      <c r="A28496" s="319">
        <f>'Comp. Desp. Indiretas'!$CW$7</f>
        <v>0</v>
      </c>
      <c r="D28496" s="315" t="str">
        <f>'CRONOG. DE RECEBIMENTO'!$A$40</f>
        <v>Monitoramento de Efluentes Industriais</v>
      </c>
      <c r="E28496" s="314" t="str">
        <f>Resumo!$R$12</f>
        <v>Recebimento Cliente</v>
      </c>
      <c r="F28496" s="314" t="str">
        <f>Resumo!$R$12</f>
        <v>Recebimento Cliente</v>
      </c>
      <c r="G28496" s="327">
        <f>'CRONOG. DE RECEBIMENTO'!$AA$40</f>
        <v>0</v>
      </c>
    </row>
    <row r="28524" spans="1:7" x14ac:dyDescent="0.25">
      <c r="A28524" s="319">
        <f>'Comp. Desp. Indiretas'!$CX$7</f>
        <v>0</v>
      </c>
      <c r="B28524" s="314" t="str">
        <f>'Comp. Desp. Indiretas'!$A$9</f>
        <v>MOC</v>
      </c>
      <c r="D28524" s="315" t="str">
        <f>'Comp. Desp. Indiretas'!$C$9</f>
        <v>DIRETOR TÉCNICO</v>
      </c>
      <c r="E28524" s="314" t="str">
        <f>Resumo!$R$5</f>
        <v>Despesa</v>
      </c>
      <c r="F28524" s="314" t="str">
        <f>Resumo!$R$6</f>
        <v>Despesa Indireta</v>
      </c>
      <c r="G28524" s="327">
        <f>'Comp. Desp. Indiretas'!CX9</f>
        <v>0</v>
      </c>
    </row>
    <row r="28525" spans="1:7" x14ac:dyDescent="0.25">
      <c r="A28525" s="319">
        <f>'Comp. Desp. Indiretas'!$CX$7</f>
        <v>0</v>
      </c>
      <c r="B28525" s="314" t="str">
        <f>'Comp. Desp. Indiretas'!$A$10</f>
        <v>MOC</v>
      </c>
      <c r="D28525" s="315" t="str">
        <f>'Comp. Desp. Indiretas'!$C$10</f>
        <v>GERENTE DE PROJETO</v>
      </c>
      <c r="E28525" s="314" t="str">
        <f>Resumo!$R$5</f>
        <v>Despesa</v>
      </c>
      <c r="F28525" s="314" t="str">
        <f>Resumo!$R$6</f>
        <v>Despesa Indireta</v>
      </c>
      <c r="G28525" s="327">
        <f>'Comp. Desp. Indiretas'!CX10</f>
        <v>0</v>
      </c>
    </row>
    <row r="28526" spans="1:7" x14ac:dyDescent="0.25">
      <c r="A28526" s="319">
        <f>'Comp. Desp. Indiretas'!$CX$7</f>
        <v>0</v>
      </c>
      <c r="B28526" s="314" t="str">
        <f>'Comp. Desp. Indiretas'!$A$11</f>
        <v>MOC</v>
      </c>
      <c r="D28526" s="315" t="str">
        <f>'Comp. Desp. Indiretas'!$C$11</f>
        <v>COORD. DE PROJETO</v>
      </c>
      <c r="E28526" s="314" t="str">
        <f>Resumo!$R$5</f>
        <v>Despesa</v>
      </c>
      <c r="F28526" s="314" t="str">
        <f>Resumo!$R$6</f>
        <v>Despesa Indireta</v>
      </c>
      <c r="G28526" s="327">
        <f>'Comp. Desp. Indiretas'!CX11</f>
        <v>0</v>
      </c>
    </row>
    <row r="28527" spans="1:7" x14ac:dyDescent="0.25">
      <c r="A28527" s="319">
        <f>'Comp. Desp. Indiretas'!$CX$7</f>
        <v>0</v>
      </c>
      <c r="B28527" s="314" t="str">
        <f>'Comp. Desp. Indiretas'!$A$12</f>
        <v>MOC</v>
      </c>
      <c r="D28527" s="315" t="str">
        <f>'Comp. Desp. Indiretas'!$C$12</f>
        <v>COORD. OPERACIONAL</v>
      </c>
      <c r="E28527" s="314" t="str">
        <f>Resumo!$R$5</f>
        <v>Despesa</v>
      </c>
      <c r="F28527" s="314" t="str">
        <f>Resumo!$R$6</f>
        <v>Despesa Indireta</v>
      </c>
      <c r="G28527" s="327">
        <f>'Comp. Desp. Indiretas'!CX12</f>
        <v>0</v>
      </c>
    </row>
    <row r="28528" spans="1:7" x14ac:dyDescent="0.25">
      <c r="A28528" s="319">
        <f>'Comp. Desp. Indiretas'!$CX$7</f>
        <v>0</v>
      </c>
      <c r="B28528" s="314" t="str">
        <f>'Comp. Desp. Indiretas'!$A$13</f>
        <v>MOC</v>
      </c>
      <c r="D28528" s="315" t="str">
        <f>'Comp. Desp. Indiretas'!$C$13</f>
        <v>ANALISTA DE PROJETOS SENIOR</v>
      </c>
      <c r="E28528" s="314" t="str">
        <f>Resumo!$R$5</f>
        <v>Despesa</v>
      </c>
      <c r="F28528" s="314" t="str">
        <f>Resumo!$R$6</f>
        <v>Despesa Indireta</v>
      </c>
      <c r="G28528" s="327">
        <f>'Comp. Desp. Indiretas'!CX13</f>
        <v>0</v>
      </c>
    </row>
    <row r="28529" spans="1:7" x14ac:dyDescent="0.25">
      <c r="A28529" s="319">
        <f>'Comp. Desp. Indiretas'!$CX$7</f>
        <v>0</v>
      </c>
      <c r="B28529" s="314" t="str">
        <f>'Comp. Desp. Indiretas'!$A$14</f>
        <v>MOC</v>
      </c>
      <c r="D28529" s="315" t="str">
        <f>'Comp. Desp. Indiretas'!$C$14</f>
        <v>ANALISTA DE PROJETOS PLENO</v>
      </c>
      <c r="E28529" s="314" t="str">
        <f>Resumo!$R$5</f>
        <v>Despesa</v>
      </c>
      <c r="F28529" s="314" t="str">
        <f>Resumo!$R$6</f>
        <v>Despesa Indireta</v>
      </c>
      <c r="G28529" s="327">
        <f>'Comp. Desp. Indiretas'!CX14</f>
        <v>0</v>
      </c>
    </row>
    <row r="28530" spans="1:7" x14ac:dyDescent="0.25">
      <c r="A28530" s="319">
        <f>'Comp. Desp. Indiretas'!$CX$7</f>
        <v>0</v>
      </c>
      <c r="B28530" s="314" t="str">
        <f>'Comp. Desp. Indiretas'!$A$15</f>
        <v>MOC</v>
      </c>
      <c r="D28530" s="315" t="str">
        <f>'Comp. Desp. Indiretas'!$C$15</f>
        <v>ANALISTA DE PROJETOS JUNIOR</v>
      </c>
      <c r="E28530" s="314" t="str">
        <f>Resumo!$R$5</f>
        <v>Despesa</v>
      </c>
      <c r="F28530" s="314" t="str">
        <f>Resumo!$R$6</f>
        <v>Despesa Indireta</v>
      </c>
      <c r="G28530" s="327">
        <f>'Comp. Desp. Indiretas'!CX15</f>
        <v>0</v>
      </c>
    </row>
    <row r="28531" spans="1:7" x14ac:dyDescent="0.25">
      <c r="A28531" s="319">
        <f>'Comp. Desp. Indiretas'!$CX$7</f>
        <v>0</v>
      </c>
      <c r="B28531" s="314" t="str">
        <f>'Comp. Desp. Indiretas'!$A$16</f>
        <v>MOC</v>
      </c>
      <c r="D28531" s="315" t="str">
        <f>'Comp. Desp. Indiretas'!$C$16</f>
        <v>TÉCNICO OPERACIONAL</v>
      </c>
      <c r="E28531" s="314" t="str">
        <f>Resumo!$R$5</f>
        <v>Despesa</v>
      </c>
      <c r="F28531" s="314" t="str">
        <f>Resumo!$R$6</f>
        <v>Despesa Indireta</v>
      </c>
      <c r="G28531" s="327">
        <f>'Comp. Desp. Indiretas'!CX16</f>
        <v>0</v>
      </c>
    </row>
    <row r="28532" spans="1:7" x14ac:dyDescent="0.25">
      <c r="A28532" s="319">
        <f>'Comp. Desp. Indiretas'!$CX$7</f>
        <v>0</v>
      </c>
      <c r="B28532" s="314" t="str">
        <f>'Comp. Desp. Indiretas'!$A$17</f>
        <v>MOC</v>
      </c>
      <c r="D28532" s="315" t="str">
        <f>'Comp. Desp. Indiretas'!$C$17</f>
        <v>TÉCNICO OPERACIONAL - C/ PERICULOSIDADE</v>
      </c>
      <c r="E28532" s="314" t="str">
        <f>Resumo!$R$5</f>
        <v>Despesa</v>
      </c>
      <c r="F28532" s="314" t="str">
        <f>Resumo!$R$6</f>
        <v>Despesa Indireta</v>
      </c>
      <c r="G28532" s="327">
        <f>'Comp. Desp. Indiretas'!CX17</f>
        <v>0</v>
      </c>
    </row>
    <row r="28533" spans="1:7" x14ac:dyDescent="0.25">
      <c r="A28533" s="319">
        <f>'Comp. Desp. Indiretas'!$CX$7</f>
        <v>0</v>
      </c>
      <c r="B28533" s="314" t="str">
        <f>'Comp. Desp. Indiretas'!$A$18</f>
        <v>MOC</v>
      </c>
      <c r="D28533" s="315" t="str">
        <f>'Comp. Desp. Indiretas'!$C$18</f>
        <v>ANALISTA DE GEOPROCESSAMENTO</v>
      </c>
      <c r="E28533" s="314" t="str">
        <f>Resumo!$R$5</f>
        <v>Despesa</v>
      </c>
      <c r="F28533" s="314" t="str">
        <f>Resumo!$R$6</f>
        <v>Despesa Indireta</v>
      </c>
      <c r="G28533" s="327">
        <f>'Comp. Desp. Indiretas'!CX18</f>
        <v>0</v>
      </c>
    </row>
    <row r="28534" spans="1:7" x14ac:dyDescent="0.25">
      <c r="A28534" s="319">
        <f>'Comp. Desp. Indiretas'!$CX$7</f>
        <v>0</v>
      </c>
      <c r="B28534" s="314" t="str">
        <f>'Comp. Desp. Indiretas'!$A$19</f>
        <v>MOC</v>
      </c>
      <c r="D28534" s="315" t="str">
        <f>'Comp. Desp. Indiretas'!$C$19</f>
        <v>ASSISTENTE DE PROJETOS</v>
      </c>
      <c r="E28534" s="314" t="str">
        <f>Resumo!$R$5</f>
        <v>Despesa</v>
      </c>
      <c r="F28534" s="314" t="str">
        <f>Resumo!$R$6</f>
        <v>Despesa Indireta</v>
      </c>
      <c r="G28534" s="327">
        <f>'Comp. Desp. Indiretas'!CX19</f>
        <v>0</v>
      </c>
    </row>
    <row r="28535" spans="1:7" x14ac:dyDescent="0.25">
      <c r="A28535" s="319">
        <f>'Comp. Desp. Indiretas'!$CX$7</f>
        <v>0</v>
      </c>
      <c r="B28535" s="314" t="str">
        <f>'Comp. Desp. Indiretas'!$A$20</f>
        <v>MOC</v>
      </c>
      <c r="D28535" s="315" t="str">
        <f>'Comp. Desp. Indiretas'!$C$20</f>
        <v>AUXILIAR TÉCNICO</v>
      </c>
      <c r="E28535" s="314" t="str">
        <f>Resumo!$R$5</f>
        <v>Despesa</v>
      </c>
      <c r="F28535" s="314" t="str">
        <f>Resumo!$R$6</f>
        <v>Despesa Indireta</v>
      </c>
      <c r="G28535" s="327">
        <f>'Comp. Desp. Indiretas'!CX20</f>
        <v>0</v>
      </c>
    </row>
    <row r="28536" spans="1:7" x14ac:dyDescent="0.25">
      <c r="A28536" s="319">
        <f>'Comp. Desp. Indiretas'!$CX$7</f>
        <v>0</v>
      </c>
      <c r="B28536" s="314" t="str">
        <f>'Comp. Desp. Indiretas'!$A$21</f>
        <v>MOC</v>
      </c>
      <c r="D28536" s="315" t="str">
        <f>'Comp. Desp. Indiretas'!$C$21</f>
        <v>ESTAGIÁRIO TÉCNICO</v>
      </c>
      <c r="E28536" s="314" t="str">
        <f>Resumo!$R$5</f>
        <v>Despesa</v>
      </c>
      <c r="F28536" s="314" t="str">
        <f>Resumo!$R$6</f>
        <v>Despesa Indireta</v>
      </c>
      <c r="G28536" s="327">
        <f>'Comp. Desp. Indiretas'!CX21</f>
        <v>0</v>
      </c>
    </row>
    <row r="28537" spans="1:7" x14ac:dyDescent="0.25">
      <c r="A28537" s="319">
        <f>'Comp. Desp. Indiretas'!$CX$7</f>
        <v>0</v>
      </c>
      <c r="B28537" s="314" t="str">
        <f>'Comp. Desp. Indiretas'!$A$22</f>
        <v>MOC</v>
      </c>
      <c r="D28537" s="315" t="str">
        <f>'Comp. Desp. Indiretas'!$C$22</f>
        <v>ANALISTA FINANCEIRO</v>
      </c>
      <c r="E28537" s="314" t="str">
        <f>Resumo!$R$5</f>
        <v>Despesa</v>
      </c>
      <c r="F28537" s="314" t="str">
        <f>Resumo!$R$6</f>
        <v>Despesa Indireta</v>
      </c>
      <c r="G28537" s="327">
        <f>'Comp. Desp. Indiretas'!CX22</f>
        <v>0</v>
      </c>
    </row>
    <row r="28538" spans="1:7" x14ac:dyDescent="0.25">
      <c r="A28538" s="319">
        <f>'Comp. Desp. Indiretas'!$CX$7</f>
        <v>0</v>
      </c>
      <c r="B28538" s="314" t="str">
        <f>'Comp. Desp. Indiretas'!$A$23</f>
        <v>MOC</v>
      </c>
      <c r="D28538" s="315" t="str">
        <f>'Comp. Desp. Indiretas'!$C$23</f>
        <v>ANALISTA DE SUPRIMENTOS</v>
      </c>
      <c r="E28538" s="314" t="str">
        <f>Resumo!$R$5</f>
        <v>Despesa</v>
      </c>
      <c r="F28538" s="314" t="str">
        <f>Resumo!$R$6</f>
        <v>Despesa Indireta</v>
      </c>
      <c r="G28538" s="327">
        <f>'Comp. Desp. Indiretas'!CX23</f>
        <v>0</v>
      </c>
    </row>
    <row r="28539" spans="1:7" x14ac:dyDescent="0.25">
      <c r="A28539" s="319">
        <f>'Comp. Desp. Indiretas'!$CX$7</f>
        <v>0</v>
      </c>
      <c r="B28539" s="314" t="str">
        <f>'Comp. Desp. Indiretas'!$A$24</f>
        <v>DG</v>
      </c>
      <c r="D28539" s="315" t="str">
        <f>'Comp. Desp. Indiretas'!$C$24</f>
        <v>HOSPEDAGEM - NIVEL 1</v>
      </c>
      <c r="E28539" s="314" t="str">
        <f>Resumo!$R$5</f>
        <v>Despesa</v>
      </c>
      <c r="F28539" s="314" t="str">
        <f>Resumo!$R$6</f>
        <v>Despesa Indireta</v>
      </c>
      <c r="G28539" s="327">
        <f>'Comp. Desp. Indiretas'!CX24</f>
        <v>0</v>
      </c>
    </row>
    <row r="28540" spans="1:7" x14ac:dyDescent="0.25">
      <c r="A28540" s="319">
        <f>'Comp. Desp. Indiretas'!$CX$7</f>
        <v>0</v>
      </c>
      <c r="B28540" s="314" t="str">
        <f>'Comp. Desp. Indiretas'!$A$25</f>
        <v>DG</v>
      </c>
      <c r="D28540" s="315" t="str">
        <f>'Comp. Desp. Indiretas'!$C$25</f>
        <v>HOSPEDAGEM - NIVEL 2</v>
      </c>
      <c r="E28540" s="314" t="str">
        <f>Resumo!$R$5</f>
        <v>Despesa</v>
      </c>
      <c r="F28540" s="314" t="str">
        <f>Resumo!$R$6</f>
        <v>Despesa Indireta</v>
      </c>
      <c r="G28540" s="327">
        <f>'Comp. Desp. Indiretas'!CX25</f>
        <v>0</v>
      </c>
    </row>
    <row r="28541" spans="1:7" x14ac:dyDescent="0.25">
      <c r="A28541" s="319">
        <f>'Comp. Desp. Indiretas'!$CX$7</f>
        <v>0</v>
      </c>
      <c r="B28541" s="314" t="str">
        <f>'Comp. Desp. Indiretas'!$A$26</f>
        <v>DG</v>
      </c>
      <c r="D28541" s="315" t="str">
        <f>'Comp. Desp. Indiretas'!$C$26</f>
        <v>HOSPEDAGEM - NIVEL 3</v>
      </c>
      <c r="E28541" s="314" t="str">
        <f>Resumo!$R$5</f>
        <v>Despesa</v>
      </c>
      <c r="F28541" s="314" t="str">
        <f>Resumo!$R$6</f>
        <v>Despesa Indireta</v>
      </c>
      <c r="G28541" s="327">
        <f>'Comp. Desp. Indiretas'!CX26</f>
        <v>0</v>
      </c>
    </row>
    <row r="28542" spans="1:7" x14ac:dyDescent="0.25">
      <c r="A28542" s="319">
        <f>'Comp. Desp. Indiretas'!$CX$7</f>
        <v>0</v>
      </c>
      <c r="B28542" s="314" t="str">
        <f>'Comp. Desp. Indiretas'!$A$27</f>
        <v>DG</v>
      </c>
      <c r="D28542" s="315" t="str">
        <f>'Comp. Desp. Indiretas'!$C$27</f>
        <v>LOCAÇÃO DE BASE OPERACIONAL</v>
      </c>
      <c r="E28542" s="314" t="str">
        <f>Resumo!$R$5</f>
        <v>Despesa</v>
      </c>
      <c r="F28542" s="314" t="str">
        <f>Resumo!$R$6</f>
        <v>Despesa Indireta</v>
      </c>
      <c r="G28542" s="327">
        <f>'Comp. Desp. Indiretas'!CX27</f>
        <v>0</v>
      </c>
    </row>
    <row r="28543" spans="1:7" x14ac:dyDescent="0.25">
      <c r="A28543" s="319">
        <f>'Comp. Desp. Indiretas'!$CX$7</f>
        <v>0</v>
      </c>
      <c r="B28543" s="314" t="str">
        <f>'Comp. Desp. Indiretas'!$A$28</f>
        <v>DG</v>
      </c>
      <c r="D28543" s="315" t="str">
        <f>'Comp. Desp. Indiretas'!$C$28</f>
        <v>ALIMENTAÇÃO - NIVEL 1</v>
      </c>
      <c r="E28543" s="314" t="str">
        <f>Resumo!$R$5</f>
        <v>Despesa</v>
      </c>
      <c r="F28543" s="314" t="str">
        <f>Resumo!$R$6</f>
        <v>Despesa Indireta</v>
      </c>
      <c r="G28543" s="327">
        <f>'Comp. Desp. Indiretas'!CX28</f>
        <v>0</v>
      </c>
    </row>
    <row r="28544" spans="1:7" x14ac:dyDescent="0.25">
      <c r="A28544" s="319">
        <f>'Comp. Desp. Indiretas'!$CX$7</f>
        <v>0</v>
      </c>
      <c r="B28544" s="314" t="str">
        <f>'Comp. Desp. Indiretas'!$A$29</f>
        <v>DG</v>
      </c>
      <c r="D28544" s="315" t="str">
        <f>'Comp. Desp. Indiretas'!$C$29</f>
        <v>ALIMENTAÇÃO - NIVEL 2</v>
      </c>
      <c r="E28544" s="314" t="str">
        <f>Resumo!$R$5</f>
        <v>Despesa</v>
      </c>
      <c r="F28544" s="314" t="str">
        <f>Resumo!$R$6</f>
        <v>Despesa Indireta</v>
      </c>
      <c r="G28544" s="327">
        <f>'Comp. Desp. Indiretas'!CX29</f>
        <v>0</v>
      </c>
    </row>
    <row r="28545" spans="1:7" x14ac:dyDescent="0.25">
      <c r="A28545" s="319">
        <f>'Comp. Desp. Indiretas'!$CX$7</f>
        <v>0</v>
      </c>
      <c r="B28545" s="314" t="str">
        <f>'Comp. Desp. Indiretas'!$A$30</f>
        <v>DG</v>
      </c>
      <c r="D28545" s="315" t="str">
        <f>'Comp. Desp. Indiretas'!$C$30</f>
        <v>ALIMENTAÇÃO - NIVEL 3</v>
      </c>
      <c r="E28545" s="314" t="str">
        <f>Resumo!$R$5</f>
        <v>Despesa</v>
      </c>
      <c r="F28545" s="314" t="str">
        <f>Resumo!$R$6</f>
        <v>Despesa Indireta</v>
      </c>
      <c r="G28545" s="327">
        <f>'Comp. Desp. Indiretas'!CX30</f>
        <v>0</v>
      </c>
    </row>
    <row r="28546" spans="1:7" x14ac:dyDescent="0.25">
      <c r="A28546" s="319">
        <f>'Comp. Desp. Indiretas'!$CX$7</f>
        <v>0</v>
      </c>
      <c r="B28546" s="314" t="str">
        <f>'Comp. Desp. Indiretas'!$A$31</f>
        <v>DG</v>
      </c>
      <c r="D28546" s="315" t="str">
        <f>'Comp. Desp. Indiretas'!$C$31</f>
        <v>TELEFONIA</v>
      </c>
      <c r="E28546" s="314" t="str">
        <f>Resumo!$R$5</f>
        <v>Despesa</v>
      </c>
      <c r="F28546" s="314" t="str">
        <f>Resumo!$R$6</f>
        <v>Despesa Indireta</v>
      </c>
      <c r="G28546" s="327">
        <f>'Comp. Desp. Indiretas'!CX31</f>
        <v>0</v>
      </c>
    </row>
    <row r="28547" spans="1:7" x14ac:dyDescent="0.25">
      <c r="A28547" s="319">
        <f>'Comp. Desp. Indiretas'!$CX$7</f>
        <v>0</v>
      </c>
      <c r="B28547" s="314" t="str">
        <f>'Comp. Desp. Indiretas'!$A$32</f>
        <v>DG</v>
      </c>
      <c r="D28547" s="315" t="str">
        <f>'Comp. Desp. Indiretas'!$C$32</f>
        <v>ALUGUEL DE VEÍCULO LEVE MENSAL</v>
      </c>
      <c r="E28547" s="314" t="str">
        <f>Resumo!$R$5</f>
        <v>Despesa</v>
      </c>
      <c r="F28547" s="314" t="str">
        <f>Resumo!$R$6</f>
        <v>Despesa Indireta</v>
      </c>
      <c r="G28547" s="327">
        <f>'Comp. Desp. Indiretas'!CX32</f>
        <v>0</v>
      </c>
    </row>
    <row r="28548" spans="1:7" x14ac:dyDescent="0.25">
      <c r="A28548" s="319">
        <f>'Comp. Desp. Indiretas'!$CX$7</f>
        <v>0</v>
      </c>
      <c r="B28548" s="314" t="str">
        <f>'Comp. Desp. Indiretas'!$A$33</f>
        <v>DG</v>
      </c>
      <c r="D28548" s="315" t="str">
        <f>'Comp. Desp. Indiretas'!$C$33</f>
        <v>ALUGUEL DE VEICULO LEVE</v>
      </c>
      <c r="E28548" s="314" t="str">
        <f>Resumo!$R$5</f>
        <v>Despesa</v>
      </c>
      <c r="F28548" s="314" t="str">
        <f>Resumo!$R$6</f>
        <v>Despesa Indireta</v>
      </c>
      <c r="G28548" s="327">
        <f>'Comp. Desp. Indiretas'!CX33</f>
        <v>0</v>
      </c>
    </row>
    <row r="28549" spans="1:7" x14ac:dyDescent="0.25">
      <c r="A28549" s="319">
        <f>'Comp. Desp. Indiretas'!$CX$7</f>
        <v>0</v>
      </c>
      <c r="B28549" s="314" t="str">
        <f>'Comp. Desp. Indiretas'!$A$34</f>
        <v>DG</v>
      </c>
      <c r="D28549" s="315" t="str">
        <f>'Comp. Desp. Indiretas'!$C$34</f>
        <v>ALUGUEL CAMINHONTE</v>
      </c>
      <c r="E28549" s="314" t="str">
        <f>Resumo!$R$5</f>
        <v>Despesa</v>
      </c>
      <c r="F28549" s="314" t="str">
        <f>Resumo!$R$6</f>
        <v>Despesa Indireta</v>
      </c>
      <c r="G28549" s="327">
        <f>'Comp. Desp. Indiretas'!CX34</f>
        <v>0</v>
      </c>
    </row>
    <row r="28550" spans="1:7" x14ac:dyDescent="0.25">
      <c r="A28550" s="319">
        <f>'Comp. Desp. Indiretas'!$CX$7</f>
        <v>0</v>
      </c>
      <c r="B28550" s="314" t="str">
        <f>'Comp. Desp. Indiretas'!$A$35</f>
        <v>DG</v>
      </c>
      <c r="D28550" s="315" t="str">
        <f>'Comp. Desp. Indiretas'!$C$35</f>
        <v>AQUISIÇÃO DE VEICULO</v>
      </c>
      <c r="E28550" s="314" t="str">
        <f>Resumo!$R$5</f>
        <v>Despesa</v>
      </c>
      <c r="F28550" s="314" t="str">
        <f>Resumo!$R$6</f>
        <v>Despesa Indireta</v>
      </c>
      <c r="G28550" s="327">
        <f>'Comp. Desp. Indiretas'!CX35</f>
        <v>0</v>
      </c>
    </row>
    <row r="28551" spans="1:7" x14ac:dyDescent="0.25">
      <c r="A28551" s="319">
        <f>'Comp. Desp. Indiretas'!$CX$7</f>
        <v>0</v>
      </c>
      <c r="B28551" s="314" t="str">
        <f>'Comp. Desp. Indiretas'!$A$36</f>
        <v>DG</v>
      </c>
      <c r="D28551" s="315" t="str">
        <f>'Comp. Desp. Indiretas'!$C$36</f>
        <v>COMBUSTÍVEL - GASOLINA</v>
      </c>
      <c r="E28551" s="314" t="str">
        <f>Resumo!$R$5</f>
        <v>Despesa</v>
      </c>
      <c r="F28551" s="314" t="str">
        <f>Resumo!$R$6</f>
        <v>Despesa Indireta</v>
      </c>
      <c r="G28551" s="327">
        <f>'Comp. Desp. Indiretas'!CX36</f>
        <v>0</v>
      </c>
    </row>
    <row r="28552" spans="1:7" x14ac:dyDescent="0.25">
      <c r="A28552" s="319">
        <f>'Comp. Desp. Indiretas'!$CX$7</f>
        <v>0</v>
      </c>
      <c r="B28552" s="314" t="str">
        <f>'Comp. Desp. Indiretas'!$A$37</f>
        <v>DG</v>
      </c>
      <c r="D28552" s="315" t="str">
        <f>'Comp. Desp. Indiretas'!$C$37</f>
        <v>COMBUSTÍVEL - DIESEL</v>
      </c>
      <c r="E28552" s="314" t="str">
        <f>Resumo!$R$5</f>
        <v>Despesa</v>
      </c>
      <c r="F28552" s="314" t="str">
        <f>Resumo!$R$6</f>
        <v>Despesa Indireta</v>
      </c>
      <c r="G28552" s="327">
        <f>'Comp. Desp. Indiretas'!CX37</f>
        <v>0</v>
      </c>
    </row>
    <row r="28553" spans="1:7" x14ac:dyDescent="0.25">
      <c r="A28553" s="319">
        <f>'Comp. Desp. Indiretas'!$CX$7</f>
        <v>0</v>
      </c>
      <c r="B28553" s="314" t="str">
        <f>'Comp. Desp. Indiretas'!$A$38</f>
        <v>DG</v>
      </c>
      <c r="D28553" s="315" t="str">
        <f>'Comp. Desp. Indiretas'!$C$38</f>
        <v>PASSAGEM AÉREA</v>
      </c>
      <c r="E28553" s="314" t="str">
        <f>Resumo!$R$5</f>
        <v>Despesa</v>
      </c>
      <c r="F28553" s="314" t="str">
        <f>Resumo!$R$6</f>
        <v>Despesa Indireta</v>
      </c>
      <c r="G28553" s="327">
        <f>'Comp. Desp. Indiretas'!CX38</f>
        <v>0</v>
      </c>
    </row>
    <row r="28554" spans="1:7" x14ac:dyDescent="0.25">
      <c r="A28554" s="319">
        <f>'Comp. Desp. Indiretas'!$CX$7</f>
        <v>0</v>
      </c>
      <c r="B28554" s="314" t="str">
        <f>'Comp. Desp. Indiretas'!$A$39</f>
        <v>ART</v>
      </c>
      <c r="D28554" s="315" t="str">
        <f>'Comp. Desp. Indiretas'!$C$39</f>
        <v>ART CREA - Nível 1</v>
      </c>
      <c r="E28554" s="314" t="str">
        <f>Resumo!$R$5</f>
        <v>Despesa</v>
      </c>
      <c r="F28554" s="314" t="str">
        <f>Resumo!$R$6</f>
        <v>Despesa Indireta</v>
      </c>
      <c r="G28554" s="327">
        <f>'Comp. Desp. Indiretas'!CX39</f>
        <v>0</v>
      </c>
    </row>
    <row r="28555" spans="1:7" x14ac:dyDescent="0.25">
      <c r="A28555" s="319">
        <f>'Comp. Desp. Indiretas'!$CX$7</f>
        <v>0</v>
      </c>
      <c r="B28555" s="314" t="str">
        <f>'Comp. Desp. Indiretas'!$A$40</f>
        <v>ART</v>
      </c>
      <c r="D28555" s="315" t="str">
        <f>'Comp. Desp. Indiretas'!$C$40</f>
        <v>ART CREA - Nível 2</v>
      </c>
      <c r="E28555" s="314" t="str">
        <f>Resumo!$R$5</f>
        <v>Despesa</v>
      </c>
      <c r="F28555" s="314" t="str">
        <f>Resumo!$R$6</f>
        <v>Despesa Indireta</v>
      </c>
      <c r="G28555" s="327">
        <f>'Comp. Desp. Indiretas'!CX40</f>
        <v>0</v>
      </c>
    </row>
    <row r="28556" spans="1:7" x14ac:dyDescent="0.25">
      <c r="A28556" s="319">
        <f>'Comp. Desp. Indiretas'!$CX$7</f>
        <v>0</v>
      </c>
      <c r="B28556" s="314" t="str">
        <f>'Comp. Desp. Indiretas'!$A$41</f>
        <v>ART</v>
      </c>
      <c r="D28556" s="315" t="str">
        <f>'Comp. Desp. Indiretas'!$C$41</f>
        <v>ART CREA - Nível 3</v>
      </c>
      <c r="E28556" s="314" t="str">
        <f>Resumo!$R$5</f>
        <v>Despesa</v>
      </c>
      <c r="F28556" s="314" t="str">
        <f>Resumo!$R$6</f>
        <v>Despesa Indireta</v>
      </c>
      <c r="G28556" s="327">
        <f>'Comp. Desp. Indiretas'!CX41</f>
        <v>0</v>
      </c>
    </row>
    <row r="28557" spans="1:7" x14ac:dyDescent="0.25">
      <c r="A28557" s="319">
        <f>'Comp. Desp. Indiretas'!$CX$7</f>
        <v>0</v>
      </c>
      <c r="B28557" s="314" t="str">
        <f>'Comp. Desp. Indiretas'!$A$42</f>
        <v>ART</v>
      </c>
      <c r="D28557" s="315" t="str">
        <f>'Comp. Desp. Indiretas'!$C$42</f>
        <v>ACERVO CREA</v>
      </c>
      <c r="E28557" s="314" t="str">
        <f>Resumo!$R$5</f>
        <v>Despesa</v>
      </c>
      <c r="F28557" s="314" t="str">
        <f>Resumo!$R$6</f>
        <v>Despesa Indireta</v>
      </c>
      <c r="G28557" s="327">
        <f>'Comp. Desp. Indiretas'!CX42</f>
        <v>0</v>
      </c>
    </row>
    <row r="28558" spans="1:7" x14ac:dyDescent="0.25">
      <c r="A28558" s="319">
        <f>'Comp. Desp. Indiretas'!$CX$7</f>
        <v>0</v>
      </c>
      <c r="B28558" s="314" t="str">
        <f>'Comp. Desp. Indiretas'!$A$43</f>
        <v>ART</v>
      </c>
      <c r="D28558" s="315" t="str">
        <f>'Comp. Desp. Indiretas'!$C$43</f>
        <v>ART CRBio</v>
      </c>
      <c r="E28558" s="314" t="str">
        <f>Resumo!$R$5</f>
        <v>Despesa</v>
      </c>
      <c r="F28558" s="314" t="str">
        <f>Resumo!$R$6</f>
        <v>Despesa Indireta</v>
      </c>
      <c r="G28558" s="327">
        <f>'Comp. Desp. Indiretas'!CX43</f>
        <v>0</v>
      </c>
    </row>
    <row r="28559" spans="1:7" x14ac:dyDescent="0.25">
      <c r="A28559" s="319">
        <f>'Comp. Desp. Indiretas'!$CX$7</f>
        <v>0</v>
      </c>
      <c r="B28559" s="314" t="str">
        <f>'Comp. Desp. Indiretas'!$A$44</f>
        <v>ART</v>
      </c>
      <c r="D28559" s="315" t="str">
        <f>'Comp. Desp. Indiretas'!$C$44</f>
        <v>ACERVO CRBio</v>
      </c>
      <c r="E28559" s="314" t="str">
        <f>Resumo!$R$5</f>
        <v>Despesa</v>
      </c>
      <c r="F28559" s="314" t="str">
        <f>Resumo!$R$6</f>
        <v>Despesa Indireta</v>
      </c>
      <c r="G28559" s="327">
        <f>'Comp. Desp. Indiretas'!CX44</f>
        <v>0</v>
      </c>
    </row>
    <row r="28560" spans="1:7" x14ac:dyDescent="0.25">
      <c r="A28560" s="319">
        <f>'Comp. Desp. Indiretas'!$CX$7</f>
        <v>0</v>
      </c>
      <c r="B28560" s="314" t="str">
        <f>'Comp. Desp. Indiretas'!$A$45</f>
        <v>ART</v>
      </c>
      <c r="D28560" s="315" t="str">
        <f>'Comp. Desp. Indiretas'!$C$45</f>
        <v>VISTO CREA PF</v>
      </c>
      <c r="E28560" s="314" t="str">
        <f>Resumo!$R$5</f>
        <v>Despesa</v>
      </c>
      <c r="F28560" s="314" t="str">
        <f>Resumo!$R$6</f>
        <v>Despesa Indireta</v>
      </c>
      <c r="G28560" s="327">
        <f>'Comp. Desp. Indiretas'!CX45</f>
        <v>0</v>
      </c>
    </row>
    <row r="28561" spans="1:7" x14ac:dyDescent="0.25">
      <c r="A28561" s="319">
        <f>'Comp. Desp. Indiretas'!$CX$7</f>
        <v>0</v>
      </c>
      <c r="B28561" s="314" t="str">
        <f>'Comp. Desp. Indiretas'!$A$46</f>
        <v>ART</v>
      </c>
      <c r="D28561" s="315" t="str">
        <f>'Comp. Desp. Indiretas'!$C$46</f>
        <v>VISTO CREA PJ</v>
      </c>
      <c r="E28561" s="314" t="str">
        <f>Resumo!$R$5</f>
        <v>Despesa</v>
      </c>
      <c r="F28561" s="314" t="str">
        <f>Resumo!$R$6</f>
        <v>Despesa Indireta</v>
      </c>
      <c r="G28561" s="327">
        <f>'Comp. Desp. Indiretas'!CX46</f>
        <v>0</v>
      </c>
    </row>
    <row r="28562" spans="1:7" x14ac:dyDescent="0.25">
      <c r="A28562" s="319">
        <f>'Comp. Desp. Indiretas'!$CX$7</f>
        <v>0</v>
      </c>
      <c r="B28562" s="314" t="str">
        <f>'Comp. Desp. Indiretas'!$A$47</f>
        <v>ART</v>
      </c>
      <c r="D28562" s="315" t="str">
        <f>'Comp. Desp. Indiretas'!$C$47</f>
        <v>ANUIDADE CREA PF</v>
      </c>
      <c r="E28562" s="314" t="str">
        <f>Resumo!$R$5</f>
        <v>Despesa</v>
      </c>
      <c r="F28562" s="314" t="str">
        <f>Resumo!$R$6</f>
        <v>Despesa Indireta</v>
      </c>
      <c r="G28562" s="327">
        <f>'Comp. Desp. Indiretas'!CX47</f>
        <v>0</v>
      </c>
    </row>
    <row r="28563" spans="1:7" x14ac:dyDescent="0.25">
      <c r="A28563" s="319">
        <f>'Comp. Desp. Indiretas'!$CX$7</f>
        <v>0</v>
      </c>
      <c r="B28563" s="314" t="str">
        <f>'Comp. Desp. Indiretas'!$A$48</f>
        <v>ART</v>
      </c>
      <c r="D28563" s="315" t="str">
        <f>'Comp. Desp. Indiretas'!$C$48</f>
        <v>ANUIDADE CREA PJ</v>
      </c>
      <c r="E28563" s="314" t="str">
        <f>Resumo!$R$5</f>
        <v>Despesa</v>
      </c>
      <c r="F28563" s="314" t="str">
        <f>Resumo!$R$6</f>
        <v>Despesa Indireta</v>
      </c>
      <c r="G28563" s="327">
        <f>'Comp. Desp. Indiretas'!CX48</f>
        <v>0</v>
      </c>
    </row>
    <row r="28564" spans="1:7" x14ac:dyDescent="0.25">
      <c r="A28564" s="319">
        <f>'Comp. Desp. Indiretas'!$CX$7</f>
        <v>0</v>
      </c>
      <c r="B28564" s="314" t="str">
        <f>'Comp. Desp. Indiretas'!$A$49</f>
        <v>ART</v>
      </c>
      <c r="D28564" s="315" t="str">
        <f>'Comp. Desp. Indiretas'!$C$49</f>
        <v>VISTO CRBio PF</v>
      </c>
      <c r="E28564" s="314" t="str">
        <f>Resumo!$R$5</f>
        <v>Despesa</v>
      </c>
      <c r="F28564" s="314" t="str">
        <f>Resumo!$R$6</f>
        <v>Despesa Indireta</v>
      </c>
      <c r="G28564" s="327">
        <f>'Comp. Desp. Indiretas'!CX49</f>
        <v>0</v>
      </c>
    </row>
    <row r="28565" spans="1:7" x14ac:dyDescent="0.25">
      <c r="A28565" s="319">
        <f>'Comp. Desp. Indiretas'!$CX$7</f>
        <v>0</v>
      </c>
      <c r="B28565" s="314" t="str">
        <f>'Comp. Desp. Indiretas'!$A$50</f>
        <v>ART</v>
      </c>
      <c r="D28565" s="315" t="str">
        <f>'Comp. Desp. Indiretas'!$C$50</f>
        <v>VISTO CRBio PJ</v>
      </c>
      <c r="E28565" s="314" t="str">
        <f>Resumo!$R$5</f>
        <v>Despesa</v>
      </c>
      <c r="F28565" s="314" t="str">
        <f>Resumo!$R$6</f>
        <v>Despesa Indireta</v>
      </c>
      <c r="G28565" s="327">
        <f>'Comp. Desp. Indiretas'!CX50</f>
        <v>0</v>
      </c>
    </row>
    <row r="28566" spans="1:7" x14ac:dyDescent="0.25">
      <c r="A28566" s="319">
        <f>'Comp. Desp. Indiretas'!$CX$7</f>
        <v>0</v>
      </c>
      <c r="B28566" s="314" t="str">
        <f>'Comp. Desp. Indiretas'!$A$51</f>
        <v>SMS</v>
      </c>
      <c r="D28566" s="315" t="str">
        <f>'Comp. Desp. Indiretas'!$C$51</f>
        <v>PPRA</v>
      </c>
      <c r="E28566" s="314" t="str">
        <f>Resumo!$R$5</f>
        <v>Despesa</v>
      </c>
      <c r="F28566" s="314" t="str">
        <f>Resumo!$R$6</f>
        <v>Despesa Indireta</v>
      </c>
      <c r="G28566" s="327">
        <f>'Comp. Desp. Indiretas'!CX51</f>
        <v>0</v>
      </c>
    </row>
    <row r="28567" spans="1:7" x14ac:dyDescent="0.25">
      <c r="A28567" s="319">
        <f>'Comp. Desp. Indiretas'!$CX$7</f>
        <v>0</v>
      </c>
      <c r="B28567" s="314" t="str">
        <f>'Comp. Desp. Indiretas'!$A$52</f>
        <v>SMS</v>
      </c>
      <c r="D28567" s="315" t="str">
        <f>'Comp. Desp. Indiretas'!$C$52</f>
        <v>PCMSO</v>
      </c>
      <c r="E28567" s="314" t="str">
        <f>Resumo!$R$5</f>
        <v>Despesa</v>
      </c>
      <c r="F28567" s="314" t="str">
        <f>Resumo!$R$6</f>
        <v>Despesa Indireta</v>
      </c>
      <c r="G28567" s="327">
        <f>'Comp. Desp. Indiretas'!CX52</f>
        <v>0</v>
      </c>
    </row>
    <row r="28568" spans="1:7" x14ac:dyDescent="0.25">
      <c r="A28568" s="319">
        <f>'Comp. Desp. Indiretas'!$CX$7</f>
        <v>0</v>
      </c>
      <c r="B28568" s="314" t="str">
        <f>'Comp. Desp. Indiretas'!$A$53</f>
        <v>SMS</v>
      </c>
      <c r="D28568" s="315" t="str">
        <f>'Comp. Desp. Indiretas'!$C$53</f>
        <v>APR</v>
      </c>
      <c r="E28568" s="314" t="str">
        <f>Resumo!$R$5</f>
        <v>Despesa</v>
      </c>
      <c r="F28568" s="314" t="str">
        <f>Resumo!$R$6</f>
        <v>Despesa Indireta</v>
      </c>
      <c r="G28568" s="327">
        <f>'Comp. Desp. Indiretas'!CX53</f>
        <v>0</v>
      </c>
    </row>
    <row r="28569" spans="1:7" x14ac:dyDescent="0.25">
      <c r="A28569" s="319">
        <f>'Comp. Desp. Indiretas'!$CX$7</f>
        <v>0</v>
      </c>
      <c r="B28569" s="314" t="str">
        <f>'Comp. Desp. Indiretas'!$A$55</f>
        <v>SMS</v>
      </c>
      <c r="D28569" s="315" t="str">
        <f>'Comp. Desp. Indiretas'!$C$55</f>
        <v>TREINAMENTO</v>
      </c>
      <c r="E28569" s="314" t="str">
        <f>Resumo!$R$5</f>
        <v>Despesa</v>
      </c>
      <c r="F28569" s="314" t="str">
        <f>Resumo!$R$6</f>
        <v>Despesa Indireta</v>
      </c>
      <c r="G28569" s="327">
        <f>'Comp. Desp. Indiretas'!CX55</f>
        <v>0</v>
      </c>
    </row>
    <row r="28570" spans="1:7" x14ac:dyDescent="0.25">
      <c r="A28570" s="319">
        <f>'Comp. Desp. Indiretas'!$CX$7</f>
        <v>0</v>
      </c>
      <c r="B28570" s="314" t="str">
        <f>'Comp. Desp. Indiretas'!$A$56</f>
        <v>SMS</v>
      </c>
      <c r="D28570" s="315" t="str">
        <f>'Comp. Desp. Indiretas'!$C$56</f>
        <v>ASO</v>
      </c>
      <c r="E28570" s="314" t="str">
        <f>Resumo!$R$5</f>
        <v>Despesa</v>
      </c>
      <c r="F28570" s="314" t="str">
        <f>Resumo!$R$6</f>
        <v>Despesa Indireta</v>
      </c>
      <c r="G28570" s="327">
        <f>'Comp. Desp. Indiretas'!CX56</f>
        <v>0</v>
      </c>
    </row>
    <row r="28571" spans="1:7" x14ac:dyDescent="0.25">
      <c r="A28571" s="319">
        <f>'Comp. Desp. Indiretas'!$CX$7</f>
        <v>0</v>
      </c>
      <c r="B28571" s="314">
        <f>'Comp. Desp. Indiretas'!$A$57</f>
        <v>0</v>
      </c>
      <c r="D28571" s="315" t="str">
        <f>'Comp. Desp. Indiretas'!$C$57</f>
        <v/>
      </c>
      <c r="E28571" s="314" t="str">
        <f>Resumo!$R$5</f>
        <v>Despesa</v>
      </c>
      <c r="F28571" s="314" t="str">
        <f>Resumo!$R$6</f>
        <v>Despesa Indireta</v>
      </c>
      <c r="G28571" s="327">
        <f>'Comp. Desp. Indiretas'!CX57</f>
        <v>0</v>
      </c>
    </row>
    <row r="28572" spans="1:7" x14ac:dyDescent="0.25">
      <c r="A28572" s="319">
        <f>'Comp. Desp. Indiretas'!$CX$7</f>
        <v>0</v>
      </c>
      <c r="B28572" s="314">
        <f>'Comp. Desp. Indiretas'!$A$58</f>
        <v>0</v>
      </c>
      <c r="D28572" s="315" t="str">
        <f>'Comp. Desp. Indiretas'!$C$58</f>
        <v/>
      </c>
      <c r="E28572" s="314" t="str">
        <f>Resumo!$R$5</f>
        <v>Despesa</v>
      </c>
      <c r="F28572" s="314" t="str">
        <f>Resumo!$R$6</f>
        <v>Despesa Indireta</v>
      </c>
      <c r="G28572" s="327">
        <f>'Comp. Desp. Indiretas'!CX58</f>
        <v>0</v>
      </c>
    </row>
    <row r="28573" spans="1:7" x14ac:dyDescent="0.25">
      <c r="A28573" s="319">
        <f>'Comp. Desp. Indiretas'!$CX$7</f>
        <v>0</v>
      </c>
      <c r="B28573" s="314">
        <f>'Comp. Desp. Indiretas'!$A$59</f>
        <v>0</v>
      </c>
      <c r="D28573" s="315" t="str">
        <f>'Comp. Desp. Indiretas'!$C$59</f>
        <v/>
      </c>
      <c r="E28573" s="314" t="str">
        <f>Resumo!$R$5</f>
        <v>Despesa</v>
      </c>
      <c r="F28573" s="314" t="str">
        <f>Resumo!$R$6</f>
        <v>Despesa Indireta</v>
      </c>
      <c r="G28573" s="327">
        <f>'Comp. Desp. Indiretas'!CX59</f>
        <v>0</v>
      </c>
    </row>
    <row r="28574" spans="1:7" x14ac:dyDescent="0.25">
      <c r="A28574" s="319">
        <f>'Comp. Desp. Indiretas'!$CX$7</f>
        <v>0</v>
      </c>
      <c r="B28574" s="314">
        <f>'Comp. Desp. Indiretas'!$A$60</f>
        <v>0</v>
      </c>
      <c r="D28574" s="315" t="str">
        <f>'Comp. Desp. Indiretas'!$C$60</f>
        <v/>
      </c>
      <c r="E28574" s="314" t="str">
        <f>Resumo!$R$5</f>
        <v>Despesa</v>
      </c>
      <c r="F28574" s="314" t="str">
        <f>Resumo!$R$6</f>
        <v>Despesa Indireta</v>
      </c>
      <c r="G28574" s="327">
        <f>'Comp. Desp. Indiretas'!CX60</f>
        <v>0</v>
      </c>
    </row>
    <row r="28575" spans="1:7" x14ac:dyDescent="0.25">
      <c r="A28575" s="319">
        <f>'Comp. Desp. Indiretas'!$CX$7</f>
        <v>0</v>
      </c>
      <c r="B28575" s="314" t="str">
        <f>'Comp. Desp. Indiretas'!$A$63</f>
        <v>MOC</v>
      </c>
      <c r="D28575" s="315" t="str">
        <f>'Comp. Desp. Indiretas'!$C$63</f>
        <v>DIRETOR TÉCNICO</v>
      </c>
      <c r="E28575" s="314" t="str">
        <f>Resumo!$R$5</f>
        <v>Despesa</v>
      </c>
      <c r="F28575" s="314" t="str">
        <f>Resumo!$R$6</f>
        <v>Despesa Indireta</v>
      </c>
      <c r="G28575" s="327">
        <f>'Comp. Desp. Indiretas'!CX63</f>
        <v>0</v>
      </c>
    </row>
    <row r="28576" spans="1:7" x14ac:dyDescent="0.25">
      <c r="A28576" s="319">
        <f>'Comp. Desp. Indiretas'!$CX$7</f>
        <v>0</v>
      </c>
      <c r="B28576" s="314" t="str">
        <f>'Comp. Desp. Indiretas'!$A$64</f>
        <v>MOC</v>
      </c>
      <c r="D28576" s="315" t="str">
        <f>'Comp. Desp. Indiretas'!$C$64</f>
        <v>ANALISTA DE SUPRIMENTOS</v>
      </c>
      <c r="E28576" s="314" t="str">
        <f>Resumo!$R$5</f>
        <v>Despesa</v>
      </c>
      <c r="F28576" s="314" t="str">
        <f>Resumo!$R$6</f>
        <v>Despesa Indireta</v>
      </c>
      <c r="G28576" s="327">
        <f>'Comp. Desp. Indiretas'!CX64</f>
        <v>0</v>
      </c>
    </row>
    <row r="28577" spans="1:7" x14ac:dyDescent="0.25">
      <c r="A28577" s="319">
        <f>'Comp. Desp. Indiretas'!$CX$7</f>
        <v>0</v>
      </c>
      <c r="B28577" s="314" t="str">
        <f>'Comp. Desp. Indiretas'!$A$65</f>
        <v>MOC</v>
      </c>
      <c r="D28577" s="315" t="str">
        <f>'Comp. Desp. Indiretas'!$C$65</f>
        <v>GERENTE DE PROJETO - PJ</v>
      </c>
      <c r="E28577" s="314" t="str">
        <f>Resumo!$R$5</f>
        <v>Despesa</v>
      </c>
      <c r="F28577" s="314" t="str">
        <f>Resumo!$R$6</f>
        <v>Despesa Indireta</v>
      </c>
      <c r="G28577" s="327">
        <f>'Comp. Desp. Indiretas'!CX65</f>
        <v>0</v>
      </c>
    </row>
    <row r="28578" spans="1:7" x14ac:dyDescent="0.25">
      <c r="A28578" s="319">
        <f>'Comp. Desp. Indiretas'!$CX$7</f>
        <v>0</v>
      </c>
      <c r="B28578" s="314" t="str">
        <f>'Comp. Desp. Indiretas'!$A$66</f>
        <v>MOC</v>
      </c>
      <c r="D28578" s="315" t="str">
        <f>'Comp. Desp. Indiretas'!$C$66</f>
        <v>COORD. DE PROJETO - PJ</v>
      </c>
      <c r="E28578" s="314" t="str">
        <f>Resumo!$R$5</f>
        <v>Despesa</v>
      </c>
      <c r="F28578" s="314" t="str">
        <f>Resumo!$R$6</f>
        <v>Despesa Indireta</v>
      </c>
      <c r="G28578" s="327">
        <f>'Comp. Desp. Indiretas'!CX66</f>
        <v>0</v>
      </c>
    </row>
    <row r="28579" spans="1:7" x14ac:dyDescent="0.25">
      <c r="A28579" s="319">
        <f>'Comp. Desp. Indiretas'!$CX$7</f>
        <v>0</v>
      </c>
      <c r="B28579" s="314" t="str">
        <f>'Comp. Desp. Indiretas'!$A$67</f>
        <v>MOC</v>
      </c>
      <c r="D28579" s="315" t="str">
        <f>'Comp. Desp. Indiretas'!$C$67</f>
        <v>COORD. OPERACIONAL - PJ</v>
      </c>
      <c r="E28579" s="314" t="str">
        <f>Resumo!$R$5</f>
        <v>Despesa</v>
      </c>
      <c r="F28579" s="314" t="str">
        <f>Resumo!$R$6</f>
        <v>Despesa Indireta</v>
      </c>
      <c r="G28579" s="327">
        <f>'Comp. Desp. Indiretas'!CX67</f>
        <v>0</v>
      </c>
    </row>
    <row r="28580" spans="1:7" x14ac:dyDescent="0.25">
      <c r="A28580" s="319">
        <f>'Comp. Desp. Indiretas'!$CX$7</f>
        <v>0</v>
      </c>
      <c r="B28580" s="314" t="str">
        <f>'Comp. Desp. Indiretas'!$A$68</f>
        <v>MOC</v>
      </c>
      <c r="D28580" s="315" t="str">
        <f>'Comp. Desp. Indiretas'!$C$68</f>
        <v>ANALISTA DE PROJETOS SENIOR - PJ</v>
      </c>
      <c r="E28580" s="314" t="str">
        <f>Resumo!$R$5</f>
        <v>Despesa</v>
      </c>
      <c r="F28580" s="314" t="str">
        <f>Resumo!$R$6</f>
        <v>Despesa Indireta</v>
      </c>
      <c r="G28580" s="327">
        <f>'Comp. Desp. Indiretas'!CX68</f>
        <v>0</v>
      </c>
    </row>
    <row r="28581" spans="1:7" x14ac:dyDescent="0.25">
      <c r="A28581" s="319">
        <f>'Comp. Desp. Indiretas'!$CX$7</f>
        <v>0</v>
      </c>
      <c r="B28581" s="314" t="str">
        <f>'Comp. Desp. Indiretas'!$A$69</f>
        <v>MOC</v>
      </c>
      <c r="D28581" s="315" t="str">
        <f>'Comp. Desp. Indiretas'!$C$69</f>
        <v>ANALISTA DE PROJETOS PLENO - PJ</v>
      </c>
      <c r="E28581" s="314" t="str">
        <f>Resumo!$R$5</f>
        <v>Despesa</v>
      </c>
      <c r="F28581" s="314" t="str">
        <f>Resumo!$R$6</f>
        <v>Despesa Indireta</v>
      </c>
      <c r="G28581" s="327">
        <f>'Comp. Desp. Indiretas'!CX69</f>
        <v>0</v>
      </c>
    </row>
    <row r="28582" spans="1:7" x14ac:dyDescent="0.25">
      <c r="A28582" s="319">
        <f>'Comp. Desp. Indiretas'!$CX$7</f>
        <v>0</v>
      </c>
      <c r="B28582" s="314" t="str">
        <f>'Comp. Desp. Indiretas'!$A$70</f>
        <v>MOC</v>
      </c>
      <c r="D28582" s="315" t="str">
        <f>'Comp. Desp. Indiretas'!$C$70</f>
        <v>ANALISTA DE PROJETOS JUNIOR - PJ</v>
      </c>
      <c r="E28582" s="314" t="str">
        <f>Resumo!$R$5</f>
        <v>Despesa</v>
      </c>
      <c r="F28582" s="314" t="str">
        <f>Resumo!$R$6</f>
        <v>Despesa Indireta</v>
      </c>
      <c r="G28582" s="327">
        <f>'Comp. Desp. Indiretas'!CX70</f>
        <v>0</v>
      </c>
    </row>
    <row r="28583" spans="1:7" x14ac:dyDescent="0.25">
      <c r="A28583" s="319">
        <f>'Comp. Desp. Indiretas'!$CX$7</f>
        <v>0</v>
      </c>
      <c r="B28583" s="314" t="str">
        <f>'Comp. Desp. Indiretas'!$A$71</f>
        <v>MOC</v>
      </c>
      <c r="D28583" s="315" t="str">
        <f>'Comp. Desp. Indiretas'!$C$71</f>
        <v>TÉCNICO OPERACIONAL - PJ</v>
      </c>
      <c r="E28583" s="314" t="str">
        <f>Resumo!$R$5</f>
        <v>Despesa</v>
      </c>
      <c r="F28583" s="314" t="str">
        <f>Resumo!$R$6</f>
        <v>Despesa Indireta</v>
      </c>
      <c r="G28583" s="327">
        <f>'Comp. Desp. Indiretas'!CX71</f>
        <v>0</v>
      </c>
    </row>
    <row r="28584" spans="1:7" x14ac:dyDescent="0.25">
      <c r="A28584" s="319">
        <f>'Comp. Desp. Indiretas'!$CX$7</f>
        <v>0</v>
      </c>
      <c r="B28584" s="314" t="str">
        <f>'Comp. Desp. Indiretas'!$A$72</f>
        <v>MOC</v>
      </c>
      <c r="D28584" s="315" t="str">
        <f>'Comp. Desp. Indiretas'!$C$72</f>
        <v>AUXILIAR TÉCNICO - PJ</v>
      </c>
      <c r="E28584" s="314" t="str">
        <f>Resumo!$R$5</f>
        <v>Despesa</v>
      </c>
      <c r="F28584" s="314" t="str">
        <f>Resumo!$R$6</f>
        <v>Despesa Indireta</v>
      </c>
      <c r="G28584" s="327">
        <f>'Comp. Desp. Indiretas'!CX72</f>
        <v>0</v>
      </c>
    </row>
    <row r="28585" spans="1:7" x14ac:dyDescent="0.25">
      <c r="A28585" s="319">
        <f>'Comp. Desp. Indiretas'!$CX$7</f>
        <v>0</v>
      </c>
      <c r="B28585" s="314" t="str">
        <f>'Comp. Desp. Indiretas'!$A$73</f>
        <v>MOC</v>
      </c>
      <c r="D28585" s="315" t="str">
        <f>'Comp. Desp. Indiretas'!$C$73</f>
        <v>ANALISTA FINANCEIRO</v>
      </c>
      <c r="E28585" s="314" t="str">
        <f>Resumo!$R$5</f>
        <v>Despesa</v>
      </c>
      <c r="F28585" s="314" t="str">
        <f>Resumo!$R$6</f>
        <v>Despesa Indireta</v>
      </c>
      <c r="G28585" s="327">
        <f>'Comp. Desp. Indiretas'!CX73</f>
        <v>0</v>
      </c>
    </row>
    <row r="28586" spans="1:7" x14ac:dyDescent="0.25">
      <c r="A28586" s="319">
        <f>'Comp. Desp. Indiretas'!$CX$7</f>
        <v>0</v>
      </c>
      <c r="B28586" s="314" t="str">
        <f>'Comp. Desp. Indiretas'!$A$74</f>
        <v>MOC</v>
      </c>
      <c r="D28586" s="315" t="str">
        <f>'Comp. Desp. Indiretas'!$C$74</f>
        <v>ANALISTA DE SUPRIMENTOS</v>
      </c>
      <c r="E28586" s="314" t="str">
        <f>Resumo!$R$5</f>
        <v>Despesa</v>
      </c>
      <c r="F28586" s="314" t="str">
        <f>Resumo!$R$6</f>
        <v>Despesa Indireta</v>
      </c>
      <c r="G28586" s="327">
        <f>'Comp. Desp. Indiretas'!CX74</f>
        <v>0</v>
      </c>
    </row>
    <row r="28587" spans="1:7" x14ac:dyDescent="0.25">
      <c r="A28587" s="319">
        <f>'Comp. Desp. Indiretas'!$CX$7</f>
        <v>0</v>
      </c>
      <c r="B28587" s="314" t="str">
        <f>'Comp. Desp. Indiretas'!$A$75</f>
        <v>DG</v>
      </c>
      <c r="D28587" s="315" t="str">
        <f>'Comp. Desp. Indiretas'!$C$75</f>
        <v>HOSPEDAGEM - NIVEL 1</v>
      </c>
      <c r="E28587" s="314" t="str">
        <f>Resumo!$R$5</f>
        <v>Despesa</v>
      </c>
      <c r="F28587" s="314" t="str">
        <f>Resumo!$R$6</f>
        <v>Despesa Indireta</v>
      </c>
      <c r="G28587" s="327">
        <f>'Comp. Desp. Indiretas'!CX75</f>
        <v>0</v>
      </c>
    </row>
    <row r="28588" spans="1:7" x14ac:dyDescent="0.25">
      <c r="A28588" s="319">
        <f>'Comp. Desp. Indiretas'!$CX$7</f>
        <v>0</v>
      </c>
      <c r="B28588" s="314" t="str">
        <f>'Comp. Desp. Indiretas'!$A$76</f>
        <v>DG</v>
      </c>
      <c r="D28588" s="315" t="str">
        <f>'Comp. Desp. Indiretas'!$C$76</f>
        <v>ALIMENTAÇÃO - NIVEL 1</v>
      </c>
      <c r="E28588" s="314" t="str">
        <f>Resumo!$R$5</f>
        <v>Despesa</v>
      </c>
      <c r="F28588" s="314" t="str">
        <f>Resumo!$R$6</f>
        <v>Despesa Indireta</v>
      </c>
      <c r="G28588" s="327">
        <f>'Comp. Desp. Indiretas'!CX76</f>
        <v>0</v>
      </c>
    </row>
    <row r="28589" spans="1:7" x14ac:dyDescent="0.25">
      <c r="A28589" s="319">
        <f>'Comp. Desp. Indiretas'!$CX$7</f>
        <v>0</v>
      </c>
      <c r="B28589" s="314" t="str">
        <f>'Comp. Desp. Indiretas'!$A$77</f>
        <v>DG</v>
      </c>
      <c r="D28589" s="315" t="str">
        <f>'Comp. Desp. Indiretas'!$C$77</f>
        <v>LOCAÇÃO DE BASE OPERACIONAL</v>
      </c>
      <c r="E28589" s="314" t="str">
        <f>Resumo!$R$5</f>
        <v>Despesa</v>
      </c>
      <c r="F28589" s="314" t="str">
        <f>Resumo!$R$6</f>
        <v>Despesa Indireta</v>
      </c>
      <c r="G28589" s="327">
        <f>'Comp. Desp. Indiretas'!CX77</f>
        <v>0</v>
      </c>
    </row>
    <row r="28590" spans="1:7" x14ac:dyDescent="0.25">
      <c r="A28590" s="319">
        <f>'Comp. Desp. Indiretas'!$CX$7</f>
        <v>0</v>
      </c>
      <c r="B28590" s="314" t="str">
        <f>'Comp. Desp. Indiretas'!$A$78</f>
        <v>DG</v>
      </c>
      <c r="D28590" s="315" t="str">
        <f>'Comp. Desp. Indiretas'!$C$78</f>
        <v>ALIMENTAÇÃO - NIVEL 1</v>
      </c>
      <c r="E28590" s="314" t="str">
        <f>Resumo!$R$5</f>
        <v>Despesa</v>
      </c>
      <c r="F28590" s="314" t="str">
        <f>Resumo!$R$6</f>
        <v>Despesa Indireta</v>
      </c>
      <c r="G28590" s="327">
        <f>'Comp. Desp. Indiretas'!CX78</f>
        <v>0</v>
      </c>
    </row>
    <row r="28591" spans="1:7" x14ac:dyDescent="0.25">
      <c r="A28591" s="319">
        <f>'Comp. Desp. Indiretas'!$CX$7</f>
        <v>0</v>
      </c>
      <c r="B28591" s="314" t="str">
        <f>'Comp. Desp. Indiretas'!$A$79</f>
        <v>DG</v>
      </c>
      <c r="D28591" s="315" t="str">
        <f>'Comp. Desp. Indiretas'!$C$79</f>
        <v>ALIMENTAÇÃO - NIVEL 2</v>
      </c>
      <c r="E28591" s="314" t="str">
        <f>Resumo!$R$5</f>
        <v>Despesa</v>
      </c>
      <c r="F28591" s="314" t="str">
        <f>Resumo!$R$6</f>
        <v>Despesa Indireta</v>
      </c>
      <c r="G28591" s="327">
        <f>'Comp. Desp. Indiretas'!CX79</f>
        <v>0</v>
      </c>
    </row>
    <row r="28592" spans="1:7" x14ac:dyDescent="0.25">
      <c r="A28592" s="319">
        <f>'Comp. Desp. Indiretas'!$CX$7</f>
        <v>0</v>
      </c>
      <c r="B28592" s="314" t="str">
        <f>'Comp. Desp. Indiretas'!$A$80</f>
        <v>DG</v>
      </c>
      <c r="D28592" s="315" t="str">
        <f>'Comp. Desp. Indiretas'!$C$80</f>
        <v>ALIMENTAÇÃO - NIVEL 3</v>
      </c>
      <c r="E28592" s="314" t="str">
        <f>Resumo!$R$5</f>
        <v>Despesa</v>
      </c>
      <c r="F28592" s="314" t="str">
        <f>Resumo!$R$6</f>
        <v>Despesa Indireta</v>
      </c>
      <c r="G28592" s="327">
        <f>'Comp. Desp. Indiretas'!CX80</f>
        <v>0</v>
      </c>
    </row>
    <row r="28593" spans="1:7" x14ac:dyDescent="0.25">
      <c r="A28593" s="319">
        <f>'Comp. Desp. Indiretas'!$CX$7</f>
        <v>0</v>
      </c>
      <c r="B28593" s="314" t="str">
        <f>'Comp. Desp. Indiretas'!$A$81</f>
        <v>DG</v>
      </c>
      <c r="D28593" s="315" t="str">
        <f>'Comp. Desp. Indiretas'!$C$81</f>
        <v>TELEFONIA</v>
      </c>
      <c r="E28593" s="314" t="str">
        <f>Resumo!$R$5</f>
        <v>Despesa</v>
      </c>
      <c r="F28593" s="314" t="str">
        <f>Resumo!$R$6</f>
        <v>Despesa Indireta</v>
      </c>
      <c r="G28593" s="327">
        <f>'Comp. Desp. Indiretas'!CX81</f>
        <v>0</v>
      </c>
    </row>
    <row r="28594" spans="1:7" x14ac:dyDescent="0.25">
      <c r="A28594" s="319">
        <f>'Comp. Desp. Indiretas'!$CX$7</f>
        <v>0</v>
      </c>
      <c r="B28594" s="314" t="str">
        <f>'Comp. Desp. Indiretas'!$A$82</f>
        <v>DG</v>
      </c>
      <c r="D28594" s="315" t="str">
        <f>'Comp. Desp. Indiretas'!$C$82</f>
        <v>ALUGUEL DE VEÍCULO LEVE MENSAL</v>
      </c>
      <c r="E28594" s="314" t="str">
        <f>Resumo!$R$5</f>
        <v>Despesa</v>
      </c>
      <c r="F28594" s="314" t="str">
        <f>Resumo!$R$6</f>
        <v>Despesa Indireta</v>
      </c>
      <c r="G28594" s="327">
        <f>'Comp. Desp. Indiretas'!CX82</f>
        <v>0</v>
      </c>
    </row>
    <row r="28595" spans="1:7" x14ac:dyDescent="0.25">
      <c r="A28595" s="319">
        <f>'Comp. Desp. Indiretas'!$CX$7</f>
        <v>0</v>
      </c>
      <c r="B28595" s="314" t="str">
        <f>'Comp. Desp. Indiretas'!$A$83</f>
        <v>DG</v>
      </c>
      <c r="D28595" s="315" t="str">
        <f>'Comp. Desp. Indiretas'!$C$83</f>
        <v>ALUGUEL DE VEICULO LEVE</v>
      </c>
      <c r="E28595" s="314" t="str">
        <f>Resumo!$R$5</f>
        <v>Despesa</v>
      </c>
      <c r="F28595" s="314" t="str">
        <f>Resumo!$R$6</f>
        <v>Despesa Indireta</v>
      </c>
      <c r="G28595" s="327">
        <f>'Comp. Desp. Indiretas'!CX83</f>
        <v>0</v>
      </c>
    </row>
    <row r="28596" spans="1:7" x14ac:dyDescent="0.25">
      <c r="A28596" s="319">
        <f>'Comp. Desp. Indiretas'!$CX$7</f>
        <v>0</v>
      </c>
      <c r="B28596" s="314" t="str">
        <f>'Comp. Desp. Indiretas'!$A$84</f>
        <v>DG</v>
      </c>
      <c r="D28596" s="315" t="str">
        <f>'Comp. Desp. Indiretas'!$C$84</f>
        <v>ALUGUEL CAMINHONTE</v>
      </c>
      <c r="E28596" s="314" t="str">
        <f>Resumo!$R$5</f>
        <v>Despesa</v>
      </c>
      <c r="F28596" s="314" t="str">
        <f>Resumo!$R$6</f>
        <v>Despesa Indireta</v>
      </c>
      <c r="G28596" s="327">
        <f>'Comp. Desp. Indiretas'!CX84</f>
        <v>0</v>
      </c>
    </row>
    <row r="28597" spans="1:7" x14ac:dyDescent="0.25">
      <c r="A28597" s="319">
        <f>'Comp. Desp. Indiretas'!$CX$7</f>
        <v>0</v>
      </c>
      <c r="B28597" s="314" t="str">
        <f>'Comp. Desp. Indiretas'!$A$85</f>
        <v>DG</v>
      </c>
      <c r="D28597" s="315" t="str">
        <f>'Comp. Desp. Indiretas'!$C$85</f>
        <v>AQUISIÇÃO DE VEICULO</v>
      </c>
      <c r="E28597" s="314" t="str">
        <f>Resumo!$R$5</f>
        <v>Despesa</v>
      </c>
      <c r="F28597" s="314" t="str">
        <f>Resumo!$R$6</f>
        <v>Despesa Indireta</v>
      </c>
      <c r="G28597" s="327">
        <f>'Comp. Desp. Indiretas'!CX85</f>
        <v>0</v>
      </c>
    </row>
    <row r="28598" spans="1:7" x14ac:dyDescent="0.25">
      <c r="A28598" s="319">
        <f>'Comp. Desp. Indiretas'!$CX$7</f>
        <v>0</v>
      </c>
      <c r="B28598" s="314" t="str">
        <f>'Comp. Desp. Indiretas'!$A$86</f>
        <v>DG</v>
      </c>
      <c r="D28598" s="315" t="str">
        <f>'Comp. Desp. Indiretas'!$C$86</f>
        <v>COMBUSTÍVEL - GASOLINA</v>
      </c>
      <c r="E28598" s="314" t="str">
        <f>Resumo!$R$5</f>
        <v>Despesa</v>
      </c>
      <c r="F28598" s="314" t="str">
        <f>Resumo!$R$6</f>
        <v>Despesa Indireta</v>
      </c>
      <c r="G28598" s="327">
        <f>'Comp. Desp. Indiretas'!CX86</f>
        <v>0</v>
      </c>
    </row>
    <row r="28599" spans="1:7" x14ac:dyDescent="0.25">
      <c r="A28599" s="319">
        <f>'Comp. Desp. Indiretas'!$CX$7</f>
        <v>0</v>
      </c>
      <c r="B28599" s="314" t="str">
        <f>'Comp. Desp. Indiretas'!$A$87</f>
        <v>DG</v>
      </c>
      <c r="D28599" s="315" t="str">
        <f>'Comp. Desp. Indiretas'!$C$87</f>
        <v>COMBUSTÍVEL - DIESEL</v>
      </c>
      <c r="E28599" s="314" t="str">
        <f>Resumo!$R$5</f>
        <v>Despesa</v>
      </c>
      <c r="F28599" s="314" t="str">
        <f>Resumo!$R$6</f>
        <v>Despesa Indireta</v>
      </c>
      <c r="G28599" s="327">
        <f>'Comp. Desp. Indiretas'!CX87</f>
        <v>0</v>
      </c>
    </row>
    <row r="28600" spans="1:7" x14ac:dyDescent="0.25">
      <c r="A28600" s="319">
        <f>'Comp. Desp. Indiretas'!$CX$7</f>
        <v>0</v>
      </c>
      <c r="B28600" s="314" t="str">
        <f>'Comp. Desp. Indiretas'!$A$88</f>
        <v>DG</v>
      </c>
      <c r="D28600" s="315" t="str">
        <f>'Comp. Desp. Indiretas'!$C$88</f>
        <v>PASSAGEM AÉREA</v>
      </c>
      <c r="E28600" s="314" t="str">
        <f>Resumo!$R$5</f>
        <v>Despesa</v>
      </c>
      <c r="F28600" s="314" t="str">
        <f>Resumo!$R$6</f>
        <v>Despesa Indireta</v>
      </c>
      <c r="G28600" s="327">
        <f>'Comp. Desp. Indiretas'!CX88</f>
        <v>0</v>
      </c>
    </row>
    <row r="28601" spans="1:7" x14ac:dyDescent="0.25">
      <c r="A28601" s="319">
        <f>'Comp. Desp. Indiretas'!$CX$7</f>
        <v>0</v>
      </c>
      <c r="B28601" s="314" t="str">
        <f>'Comp. Desp. Indiretas'!$A$89</f>
        <v>ART</v>
      </c>
      <c r="D28601" s="315" t="str">
        <f>'Comp. Desp. Indiretas'!$C$89</f>
        <v>ART CREA - Nível 1</v>
      </c>
      <c r="E28601" s="314" t="str">
        <f>Resumo!$R$5</f>
        <v>Despesa</v>
      </c>
      <c r="F28601" s="314" t="str">
        <f>Resumo!$R$6</f>
        <v>Despesa Indireta</v>
      </c>
      <c r="G28601" s="327">
        <f>'Comp. Desp. Indiretas'!CX89</f>
        <v>0</v>
      </c>
    </row>
    <row r="28602" spans="1:7" x14ac:dyDescent="0.25">
      <c r="A28602" s="319">
        <f>'Comp. Desp. Indiretas'!$CX$7</f>
        <v>0</v>
      </c>
      <c r="B28602" s="314" t="str">
        <f>'Comp. Desp. Indiretas'!$A$90</f>
        <v>ART</v>
      </c>
      <c r="D28602" s="315" t="str">
        <f>'Comp. Desp. Indiretas'!$C$90</f>
        <v>ART CREA - Nível 2</v>
      </c>
      <c r="E28602" s="314" t="str">
        <f>Resumo!$R$5</f>
        <v>Despesa</v>
      </c>
      <c r="F28602" s="314" t="str">
        <f>Resumo!$R$6</f>
        <v>Despesa Indireta</v>
      </c>
      <c r="G28602" s="327">
        <f>'Comp. Desp. Indiretas'!CX90</f>
        <v>0</v>
      </c>
    </row>
    <row r="28603" spans="1:7" x14ac:dyDescent="0.25">
      <c r="A28603" s="319">
        <f>'Comp. Desp. Indiretas'!$CX$7</f>
        <v>0</v>
      </c>
      <c r="B28603" s="314" t="str">
        <f>'Comp. Desp. Indiretas'!$A$91</f>
        <v>ART</v>
      </c>
      <c r="D28603" s="315" t="str">
        <f>'Comp. Desp. Indiretas'!$C$91</f>
        <v>ART CREA - Nível 3</v>
      </c>
      <c r="E28603" s="314" t="str">
        <f>Resumo!$R$5</f>
        <v>Despesa</v>
      </c>
      <c r="F28603" s="314" t="str">
        <f>Resumo!$R$6</f>
        <v>Despesa Indireta</v>
      </c>
      <c r="G28603" s="327">
        <f>'Comp. Desp. Indiretas'!CX91</f>
        <v>0</v>
      </c>
    </row>
    <row r="28604" spans="1:7" x14ac:dyDescent="0.25">
      <c r="A28604" s="319">
        <f>'Comp. Desp. Indiretas'!$CX$7</f>
        <v>0</v>
      </c>
      <c r="B28604" s="314" t="str">
        <f>'Comp. Desp. Indiretas'!$A$92</f>
        <v>ART</v>
      </c>
      <c r="D28604" s="315" t="str">
        <f>'Comp. Desp. Indiretas'!$C$92</f>
        <v>ACERVO CREA</v>
      </c>
      <c r="E28604" s="314" t="str">
        <f>Resumo!$R$5</f>
        <v>Despesa</v>
      </c>
      <c r="F28604" s="314" t="str">
        <f>Resumo!$R$6</f>
        <v>Despesa Indireta</v>
      </c>
      <c r="G28604" s="327">
        <f>'Comp. Desp. Indiretas'!CX92</f>
        <v>0</v>
      </c>
    </row>
    <row r="28605" spans="1:7" x14ac:dyDescent="0.25">
      <c r="A28605" s="319">
        <f>'Comp. Desp. Indiretas'!$CX$7</f>
        <v>0</v>
      </c>
      <c r="B28605" s="314" t="str">
        <f>'Comp. Desp. Indiretas'!$A$93</f>
        <v>ART</v>
      </c>
      <c r="D28605" s="315" t="str">
        <f>'Comp. Desp. Indiretas'!$C$93</f>
        <v>ART CRBio</v>
      </c>
      <c r="E28605" s="314" t="str">
        <f>Resumo!$R$5</f>
        <v>Despesa</v>
      </c>
      <c r="F28605" s="314" t="str">
        <f>Resumo!$R$6</f>
        <v>Despesa Indireta</v>
      </c>
      <c r="G28605" s="327">
        <f>'Comp. Desp. Indiretas'!CX93</f>
        <v>0</v>
      </c>
    </row>
    <row r="28606" spans="1:7" x14ac:dyDescent="0.25">
      <c r="A28606" s="319">
        <f>'Comp. Desp. Indiretas'!$CX$7</f>
        <v>0</v>
      </c>
      <c r="B28606" s="314" t="str">
        <f>'Comp. Desp. Indiretas'!$A$94</f>
        <v>ART</v>
      </c>
      <c r="D28606" s="315" t="str">
        <f>'Comp. Desp. Indiretas'!$C$94</f>
        <v>ACERVO CRBio</v>
      </c>
      <c r="E28606" s="314" t="str">
        <f>Resumo!$R$5</f>
        <v>Despesa</v>
      </c>
      <c r="F28606" s="314" t="str">
        <f>Resumo!$R$6</f>
        <v>Despesa Indireta</v>
      </c>
      <c r="G28606" s="327">
        <f>'Comp. Desp. Indiretas'!CX94</f>
        <v>0</v>
      </c>
    </row>
    <row r="28607" spans="1:7" x14ac:dyDescent="0.25">
      <c r="A28607" s="319">
        <f>'Comp. Desp. Indiretas'!$CX$7</f>
        <v>0</v>
      </c>
      <c r="B28607" s="314" t="str">
        <f>'Comp. Desp. Indiretas'!$A$95</f>
        <v>ART</v>
      </c>
      <c r="D28607" s="315" t="str">
        <f>'Comp. Desp. Indiretas'!$C$95</f>
        <v>VISTO CREA PF</v>
      </c>
      <c r="E28607" s="314" t="str">
        <f>Resumo!$R$5</f>
        <v>Despesa</v>
      </c>
      <c r="F28607" s="314" t="str">
        <f>Resumo!$R$6</f>
        <v>Despesa Indireta</v>
      </c>
      <c r="G28607" s="327">
        <f>'Comp. Desp. Indiretas'!CX95</f>
        <v>0</v>
      </c>
    </row>
    <row r="28608" spans="1:7" x14ac:dyDescent="0.25">
      <c r="A28608" s="319">
        <f>'Comp. Desp. Indiretas'!$CX$7</f>
        <v>0</v>
      </c>
      <c r="B28608" s="314" t="str">
        <f>'Comp. Desp. Indiretas'!$A$96</f>
        <v>ART</v>
      </c>
      <c r="D28608" s="315" t="str">
        <f>'Comp. Desp. Indiretas'!$C$96</f>
        <v>VISTO CREA PJ</v>
      </c>
      <c r="E28608" s="314" t="str">
        <f>Resumo!$R$5</f>
        <v>Despesa</v>
      </c>
      <c r="F28608" s="314" t="str">
        <f>Resumo!$R$6</f>
        <v>Despesa Indireta</v>
      </c>
      <c r="G28608" s="327">
        <f>'Comp. Desp. Indiretas'!CX96</f>
        <v>0</v>
      </c>
    </row>
    <row r="28609" spans="1:7" x14ac:dyDescent="0.25">
      <c r="A28609" s="319">
        <f>'Comp. Desp. Indiretas'!$CX$7</f>
        <v>0</v>
      </c>
      <c r="B28609" s="314" t="str">
        <f>'Comp. Desp. Indiretas'!$A$97</f>
        <v>ART</v>
      </c>
      <c r="D28609" s="315" t="str">
        <f>'Comp. Desp. Indiretas'!$C$97</f>
        <v>ANUIDADE CREA PF</v>
      </c>
      <c r="E28609" s="314" t="str">
        <f>Resumo!$R$5</f>
        <v>Despesa</v>
      </c>
      <c r="F28609" s="314" t="str">
        <f>Resumo!$R$6</f>
        <v>Despesa Indireta</v>
      </c>
      <c r="G28609" s="327">
        <f>'Comp. Desp. Indiretas'!CX97</f>
        <v>0</v>
      </c>
    </row>
    <row r="28610" spans="1:7" x14ac:dyDescent="0.25">
      <c r="A28610" s="319">
        <f>'Comp. Desp. Indiretas'!$CX$7</f>
        <v>0</v>
      </c>
      <c r="B28610" s="314" t="str">
        <f>'Comp. Desp. Indiretas'!$A$98</f>
        <v>ART</v>
      </c>
      <c r="D28610" s="315" t="str">
        <f>'Comp. Desp. Indiretas'!$C$98</f>
        <v>ANUIDADE CREA PJ</v>
      </c>
      <c r="E28610" s="314" t="str">
        <f>Resumo!$R$5</f>
        <v>Despesa</v>
      </c>
      <c r="F28610" s="314" t="str">
        <f>Resumo!$R$6</f>
        <v>Despesa Indireta</v>
      </c>
      <c r="G28610" s="327">
        <f>'Comp. Desp. Indiretas'!CX98</f>
        <v>0</v>
      </c>
    </row>
    <row r="28611" spans="1:7" x14ac:dyDescent="0.25">
      <c r="A28611" s="319">
        <f>'Comp. Desp. Indiretas'!$CX$7</f>
        <v>0</v>
      </c>
      <c r="B28611" s="314" t="str">
        <f>'Comp. Desp. Indiretas'!$A$99</f>
        <v>ART</v>
      </c>
      <c r="D28611" s="315" t="str">
        <f>'Comp. Desp. Indiretas'!$C$99</f>
        <v>VISTO CRBio PF</v>
      </c>
      <c r="E28611" s="314" t="str">
        <f>Resumo!$R$5</f>
        <v>Despesa</v>
      </c>
      <c r="F28611" s="314" t="str">
        <f>Resumo!$R$6</f>
        <v>Despesa Indireta</v>
      </c>
      <c r="G28611" s="327">
        <f>'Comp. Desp. Indiretas'!CX99</f>
        <v>0</v>
      </c>
    </row>
    <row r="28612" spans="1:7" x14ac:dyDescent="0.25">
      <c r="A28612" s="319">
        <f>'Comp. Desp. Indiretas'!$CX$7</f>
        <v>0</v>
      </c>
      <c r="B28612" s="314" t="str">
        <f>'Comp. Desp. Indiretas'!$A$100</f>
        <v>ART</v>
      </c>
      <c r="D28612" s="315" t="str">
        <f>'Comp. Desp. Indiretas'!$C$100</f>
        <v>VISTO CRBio PJ</v>
      </c>
      <c r="E28612" s="314" t="str">
        <f>Resumo!$R$5</f>
        <v>Despesa</v>
      </c>
      <c r="F28612" s="314" t="str">
        <f>Resumo!$R$6</f>
        <v>Despesa Indireta</v>
      </c>
      <c r="G28612" s="327">
        <f>'Comp. Desp. Indiretas'!CX100</f>
        <v>0</v>
      </c>
    </row>
    <row r="28613" spans="1:7" x14ac:dyDescent="0.25">
      <c r="A28613" s="319">
        <f>'Comp. Desp. Indiretas'!$CX$7</f>
        <v>0</v>
      </c>
      <c r="B28613" s="314" t="str">
        <f>'Comp. Desp. Indiretas'!$A$101</f>
        <v>SMS</v>
      </c>
      <c r="D28613" s="315" t="str">
        <f>'Comp. Desp. Indiretas'!$C$101</f>
        <v>PPRA</v>
      </c>
      <c r="E28613" s="314" t="str">
        <f>Resumo!$R$5</f>
        <v>Despesa</v>
      </c>
      <c r="F28613" s="314" t="str">
        <f>Resumo!$R$6</f>
        <v>Despesa Indireta</v>
      </c>
      <c r="G28613" s="327">
        <f>'Comp. Desp. Indiretas'!CX101</f>
        <v>0</v>
      </c>
    </row>
    <row r="28614" spans="1:7" x14ac:dyDescent="0.25">
      <c r="A28614" s="319">
        <f>'Comp. Desp. Indiretas'!$CX$7</f>
        <v>0</v>
      </c>
      <c r="B28614" s="314" t="str">
        <f>'Comp. Desp. Indiretas'!$A$102</f>
        <v>SMS</v>
      </c>
      <c r="D28614" s="315" t="str">
        <f>'Comp. Desp. Indiretas'!$C$102</f>
        <v>PCMSO</v>
      </c>
      <c r="E28614" s="314" t="str">
        <f>Resumo!$R$5</f>
        <v>Despesa</v>
      </c>
      <c r="F28614" s="314" t="str">
        <f>Resumo!$R$6</f>
        <v>Despesa Indireta</v>
      </c>
      <c r="G28614" s="327">
        <f>'Comp. Desp. Indiretas'!CX102</f>
        <v>0</v>
      </c>
    </row>
    <row r="28615" spans="1:7" x14ac:dyDescent="0.25">
      <c r="A28615" s="319">
        <f>'Comp. Desp. Indiretas'!$CX$7</f>
        <v>0</v>
      </c>
      <c r="B28615" s="314" t="str">
        <f>'Comp. Desp. Indiretas'!$A$103</f>
        <v>SMS</v>
      </c>
      <c r="D28615" s="315" t="str">
        <f>'Comp. Desp. Indiretas'!$C$103</f>
        <v>APR</v>
      </c>
      <c r="E28615" s="314" t="str">
        <f>Resumo!$R$5</f>
        <v>Despesa</v>
      </c>
      <c r="F28615" s="314" t="str">
        <f>Resumo!$R$6</f>
        <v>Despesa Indireta</v>
      </c>
      <c r="G28615" s="327">
        <f>'Comp. Desp. Indiretas'!CX103</f>
        <v>0</v>
      </c>
    </row>
    <row r="28616" spans="1:7" x14ac:dyDescent="0.25">
      <c r="A28616" s="319">
        <f>'Comp. Desp. Indiretas'!$CX$7</f>
        <v>0</v>
      </c>
      <c r="B28616" s="314" t="str">
        <f>'Comp. Desp. Indiretas'!$A$104</f>
        <v>SMS</v>
      </c>
      <c r="D28616" s="315" t="str">
        <f>'Comp. Desp. Indiretas'!$C$104</f>
        <v>PAE</v>
      </c>
      <c r="E28616" s="314" t="str">
        <f>Resumo!$R$5</f>
        <v>Despesa</v>
      </c>
      <c r="F28616" s="314" t="str">
        <f>Resumo!$R$6</f>
        <v>Despesa Indireta</v>
      </c>
      <c r="G28616" s="327">
        <f>'Comp. Desp. Indiretas'!CX104</f>
        <v>0</v>
      </c>
    </row>
    <row r="28617" spans="1:7" x14ac:dyDescent="0.25">
      <c r="A28617" s="319">
        <f>'Comp. Desp. Indiretas'!$CX$7</f>
        <v>0</v>
      </c>
      <c r="B28617" s="314" t="str">
        <f>'Comp. Desp. Indiretas'!$A$105</f>
        <v>SMS</v>
      </c>
      <c r="D28617" s="315" t="str">
        <f>'Comp. Desp. Indiretas'!$C$105</f>
        <v>TREINAMENTO</v>
      </c>
      <c r="E28617" s="314" t="str">
        <f>Resumo!$R$5</f>
        <v>Despesa</v>
      </c>
      <c r="F28617" s="314" t="str">
        <f>Resumo!$R$6</f>
        <v>Despesa Indireta</v>
      </c>
      <c r="G28617" s="327">
        <f>'Comp. Desp. Indiretas'!CX105</f>
        <v>0</v>
      </c>
    </row>
    <row r="28618" spans="1:7" x14ac:dyDescent="0.25">
      <c r="A28618" s="319">
        <f>'Comp. Desp. Indiretas'!$CX$7</f>
        <v>0</v>
      </c>
      <c r="B28618" s="314" t="str">
        <f>'Comp. Desp. Indiretas'!$A$106</f>
        <v>SMS</v>
      </c>
      <c r="D28618" s="315" t="str">
        <f>'Comp. Desp. Indiretas'!$C$106</f>
        <v>ASO</v>
      </c>
      <c r="E28618" s="314" t="str">
        <f>Resumo!$R$5</f>
        <v>Despesa</v>
      </c>
      <c r="F28618" s="314" t="str">
        <f>Resumo!$R$6</f>
        <v>Despesa Indireta</v>
      </c>
      <c r="G28618" s="327">
        <f>'Comp. Desp. Indiretas'!CX106</f>
        <v>0</v>
      </c>
    </row>
    <row r="28619" spans="1:7" x14ac:dyDescent="0.25">
      <c r="A28619" s="319">
        <f>'Comp. Desp. Indiretas'!$CX$7</f>
        <v>0</v>
      </c>
      <c r="B28619" s="314">
        <f>'Comp. Desp. Indiretas'!$A$107</f>
        <v>0</v>
      </c>
      <c r="D28619" s="315" t="str">
        <f>'Comp. Desp. Indiretas'!$C$107</f>
        <v/>
      </c>
      <c r="E28619" s="314" t="str">
        <f>Resumo!$R$5</f>
        <v>Despesa</v>
      </c>
      <c r="F28619" s="314" t="str">
        <f>Resumo!$R$6</f>
        <v>Despesa Indireta</v>
      </c>
      <c r="G28619" s="327">
        <f>'Comp. Desp. Indiretas'!CX107</f>
        <v>0</v>
      </c>
    </row>
    <row r="28620" spans="1:7" x14ac:dyDescent="0.25">
      <c r="A28620" s="319">
        <f>'Comp. Desp. Indiretas'!$CX$7</f>
        <v>0</v>
      </c>
      <c r="B28620" s="314">
        <f>'Comp. Desp. Indiretas'!$A$108</f>
        <v>0</v>
      </c>
      <c r="D28620" s="315" t="str">
        <f>'Comp. Desp. Indiretas'!$C$108</f>
        <v/>
      </c>
      <c r="E28620" s="314" t="str">
        <f>Resumo!$R$5</f>
        <v>Despesa</v>
      </c>
      <c r="F28620" s="314" t="str">
        <f>Resumo!$R$6</f>
        <v>Despesa Indireta</v>
      </c>
      <c r="G28620" s="327">
        <f>'Comp. Desp. Indiretas'!CX108</f>
        <v>0</v>
      </c>
    </row>
    <row r="28621" spans="1:7" x14ac:dyDescent="0.25">
      <c r="A28621" s="319">
        <f>'Comp. Desp. Indiretas'!$CX$7</f>
        <v>0</v>
      </c>
      <c r="B28621" s="314">
        <f>'Comp. Desp. Indiretas'!$A$109</f>
        <v>0</v>
      </c>
      <c r="D28621" s="315" t="str">
        <f>'Comp. Desp. Indiretas'!$C$109</f>
        <v/>
      </c>
      <c r="E28621" s="314" t="str">
        <f>Resumo!$R$5</f>
        <v>Despesa</v>
      </c>
      <c r="F28621" s="314" t="str">
        <f>Resumo!$R$6</f>
        <v>Despesa Indireta</v>
      </c>
      <c r="G28621" s="327">
        <f>'Comp. Desp. Indiretas'!CX109</f>
        <v>0</v>
      </c>
    </row>
    <row r="28622" spans="1:7" x14ac:dyDescent="0.25">
      <c r="A28622" s="319">
        <f>'Comp. Desp. Indiretas'!$CX$7</f>
        <v>0</v>
      </c>
      <c r="B28622" s="314">
        <f>'Comp. Desp. Indiretas'!$A$110</f>
        <v>0</v>
      </c>
      <c r="D28622" s="315" t="str">
        <f>'Comp. Desp. Indiretas'!$C$110</f>
        <v/>
      </c>
      <c r="E28622" s="314" t="str">
        <f>Resumo!$R$5</f>
        <v>Despesa</v>
      </c>
      <c r="F28622" s="314" t="str">
        <f>Resumo!$R$6</f>
        <v>Despesa Indireta</v>
      </c>
      <c r="G28622" s="327">
        <f>'Comp. Desp. Indiretas'!CX110</f>
        <v>0</v>
      </c>
    </row>
    <row r="28623" spans="1:7" x14ac:dyDescent="0.25">
      <c r="A28623" s="319">
        <f>'Comp. Desp. Indiretas'!$CX$7</f>
        <v>0</v>
      </c>
      <c r="B28623" s="314">
        <f>'Comp. Desp. Indiretas'!$A$111</f>
        <v>0</v>
      </c>
      <c r="D28623" s="315" t="str">
        <f>'Comp. Desp. Indiretas'!$C$111</f>
        <v/>
      </c>
      <c r="E28623" s="314" t="str">
        <f>Resumo!$R$5</f>
        <v>Despesa</v>
      </c>
      <c r="F28623" s="314" t="str">
        <f>Resumo!$R$6</f>
        <v>Despesa Indireta</v>
      </c>
      <c r="G28623" s="327">
        <f>'Comp. Desp. Indiretas'!CX111</f>
        <v>0</v>
      </c>
    </row>
    <row r="28624" spans="1:7" x14ac:dyDescent="0.25">
      <c r="A28624" s="319">
        <f>'Comp. Desp. Indiretas'!$CX$7</f>
        <v>0</v>
      </c>
      <c r="B28624" s="314">
        <f>'Comp. Desp. Indiretas'!$A$112</f>
        <v>0</v>
      </c>
      <c r="D28624" s="315" t="str">
        <f>'Comp. Desp. Indiretas'!$C$112</f>
        <v/>
      </c>
      <c r="E28624" s="314" t="str">
        <f>Resumo!$R$5</f>
        <v>Despesa</v>
      </c>
      <c r="F28624" s="314" t="str">
        <f>Resumo!$R$6</f>
        <v>Despesa Indireta</v>
      </c>
      <c r="G28624" s="327">
        <f>'Comp. Desp. Indiretas'!CX112</f>
        <v>0</v>
      </c>
    </row>
    <row r="28625" spans="1:7" x14ac:dyDescent="0.25">
      <c r="A28625" s="319">
        <f>'Comp. Desp. Indiretas'!$CX$7</f>
        <v>0</v>
      </c>
      <c r="B28625" s="314" t="str">
        <f>'Composições Desp. Diretas'!$A$10</f>
        <v>SE</v>
      </c>
      <c r="C28625" s="314" t="str">
        <f>EAP!$C$9</f>
        <v>PP01</v>
      </c>
      <c r="D28625" s="315" t="str">
        <f>'Composições Desp. Diretas'!$C$10</f>
        <v>Subcontratação: realização do serviço de monit. da QAE</v>
      </c>
      <c r="E28625" s="314" t="str">
        <f>Resumo!$R$5</f>
        <v>Despesa</v>
      </c>
      <c r="F28625" s="314" t="str">
        <f>Resumo!$R$7</f>
        <v>Despesa Direta</v>
      </c>
      <c r="G28625" s="327">
        <f>'Composições Desp. Diretas'!CY10</f>
        <v>0</v>
      </c>
    </row>
    <row r="28626" spans="1:7" x14ac:dyDescent="0.25">
      <c r="A28626" s="319">
        <f>'Comp. Desp. Indiretas'!$CX$7</f>
        <v>0</v>
      </c>
      <c r="B28626" s="314" t="str">
        <f>'Composições Desp. Diretas'!$A$11</f>
        <v>MOC</v>
      </c>
      <c r="C28626" s="314" t="str">
        <f>EAP!$C$9</f>
        <v>PP01</v>
      </c>
      <c r="D28626" s="315" t="str">
        <f>'Composições Desp. Diretas'!$C$11</f>
        <v>ANALISTA DE PROJETOS PLENO</v>
      </c>
      <c r="E28626" s="314" t="str">
        <f>Resumo!$R$5</f>
        <v>Despesa</v>
      </c>
      <c r="F28626" s="314" t="str">
        <f>Resumo!$R$7</f>
        <v>Despesa Direta</v>
      </c>
      <c r="G28626" s="327">
        <f>'Composições Desp. Diretas'!CY11</f>
        <v>0</v>
      </c>
    </row>
    <row r="28627" spans="1:7" x14ac:dyDescent="0.25">
      <c r="A28627" s="319">
        <f>'Comp. Desp. Indiretas'!$CX$7</f>
        <v>0</v>
      </c>
      <c r="B28627" s="314">
        <f>'Composições Desp. Diretas'!$A$12</f>
        <v>0</v>
      </c>
      <c r="C28627" s="314" t="str">
        <f>EAP!$C$9</f>
        <v>PP01</v>
      </c>
      <c r="D28627" s="315">
        <f>'Composições Desp. Diretas'!$C$12</f>
        <v>0</v>
      </c>
      <c r="E28627" s="314" t="str">
        <f>Resumo!$R$5</f>
        <v>Despesa</v>
      </c>
      <c r="F28627" s="314" t="str">
        <f>Resumo!$R$7</f>
        <v>Despesa Direta</v>
      </c>
      <c r="G28627" s="327">
        <f>'Composições Desp. Diretas'!CY12</f>
        <v>0</v>
      </c>
    </row>
    <row r="28628" spans="1:7" x14ac:dyDescent="0.25">
      <c r="A28628" s="319">
        <f>'Comp. Desp. Indiretas'!$CX$7</f>
        <v>0</v>
      </c>
      <c r="B28628" s="314">
        <f>'Composições Desp. Diretas'!$A$13</f>
        <v>0</v>
      </c>
      <c r="C28628" s="314" t="str">
        <f>EAP!$C$9</f>
        <v>PP01</v>
      </c>
      <c r="D28628" s="315">
        <f>'Composições Desp. Diretas'!$C$13</f>
        <v>0</v>
      </c>
      <c r="E28628" s="314" t="str">
        <f>Resumo!$R$5</f>
        <v>Despesa</v>
      </c>
      <c r="F28628" s="314" t="str">
        <f>Resumo!$R$7</f>
        <v>Despesa Direta</v>
      </c>
      <c r="G28628" s="327">
        <f>'Composições Desp. Diretas'!CY13</f>
        <v>0</v>
      </c>
    </row>
    <row r="28629" spans="1:7" x14ac:dyDescent="0.25">
      <c r="A28629" s="319">
        <f>'Comp. Desp. Indiretas'!$CX$7</f>
        <v>0</v>
      </c>
      <c r="B28629" s="314">
        <f>'Composições Desp. Diretas'!$A$14</f>
        <v>0</v>
      </c>
      <c r="C28629" s="314" t="str">
        <f>EAP!$C$9</f>
        <v>PP01</v>
      </c>
      <c r="D28629" s="315">
        <f>'Composições Desp. Diretas'!$C$14</f>
        <v>0</v>
      </c>
      <c r="E28629" s="314" t="str">
        <f>Resumo!$R$5</f>
        <v>Despesa</v>
      </c>
      <c r="F28629" s="314" t="str">
        <f>Resumo!$R$7</f>
        <v>Despesa Direta</v>
      </c>
      <c r="G28629" s="327">
        <f>'Composições Desp. Diretas'!CY14</f>
        <v>0</v>
      </c>
    </row>
    <row r="28630" spans="1:7" x14ac:dyDescent="0.25">
      <c r="A28630" s="319">
        <f>'Comp. Desp. Indiretas'!$CX$7</f>
        <v>0</v>
      </c>
      <c r="B28630" s="314">
        <f>'Composições Desp. Diretas'!$A$15</f>
        <v>0</v>
      </c>
      <c r="C28630" s="314" t="str">
        <f>EAP!$C$9</f>
        <v>PP01</v>
      </c>
      <c r="D28630" s="315">
        <f>'Composições Desp. Diretas'!$C$15</f>
        <v>0</v>
      </c>
      <c r="E28630" s="314" t="str">
        <f>Resumo!$R$5</f>
        <v>Despesa</v>
      </c>
      <c r="F28630" s="314" t="str">
        <f>Resumo!$R$7</f>
        <v>Despesa Direta</v>
      </c>
      <c r="G28630" s="327">
        <f>'Composições Desp. Diretas'!CY15</f>
        <v>0</v>
      </c>
    </row>
    <row r="28631" spans="1:7" x14ac:dyDescent="0.25">
      <c r="A28631" s="319">
        <f>'Comp. Desp. Indiretas'!$CX$7</f>
        <v>0</v>
      </c>
      <c r="B28631" s="314">
        <f>'Composições Desp. Diretas'!$A$16</f>
        <v>0</v>
      </c>
      <c r="C28631" s="314" t="str">
        <f>EAP!$C$9</f>
        <v>PP01</v>
      </c>
      <c r="D28631" s="315">
        <f>'Composições Desp. Diretas'!$C$16</f>
        <v>0</v>
      </c>
      <c r="E28631" s="314" t="str">
        <f>Resumo!$R$5</f>
        <v>Despesa</v>
      </c>
      <c r="F28631" s="314" t="str">
        <f>Resumo!$R$7</f>
        <v>Despesa Direta</v>
      </c>
      <c r="G28631" s="327">
        <f>'Composições Desp. Diretas'!CY16</f>
        <v>0</v>
      </c>
    </row>
    <row r="28632" spans="1:7" x14ac:dyDescent="0.25">
      <c r="A28632" s="319">
        <f>'Comp. Desp. Indiretas'!$CX$7</f>
        <v>0</v>
      </c>
      <c r="B28632" s="314">
        <f>'Composições Desp. Diretas'!$A$17</f>
        <v>0</v>
      </c>
      <c r="C28632" s="314" t="str">
        <f>EAP!$C$9</f>
        <v>PP01</v>
      </c>
      <c r="D28632" s="315">
        <f>'Composições Desp. Diretas'!$C$17</f>
        <v>0</v>
      </c>
      <c r="E28632" s="314" t="str">
        <f>Resumo!$R$5</f>
        <v>Despesa</v>
      </c>
      <c r="F28632" s="314" t="str">
        <f>Resumo!$R$7</f>
        <v>Despesa Direta</v>
      </c>
      <c r="G28632" s="327">
        <f>'Composições Desp. Diretas'!CY17</f>
        <v>0</v>
      </c>
    </row>
    <row r="28633" spans="1:7" x14ac:dyDescent="0.25">
      <c r="A28633" s="319">
        <f>'Comp. Desp. Indiretas'!$CX$7</f>
        <v>0</v>
      </c>
      <c r="B28633" s="314">
        <f>'Composições Desp. Diretas'!$A$18</f>
        <v>0</v>
      </c>
      <c r="C28633" s="314" t="str">
        <f>EAP!$C$9</f>
        <v>PP01</v>
      </c>
      <c r="D28633" s="315">
        <f>'Composições Desp. Diretas'!$C$18</f>
        <v>0</v>
      </c>
      <c r="E28633" s="314" t="str">
        <f>Resumo!$R$5</f>
        <v>Despesa</v>
      </c>
      <c r="F28633" s="314" t="str">
        <f>Resumo!$R$7</f>
        <v>Despesa Direta</v>
      </c>
      <c r="G28633" s="327">
        <f>'Composições Desp. Diretas'!CY18</f>
        <v>0</v>
      </c>
    </row>
    <row r="28634" spans="1:7" x14ac:dyDescent="0.25">
      <c r="A28634" s="319">
        <f>'Comp. Desp. Indiretas'!$CX$7</f>
        <v>0</v>
      </c>
      <c r="B28634" s="314">
        <f>'Composições Desp. Diretas'!$A$19</f>
        <v>0</v>
      </c>
      <c r="C28634" s="314" t="str">
        <f>EAP!$C$9</f>
        <v>PP01</v>
      </c>
      <c r="D28634" s="315">
        <f>'Composições Desp. Diretas'!$C$19</f>
        <v>0</v>
      </c>
      <c r="E28634" s="314" t="str">
        <f>Resumo!$R$5</f>
        <v>Despesa</v>
      </c>
      <c r="F28634" s="314" t="str">
        <f>Resumo!$R$7</f>
        <v>Despesa Direta</v>
      </c>
      <c r="G28634" s="327">
        <f>'Composições Desp. Diretas'!CY19</f>
        <v>0</v>
      </c>
    </row>
    <row r="28635" spans="1:7" x14ac:dyDescent="0.25">
      <c r="A28635" s="319">
        <f>'Comp. Desp. Indiretas'!$CX$7</f>
        <v>0</v>
      </c>
      <c r="B28635" s="314">
        <f>'Composições Desp. Diretas'!$A$20</f>
        <v>0</v>
      </c>
      <c r="C28635" s="314" t="str">
        <f>EAP!$C$9</f>
        <v>PP01</v>
      </c>
      <c r="D28635" s="315">
        <f>'Composições Desp. Diretas'!$C$20</f>
        <v>0</v>
      </c>
      <c r="E28635" s="314" t="str">
        <f>Resumo!$R$5</f>
        <v>Despesa</v>
      </c>
      <c r="F28635" s="314" t="str">
        <f>Resumo!$R$7</f>
        <v>Despesa Direta</v>
      </c>
      <c r="G28635" s="327">
        <f>'Composições Desp. Diretas'!CY20</f>
        <v>0</v>
      </c>
    </row>
    <row r="28636" spans="1:7" x14ac:dyDescent="0.25">
      <c r="A28636" s="319">
        <f>'Comp. Desp. Indiretas'!$CX$7</f>
        <v>0</v>
      </c>
      <c r="B28636" s="314">
        <f>'Composições Desp. Diretas'!$A$21</f>
        <v>0</v>
      </c>
      <c r="C28636" s="314" t="str">
        <f>EAP!$C$9</f>
        <v>PP01</v>
      </c>
      <c r="D28636" s="315">
        <f>'Composições Desp. Diretas'!$C$21</f>
        <v>0</v>
      </c>
      <c r="E28636" s="314" t="str">
        <f>Resumo!$R$5</f>
        <v>Despesa</v>
      </c>
      <c r="F28636" s="314" t="str">
        <f>Resumo!$R$7</f>
        <v>Despesa Direta</v>
      </c>
      <c r="G28636" s="327">
        <f>'Composições Desp. Diretas'!CY21</f>
        <v>0</v>
      </c>
    </row>
    <row r="28637" spans="1:7" x14ac:dyDescent="0.25">
      <c r="A28637" s="319">
        <f>'Comp. Desp. Indiretas'!$CX$7</f>
        <v>0</v>
      </c>
      <c r="B28637" s="314">
        <f>'Composições Desp. Diretas'!$A$22</f>
        <v>0</v>
      </c>
      <c r="C28637" s="314" t="str">
        <f>EAP!$C$9</f>
        <v>PP01</v>
      </c>
      <c r="D28637" s="315">
        <f>'Composições Desp. Diretas'!$C$22</f>
        <v>0</v>
      </c>
      <c r="E28637" s="314" t="str">
        <f>Resumo!$R$5</f>
        <v>Despesa</v>
      </c>
      <c r="F28637" s="314" t="str">
        <f>Resumo!$R$7</f>
        <v>Despesa Direta</v>
      </c>
      <c r="G28637" s="327">
        <f>'Composições Desp. Diretas'!CY22</f>
        <v>0</v>
      </c>
    </row>
    <row r="28638" spans="1:7" x14ac:dyDescent="0.25">
      <c r="A28638" s="319">
        <f>'Comp. Desp. Indiretas'!$CX$7</f>
        <v>0</v>
      </c>
      <c r="B28638" s="314">
        <f>'Composições Desp. Diretas'!$A$23</f>
        <v>0</v>
      </c>
      <c r="C28638" s="314" t="str">
        <f>EAP!$C$9</f>
        <v>PP01</v>
      </c>
      <c r="D28638" s="315">
        <f>'Composições Desp. Diretas'!$C$23</f>
        <v>0</v>
      </c>
      <c r="E28638" s="314" t="str">
        <f>Resumo!$R$5</f>
        <v>Despesa</v>
      </c>
      <c r="F28638" s="314" t="str">
        <f>Resumo!$R$7</f>
        <v>Despesa Direta</v>
      </c>
      <c r="G28638" s="327">
        <f>'Composições Desp. Diretas'!CY23</f>
        <v>0</v>
      </c>
    </row>
    <row r="28656" spans="1:7" x14ac:dyDescent="0.25">
      <c r="A28656" s="319">
        <f>'Comp. Desp. Indiretas'!$CX$7</f>
        <v>0</v>
      </c>
      <c r="B28656" s="314" t="str">
        <f>'Composições Desp. Diretas'!$A$25</f>
        <v>MOC</v>
      </c>
      <c r="C28656" s="314" t="str">
        <f>EAP!$C$10</f>
        <v>PP02</v>
      </c>
      <c r="D28656" s="315" t="str">
        <f>'Composições Desp. Diretas'!$C$25</f>
        <v>TÉCNICO OPERACIONAL</v>
      </c>
      <c r="E28656" s="314" t="str">
        <f>Resumo!$R$5</f>
        <v>Despesa</v>
      </c>
      <c r="F28656" s="314" t="str">
        <f>Resumo!$R$7</f>
        <v>Despesa Direta</v>
      </c>
      <c r="G28656" s="327">
        <f>'Composições Desp. Diretas'!CY25</f>
        <v>0</v>
      </c>
    </row>
    <row r="28657" spans="1:7" x14ac:dyDescent="0.25">
      <c r="A28657" s="319">
        <f>'Comp. Desp. Indiretas'!$CX$7</f>
        <v>0</v>
      </c>
      <c r="B28657" s="314" t="str">
        <f>'Composições Desp. Diretas'!$A$26</f>
        <v>SE</v>
      </c>
      <c r="C28657" s="314" t="str">
        <f>EAP!$C$10</f>
        <v>PP02</v>
      </c>
      <c r="D28657" s="315" t="str">
        <f>'Composições Desp. Diretas'!$C$26</f>
        <v>Pedágio</v>
      </c>
      <c r="E28657" s="314" t="str">
        <f>Resumo!$R$5</f>
        <v>Despesa</v>
      </c>
      <c r="F28657" s="314" t="str">
        <f>Resumo!$R$7</f>
        <v>Despesa Direta</v>
      </c>
      <c r="G28657" s="327">
        <f>'Composições Desp. Diretas'!CY26</f>
        <v>0</v>
      </c>
    </row>
    <row r="28658" spans="1:7" x14ac:dyDescent="0.25">
      <c r="A28658" s="319">
        <f>'Comp. Desp. Indiretas'!$CX$7</f>
        <v>0</v>
      </c>
      <c r="B28658" s="314" t="str">
        <f>'Composições Desp. Diretas'!$A$27</f>
        <v>SE</v>
      </c>
      <c r="C28658" s="314" t="str">
        <f>EAP!$C$10</f>
        <v>PP02</v>
      </c>
      <c r="D28658" s="315" t="str">
        <f>'Composições Desp. Diretas'!$C$27</f>
        <v>Despacho ida e volta - sonômetro</v>
      </c>
      <c r="E28658" s="314" t="str">
        <f>Resumo!$R$5</f>
        <v>Despesa</v>
      </c>
      <c r="F28658" s="314" t="str">
        <f>Resumo!$R$7</f>
        <v>Despesa Direta</v>
      </c>
      <c r="G28658" s="327">
        <f>'Composições Desp. Diretas'!CY27</f>
        <v>0</v>
      </c>
    </row>
    <row r="28659" spans="1:7" x14ac:dyDescent="0.25">
      <c r="A28659" s="319">
        <f>'Comp. Desp. Indiretas'!$CX$7</f>
        <v>0</v>
      </c>
      <c r="B28659" s="314" t="str">
        <f>'Composições Desp. Diretas'!$A$28</f>
        <v>DG</v>
      </c>
      <c r="C28659" s="314" t="str">
        <f>EAP!$C$10</f>
        <v>PP02</v>
      </c>
      <c r="D28659" s="315" t="str">
        <f>'Composições Desp. Diretas'!$C$28</f>
        <v>ALUGUEL DE VEICULO LEVE</v>
      </c>
      <c r="E28659" s="314" t="str">
        <f>Resumo!$R$5</f>
        <v>Despesa</v>
      </c>
      <c r="F28659" s="314" t="str">
        <f>Resumo!$R$7</f>
        <v>Despesa Direta</v>
      </c>
      <c r="G28659" s="327">
        <f>'Composições Desp. Diretas'!CY28</f>
        <v>0</v>
      </c>
    </row>
    <row r="28660" spans="1:7" x14ac:dyDescent="0.25">
      <c r="A28660" s="319">
        <f>'Comp. Desp. Indiretas'!$CX$7</f>
        <v>0</v>
      </c>
      <c r="B28660" s="314" t="str">
        <f>'Composições Desp. Diretas'!$A$29</f>
        <v>DG</v>
      </c>
      <c r="C28660" s="314" t="str">
        <f>EAP!$C$10</f>
        <v>PP02</v>
      </c>
      <c r="D28660" s="315" t="str">
        <f>'Composições Desp. Diretas'!$C$29</f>
        <v>COMBUSTÍVEL - GASOLINA</v>
      </c>
      <c r="E28660" s="314" t="str">
        <f>Resumo!$R$5</f>
        <v>Despesa</v>
      </c>
      <c r="F28660" s="314" t="str">
        <f>Resumo!$R$7</f>
        <v>Despesa Direta</v>
      </c>
      <c r="G28660" s="327">
        <f>'Composições Desp. Diretas'!CY29</f>
        <v>0</v>
      </c>
    </row>
    <row r="28661" spans="1:7" x14ac:dyDescent="0.25">
      <c r="A28661" s="319">
        <f>'Comp. Desp. Indiretas'!$CX$7</f>
        <v>0</v>
      </c>
      <c r="B28661" s="314">
        <f>'Composições Desp. Diretas'!$A$30</f>
        <v>0</v>
      </c>
      <c r="C28661" s="314" t="str">
        <f>EAP!$C$10</f>
        <v>PP02</v>
      </c>
      <c r="D28661" s="315">
        <f>'Composições Desp. Diretas'!$C$30</f>
        <v>0</v>
      </c>
      <c r="E28661" s="314" t="str">
        <f>Resumo!$R$5</f>
        <v>Despesa</v>
      </c>
      <c r="F28661" s="314" t="str">
        <f>Resumo!$R$7</f>
        <v>Despesa Direta</v>
      </c>
      <c r="G28661" s="327">
        <f>'Composições Desp. Diretas'!CY30</f>
        <v>0</v>
      </c>
    </row>
    <row r="28662" spans="1:7" x14ac:dyDescent="0.25">
      <c r="A28662" s="319">
        <f>'Comp. Desp. Indiretas'!$CX$7</f>
        <v>0</v>
      </c>
      <c r="B28662" s="314">
        <f>'Composições Desp. Diretas'!$A$31</f>
        <v>0</v>
      </c>
      <c r="C28662" s="314" t="str">
        <f>EAP!$C$10</f>
        <v>PP02</v>
      </c>
      <c r="D28662" s="315">
        <f>'Composições Desp. Diretas'!$C$31</f>
        <v>0</v>
      </c>
      <c r="E28662" s="314" t="str">
        <f>Resumo!$R$5</f>
        <v>Despesa</v>
      </c>
      <c r="F28662" s="314" t="str">
        <f>Resumo!$R$7</f>
        <v>Despesa Direta</v>
      </c>
      <c r="G28662" s="327">
        <f>'Composições Desp. Diretas'!CY31</f>
        <v>0</v>
      </c>
    </row>
    <row r="28663" spans="1:7" x14ac:dyDescent="0.25">
      <c r="A28663" s="319">
        <f>'Comp. Desp. Indiretas'!$CX$7</f>
        <v>0</v>
      </c>
      <c r="B28663" s="314" t="str">
        <f>'Composições Desp. Diretas'!$A$32</f>
        <v>MOC</v>
      </c>
      <c r="C28663" s="314" t="str">
        <f>EAP!$C$10</f>
        <v>PP02</v>
      </c>
      <c r="D28663" s="315" t="str">
        <f>'Composições Desp. Diretas'!$C$32</f>
        <v>COORD. DE PROJETO</v>
      </c>
      <c r="E28663" s="314" t="str">
        <f>Resumo!$R$5</f>
        <v>Despesa</v>
      </c>
      <c r="F28663" s="314" t="str">
        <f>Resumo!$R$7</f>
        <v>Despesa Direta</v>
      </c>
      <c r="G28663" s="327">
        <f>'Composições Desp. Diretas'!CY32</f>
        <v>0</v>
      </c>
    </row>
    <row r="28664" spans="1:7" x14ac:dyDescent="0.25">
      <c r="A28664" s="319">
        <f>'Comp. Desp. Indiretas'!$CX$7</f>
        <v>0</v>
      </c>
      <c r="B28664" s="314" t="str">
        <f>'Composições Desp. Diretas'!$A$33</f>
        <v>MOC</v>
      </c>
      <c r="C28664" s="314" t="str">
        <f>EAP!$C$10</f>
        <v>PP02</v>
      </c>
      <c r="D28664" s="315" t="str">
        <f>'Composições Desp. Diretas'!$C$33</f>
        <v>ANALISTA DE PROJETOS PLENO</v>
      </c>
      <c r="E28664" s="314" t="str">
        <f>Resumo!$R$5</f>
        <v>Despesa</v>
      </c>
      <c r="F28664" s="314" t="str">
        <f>Resumo!$R$7</f>
        <v>Despesa Direta</v>
      </c>
      <c r="G28664" s="327">
        <f>'Composições Desp. Diretas'!CY33</f>
        <v>0</v>
      </c>
    </row>
    <row r="28665" spans="1:7" x14ac:dyDescent="0.25">
      <c r="A28665" s="319">
        <f>'Comp. Desp. Indiretas'!$CX$7</f>
        <v>0</v>
      </c>
      <c r="B28665" s="314" t="str">
        <f>'Composições Desp. Diretas'!$A$34</f>
        <v>MOC</v>
      </c>
      <c r="C28665" s="314" t="str">
        <f>EAP!$C$10</f>
        <v>PP02</v>
      </c>
      <c r="D28665" s="315" t="str">
        <f>'Composições Desp. Diretas'!$C$34</f>
        <v>ASSISTENTE DE PROJETOS</v>
      </c>
      <c r="E28665" s="314" t="str">
        <f>Resumo!$R$5</f>
        <v>Despesa</v>
      </c>
      <c r="F28665" s="314" t="str">
        <f>Resumo!$R$7</f>
        <v>Despesa Direta</v>
      </c>
      <c r="G28665" s="327">
        <f>'Composições Desp. Diretas'!CY34</f>
        <v>0</v>
      </c>
    </row>
    <row r="28666" spans="1:7" x14ac:dyDescent="0.25">
      <c r="A28666" s="319">
        <f>'Comp. Desp. Indiretas'!$CX$7</f>
        <v>0</v>
      </c>
      <c r="B28666" s="314" t="str">
        <f>'Composições Desp. Diretas'!$A$35</f>
        <v>MOC</v>
      </c>
      <c r="C28666" s="314" t="str">
        <f>EAP!$C$10</f>
        <v>PP02</v>
      </c>
      <c r="D28666" s="315" t="str">
        <f>'Composições Desp. Diretas'!$C$35</f>
        <v>ANALISTA DE GEOPROCESSAMENTO</v>
      </c>
      <c r="E28666" s="314" t="str">
        <f>Resumo!$R$5</f>
        <v>Despesa</v>
      </c>
      <c r="F28666" s="314" t="str">
        <f>Resumo!$R$7</f>
        <v>Despesa Direta</v>
      </c>
      <c r="G28666" s="327">
        <f>'Composições Desp. Diretas'!CY35</f>
        <v>0</v>
      </c>
    </row>
    <row r="28667" spans="1:7" x14ac:dyDescent="0.25">
      <c r="A28667" s="319">
        <f>'Comp. Desp. Indiretas'!$CX$7</f>
        <v>0</v>
      </c>
      <c r="B28667" s="314">
        <f>'Composições Desp. Diretas'!$A$36</f>
        <v>0</v>
      </c>
      <c r="C28667" s="314" t="str">
        <f>EAP!$C$10</f>
        <v>PP02</v>
      </c>
      <c r="D28667" s="315">
        <f>'Composições Desp. Diretas'!$C$36</f>
        <v>0</v>
      </c>
      <c r="E28667" s="314" t="str">
        <f>Resumo!$R$5</f>
        <v>Despesa</v>
      </c>
      <c r="F28667" s="314" t="str">
        <f>Resumo!$R$7</f>
        <v>Despesa Direta</v>
      </c>
      <c r="G28667" s="327">
        <f>'Composições Desp. Diretas'!CY36</f>
        <v>0</v>
      </c>
    </row>
    <row r="28668" spans="1:7" x14ac:dyDescent="0.25">
      <c r="A28668" s="319">
        <f>'Comp. Desp. Indiretas'!$CX$7</f>
        <v>0</v>
      </c>
      <c r="B28668" s="314">
        <f>'Composições Desp. Diretas'!$A$37</f>
        <v>0</v>
      </c>
      <c r="C28668" s="314" t="str">
        <f>EAP!$C$10</f>
        <v>PP02</v>
      </c>
      <c r="D28668" s="315">
        <f>'Composições Desp. Diretas'!$C$37</f>
        <v>0</v>
      </c>
      <c r="E28668" s="314" t="str">
        <f>Resumo!$R$5</f>
        <v>Despesa</v>
      </c>
      <c r="F28668" s="314" t="str">
        <f>Resumo!$R$7</f>
        <v>Despesa Direta</v>
      </c>
      <c r="G28668" s="327">
        <f>'Composições Desp. Diretas'!CY37</f>
        <v>0</v>
      </c>
    </row>
    <row r="28669" spans="1:7" x14ac:dyDescent="0.25">
      <c r="A28669" s="319">
        <f>'Comp. Desp. Indiretas'!$CX$7</f>
        <v>0</v>
      </c>
      <c r="B28669" s="314">
        <f>'Composições Desp. Diretas'!$A$38</f>
        <v>0</v>
      </c>
      <c r="C28669" s="314" t="str">
        <f>EAP!$C$10</f>
        <v>PP02</v>
      </c>
      <c r="D28669" s="315">
        <f>'Composições Desp. Diretas'!$C$38</f>
        <v>0</v>
      </c>
      <c r="E28669" s="314" t="str">
        <f>Resumo!$R$5</f>
        <v>Despesa</v>
      </c>
      <c r="F28669" s="314" t="str">
        <f>Resumo!$R$7</f>
        <v>Despesa Direta</v>
      </c>
      <c r="G28669" s="327">
        <f>'Composições Desp. Diretas'!CY38</f>
        <v>0</v>
      </c>
    </row>
    <row r="28670" spans="1:7" x14ac:dyDescent="0.25">
      <c r="A28670" s="319">
        <f>'Comp. Desp. Indiretas'!$CX$7</f>
        <v>0</v>
      </c>
      <c r="B28670" s="314">
        <f>'Composições Desp. Diretas'!$A$39</f>
        <v>0</v>
      </c>
      <c r="C28670" s="314" t="str">
        <f>EAP!$C$10</f>
        <v>PP02</v>
      </c>
      <c r="D28670" s="315">
        <f>'Composições Desp. Diretas'!$C$39</f>
        <v>0</v>
      </c>
      <c r="E28670" s="314" t="str">
        <f>Resumo!$R$5</f>
        <v>Despesa</v>
      </c>
      <c r="F28670" s="314" t="str">
        <f>Resumo!$R$7</f>
        <v>Despesa Direta</v>
      </c>
      <c r="G28670" s="327">
        <f>'Composições Desp. Diretas'!CY39</f>
        <v>0</v>
      </c>
    </row>
    <row r="28671" spans="1:7" x14ac:dyDescent="0.25">
      <c r="A28671" s="319">
        <f>'Comp. Desp. Indiretas'!$CX$7</f>
        <v>0</v>
      </c>
      <c r="B28671" s="314">
        <f>'Composições Desp. Diretas'!$A$40</f>
        <v>0</v>
      </c>
      <c r="C28671" s="314" t="str">
        <f>EAP!$C$10</f>
        <v>PP02</v>
      </c>
      <c r="D28671" s="315">
        <f>'Composições Desp. Diretas'!$C$40</f>
        <v>0</v>
      </c>
      <c r="E28671" s="314" t="str">
        <f>Resumo!$R$5</f>
        <v>Despesa</v>
      </c>
      <c r="F28671" s="314" t="str">
        <f>Resumo!$R$7</f>
        <v>Despesa Direta</v>
      </c>
      <c r="G28671" s="327">
        <f>'Composições Desp. Diretas'!CY40</f>
        <v>0</v>
      </c>
    </row>
    <row r="28672" spans="1:7" x14ac:dyDescent="0.25">
      <c r="A28672" s="319">
        <f>'Comp. Desp. Indiretas'!$CX$7</f>
        <v>0</v>
      </c>
      <c r="B28672" s="314">
        <f>'Composições Desp. Diretas'!$A$41</f>
        <v>0</v>
      </c>
      <c r="C28672" s="314" t="str">
        <f>EAP!$C$10</f>
        <v>PP02</v>
      </c>
      <c r="D28672" s="315">
        <f>'Composições Desp. Diretas'!$C$41</f>
        <v>0</v>
      </c>
      <c r="E28672" s="314" t="str">
        <f>Resumo!$R$5</f>
        <v>Despesa</v>
      </c>
      <c r="F28672" s="314" t="str">
        <f>Resumo!$R$7</f>
        <v>Despesa Direta</v>
      </c>
      <c r="G28672" s="327">
        <f>'Composições Desp. Diretas'!CY41</f>
        <v>0</v>
      </c>
    </row>
    <row r="28673" spans="1:7" x14ac:dyDescent="0.25">
      <c r="A28673" s="319">
        <f>'Comp. Desp. Indiretas'!$CX$7</f>
        <v>0</v>
      </c>
      <c r="B28673" s="314">
        <f>'Composições Desp. Diretas'!$A$42</f>
        <v>0</v>
      </c>
      <c r="C28673" s="314" t="str">
        <f>EAP!$C$10</f>
        <v>PP02</v>
      </c>
      <c r="D28673" s="315">
        <f>'Composições Desp. Diretas'!$C$42</f>
        <v>0</v>
      </c>
      <c r="E28673" s="314" t="str">
        <f>Resumo!$R$5</f>
        <v>Despesa</v>
      </c>
      <c r="F28673" s="314" t="str">
        <f>Resumo!$R$7</f>
        <v>Despesa Direta</v>
      </c>
      <c r="G28673" s="327">
        <f>'Composições Desp. Diretas'!CY42</f>
        <v>0</v>
      </c>
    </row>
    <row r="28674" spans="1:7" x14ac:dyDescent="0.25">
      <c r="A28674" s="319">
        <f>'Comp. Desp. Indiretas'!$CX$7</f>
        <v>0</v>
      </c>
      <c r="B28674" s="314">
        <f>'Composições Desp. Diretas'!$A$43</f>
        <v>0</v>
      </c>
      <c r="C28674" s="314" t="str">
        <f>EAP!$C$10</f>
        <v>PP02</v>
      </c>
      <c r="D28674" s="315">
        <f>'Composições Desp. Diretas'!$C$43</f>
        <v>0</v>
      </c>
      <c r="E28674" s="314" t="str">
        <f>Resumo!$R$5</f>
        <v>Despesa</v>
      </c>
      <c r="F28674" s="314" t="str">
        <f>Resumo!$R$7</f>
        <v>Despesa Direta</v>
      </c>
      <c r="G28674" s="327">
        <f>'Composições Desp. Diretas'!CY43</f>
        <v>0</v>
      </c>
    </row>
    <row r="28675" spans="1:7" x14ac:dyDescent="0.25">
      <c r="A28675" s="319">
        <f>'Comp. Desp. Indiretas'!$CX$7</f>
        <v>0</v>
      </c>
      <c r="B28675" s="314">
        <f>'Composições Desp. Diretas'!$A$44</f>
        <v>0</v>
      </c>
      <c r="C28675" s="314" t="str">
        <f>EAP!$C$10</f>
        <v>PP02</v>
      </c>
      <c r="D28675" s="315">
        <f>'Composições Desp. Diretas'!$C$44</f>
        <v>0</v>
      </c>
      <c r="E28675" s="314" t="str">
        <f>Resumo!$R$5</f>
        <v>Despesa</v>
      </c>
      <c r="F28675" s="314" t="str">
        <f>Resumo!$R$7</f>
        <v>Despesa Direta</v>
      </c>
      <c r="G28675" s="327">
        <f>'Composições Desp. Diretas'!CY44</f>
        <v>0</v>
      </c>
    </row>
    <row r="28676" spans="1:7" x14ac:dyDescent="0.25">
      <c r="A28676" s="319">
        <f>'Comp. Desp. Indiretas'!$CX$7</f>
        <v>0</v>
      </c>
      <c r="B28676" s="314">
        <f>'Composições Desp. Diretas'!$A$45</f>
        <v>0</v>
      </c>
      <c r="C28676" s="314" t="str">
        <f>EAP!$C$10</f>
        <v>PP02</v>
      </c>
      <c r="D28676" s="315">
        <f>'Composições Desp. Diretas'!$C$45</f>
        <v>0</v>
      </c>
      <c r="E28676" s="314" t="str">
        <f>Resumo!$R$5</f>
        <v>Despesa</v>
      </c>
      <c r="F28676" s="314" t="str">
        <f>Resumo!$R$7</f>
        <v>Despesa Direta</v>
      </c>
      <c r="G28676" s="327">
        <f>'Composições Desp. Diretas'!CY45</f>
        <v>0</v>
      </c>
    </row>
    <row r="28677" spans="1:7" x14ac:dyDescent="0.25">
      <c r="A28677" s="319">
        <f>'Comp. Desp. Indiretas'!$CX$7</f>
        <v>0</v>
      </c>
      <c r="B28677" s="314">
        <f>'Composições Desp. Diretas'!$A$46</f>
        <v>0</v>
      </c>
      <c r="C28677" s="314" t="str">
        <f>EAP!$C$10</f>
        <v>PP02</v>
      </c>
      <c r="D28677" s="315">
        <f>'Composições Desp. Diretas'!$C$46</f>
        <v>0</v>
      </c>
      <c r="E28677" s="314" t="str">
        <f>Resumo!$R$5</f>
        <v>Despesa</v>
      </c>
      <c r="F28677" s="314" t="str">
        <f>Resumo!$R$7</f>
        <v>Despesa Direta</v>
      </c>
      <c r="G28677" s="327">
        <f>'Composições Desp. Diretas'!CY46</f>
        <v>0</v>
      </c>
    </row>
    <row r="28678" spans="1:7" x14ac:dyDescent="0.25">
      <c r="A28678" s="319">
        <f>'Comp. Desp. Indiretas'!$CX$7</f>
        <v>0</v>
      </c>
      <c r="B28678" s="314">
        <f>'Composições Desp. Diretas'!$A$47</f>
        <v>0</v>
      </c>
      <c r="C28678" s="314" t="str">
        <f>EAP!$C$10</f>
        <v>PP02</v>
      </c>
      <c r="D28678" s="315">
        <f>'Composições Desp. Diretas'!$C$47</f>
        <v>0</v>
      </c>
      <c r="E28678" s="314" t="str">
        <f>Resumo!$R$5</f>
        <v>Despesa</v>
      </c>
      <c r="F28678" s="314" t="str">
        <f>Resumo!$R$7</f>
        <v>Despesa Direta</v>
      </c>
      <c r="G28678" s="327">
        <f>'Composições Desp. Diretas'!CY47</f>
        <v>0</v>
      </c>
    </row>
    <row r="28679" spans="1:7" x14ac:dyDescent="0.25">
      <c r="A28679" s="319">
        <f>'Comp. Desp. Indiretas'!$CX$7</f>
        <v>0</v>
      </c>
      <c r="B28679" s="314">
        <f>'Composições Desp. Diretas'!$A$48</f>
        <v>0</v>
      </c>
      <c r="C28679" s="314" t="str">
        <f>EAP!$C$10</f>
        <v>PP02</v>
      </c>
      <c r="D28679" s="315">
        <f>'Composições Desp. Diretas'!$C$48</f>
        <v>0</v>
      </c>
      <c r="E28679" s="314" t="str">
        <f>Resumo!$R$5</f>
        <v>Despesa</v>
      </c>
      <c r="F28679" s="314" t="str">
        <f>Resumo!$R$7</f>
        <v>Despesa Direta</v>
      </c>
      <c r="G28679" s="327">
        <f>'Composições Desp. Diretas'!CY48</f>
        <v>0</v>
      </c>
    </row>
    <row r="28680" spans="1:7" x14ac:dyDescent="0.25">
      <c r="A28680" s="319">
        <f>'Comp. Desp. Indiretas'!$CX$7</f>
        <v>0</v>
      </c>
      <c r="B28680" s="314">
        <f>'Composições Desp. Diretas'!$A$49</f>
        <v>0</v>
      </c>
      <c r="C28680" s="314" t="str">
        <f>EAP!$C$10</f>
        <v>PP02</v>
      </c>
      <c r="D28680" s="315">
        <f>'Composições Desp. Diretas'!$C$49</f>
        <v>0</v>
      </c>
      <c r="E28680" s="314" t="str">
        <f>Resumo!$R$5</f>
        <v>Despesa</v>
      </c>
      <c r="F28680" s="314" t="str">
        <f>Resumo!$R$7</f>
        <v>Despesa Direta</v>
      </c>
      <c r="G28680" s="327">
        <f>'Composições Desp. Diretas'!CY49</f>
        <v>0</v>
      </c>
    </row>
    <row r="28681" spans="1:7" x14ac:dyDescent="0.25">
      <c r="A28681" s="319">
        <f>'Comp. Desp. Indiretas'!$CX$7</f>
        <v>0</v>
      </c>
      <c r="B28681" s="314">
        <f>'Composições Desp. Diretas'!$A$50</f>
        <v>0</v>
      </c>
      <c r="C28681" s="314" t="str">
        <f>EAP!$C$10</f>
        <v>PP02</v>
      </c>
      <c r="D28681" s="315">
        <f>'Composições Desp. Diretas'!$C$50</f>
        <v>0</v>
      </c>
      <c r="E28681" s="314" t="str">
        <f>Resumo!$R$5</f>
        <v>Despesa</v>
      </c>
      <c r="F28681" s="314" t="str">
        <f>Resumo!$R$7</f>
        <v>Despesa Direta</v>
      </c>
      <c r="G28681" s="327">
        <f>'Composições Desp. Diretas'!CY50</f>
        <v>0</v>
      </c>
    </row>
    <row r="28682" spans="1:7" x14ac:dyDescent="0.25">
      <c r="A28682" s="319">
        <f>'Comp. Desp. Indiretas'!$CX$7</f>
        <v>0</v>
      </c>
      <c r="B28682" s="314">
        <f>'Composições Desp. Diretas'!$A$51</f>
        <v>0</v>
      </c>
      <c r="C28682" s="314" t="str">
        <f>EAP!$C$10</f>
        <v>PP02</v>
      </c>
      <c r="D28682" s="315">
        <f>'Composições Desp. Diretas'!$C$51</f>
        <v>0</v>
      </c>
      <c r="E28682" s="314" t="str">
        <f>Resumo!$R$5</f>
        <v>Despesa</v>
      </c>
      <c r="F28682" s="314" t="str">
        <f>Resumo!$R$7</f>
        <v>Despesa Direta</v>
      </c>
      <c r="G28682" s="327">
        <f>'Composições Desp. Diretas'!CY51</f>
        <v>0</v>
      </c>
    </row>
    <row r="28683" spans="1:7" x14ac:dyDescent="0.25">
      <c r="A28683" s="319">
        <f>'Comp. Desp. Indiretas'!$CX$7</f>
        <v>0</v>
      </c>
      <c r="B28683" s="314">
        <f>'Composições Desp. Diretas'!$A$52</f>
        <v>0</v>
      </c>
      <c r="C28683" s="314" t="str">
        <f>EAP!$C$10</f>
        <v>PP02</v>
      </c>
      <c r="D28683" s="315">
        <f>'Composições Desp. Diretas'!$C$52</f>
        <v>0</v>
      </c>
      <c r="E28683" s="314" t="str">
        <f>Resumo!$R$5</f>
        <v>Despesa</v>
      </c>
      <c r="F28683" s="314" t="str">
        <f>Resumo!$R$7</f>
        <v>Despesa Direta</v>
      </c>
      <c r="G28683" s="327">
        <f>'Composições Desp. Diretas'!CY52</f>
        <v>0</v>
      </c>
    </row>
    <row r="28684" spans="1:7" x14ac:dyDescent="0.25">
      <c r="A28684" s="319">
        <f>'Comp. Desp. Indiretas'!$CX$7</f>
        <v>0</v>
      </c>
      <c r="B28684" s="314">
        <f>'Composições Desp. Diretas'!$A$53</f>
        <v>0</v>
      </c>
      <c r="C28684" s="314" t="str">
        <f>EAP!$C$10</f>
        <v>PP02</v>
      </c>
      <c r="D28684" s="315">
        <f>'Composições Desp. Diretas'!$C$53</f>
        <v>0</v>
      </c>
      <c r="E28684" s="314" t="str">
        <f>Resumo!$R$5</f>
        <v>Despesa</v>
      </c>
      <c r="F28684" s="314" t="str">
        <f>Resumo!$R$7</f>
        <v>Despesa Direta</v>
      </c>
      <c r="G28684" s="327">
        <f>'Composições Desp. Diretas'!CY53</f>
        <v>0</v>
      </c>
    </row>
    <row r="28685" spans="1:7" x14ac:dyDescent="0.25">
      <c r="A28685" s="319">
        <f>'Comp. Desp. Indiretas'!$CX$7</f>
        <v>0</v>
      </c>
      <c r="B28685" s="314">
        <f>'Composições Desp. Diretas'!$A$54</f>
        <v>0</v>
      </c>
      <c r="C28685" s="314" t="str">
        <f>EAP!$C$10</f>
        <v>PP02</v>
      </c>
      <c r="D28685" s="315">
        <f>'Composições Desp. Diretas'!$C$54</f>
        <v>0</v>
      </c>
      <c r="E28685" s="314" t="str">
        <f>Resumo!$R$5</f>
        <v>Despesa</v>
      </c>
      <c r="F28685" s="314" t="str">
        <f>Resumo!$R$7</f>
        <v>Despesa Direta</v>
      </c>
      <c r="G28685" s="327">
        <f>'Composições Desp. Diretas'!CY54</f>
        <v>0</v>
      </c>
    </row>
    <row r="28686" spans="1:7" x14ac:dyDescent="0.25">
      <c r="A28686" s="319">
        <f>'Comp. Desp. Indiretas'!$CX$7</f>
        <v>0</v>
      </c>
      <c r="B28686" s="314">
        <f>'Composições Desp. Diretas'!$A$55</f>
        <v>0</v>
      </c>
      <c r="C28686" s="314" t="str">
        <f>EAP!$C$10</f>
        <v>PP02</v>
      </c>
      <c r="D28686" s="315">
        <f>'Composições Desp. Diretas'!$C$55</f>
        <v>0</v>
      </c>
      <c r="E28686" s="314" t="str">
        <f>Resumo!$R$5</f>
        <v>Despesa</v>
      </c>
      <c r="F28686" s="314" t="str">
        <f>Resumo!$R$7</f>
        <v>Despesa Direta</v>
      </c>
      <c r="G28686" s="327">
        <f>'Composições Desp. Diretas'!CY55</f>
        <v>0</v>
      </c>
    </row>
    <row r="28687" spans="1:7" x14ac:dyDescent="0.25">
      <c r="A28687" s="319">
        <f>'Comp. Desp. Indiretas'!$CX$7</f>
        <v>0</v>
      </c>
      <c r="B28687" s="314" t="str">
        <f>'Composições Desp. Diretas'!$A$57</f>
        <v>SE</v>
      </c>
      <c r="C28687" s="314" t="str">
        <f>EAP!$C$11</f>
        <v>PP03</v>
      </c>
      <c r="D28687" s="315" t="str">
        <f>'Composições Desp. Diretas'!$C$57</f>
        <v>análise lab eflu</v>
      </c>
      <c r="E28687" s="314" t="str">
        <f>Resumo!$R$5</f>
        <v>Despesa</v>
      </c>
      <c r="F28687" s="314" t="str">
        <f>Resumo!$R$7</f>
        <v>Despesa Direta</v>
      </c>
      <c r="G28687" s="327">
        <f>'Composições Desp. Diretas'!CY57</f>
        <v>0</v>
      </c>
    </row>
    <row r="28688" spans="1:7" x14ac:dyDescent="0.25">
      <c r="A28688" s="319">
        <f>'Comp. Desp. Indiretas'!$CX$7</f>
        <v>0</v>
      </c>
      <c r="B28688" s="314" t="str">
        <f>'Composições Desp. Diretas'!$A$58</f>
        <v>MOC</v>
      </c>
      <c r="C28688" s="314" t="str">
        <f>EAP!$C$11</f>
        <v>PP03</v>
      </c>
      <c r="D28688" s="315" t="str">
        <f>'Composições Desp. Diretas'!$C$58</f>
        <v>ANALISTA DE PROJETOS PLENO</v>
      </c>
      <c r="E28688" s="314" t="str">
        <f>Resumo!$R$5</f>
        <v>Despesa</v>
      </c>
      <c r="F28688" s="314" t="str">
        <f>Resumo!$R$7</f>
        <v>Despesa Direta</v>
      </c>
      <c r="G28688" s="327">
        <f>'Composições Desp. Diretas'!CY58</f>
        <v>0</v>
      </c>
    </row>
    <row r="28689" spans="1:7" x14ac:dyDescent="0.25">
      <c r="A28689" s="319">
        <f>'Comp. Desp. Indiretas'!$CX$7</f>
        <v>0</v>
      </c>
      <c r="B28689" s="314" t="str">
        <f>'Composições Desp. Diretas'!$A$59</f>
        <v>SE</v>
      </c>
      <c r="C28689" s="314" t="str">
        <f>EAP!$C$11</f>
        <v>PP03</v>
      </c>
      <c r="D28689" s="315" t="str">
        <f>'Composições Desp. Diretas'!$C$59</f>
        <v>Elaboração de RT Ecotox</v>
      </c>
      <c r="E28689" s="314" t="str">
        <f>Resumo!$R$5</f>
        <v>Despesa</v>
      </c>
      <c r="F28689" s="314" t="str">
        <f>Resumo!$R$7</f>
        <v>Despesa Direta</v>
      </c>
      <c r="G28689" s="327">
        <f>'Composições Desp. Diretas'!CY59</f>
        <v>0</v>
      </c>
    </row>
    <row r="28690" spans="1:7" x14ac:dyDescent="0.25">
      <c r="A28690" s="319">
        <f>'Comp. Desp. Indiretas'!$CX$7</f>
        <v>0</v>
      </c>
      <c r="B28690" s="314">
        <f>'Composições Desp. Diretas'!$A$60</f>
        <v>0</v>
      </c>
      <c r="C28690" s="314" t="str">
        <f>EAP!$C$11</f>
        <v>PP03</v>
      </c>
      <c r="D28690" s="315">
        <f>'Composições Desp. Diretas'!$C$60</f>
        <v>0</v>
      </c>
      <c r="E28690" s="314" t="str">
        <f>Resumo!$R$5</f>
        <v>Despesa</v>
      </c>
      <c r="F28690" s="314" t="str">
        <f>Resumo!$R$7</f>
        <v>Despesa Direta</v>
      </c>
      <c r="G28690" s="327">
        <f>'Composições Desp. Diretas'!CY60</f>
        <v>0</v>
      </c>
    </row>
    <row r="28691" spans="1:7" x14ac:dyDescent="0.25">
      <c r="A28691" s="319">
        <f>'Comp. Desp. Indiretas'!$CX$7</f>
        <v>0</v>
      </c>
      <c r="B28691" s="314">
        <f>'Composições Desp. Diretas'!$A$61</f>
        <v>0</v>
      </c>
      <c r="C28691" s="314" t="str">
        <f>EAP!$C$11</f>
        <v>PP03</v>
      </c>
      <c r="D28691" s="315">
        <f>'Composições Desp. Diretas'!$C$61</f>
        <v>0</v>
      </c>
      <c r="E28691" s="314" t="str">
        <f>Resumo!$R$5</f>
        <v>Despesa</v>
      </c>
      <c r="F28691" s="314" t="str">
        <f>Resumo!$R$7</f>
        <v>Despesa Direta</v>
      </c>
      <c r="G28691" s="327">
        <f>'Composições Desp. Diretas'!CY61</f>
        <v>0</v>
      </c>
    </row>
    <row r="28692" spans="1:7" x14ac:dyDescent="0.25">
      <c r="A28692" s="319">
        <f>'Comp. Desp. Indiretas'!$CX$7</f>
        <v>0</v>
      </c>
      <c r="B28692" s="314" t="str">
        <f>'Composições Desp. Diretas'!$A$62</f>
        <v>MOC</v>
      </c>
      <c r="C28692" s="314" t="str">
        <f>EAP!$C$11</f>
        <v>PP03</v>
      </c>
      <c r="D28692" s="315" t="str">
        <f>'Composições Desp. Diretas'!$C$62</f>
        <v>TÉCNICO OPERACIONAL</v>
      </c>
      <c r="E28692" s="314" t="str">
        <f>Resumo!$R$5</f>
        <v>Despesa</v>
      </c>
      <c r="F28692" s="314" t="str">
        <f>Resumo!$R$7</f>
        <v>Despesa Direta</v>
      </c>
      <c r="G28692" s="327">
        <f>'Composições Desp. Diretas'!CY62</f>
        <v>0</v>
      </c>
    </row>
    <row r="28693" spans="1:7" x14ac:dyDescent="0.25">
      <c r="A28693" s="319">
        <f>'Comp. Desp. Indiretas'!$CX$7</f>
        <v>0</v>
      </c>
      <c r="B28693" s="314" t="str">
        <f>'Composições Desp. Diretas'!$A$63</f>
        <v>DG</v>
      </c>
      <c r="C28693" s="314" t="str">
        <f>EAP!$C$11</f>
        <v>PP03</v>
      </c>
      <c r="D28693" s="315" t="str">
        <f>'Composições Desp. Diretas'!$C$63</f>
        <v>COMBUSTÍVEL - GASOLINA</v>
      </c>
      <c r="E28693" s="314" t="str">
        <f>Resumo!$R$5</f>
        <v>Despesa</v>
      </c>
      <c r="F28693" s="314" t="str">
        <f>Resumo!$R$7</f>
        <v>Despesa Direta</v>
      </c>
      <c r="G28693" s="327">
        <f>'Composições Desp. Diretas'!CY63</f>
        <v>0</v>
      </c>
    </row>
    <row r="28694" spans="1:7" x14ac:dyDescent="0.25">
      <c r="A28694" s="319">
        <f>'Comp. Desp. Indiretas'!$CX$7</f>
        <v>0</v>
      </c>
      <c r="B28694" s="314">
        <f>'Composições Desp. Diretas'!$A$64</f>
        <v>0</v>
      </c>
      <c r="C28694" s="314" t="str">
        <f>EAP!$C$11</f>
        <v>PP03</v>
      </c>
      <c r="D28694" s="315">
        <f>'Composições Desp. Diretas'!$C$64</f>
        <v>0</v>
      </c>
      <c r="E28694" s="314" t="str">
        <f>Resumo!$R$5</f>
        <v>Despesa</v>
      </c>
      <c r="F28694" s="314" t="str">
        <f>Resumo!$R$7</f>
        <v>Despesa Direta</v>
      </c>
      <c r="G28694" s="327">
        <f>'Composições Desp. Diretas'!CY64</f>
        <v>0</v>
      </c>
    </row>
    <row r="28695" spans="1:7" x14ac:dyDescent="0.25">
      <c r="A28695" s="319">
        <f>'Comp. Desp. Indiretas'!$CX$7</f>
        <v>0</v>
      </c>
      <c r="B28695" s="314">
        <f>'Composições Desp. Diretas'!$A$65</f>
        <v>0</v>
      </c>
      <c r="C28695" s="314" t="str">
        <f>EAP!$C$11</f>
        <v>PP03</v>
      </c>
      <c r="D28695" s="315">
        <f>'Composições Desp. Diretas'!$C$65</f>
        <v>0</v>
      </c>
      <c r="E28695" s="314" t="str">
        <f>Resumo!$R$5</f>
        <v>Despesa</v>
      </c>
      <c r="F28695" s="314" t="str">
        <f>Resumo!$R$7</f>
        <v>Despesa Direta</v>
      </c>
      <c r="G28695" s="327">
        <f>'Composições Desp. Diretas'!CY65</f>
        <v>0</v>
      </c>
    </row>
    <row r="28696" spans="1:7" x14ac:dyDescent="0.25">
      <c r="A28696" s="319">
        <f>'Comp. Desp. Indiretas'!$CX$7</f>
        <v>0</v>
      </c>
      <c r="B28696" s="314">
        <f>'Composições Desp. Diretas'!$A$66</f>
        <v>0</v>
      </c>
      <c r="C28696" s="314" t="str">
        <f>EAP!$C$11</f>
        <v>PP03</v>
      </c>
      <c r="D28696" s="315">
        <f>'Composições Desp. Diretas'!$C$66</f>
        <v>0</v>
      </c>
      <c r="E28696" s="314" t="str">
        <f>Resumo!$R$5</f>
        <v>Despesa</v>
      </c>
      <c r="F28696" s="314" t="str">
        <f>Resumo!$R$7</f>
        <v>Despesa Direta</v>
      </c>
      <c r="G28696" s="327">
        <f>'Composições Desp. Diretas'!CY66</f>
        <v>0</v>
      </c>
    </row>
    <row r="28697" spans="1:7" x14ac:dyDescent="0.25">
      <c r="A28697" s="319">
        <f>'Comp. Desp. Indiretas'!$CX$7</f>
        <v>0</v>
      </c>
      <c r="B28697" s="314">
        <f>'Composições Desp. Diretas'!$A$67</f>
        <v>0</v>
      </c>
      <c r="C28697" s="314" t="str">
        <f>EAP!$C$11</f>
        <v>PP03</v>
      </c>
      <c r="D28697" s="315">
        <f>'Composições Desp. Diretas'!$C$67</f>
        <v>0</v>
      </c>
      <c r="E28697" s="314" t="str">
        <f>Resumo!$R$5</f>
        <v>Despesa</v>
      </c>
      <c r="F28697" s="314" t="str">
        <f>Resumo!$R$7</f>
        <v>Despesa Direta</v>
      </c>
      <c r="G28697" s="327">
        <f>'Composições Desp. Diretas'!CY67</f>
        <v>0</v>
      </c>
    </row>
    <row r="28698" spans="1:7" x14ac:dyDescent="0.25">
      <c r="A28698" s="319">
        <f>'Comp. Desp. Indiretas'!$CX$7</f>
        <v>0</v>
      </c>
      <c r="B28698" s="314">
        <f>'Composições Desp. Diretas'!$A$68</f>
        <v>0</v>
      </c>
      <c r="C28698" s="314" t="str">
        <f>EAP!$C$11</f>
        <v>PP03</v>
      </c>
      <c r="D28698" s="315">
        <f>'Composições Desp. Diretas'!$C$68</f>
        <v>0</v>
      </c>
      <c r="E28698" s="314" t="str">
        <f>Resumo!$R$5</f>
        <v>Despesa</v>
      </c>
      <c r="F28698" s="314" t="str">
        <f>Resumo!$R$7</f>
        <v>Despesa Direta</v>
      </c>
      <c r="G28698" s="327">
        <f>'Composições Desp. Diretas'!CY68</f>
        <v>0</v>
      </c>
    </row>
    <row r="28699" spans="1:7" x14ac:dyDescent="0.25">
      <c r="A28699" s="319">
        <f>'Comp. Desp. Indiretas'!$CX$7</f>
        <v>0</v>
      </c>
      <c r="B28699" s="314">
        <f>'Composições Desp. Diretas'!$A$69</f>
        <v>0</v>
      </c>
      <c r="C28699" s="314" t="str">
        <f>EAP!$C$11</f>
        <v>PP03</v>
      </c>
      <c r="D28699" s="315">
        <f>'Composições Desp. Diretas'!$C$69</f>
        <v>0</v>
      </c>
      <c r="E28699" s="314" t="str">
        <f>Resumo!$R$5</f>
        <v>Despesa</v>
      </c>
      <c r="F28699" s="314" t="str">
        <f>Resumo!$R$7</f>
        <v>Despesa Direta</v>
      </c>
      <c r="G28699" s="327">
        <f>'Composições Desp. Diretas'!CY69</f>
        <v>0</v>
      </c>
    </row>
    <row r="28700" spans="1:7" x14ac:dyDescent="0.25">
      <c r="A28700" s="319">
        <f>'Comp. Desp. Indiretas'!$CX$7</f>
        <v>0</v>
      </c>
      <c r="B28700" s="314">
        <f>'Composições Desp. Diretas'!$A$70</f>
        <v>0</v>
      </c>
      <c r="C28700" s="314" t="str">
        <f>EAP!$C$11</f>
        <v>PP03</v>
      </c>
      <c r="D28700" s="315">
        <f>'Composições Desp. Diretas'!$C$70</f>
        <v>0</v>
      </c>
      <c r="E28700" s="314" t="str">
        <f>Resumo!$R$5</f>
        <v>Despesa</v>
      </c>
      <c r="F28700" s="314" t="str">
        <f>Resumo!$R$7</f>
        <v>Despesa Direta</v>
      </c>
      <c r="G28700" s="327">
        <f>'Composições Desp. Diretas'!CY70</f>
        <v>0</v>
      </c>
    </row>
    <row r="28701" spans="1:7" x14ac:dyDescent="0.25">
      <c r="A28701" s="319">
        <f>'Comp. Desp. Indiretas'!$CX$7</f>
        <v>0</v>
      </c>
      <c r="B28701" s="314">
        <f>'Composições Desp. Diretas'!$A$71</f>
        <v>0</v>
      </c>
      <c r="C28701" s="314" t="str">
        <f>EAP!$C$11</f>
        <v>PP03</v>
      </c>
      <c r="D28701" s="315">
        <f>'Composições Desp. Diretas'!$C$71</f>
        <v>0</v>
      </c>
      <c r="E28701" s="314" t="str">
        <f>Resumo!$R$5</f>
        <v>Despesa</v>
      </c>
      <c r="F28701" s="314" t="str">
        <f>Resumo!$R$7</f>
        <v>Despesa Direta</v>
      </c>
      <c r="G28701" s="327">
        <f>'Composições Desp. Diretas'!CY71</f>
        <v>0</v>
      </c>
    </row>
    <row r="28702" spans="1:7" x14ac:dyDescent="0.25">
      <c r="A28702" s="319">
        <f>'Comp. Desp. Indiretas'!$CX$7</f>
        <v>0</v>
      </c>
      <c r="B28702" s="314">
        <f>'Composições Desp. Diretas'!$A$72</f>
        <v>0</v>
      </c>
      <c r="C28702" s="314" t="str">
        <f>EAP!$C$11</f>
        <v>PP03</v>
      </c>
      <c r="D28702" s="315">
        <f>'Composições Desp. Diretas'!$C$72</f>
        <v>0</v>
      </c>
      <c r="E28702" s="314" t="str">
        <f>Resumo!$R$5</f>
        <v>Despesa</v>
      </c>
      <c r="F28702" s="314" t="str">
        <f>Resumo!$R$7</f>
        <v>Despesa Direta</v>
      </c>
      <c r="G28702" s="327">
        <f>'Composições Desp. Diretas'!CY72</f>
        <v>0</v>
      </c>
    </row>
    <row r="28703" spans="1:7" x14ac:dyDescent="0.25">
      <c r="A28703" s="319">
        <f>'Comp. Desp. Indiretas'!$CX$7</f>
        <v>0</v>
      </c>
      <c r="B28703" s="314">
        <f>'Composições Desp. Diretas'!$A$73</f>
        <v>0</v>
      </c>
      <c r="C28703" s="314" t="str">
        <f>EAP!$C$11</f>
        <v>PP03</v>
      </c>
      <c r="D28703" s="315">
        <f>'Composições Desp. Diretas'!$C$73</f>
        <v>0</v>
      </c>
      <c r="E28703" s="314" t="str">
        <f>Resumo!$R$5</f>
        <v>Despesa</v>
      </c>
      <c r="F28703" s="314" t="str">
        <f>Resumo!$R$7</f>
        <v>Despesa Direta</v>
      </c>
      <c r="G28703" s="327">
        <f>'Composições Desp. Diretas'!CY73</f>
        <v>0</v>
      </c>
    </row>
    <row r="28704" spans="1:7" x14ac:dyDescent="0.25">
      <c r="A28704" s="319">
        <f>'Comp. Desp. Indiretas'!$CX$7</f>
        <v>0</v>
      </c>
      <c r="B28704" s="314">
        <f>'Composições Desp. Diretas'!$A$74</f>
        <v>0</v>
      </c>
      <c r="C28704" s="314" t="str">
        <f>EAP!$C$11</f>
        <v>PP03</v>
      </c>
      <c r="D28704" s="315">
        <f>'Composições Desp. Diretas'!$C$74</f>
        <v>0</v>
      </c>
      <c r="E28704" s="314" t="str">
        <f>Resumo!$R$5</f>
        <v>Despesa</v>
      </c>
      <c r="F28704" s="314" t="str">
        <f>Resumo!$R$7</f>
        <v>Despesa Direta</v>
      </c>
      <c r="G28704" s="327">
        <f>'Composições Desp. Diretas'!CY74</f>
        <v>0</v>
      </c>
    </row>
    <row r="28705" spans="1:7" x14ac:dyDescent="0.25">
      <c r="A28705" s="319">
        <f>'Comp. Desp. Indiretas'!$CX$7</f>
        <v>0</v>
      </c>
      <c r="B28705" s="314">
        <f>'Composições Desp. Diretas'!$A$75</f>
        <v>0</v>
      </c>
      <c r="C28705" s="314" t="str">
        <f>EAP!$C$11</f>
        <v>PP03</v>
      </c>
      <c r="D28705" s="315">
        <f>'Composições Desp. Diretas'!$C$75</f>
        <v>0</v>
      </c>
      <c r="E28705" s="314" t="str">
        <f>Resumo!$R$5</f>
        <v>Despesa</v>
      </c>
      <c r="F28705" s="314" t="str">
        <f>Resumo!$R$7</f>
        <v>Despesa Direta</v>
      </c>
      <c r="G28705" s="327">
        <f>'Composições Desp. Diretas'!CY75</f>
        <v>0</v>
      </c>
    </row>
    <row r="28706" spans="1:7" x14ac:dyDescent="0.25">
      <c r="A28706" s="319">
        <f>'Comp. Desp. Indiretas'!$CX$7</f>
        <v>0</v>
      </c>
      <c r="B28706" s="314">
        <f>'Composições Desp. Diretas'!$A$76</f>
        <v>0</v>
      </c>
      <c r="C28706" s="314" t="str">
        <f>EAP!$C$11</f>
        <v>PP03</v>
      </c>
      <c r="D28706" s="315">
        <f>'Composições Desp. Diretas'!$C$76</f>
        <v>0</v>
      </c>
      <c r="E28706" s="314" t="str">
        <f>Resumo!$R$5</f>
        <v>Despesa</v>
      </c>
      <c r="F28706" s="314" t="str">
        <f>Resumo!$R$7</f>
        <v>Despesa Direta</v>
      </c>
      <c r="G28706" s="327">
        <f>'Composições Desp. Diretas'!CY76</f>
        <v>0</v>
      </c>
    </row>
    <row r="28707" spans="1:7" x14ac:dyDescent="0.25">
      <c r="A28707" s="319">
        <f>'Comp. Desp. Indiretas'!$CX$7</f>
        <v>0</v>
      </c>
      <c r="B28707" s="314">
        <f>'Composições Desp. Diretas'!$A$77</f>
        <v>0</v>
      </c>
      <c r="C28707" s="314" t="str">
        <f>EAP!$C$11</f>
        <v>PP03</v>
      </c>
      <c r="D28707" s="315">
        <f>'Composições Desp. Diretas'!$C$77</f>
        <v>0</v>
      </c>
      <c r="E28707" s="314" t="str">
        <f>Resumo!$R$5</f>
        <v>Despesa</v>
      </c>
      <c r="F28707" s="314" t="str">
        <f>Resumo!$R$7</f>
        <v>Despesa Direta</v>
      </c>
      <c r="G28707" s="327">
        <f>'Composições Desp. Diretas'!CY77</f>
        <v>0</v>
      </c>
    </row>
    <row r="28708" spans="1:7" x14ac:dyDescent="0.25">
      <c r="A28708" s="319">
        <f>'Comp. Desp. Indiretas'!$CX$7</f>
        <v>0</v>
      </c>
      <c r="B28708" s="314">
        <f>'Composições Desp. Diretas'!$A$78</f>
        <v>0</v>
      </c>
      <c r="C28708" s="314" t="str">
        <f>EAP!$C$11</f>
        <v>PP03</v>
      </c>
      <c r="D28708" s="315">
        <f>'Composições Desp. Diretas'!$C$78</f>
        <v>0</v>
      </c>
      <c r="E28708" s="314" t="str">
        <f>Resumo!$R$5</f>
        <v>Despesa</v>
      </c>
      <c r="F28708" s="314" t="str">
        <f>Resumo!$R$7</f>
        <v>Despesa Direta</v>
      </c>
      <c r="G28708" s="327">
        <f>'Composições Desp. Diretas'!CY78</f>
        <v>0</v>
      </c>
    </row>
    <row r="28717" spans="1:7" x14ac:dyDescent="0.25">
      <c r="A28717" s="319">
        <f>'Comp. Desp. Indiretas'!$CX$7</f>
        <v>0</v>
      </c>
      <c r="B28717" s="314">
        <f>'Composições Desp. Diretas'!$A$79</f>
        <v>0</v>
      </c>
      <c r="C28717" s="314" t="str">
        <f>EAP!$C$11</f>
        <v>PP03</v>
      </c>
      <c r="D28717" s="315">
        <f>'Composições Desp. Diretas'!$C$79</f>
        <v>0</v>
      </c>
      <c r="E28717" s="314" t="str">
        <f>Resumo!$R$5</f>
        <v>Despesa</v>
      </c>
      <c r="F28717" s="314" t="str">
        <f>Resumo!$R$7</f>
        <v>Despesa Direta</v>
      </c>
      <c r="G28717" s="327">
        <f>'Composições Desp. Diretas'!CY79</f>
        <v>0</v>
      </c>
    </row>
    <row r="29555" spans="1:7" x14ac:dyDescent="0.25">
      <c r="A29555" s="319">
        <f>'Comp. Desp. Indiretas'!$CX$7</f>
        <v>0</v>
      </c>
      <c r="D29555" s="315" t="str">
        <f>'CRONOG. DE RECEBIMENTO'!$A$5</f>
        <v>Monitoramento da Qualidade do Ar</v>
      </c>
      <c r="E29555" s="314" t="str">
        <f>Resumo!$R$4</f>
        <v>Receita</v>
      </c>
      <c r="F29555" s="314" t="str">
        <f>Resumo!$R$4</f>
        <v>Receita</v>
      </c>
      <c r="G29555" s="327">
        <f>'CRONOG. DE RECEBIMENTO'!AB5</f>
        <v>0</v>
      </c>
    </row>
    <row r="29556" spans="1:7" x14ac:dyDescent="0.25">
      <c r="A29556" s="319">
        <f>'Comp. Desp. Indiretas'!$CX$7</f>
        <v>0</v>
      </c>
      <c r="D29556" s="315" t="str">
        <f>'CRONOG. DE RECEBIMENTO'!$A$6</f>
        <v>Monitoramento de Ruído</v>
      </c>
      <c r="E29556" s="314" t="str">
        <f>Resumo!$R$4</f>
        <v>Receita</v>
      </c>
      <c r="F29556" s="314" t="str">
        <f>Resumo!$R$4</f>
        <v>Receita</v>
      </c>
      <c r="G29556" s="327">
        <f>'CRONOG. DE RECEBIMENTO'!AB6</f>
        <v>0</v>
      </c>
    </row>
    <row r="29557" spans="1:7" x14ac:dyDescent="0.25">
      <c r="A29557" s="319">
        <f>'Comp. Desp. Indiretas'!$CX$7</f>
        <v>0</v>
      </c>
      <c r="D29557" s="315" t="str">
        <f>'CRONOG. DE RECEBIMENTO'!$A$7</f>
        <v>Monitoramento de Efluentes Industriais</v>
      </c>
      <c r="E29557" s="314" t="str">
        <f>Resumo!$R$4</f>
        <v>Receita</v>
      </c>
      <c r="F29557" s="314" t="str">
        <f>Resumo!$R$4</f>
        <v>Receita</v>
      </c>
      <c r="G29557" s="327">
        <f>'CRONOG. DE RECEBIMENTO'!AB7</f>
        <v>0</v>
      </c>
    </row>
    <row r="29585" spans="1:7" x14ac:dyDescent="0.25">
      <c r="A29585" s="319">
        <f>'Comp. Desp. Indiretas'!$CX$7</f>
        <v>0</v>
      </c>
      <c r="D29585" s="315" t="str">
        <f>Resumo!$R$8</f>
        <v>Imposto</v>
      </c>
      <c r="E29585" s="314" t="str">
        <f>Resumo!$R$5</f>
        <v>Despesa</v>
      </c>
      <c r="F29585" s="314" t="str">
        <f>Resumo!$R$8</f>
        <v>Imposto</v>
      </c>
      <c r="G29585" s="327">
        <f>'CRONOG. DE RECEBIMENTO'!AB10</f>
        <v>0</v>
      </c>
    </row>
    <row r="29586" spans="1:7" x14ac:dyDescent="0.25">
      <c r="A29586" s="319">
        <f>'Comp. Desp. Indiretas'!$CX$7</f>
        <v>0</v>
      </c>
      <c r="D29586" s="315" t="str">
        <f>Resumo!$R$9</f>
        <v>Overhead</v>
      </c>
      <c r="E29586" s="314" t="str">
        <f>Resumo!$R$9</f>
        <v>Overhead</v>
      </c>
      <c r="F29586" s="314" t="str">
        <f>Resumo!$R$9</f>
        <v>Overhead</v>
      </c>
      <c r="G29586" s="327">
        <f>'CRONOG. DE RECEBIMENTO'!AB15</f>
        <v>0</v>
      </c>
    </row>
    <row r="29587" spans="1:7" x14ac:dyDescent="0.25">
      <c r="A29587" s="319">
        <f>'Comp. Desp. Indiretas'!$CX$7</f>
        <v>0</v>
      </c>
      <c r="D29587" s="315" t="str">
        <f>Resumo!$R$10</f>
        <v>Margem</v>
      </c>
      <c r="E29587" s="314" t="str">
        <f>Resumo!$R$10</f>
        <v>Margem</v>
      </c>
      <c r="F29587" s="314" t="str">
        <f>Resumo!$R$10</f>
        <v>Margem</v>
      </c>
      <c r="G29587" s="327">
        <f>'CRONOG. DE RECEBIMENTO'!AB17</f>
        <v>0</v>
      </c>
    </row>
    <row r="29588" spans="1:7" x14ac:dyDescent="0.25">
      <c r="A29588" s="319">
        <f>'Comp. Desp. Indiretas'!$CX$7</f>
        <v>0</v>
      </c>
      <c r="D29588" s="315" t="str">
        <f>Resumo!$R$11</f>
        <v>Risco</v>
      </c>
      <c r="E29588" s="314" t="str">
        <f>Resumo!$R$11</f>
        <v>Risco</v>
      </c>
      <c r="F29588" s="314" t="str">
        <f>Resumo!$R$11</f>
        <v>Risco</v>
      </c>
      <c r="G29588" s="327">
        <f>'CRONOG. DE RECEBIMENTO'!AB16</f>
        <v>0</v>
      </c>
    </row>
    <row r="29589" spans="1:7" x14ac:dyDescent="0.25">
      <c r="A29589" s="319">
        <f>'Comp. Desp. Indiretas'!$CX$7</f>
        <v>0</v>
      </c>
      <c r="D29589" s="315" t="str">
        <f>'CRONOG. DE RECEBIMENTO'!$A$11</f>
        <v>TOTAL MENSAL - RECEITA LÍQUIDA</v>
      </c>
      <c r="E29589" s="314" t="str">
        <f>Resumo!$R$4</f>
        <v>Receita</v>
      </c>
      <c r="F29589" s="314" t="str">
        <f>'CRONOG. DE RECEBIMENTO'!$A$11</f>
        <v>TOTAL MENSAL - RECEITA LÍQUIDA</v>
      </c>
      <c r="G29589" s="327">
        <f>'CRONOG. DE RECEBIMENTO'!$AB$11</f>
        <v>0</v>
      </c>
    </row>
    <row r="29590" spans="1:7" x14ac:dyDescent="0.25">
      <c r="A29590" s="319">
        <f>'Comp. Desp. Indiretas'!$CX$7</f>
        <v>0</v>
      </c>
      <c r="D29590" s="315" t="str">
        <f>'CRONOG. DE RECEBIMENTO'!$A$12</f>
        <v>TOTAL ACUMULADO - RECEITA LÍQUIDA</v>
      </c>
      <c r="E29590" s="314" t="str">
        <f>Resumo!$R$4</f>
        <v>Receita</v>
      </c>
      <c r="F29590" s="314" t="str">
        <f>'CRONOG. DE RECEBIMENTO'!$A$12</f>
        <v>TOTAL ACUMULADO - RECEITA LÍQUIDA</v>
      </c>
      <c r="G29590" s="327">
        <f>'CRONOG. DE RECEBIMENTO'!$AB$12</f>
        <v>17472.697328999995</v>
      </c>
    </row>
    <row r="29591" spans="1:7" x14ac:dyDescent="0.25">
      <c r="A29591" s="319">
        <f>'Comp. Desp. Indiretas'!$CX$7</f>
        <v>0</v>
      </c>
      <c r="D29591" s="315" t="str">
        <f>'CRONOG. DE RECEBIMENTO'!$A$38</f>
        <v>Monitoramento da Qualidade do Ar</v>
      </c>
      <c r="E29591" s="314" t="str">
        <f>Resumo!$R$12</f>
        <v>Recebimento Cliente</v>
      </c>
      <c r="F29591" s="314" t="str">
        <f>Resumo!$R$12</f>
        <v>Recebimento Cliente</v>
      </c>
      <c r="G29591" s="327">
        <f>'CRONOG. DE RECEBIMENTO'!$AB$38</f>
        <v>0</v>
      </c>
    </row>
    <row r="29592" spans="1:7" x14ac:dyDescent="0.25">
      <c r="A29592" s="319">
        <f>'Comp. Desp. Indiretas'!$CX$7</f>
        <v>0</v>
      </c>
      <c r="D29592" s="315" t="str">
        <f>'CRONOG. DE RECEBIMENTO'!$A$39</f>
        <v>Monitoramento de Ruído</v>
      </c>
      <c r="E29592" s="314" t="str">
        <f>Resumo!$R$12</f>
        <v>Recebimento Cliente</v>
      </c>
      <c r="F29592" s="314" t="str">
        <f>Resumo!$R$12</f>
        <v>Recebimento Cliente</v>
      </c>
      <c r="G29592" s="327">
        <f>'CRONOG. DE RECEBIMENTO'!$AB$39</f>
        <v>0</v>
      </c>
    </row>
    <row r="29593" spans="1:7" x14ac:dyDescent="0.25">
      <c r="A29593" s="319">
        <f>'Comp. Desp. Indiretas'!$CX$7</f>
        <v>0</v>
      </c>
      <c r="D29593" s="315" t="str">
        <f>'CRONOG. DE RECEBIMENTO'!$A$40</f>
        <v>Monitoramento de Efluentes Industriais</v>
      </c>
      <c r="E29593" s="314" t="str">
        <f>Resumo!$R$12</f>
        <v>Recebimento Cliente</v>
      </c>
      <c r="F29593" s="314" t="str">
        <f>Resumo!$R$12</f>
        <v>Recebimento Cliente</v>
      </c>
      <c r="G29593" s="327">
        <f>'CRONOG. DE RECEBIMENTO'!$AB$40</f>
        <v>0</v>
      </c>
    </row>
    <row r="29621" spans="1:7" x14ac:dyDescent="0.25">
      <c r="A29621" s="319">
        <f>'Comp. Desp. Indiretas'!$CY$7</f>
        <v>0</v>
      </c>
      <c r="B29621" s="314" t="str">
        <f>'Comp. Desp. Indiretas'!$A$9</f>
        <v>MOC</v>
      </c>
      <c r="D29621" s="315" t="str">
        <f>'Comp. Desp. Indiretas'!$C$9</f>
        <v>DIRETOR TÉCNICO</v>
      </c>
      <c r="E29621" s="314" t="str">
        <f>Resumo!$R$5</f>
        <v>Despesa</v>
      </c>
      <c r="F29621" s="314" t="str">
        <f>Resumo!$R$6</f>
        <v>Despesa Indireta</v>
      </c>
      <c r="G29621" s="327">
        <f>'Comp. Desp. Indiretas'!CY9</f>
        <v>0</v>
      </c>
    </row>
    <row r="29622" spans="1:7" x14ac:dyDescent="0.25">
      <c r="A29622" s="319">
        <f>'Comp. Desp. Indiretas'!$CY$7</f>
        <v>0</v>
      </c>
      <c r="B29622" s="314" t="str">
        <f>'Comp. Desp. Indiretas'!$A$10</f>
        <v>MOC</v>
      </c>
      <c r="D29622" s="315" t="str">
        <f>'Comp. Desp. Indiretas'!$C$10</f>
        <v>GERENTE DE PROJETO</v>
      </c>
      <c r="E29622" s="314" t="str">
        <f>Resumo!$R$5</f>
        <v>Despesa</v>
      </c>
      <c r="F29622" s="314" t="str">
        <f>Resumo!$R$6</f>
        <v>Despesa Indireta</v>
      </c>
      <c r="G29622" s="327">
        <f>'Comp. Desp. Indiretas'!CY10</f>
        <v>0</v>
      </c>
    </row>
    <row r="29623" spans="1:7" x14ac:dyDescent="0.25">
      <c r="A29623" s="319">
        <f>'Comp. Desp. Indiretas'!$CY$7</f>
        <v>0</v>
      </c>
      <c r="B29623" s="314" t="str">
        <f>'Comp. Desp. Indiretas'!$A$11</f>
        <v>MOC</v>
      </c>
      <c r="D29623" s="315" t="str">
        <f>'Comp. Desp. Indiretas'!$C$11</f>
        <v>COORD. DE PROJETO</v>
      </c>
      <c r="E29623" s="314" t="str">
        <f>Resumo!$R$5</f>
        <v>Despesa</v>
      </c>
      <c r="F29623" s="314" t="str">
        <f>Resumo!$R$6</f>
        <v>Despesa Indireta</v>
      </c>
      <c r="G29623" s="327">
        <f>'Comp. Desp. Indiretas'!CY11</f>
        <v>0</v>
      </c>
    </row>
    <row r="29624" spans="1:7" x14ac:dyDescent="0.25">
      <c r="A29624" s="319">
        <f>'Comp. Desp. Indiretas'!$CY$7</f>
        <v>0</v>
      </c>
      <c r="B29624" s="314" t="str">
        <f>'Comp. Desp. Indiretas'!$A$12</f>
        <v>MOC</v>
      </c>
      <c r="D29624" s="315" t="str">
        <f>'Comp. Desp. Indiretas'!$C$12</f>
        <v>COORD. OPERACIONAL</v>
      </c>
      <c r="E29624" s="314" t="str">
        <f>Resumo!$R$5</f>
        <v>Despesa</v>
      </c>
      <c r="F29624" s="314" t="str">
        <f>Resumo!$R$6</f>
        <v>Despesa Indireta</v>
      </c>
      <c r="G29624" s="327">
        <f>'Comp. Desp. Indiretas'!CY12</f>
        <v>0</v>
      </c>
    </row>
    <row r="29625" spans="1:7" x14ac:dyDescent="0.25">
      <c r="A29625" s="319">
        <f>'Comp. Desp. Indiretas'!$CY$7</f>
        <v>0</v>
      </c>
      <c r="B29625" s="314" t="str">
        <f>'Comp. Desp. Indiretas'!$A$13</f>
        <v>MOC</v>
      </c>
      <c r="D29625" s="315" t="str">
        <f>'Comp. Desp. Indiretas'!$C$13</f>
        <v>ANALISTA DE PROJETOS SENIOR</v>
      </c>
      <c r="E29625" s="314" t="str">
        <f>Resumo!$R$5</f>
        <v>Despesa</v>
      </c>
      <c r="F29625" s="314" t="str">
        <f>Resumo!$R$6</f>
        <v>Despesa Indireta</v>
      </c>
      <c r="G29625" s="327">
        <f>'Comp. Desp. Indiretas'!CY13</f>
        <v>0</v>
      </c>
    </row>
    <row r="29626" spans="1:7" x14ac:dyDescent="0.25">
      <c r="A29626" s="319">
        <f>'Comp. Desp. Indiretas'!$CY$7</f>
        <v>0</v>
      </c>
      <c r="B29626" s="314" t="str">
        <f>'Comp. Desp. Indiretas'!$A$14</f>
        <v>MOC</v>
      </c>
      <c r="D29626" s="315" t="str">
        <f>'Comp. Desp. Indiretas'!$C$14</f>
        <v>ANALISTA DE PROJETOS PLENO</v>
      </c>
      <c r="E29626" s="314" t="str">
        <f>Resumo!$R$5</f>
        <v>Despesa</v>
      </c>
      <c r="F29626" s="314" t="str">
        <f>Resumo!$R$6</f>
        <v>Despesa Indireta</v>
      </c>
      <c r="G29626" s="327">
        <f>'Comp. Desp. Indiretas'!CY14</f>
        <v>0</v>
      </c>
    </row>
    <row r="29627" spans="1:7" x14ac:dyDescent="0.25">
      <c r="A29627" s="319">
        <f>'Comp. Desp. Indiretas'!$CY$7</f>
        <v>0</v>
      </c>
      <c r="B29627" s="314" t="str">
        <f>'Comp. Desp. Indiretas'!$A$15</f>
        <v>MOC</v>
      </c>
      <c r="D29627" s="315" t="str">
        <f>'Comp. Desp. Indiretas'!$C$15</f>
        <v>ANALISTA DE PROJETOS JUNIOR</v>
      </c>
      <c r="E29627" s="314" t="str">
        <f>Resumo!$R$5</f>
        <v>Despesa</v>
      </c>
      <c r="F29627" s="314" t="str">
        <f>Resumo!$R$6</f>
        <v>Despesa Indireta</v>
      </c>
      <c r="G29627" s="327">
        <f>'Comp. Desp. Indiretas'!CY15</f>
        <v>0</v>
      </c>
    </row>
    <row r="29628" spans="1:7" x14ac:dyDescent="0.25">
      <c r="A29628" s="319">
        <f>'Comp. Desp. Indiretas'!$CY$7</f>
        <v>0</v>
      </c>
      <c r="B29628" s="314" t="str">
        <f>'Comp. Desp. Indiretas'!$A$16</f>
        <v>MOC</v>
      </c>
      <c r="D29628" s="315" t="str">
        <f>'Comp. Desp. Indiretas'!$C$16</f>
        <v>TÉCNICO OPERACIONAL</v>
      </c>
      <c r="E29628" s="314" t="str">
        <f>Resumo!$R$5</f>
        <v>Despesa</v>
      </c>
      <c r="F29628" s="314" t="str">
        <f>Resumo!$R$6</f>
        <v>Despesa Indireta</v>
      </c>
      <c r="G29628" s="327">
        <f>'Comp. Desp. Indiretas'!CY16</f>
        <v>0</v>
      </c>
    </row>
    <row r="29629" spans="1:7" x14ac:dyDescent="0.25">
      <c r="A29629" s="319">
        <f>'Comp. Desp. Indiretas'!$CY$7</f>
        <v>0</v>
      </c>
      <c r="B29629" s="314" t="str">
        <f>'Comp. Desp. Indiretas'!$A$17</f>
        <v>MOC</v>
      </c>
      <c r="D29629" s="315" t="str">
        <f>'Comp. Desp. Indiretas'!$C$17</f>
        <v>TÉCNICO OPERACIONAL - C/ PERICULOSIDADE</v>
      </c>
      <c r="E29629" s="314" t="str">
        <f>Resumo!$R$5</f>
        <v>Despesa</v>
      </c>
      <c r="F29629" s="314" t="str">
        <f>Resumo!$R$6</f>
        <v>Despesa Indireta</v>
      </c>
      <c r="G29629" s="327">
        <f>'Comp. Desp. Indiretas'!CY17</f>
        <v>0</v>
      </c>
    </row>
    <row r="29630" spans="1:7" x14ac:dyDescent="0.25">
      <c r="A29630" s="319">
        <f>'Comp. Desp. Indiretas'!$CY$7</f>
        <v>0</v>
      </c>
      <c r="B29630" s="314" t="str">
        <f>'Comp. Desp. Indiretas'!$A$18</f>
        <v>MOC</v>
      </c>
      <c r="D29630" s="315" t="str">
        <f>'Comp. Desp. Indiretas'!$C$18</f>
        <v>ANALISTA DE GEOPROCESSAMENTO</v>
      </c>
      <c r="E29630" s="314" t="str">
        <f>Resumo!$R$5</f>
        <v>Despesa</v>
      </c>
      <c r="F29630" s="314" t="str">
        <f>Resumo!$R$6</f>
        <v>Despesa Indireta</v>
      </c>
      <c r="G29630" s="327">
        <f>'Comp. Desp. Indiretas'!CY18</f>
        <v>0</v>
      </c>
    </row>
    <row r="29631" spans="1:7" x14ac:dyDescent="0.25">
      <c r="A29631" s="319">
        <f>'Comp. Desp. Indiretas'!$CY$7</f>
        <v>0</v>
      </c>
      <c r="B29631" s="314" t="str">
        <f>'Comp. Desp. Indiretas'!$A$19</f>
        <v>MOC</v>
      </c>
      <c r="D29631" s="315" t="str">
        <f>'Comp. Desp. Indiretas'!$C$19</f>
        <v>ASSISTENTE DE PROJETOS</v>
      </c>
      <c r="E29631" s="314" t="str">
        <f>Resumo!$R$5</f>
        <v>Despesa</v>
      </c>
      <c r="F29631" s="314" t="str">
        <f>Resumo!$R$6</f>
        <v>Despesa Indireta</v>
      </c>
      <c r="G29631" s="327">
        <f>'Comp. Desp. Indiretas'!CY19</f>
        <v>0</v>
      </c>
    </row>
    <row r="29632" spans="1:7" x14ac:dyDescent="0.25">
      <c r="A29632" s="319">
        <f>'Comp. Desp. Indiretas'!$CY$7</f>
        <v>0</v>
      </c>
      <c r="B29632" s="314" t="str">
        <f>'Comp. Desp. Indiretas'!$A$20</f>
        <v>MOC</v>
      </c>
      <c r="D29632" s="315" t="str">
        <f>'Comp. Desp. Indiretas'!$C$20</f>
        <v>AUXILIAR TÉCNICO</v>
      </c>
      <c r="E29632" s="314" t="str">
        <f>Resumo!$R$5</f>
        <v>Despesa</v>
      </c>
      <c r="F29632" s="314" t="str">
        <f>Resumo!$R$6</f>
        <v>Despesa Indireta</v>
      </c>
      <c r="G29632" s="327">
        <f>'Comp. Desp. Indiretas'!CY20</f>
        <v>0</v>
      </c>
    </row>
    <row r="29633" spans="1:7" x14ac:dyDescent="0.25">
      <c r="A29633" s="319">
        <f>'Comp. Desp. Indiretas'!$CY$7</f>
        <v>0</v>
      </c>
      <c r="B29633" s="314" t="str">
        <f>'Comp. Desp. Indiretas'!$A$21</f>
        <v>MOC</v>
      </c>
      <c r="D29633" s="315" t="str">
        <f>'Comp. Desp. Indiretas'!$C$21</f>
        <v>ESTAGIÁRIO TÉCNICO</v>
      </c>
      <c r="E29633" s="314" t="str">
        <f>Resumo!$R$5</f>
        <v>Despesa</v>
      </c>
      <c r="F29633" s="314" t="str">
        <f>Resumo!$R$6</f>
        <v>Despesa Indireta</v>
      </c>
      <c r="G29633" s="327">
        <f>'Comp. Desp. Indiretas'!CY21</f>
        <v>0</v>
      </c>
    </row>
    <row r="29634" spans="1:7" x14ac:dyDescent="0.25">
      <c r="A29634" s="319">
        <f>'Comp. Desp. Indiretas'!$CY$7</f>
        <v>0</v>
      </c>
      <c r="B29634" s="314" t="str">
        <f>'Comp. Desp. Indiretas'!$A$22</f>
        <v>MOC</v>
      </c>
      <c r="D29634" s="315" t="str">
        <f>'Comp. Desp. Indiretas'!$C$22</f>
        <v>ANALISTA FINANCEIRO</v>
      </c>
      <c r="E29634" s="314" t="str">
        <f>Resumo!$R$5</f>
        <v>Despesa</v>
      </c>
      <c r="F29634" s="314" t="str">
        <f>Resumo!$R$6</f>
        <v>Despesa Indireta</v>
      </c>
      <c r="G29634" s="327">
        <f>'Comp. Desp. Indiretas'!CY22</f>
        <v>0</v>
      </c>
    </row>
    <row r="29635" spans="1:7" x14ac:dyDescent="0.25">
      <c r="A29635" s="319">
        <f>'Comp. Desp. Indiretas'!$CY$7</f>
        <v>0</v>
      </c>
      <c r="B29635" s="314" t="str">
        <f>'Comp. Desp. Indiretas'!$A$23</f>
        <v>MOC</v>
      </c>
      <c r="D29635" s="315" t="str">
        <f>'Comp. Desp. Indiretas'!$C$23</f>
        <v>ANALISTA DE SUPRIMENTOS</v>
      </c>
      <c r="E29635" s="314" t="str">
        <f>Resumo!$R$5</f>
        <v>Despesa</v>
      </c>
      <c r="F29635" s="314" t="str">
        <f>Resumo!$R$6</f>
        <v>Despesa Indireta</v>
      </c>
      <c r="G29635" s="327">
        <f>'Comp. Desp. Indiretas'!CY23</f>
        <v>0</v>
      </c>
    </row>
    <row r="29636" spans="1:7" x14ac:dyDescent="0.25">
      <c r="A29636" s="319">
        <f>'Comp. Desp. Indiretas'!$CY$7</f>
        <v>0</v>
      </c>
      <c r="B29636" s="314" t="str">
        <f>'Comp. Desp. Indiretas'!$A$24</f>
        <v>DG</v>
      </c>
      <c r="D29636" s="315" t="str">
        <f>'Comp. Desp. Indiretas'!$C$24</f>
        <v>HOSPEDAGEM - NIVEL 1</v>
      </c>
      <c r="E29636" s="314" t="str">
        <f>Resumo!$R$5</f>
        <v>Despesa</v>
      </c>
      <c r="F29636" s="314" t="str">
        <f>Resumo!$R$6</f>
        <v>Despesa Indireta</v>
      </c>
      <c r="G29636" s="327">
        <f>'Comp. Desp. Indiretas'!CY24</f>
        <v>0</v>
      </c>
    </row>
    <row r="29637" spans="1:7" x14ac:dyDescent="0.25">
      <c r="A29637" s="319">
        <f>'Comp. Desp. Indiretas'!$CY$7</f>
        <v>0</v>
      </c>
      <c r="B29637" s="314" t="str">
        <f>'Comp. Desp. Indiretas'!$A$25</f>
        <v>DG</v>
      </c>
      <c r="D29637" s="315" t="str">
        <f>'Comp. Desp. Indiretas'!$C$25</f>
        <v>HOSPEDAGEM - NIVEL 2</v>
      </c>
      <c r="E29637" s="314" t="str">
        <f>Resumo!$R$5</f>
        <v>Despesa</v>
      </c>
      <c r="F29637" s="314" t="str">
        <f>Resumo!$R$6</f>
        <v>Despesa Indireta</v>
      </c>
      <c r="G29637" s="327">
        <f>'Comp. Desp. Indiretas'!CY25</f>
        <v>0</v>
      </c>
    </row>
    <row r="29638" spans="1:7" x14ac:dyDescent="0.25">
      <c r="A29638" s="319">
        <f>'Comp. Desp. Indiretas'!$CY$7</f>
        <v>0</v>
      </c>
      <c r="B29638" s="314" t="str">
        <f>'Comp. Desp. Indiretas'!$A$26</f>
        <v>DG</v>
      </c>
      <c r="D29638" s="315" t="str">
        <f>'Comp. Desp. Indiretas'!$C$26</f>
        <v>HOSPEDAGEM - NIVEL 3</v>
      </c>
      <c r="E29638" s="314" t="str">
        <f>Resumo!$R$5</f>
        <v>Despesa</v>
      </c>
      <c r="F29638" s="314" t="str">
        <f>Resumo!$R$6</f>
        <v>Despesa Indireta</v>
      </c>
      <c r="G29638" s="327">
        <f>'Comp. Desp. Indiretas'!CY26</f>
        <v>0</v>
      </c>
    </row>
    <row r="29639" spans="1:7" x14ac:dyDescent="0.25">
      <c r="A29639" s="319">
        <f>'Comp. Desp. Indiretas'!$CY$7</f>
        <v>0</v>
      </c>
      <c r="B29639" s="314" t="str">
        <f>'Comp. Desp. Indiretas'!$A$27</f>
        <v>DG</v>
      </c>
      <c r="D29639" s="315" t="str">
        <f>'Comp. Desp. Indiretas'!$C$27</f>
        <v>LOCAÇÃO DE BASE OPERACIONAL</v>
      </c>
      <c r="E29639" s="314" t="str">
        <f>Resumo!$R$5</f>
        <v>Despesa</v>
      </c>
      <c r="F29639" s="314" t="str">
        <f>Resumo!$R$6</f>
        <v>Despesa Indireta</v>
      </c>
      <c r="G29639" s="327">
        <f>'Comp. Desp. Indiretas'!CY27</f>
        <v>0</v>
      </c>
    </row>
    <row r="29640" spans="1:7" x14ac:dyDescent="0.25">
      <c r="A29640" s="319">
        <f>'Comp. Desp. Indiretas'!$CY$7</f>
        <v>0</v>
      </c>
      <c r="B29640" s="314" t="str">
        <f>'Comp. Desp. Indiretas'!$A$28</f>
        <v>DG</v>
      </c>
      <c r="D29640" s="315" t="str">
        <f>'Comp. Desp. Indiretas'!$C$28</f>
        <v>ALIMENTAÇÃO - NIVEL 1</v>
      </c>
      <c r="E29640" s="314" t="str">
        <f>Resumo!$R$5</f>
        <v>Despesa</v>
      </c>
      <c r="F29640" s="314" t="str">
        <f>Resumo!$R$6</f>
        <v>Despesa Indireta</v>
      </c>
      <c r="G29640" s="327">
        <f>'Comp. Desp. Indiretas'!CY28</f>
        <v>0</v>
      </c>
    </row>
    <row r="29641" spans="1:7" x14ac:dyDescent="0.25">
      <c r="A29641" s="319">
        <f>'Comp. Desp. Indiretas'!$CY$7</f>
        <v>0</v>
      </c>
      <c r="B29641" s="314" t="str">
        <f>'Comp. Desp. Indiretas'!$A$29</f>
        <v>DG</v>
      </c>
      <c r="D29641" s="315" t="str">
        <f>'Comp. Desp. Indiretas'!$C$29</f>
        <v>ALIMENTAÇÃO - NIVEL 2</v>
      </c>
      <c r="E29641" s="314" t="str">
        <f>Resumo!$R$5</f>
        <v>Despesa</v>
      </c>
      <c r="F29641" s="314" t="str">
        <f>Resumo!$R$6</f>
        <v>Despesa Indireta</v>
      </c>
      <c r="G29641" s="327">
        <f>'Comp. Desp. Indiretas'!CY29</f>
        <v>0</v>
      </c>
    </row>
    <row r="29642" spans="1:7" x14ac:dyDescent="0.25">
      <c r="A29642" s="319">
        <f>'Comp. Desp. Indiretas'!$CY$7</f>
        <v>0</v>
      </c>
      <c r="B29642" s="314" t="str">
        <f>'Comp. Desp. Indiretas'!$A$30</f>
        <v>DG</v>
      </c>
      <c r="D29642" s="315" t="str">
        <f>'Comp. Desp. Indiretas'!$C$30</f>
        <v>ALIMENTAÇÃO - NIVEL 3</v>
      </c>
      <c r="E29642" s="314" t="str">
        <f>Resumo!$R$5</f>
        <v>Despesa</v>
      </c>
      <c r="F29642" s="314" t="str">
        <f>Resumo!$R$6</f>
        <v>Despesa Indireta</v>
      </c>
      <c r="G29642" s="327">
        <f>'Comp. Desp. Indiretas'!CY30</f>
        <v>0</v>
      </c>
    </row>
    <row r="29643" spans="1:7" x14ac:dyDescent="0.25">
      <c r="A29643" s="319">
        <f>'Comp. Desp. Indiretas'!$CY$7</f>
        <v>0</v>
      </c>
      <c r="B29643" s="314" t="str">
        <f>'Comp. Desp. Indiretas'!$A$31</f>
        <v>DG</v>
      </c>
      <c r="D29643" s="315" t="str">
        <f>'Comp. Desp. Indiretas'!$C$31</f>
        <v>TELEFONIA</v>
      </c>
      <c r="E29643" s="314" t="str">
        <f>Resumo!$R$5</f>
        <v>Despesa</v>
      </c>
      <c r="F29643" s="314" t="str">
        <f>Resumo!$R$6</f>
        <v>Despesa Indireta</v>
      </c>
      <c r="G29643" s="327">
        <f>'Comp. Desp. Indiretas'!CY31</f>
        <v>0</v>
      </c>
    </row>
    <row r="29644" spans="1:7" x14ac:dyDescent="0.25">
      <c r="A29644" s="319">
        <f>'Comp. Desp. Indiretas'!$CY$7</f>
        <v>0</v>
      </c>
      <c r="B29644" s="314" t="str">
        <f>'Comp. Desp. Indiretas'!$A$32</f>
        <v>DG</v>
      </c>
      <c r="D29644" s="315" t="str">
        <f>'Comp. Desp. Indiretas'!$C$32</f>
        <v>ALUGUEL DE VEÍCULO LEVE MENSAL</v>
      </c>
      <c r="E29644" s="314" t="str">
        <f>Resumo!$R$5</f>
        <v>Despesa</v>
      </c>
      <c r="F29644" s="314" t="str">
        <f>Resumo!$R$6</f>
        <v>Despesa Indireta</v>
      </c>
      <c r="G29644" s="327">
        <f>'Comp. Desp. Indiretas'!CY32</f>
        <v>0</v>
      </c>
    </row>
    <row r="29645" spans="1:7" x14ac:dyDescent="0.25">
      <c r="A29645" s="319">
        <f>'Comp. Desp. Indiretas'!$CY$7</f>
        <v>0</v>
      </c>
      <c r="B29645" s="314" t="str">
        <f>'Comp. Desp. Indiretas'!$A$33</f>
        <v>DG</v>
      </c>
      <c r="D29645" s="315" t="str">
        <f>'Comp. Desp. Indiretas'!$C$33</f>
        <v>ALUGUEL DE VEICULO LEVE</v>
      </c>
      <c r="E29645" s="314" t="str">
        <f>Resumo!$R$5</f>
        <v>Despesa</v>
      </c>
      <c r="F29645" s="314" t="str">
        <f>Resumo!$R$6</f>
        <v>Despesa Indireta</v>
      </c>
      <c r="G29645" s="327">
        <f>'Comp. Desp. Indiretas'!CY33</f>
        <v>0</v>
      </c>
    </row>
    <row r="29646" spans="1:7" x14ac:dyDescent="0.25">
      <c r="A29646" s="319">
        <f>'Comp. Desp. Indiretas'!$CY$7</f>
        <v>0</v>
      </c>
      <c r="B29646" s="314" t="str">
        <f>'Comp. Desp. Indiretas'!$A$34</f>
        <v>DG</v>
      </c>
      <c r="D29646" s="315" t="str">
        <f>'Comp. Desp. Indiretas'!$C$34</f>
        <v>ALUGUEL CAMINHONTE</v>
      </c>
      <c r="E29646" s="314" t="str">
        <f>Resumo!$R$5</f>
        <v>Despesa</v>
      </c>
      <c r="F29646" s="314" t="str">
        <f>Resumo!$R$6</f>
        <v>Despesa Indireta</v>
      </c>
      <c r="G29646" s="327">
        <f>'Comp. Desp. Indiretas'!CY34</f>
        <v>0</v>
      </c>
    </row>
    <row r="29647" spans="1:7" x14ac:dyDescent="0.25">
      <c r="A29647" s="319">
        <f>'Comp. Desp. Indiretas'!$CY$7</f>
        <v>0</v>
      </c>
      <c r="B29647" s="314" t="str">
        <f>'Comp. Desp. Indiretas'!$A$35</f>
        <v>DG</v>
      </c>
      <c r="D29647" s="315" t="str">
        <f>'Comp. Desp. Indiretas'!$C$35</f>
        <v>AQUISIÇÃO DE VEICULO</v>
      </c>
      <c r="E29647" s="314" t="str">
        <f>Resumo!$R$5</f>
        <v>Despesa</v>
      </c>
      <c r="F29647" s="314" t="str">
        <f>Resumo!$R$6</f>
        <v>Despesa Indireta</v>
      </c>
      <c r="G29647" s="327">
        <f>'Comp. Desp. Indiretas'!CY35</f>
        <v>0</v>
      </c>
    </row>
    <row r="29648" spans="1:7" x14ac:dyDescent="0.25">
      <c r="A29648" s="319">
        <f>'Comp. Desp. Indiretas'!$CY$7</f>
        <v>0</v>
      </c>
      <c r="B29648" s="314" t="str">
        <f>'Comp. Desp. Indiretas'!$A$36</f>
        <v>DG</v>
      </c>
      <c r="D29648" s="315" t="str">
        <f>'Comp. Desp. Indiretas'!$C$36</f>
        <v>COMBUSTÍVEL - GASOLINA</v>
      </c>
      <c r="E29648" s="314" t="str">
        <f>Resumo!$R$5</f>
        <v>Despesa</v>
      </c>
      <c r="F29648" s="314" t="str">
        <f>Resumo!$R$6</f>
        <v>Despesa Indireta</v>
      </c>
      <c r="G29648" s="327">
        <f>'Comp. Desp. Indiretas'!CY36</f>
        <v>0</v>
      </c>
    </row>
    <row r="29649" spans="1:7" x14ac:dyDescent="0.25">
      <c r="A29649" s="319">
        <f>'Comp. Desp. Indiretas'!$CY$7</f>
        <v>0</v>
      </c>
      <c r="B29649" s="314" t="str">
        <f>'Comp. Desp. Indiretas'!$A$37</f>
        <v>DG</v>
      </c>
      <c r="D29649" s="315" t="str">
        <f>'Comp. Desp. Indiretas'!$C$37</f>
        <v>COMBUSTÍVEL - DIESEL</v>
      </c>
      <c r="E29649" s="314" t="str">
        <f>Resumo!$R$5</f>
        <v>Despesa</v>
      </c>
      <c r="F29649" s="314" t="str">
        <f>Resumo!$R$6</f>
        <v>Despesa Indireta</v>
      </c>
      <c r="G29649" s="327">
        <f>'Comp. Desp. Indiretas'!CY37</f>
        <v>0</v>
      </c>
    </row>
    <row r="29650" spans="1:7" x14ac:dyDescent="0.25">
      <c r="A29650" s="319">
        <f>'Comp. Desp. Indiretas'!$CY$7</f>
        <v>0</v>
      </c>
      <c r="B29650" s="314" t="str">
        <f>'Comp. Desp. Indiretas'!$A$38</f>
        <v>DG</v>
      </c>
      <c r="D29650" s="315" t="str">
        <f>'Comp. Desp. Indiretas'!$C$38</f>
        <v>PASSAGEM AÉREA</v>
      </c>
      <c r="E29650" s="314" t="str">
        <f>Resumo!$R$5</f>
        <v>Despesa</v>
      </c>
      <c r="F29650" s="314" t="str">
        <f>Resumo!$R$6</f>
        <v>Despesa Indireta</v>
      </c>
      <c r="G29650" s="327">
        <f>'Comp. Desp. Indiretas'!CY38</f>
        <v>0</v>
      </c>
    </row>
    <row r="29651" spans="1:7" x14ac:dyDescent="0.25">
      <c r="A29651" s="319">
        <f>'Comp. Desp. Indiretas'!$CY$7</f>
        <v>0</v>
      </c>
      <c r="B29651" s="314" t="str">
        <f>'Comp. Desp. Indiretas'!$A$39</f>
        <v>ART</v>
      </c>
      <c r="D29651" s="315" t="str">
        <f>'Comp. Desp. Indiretas'!$C$39</f>
        <v>ART CREA - Nível 1</v>
      </c>
      <c r="E29651" s="314" t="str">
        <f>Resumo!$R$5</f>
        <v>Despesa</v>
      </c>
      <c r="F29651" s="314" t="str">
        <f>Resumo!$R$6</f>
        <v>Despesa Indireta</v>
      </c>
      <c r="G29651" s="327">
        <f>'Comp. Desp. Indiretas'!CY39</f>
        <v>0</v>
      </c>
    </row>
    <row r="29652" spans="1:7" x14ac:dyDescent="0.25">
      <c r="A29652" s="319">
        <f>'Comp. Desp. Indiretas'!$CY$7</f>
        <v>0</v>
      </c>
      <c r="B29652" s="314" t="str">
        <f>'Comp. Desp. Indiretas'!$A$40</f>
        <v>ART</v>
      </c>
      <c r="D29652" s="315" t="str">
        <f>'Comp. Desp. Indiretas'!$C$40</f>
        <v>ART CREA - Nível 2</v>
      </c>
      <c r="E29652" s="314" t="str">
        <f>Resumo!$R$5</f>
        <v>Despesa</v>
      </c>
      <c r="F29652" s="314" t="str">
        <f>Resumo!$R$6</f>
        <v>Despesa Indireta</v>
      </c>
      <c r="G29652" s="327">
        <f>'Comp. Desp. Indiretas'!CY40</f>
        <v>0</v>
      </c>
    </row>
    <row r="29653" spans="1:7" x14ac:dyDescent="0.25">
      <c r="A29653" s="319">
        <f>'Comp. Desp. Indiretas'!$CY$7</f>
        <v>0</v>
      </c>
      <c r="B29653" s="314" t="str">
        <f>'Comp. Desp. Indiretas'!$A$41</f>
        <v>ART</v>
      </c>
      <c r="D29653" s="315" t="str">
        <f>'Comp. Desp. Indiretas'!$C$41</f>
        <v>ART CREA - Nível 3</v>
      </c>
      <c r="E29653" s="314" t="str">
        <f>Resumo!$R$5</f>
        <v>Despesa</v>
      </c>
      <c r="F29653" s="314" t="str">
        <f>Resumo!$R$6</f>
        <v>Despesa Indireta</v>
      </c>
      <c r="G29653" s="327">
        <f>'Comp. Desp. Indiretas'!CY41</f>
        <v>0</v>
      </c>
    </row>
    <row r="29654" spans="1:7" x14ac:dyDescent="0.25">
      <c r="A29654" s="319">
        <f>'Comp. Desp. Indiretas'!$CY$7</f>
        <v>0</v>
      </c>
      <c r="B29654" s="314" t="str">
        <f>'Comp. Desp. Indiretas'!$A$42</f>
        <v>ART</v>
      </c>
      <c r="D29654" s="315" t="str">
        <f>'Comp. Desp. Indiretas'!$C$42</f>
        <v>ACERVO CREA</v>
      </c>
      <c r="E29654" s="314" t="str">
        <f>Resumo!$R$5</f>
        <v>Despesa</v>
      </c>
      <c r="F29654" s="314" t="str">
        <f>Resumo!$R$6</f>
        <v>Despesa Indireta</v>
      </c>
      <c r="G29654" s="327">
        <f>'Comp. Desp. Indiretas'!CY42</f>
        <v>0</v>
      </c>
    </row>
    <row r="29655" spans="1:7" x14ac:dyDescent="0.25">
      <c r="A29655" s="319">
        <f>'Comp. Desp. Indiretas'!$CY$7</f>
        <v>0</v>
      </c>
      <c r="B29655" s="314" t="str">
        <f>'Comp. Desp. Indiretas'!$A$43</f>
        <v>ART</v>
      </c>
      <c r="D29655" s="315" t="str">
        <f>'Comp. Desp. Indiretas'!$C$43</f>
        <v>ART CRBio</v>
      </c>
      <c r="E29655" s="314" t="str">
        <f>Resumo!$R$5</f>
        <v>Despesa</v>
      </c>
      <c r="F29655" s="314" t="str">
        <f>Resumo!$R$6</f>
        <v>Despesa Indireta</v>
      </c>
      <c r="G29655" s="327">
        <f>'Comp. Desp. Indiretas'!CY43</f>
        <v>0</v>
      </c>
    </row>
    <row r="29656" spans="1:7" x14ac:dyDescent="0.25">
      <c r="A29656" s="319">
        <f>'Comp. Desp. Indiretas'!$CY$7</f>
        <v>0</v>
      </c>
      <c r="B29656" s="314" t="str">
        <f>'Comp. Desp. Indiretas'!$A$44</f>
        <v>ART</v>
      </c>
      <c r="D29656" s="315" t="str">
        <f>'Comp. Desp. Indiretas'!$C$44</f>
        <v>ACERVO CRBio</v>
      </c>
      <c r="E29656" s="314" t="str">
        <f>Resumo!$R$5</f>
        <v>Despesa</v>
      </c>
      <c r="F29656" s="314" t="str">
        <f>Resumo!$R$6</f>
        <v>Despesa Indireta</v>
      </c>
      <c r="G29656" s="327">
        <f>'Comp. Desp. Indiretas'!CY44</f>
        <v>0</v>
      </c>
    </row>
    <row r="29657" spans="1:7" x14ac:dyDescent="0.25">
      <c r="A29657" s="319">
        <f>'Comp. Desp. Indiretas'!$CY$7</f>
        <v>0</v>
      </c>
      <c r="B29657" s="314" t="str">
        <f>'Comp. Desp. Indiretas'!$A$45</f>
        <v>ART</v>
      </c>
      <c r="D29657" s="315" t="str">
        <f>'Comp. Desp. Indiretas'!$C$45</f>
        <v>VISTO CREA PF</v>
      </c>
      <c r="E29657" s="314" t="str">
        <f>Resumo!$R$5</f>
        <v>Despesa</v>
      </c>
      <c r="F29657" s="314" t="str">
        <f>Resumo!$R$6</f>
        <v>Despesa Indireta</v>
      </c>
      <c r="G29657" s="327">
        <f>'Comp. Desp. Indiretas'!CY45</f>
        <v>0</v>
      </c>
    </row>
    <row r="29658" spans="1:7" x14ac:dyDescent="0.25">
      <c r="A29658" s="319">
        <f>'Comp. Desp. Indiretas'!$CY$7</f>
        <v>0</v>
      </c>
      <c r="B29658" s="314" t="str">
        <f>'Comp. Desp. Indiretas'!$A$46</f>
        <v>ART</v>
      </c>
      <c r="D29658" s="315" t="str">
        <f>'Comp. Desp. Indiretas'!$C$46</f>
        <v>VISTO CREA PJ</v>
      </c>
      <c r="E29658" s="314" t="str">
        <f>Resumo!$R$5</f>
        <v>Despesa</v>
      </c>
      <c r="F29658" s="314" t="str">
        <f>Resumo!$R$6</f>
        <v>Despesa Indireta</v>
      </c>
      <c r="G29658" s="327">
        <f>'Comp. Desp. Indiretas'!CY46</f>
        <v>0</v>
      </c>
    </row>
    <row r="29659" spans="1:7" x14ac:dyDescent="0.25">
      <c r="A29659" s="319">
        <f>'Comp. Desp. Indiretas'!$CY$7</f>
        <v>0</v>
      </c>
      <c r="B29659" s="314" t="str">
        <f>'Comp. Desp. Indiretas'!$A$47</f>
        <v>ART</v>
      </c>
      <c r="D29659" s="315" t="str">
        <f>'Comp. Desp. Indiretas'!$C$47</f>
        <v>ANUIDADE CREA PF</v>
      </c>
      <c r="E29659" s="314" t="str">
        <f>Resumo!$R$5</f>
        <v>Despesa</v>
      </c>
      <c r="F29659" s="314" t="str">
        <f>Resumo!$R$6</f>
        <v>Despesa Indireta</v>
      </c>
      <c r="G29659" s="327">
        <f>'Comp. Desp. Indiretas'!CY47</f>
        <v>0</v>
      </c>
    </row>
    <row r="29660" spans="1:7" x14ac:dyDescent="0.25">
      <c r="A29660" s="319">
        <f>'Comp. Desp. Indiretas'!$CY$7</f>
        <v>0</v>
      </c>
      <c r="B29660" s="314" t="str">
        <f>'Comp. Desp. Indiretas'!$A$48</f>
        <v>ART</v>
      </c>
      <c r="D29660" s="315" t="str">
        <f>'Comp. Desp. Indiretas'!$C$48</f>
        <v>ANUIDADE CREA PJ</v>
      </c>
      <c r="E29660" s="314" t="str">
        <f>Resumo!$R$5</f>
        <v>Despesa</v>
      </c>
      <c r="F29660" s="314" t="str">
        <f>Resumo!$R$6</f>
        <v>Despesa Indireta</v>
      </c>
      <c r="G29660" s="327">
        <f>'Comp. Desp. Indiretas'!CY48</f>
        <v>0</v>
      </c>
    </row>
    <row r="29661" spans="1:7" x14ac:dyDescent="0.25">
      <c r="A29661" s="319">
        <f>'Comp. Desp. Indiretas'!$CY$7</f>
        <v>0</v>
      </c>
      <c r="B29661" s="314" t="str">
        <f>'Comp. Desp. Indiretas'!$A$49</f>
        <v>ART</v>
      </c>
      <c r="D29661" s="315" t="str">
        <f>'Comp. Desp. Indiretas'!$C$49</f>
        <v>VISTO CRBio PF</v>
      </c>
      <c r="E29661" s="314" t="str">
        <f>Resumo!$R$5</f>
        <v>Despesa</v>
      </c>
      <c r="F29661" s="314" t="str">
        <f>Resumo!$R$6</f>
        <v>Despesa Indireta</v>
      </c>
      <c r="G29661" s="327">
        <f>'Comp. Desp. Indiretas'!CY49</f>
        <v>0</v>
      </c>
    </row>
    <row r="29662" spans="1:7" x14ac:dyDescent="0.25">
      <c r="A29662" s="319">
        <f>'Comp. Desp. Indiretas'!$CY$7</f>
        <v>0</v>
      </c>
      <c r="B29662" s="314" t="str">
        <f>'Comp. Desp. Indiretas'!$A$50</f>
        <v>ART</v>
      </c>
      <c r="D29662" s="315" t="str">
        <f>'Comp. Desp. Indiretas'!$C$50</f>
        <v>VISTO CRBio PJ</v>
      </c>
      <c r="E29662" s="314" t="str">
        <f>Resumo!$R$5</f>
        <v>Despesa</v>
      </c>
      <c r="F29662" s="314" t="str">
        <f>Resumo!$R$6</f>
        <v>Despesa Indireta</v>
      </c>
      <c r="G29662" s="327">
        <f>'Comp. Desp. Indiretas'!CY50</f>
        <v>0</v>
      </c>
    </row>
    <row r="29663" spans="1:7" x14ac:dyDescent="0.25">
      <c r="A29663" s="319">
        <f>'Comp. Desp. Indiretas'!$CY$7</f>
        <v>0</v>
      </c>
      <c r="B29663" s="314" t="str">
        <f>'Comp. Desp. Indiretas'!$A$51</f>
        <v>SMS</v>
      </c>
      <c r="D29663" s="315" t="str">
        <f>'Comp. Desp. Indiretas'!$C$51</f>
        <v>PPRA</v>
      </c>
      <c r="E29663" s="314" t="str">
        <f>Resumo!$R$5</f>
        <v>Despesa</v>
      </c>
      <c r="F29663" s="314" t="str">
        <f>Resumo!$R$6</f>
        <v>Despesa Indireta</v>
      </c>
      <c r="G29663" s="327">
        <f>'Comp. Desp. Indiretas'!CY51</f>
        <v>0</v>
      </c>
    </row>
    <row r="29664" spans="1:7" x14ac:dyDescent="0.25">
      <c r="A29664" s="319">
        <f>'Comp. Desp. Indiretas'!$CY$7</f>
        <v>0</v>
      </c>
      <c r="B29664" s="314" t="str">
        <f>'Comp. Desp. Indiretas'!$A$52</f>
        <v>SMS</v>
      </c>
      <c r="D29664" s="315" t="str">
        <f>'Comp. Desp. Indiretas'!$C$52</f>
        <v>PCMSO</v>
      </c>
      <c r="E29664" s="314" t="str">
        <f>Resumo!$R$5</f>
        <v>Despesa</v>
      </c>
      <c r="F29664" s="314" t="str">
        <f>Resumo!$R$6</f>
        <v>Despesa Indireta</v>
      </c>
      <c r="G29664" s="327">
        <f>'Comp. Desp. Indiretas'!CY52</f>
        <v>0</v>
      </c>
    </row>
    <row r="29665" spans="1:7" x14ac:dyDescent="0.25">
      <c r="A29665" s="319">
        <f>'Comp. Desp. Indiretas'!$CY$7</f>
        <v>0</v>
      </c>
      <c r="B29665" s="314" t="str">
        <f>'Comp. Desp. Indiretas'!$A$53</f>
        <v>SMS</v>
      </c>
      <c r="D29665" s="315" t="str">
        <f>'Comp. Desp. Indiretas'!$C$53</f>
        <v>APR</v>
      </c>
      <c r="E29665" s="314" t="str">
        <f>Resumo!$R$5</f>
        <v>Despesa</v>
      </c>
      <c r="F29665" s="314" t="str">
        <f>Resumo!$R$6</f>
        <v>Despesa Indireta</v>
      </c>
      <c r="G29665" s="327">
        <f>'Comp. Desp. Indiretas'!CY53</f>
        <v>0</v>
      </c>
    </row>
    <row r="29666" spans="1:7" x14ac:dyDescent="0.25">
      <c r="A29666" s="319">
        <f>'Comp. Desp. Indiretas'!$CY$7</f>
        <v>0</v>
      </c>
      <c r="B29666" s="314" t="str">
        <f>'Comp. Desp. Indiretas'!$A$55</f>
        <v>SMS</v>
      </c>
      <c r="D29666" s="315" t="str">
        <f>'Comp. Desp. Indiretas'!$C$55</f>
        <v>TREINAMENTO</v>
      </c>
      <c r="E29666" s="314" t="str">
        <f>Resumo!$R$5</f>
        <v>Despesa</v>
      </c>
      <c r="F29666" s="314" t="str">
        <f>Resumo!$R$6</f>
        <v>Despesa Indireta</v>
      </c>
      <c r="G29666" s="327">
        <f>'Comp. Desp. Indiretas'!CY55</f>
        <v>0</v>
      </c>
    </row>
    <row r="29667" spans="1:7" x14ac:dyDescent="0.25">
      <c r="A29667" s="319">
        <f>'Comp. Desp. Indiretas'!$CY$7</f>
        <v>0</v>
      </c>
      <c r="B29667" s="314" t="str">
        <f>'Comp. Desp. Indiretas'!$A$56</f>
        <v>SMS</v>
      </c>
      <c r="D29667" s="315" t="str">
        <f>'Comp. Desp. Indiretas'!$C$56</f>
        <v>ASO</v>
      </c>
      <c r="E29667" s="314" t="str">
        <f>Resumo!$R$5</f>
        <v>Despesa</v>
      </c>
      <c r="F29667" s="314" t="str">
        <f>Resumo!$R$6</f>
        <v>Despesa Indireta</v>
      </c>
      <c r="G29667" s="327">
        <f>'Comp. Desp. Indiretas'!CY56</f>
        <v>0</v>
      </c>
    </row>
    <row r="29668" spans="1:7" x14ac:dyDescent="0.25">
      <c r="A29668" s="319">
        <f>'Comp. Desp. Indiretas'!$CY$7</f>
        <v>0</v>
      </c>
      <c r="B29668" s="314">
        <f>'Comp. Desp. Indiretas'!$A$57</f>
        <v>0</v>
      </c>
      <c r="D29668" s="315" t="str">
        <f>'Comp. Desp. Indiretas'!$C$57</f>
        <v/>
      </c>
      <c r="E29668" s="314" t="str">
        <f>Resumo!$R$5</f>
        <v>Despesa</v>
      </c>
      <c r="F29668" s="314" t="str">
        <f>Resumo!$R$6</f>
        <v>Despesa Indireta</v>
      </c>
      <c r="G29668" s="327">
        <f>'Comp. Desp. Indiretas'!CY57</f>
        <v>0</v>
      </c>
    </row>
    <row r="29669" spans="1:7" x14ac:dyDescent="0.25">
      <c r="A29669" s="319">
        <f>'Comp. Desp. Indiretas'!$CY$7</f>
        <v>0</v>
      </c>
      <c r="B29669" s="314">
        <f>'Comp. Desp. Indiretas'!$A$58</f>
        <v>0</v>
      </c>
      <c r="D29669" s="315" t="str">
        <f>'Comp. Desp. Indiretas'!$C$58</f>
        <v/>
      </c>
      <c r="E29669" s="314" t="str">
        <f>Resumo!$R$5</f>
        <v>Despesa</v>
      </c>
      <c r="F29669" s="314" t="str">
        <f>Resumo!$R$6</f>
        <v>Despesa Indireta</v>
      </c>
      <c r="G29669" s="327">
        <f>'Comp. Desp. Indiretas'!CY58</f>
        <v>0</v>
      </c>
    </row>
    <row r="29670" spans="1:7" x14ac:dyDescent="0.25">
      <c r="A29670" s="319">
        <f>'Comp. Desp. Indiretas'!$CY$7</f>
        <v>0</v>
      </c>
      <c r="B29670" s="314">
        <f>'Comp. Desp. Indiretas'!$A$59</f>
        <v>0</v>
      </c>
      <c r="D29670" s="315" t="str">
        <f>'Comp. Desp. Indiretas'!$C$59</f>
        <v/>
      </c>
      <c r="E29670" s="314" t="str">
        <f>Resumo!$R$5</f>
        <v>Despesa</v>
      </c>
      <c r="F29670" s="314" t="str">
        <f>Resumo!$R$6</f>
        <v>Despesa Indireta</v>
      </c>
      <c r="G29670" s="327">
        <f>'Comp. Desp. Indiretas'!CY59</f>
        <v>0</v>
      </c>
    </row>
    <row r="29671" spans="1:7" x14ac:dyDescent="0.25">
      <c r="A29671" s="319">
        <f>'Comp. Desp. Indiretas'!$CY$7</f>
        <v>0</v>
      </c>
      <c r="B29671" s="314">
        <f>'Comp. Desp. Indiretas'!$A$60</f>
        <v>0</v>
      </c>
      <c r="D29671" s="315" t="str">
        <f>'Comp. Desp. Indiretas'!$C$60</f>
        <v/>
      </c>
      <c r="E29671" s="314" t="str">
        <f>Resumo!$R$5</f>
        <v>Despesa</v>
      </c>
      <c r="F29671" s="314" t="str">
        <f>Resumo!$R$6</f>
        <v>Despesa Indireta</v>
      </c>
      <c r="G29671" s="327">
        <f>'Comp. Desp. Indiretas'!CY60</f>
        <v>0</v>
      </c>
    </row>
    <row r="29672" spans="1:7" x14ac:dyDescent="0.25">
      <c r="A29672" s="319">
        <f>'Comp. Desp. Indiretas'!$CY$7</f>
        <v>0</v>
      </c>
      <c r="B29672" s="314" t="str">
        <f>'Comp. Desp. Indiretas'!$A$63</f>
        <v>MOC</v>
      </c>
      <c r="D29672" s="315" t="str">
        <f>'Comp. Desp. Indiretas'!$C$63</f>
        <v>DIRETOR TÉCNICO</v>
      </c>
      <c r="E29672" s="314" t="str">
        <f>Resumo!$R$5</f>
        <v>Despesa</v>
      </c>
      <c r="F29672" s="314" t="str">
        <f>Resumo!$R$6</f>
        <v>Despesa Indireta</v>
      </c>
      <c r="G29672" s="327">
        <f>'Comp. Desp. Indiretas'!CY63</f>
        <v>0</v>
      </c>
    </row>
    <row r="29673" spans="1:7" x14ac:dyDescent="0.25">
      <c r="A29673" s="319">
        <f>'Comp. Desp. Indiretas'!$CY$7</f>
        <v>0</v>
      </c>
      <c r="B29673" s="314" t="str">
        <f>'Comp. Desp. Indiretas'!$A$64</f>
        <v>MOC</v>
      </c>
      <c r="D29673" s="315" t="str">
        <f>'Comp. Desp. Indiretas'!$C$64</f>
        <v>ANALISTA DE SUPRIMENTOS</v>
      </c>
      <c r="E29673" s="314" t="str">
        <f>Resumo!$R$5</f>
        <v>Despesa</v>
      </c>
      <c r="F29673" s="314" t="str">
        <f>Resumo!$R$6</f>
        <v>Despesa Indireta</v>
      </c>
      <c r="G29673" s="327">
        <f>'Comp. Desp. Indiretas'!CY64</f>
        <v>0</v>
      </c>
    </row>
    <row r="29674" spans="1:7" x14ac:dyDescent="0.25">
      <c r="A29674" s="319">
        <f>'Comp. Desp. Indiretas'!$CY$7</f>
        <v>0</v>
      </c>
      <c r="B29674" s="314" t="str">
        <f>'Comp. Desp. Indiretas'!$A$65</f>
        <v>MOC</v>
      </c>
      <c r="D29674" s="315" t="str">
        <f>'Comp. Desp. Indiretas'!$C$65</f>
        <v>GERENTE DE PROJETO - PJ</v>
      </c>
      <c r="E29674" s="314" t="str">
        <f>Resumo!$R$5</f>
        <v>Despesa</v>
      </c>
      <c r="F29674" s="314" t="str">
        <f>Resumo!$R$6</f>
        <v>Despesa Indireta</v>
      </c>
      <c r="G29674" s="327">
        <f>'Comp. Desp. Indiretas'!CY65</f>
        <v>0</v>
      </c>
    </row>
    <row r="29675" spans="1:7" x14ac:dyDescent="0.25">
      <c r="A29675" s="319">
        <f>'Comp. Desp. Indiretas'!$CY$7</f>
        <v>0</v>
      </c>
      <c r="B29675" s="314" t="str">
        <f>'Comp. Desp. Indiretas'!$A$66</f>
        <v>MOC</v>
      </c>
      <c r="D29675" s="315" t="str">
        <f>'Comp. Desp. Indiretas'!$C$66</f>
        <v>COORD. DE PROJETO - PJ</v>
      </c>
      <c r="E29675" s="314" t="str">
        <f>Resumo!$R$5</f>
        <v>Despesa</v>
      </c>
      <c r="F29675" s="314" t="str">
        <f>Resumo!$R$6</f>
        <v>Despesa Indireta</v>
      </c>
      <c r="G29675" s="327">
        <f>'Comp. Desp. Indiretas'!CY66</f>
        <v>0</v>
      </c>
    </row>
    <row r="29676" spans="1:7" x14ac:dyDescent="0.25">
      <c r="A29676" s="319">
        <f>'Comp. Desp. Indiretas'!$CY$7</f>
        <v>0</v>
      </c>
      <c r="B29676" s="314" t="str">
        <f>'Comp. Desp. Indiretas'!$A$67</f>
        <v>MOC</v>
      </c>
      <c r="D29676" s="315" t="str">
        <f>'Comp. Desp. Indiretas'!$C$67</f>
        <v>COORD. OPERACIONAL - PJ</v>
      </c>
      <c r="E29676" s="314" t="str">
        <f>Resumo!$R$5</f>
        <v>Despesa</v>
      </c>
      <c r="F29676" s="314" t="str">
        <f>Resumo!$R$6</f>
        <v>Despesa Indireta</v>
      </c>
      <c r="G29676" s="327">
        <f>'Comp. Desp. Indiretas'!CY67</f>
        <v>0</v>
      </c>
    </row>
    <row r="29677" spans="1:7" x14ac:dyDescent="0.25">
      <c r="A29677" s="319">
        <f>'Comp. Desp. Indiretas'!$CY$7</f>
        <v>0</v>
      </c>
      <c r="B29677" s="314" t="str">
        <f>'Comp. Desp. Indiretas'!$A$68</f>
        <v>MOC</v>
      </c>
      <c r="D29677" s="315" t="str">
        <f>'Comp. Desp. Indiretas'!$C$68</f>
        <v>ANALISTA DE PROJETOS SENIOR - PJ</v>
      </c>
      <c r="E29677" s="314" t="str">
        <f>Resumo!$R$5</f>
        <v>Despesa</v>
      </c>
      <c r="F29677" s="314" t="str">
        <f>Resumo!$R$6</f>
        <v>Despesa Indireta</v>
      </c>
      <c r="G29677" s="327">
        <f>'Comp. Desp. Indiretas'!CY68</f>
        <v>0</v>
      </c>
    </row>
    <row r="29678" spans="1:7" x14ac:dyDescent="0.25">
      <c r="A29678" s="319">
        <f>'Comp. Desp. Indiretas'!$CY$7</f>
        <v>0</v>
      </c>
      <c r="B29678" s="314" t="str">
        <f>'Comp. Desp. Indiretas'!$A$69</f>
        <v>MOC</v>
      </c>
      <c r="D29678" s="315" t="str">
        <f>'Comp. Desp. Indiretas'!$C$69</f>
        <v>ANALISTA DE PROJETOS PLENO - PJ</v>
      </c>
      <c r="E29678" s="314" t="str">
        <f>Resumo!$R$5</f>
        <v>Despesa</v>
      </c>
      <c r="F29678" s="314" t="str">
        <f>Resumo!$R$6</f>
        <v>Despesa Indireta</v>
      </c>
      <c r="G29678" s="327">
        <f>'Comp. Desp. Indiretas'!CY69</f>
        <v>0</v>
      </c>
    </row>
    <row r="29679" spans="1:7" x14ac:dyDescent="0.25">
      <c r="A29679" s="319">
        <f>'Comp. Desp. Indiretas'!$CY$7</f>
        <v>0</v>
      </c>
      <c r="B29679" s="314" t="str">
        <f>'Comp. Desp. Indiretas'!$A$70</f>
        <v>MOC</v>
      </c>
      <c r="D29679" s="315" t="str">
        <f>'Comp. Desp. Indiretas'!$C$70</f>
        <v>ANALISTA DE PROJETOS JUNIOR - PJ</v>
      </c>
      <c r="E29679" s="314" t="str">
        <f>Resumo!$R$5</f>
        <v>Despesa</v>
      </c>
      <c r="F29679" s="314" t="str">
        <f>Resumo!$R$6</f>
        <v>Despesa Indireta</v>
      </c>
      <c r="G29679" s="327">
        <f>'Comp. Desp. Indiretas'!CY70</f>
        <v>0</v>
      </c>
    </row>
    <row r="29680" spans="1:7" x14ac:dyDescent="0.25">
      <c r="A29680" s="319">
        <f>'Comp. Desp. Indiretas'!$CY$7</f>
        <v>0</v>
      </c>
      <c r="B29680" s="314" t="str">
        <f>'Comp. Desp. Indiretas'!$A$71</f>
        <v>MOC</v>
      </c>
      <c r="D29680" s="315" t="str">
        <f>'Comp. Desp. Indiretas'!$C$71</f>
        <v>TÉCNICO OPERACIONAL - PJ</v>
      </c>
      <c r="E29680" s="314" t="str">
        <f>Resumo!$R$5</f>
        <v>Despesa</v>
      </c>
      <c r="F29680" s="314" t="str">
        <f>Resumo!$R$6</f>
        <v>Despesa Indireta</v>
      </c>
      <c r="G29680" s="327">
        <f>'Comp. Desp. Indiretas'!CY71</f>
        <v>0</v>
      </c>
    </row>
    <row r="29681" spans="1:7" x14ac:dyDescent="0.25">
      <c r="A29681" s="319">
        <f>'Comp. Desp. Indiretas'!$CY$7</f>
        <v>0</v>
      </c>
      <c r="B29681" s="314" t="str">
        <f>'Comp. Desp. Indiretas'!$A$72</f>
        <v>MOC</v>
      </c>
      <c r="D29681" s="315" t="str">
        <f>'Comp. Desp. Indiretas'!$C$72</f>
        <v>AUXILIAR TÉCNICO - PJ</v>
      </c>
      <c r="E29681" s="314" t="str">
        <f>Resumo!$R$5</f>
        <v>Despesa</v>
      </c>
      <c r="F29681" s="314" t="str">
        <f>Resumo!$R$6</f>
        <v>Despesa Indireta</v>
      </c>
      <c r="G29681" s="327">
        <f>'Comp. Desp. Indiretas'!CY72</f>
        <v>0</v>
      </c>
    </row>
    <row r="29682" spans="1:7" x14ac:dyDescent="0.25">
      <c r="A29682" s="319">
        <f>'Comp. Desp. Indiretas'!$CY$7</f>
        <v>0</v>
      </c>
      <c r="B29682" s="314" t="str">
        <f>'Comp. Desp. Indiretas'!$A$73</f>
        <v>MOC</v>
      </c>
      <c r="D29682" s="315" t="str">
        <f>'Comp. Desp. Indiretas'!$C$73</f>
        <v>ANALISTA FINANCEIRO</v>
      </c>
      <c r="E29682" s="314" t="str">
        <f>Resumo!$R$5</f>
        <v>Despesa</v>
      </c>
      <c r="F29682" s="314" t="str">
        <f>Resumo!$R$6</f>
        <v>Despesa Indireta</v>
      </c>
      <c r="G29682" s="327">
        <f>'Comp. Desp. Indiretas'!CY73</f>
        <v>0</v>
      </c>
    </row>
    <row r="29683" spans="1:7" x14ac:dyDescent="0.25">
      <c r="A29683" s="319">
        <f>'Comp. Desp. Indiretas'!$CY$7</f>
        <v>0</v>
      </c>
      <c r="B29683" s="314" t="str">
        <f>'Comp. Desp. Indiretas'!$A$74</f>
        <v>MOC</v>
      </c>
      <c r="D29683" s="315" t="str">
        <f>'Comp. Desp. Indiretas'!$C$74</f>
        <v>ANALISTA DE SUPRIMENTOS</v>
      </c>
      <c r="E29683" s="314" t="str">
        <f>Resumo!$R$5</f>
        <v>Despesa</v>
      </c>
      <c r="F29683" s="314" t="str">
        <f>Resumo!$R$6</f>
        <v>Despesa Indireta</v>
      </c>
      <c r="G29683" s="327">
        <f>'Comp. Desp. Indiretas'!CY74</f>
        <v>0</v>
      </c>
    </row>
    <row r="29684" spans="1:7" x14ac:dyDescent="0.25">
      <c r="A29684" s="319">
        <f>'Comp. Desp. Indiretas'!$CY$7</f>
        <v>0</v>
      </c>
      <c r="B29684" s="314" t="str">
        <f>'Comp. Desp. Indiretas'!$A$75</f>
        <v>DG</v>
      </c>
      <c r="D29684" s="315" t="str">
        <f>'Comp. Desp. Indiretas'!$C$75</f>
        <v>HOSPEDAGEM - NIVEL 1</v>
      </c>
      <c r="E29684" s="314" t="str">
        <f>Resumo!$R$5</f>
        <v>Despesa</v>
      </c>
      <c r="F29684" s="314" t="str">
        <f>Resumo!$R$6</f>
        <v>Despesa Indireta</v>
      </c>
      <c r="G29684" s="327">
        <f>'Comp. Desp. Indiretas'!CY75</f>
        <v>0</v>
      </c>
    </row>
    <row r="29685" spans="1:7" x14ac:dyDescent="0.25">
      <c r="A29685" s="319">
        <f>'Comp. Desp. Indiretas'!$CY$7</f>
        <v>0</v>
      </c>
      <c r="B29685" s="314" t="str">
        <f>'Comp. Desp. Indiretas'!$A$76</f>
        <v>DG</v>
      </c>
      <c r="D29685" s="315" t="str">
        <f>'Comp. Desp. Indiretas'!$C$76</f>
        <v>ALIMENTAÇÃO - NIVEL 1</v>
      </c>
      <c r="E29685" s="314" t="str">
        <f>Resumo!$R$5</f>
        <v>Despesa</v>
      </c>
      <c r="F29685" s="314" t="str">
        <f>Resumo!$R$6</f>
        <v>Despesa Indireta</v>
      </c>
      <c r="G29685" s="327">
        <f>'Comp. Desp. Indiretas'!CY76</f>
        <v>0</v>
      </c>
    </row>
    <row r="29686" spans="1:7" x14ac:dyDescent="0.25">
      <c r="A29686" s="319">
        <f>'Comp. Desp. Indiretas'!$CY$7</f>
        <v>0</v>
      </c>
      <c r="B29686" s="314" t="str">
        <f>'Comp. Desp. Indiretas'!$A$77</f>
        <v>DG</v>
      </c>
      <c r="D29686" s="315" t="str">
        <f>'Comp. Desp. Indiretas'!$C$77</f>
        <v>LOCAÇÃO DE BASE OPERACIONAL</v>
      </c>
      <c r="E29686" s="314" t="str">
        <f>Resumo!$R$5</f>
        <v>Despesa</v>
      </c>
      <c r="F29686" s="314" t="str">
        <f>Resumo!$R$6</f>
        <v>Despesa Indireta</v>
      </c>
      <c r="G29686" s="327">
        <f>'Comp. Desp. Indiretas'!CY77</f>
        <v>0</v>
      </c>
    </row>
    <row r="29687" spans="1:7" x14ac:dyDescent="0.25">
      <c r="A29687" s="319">
        <f>'Comp. Desp. Indiretas'!$CY$7</f>
        <v>0</v>
      </c>
      <c r="B29687" s="314" t="str">
        <f>'Comp. Desp. Indiretas'!$A$78</f>
        <v>DG</v>
      </c>
      <c r="D29687" s="315" t="str">
        <f>'Comp. Desp. Indiretas'!$C$78</f>
        <v>ALIMENTAÇÃO - NIVEL 1</v>
      </c>
      <c r="E29687" s="314" t="str">
        <f>Resumo!$R$5</f>
        <v>Despesa</v>
      </c>
      <c r="F29687" s="314" t="str">
        <f>Resumo!$R$6</f>
        <v>Despesa Indireta</v>
      </c>
      <c r="G29687" s="327">
        <f>'Comp. Desp. Indiretas'!CY78</f>
        <v>0</v>
      </c>
    </row>
    <row r="29688" spans="1:7" x14ac:dyDescent="0.25">
      <c r="A29688" s="319">
        <f>'Comp. Desp. Indiretas'!$CY$7</f>
        <v>0</v>
      </c>
      <c r="B29688" s="314" t="str">
        <f>'Comp. Desp. Indiretas'!$A$79</f>
        <v>DG</v>
      </c>
      <c r="D29688" s="315" t="str">
        <f>'Comp. Desp. Indiretas'!$C$79</f>
        <v>ALIMENTAÇÃO - NIVEL 2</v>
      </c>
      <c r="E29688" s="314" t="str">
        <f>Resumo!$R$5</f>
        <v>Despesa</v>
      </c>
      <c r="F29688" s="314" t="str">
        <f>Resumo!$R$6</f>
        <v>Despesa Indireta</v>
      </c>
      <c r="G29688" s="327">
        <f>'Comp. Desp. Indiretas'!CY79</f>
        <v>0</v>
      </c>
    </row>
    <row r="29689" spans="1:7" x14ac:dyDescent="0.25">
      <c r="A29689" s="319">
        <f>'Comp. Desp. Indiretas'!$CY$7</f>
        <v>0</v>
      </c>
      <c r="B29689" s="314" t="str">
        <f>'Comp. Desp. Indiretas'!$A$80</f>
        <v>DG</v>
      </c>
      <c r="D29689" s="315" t="str">
        <f>'Comp. Desp. Indiretas'!$C$80</f>
        <v>ALIMENTAÇÃO - NIVEL 3</v>
      </c>
      <c r="E29689" s="314" t="str">
        <f>Resumo!$R$5</f>
        <v>Despesa</v>
      </c>
      <c r="F29689" s="314" t="str">
        <f>Resumo!$R$6</f>
        <v>Despesa Indireta</v>
      </c>
      <c r="G29689" s="327">
        <f>'Comp. Desp. Indiretas'!CY80</f>
        <v>0</v>
      </c>
    </row>
    <row r="29690" spans="1:7" x14ac:dyDescent="0.25">
      <c r="A29690" s="319">
        <f>'Comp. Desp. Indiretas'!$CY$7</f>
        <v>0</v>
      </c>
      <c r="B29690" s="314" t="str">
        <f>'Comp. Desp. Indiretas'!$A$81</f>
        <v>DG</v>
      </c>
      <c r="D29690" s="315" t="str">
        <f>'Comp. Desp. Indiretas'!$C$81</f>
        <v>TELEFONIA</v>
      </c>
      <c r="E29690" s="314" t="str">
        <f>Resumo!$R$5</f>
        <v>Despesa</v>
      </c>
      <c r="F29690" s="314" t="str">
        <f>Resumo!$R$6</f>
        <v>Despesa Indireta</v>
      </c>
      <c r="G29690" s="327">
        <f>'Comp. Desp. Indiretas'!CY81</f>
        <v>0</v>
      </c>
    </row>
    <row r="29691" spans="1:7" x14ac:dyDescent="0.25">
      <c r="A29691" s="319">
        <f>'Comp. Desp. Indiretas'!$CY$7</f>
        <v>0</v>
      </c>
      <c r="B29691" s="314" t="str">
        <f>'Comp. Desp. Indiretas'!$A$82</f>
        <v>DG</v>
      </c>
      <c r="D29691" s="315" t="str">
        <f>'Comp. Desp. Indiretas'!$C$82</f>
        <v>ALUGUEL DE VEÍCULO LEVE MENSAL</v>
      </c>
      <c r="E29691" s="314" t="str">
        <f>Resumo!$R$5</f>
        <v>Despesa</v>
      </c>
      <c r="F29691" s="314" t="str">
        <f>Resumo!$R$6</f>
        <v>Despesa Indireta</v>
      </c>
      <c r="G29691" s="327">
        <f>'Comp. Desp. Indiretas'!CY82</f>
        <v>0</v>
      </c>
    </row>
    <row r="29692" spans="1:7" x14ac:dyDescent="0.25">
      <c r="A29692" s="319">
        <f>'Comp. Desp. Indiretas'!$CY$7</f>
        <v>0</v>
      </c>
      <c r="B29692" s="314" t="str">
        <f>'Comp. Desp. Indiretas'!$A$83</f>
        <v>DG</v>
      </c>
      <c r="D29692" s="315" t="str">
        <f>'Comp. Desp. Indiretas'!$C$83</f>
        <v>ALUGUEL DE VEICULO LEVE</v>
      </c>
      <c r="E29692" s="314" t="str">
        <f>Resumo!$R$5</f>
        <v>Despesa</v>
      </c>
      <c r="F29692" s="314" t="str">
        <f>Resumo!$R$6</f>
        <v>Despesa Indireta</v>
      </c>
      <c r="G29692" s="327">
        <f>'Comp. Desp. Indiretas'!CY83</f>
        <v>0</v>
      </c>
    </row>
    <row r="29693" spans="1:7" x14ac:dyDescent="0.25">
      <c r="A29693" s="319">
        <f>'Comp. Desp. Indiretas'!$CY$7</f>
        <v>0</v>
      </c>
      <c r="B29693" s="314" t="str">
        <f>'Comp. Desp. Indiretas'!$A$84</f>
        <v>DG</v>
      </c>
      <c r="D29693" s="315" t="str">
        <f>'Comp. Desp. Indiretas'!$C$84</f>
        <v>ALUGUEL CAMINHONTE</v>
      </c>
      <c r="E29693" s="314" t="str">
        <f>Resumo!$R$5</f>
        <v>Despesa</v>
      </c>
      <c r="F29693" s="314" t="str">
        <f>Resumo!$R$6</f>
        <v>Despesa Indireta</v>
      </c>
      <c r="G29693" s="327">
        <f>'Comp. Desp. Indiretas'!CY84</f>
        <v>0</v>
      </c>
    </row>
    <row r="29694" spans="1:7" x14ac:dyDescent="0.25">
      <c r="A29694" s="319">
        <f>'Comp. Desp. Indiretas'!$CY$7</f>
        <v>0</v>
      </c>
      <c r="B29694" s="314" t="str">
        <f>'Comp. Desp. Indiretas'!$A$85</f>
        <v>DG</v>
      </c>
      <c r="D29694" s="315" t="str">
        <f>'Comp. Desp. Indiretas'!$C$85</f>
        <v>AQUISIÇÃO DE VEICULO</v>
      </c>
      <c r="E29694" s="314" t="str">
        <f>Resumo!$R$5</f>
        <v>Despesa</v>
      </c>
      <c r="F29694" s="314" t="str">
        <f>Resumo!$R$6</f>
        <v>Despesa Indireta</v>
      </c>
      <c r="G29694" s="327">
        <f>'Comp. Desp. Indiretas'!CY85</f>
        <v>0</v>
      </c>
    </row>
    <row r="29695" spans="1:7" x14ac:dyDescent="0.25">
      <c r="A29695" s="319">
        <f>'Comp. Desp. Indiretas'!$CY$7</f>
        <v>0</v>
      </c>
      <c r="B29695" s="314" t="str">
        <f>'Comp. Desp. Indiretas'!$A$86</f>
        <v>DG</v>
      </c>
      <c r="D29695" s="315" t="str">
        <f>'Comp. Desp. Indiretas'!$C$86</f>
        <v>COMBUSTÍVEL - GASOLINA</v>
      </c>
      <c r="E29695" s="314" t="str">
        <f>Resumo!$R$5</f>
        <v>Despesa</v>
      </c>
      <c r="F29695" s="314" t="str">
        <f>Resumo!$R$6</f>
        <v>Despesa Indireta</v>
      </c>
      <c r="G29695" s="327">
        <f>'Comp. Desp. Indiretas'!CY86</f>
        <v>0</v>
      </c>
    </row>
    <row r="29696" spans="1:7" x14ac:dyDescent="0.25">
      <c r="A29696" s="319">
        <f>'Comp. Desp. Indiretas'!$CY$7</f>
        <v>0</v>
      </c>
      <c r="B29696" s="314" t="str">
        <f>'Comp. Desp. Indiretas'!$A$87</f>
        <v>DG</v>
      </c>
      <c r="D29696" s="315" t="str">
        <f>'Comp. Desp. Indiretas'!$C$87</f>
        <v>COMBUSTÍVEL - DIESEL</v>
      </c>
      <c r="E29696" s="314" t="str">
        <f>Resumo!$R$5</f>
        <v>Despesa</v>
      </c>
      <c r="F29696" s="314" t="str">
        <f>Resumo!$R$6</f>
        <v>Despesa Indireta</v>
      </c>
      <c r="G29696" s="327">
        <f>'Comp. Desp. Indiretas'!CY87</f>
        <v>0</v>
      </c>
    </row>
    <row r="29697" spans="1:7" x14ac:dyDescent="0.25">
      <c r="A29697" s="319">
        <f>'Comp. Desp. Indiretas'!$CY$7</f>
        <v>0</v>
      </c>
      <c r="B29697" s="314" t="str">
        <f>'Comp. Desp. Indiretas'!$A$88</f>
        <v>DG</v>
      </c>
      <c r="D29697" s="315" t="str">
        <f>'Comp. Desp. Indiretas'!$C$88</f>
        <v>PASSAGEM AÉREA</v>
      </c>
      <c r="E29697" s="314" t="str">
        <f>Resumo!$R$5</f>
        <v>Despesa</v>
      </c>
      <c r="F29697" s="314" t="str">
        <f>Resumo!$R$6</f>
        <v>Despesa Indireta</v>
      </c>
      <c r="G29697" s="327">
        <f>'Comp. Desp. Indiretas'!CY88</f>
        <v>0</v>
      </c>
    </row>
    <row r="29698" spans="1:7" x14ac:dyDescent="0.25">
      <c r="A29698" s="319">
        <f>'Comp. Desp. Indiretas'!$CY$7</f>
        <v>0</v>
      </c>
      <c r="B29698" s="314" t="str">
        <f>'Comp. Desp. Indiretas'!$A$89</f>
        <v>ART</v>
      </c>
      <c r="D29698" s="315" t="str">
        <f>'Comp. Desp. Indiretas'!$C$89</f>
        <v>ART CREA - Nível 1</v>
      </c>
      <c r="E29698" s="314" t="str">
        <f>Resumo!$R$5</f>
        <v>Despesa</v>
      </c>
      <c r="F29698" s="314" t="str">
        <f>Resumo!$R$6</f>
        <v>Despesa Indireta</v>
      </c>
      <c r="G29698" s="327">
        <f>'Comp. Desp. Indiretas'!CY89</f>
        <v>0</v>
      </c>
    </row>
    <row r="29699" spans="1:7" x14ac:dyDescent="0.25">
      <c r="A29699" s="319">
        <f>'Comp. Desp. Indiretas'!$CY$7</f>
        <v>0</v>
      </c>
      <c r="B29699" s="314" t="str">
        <f>'Comp. Desp. Indiretas'!$A$90</f>
        <v>ART</v>
      </c>
      <c r="D29699" s="315" t="str">
        <f>'Comp. Desp. Indiretas'!$C$90</f>
        <v>ART CREA - Nível 2</v>
      </c>
      <c r="E29699" s="314" t="str">
        <f>Resumo!$R$5</f>
        <v>Despesa</v>
      </c>
      <c r="F29699" s="314" t="str">
        <f>Resumo!$R$6</f>
        <v>Despesa Indireta</v>
      </c>
      <c r="G29699" s="327">
        <f>'Comp. Desp. Indiretas'!CY90</f>
        <v>0</v>
      </c>
    </row>
    <row r="29700" spans="1:7" x14ac:dyDescent="0.25">
      <c r="A29700" s="319">
        <f>'Comp. Desp. Indiretas'!$CY$7</f>
        <v>0</v>
      </c>
      <c r="B29700" s="314" t="str">
        <f>'Comp. Desp. Indiretas'!$A$91</f>
        <v>ART</v>
      </c>
      <c r="D29700" s="315" t="str">
        <f>'Comp. Desp. Indiretas'!$C$91</f>
        <v>ART CREA - Nível 3</v>
      </c>
      <c r="E29700" s="314" t="str">
        <f>Resumo!$R$5</f>
        <v>Despesa</v>
      </c>
      <c r="F29700" s="314" t="str">
        <f>Resumo!$R$6</f>
        <v>Despesa Indireta</v>
      </c>
      <c r="G29700" s="327">
        <f>'Comp. Desp. Indiretas'!CY91</f>
        <v>0</v>
      </c>
    </row>
    <row r="29701" spans="1:7" x14ac:dyDescent="0.25">
      <c r="A29701" s="319">
        <f>'Comp. Desp. Indiretas'!$CY$7</f>
        <v>0</v>
      </c>
      <c r="B29701" s="314" t="str">
        <f>'Comp. Desp. Indiretas'!$A$92</f>
        <v>ART</v>
      </c>
      <c r="D29701" s="315" t="str">
        <f>'Comp. Desp. Indiretas'!$C$92</f>
        <v>ACERVO CREA</v>
      </c>
      <c r="E29701" s="314" t="str">
        <f>Resumo!$R$5</f>
        <v>Despesa</v>
      </c>
      <c r="F29701" s="314" t="str">
        <f>Resumo!$R$6</f>
        <v>Despesa Indireta</v>
      </c>
      <c r="G29701" s="327">
        <f>'Comp. Desp. Indiretas'!CY92</f>
        <v>0</v>
      </c>
    </row>
    <row r="29702" spans="1:7" x14ac:dyDescent="0.25">
      <c r="A29702" s="319">
        <f>'Comp. Desp. Indiretas'!$CY$7</f>
        <v>0</v>
      </c>
      <c r="B29702" s="314" t="str">
        <f>'Comp. Desp. Indiretas'!$A$93</f>
        <v>ART</v>
      </c>
      <c r="D29702" s="315" t="str">
        <f>'Comp. Desp. Indiretas'!$C$93</f>
        <v>ART CRBio</v>
      </c>
      <c r="E29702" s="314" t="str">
        <f>Resumo!$R$5</f>
        <v>Despesa</v>
      </c>
      <c r="F29702" s="314" t="str">
        <f>Resumo!$R$6</f>
        <v>Despesa Indireta</v>
      </c>
      <c r="G29702" s="327">
        <f>'Comp. Desp. Indiretas'!CY93</f>
        <v>0</v>
      </c>
    </row>
    <row r="29703" spans="1:7" x14ac:dyDescent="0.25">
      <c r="A29703" s="319">
        <f>'Comp. Desp. Indiretas'!$CY$7</f>
        <v>0</v>
      </c>
      <c r="B29703" s="314" t="str">
        <f>'Comp. Desp. Indiretas'!$A$94</f>
        <v>ART</v>
      </c>
      <c r="D29703" s="315" t="str">
        <f>'Comp. Desp. Indiretas'!$C$94</f>
        <v>ACERVO CRBio</v>
      </c>
      <c r="E29703" s="314" t="str">
        <f>Resumo!$R$5</f>
        <v>Despesa</v>
      </c>
      <c r="F29703" s="314" t="str">
        <f>Resumo!$R$6</f>
        <v>Despesa Indireta</v>
      </c>
      <c r="G29703" s="327">
        <f>'Comp. Desp. Indiretas'!CY94</f>
        <v>0</v>
      </c>
    </row>
    <row r="29704" spans="1:7" x14ac:dyDescent="0.25">
      <c r="A29704" s="319">
        <f>'Comp. Desp. Indiretas'!$CY$7</f>
        <v>0</v>
      </c>
      <c r="B29704" s="314" t="str">
        <f>'Comp. Desp. Indiretas'!$A$95</f>
        <v>ART</v>
      </c>
      <c r="D29704" s="315" t="str">
        <f>'Comp. Desp. Indiretas'!$C$95</f>
        <v>VISTO CREA PF</v>
      </c>
      <c r="E29704" s="314" t="str">
        <f>Resumo!$R$5</f>
        <v>Despesa</v>
      </c>
      <c r="F29704" s="314" t="str">
        <f>Resumo!$R$6</f>
        <v>Despesa Indireta</v>
      </c>
      <c r="G29704" s="327">
        <f>'Comp. Desp. Indiretas'!CY95</f>
        <v>0</v>
      </c>
    </row>
    <row r="29705" spans="1:7" x14ac:dyDescent="0.25">
      <c r="A29705" s="319">
        <f>'Comp. Desp. Indiretas'!$CY$7</f>
        <v>0</v>
      </c>
      <c r="B29705" s="314" t="str">
        <f>'Comp. Desp. Indiretas'!$A$96</f>
        <v>ART</v>
      </c>
      <c r="D29705" s="315" t="str">
        <f>'Comp. Desp. Indiretas'!$C$96</f>
        <v>VISTO CREA PJ</v>
      </c>
      <c r="E29705" s="314" t="str">
        <f>Resumo!$R$5</f>
        <v>Despesa</v>
      </c>
      <c r="F29705" s="314" t="str">
        <f>Resumo!$R$6</f>
        <v>Despesa Indireta</v>
      </c>
      <c r="G29705" s="327">
        <f>'Comp. Desp. Indiretas'!CY96</f>
        <v>0</v>
      </c>
    </row>
    <row r="29706" spans="1:7" x14ac:dyDescent="0.25">
      <c r="A29706" s="319">
        <f>'Comp. Desp. Indiretas'!$CY$7</f>
        <v>0</v>
      </c>
      <c r="B29706" s="314" t="str">
        <f>'Comp. Desp. Indiretas'!$A$97</f>
        <v>ART</v>
      </c>
      <c r="D29706" s="315" t="str">
        <f>'Comp. Desp. Indiretas'!$C$97</f>
        <v>ANUIDADE CREA PF</v>
      </c>
      <c r="E29706" s="314" t="str">
        <f>Resumo!$R$5</f>
        <v>Despesa</v>
      </c>
      <c r="F29706" s="314" t="str">
        <f>Resumo!$R$6</f>
        <v>Despesa Indireta</v>
      </c>
      <c r="G29706" s="327">
        <f>'Comp. Desp. Indiretas'!CY97</f>
        <v>0</v>
      </c>
    </row>
    <row r="29707" spans="1:7" x14ac:dyDescent="0.25">
      <c r="A29707" s="319">
        <f>'Comp. Desp. Indiretas'!$CY$7</f>
        <v>0</v>
      </c>
      <c r="B29707" s="314" t="str">
        <f>'Comp. Desp. Indiretas'!$A$98</f>
        <v>ART</v>
      </c>
      <c r="D29707" s="315" t="str">
        <f>'Comp. Desp. Indiretas'!$C$98</f>
        <v>ANUIDADE CREA PJ</v>
      </c>
      <c r="E29707" s="314" t="str">
        <f>Resumo!$R$5</f>
        <v>Despesa</v>
      </c>
      <c r="F29707" s="314" t="str">
        <f>Resumo!$R$6</f>
        <v>Despesa Indireta</v>
      </c>
      <c r="G29707" s="327">
        <f>'Comp. Desp. Indiretas'!CY98</f>
        <v>0</v>
      </c>
    </row>
    <row r="29708" spans="1:7" x14ac:dyDescent="0.25">
      <c r="A29708" s="319">
        <f>'Comp. Desp. Indiretas'!$CY$7</f>
        <v>0</v>
      </c>
      <c r="B29708" s="314" t="str">
        <f>'Comp. Desp. Indiretas'!$A$99</f>
        <v>ART</v>
      </c>
      <c r="D29708" s="315" t="str">
        <f>'Comp. Desp. Indiretas'!$C$99</f>
        <v>VISTO CRBio PF</v>
      </c>
      <c r="E29708" s="314" t="str">
        <f>Resumo!$R$5</f>
        <v>Despesa</v>
      </c>
      <c r="F29708" s="314" t="str">
        <f>Resumo!$R$6</f>
        <v>Despesa Indireta</v>
      </c>
      <c r="G29708" s="327">
        <f>'Comp. Desp. Indiretas'!CY99</f>
        <v>0</v>
      </c>
    </row>
    <row r="29709" spans="1:7" x14ac:dyDescent="0.25">
      <c r="A29709" s="319">
        <f>'Comp. Desp. Indiretas'!$CY$7</f>
        <v>0</v>
      </c>
      <c r="B29709" s="314" t="str">
        <f>'Comp. Desp. Indiretas'!$A$100</f>
        <v>ART</v>
      </c>
      <c r="D29709" s="315" t="str">
        <f>'Comp. Desp. Indiretas'!$C$100</f>
        <v>VISTO CRBio PJ</v>
      </c>
      <c r="E29709" s="314" t="str">
        <f>Resumo!$R$5</f>
        <v>Despesa</v>
      </c>
      <c r="F29709" s="314" t="str">
        <f>Resumo!$R$6</f>
        <v>Despesa Indireta</v>
      </c>
      <c r="G29709" s="327">
        <f>'Comp. Desp. Indiretas'!CY100</f>
        <v>0</v>
      </c>
    </row>
    <row r="29710" spans="1:7" x14ac:dyDescent="0.25">
      <c r="A29710" s="319">
        <f>'Comp. Desp. Indiretas'!$CY$7</f>
        <v>0</v>
      </c>
      <c r="B29710" s="314" t="str">
        <f>'Comp. Desp. Indiretas'!$A$101</f>
        <v>SMS</v>
      </c>
      <c r="D29710" s="315" t="str">
        <f>'Comp. Desp. Indiretas'!$C$101</f>
        <v>PPRA</v>
      </c>
      <c r="E29710" s="314" t="str">
        <f>Resumo!$R$5</f>
        <v>Despesa</v>
      </c>
      <c r="F29710" s="314" t="str">
        <f>Resumo!$R$6</f>
        <v>Despesa Indireta</v>
      </c>
      <c r="G29710" s="327">
        <f>'Comp. Desp. Indiretas'!CY101</f>
        <v>0</v>
      </c>
    </row>
    <row r="29711" spans="1:7" x14ac:dyDescent="0.25">
      <c r="A29711" s="319">
        <f>'Comp. Desp. Indiretas'!$CY$7</f>
        <v>0</v>
      </c>
      <c r="B29711" s="314" t="str">
        <f>'Comp. Desp. Indiretas'!$A$102</f>
        <v>SMS</v>
      </c>
      <c r="D29711" s="315" t="str">
        <f>'Comp. Desp. Indiretas'!$C$102</f>
        <v>PCMSO</v>
      </c>
      <c r="E29711" s="314" t="str">
        <f>Resumo!$R$5</f>
        <v>Despesa</v>
      </c>
      <c r="F29711" s="314" t="str">
        <f>Resumo!$R$6</f>
        <v>Despesa Indireta</v>
      </c>
      <c r="G29711" s="327">
        <f>'Comp. Desp. Indiretas'!CY102</f>
        <v>0</v>
      </c>
    </row>
    <row r="29712" spans="1:7" x14ac:dyDescent="0.25">
      <c r="A29712" s="319">
        <f>'Comp. Desp. Indiretas'!$CY$7</f>
        <v>0</v>
      </c>
      <c r="B29712" s="314" t="str">
        <f>'Comp. Desp. Indiretas'!$A$103</f>
        <v>SMS</v>
      </c>
      <c r="D29712" s="315" t="str">
        <f>'Comp. Desp. Indiretas'!$C$103</f>
        <v>APR</v>
      </c>
      <c r="E29712" s="314" t="str">
        <f>Resumo!$R$5</f>
        <v>Despesa</v>
      </c>
      <c r="F29712" s="314" t="str">
        <f>Resumo!$R$6</f>
        <v>Despesa Indireta</v>
      </c>
      <c r="G29712" s="327">
        <f>'Comp. Desp. Indiretas'!CY103</f>
        <v>0</v>
      </c>
    </row>
    <row r="29713" spans="1:7" x14ac:dyDescent="0.25">
      <c r="A29713" s="319">
        <f>'Comp. Desp. Indiretas'!$CY$7</f>
        <v>0</v>
      </c>
      <c r="B29713" s="314" t="str">
        <f>'Comp. Desp. Indiretas'!$A$104</f>
        <v>SMS</v>
      </c>
      <c r="D29713" s="315" t="str">
        <f>'Comp. Desp. Indiretas'!$C$104</f>
        <v>PAE</v>
      </c>
      <c r="E29713" s="314" t="str">
        <f>Resumo!$R$5</f>
        <v>Despesa</v>
      </c>
      <c r="F29713" s="314" t="str">
        <f>Resumo!$R$6</f>
        <v>Despesa Indireta</v>
      </c>
      <c r="G29713" s="327">
        <f>'Comp. Desp. Indiretas'!CY104</f>
        <v>0</v>
      </c>
    </row>
    <row r="29714" spans="1:7" x14ac:dyDescent="0.25">
      <c r="A29714" s="319">
        <f>'Comp. Desp. Indiretas'!$CY$7</f>
        <v>0</v>
      </c>
      <c r="B29714" s="314" t="str">
        <f>'Comp. Desp. Indiretas'!$A$105</f>
        <v>SMS</v>
      </c>
      <c r="D29714" s="315" t="str">
        <f>'Comp. Desp. Indiretas'!$C$105</f>
        <v>TREINAMENTO</v>
      </c>
      <c r="E29714" s="314" t="str">
        <f>Resumo!$R$5</f>
        <v>Despesa</v>
      </c>
      <c r="F29714" s="314" t="str">
        <f>Resumo!$R$6</f>
        <v>Despesa Indireta</v>
      </c>
      <c r="G29714" s="327">
        <f>'Comp. Desp. Indiretas'!CY105</f>
        <v>0</v>
      </c>
    </row>
    <row r="29715" spans="1:7" x14ac:dyDescent="0.25">
      <c r="A29715" s="319">
        <f>'Comp. Desp. Indiretas'!$CY$7</f>
        <v>0</v>
      </c>
      <c r="B29715" s="314" t="str">
        <f>'Comp. Desp. Indiretas'!$A$106</f>
        <v>SMS</v>
      </c>
      <c r="D29715" s="315" t="str">
        <f>'Comp. Desp. Indiretas'!$C$106</f>
        <v>ASO</v>
      </c>
      <c r="E29715" s="314" t="str">
        <f>Resumo!$R$5</f>
        <v>Despesa</v>
      </c>
      <c r="F29715" s="314" t="str">
        <f>Resumo!$R$6</f>
        <v>Despesa Indireta</v>
      </c>
      <c r="G29715" s="327">
        <f>'Comp. Desp. Indiretas'!CY106</f>
        <v>0</v>
      </c>
    </row>
    <row r="29716" spans="1:7" x14ac:dyDescent="0.25">
      <c r="A29716" s="319">
        <f>'Comp. Desp. Indiretas'!$CY$7</f>
        <v>0</v>
      </c>
      <c r="B29716" s="314">
        <f>'Comp. Desp. Indiretas'!$A$107</f>
        <v>0</v>
      </c>
      <c r="D29716" s="315" t="str">
        <f>'Comp. Desp. Indiretas'!$C$107</f>
        <v/>
      </c>
      <c r="E29716" s="314" t="str">
        <f>Resumo!$R$5</f>
        <v>Despesa</v>
      </c>
      <c r="F29716" s="314" t="str">
        <f>Resumo!$R$6</f>
        <v>Despesa Indireta</v>
      </c>
      <c r="G29716" s="327">
        <f>'Comp. Desp. Indiretas'!CY107</f>
        <v>0</v>
      </c>
    </row>
    <row r="29717" spans="1:7" x14ac:dyDescent="0.25">
      <c r="A29717" s="319">
        <f>'Comp. Desp. Indiretas'!$CY$7</f>
        <v>0</v>
      </c>
      <c r="B29717" s="314">
        <f>'Comp. Desp. Indiretas'!$A$108</f>
        <v>0</v>
      </c>
      <c r="D29717" s="315" t="str">
        <f>'Comp. Desp. Indiretas'!$C$108</f>
        <v/>
      </c>
      <c r="E29717" s="314" t="str">
        <f>Resumo!$R$5</f>
        <v>Despesa</v>
      </c>
      <c r="F29717" s="314" t="str">
        <f>Resumo!$R$6</f>
        <v>Despesa Indireta</v>
      </c>
      <c r="G29717" s="327">
        <f>'Comp. Desp. Indiretas'!CY108</f>
        <v>0</v>
      </c>
    </row>
    <row r="29718" spans="1:7" x14ac:dyDescent="0.25">
      <c r="A29718" s="319">
        <f>'Comp. Desp. Indiretas'!$CY$7</f>
        <v>0</v>
      </c>
      <c r="B29718" s="314">
        <f>'Comp. Desp. Indiretas'!$A$109</f>
        <v>0</v>
      </c>
      <c r="D29718" s="315" t="str">
        <f>'Comp. Desp. Indiretas'!$C$109</f>
        <v/>
      </c>
      <c r="E29718" s="314" t="str">
        <f>Resumo!$R$5</f>
        <v>Despesa</v>
      </c>
      <c r="F29718" s="314" t="str">
        <f>Resumo!$R$6</f>
        <v>Despesa Indireta</v>
      </c>
      <c r="G29718" s="327">
        <f>'Comp. Desp. Indiretas'!CY109</f>
        <v>0</v>
      </c>
    </row>
    <row r="29719" spans="1:7" x14ac:dyDescent="0.25">
      <c r="A29719" s="319">
        <f>'Comp. Desp. Indiretas'!$CY$7</f>
        <v>0</v>
      </c>
      <c r="B29719" s="314">
        <f>'Comp. Desp. Indiretas'!$A$110</f>
        <v>0</v>
      </c>
      <c r="D29719" s="315" t="str">
        <f>'Comp. Desp. Indiretas'!$C$110</f>
        <v/>
      </c>
      <c r="E29719" s="314" t="str">
        <f>Resumo!$R$5</f>
        <v>Despesa</v>
      </c>
      <c r="F29719" s="314" t="str">
        <f>Resumo!$R$6</f>
        <v>Despesa Indireta</v>
      </c>
      <c r="G29719" s="327">
        <f>'Comp. Desp. Indiretas'!CY110</f>
        <v>0</v>
      </c>
    </row>
    <row r="29720" spans="1:7" x14ac:dyDescent="0.25">
      <c r="A29720" s="319">
        <f>'Comp. Desp. Indiretas'!$CY$7</f>
        <v>0</v>
      </c>
      <c r="B29720" s="314">
        <f>'Comp. Desp. Indiretas'!$A$111</f>
        <v>0</v>
      </c>
      <c r="D29720" s="315" t="str">
        <f>'Comp. Desp. Indiretas'!$C$111</f>
        <v/>
      </c>
      <c r="E29720" s="314" t="str">
        <f>Resumo!$R$5</f>
        <v>Despesa</v>
      </c>
      <c r="F29720" s="314" t="str">
        <f>Resumo!$R$6</f>
        <v>Despesa Indireta</v>
      </c>
      <c r="G29720" s="327">
        <f>'Comp. Desp. Indiretas'!CY111</f>
        <v>0</v>
      </c>
    </row>
    <row r="29721" spans="1:7" x14ac:dyDescent="0.25">
      <c r="A29721" s="319">
        <f>'Comp. Desp. Indiretas'!$CY$7</f>
        <v>0</v>
      </c>
      <c r="B29721" s="314">
        <f>'Comp. Desp. Indiretas'!$A$112</f>
        <v>0</v>
      </c>
      <c r="D29721" s="315" t="str">
        <f>'Comp. Desp. Indiretas'!$C$112</f>
        <v/>
      </c>
      <c r="E29721" s="314" t="str">
        <f>Resumo!$R$5</f>
        <v>Despesa</v>
      </c>
      <c r="F29721" s="314" t="str">
        <f>Resumo!$R$6</f>
        <v>Despesa Indireta</v>
      </c>
      <c r="G29721" s="327">
        <f>'Comp. Desp. Indiretas'!CY112</f>
        <v>0</v>
      </c>
    </row>
    <row r="29722" spans="1:7" x14ac:dyDescent="0.25">
      <c r="A29722" s="319">
        <f>'Comp. Desp. Indiretas'!$CY$7</f>
        <v>0</v>
      </c>
      <c r="B29722" s="314" t="str">
        <f>'Composições Desp. Diretas'!$A$10</f>
        <v>SE</v>
      </c>
      <c r="C29722" s="314" t="str">
        <f>EAP!$C$9</f>
        <v>PP01</v>
      </c>
      <c r="D29722" s="315" t="str">
        <f>'Composições Desp. Diretas'!$C$10</f>
        <v>Subcontratação: realização do serviço de monit. da QAE</v>
      </c>
      <c r="E29722" s="314" t="str">
        <f>Resumo!$R$5</f>
        <v>Despesa</v>
      </c>
      <c r="F29722" s="314" t="str">
        <f>Resumo!$R$7</f>
        <v>Despesa Direta</v>
      </c>
      <c r="G29722" s="327">
        <f>'Composições Desp. Diretas'!CZ10</f>
        <v>0</v>
      </c>
    </row>
    <row r="29723" spans="1:7" x14ac:dyDescent="0.25">
      <c r="A29723" s="319">
        <f>'Comp. Desp. Indiretas'!$CY$7</f>
        <v>0</v>
      </c>
      <c r="B29723" s="314" t="str">
        <f>'Composições Desp. Diretas'!$A$11</f>
        <v>MOC</v>
      </c>
      <c r="C29723" s="314" t="str">
        <f>EAP!$C$9</f>
        <v>PP01</v>
      </c>
      <c r="D29723" s="315" t="str">
        <f>'Composições Desp. Diretas'!$C$11</f>
        <v>ANALISTA DE PROJETOS PLENO</v>
      </c>
      <c r="E29723" s="314" t="str">
        <f>Resumo!$R$5</f>
        <v>Despesa</v>
      </c>
      <c r="F29723" s="314" t="str">
        <f>Resumo!$R$7</f>
        <v>Despesa Direta</v>
      </c>
      <c r="G29723" s="327">
        <f>'Composições Desp. Diretas'!CZ11</f>
        <v>0</v>
      </c>
    </row>
    <row r="29724" spans="1:7" x14ac:dyDescent="0.25">
      <c r="A29724" s="319">
        <f>'Comp. Desp. Indiretas'!$CY$7</f>
        <v>0</v>
      </c>
      <c r="B29724" s="314">
        <f>'Composições Desp. Diretas'!$A$12</f>
        <v>0</v>
      </c>
      <c r="C29724" s="314" t="str">
        <f>EAP!$C$9</f>
        <v>PP01</v>
      </c>
      <c r="D29724" s="315">
        <f>'Composições Desp. Diretas'!$C$12</f>
        <v>0</v>
      </c>
      <c r="E29724" s="314" t="str">
        <f>Resumo!$R$5</f>
        <v>Despesa</v>
      </c>
      <c r="F29724" s="314" t="str">
        <f>Resumo!$R$7</f>
        <v>Despesa Direta</v>
      </c>
      <c r="G29724" s="327">
        <f>'Composições Desp. Diretas'!CZ12</f>
        <v>0</v>
      </c>
    </row>
    <row r="29725" spans="1:7" x14ac:dyDescent="0.25">
      <c r="A29725" s="319">
        <f>'Comp. Desp. Indiretas'!$CY$7</f>
        <v>0</v>
      </c>
      <c r="B29725" s="314">
        <f>'Composições Desp. Diretas'!$A$13</f>
        <v>0</v>
      </c>
      <c r="C29725" s="314" t="str">
        <f>EAP!$C$9</f>
        <v>PP01</v>
      </c>
      <c r="D29725" s="315">
        <f>'Composições Desp. Diretas'!$C$13</f>
        <v>0</v>
      </c>
      <c r="E29725" s="314" t="str">
        <f>Resumo!$R$5</f>
        <v>Despesa</v>
      </c>
      <c r="F29725" s="314" t="str">
        <f>Resumo!$R$7</f>
        <v>Despesa Direta</v>
      </c>
      <c r="G29725" s="327">
        <f>'Composições Desp. Diretas'!CZ13</f>
        <v>0</v>
      </c>
    </row>
    <row r="29726" spans="1:7" x14ac:dyDescent="0.25">
      <c r="A29726" s="319">
        <f>'Comp. Desp. Indiretas'!$CY$7</f>
        <v>0</v>
      </c>
      <c r="B29726" s="314">
        <f>'Composições Desp. Diretas'!$A$14</f>
        <v>0</v>
      </c>
      <c r="C29726" s="314" t="str">
        <f>EAP!$C$9</f>
        <v>PP01</v>
      </c>
      <c r="D29726" s="315">
        <f>'Composições Desp. Diretas'!$C$14</f>
        <v>0</v>
      </c>
      <c r="E29726" s="314" t="str">
        <f>Resumo!$R$5</f>
        <v>Despesa</v>
      </c>
      <c r="F29726" s="314" t="str">
        <f>Resumo!$R$7</f>
        <v>Despesa Direta</v>
      </c>
      <c r="G29726" s="327">
        <f>'Composições Desp. Diretas'!CZ14</f>
        <v>0</v>
      </c>
    </row>
    <row r="29727" spans="1:7" x14ac:dyDescent="0.25">
      <c r="A29727" s="319">
        <f>'Comp. Desp. Indiretas'!$CY$7</f>
        <v>0</v>
      </c>
      <c r="B29727" s="314">
        <f>'Composições Desp. Diretas'!$A$15</f>
        <v>0</v>
      </c>
      <c r="C29727" s="314" t="str">
        <f>EAP!$C$9</f>
        <v>PP01</v>
      </c>
      <c r="D29727" s="315">
        <f>'Composições Desp. Diretas'!$C$15</f>
        <v>0</v>
      </c>
      <c r="E29727" s="314" t="str">
        <f>Resumo!$R$5</f>
        <v>Despesa</v>
      </c>
      <c r="F29727" s="314" t="str">
        <f>Resumo!$R$7</f>
        <v>Despesa Direta</v>
      </c>
      <c r="G29727" s="327">
        <f>'Composições Desp. Diretas'!CZ15</f>
        <v>0</v>
      </c>
    </row>
    <row r="29728" spans="1:7" x14ac:dyDescent="0.25">
      <c r="A29728" s="319">
        <f>'Comp. Desp. Indiretas'!$CY$7</f>
        <v>0</v>
      </c>
      <c r="B29728" s="314">
        <f>'Composições Desp. Diretas'!$A$16</f>
        <v>0</v>
      </c>
      <c r="C29728" s="314" t="str">
        <f>EAP!$C$9</f>
        <v>PP01</v>
      </c>
      <c r="D29728" s="315">
        <f>'Composições Desp. Diretas'!$C$16</f>
        <v>0</v>
      </c>
      <c r="E29728" s="314" t="str">
        <f>Resumo!$R$5</f>
        <v>Despesa</v>
      </c>
      <c r="F29728" s="314" t="str">
        <f>Resumo!$R$7</f>
        <v>Despesa Direta</v>
      </c>
      <c r="G29728" s="327">
        <f>'Composições Desp. Diretas'!CZ16</f>
        <v>0</v>
      </c>
    </row>
    <row r="29729" spans="1:7" x14ac:dyDescent="0.25">
      <c r="A29729" s="319">
        <f>'Comp. Desp. Indiretas'!$CY$7</f>
        <v>0</v>
      </c>
      <c r="B29729" s="314">
        <f>'Composições Desp. Diretas'!$A$17</f>
        <v>0</v>
      </c>
      <c r="C29729" s="314" t="str">
        <f>EAP!$C$9</f>
        <v>PP01</v>
      </c>
      <c r="D29729" s="315">
        <f>'Composições Desp. Diretas'!$C$17</f>
        <v>0</v>
      </c>
      <c r="E29729" s="314" t="str">
        <f>Resumo!$R$5</f>
        <v>Despesa</v>
      </c>
      <c r="F29729" s="314" t="str">
        <f>Resumo!$R$7</f>
        <v>Despesa Direta</v>
      </c>
      <c r="G29729" s="327">
        <f>'Composições Desp. Diretas'!CZ17</f>
        <v>0</v>
      </c>
    </row>
    <row r="29730" spans="1:7" x14ac:dyDescent="0.25">
      <c r="A29730" s="319">
        <f>'Comp. Desp. Indiretas'!$CY$7</f>
        <v>0</v>
      </c>
      <c r="B29730" s="314">
        <f>'Composições Desp. Diretas'!$A$18</f>
        <v>0</v>
      </c>
      <c r="C29730" s="314" t="str">
        <f>EAP!$C$9</f>
        <v>PP01</v>
      </c>
      <c r="D29730" s="315">
        <f>'Composições Desp. Diretas'!$C$18</f>
        <v>0</v>
      </c>
      <c r="E29730" s="314" t="str">
        <f>Resumo!$R$5</f>
        <v>Despesa</v>
      </c>
      <c r="F29730" s="314" t="str">
        <f>Resumo!$R$7</f>
        <v>Despesa Direta</v>
      </c>
      <c r="G29730" s="327">
        <f>'Composições Desp. Diretas'!CZ18</f>
        <v>0</v>
      </c>
    </row>
    <row r="29731" spans="1:7" x14ac:dyDescent="0.25">
      <c r="A29731" s="319">
        <f>'Comp. Desp. Indiretas'!$CY$7</f>
        <v>0</v>
      </c>
      <c r="B29731" s="314">
        <f>'Composições Desp. Diretas'!$A$19</f>
        <v>0</v>
      </c>
      <c r="C29731" s="314" t="str">
        <f>EAP!$C$9</f>
        <v>PP01</v>
      </c>
      <c r="D29731" s="315">
        <f>'Composições Desp. Diretas'!$C$19</f>
        <v>0</v>
      </c>
      <c r="E29731" s="314" t="str">
        <f>Resumo!$R$5</f>
        <v>Despesa</v>
      </c>
      <c r="F29731" s="314" t="str">
        <f>Resumo!$R$7</f>
        <v>Despesa Direta</v>
      </c>
      <c r="G29731" s="327">
        <f>'Composições Desp. Diretas'!CZ19</f>
        <v>0</v>
      </c>
    </row>
    <row r="29732" spans="1:7" x14ac:dyDescent="0.25">
      <c r="A29732" s="319">
        <f>'Comp. Desp. Indiretas'!$CY$7</f>
        <v>0</v>
      </c>
      <c r="B29732" s="314">
        <f>'Composições Desp. Diretas'!$A$20</f>
        <v>0</v>
      </c>
      <c r="C29732" s="314" t="str">
        <f>EAP!$C$9</f>
        <v>PP01</v>
      </c>
      <c r="D29732" s="315">
        <f>'Composições Desp. Diretas'!$C$20</f>
        <v>0</v>
      </c>
      <c r="E29732" s="314" t="str">
        <f>Resumo!$R$5</f>
        <v>Despesa</v>
      </c>
      <c r="F29732" s="314" t="str">
        <f>Resumo!$R$7</f>
        <v>Despesa Direta</v>
      </c>
      <c r="G29732" s="327">
        <f>'Composições Desp. Diretas'!CZ20</f>
        <v>0</v>
      </c>
    </row>
    <row r="29733" spans="1:7" x14ac:dyDescent="0.25">
      <c r="A29733" s="319">
        <f>'Comp. Desp. Indiretas'!$CY$7</f>
        <v>0</v>
      </c>
      <c r="B29733" s="314">
        <f>'Composições Desp. Diretas'!$A$21</f>
        <v>0</v>
      </c>
      <c r="C29733" s="314" t="str">
        <f>EAP!$C$9</f>
        <v>PP01</v>
      </c>
      <c r="D29733" s="315">
        <f>'Composições Desp. Diretas'!$C$21</f>
        <v>0</v>
      </c>
      <c r="E29733" s="314" t="str">
        <f>Resumo!$R$5</f>
        <v>Despesa</v>
      </c>
      <c r="F29733" s="314" t="str">
        <f>Resumo!$R$7</f>
        <v>Despesa Direta</v>
      </c>
      <c r="G29733" s="327">
        <f>'Composições Desp. Diretas'!CZ21</f>
        <v>0</v>
      </c>
    </row>
    <row r="29734" spans="1:7" x14ac:dyDescent="0.25">
      <c r="A29734" s="319">
        <f>'Comp. Desp. Indiretas'!$CY$7</f>
        <v>0</v>
      </c>
      <c r="B29734" s="314">
        <f>'Composições Desp. Diretas'!$A$22</f>
        <v>0</v>
      </c>
      <c r="C29734" s="314" t="str">
        <f>EAP!$C$9</f>
        <v>PP01</v>
      </c>
      <c r="D29734" s="315">
        <f>'Composições Desp. Diretas'!$C$22</f>
        <v>0</v>
      </c>
      <c r="E29734" s="314" t="str">
        <f>Resumo!$R$5</f>
        <v>Despesa</v>
      </c>
      <c r="F29734" s="314" t="str">
        <f>Resumo!$R$7</f>
        <v>Despesa Direta</v>
      </c>
      <c r="G29734" s="327">
        <f>'Composições Desp. Diretas'!CZ22</f>
        <v>0</v>
      </c>
    </row>
    <row r="29735" spans="1:7" x14ac:dyDescent="0.25">
      <c r="A29735" s="319">
        <f>'Comp. Desp. Indiretas'!$CY$7</f>
        <v>0</v>
      </c>
      <c r="B29735" s="314">
        <f>'Composições Desp. Diretas'!$A$23</f>
        <v>0</v>
      </c>
      <c r="C29735" s="314" t="str">
        <f>EAP!$C$9</f>
        <v>PP01</v>
      </c>
      <c r="D29735" s="315">
        <f>'Composições Desp. Diretas'!$C$23</f>
        <v>0</v>
      </c>
      <c r="E29735" s="314" t="str">
        <f>Resumo!$R$5</f>
        <v>Despesa</v>
      </c>
      <c r="F29735" s="314" t="str">
        <f>Resumo!$R$7</f>
        <v>Despesa Direta</v>
      </c>
      <c r="G29735" s="327">
        <f>'Composições Desp. Diretas'!CZ23</f>
        <v>0</v>
      </c>
    </row>
    <row r="29753" spans="1:7" x14ac:dyDescent="0.25">
      <c r="A29753" s="319">
        <f>'Comp. Desp. Indiretas'!$CY$7</f>
        <v>0</v>
      </c>
      <c r="B29753" s="314" t="str">
        <f>'Composições Desp. Diretas'!$A$25</f>
        <v>MOC</v>
      </c>
      <c r="C29753" s="314" t="str">
        <f>EAP!$C$10</f>
        <v>PP02</v>
      </c>
      <c r="D29753" s="315" t="str">
        <f>'Composições Desp. Diretas'!$C$25</f>
        <v>TÉCNICO OPERACIONAL</v>
      </c>
      <c r="E29753" s="314" t="str">
        <f>Resumo!$R$5</f>
        <v>Despesa</v>
      </c>
      <c r="F29753" s="314" t="str">
        <f>Resumo!$R$7</f>
        <v>Despesa Direta</v>
      </c>
      <c r="G29753" s="327">
        <f>'Composições Desp. Diretas'!CZ25</f>
        <v>0</v>
      </c>
    </row>
    <row r="29754" spans="1:7" x14ac:dyDescent="0.25">
      <c r="A29754" s="319">
        <f>'Comp. Desp. Indiretas'!$CY$7</f>
        <v>0</v>
      </c>
      <c r="B29754" s="314" t="str">
        <f>'Composições Desp. Diretas'!$A$26</f>
        <v>SE</v>
      </c>
      <c r="C29754" s="314" t="str">
        <f>EAP!$C$10</f>
        <v>PP02</v>
      </c>
      <c r="D29754" s="315" t="str">
        <f>'Composições Desp. Diretas'!$C$26</f>
        <v>Pedágio</v>
      </c>
      <c r="E29754" s="314" t="str">
        <f>Resumo!$R$5</f>
        <v>Despesa</v>
      </c>
      <c r="F29754" s="314" t="str">
        <f>Resumo!$R$7</f>
        <v>Despesa Direta</v>
      </c>
      <c r="G29754" s="327">
        <f>'Composições Desp. Diretas'!CZ26</f>
        <v>0</v>
      </c>
    </row>
    <row r="29755" spans="1:7" x14ac:dyDescent="0.25">
      <c r="A29755" s="319">
        <f>'Comp. Desp. Indiretas'!$CY$7</f>
        <v>0</v>
      </c>
      <c r="B29755" s="314" t="str">
        <f>'Composições Desp. Diretas'!$A$27</f>
        <v>SE</v>
      </c>
      <c r="C29755" s="314" t="str">
        <f>EAP!$C$10</f>
        <v>PP02</v>
      </c>
      <c r="D29755" s="315" t="str">
        <f>'Composições Desp. Diretas'!$C$27</f>
        <v>Despacho ida e volta - sonômetro</v>
      </c>
      <c r="E29755" s="314" t="str">
        <f>Resumo!$R$5</f>
        <v>Despesa</v>
      </c>
      <c r="F29755" s="314" t="str">
        <f>Resumo!$R$7</f>
        <v>Despesa Direta</v>
      </c>
      <c r="G29755" s="327">
        <f>'Composições Desp. Diretas'!CZ27</f>
        <v>0</v>
      </c>
    </row>
    <row r="29756" spans="1:7" x14ac:dyDescent="0.25">
      <c r="A29756" s="319">
        <f>'Comp. Desp. Indiretas'!$CY$7</f>
        <v>0</v>
      </c>
      <c r="B29756" s="314" t="str">
        <f>'Composições Desp. Diretas'!$A$28</f>
        <v>DG</v>
      </c>
      <c r="C29756" s="314" t="str">
        <f>EAP!$C$10</f>
        <v>PP02</v>
      </c>
      <c r="D29756" s="315" t="str">
        <f>'Composições Desp. Diretas'!$C$28</f>
        <v>ALUGUEL DE VEICULO LEVE</v>
      </c>
      <c r="E29756" s="314" t="str">
        <f>Resumo!$R$5</f>
        <v>Despesa</v>
      </c>
      <c r="F29756" s="314" t="str">
        <f>Resumo!$R$7</f>
        <v>Despesa Direta</v>
      </c>
      <c r="G29756" s="327">
        <f>'Composições Desp. Diretas'!CZ28</f>
        <v>0</v>
      </c>
    </row>
    <row r="29757" spans="1:7" x14ac:dyDescent="0.25">
      <c r="A29757" s="319">
        <f>'Comp. Desp. Indiretas'!$CY$7</f>
        <v>0</v>
      </c>
      <c r="B29757" s="314" t="str">
        <f>'Composições Desp. Diretas'!$A$29</f>
        <v>DG</v>
      </c>
      <c r="C29757" s="314" t="str">
        <f>EAP!$C$10</f>
        <v>PP02</v>
      </c>
      <c r="D29757" s="315" t="str">
        <f>'Composições Desp. Diretas'!$C$29</f>
        <v>COMBUSTÍVEL - GASOLINA</v>
      </c>
      <c r="E29757" s="314" t="str">
        <f>Resumo!$R$5</f>
        <v>Despesa</v>
      </c>
      <c r="F29757" s="314" t="str">
        <f>Resumo!$R$7</f>
        <v>Despesa Direta</v>
      </c>
      <c r="G29757" s="327">
        <f>'Composições Desp. Diretas'!CZ29</f>
        <v>0</v>
      </c>
    </row>
    <row r="29758" spans="1:7" x14ac:dyDescent="0.25">
      <c r="A29758" s="319">
        <f>'Comp. Desp. Indiretas'!$CY$7</f>
        <v>0</v>
      </c>
      <c r="B29758" s="314">
        <f>'Composições Desp. Diretas'!$A$30</f>
        <v>0</v>
      </c>
      <c r="C29758" s="314" t="str">
        <f>EAP!$C$10</f>
        <v>PP02</v>
      </c>
      <c r="D29758" s="315">
        <f>'Composições Desp. Diretas'!$C$30</f>
        <v>0</v>
      </c>
      <c r="E29758" s="314" t="str">
        <f>Resumo!$R$5</f>
        <v>Despesa</v>
      </c>
      <c r="F29758" s="314" t="str">
        <f>Resumo!$R$7</f>
        <v>Despesa Direta</v>
      </c>
      <c r="G29758" s="327">
        <f>'Composições Desp. Diretas'!CZ30</f>
        <v>0</v>
      </c>
    </row>
    <row r="29759" spans="1:7" x14ac:dyDescent="0.25">
      <c r="A29759" s="319">
        <f>'Comp. Desp. Indiretas'!$CY$7</f>
        <v>0</v>
      </c>
      <c r="B29759" s="314">
        <f>'Composições Desp. Diretas'!$A$31</f>
        <v>0</v>
      </c>
      <c r="C29759" s="314" t="str">
        <f>EAP!$C$10</f>
        <v>PP02</v>
      </c>
      <c r="D29759" s="315">
        <f>'Composições Desp. Diretas'!$C$31</f>
        <v>0</v>
      </c>
      <c r="E29759" s="314" t="str">
        <f>Resumo!$R$5</f>
        <v>Despesa</v>
      </c>
      <c r="F29759" s="314" t="str">
        <f>Resumo!$R$7</f>
        <v>Despesa Direta</v>
      </c>
      <c r="G29759" s="327">
        <f>'Composições Desp. Diretas'!CZ31</f>
        <v>0</v>
      </c>
    </row>
    <row r="29760" spans="1:7" x14ac:dyDescent="0.25">
      <c r="A29760" s="319">
        <f>'Comp. Desp. Indiretas'!$CY$7</f>
        <v>0</v>
      </c>
      <c r="B29760" s="314" t="str">
        <f>'Composições Desp. Diretas'!$A$32</f>
        <v>MOC</v>
      </c>
      <c r="C29760" s="314" t="str">
        <f>EAP!$C$10</f>
        <v>PP02</v>
      </c>
      <c r="D29760" s="315" t="str">
        <f>'Composições Desp. Diretas'!$C$32</f>
        <v>COORD. DE PROJETO</v>
      </c>
      <c r="E29760" s="314" t="str">
        <f>Resumo!$R$5</f>
        <v>Despesa</v>
      </c>
      <c r="F29760" s="314" t="str">
        <f>Resumo!$R$7</f>
        <v>Despesa Direta</v>
      </c>
      <c r="G29760" s="327">
        <f>'Composições Desp. Diretas'!CZ32</f>
        <v>0</v>
      </c>
    </row>
    <row r="29761" spans="1:7" x14ac:dyDescent="0.25">
      <c r="A29761" s="319">
        <f>'Comp. Desp. Indiretas'!$CY$7</f>
        <v>0</v>
      </c>
      <c r="B29761" s="314" t="str">
        <f>'Composições Desp. Diretas'!$A$33</f>
        <v>MOC</v>
      </c>
      <c r="C29761" s="314" t="str">
        <f>EAP!$C$10</f>
        <v>PP02</v>
      </c>
      <c r="D29761" s="315" t="str">
        <f>'Composições Desp. Diretas'!$C$33</f>
        <v>ANALISTA DE PROJETOS PLENO</v>
      </c>
      <c r="E29761" s="314" t="str">
        <f>Resumo!$R$5</f>
        <v>Despesa</v>
      </c>
      <c r="F29761" s="314" t="str">
        <f>Resumo!$R$7</f>
        <v>Despesa Direta</v>
      </c>
      <c r="G29761" s="327">
        <f>'Composições Desp. Diretas'!CZ33</f>
        <v>0</v>
      </c>
    </row>
    <row r="29762" spans="1:7" x14ac:dyDescent="0.25">
      <c r="A29762" s="319">
        <f>'Comp. Desp. Indiretas'!$CY$7</f>
        <v>0</v>
      </c>
      <c r="B29762" s="314" t="str">
        <f>'Composições Desp. Diretas'!$A$34</f>
        <v>MOC</v>
      </c>
      <c r="C29762" s="314" t="str">
        <f>EAP!$C$10</f>
        <v>PP02</v>
      </c>
      <c r="D29762" s="315" t="str">
        <f>'Composições Desp. Diretas'!$C$34</f>
        <v>ASSISTENTE DE PROJETOS</v>
      </c>
      <c r="E29762" s="314" t="str">
        <f>Resumo!$R$5</f>
        <v>Despesa</v>
      </c>
      <c r="F29762" s="314" t="str">
        <f>Resumo!$R$7</f>
        <v>Despesa Direta</v>
      </c>
      <c r="G29762" s="327">
        <f>'Composições Desp. Diretas'!CZ34</f>
        <v>0</v>
      </c>
    </row>
    <row r="29763" spans="1:7" x14ac:dyDescent="0.25">
      <c r="A29763" s="319">
        <f>'Comp. Desp. Indiretas'!$CY$7</f>
        <v>0</v>
      </c>
      <c r="B29763" s="314" t="str">
        <f>'Composições Desp. Diretas'!$A$35</f>
        <v>MOC</v>
      </c>
      <c r="C29763" s="314" t="str">
        <f>EAP!$C$10</f>
        <v>PP02</v>
      </c>
      <c r="D29763" s="315" t="str">
        <f>'Composições Desp. Diretas'!$C$35</f>
        <v>ANALISTA DE GEOPROCESSAMENTO</v>
      </c>
      <c r="E29763" s="314" t="str">
        <f>Resumo!$R$5</f>
        <v>Despesa</v>
      </c>
      <c r="F29763" s="314" t="str">
        <f>Resumo!$R$7</f>
        <v>Despesa Direta</v>
      </c>
      <c r="G29763" s="327">
        <f>'Composições Desp. Diretas'!CZ35</f>
        <v>0</v>
      </c>
    </row>
    <row r="29764" spans="1:7" x14ac:dyDescent="0.25">
      <c r="A29764" s="319">
        <f>'Comp. Desp. Indiretas'!$CY$7</f>
        <v>0</v>
      </c>
      <c r="B29764" s="314">
        <f>'Composições Desp. Diretas'!$A$36</f>
        <v>0</v>
      </c>
      <c r="C29764" s="314" t="str">
        <f>EAP!$C$10</f>
        <v>PP02</v>
      </c>
      <c r="D29764" s="315">
        <f>'Composições Desp. Diretas'!$C$36</f>
        <v>0</v>
      </c>
      <c r="E29764" s="314" t="str">
        <f>Resumo!$R$5</f>
        <v>Despesa</v>
      </c>
      <c r="F29764" s="314" t="str">
        <f>Resumo!$R$7</f>
        <v>Despesa Direta</v>
      </c>
      <c r="G29764" s="327">
        <f>'Composições Desp. Diretas'!CZ36</f>
        <v>0</v>
      </c>
    </row>
    <row r="29765" spans="1:7" x14ac:dyDescent="0.25">
      <c r="A29765" s="319">
        <f>'Comp. Desp. Indiretas'!$CY$7</f>
        <v>0</v>
      </c>
      <c r="B29765" s="314">
        <f>'Composições Desp. Diretas'!$A$37</f>
        <v>0</v>
      </c>
      <c r="C29765" s="314" t="str">
        <f>EAP!$C$10</f>
        <v>PP02</v>
      </c>
      <c r="D29765" s="315">
        <f>'Composições Desp. Diretas'!$C$37</f>
        <v>0</v>
      </c>
      <c r="E29765" s="314" t="str">
        <f>Resumo!$R$5</f>
        <v>Despesa</v>
      </c>
      <c r="F29765" s="314" t="str">
        <f>Resumo!$R$7</f>
        <v>Despesa Direta</v>
      </c>
      <c r="G29765" s="327">
        <f>'Composições Desp. Diretas'!CZ37</f>
        <v>0</v>
      </c>
    </row>
    <row r="29766" spans="1:7" x14ac:dyDescent="0.25">
      <c r="A29766" s="319">
        <f>'Comp. Desp. Indiretas'!$CY$7</f>
        <v>0</v>
      </c>
      <c r="B29766" s="314">
        <f>'Composições Desp. Diretas'!$A$38</f>
        <v>0</v>
      </c>
      <c r="C29766" s="314" t="str">
        <f>EAP!$C$10</f>
        <v>PP02</v>
      </c>
      <c r="D29766" s="315">
        <f>'Composições Desp. Diretas'!$C$38</f>
        <v>0</v>
      </c>
      <c r="E29766" s="314" t="str">
        <f>Resumo!$R$5</f>
        <v>Despesa</v>
      </c>
      <c r="F29766" s="314" t="str">
        <f>Resumo!$R$7</f>
        <v>Despesa Direta</v>
      </c>
      <c r="G29766" s="327">
        <f>'Composições Desp. Diretas'!CZ38</f>
        <v>0</v>
      </c>
    </row>
    <row r="29767" spans="1:7" x14ac:dyDescent="0.25">
      <c r="A29767" s="319">
        <f>'Comp. Desp. Indiretas'!$CY$7</f>
        <v>0</v>
      </c>
      <c r="B29767" s="314">
        <f>'Composições Desp. Diretas'!$A$39</f>
        <v>0</v>
      </c>
      <c r="C29767" s="314" t="str">
        <f>EAP!$C$10</f>
        <v>PP02</v>
      </c>
      <c r="D29767" s="315">
        <f>'Composições Desp. Diretas'!$C$39</f>
        <v>0</v>
      </c>
      <c r="E29767" s="314" t="str">
        <f>Resumo!$R$5</f>
        <v>Despesa</v>
      </c>
      <c r="F29767" s="314" t="str">
        <f>Resumo!$R$7</f>
        <v>Despesa Direta</v>
      </c>
      <c r="G29767" s="327">
        <f>'Composições Desp. Diretas'!CZ39</f>
        <v>0</v>
      </c>
    </row>
    <row r="29768" spans="1:7" x14ac:dyDescent="0.25">
      <c r="A29768" s="319">
        <f>'Comp. Desp. Indiretas'!$CY$7</f>
        <v>0</v>
      </c>
      <c r="B29768" s="314">
        <f>'Composições Desp. Diretas'!$A$40</f>
        <v>0</v>
      </c>
      <c r="C29768" s="314" t="str">
        <f>EAP!$C$10</f>
        <v>PP02</v>
      </c>
      <c r="D29768" s="315">
        <f>'Composições Desp. Diretas'!$C$40</f>
        <v>0</v>
      </c>
      <c r="E29768" s="314" t="str">
        <f>Resumo!$R$5</f>
        <v>Despesa</v>
      </c>
      <c r="F29768" s="314" t="str">
        <f>Resumo!$R$7</f>
        <v>Despesa Direta</v>
      </c>
      <c r="G29768" s="327">
        <f>'Composições Desp. Diretas'!CZ40</f>
        <v>0</v>
      </c>
    </row>
    <row r="29769" spans="1:7" x14ac:dyDescent="0.25">
      <c r="A29769" s="319">
        <f>'Comp. Desp. Indiretas'!$CY$7</f>
        <v>0</v>
      </c>
      <c r="B29769" s="314">
        <f>'Composições Desp. Diretas'!$A$41</f>
        <v>0</v>
      </c>
      <c r="C29769" s="314" t="str">
        <f>EAP!$C$10</f>
        <v>PP02</v>
      </c>
      <c r="D29769" s="315">
        <f>'Composições Desp. Diretas'!$C$41</f>
        <v>0</v>
      </c>
      <c r="E29769" s="314" t="str">
        <f>Resumo!$R$5</f>
        <v>Despesa</v>
      </c>
      <c r="F29769" s="314" t="str">
        <f>Resumo!$R$7</f>
        <v>Despesa Direta</v>
      </c>
      <c r="G29769" s="327">
        <f>'Composições Desp. Diretas'!CZ41</f>
        <v>0</v>
      </c>
    </row>
    <row r="29770" spans="1:7" x14ac:dyDescent="0.25">
      <c r="A29770" s="319">
        <f>'Comp. Desp. Indiretas'!$CY$7</f>
        <v>0</v>
      </c>
      <c r="B29770" s="314">
        <f>'Composições Desp. Diretas'!$A$42</f>
        <v>0</v>
      </c>
      <c r="C29770" s="314" t="str">
        <f>EAP!$C$10</f>
        <v>PP02</v>
      </c>
      <c r="D29770" s="315">
        <f>'Composições Desp. Diretas'!$C$42</f>
        <v>0</v>
      </c>
      <c r="E29770" s="314" t="str">
        <f>Resumo!$R$5</f>
        <v>Despesa</v>
      </c>
      <c r="F29770" s="314" t="str">
        <f>Resumo!$R$7</f>
        <v>Despesa Direta</v>
      </c>
      <c r="G29770" s="327">
        <f>'Composições Desp. Diretas'!CZ42</f>
        <v>0</v>
      </c>
    </row>
    <row r="29771" spans="1:7" x14ac:dyDescent="0.25">
      <c r="A29771" s="319">
        <f>'Comp. Desp. Indiretas'!$CY$7</f>
        <v>0</v>
      </c>
      <c r="B29771" s="314">
        <f>'Composições Desp. Diretas'!$A$43</f>
        <v>0</v>
      </c>
      <c r="C29771" s="314" t="str">
        <f>EAP!$C$10</f>
        <v>PP02</v>
      </c>
      <c r="D29771" s="315">
        <f>'Composições Desp. Diretas'!$C$43</f>
        <v>0</v>
      </c>
      <c r="E29771" s="314" t="str">
        <f>Resumo!$R$5</f>
        <v>Despesa</v>
      </c>
      <c r="F29771" s="314" t="str">
        <f>Resumo!$R$7</f>
        <v>Despesa Direta</v>
      </c>
      <c r="G29771" s="327">
        <f>'Composições Desp. Diretas'!CZ43</f>
        <v>0</v>
      </c>
    </row>
    <row r="29772" spans="1:7" x14ac:dyDescent="0.25">
      <c r="A29772" s="319">
        <f>'Comp. Desp. Indiretas'!$CY$7</f>
        <v>0</v>
      </c>
      <c r="B29772" s="314">
        <f>'Composições Desp. Diretas'!$A$44</f>
        <v>0</v>
      </c>
      <c r="C29772" s="314" t="str">
        <f>EAP!$C$10</f>
        <v>PP02</v>
      </c>
      <c r="D29772" s="315">
        <f>'Composições Desp. Diretas'!$C$44</f>
        <v>0</v>
      </c>
      <c r="E29772" s="314" t="str">
        <f>Resumo!$R$5</f>
        <v>Despesa</v>
      </c>
      <c r="F29772" s="314" t="str">
        <f>Resumo!$R$7</f>
        <v>Despesa Direta</v>
      </c>
      <c r="G29772" s="327">
        <f>'Composições Desp. Diretas'!CZ44</f>
        <v>0</v>
      </c>
    </row>
    <row r="29773" spans="1:7" x14ac:dyDescent="0.25">
      <c r="A29773" s="319">
        <f>'Comp. Desp. Indiretas'!$CY$7</f>
        <v>0</v>
      </c>
      <c r="B29773" s="314">
        <f>'Composições Desp. Diretas'!$A$45</f>
        <v>0</v>
      </c>
      <c r="C29773" s="314" t="str">
        <f>EAP!$C$10</f>
        <v>PP02</v>
      </c>
      <c r="D29773" s="315">
        <f>'Composições Desp. Diretas'!$C$45</f>
        <v>0</v>
      </c>
      <c r="E29773" s="314" t="str">
        <f>Resumo!$R$5</f>
        <v>Despesa</v>
      </c>
      <c r="F29773" s="314" t="str">
        <f>Resumo!$R$7</f>
        <v>Despesa Direta</v>
      </c>
      <c r="G29773" s="327">
        <f>'Composições Desp. Diretas'!CZ45</f>
        <v>0</v>
      </c>
    </row>
    <row r="29774" spans="1:7" x14ac:dyDescent="0.25">
      <c r="A29774" s="319">
        <f>'Comp. Desp. Indiretas'!$CY$7</f>
        <v>0</v>
      </c>
      <c r="B29774" s="314">
        <f>'Composições Desp. Diretas'!$A$46</f>
        <v>0</v>
      </c>
      <c r="C29774" s="314" t="str">
        <f>EAP!$C$10</f>
        <v>PP02</v>
      </c>
      <c r="D29774" s="315">
        <f>'Composições Desp. Diretas'!$C$46</f>
        <v>0</v>
      </c>
      <c r="E29774" s="314" t="str">
        <f>Resumo!$R$5</f>
        <v>Despesa</v>
      </c>
      <c r="F29774" s="314" t="str">
        <f>Resumo!$R$7</f>
        <v>Despesa Direta</v>
      </c>
      <c r="G29774" s="327">
        <f>'Composições Desp. Diretas'!CZ46</f>
        <v>0</v>
      </c>
    </row>
    <row r="29775" spans="1:7" x14ac:dyDescent="0.25">
      <c r="A29775" s="319">
        <f>'Comp. Desp. Indiretas'!$CY$7</f>
        <v>0</v>
      </c>
      <c r="B29775" s="314">
        <f>'Composições Desp. Diretas'!$A$47</f>
        <v>0</v>
      </c>
      <c r="C29775" s="314" t="str">
        <f>EAP!$C$10</f>
        <v>PP02</v>
      </c>
      <c r="D29775" s="315">
        <f>'Composições Desp. Diretas'!$C$47</f>
        <v>0</v>
      </c>
      <c r="E29775" s="314" t="str">
        <f>Resumo!$R$5</f>
        <v>Despesa</v>
      </c>
      <c r="F29775" s="314" t="str">
        <f>Resumo!$R$7</f>
        <v>Despesa Direta</v>
      </c>
      <c r="G29775" s="327">
        <f>'Composições Desp. Diretas'!CZ47</f>
        <v>0</v>
      </c>
    </row>
    <row r="29776" spans="1:7" x14ac:dyDescent="0.25">
      <c r="A29776" s="319">
        <f>'Comp. Desp. Indiretas'!$CY$7</f>
        <v>0</v>
      </c>
      <c r="B29776" s="314">
        <f>'Composições Desp. Diretas'!$A$48</f>
        <v>0</v>
      </c>
      <c r="C29776" s="314" t="str">
        <f>EAP!$C$10</f>
        <v>PP02</v>
      </c>
      <c r="D29776" s="315">
        <f>'Composições Desp. Diretas'!$C$48</f>
        <v>0</v>
      </c>
      <c r="E29776" s="314" t="str">
        <f>Resumo!$R$5</f>
        <v>Despesa</v>
      </c>
      <c r="F29776" s="314" t="str">
        <f>Resumo!$R$7</f>
        <v>Despesa Direta</v>
      </c>
      <c r="G29776" s="327">
        <f>'Composições Desp. Diretas'!CZ48</f>
        <v>0</v>
      </c>
    </row>
    <row r="29777" spans="1:7" x14ac:dyDescent="0.25">
      <c r="A29777" s="319">
        <f>'Comp. Desp. Indiretas'!$CY$7</f>
        <v>0</v>
      </c>
      <c r="B29777" s="314">
        <f>'Composições Desp. Diretas'!$A$49</f>
        <v>0</v>
      </c>
      <c r="C29777" s="314" t="str">
        <f>EAP!$C$10</f>
        <v>PP02</v>
      </c>
      <c r="D29777" s="315">
        <f>'Composições Desp. Diretas'!$C$49</f>
        <v>0</v>
      </c>
      <c r="E29777" s="314" t="str">
        <f>Resumo!$R$5</f>
        <v>Despesa</v>
      </c>
      <c r="F29777" s="314" t="str">
        <f>Resumo!$R$7</f>
        <v>Despesa Direta</v>
      </c>
      <c r="G29777" s="327">
        <f>'Composições Desp. Diretas'!CZ49</f>
        <v>0</v>
      </c>
    </row>
    <row r="29778" spans="1:7" x14ac:dyDescent="0.25">
      <c r="A29778" s="319">
        <f>'Comp. Desp. Indiretas'!$CY$7</f>
        <v>0</v>
      </c>
      <c r="B29778" s="314">
        <f>'Composições Desp. Diretas'!$A$50</f>
        <v>0</v>
      </c>
      <c r="C29778" s="314" t="str">
        <f>EAP!$C$10</f>
        <v>PP02</v>
      </c>
      <c r="D29778" s="315">
        <f>'Composições Desp. Diretas'!$C$50</f>
        <v>0</v>
      </c>
      <c r="E29778" s="314" t="str">
        <f>Resumo!$R$5</f>
        <v>Despesa</v>
      </c>
      <c r="F29778" s="314" t="str">
        <f>Resumo!$R$7</f>
        <v>Despesa Direta</v>
      </c>
      <c r="G29778" s="327">
        <f>'Composições Desp. Diretas'!CZ50</f>
        <v>0</v>
      </c>
    </row>
    <row r="29779" spans="1:7" x14ac:dyDescent="0.25">
      <c r="A29779" s="319">
        <f>'Comp. Desp. Indiretas'!$CY$7</f>
        <v>0</v>
      </c>
      <c r="B29779" s="314">
        <f>'Composições Desp. Diretas'!$A$51</f>
        <v>0</v>
      </c>
      <c r="C29779" s="314" t="str">
        <f>EAP!$C$10</f>
        <v>PP02</v>
      </c>
      <c r="D29779" s="315">
        <f>'Composições Desp. Diretas'!$C$51</f>
        <v>0</v>
      </c>
      <c r="E29779" s="314" t="str">
        <f>Resumo!$R$5</f>
        <v>Despesa</v>
      </c>
      <c r="F29779" s="314" t="str">
        <f>Resumo!$R$7</f>
        <v>Despesa Direta</v>
      </c>
      <c r="G29779" s="327">
        <f>'Composições Desp. Diretas'!CZ51</f>
        <v>0</v>
      </c>
    </row>
    <row r="29780" spans="1:7" x14ac:dyDescent="0.25">
      <c r="A29780" s="319">
        <f>'Comp. Desp. Indiretas'!$CY$7</f>
        <v>0</v>
      </c>
      <c r="B29780" s="314">
        <f>'Composições Desp. Diretas'!$A$52</f>
        <v>0</v>
      </c>
      <c r="C29780" s="314" t="str">
        <f>EAP!$C$10</f>
        <v>PP02</v>
      </c>
      <c r="D29780" s="315">
        <f>'Composições Desp. Diretas'!$C$52</f>
        <v>0</v>
      </c>
      <c r="E29780" s="314" t="str">
        <f>Resumo!$R$5</f>
        <v>Despesa</v>
      </c>
      <c r="F29780" s="314" t="str">
        <f>Resumo!$R$7</f>
        <v>Despesa Direta</v>
      </c>
      <c r="G29780" s="327">
        <f>'Composições Desp. Diretas'!CZ52</f>
        <v>0</v>
      </c>
    </row>
    <row r="29781" spans="1:7" x14ac:dyDescent="0.25">
      <c r="A29781" s="319">
        <f>'Comp. Desp. Indiretas'!$CY$7</f>
        <v>0</v>
      </c>
      <c r="B29781" s="314">
        <f>'Composições Desp. Diretas'!$A$53</f>
        <v>0</v>
      </c>
      <c r="C29781" s="314" t="str">
        <f>EAP!$C$10</f>
        <v>PP02</v>
      </c>
      <c r="D29781" s="315">
        <f>'Composições Desp. Diretas'!$C$53</f>
        <v>0</v>
      </c>
      <c r="E29781" s="314" t="str">
        <f>Resumo!$R$5</f>
        <v>Despesa</v>
      </c>
      <c r="F29781" s="314" t="str">
        <f>Resumo!$R$7</f>
        <v>Despesa Direta</v>
      </c>
      <c r="G29781" s="327">
        <f>'Composições Desp. Diretas'!CZ53</f>
        <v>0</v>
      </c>
    </row>
    <row r="29782" spans="1:7" x14ac:dyDescent="0.25">
      <c r="A29782" s="319">
        <f>'Comp. Desp. Indiretas'!$CY$7</f>
        <v>0</v>
      </c>
      <c r="B29782" s="314">
        <f>'Composições Desp. Diretas'!$A$54</f>
        <v>0</v>
      </c>
      <c r="C29782" s="314" t="str">
        <f>EAP!$C$10</f>
        <v>PP02</v>
      </c>
      <c r="D29782" s="315">
        <f>'Composições Desp. Diretas'!$C$54</f>
        <v>0</v>
      </c>
      <c r="E29782" s="314" t="str">
        <f>Resumo!$R$5</f>
        <v>Despesa</v>
      </c>
      <c r="F29782" s="314" t="str">
        <f>Resumo!$R$7</f>
        <v>Despesa Direta</v>
      </c>
      <c r="G29782" s="327">
        <f>'Composições Desp. Diretas'!CZ54</f>
        <v>0</v>
      </c>
    </row>
    <row r="29783" spans="1:7" x14ac:dyDescent="0.25">
      <c r="A29783" s="319">
        <f>'Comp. Desp. Indiretas'!$CY$7</f>
        <v>0</v>
      </c>
      <c r="B29783" s="314">
        <f>'Composições Desp. Diretas'!$A$55</f>
        <v>0</v>
      </c>
      <c r="C29783" s="314" t="str">
        <f>EAP!$C$10</f>
        <v>PP02</v>
      </c>
      <c r="D29783" s="315">
        <f>'Composições Desp. Diretas'!$C$55</f>
        <v>0</v>
      </c>
      <c r="E29783" s="314" t="str">
        <f>Resumo!$R$5</f>
        <v>Despesa</v>
      </c>
      <c r="F29783" s="314" t="str">
        <f>Resumo!$R$7</f>
        <v>Despesa Direta</v>
      </c>
      <c r="G29783" s="327">
        <f>'Composições Desp. Diretas'!CZ55</f>
        <v>0</v>
      </c>
    </row>
    <row r="29784" spans="1:7" x14ac:dyDescent="0.25">
      <c r="A29784" s="319">
        <f>'Comp. Desp. Indiretas'!$CY$7</f>
        <v>0</v>
      </c>
      <c r="B29784" s="314" t="str">
        <f>'Composições Desp. Diretas'!$A$57</f>
        <v>SE</v>
      </c>
      <c r="C29784" s="314" t="str">
        <f>EAP!$C$11</f>
        <v>PP03</v>
      </c>
      <c r="D29784" s="315" t="str">
        <f>'Composições Desp. Diretas'!$C$57</f>
        <v>análise lab eflu</v>
      </c>
      <c r="E29784" s="314" t="str">
        <f>Resumo!$R$5</f>
        <v>Despesa</v>
      </c>
      <c r="F29784" s="314" t="str">
        <f>Resumo!$R$7</f>
        <v>Despesa Direta</v>
      </c>
      <c r="G29784" s="327">
        <f>'Composições Desp. Diretas'!CZ57</f>
        <v>0</v>
      </c>
    </row>
    <row r="29785" spans="1:7" x14ac:dyDescent="0.25">
      <c r="A29785" s="319">
        <f>'Comp. Desp. Indiretas'!$CY$7</f>
        <v>0</v>
      </c>
      <c r="B29785" s="314" t="str">
        <f>'Composições Desp. Diretas'!$A$58</f>
        <v>MOC</v>
      </c>
      <c r="C29785" s="314" t="str">
        <f>EAP!$C$11</f>
        <v>PP03</v>
      </c>
      <c r="D29785" s="315" t="str">
        <f>'Composições Desp. Diretas'!$C$58</f>
        <v>ANALISTA DE PROJETOS PLENO</v>
      </c>
      <c r="E29785" s="314" t="str">
        <f>Resumo!$R$5</f>
        <v>Despesa</v>
      </c>
      <c r="F29785" s="314" t="str">
        <f>Resumo!$R$7</f>
        <v>Despesa Direta</v>
      </c>
      <c r="G29785" s="327">
        <f>'Composições Desp. Diretas'!CZ58</f>
        <v>0</v>
      </c>
    </row>
    <row r="29786" spans="1:7" x14ac:dyDescent="0.25">
      <c r="A29786" s="319">
        <f>'Comp. Desp. Indiretas'!$CY$7</f>
        <v>0</v>
      </c>
      <c r="B29786" s="314" t="str">
        <f>'Composições Desp. Diretas'!$A$59</f>
        <v>SE</v>
      </c>
      <c r="C29786" s="314" t="str">
        <f>EAP!$C$11</f>
        <v>PP03</v>
      </c>
      <c r="D29786" s="315" t="str">
        <f>'Composições Desp. Diretas'!$C$59</f>
        <v>Elaboração de RT Ecotox</v>
      </c>
      <c r="E29786" s="314" t="str">
        <f>Resumo!$R$5</f>
        <v>Despesa</v>
      </c>
      <c r="F29786" s="314" t="str">
        <f>Resumo!$R$7</f>
        <v>Despesa Direta</v>
      </c>
      <c r="G29786" s="327">
        <f>'Composições Desp. Diretas'!CZ59</f>
        <v>0</v>
      </c>
    </row>
    <row r="29787" spans="1:7" x14ac:dyDescent="0.25">
      <c r="A29787" s="319">
        <f>'Comp. Desp. Indiretas'!$CY$7</f>
        <v>0</v>
      </c>
      <c r="B29787" s="314">
        <f>'Composições Desp. Diretas'!$A$60</f>
        <v>0</v>
      </c>
      <c r="C29787" s="314" t="str">
        <f>EAP!$C$11</f>
        <v>PP03</v>
      </c>
      <c r="D29787" s="315">
        <f>'Composições Desp. Diretas'!$C$60</f>
        <v>0</v>
      </c>
      <c r="E29787" s="314" t="str">
        <f>Resumo!$R$5</f>
        <v>Despesa</v>
      </c>
      <c r="F29787" s="314" t="str">
        <f>Resumo!$R$7</f>
        <v>Despesa Direta</v>
      </c>
      <c r="G29787" s="327">
        <f>'Composições Desp. Diretas'!CZ60</f>
        <v>0</v>
      </c>
    </row>
    <row r="29788" spans="1:7" x14ac:dyDescent="0.25">
      <c r="A29788" s="319">
        <f>'Comp. Desp. Indiretas'!$CY$7</f>
        <v>0</v>
      </c>
      <c r="B29788" s="314">
        <f>'Composições Desp. Diretas'!$A$61</f>
        <v>0</v>
      </c>
      <c r="C29788" s="314" t="str">
        <f>EAP!$C$11</f>
        <v>PP03</v>
      </c>
      <c r="D29788" s="315">
        <f>'Composições Desp. Diretas'!$C$61</f>
        <v>0</v>
      </c>
      <c r="E29788" s="314" t="str">
        <f>Resumo!$R$5</f>
        <v>Despesa</v>
      </c>
      <c r="F29788" s="314" t="str">
        <f>Resumo!$R$7</f>
        <v>Despesa Direta</v>
      </c>
      <c r="G29788" s="327">
        <f>'Composições Desp. Diretas'!CZ61</f>
        <v>0</v>
      </c>
    </row>
    <row r="29789" spans="1:7" x14ac:dyDescent="0.25">
      <c r="A29789" s="319">
        <f>'Comp. Desp. Indiretas'!$CY$7</f>
        <v>0</v>
      </c>
      <c r="B29789" s="314" t="str">
        <f>'Composições Desp. Diretas'!$A$62</f>
        <v>MOC</v>
      </c>
      <c r="C29789" s="314" t="str">
        <f>EAP!$C$11</f>
        <v>PP03</v>
      </c>
      <c r="D29789" s="315" t="str">
        <f>'Composições Desp. Diretas'!$C$62</f>
        <v>TÉCNICO OPERACIONAL</v>
      </c>
      <c r="E29789" s="314" t="str">
        <f>Resumo!$R$5</f>
        <v>Despesa</v>
      </c>
      <c r="F29789" s="314" t="str">
        <f>Resumo!$R$7</f>
        <v>Despesa Direta</v>
      </c>
      <c r="G29789" s="327">
        <f>'Composições Desp. Diretas'!CZ62</f>
        <v>0</v>
      </c>
    </row>
    <row r="29790" spans="1:7" x14ac:dyDescent="0.25">
      <c r="A29790" s="319">
        <f>'Comp. Desp. Indiretas'!$CY$7</f>
        <v>0</v>
      </c>
      <c r="B29790" s="314" t="str">
        <f>'Composições Desp. Diretas'!$A$63</f>
        <v>DG</v>
      </c>
      <c r="C29790" s="314" t="str">
        <f>EAP!$C$11</f>
        <v>PP03</v>
      </c>
      <c r="D29790" s="315" t="str">
        <f>'Composições Desp. Diretas'!$C$63</f>
        <v>COMBUSTÍVEL - GASOLINA</v>
      </c>
      <c r="E29790" s="314" t="str">
        <f>Resumo!$R$5</f>
        <v>Despesa</v>
      </c>
      <c r="F29790" s="314" t="str">
        <f>Resumo!$R$7</f>
        <v>Despesa Direta</v>
      </c>
      <c r="G29790" s="327">
        <f>'Composições Desp. Diretas'!CZ63</f>
        <v>0</v>
      </c>
    </row>
    <row r="29791" spans="1:7" x14ac:dyDescent="0.25">
      <c r="A29791" s="319">
        <f>'Comp. Desp. Indiretas'!$CY$7</f>
        <v>0</v>
      </c>
      <c r="B29791" s="314">
        <f>'Composições Desp. Diretas'!$A$64</f>
        <v>0</v>
      </c>
      <c r="C29791" s="314" t="str">
        <f>EAP!$C$11</f>
        <v>PP03</v>
      </c>
      <c r="D29791" s="315">
        <f>'Composições Desp. Diretas'!$C$64</f>
        <v>0</v>
      </c>
      <c r="E29791" s="314" t="str">
        <f>Resumo!$R$5</f>
        <v>Despesa</v>
      </c>
      <c r="F29791" s="314" t="str">
        <f>Resumo!$R$7</f>
        <v>Despesa Direta</v>
      </c>
      <c r="G29791" s="327">
        <f>'Composições Desp. Diretas'!CZ64</f>
        <v>0</v>
      </c>
    </row>
    <row r="29792" spans="1:7" x14ac:dyDescent="0.25">
      <c r="A29792" s="319">
        <f>'Comp. Desp. Indiretas'!$CY$7</f>
        <v>0</v>
      </c>
      <c r="B29792" s="314">
        <f>'Composições Desp. Diretas'!$A$65</f>
        <v>0</v>
      </c>
      <c r="C29792" s="314" t="str">
        <f>EAP!$C$11</f>
        <v>PP03</v>
      </c>
      <c r="D29792" s="315">
        <f>'Composições Desp. Diretas'!$C$65</f>
        <v>0</v>
      </c>
      <c r="E29792" s="314" t="str">
        <f>Resumo!$R$5</f>
        <v>Despesa</v>
      </c>
      <c r="F29792" s="314" t="str">
        <f>Resumo!$R$7</f>
        <v>Despesa Direta</v>
      </c>
      <c r="G29792" s="327">
        <f>'Composições Desp. Diretas'!CZ65</f>
        <v>0</v>
      </c>
    </row>
    <row r="29793" spans="1:7" x14ac:dyDescent="0.25">
      <c r="A29793" s="319">
        <f>'Comp. Desp. Indiretas'!$CY$7</f>
        <v>0</v>
      </c>
      <c r="B29793" s="314">
        <f>'Composições Desp. Diretas'!$A$66</f>
        <v>0</v>
      </c>
      <c r="C29793" s="314" t="str">
        <f>EAP!$C$11</f>
        <v>PP03</v>
      </c>
      <c r="D29793" s="315">
        <f>'Composições Desp. Diretas'!$C$66</f>
        <v>0</v>
      </c>
      <c r="E29793" s="314" t="str">
        <f>Resumo!$R$5</f>
        <v>Despesa</v>
      </c>
      <c r="F29793" s="314" t="str">
        <f>Resumo!$R$7</f>
        <v>Despesa Direta</v>
      </c>
      <c r="G29793" s="327">
        <f>'Composições Desp. Diretas'!CZ66</f>
        <v>0</v>
      </c>
    </row>
    <row r="29794" spans="1:7" x14ac:dyDescent="0.25">
      <c r="A29794" s="319">
        <f>'Comp. Desp. Indiretas'!$CY$7</f>
        <v>0</v>
      </c>
      <c r="B29794" s="314">
        <f>'Composições Desp. Diretas'!$A$67</f>
        <v>0</v>
      </c>
      <c r="C29794" s="314" t="str">
        <f>EAP!$C$11</f>
        <v>PP03</v>
      </c>
      <c r="D29794" s="315">
        <f>'Composições Desp. Diretas'!$C$67</f>
        <v>0</v>
      </c>
      <c r="E29794" s="314" t="str">
        <f>Resumo!$R$5</f>
        <v>Despesa</v>
      </c>
      <c r="F29794" s="314" t="str">
        <f>Resumo!$R$7</f>
        <v>Despesa Direta</v>
      </c>
      <c r="G29794" s="327">
        <f>'Composições Desp. Diretas'!CZ67</f>
        <v>0</v>
      </c>
    </row>
    <row r="29795" spans="1:7" x14ac:dyDescent="0.25">
      <c r="A29795" s="319">
        <f>'Comp. Desp. Indiretas'!$CY$7</f>
        <v>0</v>
      </c>
      <c r="B29795" s="314">
        <f>'Composições Desp. Diretas'!$A$68</f>
        <v>0</v>
      </c>
      <c r="C29795" s="314" t="str">
        <f>EAP!$C$11</f>
        <v>PP03</v>
      </c>
      <c r="D29795" s="315">
        <f>'Composições Desp. Diretas'!$C$68</f>
        <v>0</v>
      </c>
      <c r="E29795" s="314" t="str">
        <f>Resumo!$R$5</f>
        <v>Despesa</v>
      </c>
      <c r="F29795" s="314" t="str">
        <f>Resumo!$R$7</f>
        <v>Despesa Direta</v>
      </c>
      <c r="G29795" s="327">
        <f>'Composições Desp. Diretas'!CZ68</f>
        <v>0</v>
      </c>
    </row>
    <row r="29796" spans="1:7" x14ac:dyDescent="0.25">
      <c r="A29796" s="319">
        <f>'Comp. Desp. Indiretas'!$CY$7</f>
        <v>0</v>
      </c>
      <c r="B29796" s="314">
        <f>'Composições Desp. Diretas'!$A$69</f>
        <v>0</v>
      </c>
      <c r="C29796" s="314" t="str">
        <f>EAP!$C$11</f>
        <v>PP03</v>
      </c>
      <c r="D29796" s="315">
        <f>'Composições Desp. Diretas'!$C$69</f>
        <v>0</v>
      </c>
      <c r="E29796" s="314" t="str">
        <f>Resumo!$R$5</f>
        <v>Despesa</v>
      </c>
      <c r="F29796" s="314" t="str">
        <f>Resumo!$R$7</f>
        <v>Despesa Direta</v>
      </c>
      <c r="G29796" s="327">
        <f>'Composições Desp. Diretas'!CZ69</f>
        <v>0</v>
      </c>
    </row>
    <row r="29797" spans="1:7" x14ac:dyDescent="0.25">
      <c r="A29797" s="319">
        <f>'Comp. Desp. Indiretas'!$CY$7</f>
        <v>0</v>
      </c>
      <c r="B29797" s="314">
        <f>'Composições Desp. Diretas'!$A$70</f>
        <v>0</v>
      </c>
      <c r="C29797" s="314" t="str">
        <f>EAP!$C$11</f>
        <v>PP03</v>
      </c>
      <c r="D29797" s="315">
        <f>'Composições Desp. Diretas'!$C$70</f>
        <v>0</v>
      </c>
      <c r="E29797" s="314" t="str">
        <f>Resumo!$R$5</f>
        <v>Despesa</v>
      </c>
      <c r="F29797" s="314" t="str">
        <f>Resumo!$R$7</f>
        <v>Despesa Direta</v>
      </c>
      <c r="G29797" s="327">
        <f>'Composições Desp. Diretas'!CZ70</f>
        <v>0</v>
      </c>
    </row>
    <row r="29798" spans="1:7" x14ac:dyDescent="0.25">
      <c r="A29798" s="319">
        <f>'Comp. Desp. Indiretas'!$CY$7</f>
        <v>0</v>
      </c>
      <c r="B29798" s="314">
        <f>'Composições Desp. Diretas'!$A$71</f>
        <v>0</v>
      </c>
      <c r="C29798" s="314" t="str">
        <f>EAP!$C$11</f>
        <v>PP03</v>
      </c>
      <c r="D29798" s="315">
        <f>'Composições Desp. Diretas'!$C$71</f>
        <v>0</v>
      </c>
      <c r="E29798" s="314" t="str">
        <f>Resumo!$R$5</f>
        <v>Despesa</v>
      </c>
      <c r="F29798" s="314" t="str">
        <f>Resumo!$R$7</f>
        <v>Despesa Direta</v>
      </c>
      <c r="G29798" s="327">
        <f>'Composições Desp. Diretas'!CZ71</f>
        <v>0</v>
      </c>
    </row>
    <row r="29799" spans="1:7" x14ac:dyDescent="0.25">
      <c r="A29799" s="319">
        <f>'Comp. Desp. Indiretas'!$CY$7</f>
        <v>0</v>
      </c>
      <c r="B29799" s="314">
        <f>'Composições Desp. Diretas'!$A$72</f>
        <v>0</v>
      </c>
      <c r="C29799" s="314" t="str">
        <f>EAP!$C$11</f>
        <v>PP03</v>
      </c>
      <c r="D29799" s="315">
        <f>'Composições Desp. Diretas'!$C$72</f>
        <v>0</v>
      </c>
      <c r="E29799" s="314" t="str">
        <f>Resumo!$R$5</f>
        <v>Despesa</v>
      </c>
      <c r="F29799" s="314" t="str">
        <f>Resumo!$R$7</f>
        <v>Despesa Direta</v>
      </c>
      <c r="G29799" s="327">
        <f>'Composições Desp. Diretas'!CZ72</f>
        <v>0</v>
      </c>
    </row>
    <row r="29800" spans="1:7" x14ac:dyDescent="0.25">
      <c r="A29800" s="319">
        <f>'Comp. Desp. Indiretas'!$CY$7</f>
        <v>0</v>
      </c>
      <c r="B29800" s="314">
        <f>'Composições Desp. Diretas'!$A$73</f>
        <v>0</v>
      </c>
      <c r="C29800" s="314" t="str">
        <f>EAP!$C$11</f>
        <v>PP03</v>
      </c>
      <c r="D29800" s="315">
        <f>'Composições Desp. Diretas'!$C$73</f>
        <v>0</v>
      </c>
      <c r="E29800" s="314" t="str">
        <f>Resumo!$R$5</f>
        <v>Despesa</v>
      </c>
      <c r="F29800" s="314" t="str">
        <f>Resumo!$R$7</f>
        <v>Despesa Direta</v>
      </c>
      <c r="G29800" s="327">
        <f>'Composições Desp. Diretas'!CZ73</f>
        <v>0</v>
      </c>
    </row>
    <row r="29801" spans="1:7" x14ac:dyDescent="0.25">
      <c r="A29801" s="319">
        <f>'Comp. Desp. Indiretas'!$CY$7</f>
        <v>0</v>
      </c>
      <c r="B29801" s="314">
        <f>'Composições Desp. Diretas'!$A$74</f>
        <v>0</v>
      </c>
      <c r="C29801" s="314" t="str">
        <f>EAP!$C$11</f>
        <v>PP03</v>
      </c>
      <c r="D29801" s="315">
        <f>'Composições Desp. Diretas'!$C$74</f>
        <v>0</v>
      </c>
      <c r="E29801" s="314" t="str">
        <f>Resumo!$R$5</f>
        <v>Despesa</v>
      </c>
      <c r="F29801" s="314" t="str">
        <f>Resumo!$R$7</f>
        <v>Despesa Direta</v>
      </c>
      <c r="G29801" s="327">
        <f>'Composições Desp. Diretas'!CZ74</f>
        <v>0</v>
      </c>
    </row>
    <row r="29802" spans="1:7" x14ac:dyDescent="0.25">
      <c r="A29802" s="319">
        <f>'Comp. Desp. Indiretas'!$CY$7</f>
        <v>0</v>
      </c>
      <c r="B29802" s="314">
        <f>'Composições Desp. Diretas'!$A$75</f>
        <v>0</v>
      </c>
      <c r="C29802" s="314" t="str">
        <f>EAP!$C$11</f>
        <v>PP03</v>
      </c>
      <c r="D29802" s="315">
        <f>'Composições Desp. Diretas'!$C$75</f>
        <v>0</v>
      </c>
      <c r="E29802" s="314" t="str">
        <f>Resumo!$R$5</f>
        <v>Despesa</v>
      </c>
      <c r="F29802" s="314" t="str">
        <f>Resumo!$R$7</f>
        <v>Despesa Direta</v>
      </c>
      <c r="G29802" s="327">
        <f>'Composições Desp. Diretas'!CZ75</f>
        <v>0</v>
      </c>
    </row>
    <row r="29803" spans="1:7" x14ac:dyDescent="0.25">
      <c r="A29803" s="319">
        <f>'Comp. Desp. Indiretas'!$CY$7</f>
        <v>0</v>
      </c>
      <c r="B29803" s="314">
        <f>'Composições Desp. Diretas'!$A$76</f>
        <v>0</v>
      </c>
      <c r="C29803" s="314" t="str">
        <f>EAP!$C$11</f>
        <v>PP03</v>
      </c>
      <c r="D29803" s="315">
        <f>'Composições Desp. Diretas'!$C$76</f>
        <v>0</v>
      </c>
      <c r="E29803" s="314" t="str">
        <f>Resumo!$R$5</f>
        <v>Despesa</v>
      </c>
      <c r="F29803" s="314" t="str">
        <f>Resumo!$R$7</f>
        <v>Despesa Direta</v>
      </c>
      <c r="G29803" s="327">
        <f>'Composições Desp. Diretas'!CZ76</f>
        <v>0</v>
      </c>
    </row>
    <row r="29804" spans="1:7" x14ac:dyDescent="0.25">
      <c r="A29804" s="319">
        <f>'Comp. Desp. Indiretas'!$CY$7</f>
        <v>0</v>
      </c>
      <c r="B29804" s="314">
        <f>'Composições Desp. Diretas'!$A$77</f>
        <v>0</v>
      </c>
      <c r="C29804" s="314" t="str">
        <f>EAP!$C$11</f>
        <v>PP03</v>
      </c>
      <c r="D29804" s="315">
        <f>'Composições Desp. Diretas'!$C$77</f>
        <v>0</v>
      </c>
      <c r="E29804" s="314" t="str">
        <f>Resumo!$R$5</f>
        <v>Despesa</v>
      </c>
      <c r="F29804" s="314" t="str">
        <f>Resumo!$R$7</f>
        <v>Despesa Direta</v>
      </c>
      <c r="G29804" s="327">
        <f>'Composições Desp. Diretas'!CZ77</f>
        <v>0</v>
      </c>
    </row>
    <row r="29805" spans="1:7" x14ac:dyDescent="0.25">
      <c r="A29805" s="319">
        <f>'Comp. Desp. Indiretas'!$CY$7</f>
        <v>0</v>
      </c>
      <c r="B29805" s="314">
        <f>'Composições Desp. Diretas'!$A$78</f>
        <v>0</v>
      </c>
      <c r="C29805" s="314" t="str">
        <f>EAP!$C$11</f>
        <v>PP03</v>
      </c>
      <c r="D29805" s="315">
        <f>'Composições Desp. Diretas'!$C$78</f>
        <v>0</v>
      </c>
      <c r="E29805" s="314" t="str">
        <f>Resumo!$R$5</f>
        <v>Despesa</v>
      </c>
      <c r="F29805" s="314" t="str">
        <f>Resumo!$R$7</f>
        <v>Despesa Direta</v>
      </c>
      <c r="G29805" s="327">
        <f>'Composições Desp. Diretas'!CZ78</f>
        <v>0</v>
      </c>
    </row>
    <row r="29814" spans="1:7" x14ac:dyDescent="0.25">
      <c r="A29814" s="319">
        <f>'Comp. Desp. Indiretas'!$CY$7</f>
        <v>0</v>
      </c>
      <c r="B29814" s="314">
        <f>'Composições Desp. Diretas'!$A$79</f>
        <v>0</v>
      </c>
      <c r="C29814" s="314" t="str">
        <f>EAP!$C$11</f>
        <v>PP03</v>
      </c>
      <c r="D29814" s="315">
        <f>'Composições Desp. Diretas'!$C$79</f>
        <v>0</v>
      </c>
      <c r="E29814" s="314" t="str">
        <f>Resumo!$R$5</f>
        <v>Despesa</v>
      </c>
      <c r="F29814" s="314" t="str">
        <f>Resumo!$R$7</f>
        <v>Despesa Direta</v>
      </c>
      <c r="G29814" s="327">
        <f>'Composições Desp. Diretas'!CZ79</f>
        <v>0</v>
      </c>
    </row>
    <row r="30652" spans="1:7" x14ac:dyDescent="0.25">
      <c r="A30652" s="319">
        <f>'Comp. Desp. Indiretas'!$CY$7</f>
        <v>0</v>
      </c>
      <c r="D30652" s="315" t="str">
        <f>'CRONOG. DE RECEBIMENTO'!$A$5</f>
        <v>Monitoramento da Qualidade do Ar</v>
      </c>
      <c r="E30652" s="314" t="str">
        <f>Resumo!$R$4</f>
        <v>Receita</v>
      </c>
      <c r="F30652" s="314" t="str">
        <f>Resumo!$R$4</f>
        <v>Receita</v>
      </c>
      <c r="G30652" s="327">
        <f>'CRONOG. DE RECEBIMENTO'!AC5</f>
        <v>0</v>
      </c>
    </row>
    <row r="30653" spans="1:7" x14ac:dyDescent="0.25">
      <c r="A30653" s="319">
        <f>'Comp. Desp. Indiretas'!$CY$7</f>
        <v>0</v>
      </c>
      <c r="D30653" s="315" t="str">
        <f>'CRONOG. DE RECEBIMENTO'!$A$6</f>
        <v>Monitoramento de Ruído</v>
      </c>
      <c r="E30653" s="314" t="str">
        <f>Resumo!$R$4</f>
        <v>Receita</v>
      </c>
      <c r="F30653" s="314" t="str">
        <f>Resumo!$R$4</f>
        <v>Receita</v>
      </c>
      <c r="G30653" s="327">
        <f>'CRONOG. DE RECEBIMENTO'!AC6</f>
        <v>0</v>
      </c>
    </row>
    <row r="30654" spans="1:7" x14ac:dyDescent="0.25">
      <c r="A30654" s="319">
        <f>'Comp. Desp. Indiretas'!$CY$7</f>
        <v>0</v>
      </c>
      <c r="D30654" s="315" t="str">
        <f>'CRONOG. DE RECEBIMENTO'!$A$7</f>
        <v>Monitoramento de Efluentes Industriais</v>
      </c>
      <c r="E30654" s="314" t="str">
        <f>Resumo!$R$4</f>
        <v>Receita</v>
      </c>
      <c r="F30654" s="314" t="str">
        <f>Resumo!$R$4</f>
        <v>Receita</v>
      </c>
      <c r="G30654" s="327">
        <f>'CRONOG. DE RECEBIMENTO'!AC7</f>
        <v>0</v>
      </c>
    </row>
    <row r="30682" spans="1:7" x14ac:dyDescent="0.25">
      <c r="A30682" s="319">
        <f>'Comp. Desp. Indiretas'!$CY$7</f>
        <v>0</v>
      </c>
      <c r="D30682" s="315" t="str">
        <f>Resumo!$R$8</f>
        <v>Imposto</v>
      </c>
      <c r="E30682" s="314" t="str">
        <f>Resumo!$R$5</f>
        <v>Despesa</v>
      </c>
      <c r="F30682" s="314" t="str">
        <f>Resumo!$R$8</f>
        <v>Imposto</v>
      </c>
      <c r="G30682" s="327">
        <f>'CRONOG. DE RECEBIMENTO'!AC10</f>
        <v>0</v>
      </c>
    </row>
    <row r="30683" spans="1:7" x14ac:dyDescent="0.25">
      <c r="A30683" s="319">
        <f>'Comp. Desp. Indiretas'!$CY$7</f>
        <v>0</v>
      </c>
      <c r="D30683" s="315" t="str">
        <f>Resumo!$R$9</f>
        <v>Overhead</v>
      </c>
      <c r="E30683" s="314" t="str">
        <f>Resumo!$R$9</f>
        <v>Overhead</v>
      </c>
      <c r="F30683" s="314" t="str">
        <f>Resumo!$R$9</f>
        <v>Overhead</v>
      </c>
      <c r="G30683" s="327">
        <f>'CRONOG. DE RECEBIMENTO'!AC15</f>
        <v>0</v>
      </c>
    </row>
    <row r="30684" spans="1:7" x14ac:dyDescent="0.25">
      <c r="A30684" s="319">
        <f>'Comp. Desp. Indiretas'!$CY$7</f>
        <v>0</v>
      </c>
      <c r="D30684" s="315" t="str">
        <f>Resumo!$R$10</f>
        <v>Margem</v>
      </c>
      <c r="E30684" s="314" t="str">
        <f>Resumo!$R$10</f>
        <v>Margem</v>
      </c>
      <c r="F30684" s="314" t="str">
        <f>Resumo!$R$10</f>
        <v>Margem</v>
      </c>
      <c r="G30684" s="327">
        <f>'CRONOG. DE RECEBIMENTO'!AC17</f>
        <v>0</v>
      </c>
    </row>
    <row r="30685" spans="1:7" x14ac:dyDescent="0.25">
      <c r="A30685" s="319">
        <f>'Comp. Desp. Indiretas'!$CY$7</f>
        <v>0</v>
      </c>
      <c r="D30685" s="315" t="str">
        <f>Resumo!$R$11</f>
        <v>Risco</v>
      </c>
      <c r="E30685" s="314" t="str">
        <f>Resumo!$R$11</f>
        <v>Risco</v>
      </c>
      <c r="F30685" s="314" t="str">
        <f>Resumo!$R$11</f>
        <v>Risco</v>
      </c>
      <c r="G30685" s="327">
        <f>'CRONOG. DE RECEBIMENTO'!AC16</f>
        <v>0</v>
      </c>
    </row>
    <row r="30686" spans="1:7" x14ac:dyDescent="0.25">
      <c r="A30686" s="319">
        <f>'Comp. Desp. Indiretas'!$CY$7</f>
        <v>0</v>
      </c>
      <c r="D30686" s="315" t="str">
        <f>'CRONOG. DE RECEBIMENTO'!$A$11</f>
        <v>TOTAL MENSAL - RECEITA LÍQUIDA</v>
      </c>
      <c r="E30686" s="314" t="str">
        <f>Resumo!$R$4</f>
        <v>Receita</v>
      </c>
      <c r="F30686" s="314" t="str">
        <f>'CRONOG. DE RECEBIMENTO'!$A$11</f>
        <v>TOTAL MENSAL - RECEITA LÍQUIDA</v>
      </c>
      <c r="G30686" s="327">
        <f>'CRONOG. DE RECEBIMENTO'!$AC$11</f>
        <v>0</v>
      </c>
    </row>
    <row r="30687" spans="1:7" x14ac:dyDescent="0.25">
      <c r="A30687" s="319">
        <f>'Comp. Desp. Indiretas'!$CY$7</f>
        <v>0</v>
      </c>
      <c r="D30687" s="315" t="str">
        <f>'CRONOG. DE RECEBIMENTO'!$A$12</f>
        <v>TOTAL ACUMULADO - RECEITA LÍQUIDA</v>
      </c>
      <c r="E30687" s="314" t="str">
        <f>Resumo!$R$4</f>
        <v>Receita</v>
      </c>
      <c r="F30687" s="314" t="str">
        <f>'CRONOG. DE RECEBIMENTO'!$A$12</f>
        <v>TOTAL ACUMULADO - RECEITA LÍQUIDA</v>
      </c>
      <c r="G30687" s="327">
        <f>'CRONOG. DE RECEBIMENTO'!$AC$12</f>
        <v>17472.697328999995</v>
      </c>
    </row>
    <row r="30688" spans="1:7" x14ac:dyDescent="0.25">
      <c r="A30688" s="319">
        <f>'Comp. Desp. Indiretas'!$CY$7</f>
        <v>0</v>
      </c>
      <c r="D30688" s="315" t="str">
        <f>'CRONOG. DE RECEBIMENTO'!$A$38</f>
        <v>Monitoramento da Qualidade do Ar</v>
      </c>
      <c r="E30688" s="314" t="str">
        <f>Resumo!$R$12</f>
        <v>Recebimento Cliente</v>
      </c>
      <c r="F30688" s="314" t="str">
        <f>Resumo!$R$12</f>
        <v>Recebimento Cliente</v>
      </c>
      <c r="G30688" s="327">
        <f>'CRONOG. DE RECEBIMENTO'!$AC$38</f>
        <v>0</v>
      </c>
    </row>
    <row r="30689" spans="1:7" x14ac:dyDescent="0.25">
      <c r="A30689" s="319">
        <f>'Comp. Desp. Indiretas'!$CY$7</f>
        <v>0</v>
      </c>
      <c r="D30689" s="315" t="str">
        <f>'CRONOG. DE RECEBIMENTO'!$A$39</f>
        <v>Monitoramento de Ruído</v>
      </c>
      <c r="E30689" s="314" t="str">
        <f>Resumo!$R$12</f>
        <v>Recebimento Cliente</v>
      </c>
      <c r="F30689" s="314" t="str">
        <f>Resumo!$R$12</f>
        <v>Recebimento Cliente</v>
      </c>
      <c r="G30689" s="327">
        <f>'CRONOG. DE RECEBIMENTO'!$AC$39</f>
        <v>0</v>
      </c>
    </row>
    <row r="30690" spans="1:7" x14ac:dyDescent="0.25">
      <c r="A30690" s="319">
        <f>'Comp. Desp. Indiretas'!$CY$7</f>
        <v>0</v>
      </c>
      <c r="D30690" s="315" t="str">
        <f>'CRONOG. DE RECEBIMENTO'!$A$40</f>
        <v>Monitoramento de Efluentes Industriais</v>
      </c>
      <c r="E30690" s="314" t="str">
        <f>Resumo!$R$12</f>
        <v>Recebimento Cliente</v>
      </c>
      <c r="F30690" s="314" t="str">
        <f>Resumo!$R$12</f>
        <v>Recebimento Cliente</v>
      </c>
      <c r="G30690" s="327">
        <f>'CRONOG. DE RECEBIMENTO'!$AC$40</f>
        <v>0</v>
      </c>
    </row>
    <row r="30718" spans="1:7" x14ac:dyDescent="0.25">
      <c r="A30718" s="319">
        <f>'Comp. Desp. Indiretas'!$CZ$7</f>
        <v>0</v>
      </c>
      <c r="B30718" s="314" t="str">
        <f>'Comp. Desp. Indiretas'!$A$9</f>
        <v>MOC</v>
      </c>
      <c r="D30718" s="315" t="str">
        <f>'Comp. Desp. Indiretas'!$C$9</f>
        <v>DIRETOR TÉCNICO</v>
      </c>
      <c r="E30718" s="314" t="str">
        <f>Resumo!$R$5</f>
        <v>Despesa</v>
      </c>
      <c r="F30718" s="314" t="str">
        <f>Resumo!$R$6</f>
        <v>Despesa Indireta</v>
      </c>
      <c r="G30718" s="327">
        <f>'Comp. Desp. Indiretas'!CZ9</f>
        <v>0</v>
      </c>
    </row>
    <row r="30719" spans="1:7" x14ac:dyDescent="0.25">
      <c r="A30719" s="319">
        <f>'Comp. Desp. Indiretas'!$CZ$7</f>
        <v>0</v>
      </c>
      <c r="B30719" s="314" t="str">
        <f>'Comp. Desp. Indiretas'!$A$10</f>
        <v>MOC</v>
      </c>
      <c r="D30719" s="315" t="str">
        <f>'Comp. Desp. Indiretas'!$C$10</f>
        <v>GERENTE DE PROJETO</v>
      </c>
      <c r="E30719" s="314" t="str">
        <f>Resumo!$R$5</f>
        <v>Despesa</v>
      </c>
      <c r="F30719" s="314" t="str">
        <f>Resumo!$R$6</f>
        <v>Despesa Indireta</v>
      </c>
      <c r="G30719" s="327">
        <f>'Comp. Desp. Indiretas'!CZ10</f>
        <v>0</v>
      </c>
    </row>
    <row r="30720" spans="1:7" x14ac:dyDescent="0.25">
      <c r="A30720" s="319">
        <f>'Comp. Desp. Indiretas'!$CZ$7</f>
        <v>0</v>
      </c>
      <c r="B30720" s="314" t="str">
        <f>'Comp. Desp. Indiretas'!$A$11</f>
        <v>MOC</v>
      </c>
      <c r="D30720" s="315" t="str">
        <f>'Comp. Desp. Indiretas'!$C$11</f>
        <v>COORD. DE PROJETO</v>
      </c>
      <c r="E30720" s="314" t="str">
        <f>Resumo!$R$5</f>
        <v>Despesa</v>
      </c>
      <c r="F30720" s="314" t="str">
        <f>Resumo!$R$6</f>
        <v>Despesa Indireta</v>
      </c>
      <c r="G30720" s="327">
        <f>'Comp. Desp. Indiretas'!CZ11</f>
        <v>0</v>
      </c>
    </row>
    <row r="30721" spans="1:7" x14ac:dyDescent="0.25">
      <c r="A30721" s="319">
        <f>'Comp. Desp. Indiretas'!$CZ$7</f>
        <v>0</v>
      </c>
      <c r="B30721" s="314" t="str">
        <f>'Comp. Desp. Indiretas'!$A$12</f>
        <v>MOC</v>
      </c>
      <c r="D30721" s="315" t="str">
        <f>'Comp. Desp. Indiretas'!$C$12</f>
        <v>COORD. OPERACIONAL</v>
      </c>
      <c r="E30721" s="314" t="str">
        <f>Resumo!$R$5</f>
        <v>Despesa</v>
      </c>
      <c r="F30721" s="314" t="str">
        <f>Resumo!$R$6</f>
        <v>Despesa Indireta</v>
      </c>
      <c r="G30721" s="327">
        <f>'Comp. Desp. Indiretas'!CZ12</f>
        <v>0</v>
      </c>
    </row>
    <row r="30722" spans="1:7" x14ac:dyDescent="0.25">
      <c r="A30722" s="319">
        <f>'Comp. Desp. Indiretas'!$CZ$7</f>
        <v>0</v>
      </c>
      <c r="B30722" s="314" t="str">
        <f>'Comp. Desp. Indiretas'!$A$13</f>
        <v>MOC</v>
      </c>
      <c r="D30722" s="315" t="str">
        <f>'Comp. Desp. Indiretas'!$C$13</f>
        <v>ANALISTA DE PROJETOS SENIOR</v>
      </c>
      <c r="E30722" s="314" t="str">
        <f>Resumo!$R$5</f>
        <v>Despesa</v>
      </c>
      <c r="F30722" s="314" t="str">
        <f>Resumo!$R$6</f>
        <v>Despesa Indireta</v>
      </c>
      <c r="G30722" s="327">
        <f>'Comp. Desp. Indiretas'!CZ13</f>
        <v>0</v>
      </c>
    </row>
    <row r="30723" spans="1:7" x14ac:dyDescent="0.25">
      <c r="A30723" s="319">
        <f>'Comp. Desp. Indiretas'!$CZ$7</f>
        <v>0</v>
      </c>
      <c r="B30723" s="314" t="str">
        <f>'Comp. Desp. Indiretas'!$A$14</f>
        <v>MOC</v>
      </c>
      <c r="D30723" s="315" t="str">
        <f>'Comp. Desp. Indiretas'!$C$14</f>
        <v>ANALISTA DE PROJETOS PLENO</v>
      </c>
      <c r="E30723" s="314" t="str">
        <f>Resumo!$R$5</f>
        <v>Despesa</v>
      </c>
      <c r="F30723" s="314" t="str">
        <f>Resumo!$R$6</f>
        <v>Despesa Indireta</v>
      </c>
      <c r="G30723" s="327">
        <f>'Comp. Desp. Indiretas'!CZ14</f>
        <v>0</v>
      </c>
    </row>
    <row r="30724" spans="1:7" x14ac:dyDescent="0.25">
      <c r="A30724" s="319">
        <f>'Comp. Desp. Indiretas'!$CZ$7</f>
        <v>0</v>
      </c>
      <c r="B30724" s="314" t="str">
        <f>'Comp. Desp. Indiretas'!$A$15</f>
        <v>MOC</v>
      </c>
      <c r="D30724" s="315" t="str">
        <f>'Comp. Desp. Indiretas'!$C$15</f>
        <v>ANALISTA DE PROJETOS JUNIOR</v>
      </c>
      <c r="E30724" s="314" t="str">
        <f>Resumo!$R$5</f>
        <v>Despesa</v>
      </c>
      <c r="F30724" s="314" t="str">
        <f>Resumo!$R$6</f>
        <v>Despesa Indireta</v>
      </c>
      <c r="G30724" s="327">
        <f>'Comp. Desp. Indiretas'!CZ15</f>
        <v>0</v>
      </c>
    </row>
    <row r="30725" spans="1:7" x14ac:dyDescent="0.25">
      <c r="A30725" s="319">
        <f>'Comp. Desp. Indiretas'!$CZ$7</f>
        <v>0</v>
      </c>
      <c r="B30725" s="314" t="str">
        <f>'Comp. Desp. Indiretas'!$A$16</f>
        <v>MOC</v>
      </c>
      <c r="D30725" s="315" t="str">
        <f>'Comp. Desp. Indiretas'!$C$16</f>
        <v>TÉCNICO OPERACIONAL</v>
      </c>
      <c r="E30725" s="314" t="str">
        <f>Resumo!$R$5</f>
        <v>Despesa</v>
      </c>
      <c r="F30725" s="314" t="str">
        <f>Resumo!$R$6</f>
        <v>Despesa Indireta</v>
      </c>
      <c r="G30725" s="327">
        <f>'Comp. Desp. Indiretas'!CZ16</f>
        <v>0</v>
      </c>
    </row>
    <row r="30726" spans="1:7" x14ac:dyDescent="0.25">
      <c r="A30726" s="319">
        <f>'Comp. Desp. Indiretas'!$CZ$7</f>
        <v>0</v>
      </c>
      <c r="B30726" s="314" t="str">
        <f>'Comp. Desp. Indiretas'!$A$17</f>
        <v>MOC</v>
      </c>
      <c r="D30726" s="315" t="str">
        <f>'Comp. Desp. Indiretas'!$C$17</f>
        <v>TÉCNICO OPERACIONAL - C/ PERICULOSIDADE</v>
      </c>
      <c r="E30726" s="314" t="str">
        <f>Resumo!$R$5</f>
        <v>Despesa</v>
      </c>
      <c r="F30726" s="314" t="str">
        <f>Resumo!$R$6</f>
        <v>Despesa Indireta</v>
      </c>
      <c r="G30726" s="327">
        <f>'Comp. Desp. Indiretas'!CZ17</f>
        <v>0</v>
      </c>
    </row>
    <row r="30727" spans="1:7" x14ac:dyDescent="0.25">
      <c r="A30727" s="319">
        <f>'Comp. Desp. Indiretas'!$CZ$7</f>
        <v>0</v>
      </c>
      <c r="B30727" s="314" t="str">
        <f>'Comp. Desp. Indiretas'!$A$18</f>
        <v>MOC</v>
      </c>
      <c r="D30727" s="315" t="str">
        <f>'Comp. Desp. Indiretas'!$C$18</f>
        <v>ANALISTA DE GEOPROCESSAMENTO</v>
      </c>
      <c r="E30727" s="314" t="str">
        <f>Resumo!$R$5</f>
        <v>Despesa</v>
      </c>
      <c r="F30727" s="314" t="str">
        <f>Resumo!$R$6</f>
        <v>Despesa Indireta</v>
      </c>
      <c r="G30727" s="327">
        <f>'Comp. Desp. Indiretas'!CZ18</f>
        <v>0</v>
      </c>
    </row>
    <row r="30728" spans="1:7" x14ac:dyDescent="0.25">
      <c r="A30728" s="319">
        <f>'Comp. Desp. Indiretas'!$CZ$7</f>
        <v>0</v>
      </c>
      <c r="B30728" s="314" t="str">
        <f>'Comp. Desp. Indiretas'!$A$19</f>
        <v>MOC</v>
      </c>
      <c r="D30728" s="315" t="str">
        <f>'Comp. Desp. Indiretas'!$C$19</f>
        <v>ASSISTENTE DE PROJETOS</v>
      </c>
      <c r="E30728" s="314" t="str">
        <f>Resumo!$R$5</f>
        <v>Despesa</v>
      </c>
      <c r="F30728" s="314" t="str">
        <f>Resumo!$R$6</f>
        <v>Despesa Indireta</v>
      </c>
      <c r="G30728" s="327">
        <f>'Comp. Desp. Indiretas'!CZ19</f>
        <v>0</v>
      </c>
    </row>
    <row r="30729" spans="1:7" x14ac:dyDescent="0.25">
      <c r="A30729" s="319">
        <f>'Comp. Desp. Indiretas'!$CZ$7</f>
        <v>0</v>
      </c>
      <c r="B30729" s="314" t="str">
        <f>'Comp. Desp. Indiretas'!$A$20</f>
        <v>MOC</v>
      </c>
      <c r="D30729" s="315" t="str">
        <f>'Comp. Desp. Indiretas'!$C$20</f>
        <v>AUXILIAR TÉCNICO</v>
      </c>
      <c r="E30729" s="314" t="str">
        <f>Resumo!$R$5</f>
        <v>Despesa</v>
      </c>
      <c r="F30729" s="314" t="str">
        <f>Resumo!$R$6</f>
        <v>Despesa Indireta</v>
      </c>
      <c r="G30729" s="327">
        <f>'Comp. Desp. Indiretas'!CZ20</f>
        <v>0</v>
      </c>
    </row>
    <row r="30730" spans="1:7" x14ac:dyDescent="0.25">
      <c r="A30730" s="319">
        <f>'Comp. Desp. Indiretas'!$CZ$7</f>
        <v>0</v>
      </c>
      <c r="B30730" s="314" t="str">
        <f>'Comp. Desp. Indiretas'!$A$21</f>
        <v>MOC</v>
      </c>
      <c r="D30730" s="315" t="str">
        <f>'Comp. Desp. Indiretas'!$C$21</f>
        <v>ESTAGIÁRIO TÉCNICO</v>
      </c>
      <c r="E30730" s="314" t="str">
        <f>Resumo!$R$5</f>
        <v>Despesa</v>
      </c>
      <c r="F30730" s="314" t="str">
        <f>Resumo!$R$6</f>
        <v>Despesa Indireta</v>
      </c>
      <c r="G30730" s="327">
        <f>'Comp. Desp. Indiretas'!CZ21</f>
        <v>0</v>
      </c>
    </row>
    <row r="30731" spans="1:7" x14ac:dyDescent="0.25">
      <c r="A30731" s="319">
        <f>'Comp. Desp. Indiretas'!$CZ$7</f>
        <v>0</v>
      </c>
      <c r="B30731" s="314" t="str">
        <f>'Comp. Desp. Indiretas'!$A$22</f>
        <v>MOC</v>
      </c>
      <c r="D30731" s="315" t="str">
        <f>'Comp. Desp. Indiretas'!$C$22</f>
        <v>ANALISTA FINANCEIRO</v>
      </c>
      <c r="E30731" s="314" t="str">
        <f>Resumo!$R$5</f>
        <v>Despesa</v>
      </c>
      <c r="F30731" s="314" t="str">
        <f>Resumo!$R$6</f>
        <v>Despesa Indireta</v>
      </c>
      <c r="G30731" s="327">
        <f>'Comp. Desp. Indiretas'!CZ22</f>
        <v>0</v>
      </c>
    </row>
    <row r="30732" spans="1:7" x14ac:dyDescent="0.25">
      <c r="A30732" s="319">
        <f>'Comp. Desp. Indiretas'!$CZ$7</f>
        <v>0</v>
      </c>
      <c r="B30732" s="314" t="str">
        <f>'Comp. Desp. Indiretas'!$A$23</f>
        <v>MOC</v>
      </c>
      <c r="D30732" s="315" t="str">
        <f>'Comp. Desp. Indiretas'!$C$23</f>
        <v>ANALISTA DE SUPRIMENTOS</v>
      </c>
      <c r="E30732" s="314" t="str">
        <f>Resumo!$R$5</f>
        <v>Despesa</v>
      </c>
      <c r="F30732" s="314" t="str">
        <f>Resumo!$R$6</f>
        <v>Despesa Indireta</v>
      </c>
      <c r="G30732" s="327">
        <f>'Comp. Desp. Indiretas'!CZ23</f>
        <v>0</v>
      </c>
    </row>
    <row r="30733" spans="1:7" x14ac:dyDescent="0.25">
      <c r="A30733" s="319">
        <f>'Comp. Desp. Indiretas'!$CZ$7</f>
        <v>0</v>
      </c>
      <c r="B30733" s="314" t="str">
        <f>'Comp. Desp. Indiretas'!$A$24</f>
        <v>DG</v>
      </c>
      <c r="D30733" s="315" t="str">
        <f>'Comp. Desp. Indiretas'!$C$24</f>
        <v>HOSPEDAGEM - NIVEL 1</v>
      </c>
      <c r="E30733" s="314" t="str">
        <f>Resumo!$R$5</f>
        <v>Despesa</v>
      </c>
      <c r="F30733" s="314" t="str">
        <f>Resumo!$R$6</f>
        <v>Despesa Indireta</v>
      </c>
      <c r="G30733" s="327">
        <f>'Comp. Desp. Indiretas'!CZ24</f>
        <v>0</v>
      </c>
    </row>
    <row r="30734" spans="1:7" x14ac:dyDescent="0.25">
      <c r="A30734" s="319">
        <f>'Comp. Desp. Indiretas'!$CZ$7</f>
        <v>0</v>
      </c>
      <c r="B30734" s="314" t="str">
        <f>'Comp. Desp. Indiretas'!$A$25</f>
        <v>DG</v>
      </c>
      <c r="D30734" s="315" t="str">
        <f>'Comp. Desp. Indiretas'!$C$25</f>
        <v>HOSPEDAGEM - NIVEL 2</v>
      </c>
      <c r="E30734" s="314" t="str">
        <f>Resumo!$R$5</f>
        <v>Despesa</v>
      </c>
      <c r="F30734" s="314" t="str">
        <f>Resumo!$R$6</f>
        <v>Despesa Indireta</v>
      </c>
      <c r="G30734" s="327">
        <f>'Comp. Desp. Indiretas'!CZ25</f>
        <v>0</v>
      </c>
    </row>
    <row r="30735" spans="1:7" x14ac:dyDescent="0.25">
      <c r="A30735" s="319">
        <f>'Comp. Desp. Indiretas'!$CZ$7</f>
        <v>0</v>
      </c>
      <c r="B30735" s="314" t="str">
        <f>'Comp. Desp. Indiretas'!$A$26</f>
        <v>DG</v>
      </c>
      <c r="D30735" s="315" t="str">
        <f>'Comp. Desp. Indiretas'!$C$26</f>
        <v>HOSPEDAGEM - NIVEL 3</v>
      </c>
      <c r="E30735" s="314" t="str">
        <f>Resumo!$R$5</f>
        <v>Despesa</v>
      </c>
      <c r="F30735" s="314" t="str">
        <f>Resumo!$R$6</f>
        <v>Despesa Indireta</v>
      </c>
      <c r="G30735" s="327">
        <f>'Comp. Desp. Indiretas'!CZ26</f>
        <v>0</v>
      </c>
    </row>
    <row r="30736" spans="1:7" x14ac:dyDescent="0.25">
      <c r="A30736" s="319">
        <f>'Comp. Desp. Indiretas'!$CZ$7</f>
        <v>0</v>
      </c>
      <c r="B30736" s="314" t="str">
        <f>'Comp. Desp. Indiretas'!$A$27</f>
        <v>DG</v>
      </c>
      <c r="D30736" s="315" t="str">
        <f>'Comp. Desp. Indiretas'!$C$27</f>
        <v>LOCAÇÃO DE BASE OPERACIONAL</v>
      </c>
      <c r="E30736" s="314" t="str">
        <f>Resumo!$R$5</f>
        <v>Despesa</v>
      </c>
      <c r="F30736" s="314" t="str">
        <f>Resumo!$R$6</f>
        <v>Despesa Indireta</v>
      </c>
      <c r="G30736" s="327">
        <f>'Comp. Desp. Indiretas'!CZ27</f>
        <v>0</v>
      </c>
    </row>
    <row r="30737" spans="1:7" x14ac:dyDescent="0.25">
      <c r="A30737" s="319">
        <f>'Comp. Desp. Indiretas'!$CZ$7</f>
        <v>0</v>
      </c>
      <c r="B30737" s="314" t="str">
        <f>'Comp. Desp. Indiretas'!$A$28</f>
        <v>DG</v>
      </c>
      <c r="D30737" s="315" t="str">
        <f>'Comp. Desp. Indiretas'!$C$28</f>
        <v>ALIMENTAÇÃO - NIVEL 1</v>
      </c>
      <c r="E30737" s="314" t="str">
        <f>Resumo!$R$5</f>
        <v>Despesa</v>
      </c>
      <c r="F30737" s="314" t="str">
        <f>Resumo!$R$6</f>
        <v>Despesa Indireta</v>
      </c>
      <c r="G30737" s="327">
        <f>'Comp. Desp. Indiretas'!CZ28</f>
        <v>0</v>
      </c>
    </row>
    <row r="30738" spans="1:7" x14ac:dyDescent="0.25">
      <c r="A30738" s="319">
        <f>'Comp. Desp. Indiretas'!$CZ$7</f>
        <v>0</v>
      </c>
      <c r="B30738" s="314" t="str">
        <f>'Comp. Desp. Indiretas'!$A$29</f>
        <v>DG</v>
      </c>
      <c r="D30738" s="315" t="str">
        <f>'Comp. Desp. Indiretas'!$C$29</f>
        <v>ALIMENTAÇÃO - NIVEL 2</v>
      </c>
      <c r="E30738" s="314" t="str">
        <f>Resumo!$R$5</f>
        <v>Despesa</v>
      </c>
      <c r="F30738" s="314" t="str">
        <f>Resumo!$R$6</f>
        <v>Despesa Indireta</v>
      </c>
      <c r="G30738" s="327">
        <f>'Comp. Desp. Indiretas'!CZ29</f>
        <v>0</v>
      </c>
    </row>
    <row r="30739" spans="1:7" x14ac:dyDescent="0.25">
      <c r="A30739" s="319">
        <f>'Comp. Desp. Indiretas'!$CZ$7</f>
        <v>0</v>
      </c>
      <c r="B30739" s="314" t="str">
        <f>'Comp. Desp. Indiretas'!$A$30</f>
        <v>DG</v>
      </c>
      <c r="D30739" s="315" t="str">
        <f>'Comp. Desp. Indiretas'!$C$30</f>
        <v>ALIMENTAÇÃO - NIVEL 3</v>
      </c>
      <c r="E30739" s="314" t="str">
        <f>Resumo!$R$5</f>
        <v>Despesa</v>
      </c>
      <c r="F30739" s="314" t="str">
        <f>Resumo!$R$6</f>
        <v>Despesa Indireta</v>
      </c>
      <c r="G30739" s="327">
        <f>'Comp. Desp. Indiretas'!CZ30</f>
        <v>0</v>
      </c>
    </row>
    <row r="30740" spans="1:7" x14ac:dyDescent="0.25">
      <c r="A30740" s="319">
        <f>'Comp. Desp. Indiretas'!$CZ$7</f>
        <v>0</v>
      </c>
      <c r="B30740" s="314" t="str">
        <f>'Comp. Desp. Indiretas'!$A$31</f>
        <v>DG</v>
      </c>
      <c r="D30740" s="315" t="str">
        <f>'Comp. Desp. Indiretas'!$C$31</f>
        <v>TELEFONIA</v>
      </c>
      <c r="E30740" s="314" t="str">
        <f>Resumo!$R$5</f>
        <v>Despesa</v>
      </c>
      <c r="F30740" s="314" t="str">
        <f>Resumo!$R$6</f>
        <v>Despesa Indireta</v>
      </c>
      <c r="G30740" s="327">
        <f>'Comp. Desp. Indiretas'!CZ31</f>
        <v>0</v>
      </c>
    </row>
    <row r="30741" spans="1:7" x14ac:dyDescent="0.25">
      <c r="A30741" s="319">
        <f>'Comp. Desp. Indiretas'!$CZ$7</f>
        <v>0</v>
      </c>
      <c r="B30741" s="314" t="str">
        <f>'Comp. Desp. Indiretas'!$A$32</f>
        <v>DG</v>
      </c>
      <c r="D30741" s="315" t="str">
        <f>'Comp. Desp. Indiretas'!$C$32</f>
        <v>ALUGUEL DE VEÍCULO LEVE MENSAL</v>
      </c>
      <c r="E30741" s="314" t="str">
        <f>Resumo!$R$5</f>
        <v>Despesa</v>
      </c>
      <c r="F30741" s="314" t="str">
        <f>Resumo!$R$6</f>
        <v>Despesa Indireta</v>
      </c>
      <c r="G30741" s="327">
        <f>'Comp. Desp. Indiretas'!CZ32</f>
        <v>0</v>
      </c>
    </row>
    <row r="30742" spans="1:7" x14ac:dyDescent="0.25">
      <c r="A30742" s="319">
        <f>'Comp. Desp. Indiretas'!$CZ$7</f>
        <v>0</v>
      </c>
      <c r="B30742" s="314" t="str">
        <f>'Comp. Desp. Indiretas'!$A$33</f>
        <v>DG</v>
      </c>
      <c r="D30742" s="315" t="str">
        <f>'Comp. Desp. Indiretas'!$C$33</f>
        <v>ALUGUEL DE VEICULO LEVE</v>
      </c>
      <c r="E30742" s="314" t="str">
        <f>Resumo!$R$5</f>
        <v>Despesa</v>
      </c>
      <c r="F30742" s="314" t="str">
        <f>Resumo!$R$6</f>
        <v>Despesa Indireta</v>
      </c>
      <c r="G30742" s="327">
        <f>'Comp. Desp. Indiretas'!CZ33</f>
        <v>0</v>
      </c>
    </row>
    <row r="30743" spans="1:7" x14ac:dyDescent="0.25">
      <c r="A30743" s="319">
        <f>'Comp. Desp. Indiretas'!$CZ$7</f>
        <v>0</v>
      </c>
      <c r="B30743" s="314" t="str">
        <f>'Comp. Desp. Indiretas'!$A$34</f>
        <v>DG</v>
      </c>
      <c r="D30743" s="315" t="str">
        <f>'Comp. Desp. Indiretas'!$C$34</f>
        <v>ALUGUEL CAMINHONTE</v>
      </c>
      <c r="E30743" s="314" t="str">
        <f>Resumo!$R$5</f>
        <v>Despesa</v>
      </c>
      <c r="F30743" s="314" t="str">
        <f>Resumo!$R$6</f>
        <v>Despesa Indireta</v>
      </c>
      <c r="G30743" s="327">
        <f>'Comp. Desp. Indiretas'!CZ34</f>
        <v>0</v>
      </c>
    </row>
    <row r="30744" spans="1:7" x14ac:dyDescent="0.25">
      <c r="A30744" s="319">
        <f>'Comp. Desp. Indiretas'!$CZ$7</f>
        <v>0</v>
      </c>
      <c r="B30744" s="314" t="str">
        <f>'Comp. Desp. Indiretas'!$A$35</f>
        <v>DG</v>
      </c>
      <c r="D30744" s="315" t="str">
        <f>'Comp. Desp. Indiretas'!$C$35</f>
        <v>AQUISIÇÃO DE VEICULO</v>
      </c>
      <c r="E30744" s="314" t="str">
        <f>Resumo!$R$5</f>
        <v>Despesa</v>
      </c>
      <c r="F30744" s="314" t="str">
        <f>Resumo!$R$6</f>
        <v>Despesa Indireta</v>
      </c>
      <c r="G30744" s="327">
        <f>'Comp. Desp. Indiretas'!CZ35</f>
        <v>0</v>
      </c>
    </row>
    <row r="30745" spans="1:7" x14ac:dyDescent="0.25">
      <c r="A30745" s="319">
        <f>'Comp. Desp. Indiretas'!$CZ$7</f>
        <v>0</v>
      </c>
      <c r="B30745" s="314" t="str">
        <f>'Comp. Desp. Indiretas'!$A$36</f>
        <v>DG</v>
      </c>
      <c r="D30745" s="315" t="str">
        <f>'Comp. Desp. Indiretas'!$C$36</f>
        <v>COMBUSTÍVEL - GASOLINA</v>
      </c>
      <c r="E30745" s="314" t="str">
        <f>Resumo!$R$5</f>
        <v>Despesa</v>
      </c>
      <c r="F30745" s="314" t="str">
        <f>Resumo!$R$6</f>
        <v>Despesa Indireta</v>
      </c>
      <c r="G30745" s="327">
        <f>'Comp. Desp. Indiretas'!CZ36</f>
        <v>0</v>
      </c>
    </row>
    <row r="30746" spans="1:7" x14ac:dyDescent="0.25">
      <c r="A30746" s="319">
        <f>'Comp. Desp. Indiretas'!$CZ$7</f>
        <v>0</v>
      </c>
      <c r="B30746" s="314" t="str">
        <f>'Comp. Desp. Indiretas'!$A$37</f>
        <v>DG</v>
      </c>
      <c r="D30746" s="315" t="str">
        <f>'Comp. Desp. Indiretas'!$C$37</f>
        <v>COMBUSTÍVEL - DIESEL</v>
      </c>
      <c r="E30746" s="314" t="str">
        <f>Resumo!$R$5</f>
        <v>Despesa</v>
      </c>
      <c r="F30746" s="314" t="str">
        <f>Resumo!$R$6</f>
        <v>Despesa Indireta</v>
      </c>
      <c r="G30746" s="327">
        <f>'Comp. Desp. Indiretas'!CZ37</f>
        <v>0</v>
      </c>
    </row>
    <row r="30747" spans="1:7" x14ac:dyDescent="0.25">
      <c r="A30747" s="319">
        <f>'Comp. Desp. Indiretas'!$CZ$7</f>
        <v>0</v>
      </c>
      <c r="B30747" s="314" t="str">
        <f>'Comp. Desp. Indiretas'!$A$38</f>
        <v>DG</v>
      </c>
      <c r="D30747" s="315" t="str">
        <f>'Comp. Desp. Indiretas'!$C$38</f>
        <v>PASSAGEM AÉREA</v>
      </c>
      <c r="E30747" s="314" t="str">
        <f>Resumo!$R$5</f>
        <v>Despesa</v>
      </c>
      <c r="F30747" s="314" t="str">
        <f>Resumo!$R$6</f>
        <v>Despesa Indireta</v>
      </c>
      <c r="G30747" s="327">
        <f>'Comp. Desp. Indiretas'!CZ38</f>
        <v>0</v>
      </c>
    </row>
    <row r="30748" spans="1:7" x14ac:dyDescent="0.25">
      <c r="A30748" s="319">
        <f>'Comp. Desp. Indiretas'!$CZ$7</f>
        <v>0</v>
      </c>
      <c r="B30748" s="314" t="str">
        <f>'Comp. Desp. Indiretas'!$A$39</f>
        <v>ART</v>
      </c>
      <c r="D30748" s="315" t="str">
        <f>'Comp. Desp. Indiretas'!$C$39</f>
        <v>ART CREA - Nível 1</v>
      </c>
      <c r="E30748" s="314" t="str">
        <f>Resumo!$R$5</f>
        <v>Despesa</v>
      </c>
      <c r="F30748" s="314" t="str">
        <f>Resumo!$R$6</f>
        <v>Despesa Indireta</v>
      </c>
      <c r="G30748" s="327">
        <f>'Comp. Desp. Indiretas'!CZ39</f>
        <v>0</v>
      </c>
    </row>
    <row r="30749" spans="1:7" x14ac:dyDescent="0.25">
      <c r="A30749" s="319">
        <f>'Comp. Desp. Indiretas'!$CZ$7</f>
        <v>0</v>
      </c>
      <c r="B30749" s="314" t="str">
        <f>'Comp. Desp. Indiretas'!$A$40</f>
        <v>ART</v>
      </c>
      <c r="D30749" s="315" t="str">
        <f>'Comp. Desp. Indiretas'!$C$40</f>
        <v>ART CREA - Nível 2</v>
      </c>
      <c r="E30749" s="314" t="str">
        <f>Resumo!$R$5</f>
        <v>Despesa</v>
      </c>
      <c r="F30749" s="314" t="str">
        <f>Resumo!$R$6</f>
        <v>Despesa Indireta</v>
      </c>
      <c r="G30749" s="327">
        <f>'Comp. Desp. Indiretas'!CZ40</f>
        <v>0</v>
      </c>
    </row>
    <row r="30750" spans="1:7" x14ac:dyDescent="0.25">
      <c r="A30750" s="319">
        <f>'Comp. Desp. Indiretas'!$CZ$7</f>
        <v>0</v>
      </c>
      <c r="B30750" s="314" t="str">
        <f>'Comp. Desp. Indiretas'!$A$41</f>
        <v>ART</v>
      </c>
      <c r="D30750" s="315" t="str">
        <f>'Comp. Desp. Indiretas'!$C$41</f>
        <v>ART CREA - Nível 3</v>
      </c>
      <c r="E30750" s="314" t="str">
        <f>Resumo!$R$5</f>
        <v>Despesa</v>
      </c>
      <c r="F30750" s="314" t="str">
        <f>Resumo!$R$6</f>
        <v>Despesa Indireta</v>
      </c>
      <c r="G30750" s="327">
        <f>'Comp. Desp. Indiretas'!CZ41</f>
        <v>0</v>
      </c>
    </row>
    <row r="30751" spans="1:7" x14ac:dyDescent="0.25">
      <c r="A30751" s="319">
        <f>'Comp. Desp. Indiretas'!$CZ$7</f>
        <v>0</v>
      </c>
      <c r="B30751" s="314" t="str">
        <f>'Comp. Desp. Indiretas'!$A$42</f>
        <v>ART</v>
      </c>
      <c r="D30751" s="315" t="str">
        <f>'Comp. Desp. Indiretas'!$C$42</f>
        <v>ACERVO CREA</v>
      </c>
      <c r="E30751" s="314" t="str">
        <f>Resumo!$R$5</f>
        <v>Despesa</v>
      </c>
      <c r="F30751" s="314" t="str">
        <f>Resumo!$R$6</f>
        <v>Despesa Indireta</v>
      </c>
      <c r="G30751" s="327">
        <f>'Comp. Desp. Indiretas'!CZ42</f>
        <v>0</v>
      </c>
    </row>
    <row r="30752" spans="1:7" x14ac:dyDescent="0.25">
      <c r="A30752" s="319">
        <f>'Comp. Desp. Indiretas'!$CZ$7</f>
        <v>0</v>
      </c>
      <c r="B30752" s="314" t="str">
        <f>'Comp. Desp. Indiretas'!$A$43</f>
        <v>ART</v>
      </c>
      <c r="D30752" s="315" t="str">
        <f>'Comp. Desp. Indiretas'!$C$43</f>
        <v>ART CRBio</v>
      </c>
      <c r="E30752" s="314" t="str">
        <f>Resumo!$R$5</f>
        <v>Despesa</v>
      </c>
      <c r="F30752" s="314" t="str">
        <f>Resumo!$R$6</f>
        <v>Despesa Indireta</v>
      </c>
      <c r="G30752" s="327">
        <f>'Comp. Desp. Indiretas'!CZ43</f>
        <v>0</v>
      </c>
    </row>
    <row r="30753" spans="1:7" x14ac:dyDescent="0.25">
      <c r="A30753" s="319">
        <f>'Comp. Desp. Indiretas'!$CZ$7</f>
        <v>0</v>
      </c>
      <c r="B30753" s="314" t="str">
        <f>'Comp. Desp. Indiretas'!$A$44</f>
        <v>ART</v>
      </c>
      <c r="D30753" s="315" t="str">
        <f>'Comp. Desp. Indiretas'!$C$44</f>
        <v>ACERVO CRBio</v>
      </c>
      <c r="E30753" s="314" t="str">
        <f>Resumo!$R$5</f>
        <v>Despesa</v>
      </c>
      <c r="F30753" s="314" t="str">
        <f>Resumo!$R$6</f>
        <v>Despesa Indireta</v>
      </c>
      <c r="G30753" s="327">
        <f>'Comp. Desp. Indiretas'!CZ44</f>
        <v>0</v>
      </c>
    </row>
    <row r="30754" spans="1:7" x14ac:dyDescent="0.25">
      <c r="A30754" s="319">
        <f>'Comp. Desp. Indiretas'!$CZ$7</f>
        <v>0</v>
      </c>
      <c r="B30754" s="314" t="str">
        <f>'Comp. Desp. Indiretas'!$A$45</f>
        <v>ART</v>
      </c>
      <c r="D30754" s="315" t="str">
        <f>'Comp. Desp. Indiretas'!$C$45</f>
        <v>VISTO CREA PF</v>
      </c>
      <c r="E30754" s="314" t="str">
        <f>Resumo!$R$5</f>
        <v>Despesa</v>
      </c>
      <c r="F30754" s="314" t="str">
        <f>Resumo!$R$6</f>
        <v>Despesa Indireta</v>
      </c>
      <c r="G30754" s="327">
        <f>'Comp. Desp. Indiretas'!CZ45</f>
        <v>0</v>
      </c>
    </row>
    <row r="30755" spans="1:7" x14ac:dyDescent="0.25">
      <c r="A30755" s="319">
        <f>'Comp. Desp. Indiretas'!$CZ$7</f>
        <v>0</v>
      </c>
      <c r="B30755" s="314" t="str">
        <f>'Comp. Desp. Indiretas'!$A$46</f>
        <v>ART</v>
      </c>
      <c r="D30755" s="315" t="str">
        <f>'Comp. Desp. Indiretas'!$C$46</f>
        <v>VISTO CREA PJ</v>
      </c>
      <c r="E30755" s="314" t="str">
        <f>Resumo!$R$5</f>
        <v>Despesa</v>
      </c>
      <c r="F30755" s="314" t="str">
        <f>Resumo!$R$6</f>
        <v>Despesa Indireta</v>
      </c>
      <c r="G30755" s="327">
        <f>'Comp. Desp. Indiretas'!CZ46</f>
        <v>0</v>
      </c>
    </row>
    <row r="30756" spans="1:7" x14ac:dyDescent="0.25">
      <c r="A30756" s="319">
        <f>'Comp. Desp. Indiretas'!$CZ$7</f>
        <v>0</v>
      </c>
      <c r="B30756" s="314" t="str">
        <f>'Comp. Desp. Indiretas'!$A$47</f>
        <v>ART</v>
      </c>
      <c r="D30756" s="315" t="str">
        <f>'Comp. Desp. Indiretas'!$C$47</f>
        <v>ANUIDADE CREA PF</v>
      </c>
      <c r="E30756" s="314" t="str">
        <f>Resumo!$R$5</f>
        <v>Despesa</v>
      </c>
      <c r="F30756" s="314" t="str">
        <f>Resumo!$R$6</f>
        <v>Despesa Indireta</v>
      </c>
      <c r="G30756" s="327">
        <f>'Comp. Desp. Indiretas'!CZ47</f>
        <v>0</v>
      </c>
    </row>
    <row r="30757" spans="1:7" x14ac:dyDescent="0.25">
      <c r="A30757" s="319">
        <f>'Comp. Desp. Indiretas'!$CZ$7</f>
        <v>0</v>
      </c>
      <c r="B30757" s="314" t="str">
        <f>'Comp. Desp. Indiretas'!$A$48</f>
        <v>ART</v>
      </c>
      <c r="D30757" s="315" t="str">
        <f>'Comp. Desp. Indiretas'!$C$48</f>
        <v>ANUIDADE CREA PJ</v>
      </c>
      <c r="E30757" s="314" t="str">
        <f>Resumo!$R$5</f>
        <v>Despesa</v>
      </c>
      <c r="F30757" s="314" t="str">
        <f>Resumo!$R$6</f>
        <v>Despesa Indireta</v>
      </c>
      <c r="G30757" s="327">
        <f>'Comp. Desp. Indiretas'!CZ48</f>
        <v>0</v>
      </c>
    </row>
    <row r="30758" spans="1:7" x14ac:dyDescent="0.25">
      <c r="A30758" s="319">
        <f>'Comp. Desp. Indiretas'!$CZ$7</f>
        <v>0</v>
      </c>
      <c r="B30758" s="314" t="str">
        <f>'Comp. Desp. Indiretas'!$A$49</f>
        <v>ART</v>
      </c>
      <c r="D30758" s="315" t="str">
        <f>'Comp. Desp. Indiretas'!$C$49</f>
        <v>VISTO CRBio PF</v>
      </c>
      <c r="E30758" s="314" t="str">
        <f>Resumo!$R$5</f>
        <v>Despesa</v>
      </c>
      <c r="F30758" s="314" t="str">
        <f>Resumo!$R$6</f>
        <v>Despesa Indireta</v>
      </c>
      <c r="G30758" s="327">
        <f>'Comp. Desp. Indiretas'!CZ49</f>
        <v>0</v>
      </c>
    </row>
    <row r="30759" spans="1:7" x14ac:dyDescent="0.25">
      <c r="A30759" s="319">
        <f>'Comp. Desp. Indiretas'!$CZ$7</f>
        <v>0</v>
      </c>
      <c r="B30759" s="314" t="str">
        <f>'Comp. Desp. Indiretas'!$A$50</f>
        <v>ART</v>
      </c>
      <c r="D30759" s="315" t="str">
        <f>'Comp. Desp. Indiretas'!$C$50</f>
        <v>VISTO CRBio PJ</v>
      </c>
      <c r="E30759" s="314" t="str">
        <f>Resumo!$R$5</f>
        <v>Despesa</v>
      </c>
      <c r="F30759" s="314" t="str">
        <f>Resumo!$R$6</f>
        <v>Despesa Indireta</v>
      </c>
      <c r="G30759" s="327">
        <f>'Comp. Desp. Indiretas'!CZ50</f>
        <v>0</v>
      </c>
    </row>
    <row r="30760" spans="1:7" x14ac:dyDescent="0.25">
      <c r="A30760" s="319">
        <f>'Comp. Desp. Indiretas'!$CZ$7</f>
        <v>0</v>
      </c>
      <c r="B30760" s="314" t="str">
        <f>'Comp. Desp. Indiretas'!$A$51</f>
        <v>SMS</v>
      </c>
      <c r="D30760" s="315" t="str">
        <f>'Comp. Desp. Indiretas'!$C$51</f>
        <v>PPRA</v>
      </c>
      <c r="E30760" s="314" t="str">
        <f>Resumo!$R$5</f>
        <v>Despesa</v>
      </c>
      <c r="F30760" s="314" t="str">
        <f>Resumo!$R$6</f>
        <v>Despesa Indireta</v>
      </c>
      <c r="G30760" s="327">
        <f>'Comp. Desp. Indiretas'!CZ51</f>
        <v>0</v>
      </c>
    </row>
    <row r="30761" spans="1:7" x14ac:dyDescent="0.25">
      <c r="A30761" s="319">
        <f>'Comp. Desp. Indiretas'!$CZ$7</f>
        <v>0</v>
      </c>
      <c r="B30761" s="314" t="str">
        <f>'Comp. Desp. Indiretas'!$A$52</f>
        <v>SMS</v>
      </c>
      <c r="D30761" s="315" t="str">
        <f>'Comp. Desp. Indiretas'!$C$52</f>
        <v>PCMSO</v>
      </c>
      <c r="E30761" s="314" t="str">
        <f>Resumo!$R$5</f>
        <v>Despesa</v>
      </c>
      <c r="F30761" s="314" t="str">
        <f>Resumo!$R$6</f>
        <v>Despesa Indireta</v>
      </c>
      <c r="G30761" s="327">
        <f>'Comp. Desp. Indiretas'!CZ52</f>
        <v>0</v>
      </c>
    </row>
    <row r="30762" spans="1:7" x14ac:dyDescent="0.25">
      <c r="A30762" s="319">
        <f>'Comp. Desp. Indiretas'!$CZ$7</f>
        <v>0</v>
      </c>
      <c r="B30762" s="314" t="str">
        <f>'Comp. Desp. Indiretas'!$A$53</f>
        <v>SMS</v>
      </c>
      <c r="D30762" s="315" t="str">
        <f>'Comp. Desp. Indiretas'!$C$53</f>
        <v>APR</v>
      </c>
      <c r="E30762" s="314" t="str">
        <f>Resumo!$R$5</f>
        <v>Despesa</v>
      </c>
      <c r="F30762" s="314" t="str">
        <f>Resumo!$R$6</f>
        <v>Despesa Indireta</v>
      </c>
      <c r="G30762" s="327">
        <f>'Comp. Desp. Indiretas'!CZ53</f>
        <v>0</v>
      </c>
    </row>
    <row r="30763" spans="1:7" x14ac:dyDescent="0.25">
      <c r="A30763" s="319">
        <f>'Comp. Desp. Indiretas'!$CZ$7</f>
        <v>0</v>
      </c>
      <c r="B30763" s="314" t="str">
        <f>'Comp. Desp. Indiretas'!$A$55</f>
        <v>SMS</v>
      </c>
      <c r="D30763" s="315" t="str">
        <f>'Comp. Desp. Indiretas'!$C$55</f>
        <v>TREINAMENTO</v>
      </c>
      <c r="E30763" s="314" t="str">
        <f>Resumo!$R$5</f>
        <v>Despesa</v>
      </c>
      <c r="F30763" s="314" t="str">
        <f>Resumo!$R$6</f>
        <v>Despesa Indireta</v>
      </c>
      <c r="G30763" s="327">
        <f>'Comp. Desp. Indiretas'!CZ55</f>
        <v>0</v>
      </c>
    </row>
    <row r="30764" spans="1:7" x14ac:dyDescent="0.25">
      <c r="A30764" s="319">
        <f>'Comp. Desp. Indiretas'!$CZ$7</f>
        <v>0</v>
      </c>
      <c r="B30764" s="314" t="str">
        <f>'Comp. Desp. Indiretas'!$A$56</f>
        <v>SMS</v>
      </c>
      <c r="D30764" s="315" t="str">
        <f>'Comp. Desp. Indiretas'!$C$56</f>
        <v>ASO</v>
      </c>
      <c r="E30764" s="314" t="str">
        <f>Resumo!$R$5</f>
        <v>Despesa</v>
      </c>
      <c r="F30764" s="314" t="str">
        <f>Resumo!$R$6</f>
        <v>Despesa Indireta</v>
      </c>
      <c r="G30764" s="327">
        <f>'Comp. Desp. Indiretas'!CZ56</f>
        <v>0</v>
      </c>
    </row>
    <row r="30765" spans="1:7" x14ac:dyDescent="0.25">
      <c r="A30765" s="319">
        <f>'Comp. Desp. Indiretas'!$CZ$7</f>
        <v>0</v>
      </c>
      <c r="B30765" s="314">
        <f>'Comp. Desp. Indiretas'!$A$57</f>
        <v>0</v>
      </c>
      <c r="D30765" s="315" t="str">
        <f>'Comp. Desp. Indiretas'!$C$57</f>
        <v/>
      </c>
      <c r="E30765" s="314" t="str">
        <f>Resumo!$R$5</f>
        <v>Despesa</v>
      </c>
      <c r="F30765" s="314" t="str">
        <f>Resumo!$R$6</f>
        <v>Despesa Indireta</v>
      </c>
      <c r="G30765" s="327">
        <f>'Comp. Desp. Indiretas'!CZ57</f>
        <v>0</v>
      </c>
    </row>
    <row r="30766" spans="1:7" x14ac:dyDescent="0.25">
      <c r="A30766" s="319">
        <f>'Comp. Desp. Indiretas'!$CZ$7</f>
        <v>0</v>
      </c>
      <c r="B30766" s="314">
        <f>'Comp. Desp. Indiretas'!$A$58</f>
        <v>0</v>
      </c>
      <c r="D30766" s="315" t="str">
        <f>'Comp. Desp. Indiretas'!$C$58</f>
        <v/>
      </c>
      <c r="E30766" s="314" t="str">
        <f>Resumo!$R$5</f>
        <v>Despesa</v>
      </c>
      <c r="F30766" s="314" t="str">
        <f>Resumo!$R$6</f>
        <v>Despesa Indireta</v>
      </c>
      <c r="G30766" s="327">
        <f>'Comp. Desp. Indiretas'!CZ58</f>
        <v>0</v>
      </c>
    </row>
    <row r="30767" spans="1:7" x14ac:dyDescent="0.25">
      <c r="A30767" s="319">
        <f>'Comp. Desp. Indiretas'!$CZ$7</f>
        <v>0</v>
      </c>
      <c r="B30767" s="314">
        <f>'Comp. Desp. Indiretas'!$A$59</f>
        <v>0</v>
      </c>
      <c r="D30767" s="315" t="str">
        <f>'Comp. Desp. Indiretas'!$C$59</f>
        <v/>
      </c>
      <c r="E30767" s="314" t="str">
        <f>Resumo!$R$5</f>
        <v>Despesa</v>
      </c>
      <c r="F30767" s="314" t="str">
        <f>Resumo!$R$6</f>
        <v>Despesa Indireta</v>
      </c>
      <c r="G30767" s="327">
        <f>'Comp. Desp. Indiretas'!CZ59</f>
        <v>0</v>
      </c>
    </row>
    <row r="30768" spans="1:7" x14ac:dyDescent="0.25">
      <c r="A30768" s="319">
        <f>'Comp. Desp. Indiretas'!$CZ$7</f>
        <v>0</v>
      </c>
      <c r="B30768" s="314">
        <f>'Comp. Desp. Indiretas'!$A$60</f>
        <v>0</v>
      </c>
      <c r="D30768" s="315" t="str">
        <f>'Comp. Desp. Indiretas'!$C$60</f>
        <v/>
      </c>
      <c r="E30768" s="314" t="str">
        <f>Resumo!$R$5</f>
        <v>Despesa</v>
      </c>
      <c r="F30768" s="314" t="str">
        <f>Resumo!$R$6</f>
        <v>Despesa Indireta</v>
      </c>
      <c r="G30768" s="327">
        <f>'Comp. Desp. Indiretas'!CZ60</f>
        <v>0</v>
      </c>
    </row>
    <row r="30769" spans="1:7" x14ac:dyDescent="0.25">
      <c r="A30769" s="319">
        <f>'Comp. Desp. Indiretas'!$CZ$7</f>
        <v>0</v>
      </c>
      <c r="B30769" s="314" t="str">
        <f>'Comp. Desp. Indiretas'!$A$63</f>
        <v>MOC</v>
      </c>
      <c r="D30769" s="315" t="str">
        <f>'Comp. Desp. Indiretas'!$C$63</f>
        <v>DIRETOR TÉCNICO</v>
      </c>
      <c r="E30769" s="314" t="str">
        <f>Resumo!$R$5</f>
        <v>Despesa</v>
      </c>
      <c r="F30769" s="314" t="str">
        <f>Resumo!$R$6</f>
        <v>Despesa Indireta</v>
      </c>
      <c r="G30769" s="327">
        <f>'Comp. Desp. Indiretas'!CZ63</f>
        <v>0</v>
      </c>
    </row>
    <row r="30770" spans="1:7" x14ac:dyDescent="0.25">
      <c r="A30770" s="319">
        <f>'Comp. Desp. Indiretas'!$CZ$7</f>
        <v>0</v>
      </c>
      <c r="B30770" s="314" t="str">
        <f>'Comp. Desp. Indiretas'!$A$64</f>
        <v>MOC</v>
      </c>
      <c r="D30770" s="315" t="str">
        <f>'Comp. Desp. Indiretas'!$C$64</f>
        <v>ANALISTA DE SUPRIMENTOS</v>
      </c>
      <c r="E30770" s="314" t="str">
        <f>Resumo!$R$5</f>
        <v>Despesa</v>
      </c>
      <c r="F30770" s="314" t="str">
        <f>Resumo!$R$6</f>
        <v>Despesa Indireta</v>
      </c>
      <c r="G30770" s="327">
        <f>'Comp. Desp. Indiretas'!CZ64</f>
        <v>0</v>
      </c>
    </row>
    <row r="30771" spans="1:7" x14ac:dyDescent="0.25">
      <c r="A30771" s="319">
        <f>'Comp. Desp. Indiretas'!$CZ$7</f>
        <v>0</v>
      </c>
      <c r="B30771" s="314" t="str">
        <f>'Comp. Desp. Indiretas'!$A$65</f>
        <v>MOC</v>
      </c>
      <c r="D30771" s="315" t="str">
        <f>'Comp. Desp. Indiretas'!$C$65</f>
        <v>GERENTE DE PROJETO - PJ</v>
      </c>
      <c r="E30771" s="314" t="str">
        <f>Resumo!$R$5</f>
        <v>Despesa</v>
      </c>
      <c r="F30771" s="314" t="str">
        <f>Resumo!$R$6</f>
        <v>Despesa Indireta</v>
      </c>
      <c r="G30771" s="327">
        <f>'Comp. Desp. Indiretas'!CZ65</f>
        <v>0</v>
      </c>
    </row>
    <row r="30772" spans="1:7" x14ac:dyDescent="0.25">
      <c r="A30772" s="319">
        <f>'Comp. Desp. Indiretas'!$CZ$7</f>
        <v>0</v>
      </c>
      <c r="B30772" s="314" t="str">
        <f>'Comp. Desp. Indiretas'!$A$66</f>
        <v>MOC</v>
      </c>
      <c r="D30772" s="315" t="str">
        <f>'Comp. Desp. Indiretas'!$C$66</f>
        <v>COORD. DE PROJETO - PJ</v>
      </c>
      <c r="E30772" s="314" t="str">
        <f>Resumo!$R$5</f>
        <v>Despesa</v>
      </c>
      <c r="F30772" s="314" t="str">
        <f>Resumo!$R$6</f>
        <v>Despesa Indireta</v>
      </c>
      <c r="G30772" s="327">
        <f>'Comp. Desp. Indiretas'!CZ66</f>
        <v>0</v>
      </c>
    </row>
    <row r="30773" spans="1:7" x14ac:dyDescent="0.25">
      <c r="A30773" s="319">
        <f>'Comp. Desp. Indiretas'!$CZ$7</f>
        <v>0</v>
      </c>
      <c r="B30773" s="314" t="str">
        <f>'Comp. Desp. Indiretas'!$A$67</f>
        <v>MOC</v>
      </c>
      <c r="D30773" s="315" t="str">
        <f>'Comp. Desp. Indiretas'!$C$67</f>
        <v>COORD. OPERACIONAL - PJ</v>
      </c>
      <c r="E30773" s="314" t="str">
        <f>Resumo!$R$5</f>
        <v>Despesa</v>
      </c>
      <c r="F30773" s="314" t="str">
        <f>Resumo!$R$6</f>
        <v>Despesa Indireta</v>
      </c>
      <c r="G30773" s="327">
        <f>'Comp. Desp. Indiretas'!CZ67</f>
        <v>0</v>
      </c>
    </row>
    <row r="30774" spans="1:7" x14ac:dyDescent="0.25">
      <c r="A30774" s="319">
        <f>'Comp. Desp. Indiretas'!$CZ$7</f>
        <v>0</v>
      </c>
      <c r="B30774" s="314" t="str">
        <f>'Comp. Desp. Indiretas'!$A$68</f>
        <v>MOC</v>
      </c>
      <c r="D30774" s="315" t="str">
        <f>'Comp. Desp. Indiretas'!$C$68</f>
        <v>ANALISTA DE PROJETOS SENIOR - PJ</v>
      </c>
      <c r="E30774" s="314" t="str">
        <f>Resumo!$R$5</f>
        <v>Despesa</v>
      </c>
      <c r="F30774" s="314" t="str">
        <f>Resumo!$R$6</f>
        <v>Despesa Indireta</v>
      </c>
      <c r="G30774" s="327">
        <f>'Comp. Desp. Indiretas'!CZ68</f>
        <v>0</v>
      </c>
    </row>
    <row r="30775" spans="1:7" x14ac:dyDescent="0.25">
      <c r="A30775" s="319">
        <f>'Comp. Desp. Indiretas'!$CZ$7</f>
        <v>0</v>
      </c>
      <c r="B30775" s="314" t="str">
        <f>'Comp. Desp. Indiretas'!$A$69</f>
        <v>MOC</v>
      </c>
      <c r="D30775" s="315" t="str">
        <f>'Comp. Desp. Indiretas'!$C$69</f>
        <v>ANALISTA DE PROJETOS PLENO - PJ</v>
      </c>
      <c r="E30775" s="314" t="str">
        <f>Resumo!$R$5</f>
        <v>Despesa</v>
      </c>
      <c r="F30775" s="314" t="str">
        <f>Resumo!$R$6</f>
        <v>Despesa Indireta</v>
      </c>
      <c r="G30775" s="327">
        <f>'Comp. Desp. Indiretas'!CZ69</f>
        <v>0</v>
      </c>
    </row>
    <row r="30776" spans="1:7" x14ac:dyDescent="0.25">
      <c r="A30776" s="319">
        <f>'Comp. Desp. Indiretas'!$CZ$7</f>
        <v>0</v>
      </c>
      <c r="B30776" s="314" t="str">
        <f>'Comp. Desp. Indiretas'!$A$70</f>
        <v>MOC</v>
      </c>
      <c r="D30776" s="315" t="str">
        <f>'Comp. Desp. Indiretas'!$C$70</f>
        <v>ANALISTA DE PROJETOS JUNIOR - PJ</v>
      </c>
      <c r="E30776" s="314" t="str">
        <f>Resumo!$R$5</f>
        <v>Despesa</v>
      </c>
      <c r="F30776" s="314" t="str">
        <f>Resumo!$R$6</f>
        <v>Despesa Indireta</v>
      </c>
      <c r="G30776" s="327">
        <f>'Comp. Desp. Indiretas'!CZ70</f>
        <v>0</v>
      </c>
    </row>
    <row r="30777" spans="1:7" x14ac:dyDescent="0.25">
      <c r="A30777" s="319">
        <f>'Comp. Desp. Indiretas'!$CZ$7</f>
        <v>0</v>
      </c>
      <c r="B30777" s="314" t="str">
        <f>'Comp. Desp. Indiretas'!$A$71</f>
        <v>MOC</v>
      </c>
      <c r="D30777" s="315" t="str">
        <f>'Comp. Desp. Indiretas'!$C$71</f>
        <v>TÉCNICO OPERACIONAL - PJ</v>
      </c>
      <c r="E30777" s="314" t="str">
        <f>Resumo!$R$5</f>
        <v>Despesa</v>
      </c>
      <c r="F30777" s="314" t="str">
        <f>Resumo!$R$6</f>
        <v>Despesa Indireta</v>
      </c>
      <c r="G30777" s="327">
        <f>'Comp. Desp. Indiretas'!CZ71</f>
        <v>0</v>
      </c>
    </row>
    <row r="30778" spans="1:7" x14ac:dyDescent="0.25">
      <c r="A30778" s="319">
        <f>'Comp. Desp. Indiretas'!$CZ$7</f>
        <v>0</v>
      </c>
      <c r="B30778" s="314" t="str">
        <f>'Comp. Desp. Indiretas'!$A$72</f>
        <v>MOC</v>
      </c>
      <c r="D30778" s="315" t="str">
        <f>'Comp. Desp. Indiretas'!$C$72</f>
        <v>AUXILIAR TÉCNICO - PJ</v>
      </c>
      <c r="E30778" s="314" t="str">
        <f>Resumo!$R$5</f>
        <v>Despesa</v>
      </c>
      <c r="F30778" s="314" t="str">
        <f>Resumo!$R$6</f>
        <v>Despesa Indireta</v>
      </c>
      <c r="G30778" s="327">
        <f>'Comp. Desp. Indiretas'!CZ72</f>
        <v>0</v>
      </c>
    </row>
    <row r="30779" spans="1:7" x14ac:dyDescent="0.25">
      <c r="A30779" s="319">
        <f>'Comp. Desp. Indiretas'!$CZ$7</f>
        <v>0</v>
      </c>
      <c r="B30779" s="314" t="str">
        <f>'Comp. Desp. Indiretas'!$A$73</f>
        <v>MOC</v>
      </c>
      <c r="D30779" s="315" t="str">
        <f>'Comp. Desp. Indiretas'!$C$73</f>
        <v>ANALISTA FINANCEIRO</v>
      </c>
      <c r="E30779" s="314" t="str">
        <f>Resumo!$R$5</f>
        <v>Despesa</v>
      </c>
      <c r="F30779" s="314" t="str">
        <f>Resumo!$R$6</f>
        <v>Despesa Indireta</v>
      </c>
      <c r="G30779" s="327">
        <f>'Comp. Desp. Indiretas'!CZ73</f>
        <v>0</v>
      </c>
    </row>
    <row r="30780" spans="1:7" x14ac:dyDescent="0.25">
      <c r="A30780" s="319">
        <f>'Comp. Desp. Indiretas'!$CZ$7</f>
        <v>0</v>
      </c>
      <c r="B30780" s="314" t="str">
        <f>'Comp. Desp. Indiretas'!$A$74</f>
        <v>MOC</v>
      </c>
      <c r="D30780" s="315" t="str">
        <f>'Comp. Desp. Indiretas'!$C$74</f>
        <v>ANALISTA DE SUPRIMENTOS</v>
      </c>
      <c r="E30780" s="314" t="str">
        <f>Resumo!$R$5</f>
        <v>Despesa</v>
      </c>
      <c r="F30780" s="314" t="str">
        <f>Resumo!$R$6</f>
        <v>Despesa Indireta</v>
      </c>
      <c r="G30780" s="327">
        <f>'Comp. Desp. Indiretas'!CZ74</f>
        <v>0</v>
      </c>
    </row>
    <row r="30781" spans="1:7" x14ac:dyDescent="0.25">
      <c r="A30781" s="319">
        <f>'Comp. Desp. Indiretas'!$CZ$7</f>
        <v>0</v>
      </c>
      <c r="B30781" s="314" t="str">
        <f>'Comp. Desp. Indiretas'!$A$75</f>
        <v>DG</v>
      </c>
      <c r="D30781" s="315" t="str">
        <f>'Comp. Desp. Indiretas'!$C$75</f>
        <v>HOSPEDAGEM - NIVEL 1</v>
      </c>
      <c r="E30781" s="314" t="str">
        <f>Resumo!$R$5</f>
        <v>Despesa</v>
      </c>
      <c r="F30781" s="314" t="str">
        <f>Resumo!$R$6</f>
        <v>Despesa Indireta</v>
      </c>
      <c r="G30781" s="327">
        <f>'Comp. Desp. Indiretas'!CZ75</f>
        <v>0</v>
      </c>
    </row>
    <row r="30782" spans="1:7" x14ac:dyDescent="0.25">
      <c r="A30782" s="319">
        <f>'Comp. Desp. Indiretas'!$CZ$7</f>
        <v>0</v>
      </c>
      <c r="B30782" s="314" t="str">
        <f>'Comp. Desp. Indiretas'!$A$76</f>
        <v>DG</v>
      </c>
      <c r="D30782" s="315" t="str">
        <f>'Comp. Desp. Indiretas'!$C$76</f>
        <v>ALIMENTAÇÃO - NIVEL 1</v>
      </c>
      <c r="E30782" s="314" t="str">
        <f>Resumo!$R$5</f>
        <v>Despesa</v>
      </c>
      <c r="F30782" s="314" t="str">
        <f>Resumo!$R$6</f>
        <v>Despesa Indireta</v>
      </c>
      <c r="G30782" s="327">
        <f>'Comp. Desp. Indiretas'!CZ76</f>
        <v>0</v>
      </c>
    </row>
    <row r="30783" spans="1:7" x14ac:dyDescent="0.25">
      <c r="A30783" s="319">
        <f>'Comp. Desp. Indiretas'!$CZ$7</f>
        <v>0</v>
      </c>
      <c r="B30783" s="314" t="str">
        <f>'Comp. Desp. Indiretas'!$A$77</f>
        <v>DG</v>
      </c>
      <c r="D30783" s="315" t="str">
        <f>'Comp. Desp. Indiretas'!$C$77</f>
        <v>LOCAÇÃO DE BASE OPERACIONAL</v>
      </c>
      <c r="E30783" s="314" t="str">
        <f>Resumo!$R$5</f>
        <v>Despesa</v>
      </c>
      <c r="F30783" s="314" t="str">
        <f>Resumo!$R$6</f>
        <v>Despesa Indireta</v>
      </c>
      <c r="G30783" s="327">
        <f>'Comp. Desp. Indiretas'!CZ77</f>
        <v>0</v>
      </c>
    </row>
    <row r="30784" spans="1:7" x14ac:dyDescent="0.25">
      <c r="A30784" s="319">
        <f>'Comp. Desp. Indiretas'!$CZ$7</f>
        <v>0</v>
      </c>
      <c r="B30784" s="314" t="str">
        <f>'Comp. Desp. Indiretas'!$A$78</f>
        <v>DG</v>
      </c>
      <c r="D30784" s="315" t="str">
        <f>'Comp. Desp. Indiretas'!$C$78</f>
        <v>ALIMENTAÇÃO - NIVEL 1</v>
      </c>
      <c r="E30784" s="314" t="str">
        <f>Resumo!$R$5</f>
        <v>Despesa</v>
      </c>
      <c r="F30784" s="314" t="str">
        <f>Resumo!$R$6</f>
        <v>Despesa Indireta</v>
      </c>
      <c r="G30784" s="327">
        <f>'Comp. Desp. Indiretas'!CZ78</f>
        <v>0</v>
      </c>
    </row>
    <row r="30785" spans="1:7" x14ac:dyDescent="0.25">
      <c r="A30785" s="319">
        <f>'Comp. Desp. Indiretas'!$CZ$7</f>
        <v>0</v>
      </c>
      <c r="B30785" s="314" t="str">
        <f>'Comp. Desp. Indiretas'!$A$79</f>
        <v>DG</v>
      </c>
      <c r="D30785" s="315" t="str">
        <f>'Comp. Desp. Indiretas'!$C$79</f>
        <v>ALIMENTAÇÃO - NIVEL 2</v>
      </c>
      <c r="E30785" s="314" t="str">
        <f>Resumo!$R$5</f>
        <v>Despesa</v>
      </c>
      <c r="F30785" s="314" t="str">
        <f>Resumo!$R$6</f>
        <v>Despesa Indireta</v>
      </c>
      <c r="G30785" s="327">
        <f>'Comp. Desp. Indiretas'!CZ79</f>
        <v>0</v>
      </c>
    </row>
    <row r="30786" spans="1:7" x14ac:dyDescent="0.25">
      <c r="A30786" s="319">
        <f>'Comp. Desp. Indiretas'!$CZ$7</f>
        <v>0</v>
      </c>
      <c r="B30786" s="314" t="str">
        <f>'Comp. Desp. Indiretas'!$A$80</f>
        <v>DG</v>
      </c>
      <c r="D30786" s="315" t="str">
        <f>'Comp. Desp. Indiretas'!$C$80</f>
        <v>ALIMENTAÇÃO - NIVEL 3</v>
      </c>
      <c r="E30786" s="314" t="str">
        <f>Resumo!$R$5</f>
        <v>Despesa</v>
      </c>
      <c r="F30786" s="314" t="str">
        <f>Resumo!$R$6</f>
        <v>Despesa Indireta</v>
      </c>
      <c r="G30786" s="327">
        <f>'Comp. Desp. Indiretas'!CZ80</f>
        <v>0</v>
      </c>
    </row>
    <row r="30787" spans="1:7" x14ac:dyDescent="0.25">
      <c r="A30787" s="319">
        <f>'Comp. Desp. Indiretas'!$CZ$7</f>
        <v>0</v>
      </c>
      <c r="B30787" s="314" t="str">
        <f>'Comp. Desp. Indiretas'!$A$81</f>
        <v>DG</v>
      </c>
      <c r="D30787" s="315" t="str">
        <f>'Comp. Desp. Indiretas'!$C$81</f>
        <v>TELEFONIA</v>
      </c>
      <c r="E30787" s="314" t="str">
        <f>Resumo!$R$5</f>
        <v>Despesa</v>
      </c>
      <c r="F30787" s="314" t="str">
        <f>Resumo!$R$6</f>
        <v>Despesa Indireta</v>
      </c>
      <c r="G30787" s="327">
        <f>'Comp. Desp. Indiretas'!CZ81</f>
        <v>0</v>
      </c>
    </row>
    <row r="30788" spans="1:7" x14ac:dyDescent="0.25">
      <c r="A30788" s="319">
        <f>'Comp. Desp. Indiretas'!$CZ$7</f>
        <v>0</v>
      </c>
      <c r="B30788" s="314" t="str">
        <f>'Comp. Desp. Indiretas'!$A$82</f>
        <v>DG</v>
      </c>
      <c r="D30788" s="315" t="str">
        <f>'Comp. Desp. Indiretas'!$C$82</f>
        <v>ALUGUEL DE VEÍCULO LEVE MENSAL</v>
      </c>
      <c r="E30788" s="314" t="str">
        <f>Resumo!$R$5</f>
        <v>Despesa</v>
      </c>
      <c r="F30788" s="314" t="str">
        <f>Resumo!$R$6</f>
        <v>Despesa Indireta</v>
      </c>
      <c r="G30788" s="327">
        <f>'Comp. Desp. Indiretas'!CZ82</f>
        <v>0</v>
      </c>
    </row>
    <row r="30789" spans="1:7" x14ac:dyDescent="0.25">
      <c r="A30789" s="319">
        <f>'Comp. Desp. Indiretas'!$CZ$7</f>
        <v>0</v>
      </c>
      <c r="B30789" s="314" t="str">
        <f>'Comp. Desp. Indiretas'!$A$83</f>
        <v>DG</v>
      </c>
      <c r="D30789" s="315" t="str">
        <f>'Comp. Desp. Indiretas'!$C$83</f>
        <v>ALUGUEL DE VEICULO LEVE</v>
      </c>
      <c r="E30789" s="314" t="str">
        <f>Resumo!$R$5</f>
        <v>Despesa</v>
      </c>
      <c r="F30789" s="314" t="str">
        <f>Resumo!$R$6</f>
        <v>Despesa Indireta</v>
      </c>
      <c r="G30789" s="327">
        <f>'Comp. Desp. Indiretas'!CZ83</f>
        <v>0</v>
      </c>
    </row>
    <row r="30790" spans="1:7" x14ac:dyDescent="0.25">
      <c r="A30790" s="319">
        <f>'Comp. Desp. Indiretas'!$CZ$7</f>
        <v>0</v>
      </c>
      <c r="B30790" s="314" t="str">
        <f>'Comp. Desp. Indiretas'!$A$84</f>
        <v>DG</v>
      </c>
      <c r="D30790" s="315" t="str">
        <f>'Comp. Desp. Indiretas'!$C$84</f>
        <v>ALUGUEL CAMINHONTE</v>
      </c>
      <c r="E30790" s="314" t="str">
        <f>Resumo!$R$5</f>
        <v>Despesa</v>
      </c>
      <c r="F30790" s="314" t="str">
        <f>Resumo!$R$6</f>
        <v>Despesa Indireta</v>
      </c>
      <c r="G30790" s="327">
        <f>'Comp. Desp. Indiretas'!CZ84</f>
        <v>0</v>
      </c>
    </row>
    <row r="30791" spans="1:7" x14ac:dyDescent="0.25">
      <c r="A30791" s="319">
        <f>'Comp. Desp. Indiretas'!$CZ$7</f>
        <v>0</v>
      </c>
      <c r="B30791" s="314" t="str">
        <f>'Comp. Desp. Indiretas'!$A$85</f>
        <v>DG</v>
      </c>
      <c r="D30791" s="315" t="str">
        <f>'Comp. Desp. Indiretas'!$C$85</f>
        <v>AQUISIÇÃO DE VEICULO</v>
      </c>
      <c r="E30791" s="314" t="str">
        <f>Resumo!$R$5</f>
        <v>Despesa</v>
      </c>
      <c r="F30791" s="314" t="str">
        <f>Resumo!$R$6</f>
        <v>Despesa Indireta</v>
      </c>
      <c r="G30791" s="327">
        <f>'Comp. Desp. Indiretas'!CZ85</f>
        <v>0</v>
      </c>
    </row>
    <row r="30792" spans="1:7" x14ac:dyDescent="0.25">
      <c r="A30792" s="319">
        <f>'Comp. Desp. Indiretas'!$CZ$7</f>
        <v>0</v>
      </c>
      <c r="B30792" s="314" t="str">
        <f>'Comp. Desp. Indiretas'!$A$86</f>
        <v>DG</v>
      </c>
      <c r="D30792" s="315" t="str">
        <f>'Comp. Desp. Indiretas'!$C$86</f>
        <v>COMBUSTÍVEL - GASOLINA</v>
      </c>
      <c r="E30792" s="314" t="str">
        <f>Resumo!$R$5</f>
        <v>Despesa</v>
      </c>
      <c r="F30792" s="314" t="str">
        <f>Resumo!$R$6</f>
        <v>Despesa Indireta</v>
      </c>
      <c r="G30792" s="327">
        <f>'Comp. Desp. Indiretas'!CZ86</f>
        <v>0</v>
      </c>
    </row>
    <row r="30793" spans="1:7" x14ac:dyDescent="0.25">
      <c r="A30793" s="319">
        <f>'Comp. Desp. Indiretas'!$CZ$7</f>
        <v>0</v>
      </c>
      <c r="B30793" s="314" t="str">
        <f>'Comp. Desp. Indiretas'!$A$87</f>
        <v>DG</v>
      </c>
      <c r="D30793" s="315" t="str">
        <f>'Comp. Desp. Indiretas'!$C$87</f>
        <v>COMBUSTÍVEL - DIESEL</v>
      </c>
      <c r="E30793" s="314" t="str">
        <f>Resumo!$R$5</f>
        <v>Despesa</v>
      </c>
      <c r="F30793" s="314" t="str">
        <f>Resumo!$R$6</f>
        <v>Despesa Indireta</v>
      </c>
      <c r="G30793" s="327">
        <f>'Comp. Desp. Indiretas'!CZ87</f>
        <v>0</v>
      </c>
    </row>
    <row r="30794" spans="1:7" x14ac:dyDescent="0.25">
      <c r="A30794" s="319">
        <f>'Comp. Desp. Indiretas'!$CZ$7</f>
        <v>0</v>
      </c>
      <c r="B30794" s="314" t="str">
        <f>'Comp. Desp. Indiretas'!$A$88</f>
        <v>DG</v>
      </c>
      <c r="D30794" s="315" t="str">
        <f>'Comp. Desp. Indiretas'!$C$88</f>
        <v>PASSAGEM AÉREA</v>
      </c>
      <c r="E30794" s="314" t="str">
        <f>Resumo!$R$5</f>
        <v>Despesa</v>
      </c>
      <c r="F30794" s="314" t="str">
        <f>Resumo!$R$6</f>
        <v>Despesa Indireta</v>
      </c>
      <c r="G30794" s="327">
        <f>'Comp. Desp. Indiretas'!CZ88</f>
        <v>0</v>
      </c>
    </row>
    <row r="30795" spans="1:7" x14ac:dyDescent="0.25">
      <c r="A30795" s="319">
        <f>'Comp. Desp. Indiretas'!$CZ$7</f>
        <v>0</v>
      </c>
      <c r="B30795" s="314" t="str">
        <f>'Comp. Desp. Indiretas'!$A$89</f>
        <v>ART</v>
      </c>
      <c r="D30795" s="315" t="str">
        <f>'Comp. Desp. Indiretas'!$C$89</f>
        <v>ART CREA - Nível 1</v>
      </c>
      <c r="E30795" s="314" t="str">
        <f>Resumo!$R$5</f>
        <v>Despesa</v>
      </c>
      <c r="F30795" s="314" t="str">
        <f>Resumo!$R$6</f>
        <v>Despesa Indireta</v>
      </c>
      <c r="G30795" s="327">
        <f>'Comp. Desp. Indiretas'!CZ89</f>
        <v>0</v>
      </c>
    </row>
    <row r="30796" spans="1:7" x14ac:dyDescent="0.25">
      <c r="A30796" s="319">
        <f>'Comp. Desp. Indiretas'!$CZ$7</f>
        <v>0</v>
      </c>
      <c r="B30796" s="314" t="str">
        <f>'Comp. Desp. Indiretas'!$A$90</f>
        <v>ART</v>
      </c>
      <c r="D30796" s="315" t="str">
        <f>'Comp. Desp. Indiretas'!$C$90</f>
        <v>ART CREA - Nível 2</v>
      </c>
      <c r="E30796" s="314" t="str">
        <f>Resumo!$R$5</f>
        <v>Despesa</v>
      </c>
      <c r="F30796" s="314" t="str">
        <f>Resumo!$R$6</f>
        <v>Despesa Indireta</v>
      </c>
      <c r="G30796" s="327">
        <f>'Comp. Desp. Indiretas'!CZ90</f>
        <v>0</v>
      </c>
    </row>
    <row r="30797" spans="1:7" x14ac:dyDescent="0.25">
      <c r="A30797" s="319">
        <f>'Comp. Desp. Indiretas'!$CZ$7</f>
        <v>0</v>
      </c>
      <c r="B30797" s="314" t="str">
        <f>'Comp. Desp. Indiretas'!$A$91</f>
        <v>ART</v>
      </c>
      <c r="D30797" s="315" t="str">
        <f>'Comp. Desp. Indiretas'!$C$91</f>
        <v>ART CREA - Nível 3</v>
      </c>
      <c r="E30797" s="314" t="str">
        <f>Resumo!$R$5</f>
        <v>Despesa</v>
      </c>
      <c r="F30797" s="314" t="str">
        <f>Resumo!$R$6</f>
        <v>Despesa Indireta</v>
      </c>
      <c r="G30797" s="327">
        <f>'Comp. Desp. Indiretas'!CZ91</f>
        <v>0</v>
      </c>
    </row>
    <row r="30798" spans="1:7" x14ac:dyDescent="0.25">
      <c r="A30798" s="319">
        <f>'Comp. Desp. Indiretas'!$CZ$7</f>
        <v>0</v>
      </c>
      <c r="B30798" s="314" t="str">
        <f>'Comp. Desp. Indiretas'!$A$92</f>
        <v>ART</v>
      </c>
      <c r="D30798" s="315" t="str">
        <f>'Comp. Desp. Indiretas'!$C$92</f>
        <v>ACERVO CREA</v>
      </c>
      <c r="E30798" s="314" t="str">
        <f>Resumo!$R$5</f>
        <v>Despesa</v>
      </c>
      <c r="F30798" s="314" t="str">
        <f>Resumo!$R$6</f>
        <v>Despesa Indireta</v>
      </c>
      <c r="G30798" s="327">
        <f>'Comp. Desp. Indiretas'!CZ92</f>
        <v>0</v>
      </c>
    </row>
    <row r="30799" spans="1:7" x14ac:dyDescent="0.25">
      <c r="A30799" s="319">
        <f>'Comp. Desp. Indiretas'!$CZ$7</f>
        <v>0</v>
      </c>
      <c r="B30799" s="314" t="str">
        <f>'Comp. Desp. Indiretas'!$A$93</f>
        <v>ART</v>
      </c>
      <c r="D30799" s="315" t="str">
        <f>'Comp. Desp. Indiretas'!$C$93</f>
        <v>ART CRBio</v>
      </c>
      <c r="E30799" s="314" t="str">
        <f>Resumo!$R$5</f>
        <v>Despesa</v>
      </c>
      <c r="F30799" s="314" t="str">
        <f>Resumo!$R$6</f>
        <v>Despesa Indireta</v>
      </c>
      <c r="G30799" s="327">
        <f>'Comp. Desp. Indiretas'!CZ93</f>
        <v>0</v>
      </c>
    </row>
    <row r="30800" spans="1:7" x14ac:dyDescent="0.25">
      <c r="A30800" s="319">
        <f>'Comp. Desp. Indiretas'!$CZ$7</f>
        <v>0</v>
      </c>
      <c r="B30800" s="314" t="str">
        <f>'Comp. Desp. Indiretas'!$A$94</f>
        <v>ART</v>
      </c>
      <c r="D30800" s="315" t="str">
        <f>'Comp. Desp. Indiretas'!$C$94</f>
        <v>ACERVO CRBio</v>
      </c>
      <c r="E30800" s="314" t="str">
        <f>Resumo!$R$5</f>
        <v>Despesa</v>
      </c>
      <c r="F30800" s="314" t="str">
        <f>Resumo!$R$6</f>
        <v>Despesa Indireta</v>
      </c>
      <c r="G30800" s="327">
        <f>'Comp. Desp. Indiretas'!CZ94</f>
        <v>0</v>
      </c>
    </row>
    <row r="30801" spans="1:7" x14ac:dyDescent="0.25">
      <c r="A30801" s="319">
        <f>'Comp. Desp. Indiretas'!$CZ$7</f>
        <v>0</v>
      </c>
      <c r="B30801" s="314" t="str">
        <f>'Comp. Desp. Indiretas'!$A$95</f>
        <v>ART</v>
      </c>
      <c r="D30801" s="315" t="str">
        <f>'Comp. Desp. Indiretas'!$C$95</f>
        <v>VISTO CREA PF</v>
      </c>
      <c r="E30801" s="314" t="str">
        <f>Resumo!$R$5</f>
        <v>Despesa</v>
      </c>
      <c r="F30801" s="314" t="str">
        <f>Resumo!$R$6</f>
        <v>Despesa Indireta</v>
      </c>
      <c r="G30801" s="327">
        <f>'Comp. Desp. Indiretas'!CZ95</f>
        <v>0</v>
      </c>
    </row>
    <row r="30802" spans="1:7" x14ac:dyDescent="0.25">
      <c r="A30802" s="319">
        <f>'Comp. Desp. Indiretas'!$CZ$7</f>
        <v>0</v>
      </c>
      <c r="B30802" s="314" t="str">
        <f>'Comp. Desp. Indiretas'!$A$96</f>
        <v>ART</v>
      </c>
      <c r="D30802" s="315" t="str">
        <f>'Comp. Desp. Indiretas'!$C$96</f>
        <v>VISTO CREA PJ</v>
      </c>
      <c r="E30802" s="314" t="str">
        <f>Resumo!$R$5</f>
        <v>Despesa</v>
      </c>
      <c r="F30802" s="314" t="str">
        <f>Resumo!$R$6</f>
        <v>Despesa Indireta</v>
      </c>
      <c r="G30802" s="327">
        <f>'Comp. Desp. Indiretas'!CZ96</f>
        <v>0</v>
      </c>
    </row>
    <row r="30803" spans="1:7" x14ac:dyDescent="0.25">
      <c r="A30803" s="319">
        <f>'Comp. Desp. Indiretas'!$CZ$7</f>
        <v>0</v>
      </c>
      <c r="B30803" s="314" t="str">
        <f>'Comp. Desp. Indiretas'!$A$97</f>
        <v>ART</v>
      </c>
      <c r="D30803" s="315" t="str">
        <f>'Comp. Desp. Indiretas'!$C$97</f>
        <v>ANUIDADE CREA PF</v>
      </c>
      <c r="E30803" s="314" t="str">
        <f>Resumo!$R$5</f>
        <v>Despesa</v>
      </c>
      <c r="F30803" s="314" t="str">
        <f>Resumo!$R$6</f>
        <v>Despesa Indireta</v>
      </c>
      <c r="G30803" s="327">
        <f>'Comp. Desp. Indiretas'!CZ97</f>
        <v>0</v>
      </c>
    </row>
    <row r="30804" spans="1:7" x14ac:dyDescent="0.25">
      <c r="A30804" s="319">
        <f>'Comp. Desp. Indiretas'!$CZ$7</f>
        <v>0</v>
      </c>
      <c r="B30804" s="314" t="str">
        <f>'Comp. Desp. Indiretas'!$A$98</f>
        <v>ART</v>
      </c>
      <c r="D30804" s="315" t="str">
        <f>'Comp. Desp. Indiretas'!$C$98</f>
        <v>ANUIDADE CREA PJ</v>
      </c>
      <c r="E30804" s="314" t="str">
        <f>Resumo!$R$5</f>
        <v>Despesa</v>
      </c>
      <c r="F30804" s="314" t="str">
        <f>Resumo!$R$6</f>
        <v>Despesa Indireta</v>
      </c>
      <c r="G30804" s="327">
        <f>'Comp. Desp. Indiretas'!CZ98</f>
        <v>0</v>
      </c>
    </row>
    <row r="30805" spans="1:7" x14ac:dyDescent="0.25">
      <c r="A30805" s="319">
        <f>'Comp. Desp. Indiretas'!$CZ$7</f>
        <v>0</v>
      </c>
      <c r="B30805" s="314" t="str">
        <f>'Comp. Desp. Indiretas'!$A$99</f>
        <v>ART</v>
      </c>
      <c r="D30805" s="315" t="str">
        <f>'Comp. Desp. Indiretas'!$C$99</f>
        <v>VISTO CRBio PF</v>
      </c>
      <c r="E30805" s="314" t="str">
        <f>Resumo!$R$5</f>
        <v>Despesa</v>
      </c>
      <c r="F30805" s="314" t="str">
        <f>Resumo!$R$6</f>
        <v>Despesa Indireta</v>
      </c>
      <c r="G30805" s="327">
        <f>'Comp. Desp. Indiretas'!CZ99</f>
        <v>0</v>
      </c>
    </row>
    <row r="30806" spans="1:7" x14ac:dyDescent="0.25">
      <c r="A30806" s="319">
        <f>'Comp. Desp. Indiretas'!$CZ$7</f>
        <v>0</v>
      </c>
      <c r="B30806" s="314" t="str">
        <f>'Comp. Desp. Indiretas'!$A$100</f>
        <v>ART</v>
      </c>
      <c r="D30806" s="315" t="str">
        <f>'Comp. Desp. Indiretas'!$C$100</f>
        <v>VISTO CRBio PJ</v>
      </c>
      <c r="E30806" s="314" t="str">
        <f>Resumo!$R$5</f>
        <v>Despesa</v>
      </c>
      <c r="F30806" s="314" t="str">
        <f>Resumo!$R$6</f>
        <v>Despesa Indireta</v>
      </c>
      <c r="G30806" s="327">
        <f>'Comp. Desp. Indiretas'!CZ100</f>
        <v>0</v>
      </c>
    </row>
    <row r="30807" spans="1:7" x14ac:dyDescent="0.25">
      <c r="A30807" s="319">
        <f>'Comp. Desp. Indiretas'!$CZ$7</f>
        <v>0</v>
      </c>
      <c r="B30807" s="314" t="str">
        <f>'Comp. Desp. Indiretas'!$A$101</f>
        <v>SMS</v>
      </c>
      <c r="D30807" s="315" t="str">
        <f>'Comp. Desp. Indiretas'!$C$101</f>
        <v>PPRA</v>
      </c>
      <c r="E30807" s="314" t="str">
        <f>Resumo!$R$5</f>
        <v>Despesa</v>
      </c>
      <c r="F30807" s="314" t="str">
        <f>Resumo!$R$6</f>
        <v>Despesa Indireta</v>
      </c>
      <c r="G30807" s="327">
        <f>'Comp. Desp. Indiretas'!CZ101</f>
        <v>0</v>
      </c>
    </row>
    <row r="30808" spans="1:7" x14ac:dyDescent="0.25">
      <c r="A30808" s="319">
        <f>'Comp. Desp. Indiretas'!$CZ$7</f>
        <v>0</v>
      </c>
      <c r="B30808" s="314" t="str">
        <f>'Comp. Desp. Indiretas'!$A$102</f>
        <v>SMS</v>
      </c>
      <c r="D30808" s="315" t="str">
        <f>'Comp. Desp. Indiretas'!$C$102</f>
        <v>PCMSO</v>
      </c>
      <c r="E30808" s="314" t="str">
        <f>Resumo!$R$5</f>
        <v>Despesa</v>
      </c>
      <c r="F30808" s="314" t="str">
        <f>Resumo!$R$6</f>
        <v>Despesa Indireta</v>
      </c>
      <c r="G30808" s="327">
        <f>'Comp. Desp. Indiretas'!CZ102</f>
        <v>0</v>
      </c>
    </row>
    <row r="30809" spans="1:7" x14ac:dyDescent="0.25">
      <c r="A30809" s="319">
        <f>'Comp. Desp. Indiretas'!$CZ$7</f>
        <v>0</v>
      </c>
      <c r="B30809" s="314" t="str">
        <f>'Comp. Desp. Indiretas'!$A$103</f>
        <v>SMS</v>
      </c>
      <c r="D30809" s="315" t="str">
        <f>'Comp. Desp. Indiretas'!$C$103</f>
        <v>APR</v>
      </c>
      <c r="E30809" s="314" t="str">
        <f>Resumo!$R$5</f>
        <v>Despesa</v>
      </c>
      <c r="F30809" s="314" t="str">
        <f>Resumo!$R$6</f>
        <v>Despesa Indireta</v>
      </c>
      <c r="G30809" s="327">
        <f>'Comp. Desp. Indiretas'!CZ103</f>
        <v>0</v>
      </c>
    </row>
    <row r="30810" spans="1:7" x14ac:dyDescent="0.25">
      <c r="A30810" s="319">
        <f>'Comp. Desp. Indiretas'!$CZ$7</f>
        <v>0</v>
      </c>
      <c r="B30810" s="314" t="str">
        <f>'Comp. Desp. Indiretas'!$A$104</f>
        <v>SMS</v>
      </c>
      <c r="D30810" s="315" t="str">
        <f>'Comp. Desp. Indiretas'!$C$104</f>
        <v>PAE</v>
      </c>
      <c r="E30810" s="314" t="str">
        <f>Resumo!$R$5</f>
        <v>Despesa</v>
      </c>
      <c r="F30810" s="314" t="str">
        <f>Resumo!$R$6</f>
        <v>Despesa Indireta</v>
      </c>
      <c r="G30810" s="327">
        <f>'Comp. Desp. Indiretas'!CZ104</f>
        <v>0</v>
      </c>
    </row>
    <row r="30811" spans="1:7" x14ac:dyDescent="0.25">
      <c r="A30811" s="319">
        <f>'Comp. Desp. Indiretas'!$CZ$7</f>
        <v>0</v>
      </c>
      <c r="B30811" s="314" t="str">
        <f>'Comp. Desp. Indiretas'!$A$105</f>
        <v>SMS</v>
      </c>
      <c r="D30811" s="315" t="str">
        <f>'Comp. Desp. Indiretas'!$C$105</f>
        <v>TREINAMENTO</v>
      </c>
      <c r="E30811" s="314" t="str">
        <f>Resumo!$R$5</f>
        <v>Despesa</v>
      </c>
      <c r="F30811" s="314" t="str">
        <f>Resumo!$R$6</f>
        <v>Despesa Indireta</v>
      </c>
      <c r="G30811" s="327">
        <f>'Comp. Desp. Indiretas'!CZ105</f>
        <v>0</v>
      </c>
    </row>
    <row r="30812" spans="1:7" x14ac:dyDescent="0.25">
      <c r="A30812" s="319">
        <f>'Comp. Desp. Indiretas'!$CZ$7</f>
        <v>0</v>
      </c>
      <c r="B30812" s="314" t="str">
        <f>'Comp. Desp. Indiretas'!$A$106</f>
        <v>SMS</v>
      </c>
      <c r="D30812" s="315" t="str">
        <f>'Comp. Desp. Indiretas'!$C$106</f>
        <v>ASO</v>
      </c>
      <c r="E30812" s="314" t="str">
        <f>Resumo!$R$5</f>
        <v>Despesa</v>
      </c>
      <c r="F30812" s="314" t="str">
        <f>Resumo!$R$6</f>
        <v>Despesa Indireta</v>
      </c>
      <c r="G30812" s="327">
        <f>'Comp. Desp. Indiretas'!CZ106</f>
        <v>0</v>
      </c>
    </row>
    <row r="30813" spans="1:7" x14ac:dyDescent="0.25">
      <c r="A30813" s="319">
        <f>'Comp. Desp. Indiretas'!$CZ$7</f>
        <v>0</v>
      </c>
      <c r="B30813" s="314">
        <f>'Comp. Desp. Indiretas'!$A$107</f>
        <v>0</v>
      </c>
      <c r="D30813" s="315" t="str">
        <f>'Comp. Desp. Indiretas'!$C$107</f>
        <v/>
      </c>
      <c r="E30813" s="314" t="str">
        <f>Resumo!$R$5</f>
        <v>Despesa</v>
      </c>
      <c r="F30813" s="314" t="str">
        <f>Resumo!$R$6</f>
        <v>Despesa Indireta</v>
      </c>
      <c r="G30813" s="327">
        <f>'Comp. Desp. Indiretas'!CZ107</f>
        <v>0</v>
      </c>
    </row>
    <row r="30814" spans="1:7" x14ac:dyDescent="0.25">
      <c r="A30814" s="319">
        <f>'Comp. Desp. Indiretas'!$CZ$7</f>
        <v>0</v>
      </c>
      <c r="B30814" s="314">
        <f>'Comp. Desp. Indiretas'!$A$108</f>
        <v>0</v>
      </c>
      <c r="D30814" s="315" t="str">
        <f>'Comp. Desp. Indiretas'!$C$108</f>
        <v/>
      </c>
      <c r="E30814" s="314" t="str">
        <f>Resumo!$R$5</f>
        <v>Despesa</v>
      </c>
      <c r="F30814" s="314" t="str">
        <f>Resumo!$R$6</f>
        <v>Despesa Indireta</v>
      </c>
      <c r="G30814" s="327">
        <f>'Comp. Desp. Indiretas'!CZ108</f>
        <v>0</v>
      </c>
    </row>
    <row r="30815" spans="1:7" x14ac:dyDescent="0.25">
      <c r="A30815" s="319">
        <f>'Comp. Desp. Indiretas'!$CZ$7</f>
        <v>0</v>
      </c>
      <c r="B30815" s="314">
        <f>'Comp. Desp. Indiretas'!$A$109</f>
        <v>0</v>
      </c>
      <c r="D30815" s="315" t="str">
        <f>'Comp. Desp. Indiretas'!$C$109</f>
        <v/>
      </c>
      <c r="E30815" s="314" t="str">
        <f>Resumo!$R$5</f>
        <v>Despesa</v>
      </c>
      <c r="F30815" s="314" t="str">
        <f>Resumo!$R$6</f>
        <v>Despesa Indireta</v>
      </c>
      <c r="G30815" s="327">
        <f>'Comp. Desp. Indiretas'!CZ109</f>
        <v>0</v>
      </c>
    </row>
    <row r="30816" spans="1:7" x14ac:dyDescent="0.25">
      <c r="A30816" s="319">
        <f>'Comp. Desp. Indiretas'!$CZ$7</f>
        <v>0</v>
      </c>
      <c r="B30816" s="314">
        <f>'Comp. Desp. Indiretas'!$A$110</f>
        <v>0</v>
      </c>
      <c r="D30816" s="315" t="str">
        <f>'Comp. Desp. Indiretas'!$C$110</f>
        <v/>
      </c>
      <c r="E30816" s="314" t="str">
        <f>Resumo!$R$5</f>
        <v>Despesa</v>
      </c>
      <c r="F30816" s="314" t="str">
        <f>Resumo!$R$6</f>
        <v>Despesa Indireta</v>
      </c>
      <c r="G30816" s="327">
        <f>'Comp. Desp. Indiretas'!CZ110</f>
        <v>0</v>
      </c>
    </row>
    <row r="30817" spans="1:7" x14ac:dyDescent="0.25">
      <c r="A30817" s="319">
        <f>'Comp. Desp. Indiretas'!$CZ$7</f>
        <v>0</v>
      </c>
      <c r="B30817" s="314">
        <f>'Comp. Desp. Indiretas'!$A$111</f>
        <v>0</v>
      </c>
      <c r="D30817" s="315" t="str">
        <f>'Comp. Desp. Indiretas'!$C$111</f>
        <v/>
      </c>
      <c r="E30817" s="314" t="str">
        <f>Resumo!$R$5</f>
        <v>Despesa</v>
      </c>
      <c r="F30817" s="314" t="str">
        <f>Resumo!$R$6</f>
        <v>Despesa Indireta</v>
      </c>
      <c r="G30817" s="327">
        <f>'Comp. Desp. Indiretas'!CZ111</f>
        <v>0</v>
      </c>
    </row>
    <row r="30818" spans="1:7" x14ac:dyDescent="0.25">
      <c r="A30818" s="319">
        <f>'Comp. Desp. Indiretas'!$CZ$7</f>
        <v>0</v>
      </c>
      <c r="B30818" s="314">
        <f>'Comp. Desp. Indiretas'!$A$112</f>
        <v>0</v>
      </c>
      <c r="D30818" s="315" t="str">
        <f>'Comp. Desp. Indiretas'!$C$112</f>
        <v/>
      </c>
      <c r="E30818" s="314" t="str">
        <f>Resumo!$R$5</f>
        <v>Despesa</v>
      </c>
      <c r="F30818" s="314" t="str">
        <f>Resumo!$R$6</f>
        <v>Despesa Indireta</v>
      </c>
      <c r="G30818" s="327">
        <f>'Comp. Desp. Indiretas'!CZ112</f>
        <v>0</v>
      </c>
    </row>
    <row r="30819" spans="1:7" x14ac:dyDescent="0.25">
      <c r="A30819" s="319">
        <f>'Comp. Desp. Indiretas'!$CZ$7</f>
        <v>0</v>
      </c>
      <c r="B30819" s="314" t="str">
        <f>'Composições Desp. Diretas'!$A$10</f>
        <v>SE</v>
      </c>
      <c r="C30819" s="314" t="str">
        <f>EAP!$C$9</f>
        <v>PP01</v>
      </c>
      <c r="D30819" s="315" t="str">
        <f>'Composições Desp. Diretas'!$C$10</f>
        <v>Subcontratação: realização do serviço de monit. da QAE</v>
      </c>
      <c r="E30819" s="314" t="str">
        <f>Resumo!$R$5</f>
        <v>Despesa</v>
      </c>
      <c r="F30819" s="314" t="str">
        <f>Resumo!$R$7</f>
        <v>Despesa Direta</v>
      </c>
      <c r="G30819" s="327">
        <f>'Composições Desp. Diretas'!DA10</f>
        <v>0</v>
      </c>
    </row>
    <row r="30820" spans="1:7" x14ac:dyDescent="0.25">
      <c r="A30820" s="319">
        <f>'Comp. Desp. Indiretas'!$CZ$7</f>
        <v>0</v>
      </c>
      <c r="B30820" s="314" t="str">
        <f>'Composições Desp. Diretas'!$A$11</f>
        <v>MOC</v>
      </c>
      <c r="C30820" s="314" t="str">
        <f>EAP!$C$9</f>
        <v>PP01</v>
      </c>
      <c r="D30820" s="315" t="str">
        <f>'Composições Desp. Diretas'!$C$11</f>
        <v>ANALISTA DE PROJETOS PLENO</v>
      </c>
      <c r="E30820" s="314" t="str">
        <f>Resumo!$R$5</f>
        <v>Despesa</v>
      </c>
      <c r="F30820" s="314" t="str">
        <f>Resumo!$R$7</f>
        <v>Despesa Direta</v>
      </c>
      <c r="G30820" s="327">
        <f>'Composições Desp. Diretas'!DA11</f>
        <v>0</v>
      </c>
    </row>
    <row r="30821" spans="1:7" x14ac:dyDescent="0.25">
      <c r="A30821" s="319">
        <f>'Comp. Desp. Indiretas'!$CZ$7</f>
        <v>0</v>
      </c>
      <c r="B30821" s="314">
        <f>'Composições Desp. Diretas'!$A$12</f>
        <v>0</v>
      </c>
      <c r="C30821" s="314" t="str">
        <f>EAP!$C$9</f>
        <v>PP01</v>
      </c>
      <c r="D30821" s="315">
        <f>'Composições Desp. Diretas'!$C$12</f>
        <v>0</v>
      </c>
      <c r="E30821" s="314" t="str">
        <f>Resumo!$R$5</f>
        <v>Despesa</v>
      </c>
      <c r="F30821" s="314" t="str">
        <f>Resumo!$R$7</f>
        <v>Despesa Direta</v>
      </c>
      <c r="G30821" s="327">
        <f>'Composições Desp. Diretas'!DA12</f>
        <v>0</v>
      </c>
    </row>
    <row r="30822" spans="1:7" x14ac:dyDescent="0.25">
      <c r="A30822" s="319">
        <f>'Comp. Desp. Indiretas'!$CZ$7</f>
        <v>0</v>
      </c>
      <c r="B30822" s="314">
        <f>'Composições Desp. Diretas'!$A$13</f>
        <v>0</v>
      </c>
      <c r="C30822" s="314" t="str">
        <f>EAP!$C$9</f>
        <v>PP01</v>
      </c>
      <c r="D30822" s="315">
        <f>'Composições Desp. Diretas'!$C$13</f>
        <v>0</v>
      </c>
      <c r="E30822" s="314" t="str">
        <f>Resumo!$R$5</f>
        <v>Despesa</v>
      </c>
      <c r="F30822" s="314" t="str">
        <f>Resumo!$R$7</f>
        <v>Despesa Direta</v>
      </c>
      <c r="G30822" s="327">
        <f>'Composições Desp. Diretas'!DA13</f>
        <v>0</v>
      </c>
    </row>
    <row r="30823" spans="1:7" x14ac:dyDescent="0.25">
      <c r="A30823" s="319">
        <f>'Comp. Desp. Indiretas'!$CZ$7</f>
        <v>0</v>
      </c>
      <c r="B30823" s="314">
        <f>'Composições Desp. Diretas'!$A$14</f>
        <v>0</v>
      </c>
      <c r="C30823" s="314" t="str">
        <f>EAP!$C$9</f>
        <v>PP01</v>
      </c>
      <c r="D30823" s="315">
        <f>'Composições Desp. Diretas'!$C$14</f>
        <v>0</v>
      </c>
      <c r="E30823" s="314" t="str">
        <f>Resumo!$R$5</f>
        <v>Despesa</v>
      </c>
      <c r="F30823" s="314" t="str">
        <f>Resumo!$R$7</f>
        <v>Despesa Direta</v>
      </c>
      <c r="G30823" s="327">
        <f>'Composições Desp. Diretas'!DA14</f>
        <v>0</v>
      </c>
    </row>
    <row r="30824" spans="1:7" x14ac:dyDescent="0.25">
      <c r="A30824" s="319">
        <f>'Comp. Desp. Indiretas'!$CZ$7</f>
        <v>0</v>
      </c>
      <c r="B30824" s="314">
        <f>'Composições Desp. Diretas'!$A$15</f>
        <v>0</v>
      </c>
      <c r="C30824" s="314" t="str">
        <f>EAP!$C$9</f>
        <v>PP01</v>
      </c>
      <c r="D30824" s="315">
        <f>'Composições Desp. Diretas'!$C$15</f>
        <v>0</v>
      </c>
      <c r="E30824" s="314" t="str">
        <f>Resumo!$R$5</f>
        <v>Despesa</v>
      </c>
      <c r="F30824" s="314" t="str">
        <f>Resumo!$R$7</f>
        <v>Despesa Direta</v>
      </c>
      <c r="G30824" s="327">
        <f>'Composições Desp. Diretas'!DA15</f>
        <v>0</v>
      </c>
    </row>
    <row r="30825" spans="1:7" x14ac:dyDescent="0.25">
      <c r="A30825" s="319">
        <f>'Comp. Desp. Indiretas'!$CZ$7</f>
        <v>0</v>
      </c>
      <c r="B30825" s="314">
        <f>'Composições Desp. Diretas'!$A$16</f>
        <v>0</v>
      </c>
      <c r="C30825" s="314" t="str">
        <f>EAP!$C$9</f>
        <v>PP01</v>
      </c>
      <c r="D30825" s="315">
        <f>'Composições Desp. Diretas'!$C$16</f>
        <v>0</v>
      </c>
      <c r="E30825" s="314" t="str">
        <f>Resumo!$R$5</f>
        <v>Despesa</v>
      </c>
      <c r="F30825" s="314" t="str">
        <f>Resumo!$R$7</f>
        <v>Despesa Direta</v>
      </c>
      <c r="G30825" s="327">
        <f>'Composições Desp. Diretas'!DA16</f>
        <v>0</v>
      </c>
    </row>
    <row r="30826" spans="1:7" x14ac:dyDescent="0.25">
      <c r="A30826" s="319">
        <f>'Comp. Desp. Indiretas'!$CZ$7</f>
        <v>0</v>
      </c>
      <c r="B30826" s="314">
        <f>'Composições Desp. Diretas'!$A$17</f>
        <v>0</v>
      </c>
      <c r="C30826" s="314" t="str">
        <f>EAP!$C$9</f>
        <v>PP01</v>
      </c>
      <c r="D30826" s="315">
        <f>'Composições Desp. Diretas'!$C$17</f>
        <v>0</v>
      </c>
      <c r="E30826" s="314" t="str">
        <f>Resumo!$R$5</f>
        <v>Despesa</v>
      </c>
      <c r="F30826" s="314" t="str">
        <f>Resumo!$R$7</f>
        <v>Despesa Direta</v>
      </c>
      <c r="G30826" s="327">
        <f>'Composições Desp. Diretas'!DA17</f>
        <v>0</v>
      </c>
    </row>
    <row r="30827" spans="1:7" x14ac:dyDescent="0.25">
      <c r="A30827" s="319">
        <f>'Comp. Desp. Indiretas'!$CZ$7</f>
        <v>0</v>
      </c>
      <c r="B30827" s="314">
        <f>'Composições Desp. Diretas'!$A$18</f>
        <v>0</v>
      </c>
      <c r="C30827" s="314" t="str">
        <f>EAP!$C$9</f>
        <v>PP01</v>
      </c>
      <c r="D30827" s="315">
        <f>'Composições Desp. Diretas'!$C$18</f>
        <v>0</v>
      </c>
      <c r="E30827" s="314" t="str">
        <f>Resumo!$R$5</f>
        <v>Despesa</v>
      </c>
      <c r="F30827" s="314" t="str">
        <f>Resumo!$R$7</f>
        <v>Despesa Direta</v>
      </c>
      <c r="G30827" s="327">
        <f>'Composições Desp. Diretas'!DA18</f>
        <v>0</v>
      </c>
    </row>
    <row r="30828" spans="1:7" x14ac:dyDescent="0.25">
      <c r="A30828" s="319">
        <f>'Comp. Desp. Indiretas'!$CZ$7</f>
        <v>0</v>
      </c>
      <c r="B30828" s="314">
        <f>'Composições Desp. Diretas'!$A$19</f>
        <v>0</v>
      </c>
      <c r="C30828" s="314" t="str">
        <f>EAP!$C$9</f>
        <v>PP01</v>
      </c>
      <c r="D30828" s="315">
        <f>'Composições Desp. Diretas'!$C$19</f>
        <v>0</v>
      </c>
      <c r="E30828" s="314" t="str">
        <f>Resumo!$R$5</f>
        <v>Despesa</v>
      </c>
      <c r="F30828" s="314" t="str">
        <f>Resumo!$R$7</f>
        <v>Despesa Direta</v>
      </c>
      <c r="G30828" s="327">
        <f>'Composições Desp. Diretas'!DA19</f>
        <v>0</v>
      </c>
    </row>
    <row r="30829" spans="1:7" x14ac:dyDescent="0.25">
      <c r="A30829" s="319">
        <f>'Comp. Desp. Indiretas'!$CZ$7</f>
        <v>0</v>
      </c>
      <c r="B30829" s="314">
        <f>'Composições Desp. Diretas'!$A$20</f>
        <v>0</v>
      </c>
      <c r="C30829" s="314" t="str">
        <f>EAP!$C$9</f>
        <v>PP01</v>
      </c>
      <c r="D30829" s="315">
        <f>'Composições Desp. Diretas'!$C$20</f>
        <v>0</v>
      </c>
      <c r="E30829" s="314" t="str">
        <f>Resumo!$R$5</f>
        <v>Despesa</v>
      </c>
      <c r="F30829" s="314" t="str">
        <f>Resumo!$R$7</f>
        <v>Despesa Direta</v>
      </c>
      <c r="G30829" s="327">
        <f>'Composições Desp. Diretas'!DA20</f>
        <v>0</v>
      </c>
    </row>
    <row r="30830" spans="1:7" x14ac:dyDescent="0.25">
      <c r="A30830" s="319">
        <f>'Comp. Desp. Indiretas'!$CZ$7</f>
        <v>0</v>
      </c>
      <c r="B30830" s="314">
        <f>'Composições Desp. Diretas'!$A$21</f>
        <v>0</v>
      </c>
      <c r="C30830" s="314" t="str">
        <f>EAP!$C$9</f>
        <v>PP01</v>
      </c>
      <c r="D30830" s="315">
        <f>'Composições Desp. Diretas'!$C$21</f>
        <v>0</v>
      </c>
      <c r="E30830" s="314" t="str">
        <f>Resumo!$R$5</f>
        <v>Despesa</v>
      </c>
      <c r="F30830" s="314" t="str">
        <f>Resumo!$R$7</f>
        <v>Despesa Direta</v>
      </c>
      <c r="G30830" s="327">
        <f>'Composições Desp. Diretas'!DA21</f>
        <v>0</v>
      </c>
    </row>
    <row r="30831" spans="1:7" x14ac:dyDescent="0.25">
      <c r="A30831" s="319">
        <f>'Comp. Desp. Indiretas'!$CZ$7</f>
        <v>0</v>
      </c>
      <c r="B30831" s="314">
        <f>'Composições Desp. Diretas'!$A$22</f>
        <v>0</v>
      </c>
      <c r="C30831" s="314" t="str">
        <f>EAP!$C$9</f>
        <v>PP01</v>
      </c>
      <c r="D30831" s="315">
        <f>'Composições Desp. Diretas'!$C$22</f>
        <v>0</v>
      </c>
      <c r="E30831" s="314" t="str">
        <f>Resumo!$R$5</f>
        <v>Despesa</v>
      </c>
      <c r="F30831" s="314" t="str">
        <f>Resumo!$R$7</f>
        <v>Despesa Direta</v>
      </c>
      <c r="G30831" s="327">
        <f>'Composições Desp. Diretas'!DA22</f>
        <v>0</v>
      </c>
    </row>
    <row r="30832" spans="1:7" x14ac:dyDescent="0.25">
      <c r="A30832" s="319">
        <f>'Comp. Desp. Indiretas'!$CZ$7</f>
        <v>0</v>
      </c>
      <c r="B30832" s="314">
        <f>'Composições Desp. Diretas'!$A$23</f>
        <v>0</v>
      </c>
      <c r="C30832" s="314" t="str">
        <f>EAP!$C$9</f>
        <v>PP01</v>
      </c>
      <c r="D30832" s="315">
        <f>'Composições Desp. Diretas'!$C$23</f>
        <v>0</v>
      </c>
      <c r="E30832" s="314" t="str">
        <f>Resumo!$R$5</f>
        <v>Despesa</v>
      </c>
      <c r="F30832" s="314" t="str">
        <f>Resumo!$R$7</f>
        <v>Despesa Direta</v>
      </c>
      <c r="G30832" s="327">
        <f>'Composições Desp. Diretas'!DA23</f>
        <v>0</v>
      </c>
    </row>
    <row r="30850" spans="1:7" x14ac:dyDescent="0.25">
      <c r="A30850" s="319">
        <f>'Comp. Desp. Indiretas'!$CZ$7</f>
        <v>0</v>
      </c>
      <c r="B30850" s="314" t="str">
        <f>'Composições Desp. Diretas'!$A$25</f>
        <v>MOC</v>
      </c>
      <c r="C30850" s="314" t="str">
        <f>EAP!$C$10</f>
        <v>PP02</v>
      </c>
      <c r="D30850" s="315" t="str">
        <f>'Composições Desp. Diretas'!$C$25</f>
        <v>TÉCNICO OPERACIONAL</v>
      </c>
      <c r="E30850" s="314" t="str">
        <f>Resumo!$R$5</f>
        <v>Despesa</v>
      </c>
      <c r="F30850" s="314" t="str">
        <f>Resumo!$R$7</f>
        <v>Despesa Direta</v>
      </c>
      <c r="G30850" s="327">
        <f>'Composições Desp. Diretas'!DA25</f>
        <v>0</v>
      </c>
    </row>
    <row r="30851" spans="1:7" x14ac:dyDescent="0.25">
      <c r="A30851" s="319">
        <f>'Comp. Desp. Indiretas'!$CZ$7</f>
        <v>0</v>
      </c>
      <c r="B30851" s="314" t="str">
        <f>'Composições Desp. Diretas'!$A$26</f>
        <v>SE</v>
      </c>
      <c r="C30851" s="314" t="str">
        <f>EAP!$C$10</f>
        <v>PP02</v>
      </c>
      <c r="D30851" s="315" t="str">
        <f>'Composições Desp. Diretas'!$C$26</f>
        <v>Pedágio</v>
      </c>
      <c r="E30851" s="314" t="str">
        <f>Resumo!$R$5</f>
        <v>Despesa</v>
      </c>
      <c r="F30851" s="314" t="str">
        <f>Resumo!$R$7</f>
        <v>Despesa Direta</v>
      </c>
      <c r="G30851" s="327">
        <f>'Composições Desp. Diretas'!DA26</f>
        <v>0</v>
      </c>
    </row>
    <row r="30852" spans="1:7" x14ac:dyDescent="0.25">
      <c r="A30852" s="319">
        <f>'Comp. Desp. Indiretas'!$CZ$7</f>
        <v>0</v>
      </c>
      <c r="B30852" s="314" t="str">
        <f>'Composições Desp. Diretas'!$A$27</f>
        <v>SE</v>
      </c>
      <c r="C30852" s="314" t="str">
        <f>EAP!$C$10</f>
        <v>PP02</v>
      </c>
      <c r="D30852" s="315" t="str">
        <f>'Composições Desp. Diretas'!$C$27</f>
        <v>Despacho ida e volta - sonômetro</v>
      </c>
      <c r="E30852" s="314" t="str">
        <f>Resumo!$R$5</f>
        <v>Despesa</v>
      </c>
      <c r="F30852" s="314" t="str">
        <f>Resumo!$R$7</f>
        <v>Despesa Direta</v>
      </c>
      <c r="G30852" s="327">
        <f>'Composições Desp. Diretas'!DA27</f>
        <v>0</v>
      </c>
    </row>
    <row r="30853" spans="1:7" x14ac:dyDescent="0.25">
      <c r="A30853" s="319">
        <f>'Comp. Desp. Indiretas'!$CZ$7</f>
        <v>0</v>
      </c>
      <c r="B30853" s="314" t="str">
        <f>'Composições Desp. Diretas'!$A$28</f>
        <v>DG</v>
      </c>
      <c r="C30853" s="314" t="str">
        <f>EAP!$C$10</f>
        <v>PP02</v>
      </c>
      <c r="D30853" s="315" t="str">
        <f>'Composições Desp. Diretas'!$C$28</f>
        <v>ALUGUEL DE VEICULO LEVE</v>
      </c>
      <c r="E30853" s="314" t="str">
        <f>Resumo!$R$5</f>
        <v>Despesa</v>
      </c>
      <c r="F30853" s="314" t="str">
        <f>Resumo!$R$7</f>
        <v>Despesa Direta</v>
      </c>
      <c r="G30853" s="327">
        <f>'Composições Desp. Diretas'!DA28</f>
        <v>0</v>
      </c>
    </row>
    <row r="30854" spans="1:7" x14ac:dyDescent="0.25">
      <c r="A30854" s="319">
        <f>'Comp. Desp. Indiretas'!$CZ$7</f>
        <v>0</v>
      </c>
      <c r="B30854" s="314" t="str">
        <f>'Composições Desp. Diretas'!$A$29</f>
        <v>DG</v>
      </c>
      <c r="C30854" s="314" t="str">
        <f>EAP!$C$10</f>
        <v>PP02</v>
      </c>
      <c r="D30854" s="315" t="str">
        <f>'Composições Desp. Diretas'!$C$29</f>
        <v>COMBUSTÍVEL - GASOLINA</v>
      </c>
      <c r="E30854" s="314" t="str">
        <f>Resumo!$R$5</f>
        <v>Despesa</v>
      </c>
      <c r="F30854" s="314" t="str">
        <f>Resumo!$R$7</f>
        <v>Despesa Direta</v>
      </c>
      <c r="G30854" s="327">
        <f>'Composições Desp. Diretas'!DA29</f>
        <v>0</v>
      </c>
    </row>
    <row r="30855" spans="1:7" x14ac:dyDescent="0.25">
      <c r="A30855" s="319">
        <f>'Comp. Desp. Indiretas'!$CZ$7</f>
        <v>0</v>
      </c>
      <c r="B30855" s="314">
        <f>'Composições Desp. Diretas'!$A$30</f>
        <v>0</v>
      </c>
      <c r="C30855" s="314" t="str">
        <f>EAP!$C$10</f>
        <v>PP02</v>
      </c>
      <c r="D30855" s="315">
        <f>'Composições Desp. Diretas'!$C$30</f>
        <v>0</v>
      </c>
      <c r="E30855" s="314" t="str">
        <f>Resumo!$R$5</f>
        <v>Despesa</v>
      </c>
      <c r="F30855" s="314" t="str">
        <f>Resumo!$R$7</f>
        <v>Despesa Direta</v>
      </c>
      <c r="G30855" s="327">
        <f>'Composições Desp. Diretas'!DA30</f>
        <v>0</v>
      </c>
    </row>
    <row r="30856" spans="1:7" x14ac:dyDescent="0.25">
      <c r="A30856" s="319">
        <f>'Comp. Desp. Indiretas'!$CZ$7</f>
        <v>0</v>
      </c>
      <c r="B30856" s="314">
        <f>'Composições Desp. Diretas'!$A$31</f>
        <v>0</v>
      </c>
      <c r="C30856" s="314" t="str">
        <f>EAP!$C$10</f>
        <v>PP02</v>
      </c>
      <c r="D30856" s="315">
        <f>'Composições Desp. Diretas'!$C$31</f>
        <v>0</v>
      </c>
      <c r="E30856" s="314" t="str">
        <f>Resumo!$R$5</f>
        <v>Despesa</v>
      </c>
      <c r="F30856" s="314" t="str">
        <f>Resumo!$R$7</f>
        <v>Despesa Direta</v>
      </c>
      <c r="G30856" s="327">
        <f>'Composições Desp. Diretas'!DA31</f>
        <v>0</v>
      </c>
    </row>
    <row r="30857" spans="1:7" x14ac:dyDescent="0.25">
      <c r="A30857" s="319">
        <f>'Comp. Desp. Indiretas'!$CZ$7</f>
        <v>0</v>
      </c>
      <c r="B30857" s="314" t="str">
        <f>'Composições Desp. Diretas'!$A$32</f>
        <v>MOC</v>
      </c>
      <c r="C30857" s="314" t="str">
        <f>EAP!$C$10</f>
        <v>PP02</v>
      </c>
      <c r="D30857" s="315" t="str">
        <f>'Composições Desp. Diretas'!$C$32</f>
        <v>COORD. DE PROJETO</v>
      </c>
      <c r="E30857" s="314" t="str">
        <f>Resumo!$R$5</f>
        <v>Despesa</v>
      </c>
      <c r="F30857" s="314" t="str">
        <f>Resumo!$R$7</f>
        <v>Despesa Direta</v>
      </c>
      <c r="G30857" s="327">
        <f>'Composições Desp. Diretas'!DA32</f>
        <v>0</v>
      </c>
    </row>
    <row r="30858" spans="1:7" x14ac:dyDescent="0.25">
      <c r="A30858" s="319">
        <f>'Comp. Desp. Indiretas'!$CZ$7</f>
        <v>0</v>
      </c>
      <c r="B30858" s="314" t="str">
        <f>'Composições Desp. Diretas'!$A$33</f>
        <v>MOC</v>
      </c>
      <c r="C30858" s="314" t="str">
        <f>EAP!$C$10</f>
        <v>PP02</v>
      </c>
      <c r="D30858" s="315" t="str">
        <f>'Composições Desp. Diretas'!$C$33</f>
        <v>ANALISTA DE PROJETOS PLENO</v>
      </c>
      <c r="E30858" s="314" t="str">
        <f>Resumo!$R$5</f>
        <v>Despesa</v>
      </c>
      <c r="F30858" s="314" t="str">
        <f>Resumo!$R$7</f>
        <v>Despesa Direta</v>
      </c>
      <c r="G30858" s="327">
        <f>'Composições Desp. Diretas'!DA33</f>
        <v>0</v>
      </c>
    </row>
    <row r="30859" spans="1:7" x14ac:dyDescent="0.25">
      <c r="A30859" s="319">
        <f>'Comp. Desp. Indiretas'!$CZ$7</f>
        <v>0</v>
      </c>
      <c r="B30859" s="314" t="str">
        <f>'Composições Desp. Diretas'!$A$34</f>
        <v>MOC</v>
      </c>
      <c r="C30859" s="314" t="str">
        <f>EAP!$C$10</f>
        <v>PP02</v>
      </c>
      <c r="D30859" s="315" t="str">
        <f>'Composições Desp. Diretas'!$C$34</f>
        <v>ASSISTENTE DE PROJETOS</v>
      </c>
      <c r="E30859" s="314" t="str">
        <f>Resumo!$R$5</f>
        <v>Despesa</v>
      </c>
      <c r="F30859" s="314" t="str">
        <f>Resumo!$R$7</f>
        <v>Despesa Direta</v>
      </c>
      <c r="G30859" s="327">
        <f>'Composições Desp. Diretas'!DA34</f>
        <v>0</v>
      </c>
    </row>
    <row r="30860" spans="1:7" x14ac:dyDescent="0.25">
      <c r="A30860" s="319">
        <f>'Comp. Desp. Indiretas'!$CZ$7</f>
        <v>0</v>
      </c>
      <c r="B30860" s="314" t="str">
        <f>'Composições Desp. Diretas'!$A$35</f>
        <v>MOC</v>
      </c>
      <c r="C30860" s="314" t="str">
        <f>EAP!$C$10</f>
        <v>PP02</v>
      </c>
      <c r="D30860" s="315" t="str">
        <f>'Composições Desp. Diretas'!$C$35</f>
        <v>ANALISTA DE GEOPROCESSAMENTO</v>
      </c>
      <c r="E30860" s="314" t="str">
        <f>Resumo!$R$5</f>
        <v>Despesa</v>
      </c>
      <c r="F30860" s="314" t="str">
        <f>Resumo!$R$7</f>
        <v>Despesa Direta</v>
      </c>
      <c r="G30860" s="327">
        <f>'Composições Desp. Diretas'!DA35</f>
        <v>0</v>
      </c>
    </row>
    <row r="30861" spans="1:7" x14ac:dyDescent="0.25">
      <c r="A30861" s="319">
        <f>'Comp. Desp. Indiretas'!$CZ$7</f>
        <v>0</v>
      </c>
      <c r="B30861" s="314">
        <f>'Composições Desp. Diretas'!$A$36</f>
        <v>0</v>
      </c>
      <c r="C30861" s="314" t="str">
        <f>EAP!$C$10</f>
        <v>PP02</v>
      </c>
      <c r="D30861" s="315">
        <f>'Composições Desp. Diretas'!$C$36</f>
        <v>0</v>
      </c>
      <c r="E30861" s="314" t="str">
        <f>Resumo!$R$5</f>
        <v>Despesa</v>
      </c>
      <c r="F30861" s="314" t="str">
        <f>Resumo!$R$7</f>
        <v>Despesa Direta</v>
      </c>
      <c r="G30861" s="327">
        <f>'Composições Desp. Diretas'!DA36</f>
        <v>0</v>
      </c>
    </row>
    <row r="30862" spans="1:7" x14ac:dyDescent="0.25">
      <c r="A30862" s="319">
        <f>'Comp. Desp. Indiretas'!$CZ$7</f>
        <v>0</v>
      </c>
      <c r="B30862" s="314">
        <f>'Composições Desp. Diretas'!$A$37</f>
        <v>0</v>
      </c>
      <c r="C30862" s="314" t="str">
        <f>EAP!$C$10</f>
        <v>PP02</v>
      </c>
      <c r="D30862" s="315">
        <f>'Composições Desp. Diretas'!$C$37</f>
        <v>0</v>
      </c>
      <c r="E30862" s="314" t="str">
        <f>Resumo!$R$5</f>
        <v>Despesa</v>
      </c>
      <c r="F30862" s="314" t="str">
        <f>Resumo!$R$7</f>
        <v>Despesa Direta</v>
      </c>
      <c r="G30862" s="327">
        <f>'Composições Desp. Diretas'!DA37</f>
        <v>0</v>
      </c>
    </row>
    <row r="30863" spans="1:7" x14ac:dyDescent="0.25">
      <c r="A30863" s="319">
        <f>'Comp. Desp. Indiretas'!$CZ$7</f>
        <v>0</v>
      </c>
      <c r="B30863" s="314">
        <f>'Composições Desp. Diretas'!$A$38</f>
        <v>0</v>
      </c>
      <c r="C30863" s="314" t="str">
        <f>EAP!$C$10</f>
        <v>PP02</v>
      </c>
      <c r="D30863" s="315">
        <f>'Composições Desp. Diretas'!$C$38</f>
        <v>0</v>
      </c>
      <c r="E30863" s="314" t="str">
        <f>Resumo!$R$5</f>
        <v>Despesa</v>
      </c>
      <c r="F30863" s="314" t="str">
        <f>Resumo!$R$7</f>
        <v>Despesa Direta</v>
      </c>
      <c r="G30863" s="327">
        <f>'Composições Desp. Diretas'!DA38</f>
        <v>0</v>
      </c>
    </row>
    <row r="30864" spans="1:7" x14ac:dyDescent="0.25">
      <c r="A30864" s="319">
        <f>'Comp. Desp. Indiretas'!$CZ$7</f>
        <v>0</v>
      </c>
      <c r="B30864" s="314">
        <f>'Composições Desp. Diretas'!$A$39</f>
        <v>0</v>
      </c>
      <c r="C30864" s="314" t="str">
        <f>EAP!$C$10</f>
        <v>PP02</v>
      </c>
      <c r="D30864" s="315">
        <f>'Composições Desp. Diretas'!$C$39</f>
        <v>0</v>
      </c>
      <c r="E30864" s="314" t="str">
        <f>Resumo!$R$5</f>
        <v>Despesa</v>
      </c>
      <c r="F30864" s="314" t="str">
        <f>Resumo!$R$7</f>
        <v>Despesa Direta</v>
      </c>
      <c r="G30864" s="327">
        <f>'Composições Desp. Diretas'!DA39</f>
        <v>0</v>
      </c>
    </row>
    <row r="30865" spans="1:7" x14ac:dyDescent="0.25">
      <c r="A30865" s="319">
        <f>'Comp. Desp. Indiretas'!$CZ$7</f>
        <v>0</v>
      </c>
      <c r="B30865" s="314">
        <f>'Composições Desp. Diretas'!$A$40</f>
        <v>0</v>
      </c>
      <c r="C30865" s="314" t="str">
        <f>EAP!$C$10</f>
        <v>PP02</v>
      </c>
      <c r="D30865" s="315">
        <f>'Composições Desp. Diretas'!$C$40</f>
        <v>0</v>
      </c>
      <c r="E30865" s="314" t="str">
        <f>Resumo!$R$5</f>
        <v>Despesa</v>
      </c>
      <c r="F30865" s="314" t="str">
        <f>Resumo!$R$7</f>
        <v>Despesa Direta</v>
      </c>
      <c r="G30865" s="327">
        <f>'Composições Desp. Diretas'!DA40</f>
        <v>0</v>
      </c>
    </row>
    <row r="30866" spans="1:7" x14ac:dyDescent="0.25">
      <c r="A30866" s="319">
        <f>'Comp. Desp. Indiretas'!$CZ$7</f>
        <v>0</v>
      </c>
      <c r="B30866" s="314">
        <f>'Composições Desp. Diretas'!$A$41</f>
        <v>0</v>
      </c>
      <c r="C30866" s="314" t="str">
        <f>EAP!$C$10</f>
        <v>PP02</v>
      </c>
      <c r="D30866" s="315">
        <f>'Composições Desp. Diretas'!$C$41</f>
        <v>0</v>
      </c>
      <c r="E30866" s="314" t="str">
        <f>Resumo!$R$5</f>
        <v>Despesa</v>
      </c>
      <c r="F30866" s="314" t="str">
        <f>Resumo!$R$7</f>
        <v>Despesa Direta</v>
      </c>
      <c r="G30866" s="327">
        <f>'Composições Desp. Diretas'!DA41</f>
        <v>0</v>
      </c>
    </row>
    <row r="30867" spans="1:7" x14ac:dyDescent="0.25">
      <c r="A30867" s="319">
        <f>'Comp. Desp. Indiretas'!$CZ$7</f>
        <v>0</v>
      </c>
      <c r="B30867" s="314">
        <f>'Composições Desp. Diretas'!$A$42</f>
        <v>0</v>
      </c>
      <c r="C30867" s="314" t="str">
        <f>EAP!$C$10</f>
        <v>PP02</v>
      </c>
      <c r="D30867" s="315">
        <f>'Composições Desp. Diretas'!$C$42</f>
        <v>0</v>
      </c>
      <c r="E30867" s="314" t="str">
        <f>Resumo!$R$5</f>
        <v>Despesa</v>
      </c>
      <c r="F30867" s="314" t="str">
        <f>Resumo!$R$7</f>
        <v>Despesa Direta</v>
      </c>
      <c r="G30867" s="327">
        <f>'Composições Desp. Diretas'!DA42</f>
        <v>0</v>
      </c>
    </row>
    <row r="30868" spans="1:7" x14ac:dyDescent="0.25">
      <c r="A30868" s="319">
        <f>'Comp. Desp. Indiretas'!$CZ$7</f>
        <v>0</v>
      </c>
      <c r="B30868" s="314">
        <f>'Composições Desp. Diretas'!$A$43</f>
        <v>0</v>
      </c>
      <c r="C30868" s="314" t="str">
        <f>EAP!$C$10</f>
        <v>PP02</v>
      </c>
      <c r="D30868" s="315">
        <f>'Composições Desp. Diretas'!$C$43</f>
        <v>0</v>
      </c>
      <c r="E30868" s="314" t="str">
        <f>Resumo!$R$5</f>
        <v>Despesa</v>
      </c>
      <c r="F30868" s="314" t="str">
        <f>Resumo!$R$7</f>
        <v>Despesa Direta</v>
      </c>
      <c r="G30868" s="327">
        <f>'Composições Desp. Diretas'!DA43</f>
        <v>0</v>
      </c>
    </row>
    <row r="30869" spans="1:7" x14ac:dyDescent="0.25">
      <c r="A30869" s="319">
        <f>'Comp. Desp. Indiretas'!$CZ$7</f>
        <v>0</v>
      </c>
      <c r="B30869" s="314">
        <f>'Composições Desp. Diretas'!$A$44</f>
        <v>0</v>
      </c>
      <c r="C30869" s="314" t="str">
        <f>EAP!$C$10</f>
        <v>PP02</v>
      </c>
      <c r="D30869" s="315">
        <f>'Composições Desp. Diretas'!$C$44</f>
        <v>0</v>
      </c>
      <c r="E30869" s="314" t="str">
        <f>Resumo!$R$5</f>
        <v>Despesa</v>
      </c>
      <c r="F30869" s="314" t="str">
        <f>Resumo!$R$7</f>
        <v>Despesa Direta</v>
      </c>
      <c r="G30869" s="327">
        <f>'Composições Desp. Diretas'!DA44</f>
        <v>0</v>
      </c>
    </row>
    <row r="30870" spans="1:7" x14ac:dyDescent="0.25">
      <c r="A30870" s="319">
        <f>'Comp. Desp. Indiretas'!$CZ$7</f>
        <v>0</v>
      </c>
      <c r="B30870" s="314">
        <f>'Composições Desp. Diretas'!$A$45</f>
        <v>0</v>
      </c>
      <c r="C30870" s="314" t="str">
        <f>EAP!$C$10</f>
        <v>PP02</v>
      </c>
      <c r="D30870" s="315">
        <f>'Composições Desp. Diretas'!$C$45</f>
        <v>0</v>
      </c>
      <c r="E30870" s="314" t="str">
        <f>Resumo!$R$5</f>
        <v>Despesa</v>
      </c>
      <c r="F30870" s="314" t="str">
        <f>Resumo!$R$7</f>
        <v>Despesa Direta</v>
      </c>
      <c r="G30870" s="327">
        <f>'Composições Desp. Diretas'!DA45</f>
        <v>0</v>
      </c>
    </row>
    <row r="30871" spans="1:7" x14ac:dyDescent="0.25">
      <c r="A30871" s="319">
        <f>'Comp. Desp. Indiretas'!$CZ$7</f>
        <v>0</v>
      </c>
      <c r="B30871" s="314">
        <f>'Composições Desp. Diretas'!$A$46</f>
        <v>0</v>
      </c>
      <c r="C30871" s="314" t="str">
        <f>EAP!$C$10</f>
        <v>PP02</v>
      </c>
      <c r="D30871" s="315">
        <f>'Composições Desp. Diretas'!$C$46</f>
        <v>0</v>
      </c>
      <c r="E30871" s="314" t="str">
        <f>Resumo!$R$5</f>
        <v>Despesa</v>
      </c>
      <c r="F30871" s="314" t="str">
        <f>Resumo!$R$7</f>
        <v>Despesa Direta</v>
      </c>
      <c r="G30871" s="327">
        <f>'Composições Desp. Diretas'!DA46</f>
        <v>0</v>
      </c>
    </row>
    <row r="30872" spans="1:7" x14ac:dyDescent="0.25">
      <c r="A30872" s="319">
        <f>'Comp. Desp. Indiretas'!$CZ$7</f>
        <v>0</v>
      </c>
      <c r="B30872" s="314">
        <f>'Composições Desp. Diretas'!$A$47</f>
        <v>0</v>
      </c>
      <c r="C30872" s="314" t="str">
        <f>EAP!$C$10</f>
        <v>PP02</v>
      </c>
      <c r="D30872" s="315">
        <f>'Composições Desp. Diretas'!$C$47</f>
        <v>0</v>
      </c>
      <c r="E30872" s="314" t="str">
        <f>Resumo!$R$5</f>
        <v>Despesa</v>
      </c>
      <c r="F30872" s="314" t="str">
        <f>Resumo!$R$7</f>
        <v>Despesa Direta</v>
      </c>
      <c r="G30872" s="327">
        <f>'Composições Desp. Diretas'!DA47</f>
        <v>0</v>
      </c>
    </row>
    <row r="30873" spans="1:7" x14ac:dyDescent="0.25">
      <c r="A30873" s="319">
        <f>'Comp. Desp. Indiretas'!$CZ$7</f>
        <v>0</v>
      </c>
      <c r="B30873" s="314">
        <f>'Composições Desp. Diretas'!$A$48</f>
        <v>0</v>
      </c>
      <c r="C30873" s="314" t="str">
        <f>EAP!$C$10</f>
        <v>PP02</v>
      </c>
      <c r="D30873" s="315">
        <f>'Composições Desp. Diretas'!$C$48</f>
        <v>0</v>
      </c>
      <c r="E30873" s="314" t="str">
        <f>Resumo!$R$5</f>
        <v>Despesa</v>
      </c>
      <c r="F30873" s="314" t="str">
        <f>Resumo!$R$7</f>
        <v>Despesa Direta</v>
      </c>
      <c r="G30873" s="327">
        <f>'Composições Desp. Diretas'!DA48</f>
        <v>0</v>
      </c>
    </row>
    <row r="30874" spans="1:7" x14ac:dyDescent="0.25">
      <c r="A30874" s="319">
        <f>'Comp. Desp. Indiretas'!$CZ$7</f>
        <v>0</v>
      </c>
      <c r="B30874" s="314">
        <f>'Composições Desp. Diretas'!$A$49</f>
        <v>0</v>
      </c>
      <c r="C30874" s="314" t="str">
        <f>EAP!$C$10</f>
        <v>PP02</v>
      </c>
      <c r="D30874" s="315">
        <f>'Composições Desp. Diretas'!$C$49</f>
        <v>0</v>
      </c>
      <c r="E30874" s="314" t="str">
        <f>Resumo!$R$5</f>
        <v>Despesa</v>
      </c>
      <c r="F30874" s="314" t="str">
        <f>Resumo!$R$7</f>
        <v>Despesa Direta</v>
      </c>
      <c r="G30874" s="327">
        <f>'Composições Desp. Diretas'!DA49</f>
        <v>0</v>
      </c>
    </row>
    <row r="30875" spans="1:7" x14ac:dyDescent="0.25">
      <c r="A30875" s="319">
        <f>'Comp. Desp. Indiretas'!$CZ$7</f>
        <v>0</v>
      </c>
      <c r="B30875" s="314">
        <f>'Composições Desp. Diretas'!$A$50</f>
        <v>0</v>
      </c>
      <c r="C30875" s="314" t="str">
        <f>EAP!$C$10</f>
        <v>PP02</v>
      </c>
      <c r="D30875" s="315">
        <f>'Composições Desp. Diretas'!$C$50</f>
        <v>0</v>
      </c>
      <c r="E30875" s="314" t="str">
        <f>Resumo!$R$5</f>
        <v>Despesa</v>
      </c>
      <c r="F30875" s="314" t="str">
        <f>Resumo!$R$7</f>
        <v>Despesa Direta</v>
      </c>
      <c r="G30875" s="327">
        <f>'Composições Desp. Diretas'!DA50</f>
        <v>0</v>
      </c>
    </row>
    <row r="30876" spans="1:7" x14ac:dyDescent="0.25">
      <c r="A30876" s="319">
        <f>'Comp. Desp. Indiretas'!$CZ$7</f>
        <v>0</v>
      </c>
      <c r="B30876" s="314">
        <f>'Composições Desp. Diretas'!$A$51</f>
        <v>0</v>
      </c>
      <c r="C30876" s="314" t="str">
        <f>EAP!$C$10</f>
        <v>PP02</v>
      </c>
      <c r="D30876" s="315">
        <f>'Composições Desp. Diretas'!$C$51</f>
        <v>0</v>
      </c>
      <c r="E30876" s="314" t="str">
        <f>Resumo!$R$5</f>
        <v>Despesa</v>
      </c>
      <c r="F30876" s="314" t="str">
        <f>Resumo!$R$7</f>
        <v>Despesa Direta</v>
      </c>
      <c r="G30876" s="327">
        <f>'Composições Desp. Diretas'!DA51</f>
        <v>0</v>
      </c>
    </row>
    <row r="30877" spans="1:7" x14ac:dyDescent="0.25">
      <c r="A30877" s="319">
        <f>'Comp. Desp. Indiretas'!$CZ$7</f>
        <v>0</v>
      </c>
      <c r="B30877" s="314">
        <f>'Composições Desp. Diretas'!$A$52</f>
        <v>0</v>
      </c>
      <c r="C30877" s="314" t="str">
        <f>EAP!$C$10</f>
        <v>PP02</v>
      </c>
      <c r="D30877" s="315">
        <f>'Composições Desp. Diretas'!$C$52</f>
        <v>0</v>
      </c>
      <c r="E30877" s="314" t="str">
        <f>Resumo!$R$5</f>
        <v>Despesa</v>
      </c>
      <c r="F30877" s="314" t="str">
        <f>Resumo!$R$7</f>
        <v>Despesa Direta</v>
      </c>
      <c r="G30877" s="327">
        <f>'Composições Desp. Diretas'!DA52</f>
        <v>0</v>
      </c>
    </row>
    <row r="30878" spans="1:7" x14ac:dyDescent="0.25">
      <c r="A30878" s="319">
        <f>'Comp. Desp. Indiretas'!$CZ$7</f>
        <v>0</v>
      </c>
      <c r="B30878" s="314">
        <f>'Composições Desp. Diretas'!$A$53</f>
        <v>0</v>
      </c>
      <c r="C30878" s="314" t="str">
        <f>EAP!$C$10</f>
        <v>PP02</v>
      </c>
      <c r="D30878" s="315">
        <f>'Composições Desp. Diretas'!$C$53</f>
        <v>0</v>
      </c>
      <c r="E30878" s="314" t="str">
        <f>Resumo!$R$5</f>
        <v>Despesa</v>
      </c>
      <c r="F30878" s="314" t="str">
        <f>Resumo!$R$7</f>
        <v>Despesa Direta</v>
      </c>
      <c r="G30878" s="327">
        <f>'Composições Desp. Diretas'!DA53</f>
        <v>0</v>
      </c>
    </row>
    <row r="30879" spans="1:7" x14ac:dyDescent="0.25">
      <c r="A30879" s="319">
        <f>'Comp. Desp. Indiretas'!$CZ$7</f>
        <v>0</v>
      </c>
      <c r="B30879" s="314">
        <f>'Composições Desp. Diretas'!$A$54</f>
        <v>0</v>
      </c>
      <c r="C30879" s="314" t="str">
        <f>EAP!$C$10</f>
        <v>PP02</v>
      </c>
      <c r="D30879" s="315">
        <f>'Composições Desp. Diretas'!$C$54</f>
        <v>0</v>
      </c>
      <c r="E30879" s="314" t="str">
        <f>Resumo!$R$5</f>
        <v>Despesa</v>
      </c>
      <c r="F30879" s="314" t="str">
        <f>Resumo!$R$7</f>
        <v>Despesa Direta</v>
      </c>
      <c r="G30879" s="327">
        <f>'Composições Desp. Diretas'!DA54</f>
        <v>0</v>
      </c>
    </row>
    <row r="30880" spans="1:7" x14ac:dyDescent="0.25">
      <c r="A30880" s="319">
        <f>'Comp. Desp. Indiretas'!$CZ$7</f>
        <v>0</v>
      </c>
      <c r="B30880" s="314">
        <f>'Composições Desp. Diretas'!$A$55</f>
        <v>0</v>
      </c>
      <c r="C30880" s="314" t="str">
        <f>EAP!$C$10</f>
        <v>PP02</v>
      </c>
      <c r="D30880" s="315">
        <f>'Composições Desp. Diretas'!$C$55</f>
        <v>0</v>
      </c>
      <c r="E30880" s="314" t="str">
        <f>Resumo!$R$5</f>
        <v>Despesa</v>
      </c>
      <c r="F30880" s="314" t="str">
        <f>Resumo!$R$7</f>
        <v>Despesa Direta</v>
      </c>
      <c r="G30880" s="327">
        <f>'Composições Desp. Diretas'!DA55</f>
        <v>0</v>
      </c>
    </row>
    <row r="30881" spans="1:7" x14ac:dyDescent="0.25">
      <c r="A30881" s="319">
        <f>'Comp. Desp. Indiretas'!$CZ$7</f>
        <v>0</v>
      </c>
      <c r="B30881" s="314" t="str">
        <f>'Composições Desp. Diretas'!$A$57</f>
        <v>SE</v>
      </c>
      <c r="C30881" s="314" t="str">
        <f>EAP!$C$11</f>
        <v>PP03</v>
      </c>
      <c r="D30881" s="315" t="str">
        <f>'Composições Desp. Diretas'!$C$57</f>
        <v>análise lab eflu</v>
      </c>
      <c r="E30881" s="314" t="str">
        <f>Resumo!$R$5</f>
        <v>Despesa</v>
      </c>
      <c r="F30881" s="314" t="str">
        <f>Resumo!$R$7</f>
        <v>Despesa Direta</v>
      </c>
      <c r="G30881" s="327">
        <f>'Composições Desp. Diretas'!DA57</f>
        <v>0</v>
      </c>
    </row>
    <row r="30882" spans="1:7" x14ac:dyDescent="0.25">
      <c r="A30882" s="319">
        <f>'Comp. Desp. Indiretas'!$CZ$7</f>
        <v>0</v>
      </c>
      <c r="B30882" s="314" t="str">
        <f>'Composições Desp. Diretas'!$A$58</f>
        <v>MOC</v>
      </c>
      <c r="C30882" s="314" t="str">
        <f>EAP!$C$11</f>
        <v>PP03</v>
      </c>
      <c r="D30882" s="315" t="str">
        <f>'Composições Desp. Diretas'!$C$58</f>
        <v>ANALISTA DE PROJETOS PLENO</v>
      </c>
      <c r="E30882" s="314" t="str">
        <f>Resumo!$R$5</f>
        <v>Despesa</v>
      </c>
      <c r="F30882" s="314" t="str">
        <f>Resumo!$R$7</f>
        <v>Despesa Direta</v>
      </c>
      <c r="G30882" s="327">
        <f>'Composições Desp. Diretas'!DA58</f>
        <v>0</v>
      </c>
    </row>
    <row r="30883" spans="1:7" x14ac:dyDescent="0.25">
      <c r="A30883" s="319">
        <f>'Comp. Desp. Indiretas'!$CZ$7</f>
        <v>0</v>
      </c>
      <c r="B30883" s="314" t="str">
        <f>'Composições Desp. Diretas'!$A$59</f>
        <v>SE</v>
      </c>
      <c r="C30883" s="314" t="str">
        <f>EAP!$C$11</f>
        <v>PP03</v>
      </c>
      <c r="D30883" s="315" t="str">
        <f>'Composições Desp. Diretas'!$C$59</f>
        <v>Elaboração de RT Ecotox</v>
      </c>
      <c r="E30883" s="314" t="str">
        <f>Resumo!$R$5</f>
        <v>Despesa</v>
      </c>
      <c r="F30883" s="314" t="str">
        <f>Resumo!$R$7</f>
        <v>Despesa Direta</v>
      </c>
      <c r="G30883" s="327">
        <f>'Composições Desp. Diretas'!DA59</f>
        <v>0</v>
      </c>
    </row>
    <row r="30884" spans="1:7" x14ac:dyDescent="0.25">
      <c r="A30884" s="319">
        <f>'Comp. Desp. Indiretas'!$CZ$7</f>
        <v>0</v>
      </c>
      <c r="B30884" s="314">
        <f>'Composições Desp. Diretas'!$A$60</f>
        <v>0</v>
      </c>
      <c r="C30884" s="314" t="str">
        <f>EAP!$C$11</f>
        <v>PP03</v>
      </c>
      <c r="D30884" s="315">
        <f>'Composições Desp. Diretas'!$C$60</f>
        <v>0</v>
      </c>
      <c r="E30884" s="314" t="str">
        <f>Resumo!$R$5</f>
        <v>Despesa</v>
      </c>
      <c r="F30884" s="314" t="str">
        <f>Resumo!$R$7</f>
        <v>Despesa Direta</v>
      </c>
      <c r="G30884" s="327">
        <f>'Composições Desp. Diretas'!DA60</f>
        <v>0</v>
      </c>
    </row>
    <row r="30885" spans="1:7" x14ac:dyDescent="0.25">
      <c r="A30885" s="319">
        <f>'Comp. Desp. Indiretas'!$CZ$7</f>
        <v>0</v>
      </c>
      <c r="B30885" s="314">
        <f>'Composições Desp. Diretas'!$A$61</f>
        <v>0</v>
      </c>
      <c r="C30885" s="314" t="str">
        <f>EAP!$C$11</f>
        <v>PP03</v>
      </c>
      <c r="D30885" s="315">
        <f>'Composições Desp. Diretas'!$C$61</f>
        <v>0</v>
      </c>
      <c r="E30885" s="314" t="str">
        <f>Resumo!$R$5</f>
        <v>Despesa</v>
      </c>
      <c r="F30885" s="314" t="str">
        <f>Resumo!$R$7</f>
        <v>Despesa Direta</v>
      </c>
      <c r="G30885" s="327">
        <f>'Composições Desp. Diretas'!DA61</f>
        <v>0</v>
      </c>
    </row>
    <row r="30886" spans="1:7" x14ac:dyDescent="0.25">
      <c r="A30886" s="319">
        <f>'Comp. Desp. Indiretas'!$CZ$7</f>
        <v>0</v>
      </c>
      <c r="B30886" s="314" t="str">
        <f>'Composições Desp. Diretas'!$A$62</f>
        <v>MOC</v>
      </c>
      <c r="C30886" s="314" t="str">
        <f>EAP!$C$11</f>
        <v>PP03</v>
      </c>
      <c r="D30886" s="315" t="str">
        <f>'Composições Desp. Diretas'!$C$62</f>
        <v>TÉCNICO OPERACIONAL</v>
      </c>
      <c r="E30886" s="314" t="str">
        <f>Resumo!$R$5</f>
        <v>Despesa</v>
      </c>
      <c r="F30886" s="314" t="str">
        <f>Resumo!$R$7</f>
        <v>Despesa Direta</v>
      </c>
      <c r="G30886" s="327">
        <f>'Composições Desp. Diretas'!DA62</f>
        <v>0</v>
      </c>
    </row>
    <row r="30887" spans="1:7" x14ac:dyDescent="0.25">
      <c r="A30887" s="319">
        <f>'Comp. Desp. Indiretas'!$CZ$7</f>
        <v>0</v>
      </c>
      <c r="B30887" s="314" t="str">
        <f>'Composições Desp. Diretas'!$A$63</f>
        <v>DG</v>
      </c>
      <c r="C30887" s="314" t="str">
        <f>EAP!$C$11</f>
        <v>PP03</v>
      </c>
      <c r="D30887" s="315" t="str">
        <f>'Composições Desp. Diretas'!$C$63</f>
        <v>COMBUSTÍVEL - GASOLINA</v>
      </c>
      <c r="E30887" s="314" t="str">
        <f>Resumo!$R$5</f>
        <v>Despesa</v>
      </c>
      <c r="F30887" s="314" t="str">
        <f>Resumo!$R$7</f>
        <v>Despesa Direta</v>
      </c>
      <c r="G30887" s="327">
        <f>'Composições Desp. Diretas'!DA63</f>
        <v>0</v>
      </c>
    </row>
    <row r="30888" spans="1:7" x14ac:dyDescent="0.25">
      <c r="A30888" s="319">
        <f>'Comp. Desp. Indiretas'!$CZ$7</f>
        <v>0</v>
      </c>
      <c r="B30888" s="314">
        <f>'Composições Desp. Diretas'!$A$64</f>
        <v>0</v>
      </c>
      <c r="C30888" s="314" t="str">
        <f>EAP!$C$11</f>
        <v>PP03</v>
      </c>
      <c r="D30888" s="315">
        <f>'Composições Desp. Diretas'!$C$64</f>
        <v>0</v>
      </c>
      <c r="E30888" s="314" t="str">
        <f>Resumo!$R$5</f>
        <v>Despesa</v>
      </c>
      <c r="F30888" s="314" t="str">
        <f>Resumo!$R$7</f>
        <v>Despesa Direta</v>
      </c>
      <c r="G30888" s="327">
        <f>'Composições Desp. Diretas'!DA64</f>
        <v>0</v>
      </c>
    </row>
    <row r="30889" spans="1:7" x14ac:dyDescent="0.25">
      <c r="A30889" s="319">
        <f>'Comp. Desp. Indiretas'!$CZ$7</f>
        <v>0</v>
      </c>
      <c r="B30889" s="314">
        <f>'Composições Desp. Diretas'!$A$65</f>
        <v>0</v>
      </c>
      <c r="C30889" s="314" t="str">
        <f>EAP!$C$11</f>
        <v>PP03</v>
      </c>
      <c r="D30889" s="315">
        <f>'Composições Desp. Diretas'!$C$65</f>
        <v>0</v>
      </c>
      <c r="E30889" s="314" t="str">
        <f>Resumo!$R$5</f>
        <v>Despesa</v>
      </c>
      <c r="F30889" s="314" t="str">
        <f>Resumo!$R$7</f>
        <v>Despesa Direta</v>
      </c>
      <c r="G30889" s="327">
        <f>'Composições Desp. Diretas'!DA65</f>
        <v>0</v>
      </c>
    </row>
    <row r="30890" spans="1:7" x14ac:dyDescent="0.25">
      <c r="A30890" s="319">
        <f>'Comp. Desp. Indiretas'!$CZ$7</f>
        <v>0</v>
      </c>
      <c r="B30890" s="314">
        <f>'Composições Desp. Diretas'!$A$66</f>
        <v>0</v>
      </c>
      <c r="C30890" s="314" t="str">
        <f>EAP!$C$11</f>
        <v>PP03</v>
      </c>
      <c r="D30890" s="315">
        <f>'Composições Desp. Diretas'!$C$66</f>
        <v>0</v>
      </c>
      <c r="E30890" s="314" t="str">
        <f>Resumo!$R$5</f>
        <v>Despesa</v>
      </c>
      <c r="F30890" s="314" t="str">
        <f>Resumo!$R$7</f>
        <v>Despesa Direta</v>
      </c>
      <c r="G30890" s="327">
        <f>'Composições Desp. Diretas'!DA66</f>
        <v>0</v>
      </c>
    </row>
    <row r="30891" spans="1:7" x14ac:dyDescent="0.25">
      <c r="A30891" s="319">
        <f>'Comp. Desp. Indiretas'!$CZ$7</f>
        <v>0</v>
      </c>
      <c r="B30891" s="314">
        <f>'Composições Desp. Diretas'!$A$67</f>
        <v>0</v>
      </c>
      <c r="C30891" s="314" t="str">
        <f>EAP!$C$11</f>
        <v>PP03</v>
      </c>
      <c r="D30891" s="315">
        <f>'Composições Desp. Diretas'!$C$67</f>
        <v>0</v>
      </c>
      <c r="E30891" s="314" t="str">
        <f>Resumo!$R$5</f>
        <v>Despesa</v>
      </c>
      <c r="F30891" s="314" t="str">
        <f>Resumo!$R$7</f>
        <v>Despesa Direta</v>
      </c>
      <c r="G30891" s="327">
        <f>'Composições Desp. Diretas'!DA67</f>
        <v>0</v>
      </c>
    </row>
    <row r="30892" spans="1:7" x14ac:dyDescent="0.25">
      <c r="A30892" s="319">
        <f>'Comp. Desp. Indiretas'!$CZ$7</f>
        <v>0</v>
      </c>
      <c r="B30892" s="314">
        <f>'Composições Desp. Diretas'!$A$68</f>
        <v>0</v>
      </c>
      <c r="C30892" s="314" t="str">
        <f>EAP!$C$11</f>
        <v>PP03</v>
      </c>
      <c r="D30892" s="315">
        <f>'Composições Desp. Diretas'!$C$68</f>
        <v>0</v>
      </c>
      <c r="E30892" s="314" t="str">
        <f>Resumo!$R$5</f>
        <v>Despesa</v>
      </c>
      <c r="F30892" s="314" t="str">
        <f>Resumo!$R$7</f>
        <v>Despesa Direta</v>
      </c>
      <c r="G30892" s="327">
        <f>'Composições Desp. Diretas'!DA68</f>
        <v>0</v>
      </c>
    </row>
    <row r="30893" spans="1:7" x14ac:dyDescent="0.25">
      <c r="A30893" s="319">
        <f>'Comp. Desp. Indiretas'!$CZ$7</f>
        <v>0</v>
      </c>
      <c r="B30893" s="314">
        <f>'Composições Desp. Diretas'!$A$69</f>
        <v>0</v>
      </c>
      <c r="C30893" s="314" t="str">
        <f>EAP!$C$11</f>
        <v>PP03</v>
      </c>
      <c r="D30893" s="315">
        <f>'Composições Desp. Diretas'!$C$69</f>
        <v>0</v>
      </c>
      <c r="E30893" s="314" t="str">
        <f>Resumo!$R$5</f>
        <v>Despesa</v>
      </c>
      <c r="F30893" s="314" t="str">
        <f>Resumo!$R$7</f>
        <v>Despesa Direta</v>
      </c>
      <c r="G30893" s="327">
        <f>'Composições Desp. Diretas'!DA69</f>
        <v>0</v>
      </c>
    </row>
    <row r="30894" spans="1:7" x14ac:dyDescent="0.25">
      <c r="A30894" s="319">
        <f>'Comp. Desp. Indiretas'!$CZ$7</f>
        <v>0</v>
      </c>
      <c r="B30894" s="314">
        <f>'Composições Desp. Diretas'!$A$70</f>
        <v>0</v>
      </c>
      <c r="C30894" s="314" t="str">
        <f>EAP!$C$11</f>
        <v>PP03</v>
      </c>
      <c r="D30894" s="315">
        <f>'Composições Desp. Diretas'!$C$70</f>
        <v>0</v>
      </c>
      <c r="E30894" s="314" t="str">
        <f>Resumo!$R$5</f>
        <v>Despesa</v>
      </c>
      <c r="F30894" s="314" t="str">
        <f>Resumo!$R$7</f>
        <v>Despesa Direta</v>
      </c>
      <c r="G30894" s="327">
        <f>'Composições Desp. Diretas'!DA70</f>
        <v>0</v>
      </c>
    </row>
    <row r="30895" spans="1:7" x14ac:dyDescent="0.25">
      <c r="A30895" s="319">
        <f>'Comp. Desp. Indiretas'!$CZ$7</f>
        <v>0</v>
      </c>
      <c r="B30895" s="314">
        <f>'Composições Desp. Diretas'!$A$71</f>
        <v>0</v>
      </c>
      <c r="C30895" s="314" t="str">
        <f>EAP!$C$11</f>
        <v>PP03</v>
      </c>
      <c r="D30895" s="315">
        <f>'Composições Desp. Diretas'!$C$71</f>
        <v>0</v>
      </c>
      <c r="E30895" s="314" t="str">
        <f>Resumo!$R$5</f>
        <v>Despesa</v>
      </c>
      <c r="F30895" s="314" t="str">
        <f>Resumo!$R$7</f>
        <v>Despesa Direta</v>
      </c>
      <c r="G30895" s="327">
        <f>'Composições Desp. Diretas'!DA71</f>
        <v>0</v>
      </c>
    </row>
    <row r="30896" spans="1:7" x14ac:dyDescent="0.25">
      <c r="A30896" s="319">
        <f>'Comp. Desp. Indiretas'!$CZ$7</f>
        <v>0</v>
      </c>
      <c r="B30896" s="314">
        <f>'Composições Desp. Diretas'!$A$72</f>
        <v>0</v>
      </c>
      <c r="C30896" s="314" t="str">
        <f>EAP!$C$11</f>
        <v>PP03</v>
      </c>
      <c r="D30896" s="315">
        <f>'Composições Desp. Diretas'!$C$72</f>
        <v>0</v>
      </c>
      <c r="E30896" s="314" t="str">
        <f>Resumo!$R$5</f>
        <v>Despesa</v>
      </c>
      <c r="F30896" s="314" t="str">
        <f>Resumo!$R$7</f>
        <v>Despesa Direta</v>
      </c>
      <c r="G30896" s="327">
        <f>'Composições Desp. Diretas'!DA72</f>
        <v>0</v>
      </c>
    </row>
    <row r="30897" spans="1:7" x14ac:dyDescent="0.25">
      <c r="A30897" s="319">
        <f>'Comp. Desp. Indiretas'!$CZ$7</f>
        <v>0</v>
      </c>
      <c r="B30897" s="314">
        <f>'Composições Desp. Diretas'!$A$73</f>
        <v>0</v>
      </c>
      <c r="C30897" s="314" t="str">
        <f>EAP!$C$11</f>
        <v>PP03</v>
      </c>
      <c r="D30897" s="315">
        <f>'Composições Desp. Diretas'!$C$73</f>
        <v>0</v>
      </c>
      <c r="E30897" s="314" t="str">
        <f>Resumo!$R$5</f>
        <v>Despesa</v>
      </c>
      <c r="F30897" s="314" t="str">
        <f>Resumo!$R$7</f>
        <v>Despesa Direta</v>
      </c>
      <c r="G30897" s="327">
        <f>'Composições Desp. Diretas'!DA73</f>
        <v>0</v>
      </c>
    </row>
    <row r="30898" spans="1:7" x14ac:dyDescent="0.25">
      <c r="A30898" s="319">
        <f>'Comp. Desp. Indiretas'!$CZ$7</f>
        <v>0</v>
      </c>
      <c r="B30898" s="314">
        <f>'Composições Desp. Diretas'!$A$74</f>
        <v>0</v>
      </c>
      <c r="C30898" s="314" t="str">
        <f>EAP!$C$11</f>
        <v>PP03</v>
      </c>
      <c r="D30898" s="315">
        <f>'Composições Desp. Diretas'!$C$74</f>
        <v>0</v>
      </c>
      <c r="E30898" s="314" t="str">
        <f>Resumo!$R$5</f>
        <v>Despesa</v>
      </c>
      <c r="F30898" s="314" t="str">
        <f>Resumo!$R$7</f>
        <v>Despesa Direta</v>
      </c>
      <c r="G30898" s="327">
        <f>'Composições Desp. Diretas'!DA74</f>
        <v>0</v>
      </c>
    </row>
    <row r="30899" spans="1:7" x14ac:dyDescent="0.25">
      <c r="A30899" s="319">
        <f>'Comp. Desp. Indiretas'!$CZ$7</f>
        <v>0</v>
      </c>
      <c r="B30899" s="314">
        <f>'Composições Desp. Diretas'!$A$75</f>
        <v>0</v>
      </c>
      <c r="C30899" s="314" t="str">
        <f>EAP!$C$11</f>
        <v>PP03</v>
      </c>
      <c r="D30899" s="315">
        <f>'Composições Desp. Diretas'!$C$75</f>
        <v>0</v>
      </c>
      <c r="E30899" s="314" t="str">
        <f>Resumo!$R$5</f>
        <v>Despesa</v>
      </c>
      <c r="F30899" s="314" t="str">
        <f>Resumo!$R$7</f>
        <v>Despesa Direta</v>
      </c>
      <c r="G30899" s="327">
        <f>'Composições Desp. Diretas'!DA75</f>
        <v>0</v>
      </c>
    </row>
    <row r="30900" spans="1:7" x14ac:dyDescent="0.25">
      <c r="A30900" s="319">
        <f>'Comp. Desp. Indiretas'!$CZ$7</f>
        <v>0</v>
      </c>
      <c r="B30900" s="314">
        <f>'Composições Desp. Diretas'!$A$76</f>
        <v>0</v>
      </c>
      <c r="C30900" s="314" t="str">
        <f>EAP!$C$11</f>
        <v>PP03</v>
      </c>
      <c r="D30900" s="315">
        <f>'Composições Desp. Diretas'!$C$76</f>
        <v>0</v>
      </c>
      <c r="E30900" s="314" t="str">
        <f>Resumo!$R$5</f>
        <v>Despesa</v>
      </c>
      <c r="F30900" s="314" t="str">
        <f>Resumo!$R$7</f>
        <v>Despesa Direta</v>
      </c>
      <c r="G30900" s="327">
        <f>'Composições Desp. Diretas'!DA76</f>
        <v>0</v>
      </c>
    </row>
    <row r="30901" spans="1:7" x14ac:dyDescent="0.25">
      <c r="A30901" s="319">
        <f>'Comp. Desp. Indiretas'!$CZ$7</f>
        <v>0</v>
      </c>
      <c r="B30901" s="314">
        <f>'Composições Desp. Diretas'!$A$77</f>
        <v>0</v>
      </c>
      <c r="C30901" s="314" t="str">
        <f>EAP!$C$11</f>
        <v>PP03</v>
      </c>
      <c r="D30901" s="315">
        <f>'Composições Desp. Diretas'!$C$77</f>
        <v>0</v>
      </c>
      <c r="E30901" s="314" t="str">
        <f>Resumo!$R$5</f>
        <v>Despesa</v>
      </c>
      <c r="F30901" s="314" t="str">
        <f>Resumo!$R$7</f>
        <v>Despesa Direta</v>
      </c>
      <c r="G30901" s="327">
        <f>'Composições Desp. Diretas'!DA77</f>
        <v>0</v>
      </c>
    </row>
    <row r="30902" spans="1:7" x14ac:dyDescent="0.25">
      <c r="A30902" s="319">
        <f>'Comp. Desp. Indiretas'!$CZ$7</f>
        <v>0</v>
      </c>
      <c r="B30902" s="314">
        <f>'Composições Desp. Diretas'!$A$78</f>
        <v>0</v>
      </c>
      <c r="C30902" s="314" t="str">
        <f>EAP!$C$11</f>
        <v>PP03</v>
      </c>
      <c r="D30902" s="315">
        <f>'Composições Desp. Diretas'!$C$78</f>
        <v>0</v>
      </c>
      <c r="E30902" s="314" t="str">
        <f>Resumo!$R$5</f>
        <v>Despesa</v>
      </c>
      <c r="F30902" s="314" t="str">
        <f>Resumo!$R$7</f>
        <v>Despesa Direta</v>
      </c>
      <c r="G30902" s="327">
        <f>'Composições Desp. Diretas'!DA78</f>
        <v>0</v>
      </c>
    </row>
    <row r="30911" spans="1:7" x14ac:dyDescent="0.25">
      <c r="A30911" s="319">
        <f>'Comp. Desp. Indiretas'!$CZ$7</f>
        <v>0</v>
      </c>
      <c r="B30911" s="314">
        <f>'Composições Desp. Diretas'!$A$79</f>
        <v>0</v>
      </c>
      <c r="C30911" s="314" t="str">
        <f>EAP!$C$11</f>
        <v>PP03</v>
      </c>
      <c r="D30911" s="315">
        <f>'Composições Desp. Diretas'!$C$79</f>
        <v>0</v>
      </c>
      <c r="E30911" s="314" t="str">
        <f>Resumo!$R$5</f>
        <v>Despesa</v>
      </c>
      <c r="F30911" s="314" t="str">
        <f>Resumo!$R$7</f>
        <v>Despesa Direta</v>
      </c>
      <c r="G30911" s="327">
        <f>'Composições Desp. Diretas'!DA79</f>
        <v>0</v>
      </c>
    </row>
    <row r="31749" spans="1:7" x14ac:dyDescent="0.25">
      <c r="A31749" s="319">
        <f>'Comp. Desp. Indiretas'!$CZ$7</f>
        <v>0</v>
      </c>
      <c r="D31749" s="315" t="str">
        <f>'CRONOG. DE RECEBIMENTO'!$A$5</f>
        <v>Monitoramento da Qualidade do Ar</v>
      </c>
      <c r="E31749" s="314" t="str">
        <f>Resumo!$R$4</f>
        <v>Receita</v>
      </c>
      <c r="F31749" s="314" t="str">
        <f>Resumo!$R$4</f>
        <v>Receita</v>
      </c>
      <c r="G31749" s="327">
        <f>'CRONOG. DE RECEBIMENTO'!AD5</f>
        <v>0</v>
      </c>
    </row>
    <row r="31750" spans="1:7" x14ac:dyDescent="0.25">
      <c r="A31750" s="319">
        <f>'Comp. Desp. Indiretas'!$CZ$7</f>
        <v>0</v>
      </c>
      <c r="D31750" s="315" t="str">
        <f>'CRONOG. DE RECEBIMENTO'!$A$6</f>
        <v>Monitoramento de Ruído</v>
      </c>
      <c r="E31750" s="314" t="str">
        <f>Resumo!$R$4</f>
        <v>Receita</v>
      </c>
      <c r="F31750" s="314" t="str">
        <f>Resumo!$R$4</f>
        <v>Receita</v>
      </c>
      <c r="G31750" s="327">
        <f>'CRONOG. DE RECEBIMENTO'!AD6</f>
        <v>0</v>
      </c>
    </row>
    <row r="31751" spans="1:7" x14ac:dyDescent="0.25">
      <c r="A31751" s="319">
        <f>'Comp. Desp. Indiretas'!$CZ$7</f>
        <v>0</v>
      </c>
      <c r="D31751" s="315" t="str">
        <f>'CRONOG. DE RECEBIMENTO'!$A$7</f>
        <v>Monitoramento de Efluentes Industriais</v>
      </c>
      <c r="E31751" s="314" t="str">
        <f>Resumo!$R$4</f>
        <v>Receita</v>
      </c>
      <c r="F31751" s="314" t="str">
        <f>Resumo!$R$4</f>
        <v>Receita</v>
      </c>
      <c r="G31751" s="327">
        <f>'CRONOG. DE RECEBIMENTO'!AD7</f>
        <v>0</v>
      </c>
    </row>
    <row r="31779" spans="1:7" x14ac:dyDescent="0.25">
      <c r="A31779" s="319">
        <f>'Comp. Desp. Indiretas'!$CZ$7</f>
        <v>0</v>
      </c>
      <c r="D31779" s="315" t="str">
        <f>Resumo!$R$8</f>
        <v>Imposto</v>
      </c>
      <c r="E31779" s="314" t="str">
        <f>Resumo!$R$5</f>
        <v>Despesa</v>
      </c>
      <c r="F31779" s="314" t="str">
        <f>Resumo!$R$8</f>
        <v>Imposto</v>
      </c>
      <c r="G31779" s="327">
        <f>'CRONOG. DE RECEBIMENTO'!AD10</f>
        <v>0</v>
      </c>
    </row>
    <row r="31780" spans="1:7" x14ac:dyDescent="0.25">
      <c r="A31780" s="319">
        <f>'Comp. Desp. Indiretas'!$CZ$7</f>
        <v>0</v>
      </c>
      <c r="D31780" s="315" t="str">
        <f>Resumo!$R$9</f>
        <v>Overhead</v>
      </c>
      <c r="E31780" s="314" t="str">
        <f>Resumo!$R$9</f>
        <v>Overhead</v>
      </c>
      <c r="F31780" s="314" t="str">
        <f>Resumo!$R$9</f>
        <v>Overhead</v>
      </c>
      <c r="G31780" s="327">
        <f>'CRONOG. DE RECEBIMENTO'!AD15</f>
        <v>0</v>
      </c>
    </row>
    <row r="31781" spans="1:7" x14ac:dyDescent="0.25">
      <c r="A31781" s="319">
        <f>'Comp. Desp. Indiretas'!$CZ$7</f>
        <v>0</v>
      </c>
      <c r="D31781" s="315" t="str">
        <f>Resumo!$R$10</f>
        <v>Margem</v>
      </c>
      <c r="E31781" s="314" t="str">
        <f>Resumo!$R$10</f>
        <v>Margem</v>
      </c>
      <c r="F31781" s="314" t="str">
        <f>Resumo!$R$10</f>
        <v>Margem</v>
      </c>
      <c r="G31781" s="327">
        <f>'CRONOG. DE RECEBIMENTO'!AD17</f>
        <v>0</v>
      </c>
    </row>
    <row r="31782" spans="1:7" x14ac:dyDescent="0.25">
      <c r="A31782" s="319">
        <f>'Comp. Desp. Indiretas'!$CZ$7</f>
        <v>0</v>
      </c>
      <c r="D31782" s="315" t="str">
        <f>Resumo!$R$11</f>
        <v>Risco</v>
      </c>
      <c r="E31782" s="314" t="str">
        <f>Resumo!$R$11</f>
        <v>Risco</v>
      </c>
      <c r="F31782" s="314" t="str">
        <f>Resumo!$R$11</f>
        <v>Risco</v>
      </c>
      <c r="G31782" s="327">
        <f>'CRONOG. DE RECEBIMENTO'!AD16</f>
        <v>0</v>
      </c>
    </row>
    <row r="31783" spans="1:7" x14ac:dyDescent="0.25">
      <c r="A31783" s="319">
        <f>'Comp. Desp. Indiretas'!$CZ$7</f>
        <v>0</v>
      </c>
      <c r="D31783" s="315" t="str">
        <f>'CRONOG. DE RECEBIMENTO'!$A$11</f>
        <v>TOTAL MENSAL - RECEITA LÍQUIDA</v>
      </c>
      <c r="E31783" s="314" t="str">
        <f>Resumo!$R$4</f>
        <v>Receita</v>
      </c>
      <c r="F31783" s="314" t="str">
        <f>'CRONOG. DE RECEBIMENTO'!$A$11</f>
        <v>TOTAL MENSAL - RECEITA LÍQUIDA</v>
      </c>
      <c r="G31783" s="327">
        <f>'CRONOG. DE RECEBIMENTO'!$AD$11</f>
        <v>0</v>
      </c>
    </row>
    <row r="31784" spans="1:7" x14ac:dyDescent="0.25">
      <c r="A31784" s="319">
        <f>'Comp. Desp. Indiretas'!$CZ$7</f>
        <v>0</v>
      </c>
      <c r="D31784" s="315" t="str">
        <f>'CRONOG. DE RECEBIMENTO'!$A$12</f>
        <v>TOTAL ACUMULADO - RECEITA LÍQUIDA</v>
      </c>
      <c r="E31784" s="314" t="str">
        <f>Resumo!$R$4</f>
        <v>Receita</v>
      </c>
      <c r="F31784" s="314" t="str">
        <f>'CRONOG. DE RECEBIMENTO'!$A$12</f>
        <v>TOTAL ACUMULADO - RECEITA LÍQUIDA</v>
      </c>
      <c r="G31784" s="327">
        <f>'CRONOG. DE RECEBIMENTO'!$AD$12</f>
        <v>17472.697328999995</v>
      </c>
    </row>
    <row r="31785" spans="1:7" x14ac:dyDescent="0.25">
      <c r="A31785" s="319">
        <f>'Comp. Desp. Indiretas'!$CZ$7</f>
        <v>0</v>
      </c>
      <c r="D31785" s="315" t="str">
        <f>'CRONOG. DE RECEBIMENTO'!$A$38</f>
        <v>Monitoramento da Qualidade do Ar</v>
      </c>
      <c r="E31785" s="314" t="str">
        <f>Resumo!$R$12</f>
        <v>Recebimento Cliente</v>
      </c>
      <c r="F31785" s="314" t="str">
        <f>Resumo!$R$12</f>
        <v>Recebimento Cliente</v>
      </c>
      <c r="G31785" s="327">
        <f>'CRONOG. DE RECEBIMENTO'!$AD$38</f>
        <v>0</v>
      </c>
    </row>
    <row r="31786" spans="1:7" x14ac:dyDescent="0.25">
      <c r="A31786" s="319">
        <f>'Comp. Desp. Indiretas'!$CZ$7</f>
        <v>0</v>
      </c>
      <c r="D31786" s="315" t="str">
        <f>'CRONOG. DE RECEBIMENTO'!$A$39</f>
        <v>Monitoramento de Ruído</v>
      </c>
      <c r="E31786" s="314" t="str">
        <f>Resumo!$R$12</f>
        <v>Recebimento Cliente</v>
      </c>
      <c r="F31786" s="314" t="str">
        <f>Resumo!$R$12</f>
        <v>Recebimento Cliente</v>
      </c>
      <c r="G31786" s="327">
        <f>'CRONOG. DE RECEBIMENTO'!$AD$39</f>
        <v>0</v>
      </c>
    </row>
    <row r="31787" spans="1:7" x14ac:dyDescent="0.25">
      <c r="A31787" s="319">
        <f>'Comp. Desp. Indiretas'!$CZ$7</f>
        <v>0</v>
      </c>
      <c r="D31787" s="315" t="str">
        <f>'CRONOG. DE RECEBIMENTO'!$A$40</f>
        <v>Monitoramento de Efluentes Industriais</v>
      </c>
      <c r="E31787" s="314" t="str">
        <f>Resumo!$R$12</f>
        <v>Recebimento Cliente</v>
      </c>
      <c r="F31787" s="314" t="str">
        <f>Resumo!$R$12</f>
        <v>Recebimento Cliente</v>
      </c>
      <c r="G31787" s="327">
        <f>'CRONOG. DE RECEBIMENTO'!$AD$40</f>
        <v>0</v>
      </c>
    </row>
    <row r="31815" spans="1:7" x14ac:dyDescent="0.25">
      <c r="A31815" s="319">
        <f>'Comp. Desp. Indiretas'!$DA$7</f>
        <v>0</v>
      </c>
      <c r="B31815" s="314" t="str">
        <f>'Comp. Desp. Indiretas'!$A$9</f>
        <v>MOC</v>
      </c>
      <c r="D31815" s="315" t="str">
        <f>'Comp. Desp. Indiretas'!$C$9</f>
        <v>DIRETOR TÉCNICO</v>
      </c>
      <c r="E31815" s="314" t="str">
        <f>Resumo!$R$5</f>
        <v>Despesa</v>
      </c>
      <c r="F31815" s="314" t="str">
        <f>Resumo!$R$6</f>
        <v>Despesa Indireta</v>
      </c>
      <c r="G31815" s="327">
        <f>'Comp. Desp. Indiretas'!DA9</f>
        <v>0</v>
      </c>
    </row>
    <row r="31816" spans="1:7" x14ac:dyDescent="0.25">
      <c r="A31816" s="319">
        <f>'Comp. Desp. Indiretas'!$DA$7</f>
        <v>0</v>
      </c>
      <c r="B31816" s="314" t="str">
        <f>'Comp. Desp. Indiretas'!$A$10</f>
        <v>MOC</v>
      </c>
      <c r="D31816" s="315" t="str">
        <f>'Comp. Desp. Indiretas'!$C$10</f>
        <v>GERENTE DE PROJETO</v>
      </c>
      <c r="E31816" s="314" t="str">
        <f>Resumo!$R$5</f>
        <v>Despesa</v>
      </c>
      <c r="F31816" s="314" t="str">
        <f>Resumo!$R$6</f>
        <v>Despesa Indireta</v>
      </c>
      <c r="G31816" s="327">
        <f>'Comp. Desp. Indiretas'!DA10</f>
        <v>0</v>
      </c>
    </row>
    <row r="31817" spans="1:7" x14ac:dyDescent="0.25">
      <c r="A31817" s="319">
        <f>'Comp. Desp. Indiretas'!$DA$7</f>
        <v>0</v>
      </c>
      <c r="B31817" s="314" t="str">
        <f>'Comp. Desp. Indiretas'!$A$11</f>
        <v>MOC</v>
      </c>
      <c r="D31817" s="315" t="str">
        <f>'Comp. Desp. Indiretas'!$C$11</f>
        <v>COORD. DE PROJETO</v>
      </c>
      <c r="E31817" s="314" t="str">
        <f>Resumo!$R$5</f>
        <v>Despesa</v>
      </c>
      <c r="F31817" s="314" t="str">
        <f>Resumo!$R$6</f>
        <v>Despesa Indireta</v>
      </c>
      <c r="G31817" s="327">
        <f>'Comp. Desp. Indiretas'!DA11</f>
        <v>0</v>
      </c>
    </row>
    <row r="31818" spans="1:7" x14ac:dyDescent="0.25">
      <c r="A31818" s="319">
        <f>'Comp. Desp. Indiretas'!$DA$7</f>
        <v>0</v>
      </c>
      <c r="B31818" s="314" t="str">
        <f>'Comp. Desp. Indiretas'!$A$12</f>
        <v>MOC</v>
      </c>
      <c r="D31818" s="315" t="str">
        <f>'Comp. Desp. Indiretas'!$C$12</f>
        <v>COORD. OPERACIONAL</v>
      </c>
      <c r="E31818" s="314" t="str">
        <f>Resumo!$R$5</f>
        <v>Despesa</v>
      </c>
      <c r="F31818" s="314" t="str">
        <f>Resumo!$R$6</f>
        <v>Despesa Indireta</v>
      </c>
      <c r="G31818" s="327">
        <f>'Comp. Desp. Indiretas'!DA12</f>
        <v>0</v>
      </c>
    </row>
    <row r="31819" spans="1:7" x14ac:dyDescent="0.25">
      <c r="A31819" s="319">
        <f>'Comp. Desp. Indiretas'!$DA$7</f>
        <v>0</v>
      </c>
      <c r="B31819" s="314" t="str">
        <f>'Comp. Desp. Indiretas'!$A$13</f>
        <v>MOC</v>
      </c>
      <c r="D31819" s="315" t="str">
        <f>'Comp. Desp. Indiretas'!$C$13</f>
        <v>ANALISTA DE PROJETOS SENIOR</v>
      </c>
      <c r="E31819" s="314" t="str">
        <f>Resumo!$R$5</f>
        <v>Despesa</v>
      </c>
      <c r="F31819" s="314" t="str">
        <f>Resumo!$R$6</f>
        <v>Despesa Indireta</v>
      </c>
      <c r="G31819" s="327">
        <f>'Comp. Desp. Indiretas'!DA13</f>
        <v>0</v>
      </c>
    </row>
    <row r="31820" spans="1:7" x14ac:dyDescent="0.25">
      <c r="A31820" s="319">
        <f>'Comp. Desp. Indiretas'!$DA$7</f>
        <v>0</v>
      </c>
      <c r="B31820" s="314" t="str">
        <f>'Comp. Desp. Indiretas'!$A$14</f>
        <v>MOC</v>
      </c>
      <c r="D31820" s="315" t="str">
        <f>'Comp. Desp. Indiretas'!$C$14</f>
        <v>ANALISTA DE PROJETOS PLENO</v>
      </c>
      <c r="E31820" s="314" t="str">
        <f>Resumo!$R$5</f>
        <v>Despesa</v>
      </c>
      <c r="F31820" s="314" t="str">
        <f>Resumo!$R$6</f>
        <v>Despesa Indireta</v>
      </c>
      <c r="G31820" s="327">
        <f>'Comp. Desp. Indiretas'!DA14</f>
        <v>0</v>
      </c>
    </row>
    <row r="31821" spans="1:7" x14ac:dyDescent="0.25">
      <c r="A31821" s="319">
        <f>'Comp. Desp. Indiretas'!$DA$7</f>
        <v>0</v>
      </c>
      <c r="B31821" s="314" t="str">
        <f>'Comp. Desp. Indiretas'!$A$15</f>
        <v>MOC</v>
      </c>
      <c r="D31821" s="315" t="str">
        <f>'Comp. Desp. Indiretas'!$C$15</f>
        <v>ANALISTA DE PROJETOS JUNIOR</v>
      </c>
      <c r="E31821" s="314" t="str">
        <f>Resumo!$R$5</f>
        <v>Despesa</v>
      </c>
      <c r="F31821" s="314" t="str">
        <f>Resumo!$R$6</f>
        <v>Despesa Indireta</v>
      </c>
      <c r="G31821" s="327">
        <f>'Comp. Desp. Indiretas'!DA15</f>
        <v>0</v>
      </c>
    </row>
    <row r="31822" spans="1:7" x14ac:dyDescent="0.25">
      <c r="A31822" s="319">
        <f>'Comp. Desp. Indiretas'!$DA$7</f>
        <v>0</v>
      </c>
      <c r="B31822" s="314" t="str">
        <f>'Comp. Desp. Indiretas'!$A$16</f>
        <v>MOC</v>
      </c>
      <c r="D31822" s="315" t="str">
        <f>'Comp. Desp. Indiretas'!$C$16</f>
        <v>TÉCNICO OPERACIONAL</v>
      </c>
      <c r="E31822" s="314" t="str">
        <f>Resumo!$R$5</f>
        <v>Despesa</v>
      </c>
      <c r="F31822" s="314" t="str">
        <f>Resumo!$R$6</f>
        <v>Despesa Indireta</v>
      </c>
      <c r="G31822" s="327">
        <f>'Comp. Desp. Indiretas'!DA16</f>
        <v>0</v>
      </c>
    </row>
    <row r="31823" spans="1:7" x14ac:dyDescent="0.25">
      <c r="A31823" s="319">
        <f>'Comp. Desp. Indiretas'!$DA$7</f>
        <v>0</v>
      </c>
      <c r="B31823" s="314" t="str">
        <f>'Comp. Desp. Indiretas'!$A$17</f>
        <v>MOC</v>
      </c>
      <c r="D31823" s="315" t="str">
        <f>'Comp. Desp. Indiretas'!$C$17</f>
        <v>TÉCNICO OPERACIONAL - C/ PERICULOSIDADE</v>
      </c>
      <c r="E31823" s="314" t="str">
        <f>Resumo!$R$5</f>
        <v>Despesa</v>
      </c>
      <c r="F31823" s="314" t="str">
        <f>Resumo!$R$6</f>
        <v>Despesa Indireta</v>
      </c>
      <c r="G31823" s="327">
        <f>'Comp. Desp. Indiretas'!DA17</f>
        <v>0</v>
      </c>
    </row>
    <row r="31824" spans="1:7" x14ac:dyDescent="0.25">
      <c r="A31824" s="319">
        <f>'Comp. Desp. Indiretas'!$DA$7</f>
        <v>0</v>
      </c>
      <c r="B31824" s="314" t="str">
        <f>'Comp. Desp. Indiretas'!$A$18</f>
        <v>MOC</v>
      </c>
      <c r="D31824" s="315" t="str">
        <f>'Comp. Desp. Indiretas'!$C$18</f>
        <v>ANALISTA DE GEOPROCESSAMENTO</v>
      </c>
      <c r="E31824" s="314" t="str">
        <f>Resumo!$R$5</f>
        <v>Despesa</v>
      </c>
      <c r="F31824" s="314" t="str">
        <f>Resumo!$R$6</f>
        <v>Despesa Indireta</v>
      </c>
      <c r="G31824" s="327">
        <f>'Comp. Desp. Indiretas'!DA18</f>
        <v>0</v>
      </c>
    </row>
    <row r="31825" spans="1:7" x14ac:dyDescent="0.25">
      <c r="A31825" s="319">
        <f>'Comp. Desp. Indiretas'!$DA$7</f>
        <v>0</v>
      </c>
      <c r="B31825" s="314" t="str">
        <f>'Comp. Desp. Indiretas'!$A$19</f>
        <v>MOC</v>
      </c>
      <c r="D31825" s="315" t="str">
        <f>'Comp. Desp. Indiretas'!$C$19</f>
        <v>ASSISTENTE DE PROJETOS</v>
      </c>
      <c r="E31825" s="314" t="str">
        <f>Resumo!$R$5</f>
        <v>Despesa</v>
      </c>
      <c r="F31825" s="314" t="str">
        <f>Resumo!$R$6</f>
        <v>Despesa Indireta</v>
      </c>
      <c r="G31825" s="327">
        <f>'Comp. Desp. Indiretas'!DA19</f>
        <v>0</v>
      </c>
    </row>
    <row r="31826" spans="1:7" x14ac:dyDescent="0.25">
      <c r="A31826" s="319">
        <f>'Comp. Desp. Indiretas'!$DA$7</f>
        <v>0</v>
      </c>
      <c r="B31826" s="314" t="str">
        <f>'Comp. Desp. Indiretas'!$A$20</f>
        <v>MOC</v>
      </c>
      <c r="D31826" s="315" t="str">
        <f>'Comp. Desp. Indiretas'!$C$20</f>
        <v>AUXILIAR TÉCNICO</v>
      </c>
      <c r="E31826" s="314" t="str">
        <f>Resumo!$R$5</f>
        <v>Despesa</v>
      </c>
      <c r="F31826" s="314" t="str">
        <f>Resumo!$R$6</f>
        <v>Despesa Indireta</v>
      </c>
      <c r="G31826" s="327">
        <f>'Comp. Desp. Indiretas'!DA20</f>
        <v>0</v>
      </c>
    </row>
    <row r="31827" spans="1:7" x14ac:dyDescent="0.25">
      <c r="A31827" s="319">
        <f>'Comp. Desp. Indiretas'!$DA$7</f>
        <v>0</v>
      </c>
      <c r="B31827" s="314" t="str">
        <f>'Comp. Desp. Indiretas'!$A$21</f>
        <v>MOC</v>
      </c>
      <c r="D31827" s="315" t="str">
        <f>'Comp. Desp. Indiretas'!$C$21</f>
        <v>ESTAGIÁRIO TÉCNICO</v>
      </c>
      <c r="E31827" s="314" t="str">
        <f>Resumo!$R$5</f>
        <v>Despesa</v>
      </c>
      <c r="F31827" s="314" t="str">
        <f>Resumo!$R$6</f>
        <v>Despesa Indireta</v>
      </c>
      <c r="G31827" s="327">
        <f>'Comp. Desp. Indiretas'!DA21</f>
        <v>0</v>
      </c>
    </row>
    <row r="31828" spans="1:7" x14ac:dyDescent="0.25">
      <c r="A31828" s="319">
        <f>'Comp. Desp. Indiretas'!$DA$7</f>
        <v>0</v>
      </c>
      <c r="B31828" s="314" t="str">
        <f>'Comp. Desp. Indiretas'!$A$22</f>
        <v>MOC</v>
      </c>
      <c r="D31828" s="315" t="str">
        <f>'Comp. Desp. Indiretas'!$C$22</f>
        <v>ANALISTA FINANCEIRO</v>
      </c>
      <c r="E31828" s="314" t="str">
        <f>Resumo!$R$5</f>
        <v>Despesa</v>
      </c>
      <c r="F31828" s="314" t="str">
        <f>Resumo!$R$6</f>
        <v>Despesa Indireta</v>
      </c>
      <c r="G31828" s="327">
        <f>'Comp. Desp. Indiretas'!DA22</f>
        <v>0</v>
      </c>
    </row>
    <row r="31829" spans="1:7" x14ac:dyDescent="0.25">
      <c r="A31829" s="319">
        <f>'Comp. Desp. Indiretas'!$DA$7</f>
        <v>0</v>
      </c>
      <c r="B31829" s="314" t="str">
        <f>'Comp. Desp. Indiretas'!$A$23</f>
        <v>MOC</v>
      </c>
      <c r="D31829" s="315" t="str">
        <f>'Comp. Desp. Indiretas'!$C$23</f>
        <v>ANALISTA DE SUPRIMENTOS</v>
      </c>
      <c r="E31829" s="314" t="str">
        <f>Resumo!$R$5</f>
        <v>Despesa</v>
      </c>
      <c r="F31829" s="314" t="str">
        <f>Resumo!$R$6</f>
        <v>Despesa Indireta</v>
      </c>
      <c r="G31829" s="327">
        <f>'Comp. Desp. Indiretas'!DA23</f>
        <v>0</v>
      </c>
    </row>
    <row r="31830" spans="1:7" x14ac:dyDescent="0.25">
      <c r="A31830" s="319">
        <f>'Comp. Desp. Indiretas'!$DA$7</f>
        <v>0</v>
      </c>
      <c r="B31830" s="314" t="str">
        <f>'Comp. Desp. Indiretas'!$A$24</f>
        <v>DG</v>
      </c>
      <c r="D31830" s="315" t="str">
        <f>'Comp. Desp. Indiretas'!$C$24</f>
        <v>HOSPEDAGEM - NIVEL 1</v>
      </c>
      <c r="E31830" s="314" t="str">
        <f>Resumo!$R$5</f>
        <v>Despesa</v>
      </c>
      <c r="F31830" s="314" t="str">
        <f>Resumo!$R$6</f>
        <v>Despesa Indireta</v>
      </c>
      <c r="G31830" s="327">
        <f>'Comp. Desp. Indiretas'!DA24</f>
        <v>0</v>
      </c>
    </row>
    <row r="31831" spans="1:7" x14ac:dyDescent="0.25">
      <c r="A31831" s="319">
        <f>'Comp. Desp. Indiretas'!$DA$7</f>
        <v>0</v>
      </c>
      <c r="B31831" s="314" t="str">
        <f>'Comp. Desp. Indiretas'!$A$25</f>
        <v>DG</v>
      </c>
      <c r="D31831" s="315" t="str">
        <f>'Comp. Desp. Indiretas'!$C$25</f>
        <v>HOSPEDAGEM - NIVEL 2</v>
      </c>
      <c r="E31831" s="314" t="str">
        <f>Resumo!$R$5</f>
        <v>Despesa</v>
      </c>
      <c r="F31831" s="314" t="str">
        <f>Resumo!$R$6</f>
        <v>Despesa Indireta</v>
      </c>
      <c r="G31831" s="327">
        <f>'Comp. Desp. Indiretas'!DA25</f>
        <v>0</v>
      </c>
    </row>
    <row r="31832" spans="1:7" x14ac:dyDescent="0.25">
      <c r="A31832" s="319">
        <f>'Comp. Desp. Indiretas'!$DA$7</f>
        <v>0</v>
      </c>
      <c r="B31832" s="314" t="str">
        <f>'Comp. Desp. Indiretas'!$A$26</f>
        <v>DG</v>
      </c>
      <c r="D31832" s="315" t="str">
        <f>'Comp. Desp. Indiretas'!$C$26</f>
        <v>HOSPEDAGEM - NIVEL 3</v>
      </c>
      <c r="E31832" s="314" t="str">
        <f>Resumo!$R$5</f>
        <v>Despesa</v>
      </c>
      <c r="F31832" s="314" t="str">
        <f>Resumo!$R$6</f>
        <v>Despesa Indireta</v>
      </c>
      <c r="G31832" s="327">
        <f>'Comp. Desp. Indiretas'!DA26</f>
        <v>0</v>
      </c>
    </row>
    <row r="31833" spans="1:7" x14ac:dyDescent="0.25">
      <c r="A31833" s="319">
        <f>'Comp. Desp. Indiretas'!$DA$7</f>
        <v>0</v>
      </c>
      <c r="B31833" s="314" t="str">
        <f>'Comp. Desp. Indiretas'!$A$27</f>
        <v>DG</v>
      </c>
      <c r="D31833" s="315" t="str">
        <f>'Comp. Desp. Indiretas'!$C$27</f>
        <v>LOCAÇÃO DE BASE OPERACIONAL</v>
      </c>
      <c r="E31833" s="314" t="str">
        <f>Resumo!$R$5</f>
        <v>Despesa</v>
      </c>
      <c r="F31833" s="314" t="str">
        <f>Resumo!$R$6</f>
        <v>Despesa Indireta</v>
      </c>
      <c r="G31833" s="327">
        <f>'Comp. Desp. Indiretas'!DA27</f>
        <v>0</v>
      </c>
    </row>
    <row r="31834" spans="1:7" x14ac:dyDescent="0.25">
      <c r="A31834" s="319">
        <f>'Comp. Desp. Indiretas'!$DA$7</f>
        <v>0</v>
      </c>
      <c r="B31834" s="314" t="str">
        <f>'Comp. Desp. Indiretas'!$A$28</f>
        <v>DG</v>
      </c>
      <c r="D31834" s="315" t="str">
        <f>'Comp. Desp. Indiretas'!$C$28</f>
        <v>ALIMENTAÇÃO - NIVEL 1</v>
      </c>
      <c r="E31834" s="314" t="str">
        <f>Resumo!$R$5</f>
        <v>Despesa</v>
      </c>
      <c r="F31834" s="314" t="str">
        <f>Resumo!$R$6</f>
        <v>Despesa Indireta</v>
      </c>
      <c r="G31834" s="327">
        <f>'Comp. Desp. Indiretas'!DA28</f>
        <v>0</v>
      </c>
    </row>
    <row r="31835" spans="1:7" x14ac:dyDescent="0.25">
      <c r="A31835" s="319">
        <f>'Comp. Desp. Indiretas'!$DA$7</f>
        <v>0</v>
      </c>
      <c r="B31835" s="314" t="str">
        <f>'Comp. Desp. Indiretas'!$A$29</f>
        <v>DG</v>
      </c>
      <c r="D31835" s="315" t="str">
        <f>'Comp. Desp. Indiretas'!$C$29</f>
        <v>ALIMENTAÇÃO - NIVEL 2</v>
      </c>
      <c r="E31835" s="314" t="str">
        <f>Resumo!$R$5</f>
        <v>Despesa</v>
      </c>
      <c r="F31835" s="314" t="str">
        <f>Resumo!$R$6</f>
        <v>Despesa Indireta</v>
      </c>
      <c r="G31835" s="327">
        <f>'Comp. Desp. Indiretas'!DA29</f>
        <v>0</v>
      </c>
    </row>
    <row r="31836" spans="1:7" x14ac:dyDescent="0.25">
      <c r="A31836" s="319">
        <f>'Comp. Desp. Indiretas'!$DA$7</f>
        <v>0</v>
      </c>
      <c r="B31836" s="314" t="str">
        <f>'Comp. Desp. Indiretas'!$A$30</f>
        <v>DG</v>
      </c>
      <c r="D31836" s="315" t="str">
        <f>'Comp. Desp. Indiretas'!$C$30</f>
        <v>ALIMENTAÇÃO - NIVEL 3</v>
      </c>
      <c r="E31836" s="314" t="str">
        <f>Resumo!$R$5</f>
        <v>Despesa</v>
      </c>
      <c r="F31836" s="314" t="str">
        <f>Resumo!$R$6</f>
        <v>Despesa Indireta</v>
      </c>
      <c r="G31836" s="327">
        <f>'Comp. Desp. Indiretas'!DA30</f>
        <v>0</v>
      </c>
    </row>
    <row r="31837" spans="1:7" x14ac:dyDescent="0.25">
      <c r="A31837" s="319">
        <f>'Comp. Desp. Indiretas'!$DA$7</f>
        <v>0</v>
      </c>
      <c r="B31837" s="314" t="str">
        <f>'Comp. Desp. Indiretas'!$A$31</f>
        <v>DG</v>
      </c>
      <c r="D31837" s="315" t="str">
        <f>'Comp. Desp. Indiretas'!$C$31</f>
        <v>TELEFONIA</v>
      </c>
      <c r="E31837" s="314" t="str">
        <f>Resumo!$R$5</f>
        <v>Despesa</v>
      </c>
      <c r="F31837" s="314" t="str">
        <f>Resumo!$R$6</f>
        <v>Despesa Indireta</v>
      </c>
      <c r="G31837" s="327">
        <f>'Comp. Desp. Indiretas'!DA31</f>
        <v>0</v>
      </c>
    </row>
    <row r="31838" spans="1:7" x14ac:dyDescent="0.25">
      <c r="A31838" s="319">
        <f>'Comp. Desp. Indiretas'!$DA$7</f>
        <v>0</v>
      </c>
      <c r="B31838" s="314" t="str">
        <f>'Comp. Desp. Indiretas'!$A$32</f>
        <v>DG</v>
      </c>
      <c r="D31838" s="315" t="str">
        <f>'Comp. Desp. Indiretas'!$C$32</f>
        <v>ALUGUEL DE VEÍCULO LEVE MENSAL</v>
      </c>
      <c r="E31838" s="314" t="str">
        <f>Resumo!$R$5</f>
        <v>Despesa</v>
      </c>
      <c r="F31838" s="314" t="str">
        <f>Resumo!$R$6</f>
        <v>Despesa Indireta</v>
      </c>
      <c r="G31838" s="327">
        <f>'Comp. Desp. Indiretas'!DA32</f>
        <v>0</v>
      </c>
    </row>
    <row r="31839" spans="1:7" x14ac:dyDescent="0.25">
      <c r="A31839" s="319">
        <f>'Comp. Desp. Indiretas'!$DA$7</f>
        <v>0</v>
      </c>
      <c r="B31839" s="314" t="str">
        <f>'Comp. Desp. Indiretas'!$A$33</f>
        <v>DG</v>
      </c>
      <c r="D31839" s="315" t="str">
        <f>'Comp. Desp. Indiretas'!$C$33</f>
        <v>ALUGUEL DE VEICULO LEVE</v>
      </c>
      <c r="E31839" s="314" t="str">
        <f>Resumo!$R$5</f>
        <v>Despesa</v>
      </c>
      <c r="F31839" s="314" t="str">
        <f>Resumo!$R$6</f>
        <v>Despesa Indireta</v>
      </c>
      <c r="G31839" s="327">
        <f>'Comp. Desp. Indiretas'!DA33</f>
        <v>0</v>
      </c>
    </row>
    <row r="31840" spans="1:7" x14ac:dyDescent="0.25">
      <c r="A31840" s="319">
        <f>'Comp. Desp. Indiretas'!$DA$7</f>
        <v>0</v>
      </c>
      <c r="B31840" s="314" t="str">
        <f>'Comp. Desp. Indiretas'!$A$34</f>
        <v>DG</v>
      </c>
      <c r="D31840" s="315" t="str">
        <f>'Comp. Desp. Indiretas'!$C$34</f>
        <v>ALUGUEL CAMINHONTE</v>
      </c>
      <c r="E31840" s="314" t="str">
        <f>Resumo!$R$5</f>
        <v>Despesa</v>
      </c>
      <c r="F31840" s="314" t="str">
        <f>Resumo!$R$6</f>
        <v>Despesa Indireta</v>
      </c>
      <c r="G31840" s="327">
        <f>'Comp. Desp. Indiretas'!DA34</f>
        <v>0</v>
      </c>
    </row>
    <row r="31841" spans="1:7" x14ac:dyDescent="0.25">
      <c r="A31841" s="319">
        <f>'Comp. Desp. Indiretas'!$DA$7</f>
        <v>0</v>
      </c>
      <c r="B31841" s="314" t="str">
        <f>'Comp. Desp. Indiretas'!$A$35</f>
        <v>DG</v>
      </c>
      <c r="D31841" s="315" t="str">
        <f>'Comp. Desp. Indiretas'!$C$35</f>
        <v>AQUISIÇÃO DE VEICULO</v>
      </c>
      <c r="E31841" s="314" t="str">
        <f>Resumo!$R$5</f>
        <v>Despesa</v>
      </c>
      <c r="F31841" s="314" t="str">
        <f>Resumo!$R$6</f>
        <v>Despesa Indireta</v>
      </c>
      <c r="G31841" s="327">
        <f>'Comp. Desp. Indiretas'!DA35</f>
        <v>0</v>
      </c>
    </row>
    <row r="31842" spans="1:7" x14ac:dyDescent="0.25">
      <c r="A31842" s="319">
        <f>'Comp. Desp. Indiretas'!$DA$7</f>
        <v>0</v>
      </c>
      <c r="B31842" s="314" t="str">
        <f>'Comp. Desp. Indiretas'!$A$36</f>
        <v>DG</v>
      </c>
      <c r="D31842" s="315" t="str">
        <f>'Comp. Desp. Indiretas'!$C$36</f>
        <v>COMBUSTÍVEL - GASOLINA</v>
      </c>
      <c r="E31842" s="314" t="str">
        <f>Resumo!$R$5</f>
        <v>Despesa</v>
      </c>
      <c r="F31842" s="314" t="str">
        <f>Resumo!$R$6</f>
        <v>Despesa Indireta</v>
      </c>
      <c r="G31842" s="327">
        <f>'Comp. Desp. Indiretas'!DA36</f>
        <v>0</v>
      </c>
    </row>
    <row r="31843" spans="1:7" x14ac:dyDescent="0.25">
      <c r="A31843" s="319">
        <f>'Comp. Desp. Indiretas'!$DA$7</f>
        <v>0</v>
      </c>
      <c r="B31843" s="314" t="str">
        <f>'Comp. Desp. Indiretas'!$A$37</f>
        <v>DG</v>
      </c>
      <c r="D31843" s="315" t="str">
        <f>'Comp. Desp. Indiretas'!$C$37</f>
        <v>COMBUSTÍVEL - DIESEL</v>
      </c>
      <c r="E31843" s="314" t="str">
        <f>Resumo!$R$5</f>
        <v>Despesa</v>
      </c>
      <c r="F31843" s="314" t="str">
        <f>Resumo!$R$6</f>
        <v>Despesa Indireta</v>
      </c>
      <c r="G31843" s="327">
        <f>'Comp. Desp. Indiretas'!DA37</f>
        <v>0</v>
      </c>
    </row>
    <row r="31844" spans="1:7" x14ac:dyDescent="0.25">
      <c r="A31844" s="319">
        <f>'Comp. Desp. Indiretas'!$DA$7</f>
        <v>0</v>
      </c>
      <c r="B31844" s="314" t="str">
        <f>'Comp. Desp. Indiretas'!$A$38</f>
        <v>DG</v>
      </c>
      <c r="D31844" s="315" t="str">
        <f>'Comp. Desp. Indiretas'!$C$38</f>
        <v>PASSAGEM AÉREA</v>
      </c>
      <c r="E31844" s="314" t="str">
        <f>Resumo!$R$5</f>
        <v>Despesa</v>
      </c>
      <c r="F31844" s="314" t="str">
        <f>Resumo!$R$6</f>
        <v>Despesa Indireta</v>
      </c>
      <c r="G31844" s="327">
        <f>'Comp. Desp. Indiretas'!DA38</f>
        <v>0</v>
      </c>
    </row>
    <row r="31845" spans="1:7" x14ac:dyDescent="0.25">
      <c r="A31845" s="319">
        <f>'Comp. Desp. Indiretas'!$DA$7</f>
        <v>0</v>
      </c>
      <c r="B31845" s="314" t="str">
        <f>'Comp. Desp. Indiretas'!$A$39</f>
        <v>ART</v>
      </c>
      <c r="D31845" s="315" t="str">
        <f>'Comp. Desp. Indiretas'!$C$39</f>
        <v>ART CREA - Nível 1</v>
      </c>
      <c r="E31845" s="314" t="str">
        <f>Resumo!$R$5</f>
        <v>Despesa</v>
      </c>
      <c r="F31845" s="314" t="str">
        <f>Resumo!$R$6</f>
        <v>Despesa Indireta</v>
      </c>
      <c r="G31845" s="327">
        <f>'Comp. Desp. Indiretas'!DA39</f>
        <v>0</v>
      </c>
    </row>
    <row r="31846" spans="1:7" x14ac:dyDescent="0.25">
      <c r="A31846" s="319">
        <f>'Comp. Desp. Indiretas'!$DA$7</f>
        <v>0</v>
      </c>
      <c r="B31846" s="314" t="str">
        <f>'Comp. Desp. Indiretas'!$A$40</f>
        <v>ART</v>
      </c>
      <c r="D31846" s="315" t="str">
        <f>'Comp. Desp. Indiretas'!$C$40</f>
        <v>ART CREA - Nível 2</v>
      </c>
      <c r="E31846" s="314" t="str">
        <f>Resumo!$R$5</f>
        <v>Despesa</v>
      </c>
      <c r="F31846" s="314" t="str">
        <f>Resumo!$R$6</f>
        <v>Despesa Indireta</v>
      </c>
      <c r="G31846" s="327">
        <f>'Comp. Desp. Indiretas'!DA40</f>
        <v>0</v>
      </c>
    </row>
    <row r="31847" spans="1:7" x14ac:dyDescent="0.25">
      <c r="A31847" s="319">
        <f>'Comp. Desp. Indiretas'!$DA$7</f>
        <v>0</v>
      </c>
      <c r="B31847" s="314" t="str">
        <f>'Comp. Desp. Indiretas'!$A$41</f>
        <v>ART</v>
      </c>
      <c r="D31847" s="315" t="str">
        <f>'Comp. Desp. Indiretas'!$C$41</f>
        <v>ART CREA - Nível 3</v>
      </c>
      <c r="E31847" s="314" t="str">
        <f>Resumo!$R$5</f>
        <v>Despesa</v>
      </c>
      <c r="F31847" s="314" t="str">
        <f>Resumo!$R$6</f>
        <v>Despesa Indireta</v>
      </c>
      <c r="G31847" s="327">
        <f>'Comp. Desp. Indiretas'!DA41</f>
        <v>0</v>
      </c>
    </row>
    <row r="31848" spans="1:7" x14ac:dyDescent="0.25">
      <c r="A31848" s="319">
        <f>'Comp. Desp. Indiretas'!$DA$7</f>
        <v>0</v>
      </c>
      <c r="B31848" s="314" t="str">
        <f>'Comp. Desp. Indiretas'!$A$42</f>
        <v>ART</v>
      </c>
      <c r="D31848" s="315" t="str">
        <f>'Comp. Desp. Indiretas'!$C$42</f>
        <v>ACERVO CREA</v>
      </c>
      <c r="E31848" s="314" t="str">
        <f>Resumo!$R$5</f>
        <v>Despesa</v>
      </c>
      <c r="F31848" s="314" t="str">
        <f>Resumo!$R$6</f>
        <v>Despesa Indireta</v>
      </c>
      <c r="G31848" s="327">
        <f>'Comp. Desp. Indiretas'!DA42</f>
        <v>0</v>
      </c>
    </row>
    <row r="31849" spans="1:7" x14ac:dyDescent="0.25">
      <c r="A31849" s="319">
        <f>'Comp. Desp. Indiretas'!$DA$7</f>
        <v>0</v>
      </c>
      <c r="B31849" s="314" t="str">
        <f>'Comp. Desp. Indiretas'!$A$43</f>
        <v>ART</v>
      </c>
      <c r="D31849" s="315" t="str">
        <f>'Comp. Desp. Indiretas'!$C$43</f>
        <v>ART CRBio</v>
      </c>
      <c r="E31849" s="314" t="str">
        <f>Resumo!$R$5</f>
        <v>Despesa</v>
      </c>
      <c r="F31849" s="314" t="str">
        <f>Resumo!$R$6</f>
        <v>Despesa Indireta</v>
      </c>
      <c r="G31849" s="327">
        <f>'Comp. Desp. Indiretas'!DA43</f>
        <v>0</v>
      </c>
    </row>
    <row r="31850" spans="1:7" x14ac:dyDescent="0.25">
      <c r="A31850" s="319">
        <f>'Comp. Desp. Indiretas'!$DA$7</f>
        <v>0</v>
      </c>
      <c r="B31850" s="314" t="str">
        <f>'Comp. Desp. Indiretas'!$A$44</f>
        <v>ART</v>
      </c>
      <c r="D31850" s="315" t="str">
        <f>'Comp. Desp. Indiretas'!$C$44</f>
        <v>ACERVO CRBio</v>
      </c>
      <c r="E31850" s="314" t="str">
        <f>Resumo!$R$5</f>
        <v>Despesa</v>
      </c>
      <c r="F31850" s="314" t="str">
        <f>Resumo!$R$6</f>
        <v>Despesa Indireta</v>
      </c>
      <c r="G31850" s="327">
        <f>'Comp. Desp. Indiretas'!DA44</f>
        <v>0</v>
      </c>
    </row>
    <row r="31851" spans="1:7" x14ac:dyDescent="0.25">
      <c r="A31851" s="319">
        <f>'Comp. Desp. Indiretas'!$DA$7</f>
        <v>0</v>
      </c>
      <c r="B31851" s="314" t="str">
        <f>'Comp. Desp. Indiretas'!$A$45</f>
        <v>ART</v>
      </c>
      <c r="D31851" s="315" t="str">
        <f>'Comp. Desp. Indiretas'!$C$45</f>
        <v>VISTO CREA PF</v>
      </c>
      <c r="E31851" s="314" t="str">
        <f>Resumo!$R$5</f>
        <v>Despesa</v>
      </c>
      <c r="F31851" s="314" t="str">
        <f>Resumo!$R$6</f>
        <v>Despesa Indireta</v>
      </c>
      <c r="G31851" s="327">
        <f>'Comp. Desp. Indiretas'!DA45</f>
        <v>0</v>
      </c>
    </row>
    <row r="31852" spans="1:7" x14ac:dyDescent="0.25">
      <c r="A31852" s="319">
        <f>'Comp. Desp. Indiretas'!$DA$7</f>
        <v>0</v>
      </c>
      <c r="B31852" s="314" t="str">
        <f>'Comp. Desp. Indiretas'!$A$46</f>
        <v>ART</v>
      </c>
      <c r="D31852" s="315" t="str">
        <f>'Comp. Desp. Indiretas'!$C$46</f>
        <v>VISTO CREA PJ</v>
      </c>
      <c r="E31852" s="314" t="str">
        <f>Resumo!$R$5</f>
        <v>Despesa</v>
      </c>
      <c r="F31852" s="314" t="str">
        <f>Resumo!$R$6</f>
        <v>Despesa Indireta</v>
      </c>
      <c r="G31852" s="327">
        <f>'Comp. Desp. Indiretas'!DA46</f>
        <v>0</v>
      </c>
    </row>
    <row r="31853" spans="1:7" x14ac:dyDescent="0.25">
      <c r="A31853" s="319">
        <f>'Comp. Desp. Indiretas'!$DA$7</f>
        <v>0</v>
      </c>
      <c r="B31853" s="314" t="str">
        <f>'Comp. Desp. Indiretas'!$A$47</f>
        <v>ART</v>
      </c>
      <c r="D31853" s="315" t="str">
        <f>'Comp. Desp. Indiretas'!$C$47</f>
        <v>ANUIDADE CREA PF</v>
      </c>
      <c r="E31853" s="314" t="str">
        <f>Resumo!$R$5</f>
        <v>Despesa</v>
      </c>
      <c r="F31853" s="314" t="str">
        <f>Resumo!$R$6</f>
        <v>Despesa Indireta</v>
      </c>
      <c r="G31853" s="327">
        <f>'Comp. Desp. Indiretas'!DA47</f>
        <v>0</v>
      </c>
    </row>
    <row r="31854" spans="1:7" x14ac:dyDescent="0.25">
      <c r="A31854" s="319">
        <f>'Comp. Desp. Indiretas'!$DA$7</f>
        <v>0</v>
      </c>
      <c r="B31854" s="314" t="str">
        <f>'Comp. Desp. Indiretas'!$A$48</f>
        <v>ART</v>
      </c>
      <c r="D31854" s="315" t="str">
        <f>'Comp. Desp. Indiretas'!$C$48</f>
        <v>ANUIDADE CREA PJ</v>
      </c>
      <c r="E31854" s="314" t="str">
        <f>Resumo!$R$5</f>
        <v>Despesa</v>
      </c>
      <c r="F31854" s="314" t="str">
        <f>Resumo!$R$6</f>
        <v>Despesa Indireta</v>
      </c>
      <c r="G31854" s="327">
        <f>'Comp. Desp. Indiretas'!DA48</f>
        <v>0</v>
      </c>
    </row>
    <row r="31855" spans="1:7" x14ac:dyDescent="0.25">
      <c r="A31855" s="319">
        <f>'Comp. Desp. Indiretas'!$DA$7</f>
        <v>0</v>
      </c>
      <c r="B31855" s="314" t="str">
        <f>'Comp. Desp. Indiretas'!$A$49</f>
        <v>ART</v>
      </c>
      <c r="D31855" s="315" t="str">
        <f>'Comp. Desp. Indiretas'!$C$49</f>
        <v>VISTO CRBio PF</v>
      </c>
      <c r="E31855" s="314" t="str">
        <f>Resumo!$R$5</f>
        <v>Despesa</v>
      </c>
      <c r="F31855" s="314" t="str">
        <f>Resumo!$R$6</f>
        <v>Despesa Indireta</v>
      </c>
      <c r="G31855" s="327">
        <f>'Comp. Desp. Indiretas'!DA49</f>
        <v>0</v>
      </c>
    </row>
    <row r="31856" spans="1:7" x14ac:dyDescent="0.25">
      <c r="A31856" s="319">
        <f>'Comp. Desp. Indiretas'!$DA$7</f>
        <v>0</v>
      </c>
      <c r="B31856" s="314" t="str">
        <f>'Comp. Desp. Indiretas'!$A$50</f>
        <v>ART</v>
      </c>
      <c r="D31856" s="315" t="str">
        <f>'Comp. Desp. Indiretas'!$C$50</f>
        <v>VISTO CRBio PJ</v>
      </c>
      <c r="E31856" s="314" t="str">
        <f>Resumo!$R$5</f>
        <v>Despesa</v>
      </c>
      <c r="F31856" s="314" t="str">
        <f>Resumo!$R$6</f>
        <v>Despesa Indireta</v>
      </c>
      <c r="G31856" s="327">
        <f>'Comp. Desp. Indiretas'!DA50</f>
        <v>0</v>
      </c>
    </row>
    <row r="31857" spans="1:7" x14ac:dyDescent="0.25">
      <c r="A31857" s="319">
        <f>'Comp. Desp. Indiretas'!$DA$7</f>
        <v>0</v>
      </c>
      <c r="B31857" s="314" t="str">
        <f>'Comp. Desp. Indiretas'!$A$51</f>
        <v>SMS</v>
      </c>
      <c r="D31857" s="315" t="str">
        <f>'Comp. Desp. Indiretas'!$C$51</f>
        <v>PPRA</v>
      </c>
      <c r="E31857" s="314" t="str">
        <f>Resumo!$R$5</f>
        <v>Despesa</v>
      </c>
      <c r="F31857" s="314" t="str">
        <f>Resumo!$R$6</f>
        <v>Despesa Indireta</v>
      </c>
      <c r="G31857" s="327">
        <f>'Comp. Desp. Indiretas'!DA51</f>
        <v>0</v>
      </c>
    </row>
    <row r="31858" spans="1:7" x14ac:dyDescent="0.25">
      <c r="A31858" s="319">
        <f>'Comp. Desp. Indiretas'!$DA$7</f>
        <v>0</v>
      </c>
      <c r="B31858" s="314" t="str">
        <f>'Comp. Desp. Indiretas'!$A$52</f>
        <v>SMS</v>
      </c>
      <c r="D31858" s="315" t="str">
        <f>'Comp. Desp. Indiretas'!$C$52</f>
        <v>PCMSO</v>
      </c>
      <c r="E31858" s="314" t="str">
        <f>Resumo!$R$5</f>
        <v>Despesa</v>
      </c>
      <c r="F31858" s="314" t="str">
        <f>Resumo!$R$6</f>
        <v>Despesa Indireta</v>
      </c>
      <c r="G31858" s="327">
        <f>'Comp. Desp. Indiretas'!DA52</f>
        <v>0</v>
      </c>
    </row>
    <row r="31859" spans="1:7" x14ac:dyDescent="0.25">
      <c r="A31859" s="319">
        <f>'Comp. Desp. Indiretas'!$DA$7</f>
        <v>0</v>
      </c>
      <c r="B31859" s="314" t="str">
        <f>'Comp. Desp. Indiretas'!$A$53</f>
        <v>SMS</v>
      </c>
      <c r="D31859" s="315" t="str">
        <f>'Comp. Desp. Indiretas'!$C$53</f>
        <v>APR</v>
      </c>
      <c r="E31859" s="314" t="str">
        <f>Resumo!$R$5</f>
        <v>Despesa</v>
      </c>
      <c r="F31859" s="314" t="str">
        <f>Resumo!$R$6</f>
        <v>Despesa Indireta</v>
      </c>
      <c r="G31859" s="327">
        <f>'Comp. Desp. Indiretas'!DA53</f>
        <v>0</v>
      </c>
    </row>
    <row r="31860" spans="1:7" x14ac:dyDescent="0.25">
      <c r="A31860" s="319">
        <f>'Comp. Desp. Indiretas'!$DA$7</f>
        <v>0</v>
      </c>
      <c r="B31860" s="314" t="str">
        <f>'Comp. Desp. Indiretas'!$A$55</f>
        <v>SMS</v>
      </c>
      <c r="D31860" s="315" t="str">
        <f>'Comp. Desp. Indiretas'!$C$55</f>
        <v>TREINAMENTO</v>
      </c>
      <c r="E31860" s="314" t="str">
        <f>Resumo!$R$5</f>
        <v>Despesa</v>
      </c>
      <c r="F31860" s="314" t="str">
        <f>Resumo!$R$6</f>
        <v>Despesa Indireta</v>
      </c>
      <c r="G31860" s="327">
        <f>'Comp. Desp. Indiretas'!DA55</f>
        <v>0</v>
      </c>
    </row>
    <row r="31861" spans="1:7" x14ac:dyDescent="0.25">
      <c r="A31861" s="319">
        <f>'Comp. Desp. Indiretas'!$DA$7</f>
        <v>0</v>
      </c>
      <c r="B31861" s="314" t="str">
        <f>'Comp. Desp. Indiretas'!$A$56</f>
        <v>SMS</v>
      </c>
      <c r="D31861" s="315" t="str">
        <f>'Comp. Desp. Indiretas'!$C$56</f>
        <v>ASO</v>
      </c>
      <c r="E31861" s="314" t="str">
        <f>Resumo!$R$5</f>
        <v>Despesa</v>
      </c>
      <c r="F31861" s="314" t="str">
        <f>Resumo!$R$6</f>
        <v>Despesa Indireta</v>
      </c>
      <c r="G31861" s="327">
        <f>'Comp. Desp. Indiretas'!DA56</f>
        <v>0</v>
      </c>
    </row>
    <row r="31862" spans="1:7" x14ac:dyDescent="0.25">
      <c r="A31862" s="319">
        <f>'Comp. Desp. Indiretas'!$DA$7</f>
        <v>0</v>
      </c>
      <c r="B31862" s="314">
        <f>'Comp. Desp. Indiretas'!$A$57</f>
        <v>0</v>
      </c>
      <c r="D31862" s="315" t="str">
        <f>'Comp. Desp. Indiretas'!$C$57</f>
        <v/>
      </c>
      <c r="E31862" s="314" t="str">
        <f>Resumo!$R$5</f>
        <v>Despesa</v>
      </c>
      <c r="F31862" s="314" t="str">
        <f>Resumo!$R$6</f>
        <v>Despesa Indireta</v>
      </c>
      <c r="G31862" s="327">
        <f>'Comp. Desp. Indiretas'!DA57</f>
        <v>0</v>
      </c>
    </row>
    <row r="31863" spans="1:7" x14ac:dyDescent="0.25">
      <c r="A31863" s="319">
        <f>'Comp. Desp. Indiretas'!$DA$7</f>
        <v>0</v>
      </c>
      <c r="B31863" s="314">
        <f>'Comp. Desp. Indiretas'!$A$58</f>
        <v>0</v>
      </c>
      <c r="D31863" s="315" t="str">
        <f>'Comp. Desp. Indiretas'!$C$58</f>
        <v/>
      </c>
      <c r="E31863" s="314" t="str">
        <f>Resumo!$R$5</f>
        <v>Despesa</v>
      </c>
      <c r="F31863" s="314" t="str">
        <f>Resumo!$R$6</f>
        <v>Despesa Indireta</v>
      </c>
      <c r="G31863" s="327">
        <f>'Comp. Desp. Indiretas'!DA58</f>
        <v>0</v>
      </c>
    </row>
    <row r="31864" spans="1:7" x14ac:dyDescent="0.25">
      <c r="A31864" s="319">
        <f>'Comp. Desp. Indiretas'!$DA$7</f>
        <v>0</v>
      </c>
      <c r="B31864" s="314">
        <f>'Comp. Desp. Indiretas'!$A$59</f>
        <v>0</v>
      </c>
      <c r="D31864" s="315" t="str">
        <f>'Comp. Desp. Indiretas'!$C$59</f>
        <v/>
      </c>
      <c r="E31864" s="314" t="str">
        <f>Resumo!$R$5</f>
        <v>Despesa</v>
      </c>
      <c r="F31864" s="314" t="str">
        <f>Resumo!$R$6</f>
        <v>Despesa Indireta</v>
      </c>
      <c r="G31864" s="327">
        <f>'Comp. Desp. Indiretas'!DA59</f>
        <v>0</v>
      </c>
    </row>
    <row r="31865" spans="1:7" x14ac:dyDescent="0.25">
      <c r="A31865" s="319">
        <f>'Comp. Desp. Indiretas'!$DA$7</f>
        <v>0</v>
      </c>
      <c r="B31865" s="314">
        <f>'Comp. Desp. Indiretas'!$A$60</f>
        <v>0</v>
      </c>
      <c r="D31865" s="315" t="str">
        <f>'Comp. Desp. Indiretas'!$C$60</f>
        <v/>
      </c>
      <c r="E31865" s="314" t="str">
        <f>Resumo!$R$5</f>
        <v>Despesa</v>
      </c>
      <c r="F31865" s="314" t="str">
        <f>Resumo!$R$6</f>
        <v>Despesa Indireta</v>
      </c>
      <c r="G31865" s="327">
        <f>'Comp. Desp. Indiretas'!DA60</f>
        <v>0</v>
      </c>
    </row>
    <row r="31866" spans="1:7" x14ac:dyDescent="0.25">
      <c r="A31866" s="319">
        <f>'Comp. Desp. Indiretas'!$DA$7</f>
        <v>0</v>
      </c>
      <c r="B31866" s="314" t="str">
        <f>'Comp. Desp. Indiretas'!$A$63</f>
        <v>MOC</v>
      </c>
      <c r="D31866" s="315" t="str">
        <f>'Comp. Desp. Indiretas'!$C$63</f>
        <v>DIRETOR TÉCNICO</v>
      </c>
      <c r="E31866" s="314" t="str">
        <f>Resumo!$R$5</f>
        <v>Despesa</v>
      </c>
      <c r="F31866" s="314" t="str">
        <f>Resumo!$R$6</f>
        <v>Despesa Indireta</v>
      </c>
      <c r="G31866" s="327">
        <f>'Comp. Desp. Indiretas'!DA63</f>
        <v>0</v>
      </c>
    </row>
    <row r="31867" spans="1:7" x14ac:dyDescent="0.25">
      <c r="A31867" s="319">
        <f>'Comp. Desp. Indiretas'!$DA$7</f>
        <v>0</v>
      </c>
      <c r="B31867" s="314" t="str">
        <f>'Comp. Desp. Indiretas'!$A$64</f>
        <v>MOC</v>
      </c>
      <c r="D31867" s="315" t="str">
        <f>'Comp. Desp. Indiretas'!$C$64</f>
        <v>ANALISTA DE SUPRIMENTOS</v>
      </c>
      <c r="E31867" s="314" t="str">
        <f>Resumo!$R$5</f>
        <v>Despesa</v>
      </c>
      <c r="F31867" s="314" t="str">
        <f>Resumo!$R$6</f>
        <v>Despesa Indireta</v>
      </c>
      <c r="G31867" s="327">
        <f>'Comp. Desp. Indiretas'!DA64</f>
        <v>0</v>
      </c>
    </row>
    <row r="31868" spans="1:7" x14ac:dyDescent="0.25">
      <c r="A31868" s="319">
        <f>'Comp. Desp. Indiretas'!$DA$7</f>
        <v>0</v>
      </c>
      <c r="B31868" s="314" t="str">
        <f>'Comp. Desp. Indiretas'!$A$65</f>
        <v>MOC</v>
      </c>
      <c r="D31868" s="315" t="str">
        <f>'Comp. Desp. Indiretas'!$C$65</f>
        <v>GERENTE DE PROJETO - PJ</v>
      </c>
      <c r="E31868" s="314" t="str">
        <f>Resumo!$R$5</f>
        <v>Despesa</v>
      </c>
      <c r="F31868" s="314" t="str">
        <f>Resumo!$R$6</f>
        <v>Despesa Indireta</v>
      </c>
      <c r="G31868" s="327">
        <f>'Comp. Desp. Indiretas'!DA65</f>
        <v>0</v>
      </c>
    </row>
    <row r="31869" spans="1:7" x14ac:dyDescent="0.25">
      <c r="A31869" s="319">
        <f>'Comp. Desp. Indiretas'!$DA$7</f>
        <v>0</v>
      </c>
      <c r="B31869" s="314" t="str">
        <f>'Comp. Desp. Indiretas'!$A$66</f>
        <v>MOC</v>
      </c>
      <c r="D31869" s="315" t="str">
        <f>'Comp. Desp. Indiretas'!$C$66</f>
        <v>COORD. DE PROJETO - PJ</v>
      </c>
      <c r="E31869" s="314" t="str">
        <f>Resumo!$R$5</f>
        <v>Despesa</v>
      </c>
      <c r="F31869" s="314" t="str">
        <f>Resumo!$R$6</f>
        <v>Despesa Indireta</v>
      </c>
      <c r="G31869" s="327">
        <f>'Comp. Desp. Indiretas'!DA66</f>
        <v>0</v>
      </c>
    </row>
    <row r="31870" spans="1:7" x14ac:dyDescent="0.25">
      <c r="A31870" s="319">
        <f>'Comp. Desp. Indiretas'!$DA$7</f>
        <v>0</v>
      </c>
      <c r="B31870" s="314" t="str">
        <f>'Comp. Desp. Indiretas'!$A$67</f>
        <v>MOC</v>
      </c>
      <c r="D31870" s="315" t="str">
        <f>'Comp. Desp. Indiretas'!$C$67</f>
        <v>COORD. OPERACIONAL - PJ</v>
      </c>
      <c r="E31870" s="314" t="str">
        <f>Resumo!$R$5</f>
        <v>Despesa</v>
      </c>
      <c r="F31870" s="314" t="str">
        <f>Resumo!$R$6</f>
        <v>Despesa Indireta</v>
      </c>
      <c r="G31870" s="327">
        <f>'Comp. Desp. Indiretas'!DA67</f>
        <v>0</v>
      </c>
    </row>
    <row r="31871" spans="1:7" x14ac:dyDescent="0.25">
      <c r="A31871" s="319">
        <f>'Comp. Desp. Indiretas'!$DA$7</f>
        <v>0</v>
      </c>
      <c r="B31871" s="314" t="str">
        <f>'Comp. Desp. Indiretas'!$A$68</f>
        <v>MOC</v>
      </c>
      <c r="D31871" s="315" t="str">
        <f>'Comp. Desp. Indiretas'!$C$68</f>
        <v>ANALISTA DE PROJETOS SENIOR - PJ</v>
      </c>
      <c r="E31871" s="314" t="str">
        <f>Resumo!$R$5</f>
        <v>Despesa</v>
      </c>
      <c r="F31871" s="314" t="str">
        <f>Resumo!$R$6</f>
        <v>Despesa Indireta</v>
      </c>
      <c r="G31871" s="327">
        <f>'Comp. Desp. Indiretas'!DA68</f>
        <v>0</v>
      </c>
    </row>
    <row r="31872" spans="1:7" x14ac:dyDescent="0.25">
      <c r="A31872" s="319">
        <f>'Comp. Desp. Indiretas'!$DA$7</f>
        <v>0</v>
      </c>
      <c r="B31872" s="314" t="str">
        <f>'Comp. Desp. Indiretas'!$A$69</f>
        <v>MOC</v>
      </c>
      <c r="D31872" s="315" t="str">
        <f>'Comp. Desp. Indiretas'!$C$69</f>
        <v>ANALISTA DE PROJETOS PLENO - PJ</v>
      </c>
      <c r="E31872" s="314" t="str">
        <f>Resumo!$R$5</f>
        <v>Despesa</v>
      </c>
      <c r="F31872" s="314" t="str">
        <f>Resumo!$R$6</f>
        <v>Despesa Indireta</v>
      </c>
      <c r="G31872" s="327">
        <f>'Comp. Desp. Indiretas'!DA69</f>
        <v>0</v>
      </c>
    </row>
    <row r="31873" spans="1:7" x14ac:dyDescent="0.25">
      <c r="A31873" s="319">
        <f>'Comp. Desp. Indiretas'!$DA$7</f>
        <v>0</v>
      </c>
      <c r="B31873" s="314" t="str">
        <f>'Comp. Desp. Indiretas'!$A$70</f>
        <v>MOC</v>
      </c>
      <c r="D31873" s="315" t="str">
        <f>'Comp. Desp. Indiretas'!$C$70</f>
        <v>ANALISTA DE PROJETOS JUNIOR - PJ</v>
      </c>
      <c r="E31873" s="314" t="str">
        <f>Resumo!$R$5</f>
        <v>Despesa</v>
      </c>
      <c r="F31873" s="314" t="str">
        <f>Resumo!$R$6</f>
        <v>Despesa Indireta</v>
      </c>
      <c r="G31873" s="327">
        <f>'Comp. Desp. Indiretas'!DA70</f>
        <v>0</v>
      </c>
    </row>
    <row r="31874" spans="1:7" x14ac:dyDescent="0.25">
      <c r="A31874" s="319">
        <f>'Comp. Desp. Indiretas'!$DA$7</f>
        <v>0</v>
      </c>
      <c r="B31874" s="314" t="str">
        <f>'Comp. Desp. Indiretas'!$A$71</f>
        <v>MOC</v>
      </c>
      <c r="D31874" s="315" t="str">
        <f>'Comp. Desp. Indiretas'!$C$71</f>
        <v>TÉCNICO OPERACIONAL - PJ</v>
      </c>
      <c r="E31874" s="314" t="str">
        <f>Resumo!$R$5</f>
        <v>Despesa</v>
      </c>
      <c r="F31874" s="314" t="str">
        <f>Resumo!$R$6</f>
        <v>Despesa Indireta</v>
      </c>
      <c r="G31874" s="327">
        <f>'Comp. Desp. Indiretas'!DA71</f>
        <v>0</v>
      </c>
    </row>
    <row r="31875" spans="1:7" x14ac:dyDescent="0.25">
      <c r="A31875" s="319">
        <f>'Comp. Desp. Indiretas'!$DA$7</f>
        <v>0</v>
      </c>
      <c r="B31875" s="314" t="str">
        <f>'Comp. Desp. Indiretas'!$A$72</f>
        <v>MOC</v>
      </c>
      <c r="D31875" s="315" t="str">
        <f>'Comp. Desp. Indiretas'!$C$72</f>
        <v>AUXILIAR TÉCNICO - PJ</v>
      </c>
      <c r="E31875" s="314" t="str">
        <f>Resumo!$R$5</f>
        <v>Despesa</v>
      </c>
      <c r="F31875" s="314" t="str">
        <f>Resumo!$R$6</f>
        <v>Despesa Indireta</v>
      </c>
      <c r="G31875" s="327">
        <f>'Comp. Desp. Indiretas'!DA72</f>
        <v>0</v>
      </c>
    </row>
    <row r="31876" spans="1:7" x14ac:dyDescent="0.25">
      <c r="A31876" s="319">
        <f>'Comp. Desp. Indiretas'!$DA$7</f>
        <v>0</v>
      </c>
      <c r="B31876" s="314" t="str">
        <f>'Comp. Desp. Indiretas'!$A$73</f>
        <v>MOC</v>
      </c>
      <c r="D31876" s="315" t="str">
        <f>'Comp. Desp. Indiretas'!$C$73</f>
        <v>ANALISTA FINANCEIRO</v>
      </c>
      <c r="E31876" s="314" t="str">
        <f>Resumo!$R$5</f>
        <v>Despesa</v>
      </c>
      <c r="F31876" s="314" t="str">
        <f>Resumo!$R$6</f>
        <v>Despesa Indireta</v>
      </c>
      <c r="G31876" s="327">
        <f>'Comp. Desp. Indiretas'!DA73</f>
        <v>0</v>
      </c>
    </row>
    <row r="31877" spans="1:7" x14ac:dyDescent="0.25">
      <c r="A31877" s="319">
        <f>'Comp. Desp. Indiretas'!$DA$7</f>
        <v>0</v>
      </c>
      <c r="B31877" s="314" t="str">
        <f>'Comp. Desp. Indiretas'!$A$74</f>
        <v>MOC</v>
      </c>
      <c r="D31877" s="315" t="str">
        <f>'Comp. Desp. Indiretas'!$C$74</f>
        <v>ANALISTA DE SUPRIMENTOS</v>
      </c>
      <c r="E31877" s="314" t="str">
        <f>Resumo!$R$5</f>
        <v>Despesa</v>
      </c>
      <c r="F31877" s="314" t="str">
        <f>Resumo!$R$6</f>
        <v>Despesa Indireta</v>
      </c>
      <c r="G31877" s="327">
        <f>'Comp. Desp. Indiretas'!DA74</f>
        <v>0</v>
      </c>
    </row>
    <row r="31878" spans="1:7" x14ac:dyDescent="0.25">
      <c r="A31878" s="319">
        <f>'Comp. Desp. Indiretas'!$DA$7</f>
        <v>0</v>
      </c>
      <c r="B31878" s="314" t="str">
        <f>'Comp. Desp. Indiretas'!$A$75</f>
        <v>DG</v>
      </c>
      <c r="D31878" s="315" t="str">
        <f>'Comp. Desp. Indiretas'!$C$75</f>
        <v>HOSPEDAGEM - NIVEL 1</v>
      </c>
      <c r="E31878" s="314" t="str">
        <f>Resumo!$R$5</f>
        <v>Despesa</v>
      </c>
      <c r="F31878" s="314" t="str">
        <f>Resumo!$R$6</f>
        <v>Despesa Indireta</v>
      </c>
      <c r="G31878" s="327">
        <f>'Comp. Desp. Indiretas'!DA75</f>
        <v>0</v>
      </c>
    </row>
    <row r="31879" spans="1:7" x14ac:dyDescent="0.25">
      <c r="A31879" s="319">
        <f>'Comp. Desp. Indiretas'!$DA$7</f>
        <v>0</v>
      </c>
      <c r="B31879" s="314" t="str">
        <f>'Comp. Desp. Indiretas'!$A$76</f>
        <v>DG</v>
      </c>
      <c r="D31879" s="315" t="str">
        <f>'Comp. Desp. Indiretas'!$C$76</f>
        <v>ALIMENTAÇÃO - NIVEL 1</v>
      </c>
      <c r="E31879" s="314" t="str">
        <f>Resumo!$R$5</f>
        <v>Despesa</v>
      </c>
      <c r="F31879" s="314" t="str">
        <f>Resumo!$R$6</f>
        <v>Despesa Indireta</v>
      </c>
      <c r="G31879" s="327">
        <f>'Comp. Desp. Indiretas'!DA76</f>
        <v>0</v>
      </c>
    </row>
    <row r="31880" spans="1:7" x14ac:dyDescent="0.25">
      <c r="A31880" s="319">
        <f>'Comp. Desp. Indiretas'!$DA$7</f>
        <v>0</v>
      </c>
      <c r="B31880" s="314" t="str">
        <f>'Comp. Desp. Indiretas'!$A$77</f>
        <v>DG</v>
      </c>
      <c r="D31880" s="315" t="str">
        <f>'Comp. Desp. Indiretas'!$C$77</f>
        <v>LOCAÇÃO DE BASE OPERACIONAL</v>
      </c>
      <c r="E31880" s="314" t="str">
        <f>Resumo!$R$5</f>
        <v>Despesa</v>
      </c>
      <c r="F31880" s="314" t="str">
        <f>Resumo!$R$6</f>
        <v>Despesa Indireta</v>
      </c>
      <c r="G31880" s="327">
        <f>'Comp. Desp. Indiretas'!DA77</f>
        <v>0</v>
      </c>
    </row>
    <row r="31881" spans="1:7" x14ac:dyDescent="0.25">
      <c r="A31881" s="319">
        <f>'Comp. Desp. Indiretas'!$DA$7</f>
        <v>0</v>
      </c>
      <c r="B31881" s="314" t="str">
        <f>'Comp. Desp. Indiretas'!$A$78</f>
        <v>DG</v>
      </c>
      <c r="D31881" s="315" t="str">
        <f>'Comp. Desp. Indiretas'!$C$78</f>
        <v>ALIMENTAÇÃO - NIVEL 1</v>
      </c>
      <c r="E31881" s="314" t="str">
        <f>Resumo!$R$5</f>
        <v>Despesa</v>
      </c>
      <c r="F31881" s="314" t="str">
        <f>Resumo!$R$6</f>
        <v>Despesa Indireta</v>
      </c>
      <c r="G31881" s="327">
        <f>'Comp. Desp. Indiretas'!DA78</f>
        <v>0</v>
      </c>
    </row>
    <row r="31882" spans="1:7" x14ac:dyDescent="0.25">
      <c r="A31882" s="319">
        <f>'Comp. Desp. Indiretas'!$DA$7</f>
        <v>0</v>
      </c>
      <c r="B31882" s="314" t="str">
        <f>'Comp. Desp. Indiretas'!$A$79</f>
        <v>DG</v>
      </c>
      <c r="D31882" s="315" t="str">
        <f>'Comp. Desp. Indiretas'!$C$79</f>
        <v>ALIMENTAÇÃO - NIVEL 2</v>
      </c>
      <c r="E31882" s="314" t="str">
        <f>Resumo!$R$5</f>
        <v>Despesa</v>
      </c>
      <c r="F31882" s="314" t="str">
        <f>Resumo!$R$6</f>
        <v>Despesa Indireta</v>
      </c>
      <c r="G31882" s="327">
        <f>'Comp. Desp. Indiretas'!DA79</f>
        <v>0</v>
      </c>
    </row>
    <row r="31883" spans="1:7" x14ac:dyDescent="0.25">
      <c r="A31883" s="319">
        <f>'Comp. Desp. Indiretas'!$DA$7</f>
        <v>0</v>
      </c>
      <c r="B31883" s="314" t="str">
        <f>'Comp. Desp. Indiretas'!$A$80</f>
        <v>DG</v>
      </c>
      <c r="D31883" s="315" t="str">
        <f>'Comp. Desp. Indiretas'!$C$80</f>
        <v>ALIMENTAÇÃO - NIVEL 3</v>
      </c>
      <c r="E31883" s="314" t="str">
        <f>Resumo!$R$5</f>
        <v>Despesa</v>
      </c>
      <c r="F31883" s="314" t="str">
        <f>Resumo!$R$6</f>
        <v>Despesa Indireta</v>
      </c>
      <c r="G31883" s="327">
        <f>'Comp. Desp. Indiretas'!DA80</f>
        <v>0</v>
      </c>
    </row>
    <row r="31884" spans="1:7" x14ac:dyDescent="0.25">
      <c r="A31884" s="319">
        <f>'Comp. Desp. Indiretas'!$DA$7</f>
        <v>0</v>
      </c>
      <c r="B31884" s="314" t="str">
        <f>'Comp. Desp. Indiretas'!$A$81</f>
        <v>DG</v>
      </c>
      <c r="D31884" s="315" t="str">
        <f>'Comp. Desp. Indiretas'!$C$81</f>
        <v>TELEFONIA</v>
      </c>
      <c r="E31884" s="314" t="str">
        <f>Resumo!$R$5</f>
        <v>Despesa</v>
      </c>
      <c r="F31884" s="314" t="str">
        <f>Resumo!$R$6</f>
        <v>Despesa Indireta</v>
      </c>
      <c r="G31884" s="327">
        <f>'Comp. Desp. Indiretas'!DA81</f>
        <v>0</v>
      </c>
    </row>
    <row r="31885" spans="1:7" x14ac:dyDescent="0.25">
      <c r="A31885" s="319">
        <f>'Comp. Desp. Indiretas'!$DA$7</f>
        <v>0</v>
      </c>
      <c r="B31885" s="314" t="str">
        <f>'Comp. Desp. Indiretas'!$A$82</f>
        <v>DG</v>
      </c>
      <c r="D31885" s="315" t="str">
        <f>'Comp. Desp. Indiretas'!$C$82</f>
        <v>ALUGUEL DE VEÍCULO LEVE MENSAL</v>
      </c>
      <c r="E31885" s="314" t="str">
        <f>Resumo!$R$5</f>
        <v>Despesa</v>
      </c>
      <c r="F31885" s="314" t="str">
        <f>Resumo!$R$6</f>
        <v>Despesa Indireta</v>
      </c>
      <c r="G31885" s="327">
        <f>'Comp. Desp. Indiretas'!DA82</f>
        <v>0</v>
      </c>
    </row>
    <row r="31886" spans="1:7" x14ac:dyDescent="0.25">
      <c r="A31886" s="319">
        <f>'Comp. Desp. Indiretas'!$DA$7</f>
        <v>0</v>
      </c>
      <c r="B31886" s="314" t="str">
        <f>'Comp. Desp. Indiretas'!$A$83</f>
        <v>DG</v>
      </c>
      <c r="D31886" s="315" t="str">
        <f>'Comp. Desp. Indiretas'!$C$83</f>
        <v>ALUGUEL DE VEICULO LEVE</v>
      </c>
      <c r="E31886" s="314" t="str">
        <f>Resumo!$R$5</f>
        <v>Despesa</v>
      </c>
      <c r="F31886" s="314" t="str">
        <f>Resumo!$R$6</f>
        <v>Despesa Indireta</v>
      </c>
      <c r="G31886" s="327">
        <f>'Comp. Desp. Indiretas'!DA83</f>
        <v>0</v>
      </c>
    </row>
    <row r="31887" spans="1:7" x14ac:dyDescent="0.25">
      <c r="A31887" s="319">
        <f>'Comp. Desp. Indiretas'!$DA$7</f>
        <v>0</v>
      </c>
      <c r="B31887" s="314" t="str">
        <f>'Comp. Desp. Indiretas'!$A$84</f>
        <v>DG</v>
      </c>
      <c r="D31887" s="315" t="str">
        <f>'Comp. Desp. Indiretas'!$C$84</f>
        <v>ALUGUEL CAMINHONTE</v>
      </c>
      <c r="E31887" s="314" t="str">
        <f>Resumo!$R$5</f>
        <v>Despesa</v>
      </c>
      <c r="F31887" s="314" t="str">
        <f>Resumo!$R$6</f>
        <v>Despesa Indireta</v>
      </c>
      <c r="G31887" s="327">
        <f>'Comp. Desp. Indiretas'!DA84</f>
        <v>0</v>
      </c>
    </row>
    <row r="31888" spans="1:7" x14ac:dyDescent="0.25">
      <c r="A31888" s="319">
        <f>'Comp. Desp. Indiretas'!$DA$7</f>
        <v>0</v>
      </c>
      <c r="B31888" s="314" t="str">
        <f>'Comp. Desp. Indiretas'!$A$85</f>
        <v>DG</v>
      </c>
      <c r="D31888" s="315" t="str">
        <f>'Comp. Desp. Indiretas'!$C$85</f>
        <v>AQUISIÇÃO DE VEICULO</v>
      </c>
      <c r="E31888" s="314" t="str">
        <f>Resumo!$R$5</f>
        <v>Despesa</v>
      </c>
      <c r="F31888" s="314" t="str">
        <f>Resumo!$R$6</f>
        <v>Despesa Indireta</v>
      </c>
      <c r="G31888" s="327">
        <f>'Comp. Desp. Indiretas'!DA85</f>
        <v>0</v>
      </c>
    </row>
    <row r="31889" spans="1:7" x14ac:dyDescent="0.25">
      <c r="A31889" s="319">
        <f>'Comp. Desp. Indiretas'!$DA$7</f>
        <v>0</v>
      </c>
      <c r="B31889" s="314" t="str">
        <f>'Comp. Desp. Indiretas'!$A$86</f>
        <v>DG</v>
      </c>
      <c r="D31889" s="315" t="str">
        <f>'Comp. Desp. Indiretas'!$C$86</f>
        <v>COMBUSTÍVEL - GASOLINA</v>
      </c>
      <c r="E31889" s="314" t="str">
        <f>Resumo!$R$5</f>
        <v>Despesa</v>
      </c>
      <c r="F31889" s="314" t="str">
        <f>Resumo!$R$6</f>
        <v>Despesa Indireta</v>
      </c>
      <c r="G31889" s="327">
        <f>'Comp. Desp. Indiretas'!DA86</f>
        <v>0</v>
      </c>
    </row>
    <row r="31890" spans="1:7" x14ac:dyDescent="0.25">
      <c r="A31890" s="319">
        <f>'Comp. Desp. Indiretas'!$DA$7</f>
        <v>0</v>
      </c>
      <c r="B31890" s="314" t="str">
        <f>'Comp. Desp. Indiretas'!$A$87</f>
        <v>DG</v>
      </c>
      <c r="D31890" s="315" t="str">
        <f>'Comp. Desp. Indiretas'!$C$87</f>
        <v>COMBUSTÍVEL - DIESEL</v>
      </c>
      <c r="E31890" s="314" t="str">
        <f>Resumo!$R$5</f>
        <v>Despesa</v>
      </c>
      <c r="F31890" s="314" t="str">
        <f>Resumo!$R$6</f>
        <v>Despesa Indireta</v>
      </c>
      <c r="G31890" s="327">
        <f>'Comp. Desp. Indiretas'!DA87</f>
        <v>0</v>
      </c>
    </row>
    <row r="31891" spans="1:7" x14ac:dyDescent="0.25">
      <c r="A31891" s="319">
        <f>'Comp. Desp. Indiretas'!$DA$7</f>
        <v>0</v>
      </c>
      <c r="B31891" s="314" t="str">
        <f>'Comp. Desp. Indiretas'!$A$88</f>
        <v>DG</v>
      </c>
      <c r="D31891" s="315" t="str">
        <f>'Comp. Desp. Indiretas'!$C$88</f>
        <v>PASSAGEM AÉREA</v>
      </c>
      <c r="E31891" s="314" t="str">
        <f>Resumo!$R$5</f>
        <v>Despesa</v>
      </c>
      <c r="F31891" s="314" t="str">
        <f>Resumo!$R$6</f>
        <v>Despesa Indireta</v>
      </c>
      <c r="G31891" s="327">
        <f>'Comp. Desp. Indiretas'!DA88</f>
        <v>0</v>
      </c>
    </row>
    <row r="31892" spans="1:7" x14ac:dyDescent="0.25">
      <c r="A31892" s="319">
        <f>'Comp. Desp. Indiretas'!$DA$7</f>
        <v>0</v>
      </c>
      <c r="B31892" s="314" t="str">
        <f>'Comp. Desp. Indiretas'!$A$89</f>
        <v>ART</v>
      </c>
      <c r="D31892" s="315" t="str">
        <f>'Comp. Desp. Indiretas'!$C$89</f>
        <v>ART CREA - Nível 1</v>
      </c>
      <c r="E31892" s="314" t="str">
        <f>Resumo!$R$5</f>
        <v>Despesa</v>
      </c>
      <c r="F31892" s="314" t="str">
        <f>Resumo!$R$6</f>
        <v>Despesa Indireta</v>
      </c>
      <c r="G31892" s="327">
        <f>'Comp. Desp. Indiretas'!DA89</f>
        <v>0</v>
      </c>
    </row>
    <row r="31893" spans="1:7" x14ac:dyDescent="0.25">
      <c r="A31893" s="319">
        <f>'Comp. Desp. Indiretas'!$DA$7</f>
        <v>0</v>
      </c>
      <c r="B31893" s="314" t="str">
        <f>'Comp. Desp. Indiretas'!$A$90</f>
        <v>ART</v>
      </c>
      <c r="D31893" s="315" t="str">
        <f>'Comp. Desp. Indiretas'!$C$90</f>
        <v>ART CREA - Nível 2</v>
      </c>
      <c r="E31893" s="314" t="str">
        <f>Resumo!$R$5</f>
        <v>Despesa</v>
      </c>
      <c r="F31893" s="314" t="str">
        <f>Resumo!$R$6</f>
        <v>Despesa Indireta</v>
      </c>
      <c r="G31893" s="327">
        <f>'Comp. Desp. Indiretas'!DA90</f>
        <v>0</v>
      </c>
    </row>
    <row r="31894" spans="1:7" x14ac:dyDescent="0.25">
      <c r="A31894" s="319">
        <f>'Comp. Desp. Indiretas'!$DA$7</f>
        <v>0</v>
      </c>
      <c r="B31894" s="314" t="str">
        <f>'Comp. Desp. Indiretas'!$A$91</f>
        <v>ART</v>
      </c>
      <c r="D31894" s="315" t="str">
        <f>'Comp. Desp. Indiretas'!$C$91</f>
        <v>ART CREA - Nível 3</v>
      </c>
      <c r="E31894" s="314" t="str">
        <f>Resumo!$R$5</f>
        <v>Despesa</v>
      </c>
      <c r="F31894" s="314" t="str">
        <f>Resumo!$R$6</f>
        <v>Despesa Indireta</v>
      </c>
      <c r="G31894" s="327">
        <f>'Comp. Desp. Indiretas'!DA91</f>
        <v>0</v>
      </c>
    </row>
    <row r="31895" spans="1:7" x14ac:dyDescent="0.25">
      <c r="A31895" s="319">
        <f>'Comp. Desp. Indiretas'!$DA$7</f>
        <v>0</v>
      </c>
      <c r="B31895" s="314" t="str">
        <f>'Comp. Desp. Indiretas'!$A$92</f>
        <v>ART</v>
      </c>
      <c r="D31895" s="315" t="str">
        <f>'Comp. Desp. Indiretas'!$C$92</f>
        <v>ACERVO CREA</v>
      </c>
      <c r="E31895" s="314" t="str">
        <f>Resumo!$R$5</f>
        <v>Despesa</v>
      </c>
      <c r="F31895" s="314" t="str">
        <f>Resumo!$R$6</f>
        <v>Despesa Indireta</v>
      </c>
      <c r="G31895" s="327">
        <f>'Comp. Desp. Indiretas'!DA92</f>
        <v>0</v>
      </c>
    </row>
    <row r="31896" spans="1:7" x14ac:dyDescent="0.25">
      <c r="A31896" s="319">
        <f>'Comp. Desp. Indiretas'!$DA$7</f>
        <v>0</v>
      </c>
      <c r="B31896" s="314" t="str">
        <f>'Comp. Desp. Indiretas'!$A$93</f>
        <v>ART</v>
      </c>
      <c r="D31896" s="315" t="str">
        <f>'Comp. Desp. Indiretas'!$C$93</f>
        <v>ART CRBio</v>
      </c>
      <c r="E31896" s="314" t="str">
        <f>Resumo!$R$5</f>
        <v>Despesa</v>
      </c>
      <c r="F31896" s="314" t="str">
        <f>Resumo!$R$6</f>
        <v>Despesa Indireta</v>
      </c>
      <c r="G31896" s="327">
        <f>'Comp. Desp. Indiretas'!DA93</f>
        <v>0</v>
      </c>
    </row>
    <row r="31897" spans="1:7" x14ac:dyDescent="0.25">
      <c r="A31897" s="319">
        <f>'Comp. Desp. Indiretas'!$DA$7</f>
        <v>0</v>
      </c>
      <c r="B31897" s="314" t="str">
        <f>'Comp. Desp. Indiretas'!$A$94</f>
        <v>ART</v>
      </c>
      <c r="D31897" s="315" t="str">
        <f>'Comp. Desp. Indiretas'!$C$94</f>
        <v>ACERVO CRBio</v>
      </c>
      <c r="E31897" s="314" t="str">
        <f>Resumo!$R$5</f>
        <v>Despesa</v>
      </c>
      <c r="F31897" s="314" t="str">
        <f>Resumo!$R$6</f>
        <v>Despesa Indireta</v>
      </c>
      <c r="G31897" s="327">
        <f>'Comp. Desp. Indiretas'!DA94</f>
        <v>0</v>
      </c>
    </row>
    <row r="31898" spans="1:7" x14ac:dyDescent="0.25">
      <c r="A31898" s="319">
        <f>'Comp. Desp. Indiretas'!$DA$7</f>
        <v>0</v>
      </c>
      <c r="B31898" s="314" t="str">
        <f>'Comp. Desp. Indiretas'!$A$95</f>
        <v>ART</v>
      </c>
      <c r="D31898" s="315" t="str">
        <f>'Comp. Desp. Indiretas'!$C$95</f>
        <v>VISTO CREA PF</v>
      </c>
      <c r="E31898" s="314" t="str">
        <f>Resumo!$R$5</f>
        <v>Despesa</v>
      </c>
      <c r="F31898" s="314" t="str">
        <f>Resumo!$R$6</f>
        <v>Despesa Indireta</v>
      </c>
      <c r="G31898" s="327">
        <f>'Comp. Desp. Indiretas'!DA95</f>
        <v>0</v>
      </c>
    </row>
    <row r="31899" spans="1:7" x14ac:dyDescent="0.25">
      <c r="A31899" s="319">
        <f>'Comp. Desp. Indiretas'!$DA$7</f>
        <v>0</v>
      </c>
      <c r="B31899" s="314" t="str">
        <f>'Comp. Desp. Indiretas'!$A$96</f>
        <v>ART</v>
      </c>
      <c r="D31899" s="315" t="str">
        <f>'Comp. Desp. Indiretas'!$C$96</f>
        <v>VISTO CREA PJ</v>
      </c>
      <c r="E31899" s="314" t="str">
        <f>Resumo!$R$5</f>
        <v>Despesa</v>
      </c>
      <c r="F31899" s="314" t="str">
        <f>Resumo!$R$6</f>
        <v>Despesa Indireta</v>
      </c>
      <c r="G31899" s="327">
        <f>'Comp. Desp. Indiretas'!DA96</f>
        <v>0</v>
      </c>
    </row>
    <row r="31900" spans="1:7" x14ac:dyDescent="0.25">
      <c r="A31900" s="319">
        <f>'Comp. Desp. Indiretas'!$DA$7</f>
        <v>0</v>
      </c>
      <c r="B31900" s="314" t="str">
        <f>'Comp. Desp. Indiretas'!$A$97</f>
        <v>ART</v>
      </c>
      <c r="D31900" s="315" t="str">
        <f>'Comp. Desp. Indiretas'!$C$97</f>
        <v>ANUIDADE CREA PF</v>
      </c>
      <c r="E31900" s="314" t="str">
        <f>Resumo!$R$5</f>
        <v>Despesa</v>
      </c>
      <c r="F31900" s="314" t="str">
        <f>Resumo!$R$6</f>
        <v>Despesa Indireta</v>
      </c>
      <c r="G31900" s="327">
        <f>'Comp. Desp. Indiretas'!DA97</f>
        <v>0</v>
      </c>
    </row>
    <row r="31901" spans="1:7" x14ac:dyDescent="0.25">
      <c r="A31901" s="319">
        <f>'Comp. Desp. Indiretas'!$DA$7</f>
        <v>0</v>
      </c>
      <c r="B31901" s="314" t="str">
        <f>'Comp. Desp. Indiretas'!$A$98</f>
        <v>ART</v>
      </c>
      <c r="D31901" s="315" t="str">
        <f>'Comp. Desp. Indiretas'!$C$98</f>
        <v>ANUIDADE CREA PJ</v>
      </c>
      <c r="E31901" s="314" t="str">
        <f>Resumo!$R$5</f>
        <v>Despesa</v>
      </c>
      <c r="F31901" s="314" t="str">
        <f>Resumo!$R$6</f>
        <v>Despesa Indireta</v>
      </c>
      <c r="G31901" s="327">
        <f>'Comp. Desp. Indiretas'!DA98</f>
        <v>0</v>
      </c>
    </row>
    <row r="31902" spans="1:7" x14ac:dyDescent="0.25">
      <c r="A31902" s="319">
        <f>'Comp. Desp. Indiretas'!$DA$7</f>
        <v>0</v>
      </c>
      <c r="B31902" s="314" t="str">
        <f>'Comp. Desp. Indiretas'!$A$99</f>
        <v>ART</v>
      </c>
      <c r="D31902" s="315" t="str">
        <f>'Comp. Desp. Indiretas'!$C$99</f>
        <v>VISTO CRBio PF</v>
      </c>
      <c r="E31902" s="314" t="str">
        <f>Resumo!$R$5</f>
        <v>Despesa</v>
      </c>
      <c r="F31902" s="314" t="str">
        <f>Resumo!$R$6</f>
        <v>Despesa Indireta</v>
      </c>
      <c r="G31902" s="327">
        <f>'Comp. Desp. Indiretas'!DA99</f>
        <v>0</v>
      </c>
    </row>
    <row r="31903" spans="1:7" x14ac:dyDescent="0.25">
      <c r="A31903" s="319">
        <f>'Comp. Desp. Indiretas'!$DA$7</f>
        <v>0</v>
      </c>
      <c r="B31903" s="314" t="str">
        <f>'Comp. Desp. Indiretas'!$A$100</f>
        <v>ART</v>
      </c>
      <c r="D31903" s="315" t="str">
        <f>'Comp. Desp. Indiretas'!$C$100</f>
        <v>VISTO CRBio PJ</v>
      </c>
      <c r="E31903" s="314" t="str">
        <f>Resumo!$R$5</f>
        <v>Despesa</v>
      </c>
      <c r="F31903" s="314" t="str">
        <f>Resumo!$R$6</f>
        <v>Despesa Indireta</v>
      </c>
      <c r="G31903" s="327">
        <f>'Comp. Desp. Indiretas'!DA100</f>
        <v>0</v>
      </c>
    </row>
    <row r="31904" spans="1:7" x14ac:dyDescent="0.25">
      <c r="A31904" s="319">
        <f>'Comp. Desp. Indiretas'!$DA$7</f>
        <v>0</v>
      </c>
      <c r="B31904" s="314" t="str">
        <f>'Comp. Desp. Indiretas'!$A$101</f>
        <v>SMS</v>
      </c>
      <c r="D31904" s="315" t="str">
        <f>'Comp. Desp. Indiretas'!$C$101</f>
        <v>PPRA</v>
      </c>
      <c r="E31904" s="314" t="str">
        <f>Resumo!$R$5</f>
        <v>Despesa</v>
      </c>
      <c r="F31904" s="314" t="str">
        <f>Resumo!$R$6</f>
        <v>Despesa Indireta</v>
      </c>
      <c r="G31904" s="327">
        <f>'Comp. Desp. Indiretas'!DA101</f>
        <v>0</v>
      </c>
    </row>
    <row r="31905" spans="1:7" x14ac:dyDescent="0.25">
      <c r="A31905" s="319">
        <f>'Comp. Desp. Indiretas'!$DA$7</f>
        <v>0</v>
      </c>
      <c r="B31905" s="314" t="str">
        <f>'Comp. Desp. Indiretas'!$A$102</f>
        <v>SMS</v>
      </c>
      <c r="D31905" s="315" t="str">
        <f>'Comp. Desp. Indiretas'!$C$102</f>
        <v>PCMSO</v>
      </c>
      <c r="E31905" s="314" t="str">
        <f>Resumo!$R$5</f>
        <v>Despesa</v>
      </c>
      <c r="F31905" s="314" t="str">
        <f>Resumo!$R$6</f>
        <v>Despesa Indireta</v>
      </c>
      <c r="G31905" s="327">
        <f>'Comp. Desp. Indiretas'!DA102</f>
        <v>0</v>
      </c>
    </row>
    <row r="31906" spans="1:7" x14ac:dyDescent="0.25">
      <c r="A31906" s="319">
        <f>'Comp. Desp. Indiretas'!$DA$7</f>
        <v>0</v>
      </c>
      <c r="B31906" s="314" t="str">
        <f>'Comp. Desp. Indiretas'!$A$103</f>
        <v>SMS</v>
      </c>
      <c r="D31906" s="315" t="str">
        <f>'Comp. Desp. Indiretas'!$C$103</f>
        <v>APR</v>
      </c>
      <c r="E31906" s="314" t="str">
        <f>Resumo!$R$5</f>
        <v>Despesa</v>
      </c>
      <c r="F31906" s="314" t="str">
        <f>Resumo!$R$6</f>
        <v>Despesa Indireta</v>
      </c>
      <c r="G31906" s="327">
        <f>'Comp. Desp. Indiretas'!DA103</f>
        <v>0</v>
      </c>
    </row>
    <row r="31907" spans="1:7" x14ac:dyDescent="0.25">
      <c r="A31907" s="319">
        <f>'Comp. Desp. Indiretas'!$DA$7</f>
        <v>0</v>
      </c>
      <c r="B31907" s="314" t="str">
        <f>'Comp. Desp. Indiretas'!$A$104</f>
        <v>SMS</v>
      </c>
      <c r="D31907" s="315" t="str">
        <f>'Comp. Desp. Indiretas'!$C$104</f>
        <v>PAE</v>
      </c>
      <c r="E31907" s="314" t="str">
        <f>Resumo!$R$5</f>
        <v>Despesa</v>
      </c>
      <c r="F31907" s="314" t="str">
        <f>Resumo!$R$6</f>
        <v>Despesa Indireta</v>
      </c>
      <c r="G31907" s="327">
        <f>'Comp. Desp. Indiretas'!DA104</f>
        <v>0</v>
      </c>
    </row>
    <row r="31908" spans="1:7" x14ac:dyDescent="0.25">
      <c r="A31908" s="319">
        <f>'Comp. Desp. Indiretas'!$DA$7</f>
        <v>0</v>
      </c>
      <c r="B31908" s="314" t="str">
        <f>'Comp. Desp. Indiretas'!$A$105</f>
        <v>SMS</v>
      </c>
      <c r="D31908" s="315" t="str">
        <f>'Comp. Desp. Indiretas'!$C$105</f>
        <v>TREINAMENTO</v>
      </c>
      <c r="E31908" s="314" t="str">
        <f>Resumo!$R$5</f>
        <v>Despesa</v>
      </c>
      <c r="F31908" s="314" t="str">
        <f>Resumo!$R$6</f>
        <v>Despesa Indireta</v>
      </c>
      <c r="G31908" s="327">
        <f>'Comp. Desp. Indiretas'!DA105</f>
        <v>0</v>
      </c>
    </row>
    <row r="31909" spans="1:7" x14ac:dyDescent="0.25">
      <c r="A31909" s="319">
        <f>'Comp. Desp. Indiretas'!$DA$7</f>
        <v>0</v>
      </c>
      <c r="B31909" s="314" t="str">
        <f>'Comp. Desp. Indiretas'!$A$106</f>
        <v>SMS</v>
      </c>
      <c r="D31909" s="315" t="str">
        <f>'Comp. Desp. Indiretas'!$C$106</f>
        <v>ASO</v>
      </c>
      <c r="E31909" s="314" t="str">
        <f>Resumo!$R$5</f>
        <v>Despesa</v>
      </c>
      <c r="F31909" s="314" t="str">
        <f>Resumo!$R$6</f>
        <v>Despesa Indireta</v>
      </c>
      <c r="G31909" s="327">
        <f>'Comp. Desp. Indiretas'!DA106</f>
        <v>0</v>
      </c>
    </row>
    <row r="31910" spans="1:7" x14ac:dyDescent="0.25">
      <c r="A31910" s="319">
        <f>'Comp. Desp. Indiretas'!$DA$7</f>
        <v>0</v>
      </c>
      <c r="B31910" s="314">
        <f>'Comp. Desp. Indiretas'!$A$107</f>
        <v>0</v>
      </c>
      <c r="D31910" s="315" t="str">
        <f>'Comp. Desp. Indiretas'!$C$107</f>
        <v/>
      </c>
      <c r="E31910" s="314" t="str">
        <f>Resumo!$R$5</f>
        <v>Despesa</v>
      </c>
      <c r="F31910" s="314" t="str">
        <f>Resumo!$R$6</f>
        <v>Despesa Indireta</v>
      </c>
      <c r="G31910" s="327">
        <f>'Comp. Desp. Indiretas'!DA107</f>
        <v>0</v>
      </c>
    </row>
    <row r="31911" spans="1:7" x14ac:dyDescent="0.25">
      <c r="A31911" s="319">
        <f>'Comp. Desp. Indiretas'!$DA$7</f>
        <v>0</v>
      </c>
      <c r="B31911" s="314">
        <f>'Comp. Desp. Indiretas'!$A$108</f>
        <v>0</v>
      </c>
      <c r="D31911" s="315" t="str">
        <f>'Comp. Desp. Indiretas'!$C$108</f>
        <v/>
      </c>
      <c r="E31911" s="314" t="str">
        <f>Resumo!$R$5</f>
        <v>Despesa</v>
      </c>
      <c r="F31911" s="314" t="str">
        <f>Resumo!$R$6</f>
        <v>Despesa Indireta</v>
      </c>
      <c r="G31911" s="327">
        <f>'Comp. Desp. Indiretas'!DA108</f>
        <v>0</v>
      </c>
    </row>
    <row r="31912" spans="1:7" x14ac:dyDescent="0.25">
      <c r="A31912" s="319">
        <f>'Comp. Desp. Indiretas'!$DA$7</f>
        <v>0</v>
      </c>
      <c r="B31912" s="314">
        <f>'Comp. Desp. Indiretas'!$A$109</f>
        <v>0</v>
      </c>
      <c r="D31912" s="315" t="str">
        <f>'Comp. Desp. Indiretas'!$C$109</f>
        <v/>
      </c>
      <c r="E31912" s="314" t="str">
        <f>Resumo!$R$5</f>
        <v>Despesa</v>
      </c>
      <c r="F31912" s="314" t="str">
        <f>Resumo!$R$6</f>
        <v>Despesa Indireta</v>
      </c>
      <c r="G31912" s="327">
        <f>'Comp. Desp. Indiretas'!DA109</f>
        <v>0</v>
      </c>
    </row>
    <row r="31913" spans="1:7" x14ac:dyDescent="0.25">
      <c r="A31913" s="319">
        <f>'Comp. Desp. Indiretas'!$DA$7</f>
        <v>0</v>
      </c>
      <c r="B31913" s="314">
        <f>'Comp. Desp. Indiretas'!$A$110</f>
        <v>0</v>
      </c>
      <c r="D31913" s="315" t="str">
        <f>'Comp. Desp. Indiretas'!$C$110</f>
        <v/>
      </c>
      <c r="E31913" s="314" t="str">
        <f>Resumo!$R$5</f>
        <v>Despesa</v>
      </c>
      <c r="F31913" s="314" t="str">
        <f>Resumo!$R$6</f>
        <v>Despesa Indireta</v>
      </c>
      <c r="G31913" s="327">
        <f>'Comp. Desp. Indiretas'!DA110</f>
        <v>0</v>
      </c>
    </row>
    <row r="31914" spans="1:7" x14ac:dyDescent="0.25">
      <c r="A31914" s="319">
        <f>'Comp. Desp. Indiretas'!$DA$7</f>
        <v>0</v>
      </c>
      <c r="B31914" s="314">
        <f>'Comp. Desp. Indiretas'!$A$111</f>
        <v>0</v>
      </c>
      <c r="D31914" s="315" t="str">
        <f>'Comp. Desp. Indiretas'!$C$111</f>
        <v/>
      </c>
      <c r="E31914" s="314" t="str">
        <f>Resumo!$R$5</f>
        <v>Despesa</v>
      </c>
      <c r="F31914" s="314" t="str">
        <f>Resumo!$R$6</f>
        <v>Despesa Indireta</v>
      </c>
      <c r="G31914" s="327">
        <f>'Comp. Desp. Indiretas'!DA111</f>
        <v>0</v>
      </c>
    </row>
    <row r="31915" spans="1:7" x14ac:dyDescent="0.25">
      <c r="A31915" s="319">
        <f>'Comp. Desp. Indiretas'!$DA$7</f>
        <v>0</v>
      </c>
      <c r="B31915" s="314">
        <f>'Comp. Desp. Indiretas'!$A$112</f>
        <v>0</v>
      </c>
      <c r="D31915" s="315" t="str">
        <f>'Comp. Desp. Indiretas'!$C$112</f>
        <v/>
      </c>
      <c r="E31915" s="314" t="str">
        <f>Resumo!$R$5</f>
        <v>Despesa</v>
      </c>
      <c r="F31915" s="314" t="str">
        <f>Resumo!$R$6</f>
        <v>Despesa Indireta</v>
      </c>
      <c r="G31915" s="327">
        <f>'Comp. Desp. Indiretas'!DA112</f>
        <v>0</v>
      </c>
    </row>
    <row r="31916" spans="1:7" x14ac:dyDescent="0.25">
      <c r="A31916" s="319">
        <f>'Comp. Desp. Indiretas'!$DA$7</f>
        <v>0</v>
      </c>
      <c r="B31916" s="314" t="str">
        <f>'Composições Desp. Diretas'!$A$10</f>
        <v>SE</v>
      </c>
      <c r="C31916" s="314" t="str">
        <f>EAP!$C$9</f>
        <v>PP01</v>
      </c>
      <c r="D31916" s="315" t="str">
        <f>'Composições Desp. Diretas'!$C$10</f>
        <v>Subcontratação: realização do serviço de monit. da QAE</v>
      </c>
      <c r="E31916" s="314" t="str">
        <f>Resumo!$R$5</f>
        <v>Despesa</v>
      </c>
      <c r="F31916" s="314" t="str">
        <f>Resumo!$R$7</f>
        <v>Despesa Direta</v>
      </c>
      <c r="G31916" s="327">
        <f>'Composições Desp. Diretas'!DB10</f>
        <v>0</v>
      </c>
    </row>
    <row r="31917" spans="1:7" x14ac:dyDescent="0.25">
      <c r="A31917" s="319">
        <f>'Comp. Desp. Indiretas'!$DA$7</f>
        <v>0</v>
      </c>
      <c r="B31917" s="314" t="str">
        <f>'Composições Desp. Diretas'!$A$11</f>
        <v>MOC</v>
      </c>
      <c r="C31917" s="314" t="str">
        <f>EAP!$C$9</f>
        <v>PP01</v>
      </c>
      <c r="D31917" s="315" t="str">
        <f>'Composições Desp. Diretas'!$C$11</f>
        <v>ANALISTA DE PROJETOS PLENO</v>
      </c>
      <c r="E31917" s="314" t="str">
        <f>Resumo!$R$5</f>
        <v>Despesa</v>
      </c>
      <c r="F31917" s="314" t="str">
        <f>Resumo!$R$7</f>
        <v>Despesa Direta</v>
      </c>
      <c r="G31917" s="327">
        <f>'Composições Desp. Diretas'!DB11</f>
        <v>0</v>
      </c>
    </row>
    <row r="31918" spans="1:7" x14ac:dyDescent="0.25">
      <c r="A31918" s="319">
        <f>'Comp. Desp. Indiretas'!$DA$7</f>
        <v>0</v>
      </c>
      <c r="B31918" s="314">
        <f>'Composições Desp. Diretas'!$A$12</f>
        <v>0</v>
      </c>
      <c r="C31918" s="314" t="str">
        <f>EAP!$C$9</f>
        <v>PP01</v>
      </c>
      <c r="D31918" s="315">
        <f>'Composições Desp. Diretas'!$C$12</f>
        <v>0</v>
      </c>
      <c r="E31918" s="314" t="str">
        <f>Resumo!$R$5</f>
        <v>Despesa</v>
      </c>
      <c r="F31918" s="314" t="str">
        <f>Resumo!$R$7</f>
        <v>Despesa Direta</v>
      </c>
      <c r="G31918" s="327">
        <f>'Composições Desp. Diretas'!DB12</f>
        <v>0</v>
      </c>
    </row>
    <row r="31919" spans="1:7" x14ac:dyDescent="0.25">
      <c r="A31919" s="319">
        <f>'Comp. Desp. Indiretas'!$DA$7</f>
        <v>0</v>
      </c>
      <c r="B31919" s="314">
        <f>'Composições Desp. Diretas'!$A$13</f>
        <v>0</v>
      </c>
      <c r="C31919" s="314" t="str">
        <f>EAP!$C$9</f>
        <v>PP01</v>
      </c>
      <c r="D31919" s="315">
        <f>'Composições Desp. Diretas'!$C$13</f>
        <v>0</v>
      </c>
      <c r="E31919" s="314" t="str">
        <f>Resumo!$R$5</f>
        <v>Despesa</v>
      </c>
      <c r="F31919" s="314" t="str">
        <f>Resumo!$R$7</f>
        <v>Despesa Direta</v>
      </c>
      <c r="G31919" s="327">
        <f>'Composições Desp. Diretas'!DB13</f>
        <v>0</v>
      </c>
    </row>
    <row r="31920" spans="1:7" x14ac:dyDescent="0.25">
      <c r="A31920" s="319">
        <f>'Comp. Desp. Indiretas'!$DA$7</f>
        <v>0</v>
      </c>
      <c r="B31920" s="314">
        <f>'Composições Desp. Diretas'!$A$14</f>
        <v>0</v>
      </c>
      <c r="C31920" s="314" t="str">
        <f>EAP!$C$9</f>
        <v>PP01</v>
      </c>
      <c r="D31920" s="315">
        <f>'Composições Desp. Diretas'!$C$14</f>
        <v>0</v>
      </c>
      <c r="E31920" s="314" t="str">
        <f>Resumo!$R$5</f>
        <v>Despesa</v>
      </c>
      <c r="F31920" s="314" t="str">
        <f>Resumo!$R$7</f>
        <v>Despesa Direta</v>
      </c>
      <c r="G31920" s="327">
        <f>'Composições Desp. Diretas'!DB14</f>
        <v>0</v>
      </c>
    </row>
    <row r="31921" spans="1:7" x14ac:dyDescent="0.25">
      <c r="A31921" s="319">
        <f>'Comp. Desp. Indiretas'!$DA$7</f>
        <v>0</v>
      </c>
      <c r="B31921" s="314">
        <f>'Composições Desp. Diretas'!$A$15</f>
        <v>0</v>
      </c>
      <c r="C31921" s="314" t="str">
        <f>EAP!$C$9</f>
        <v>PP01</v>
      </c>
      <c r="D31921" s="315">
        <f>'Composições Desp. Diretas'!$C$15</f>
        <v>0</v>
      </c>
      <c r="E31921" s="314" t="str">
        <f>Resumo!$R$5</f>
        <v>Despesa</v>
      </c>
      <c r="F31921" s="314" t="str">
        <f>Resumo!$R$7</f>
        <v>Despesa Direta</v>
      </c>
      <c r="G31921" s="327">
        <f>'Composições Desp. Diretas'!DB15</f>
        <v>0</v>
      </c>
    </row>
    <row r="31922" spans="1:7" x14ac:dyDescent="0.25">
      <c r="A31922" s="319">
        <f>'Comp. Desp. Indiretas'!$DA$7</f>
        <v>0</v>
      </c>
      <c r="B31922" s="314">
        <f>'Composições Desp. Diretas'!$A$16</f>
        <v>0</v>
      </c>
      <c r="C31922" s="314" t="str">
        <f>EAP!$C$9</f>
        <v>PP01</v>
      </c>
      <c r="D31922" s="315">
        <f>'Composições Desp. Diretas'!$C$16</f>
        <v>0</v>
      </c>
      <c r="E31922" s="314" t="str">
        <f>Resumo!$R$5</f>
        <v>Despesa</v>
      </c>
      <c r="F31922" s="314" t="str">
        <f>Resumo!$R$7</f>
        <v>Despesa Direta</v>
      </c>
      <c r="G31922" s="327">
        <f>'Composições Desp. Diretas'!DB16</f>
        <v>0</v>
      </c>
    </row>
    <row r="31923" spans="1:7" x14ac:dyDescent="0.25">
      <c r="A31923" s="319">
        <f>'Comp. Desp. Indiretas'!$DA$7</f>
        <v>0</v>
      </c>
      <c r="B31923" s="314">
        <f>'Composições Desp. Diretas'!$A$17</f>
        <v>0</v>
      </c>
      <c r="C31923" s="314" t="str">
        <f>EAP!$C$9</f>
        <v>PP01</v>
      </c>
      <c r="D31923" s="315">
        <f>'Composições Desp. Diretas'!$C$17</f>
        <v>0</v>
      </c>
      <c r="E31923" s="314" t="str">
        <f>Resumo!$R$5</f>
        <v>Despesa</v>
      </c>
      <c r="F31923" s="314" t="str">
        <f>Resumo!$R$7</f>
        <v>Despesa Direta</v>
      </c>
      <c r="G31923" s="327">
        <f>'Composições Desp. Diretas'!DB17</f>
        <v>0</v>
      </c>
    </row>
    <row r="31924" spans="1:7" x14ac:dyDescent="0.25">
      <c r="A31924" s="319">
        <f>'Comp. Desp. Indiretas'!$DA$7</f>
        <v>0</v>
      </c>
      <c r="B31924" s="314">
        <f>'Composições Desp. Diretas'!$A$18</f>
        <v>0</v>
      </c>
      <c r="C31924" s="314" t="str">
        <f>EAP!$C$9</f>
        <v>PP01</v>
      </c>
      <c r="D31924" s="315">
        <f>'Composições Desp. Diretas'!$C$18</f>
        <v>0</v>
      </c>
      <c r="E31924" s="314" t="str">
        <f>Resumo!$R$5</f>
        <v>Despesa</v>
      </c>
      <c r="F31924" s="314" t="str">
        <f>Resumo!$R$7</f>
        <v>Despesa Direta</v>
      </c>
      <c r="G31924" s="327">
        <f>'Composições Desp. Diretas'!DB18</f>
        <v>0</v>
      </c>
    </row>
    <row r="31925" spans="1:7" x14ac:dyDescent="0.25">
      <c r="A31925" s="319">
        <f>'Comp. Desp. Indiretas'!$DA$7</f>
        <v>0</v>
      </c>
      <c r="B31925" s="314">
        <f>'Composições Desp. Diretas'!$A$19</f>
        <v>0</v>
      </c>
      <c r="C31925" s="314" t="str">
        <f>EAP!$C$9</f>
        <v>PP01</v>
      </c>
      <c r="D31925" s="315">
        <f>'Composições Desp. Diretas'!$C$19</f>
        <v>0</v>
      </c>
      <c r="E31925" s="314" t="str">
        <f>Resumo!$R$5</f>
        <v>Despesa</v>
      </c>
      <c r="F31925" s="314" t="str">
        <f>Resumo!$R$7</f>
        <v>Despesa Direta</v>
      </c>
      <c r="G31925" s="327">
        <f>'Composições Desp. Diretas'!DB19</f>
        <v>0</v>
      </c>
    </row>
    <row r="31926" spans="1:7" x14ac:dyDescent="0.25">
      <c r="A31926" s="319">
        <f>'Comp. Desp. Indiretas'!$DA$7</f>
        <v>0</v>
      </c>
      <c r="B31926" s="314">
        <f>'Composições Desp. Diretas'!$A$20</f>
        <v>0</v>
      </c>
      <c r="C31926" s="314" t="str">
        <f>EAP!$C$9</f>
        <v>PP01</v>
      </c>
      <c r="D31926" s="315">
        <f>'Composições Desp. Diretas'!$C$20</f>
        <v>0</v>
      </c>
      <c r="E31926" s="314" t="str">
        <f>Resumo!$R$5</f>
        <v>Despesa</v>
      </c>
      <c r="F31926" s="314" t="str">
        <f>Resumo!$R$7</f>
        <v>Despesa Direta</v>
      </c>
      <c r="G31926" s="327">
        <f>'Composições Desp. Diretas'!DB20</f>
        <v>0</v>
      </c>
    </row>
    <row r="31927" spans="1:7" x14ac:dyDescent="0.25">
      <c r="A31927" s="319">
        <f>'Comp. Desp. Indiretas'!$DA$7</f>
        <v>0</v>
      </c>
      <c r="B31927" s="314">
        <f>'Composições Desp. Diretas'!$A$21</f>
        <v>0</v>
      </c>
      <c r="C31927" s="314" t="str">
        <f>EAP!$C$9</f>
        <v>PP01</v>
      </c>
      <c r="D31927" s="315">
        <f>'Composições Desp. Diretas'!$C$21</f>
        <v>0</v>
      </c>
      <c r="E31927" s="314" t="str">
        <f>Resumo!$R$5</f>
        <v>Despesa</v>
      </c>
      <c r="F31927" s="314" t="str">
        <f>Resumo!$R$7</f>
        <v>Despesa Direta</v>
      </c>
      <c r="G31927" s="327">
        <f>'Composições Desp. Diretas'!DB21</f>
        <v>0</v>
      </c>
    </row>
    <row r="31928" spans="1:7" x14ac:dyDescent="0.25">
      <c r="A31928" s="319">
        <f>'Comp. Desp. Indiretas'!$DA$7</f>
        <v>0</v>
      </c>
      <c r="B31928" s="314">
        <f>'Composições Desp. Diretas'!$A$22</f>
        <v>0</v>
      </c>
      <c r="C31928" s="314" t="str">
        <f>EAP!$C$9</f>
        <v>PP01</v>
      </c>
      <c r="D31928" s="315">
        <f>'Composições Desp. Diretas'!$C$22</f>
        <v>0</v>
      </c>
      <c r="E31928" s="314" t="str">
        <f>Resumo!$R$5</f>
        <v>Despesa</v>
      </c>
      <c r="F31928" s="314" t="str">
        <f>Resumo!$R$7</f>
        <v>Despesa Direta</v>
      </c>
      <c r="G31928" s="327">
        <f>'Composições Desp. Diretas'!DB22</f>
        <v>0</v>
      </c>
    </row>
    <row r="31929" spans="1:7" x14ac:dyDescent="0.25">
      <c r="A31929" s="319">
        <f>'Comp. Desp. Indiretas'!$DA$7</f>
        <v>0</v>
      </c>
      <c r="B31929" s="314">
        <f>'Composições Desp. Diretas'!$A$23</f>
        <v>0</v>
      </c>
      <c r="C31929" s="314" t="str">
        <f>EAP!$C$9</f>
        <v>PP01</v>
      </c>
      <c r="D31929" s="315">
        <f>'Composições Desp. Diretas'!$C$23</f>
        <v>0</v>
      </c>
      <c r="E31929" s="314" t="str">
        <f>Resumo!$R$5</f>
        <v>Despesa</v>
      </c>
      <c r="F31929" s="314" t="str">
        <f>Resumo!$R$7</f>
        <v>Despesa Direta</v>
      </c>
      <c r="G31929" s="327">
        <f>'Composições Desp. Diretas'!DB23</f>
        <v>0</v>
      </c>
    </row>
    <row r="31947" spans="1:7" x14ac:dyDescent="0.25">
      <c r="A31947" s="319">
        <f>'Comp. Desp. Indiretas'!$DA$7</f>
        <v>0</v>
      </c>
      <c r="B31947" s="314" t="str">
        <f>'Composições Desp. Diretas'!$A$25</f>
        <v>MOC</v>
      </c>
      <c r="C31947" s="314" t="str">
        <f>EAP!$C$10</f>
        <v>PP02</v>
      </c>
      <c r="D31947" s="315" t="str">
        <f>'Composições Desp. Diretas'!$C$25</f>
        <v>TÉCNICO OPERACIONAL</v>
      </c>
      <c r="E31947" s="314" t="str">
        <f>Resumo!$R$5</f>
        <v>Despesa</v>
      </c>
      <c r="F31947" s="314" t="str">
        <f>Resumo!$R$7</f>
        <v>Despesa Direta</v>
      </c>
      <c r="G31947" s="327">
        <f>'Composições Desp. Diretas'!DB25</f>
        <v>0</v>
      </c>
    </row>
    <row r="31948" spans="1:7" x14ac:dyDescent="0.25">
      <c r="A31948" s="319">
        <f>'Comp. Desp. Indiretas'!$DA$7</f>
        <v>0</v>
      </c>
      <c r="B31948" s="314" t="str">
        <f>'Composições Desp. Diretas'!$A$26</f>
        <v>SE</v>
      </c>
      <c r="C31948" s="314" t="str">
        <f>EAP!$C$10</f>
        <v>PP02</v>
      </c>
      <c r="D31948" s="315" t="str">
        <f>'Composições Desp. Diretas'!$C$26</f>
        <v>Pedágio</v>
      </c>
      <c r="E31948" s="314" t="str">
        <f>Resumo!$R$5</f>
        <v>Despesa</v>
      </c>
      <c r="F31948" s="314" t="str">
        <f>Resumo!$R$7</f>
        <v>Despesa Direta</v>
      </c>
      <c r="G31948" s="327">
        <f>'Composições Desp. Diretas'!DB26</f>
        <v>0</v>
      </c>
    </row>
    <row r="31949" spans="1:7" x14ac:dyDescent="0.25">
      <c r="A31949" s="319">
        <f>'Comp. Desp. Indiretas'!$DA$7</f>
        <v>0</v>
      </c>
      <c r="B31949" s="314" t="str">
        <f>'Composições Desp. Diretas'!$A$27</f>
        <v>SE</v>
      </c>
      <c r="C31949" s="314" t="str">
        <f>EAP!$C$10</f>
        <v>PP02</v>
      </c>
      <c r="D31949" s="315" t="str">
        <f>'Composições Desp. Diretas'!$C$27</f>
        <v>Despacho ida e volta - sonômetro</v>
      </c>
      <c r="E31949" s="314" t="str">
        <f>Resumo!$R$5</f>
        <v>Despesa</v>
      </c>
      <c r="F31949" s="314" t="str">
        <f>Resumo!$R$7</f>
        <v>Despesa Direta</v>
      </c>
      <c r="G31949" s="327">
        <f>'Composições Desp. Diretas'!DB27</f>
        <v>0</v>
      </c>
    </row>
    <row r="31950" spans="1:7" x14ac:dyDescent="0.25">
      <c r="A31950" s="319">
        <f>'Comp. Desp. Indiretas'!$DA$7</f>
        <v>0</v>
      </c>
      <c r="B31950" s="314" t="str">
        <f>'Composições Desp. Diretas'!$A$28</f>
        <v>DG</v>
      </c>
      <c r="C31950" s="314" t="str">
        <f>EAP!$C$10</f>
        <v>PP02</v>
      </c>
      <c r="D31950" s="315" t="str">
        <f>'Composições Desp. Diretas'!$C$28</f>
        <v>ALUGUEL DE VEICULO LEVE</v>
      </c>
      <c r="E31950" s="314" t="str">
        <f>Resumo!$R$5</f>
        <v>Despesa</v>
      </c>
      <c r="F31950" s="314" t="str">
        <f>Resumo!$R$7</f>
        <v>Despesa Direta</v>
      </c>
      <c r="G31950" s="327">
        <f>'Composições Desp. Diretas'!DB28</f>
        <v>0</v>
      </c>
    </row>
    <row r="31951" spans="1:7" x14ac:dyDescent="0.25">
      <c r="A31951" s="319">
        <f>'Comp. Desp. Indiretas'!$DA$7</f>
        <v>0</v>
      </c>
      <c r="B31951" s="314" t="str">
        <f>'Composições Desp. Diretas'!$A$29</f>
        <v>DG</v>
      </c>
      <c r="C31951" s="314" t="str">
        <f>EAP!$C$10</f>
        <v>PP02</v>
      </c>
      <c r="D31951" s="315" t="str">
        <f>'Composições Desp. Diretas'!$C$29</f>
        <v>COMBUSTÍVEL - GASOLINA</v>
      </c>
      <c r="E31951" s="314" t="str">
        <f>Resumo!$R$5</f>
        <v>Despesa</v>
      </c>
      <c r="F31951" s="314" t="str">
        <f>Resumo!$R$7</f>
        <v>Despesa Direta</v>
      </c>
      <c r="G31951" s="327">
        <f>'Composições Desp. Diretas'!DB29</f>
        <v>0</v>
      </c>
    </row>
    <row r="31952" spans="1:7" x14ac:dyDescent="0.25">
      <c r="A31952" s="319">
        <f>'Comp. Desp. Indiretas'!$DA$7</f>
        <v>0</v>
      </c>
      <c r="B31952" s="314">
        <f>'Composições Desp. Diretas'!$A$30</f>
        <v>0</v>
      </c>
      <c r="C31952" s="314" t="str">
        <f>EAP!$C$10</f>
        <v>PP02</v>
      </c>
      <c r="D31952" s="315">
        <f>'Composições Desp. Diretas'!$C$30</f>
        <v>0</v>
      </c>
      <c r="E31952" s="314" t="str">
        <f>Resumo!$R$5</f>
        <v>Despesa</v>
      </c>
      <c r="F31952" s="314" t="str">
        <f>Resumo!$R$7</f>
        <v>Despesa Direta</v>
      </c>
      <c r="G31952" s="327">
        <f>'Composições Desp. Diretas'!DB30</f>
        <v>0</v>
      </c>
    </row>
    <row r="31953" spans="1:7" x14ac:dyDescent="0.25">
      <c r="A31953" s="319">
        <f>'Comp. Desp. Indiretas'!$DA$7</f>
        <v>0</v>
      </c>
      <c r="B31953" s="314">
        <f>'Composições Desp. Diretas'!$A$31</f>
        <v>0</v>
      </c>
      <c r="C31953" s="314" t="str">
        <f>EAP!$C$10</f>
        <v>PP02</v>
      </c>
      <c r="D31953" s="315">
        <f>'Composições Desp. Diretas'!$C$31</f>
        <v>0</v>
      </c>
      <c r="E31953" s="314" t="str">
        <f>Resumo!$R$5</f>
        <v>Despesa</v>
      </c>
      <c r="F31953" s="314" t="str">
        <f>Resumo!$R$7</f>
        <v>Despesa Direta</v>
      </c>
      <c r="G31953" s="327">
        <f>'Composições Desp. Diretas'!DB31</f>
        <v>0</v>
      </c>
    </row>
    <row r="31954" spans="1:7" x14ac:dyDescent="0.25">
      <c r="A31954" s="319">
        <f>'Comp. Desp. Indiretas'!$DA$7</f>
        <v>0</v>
      </c>
      <c r="B31954" s="314" t="str">
        <f>'Composições Desp. Diretas'!$A$32</f>
        <v>MOC</v>
      </c>
      <c r="C31954" s="314" t="str">
        <f>EAP!$C$10</f>
        <v>PP02</v>
      </c>
      <c r="D31954" s="315" t="str">
        <f>'Composições Desp. Diretas'!$C$32</f>
        <v>COORD. DE PROJETO</v>
      </c>
      <c r="E31954" s="314" t="str">
        <f>Resumo!$R$5</f>
        <v>Despesa</v>
      </c>
      <c r="F31954" s="314" t="str">
        <f>Resumo!$R$7</f>
        <v>Despesa Direta</v>
      </c>
      <c r="G31954" s="327">
        <f>'Composições Desp. Diretas'!DB32</f>
        <v>0</v>
      </c>
    </row>
    <row r="31955" spans="1:7" x14ac:dyDescent="0.25">
      <c r="A31955" s="319">
        <f>'Comp. Desp. Indiretas'!$DA$7</f>
        <v>0</v>
      </c>
      <c r="B31955" s="314" t="str">
        <f>'Composições Desp. Diretas'!$A$33</f>
        <v>MOC</v>
      </c>
      <c r="C31955" s="314" t="str">
        <f>EAP!$C$10</f>
        <v>PP02</v>
      </c>
      <c r="D31955" s="315" t="str">
        <f>'Composições Desp. Diretas'!$C$33</f>
        <v>ANALISTA DE PROJETOS PLENO</v>
      </c>
      <c r="E31955" s="314" t="str">
        <f>Resumo!$R$5</f>
        <v>Despesa</v>
      </c>
      <c r="F31955" s="314" t="str">
        <f>Resumo!$R$7</f>
        <v>Despesa Direta</v>
      </c>
      <c r="G31955" s="327">
        <f>'Composições Desp. Diretas'!DB33</f>
        <v>0</v>
      </c>
    </row>
    <row r="31956" spans="1:7" x14ac:dyDescent="0.25">
      <c r="A31956" s="319">
        <f>'Comp. Desp. Indiretas'!$DA$7</f>
        <v>0</v>
      </c>
      <c r="B31956" s="314" t="str">
        <f>'Composições Desp. Diretas'!$A$34</f>
        <v>MOC</v>
      </c>
      <c r="C31956" s="314" t="str">
        <f>EAP!$C$10</f>
        <v>PP02</v>
      </c>
      <c r="D31956" s="315" t="str">
        <f>'Composições Desp. Diretas'!$C$34</f>
        <v>ASSISTENTE DE PROJETOS</v>
      </c>
      <c r="E31956" s="314" t="str">
        <f>Resumo!$R$5</f>
        <v>Despesa</v>
      </c>
      <c r="F31956" s="314" t="str">
        <f>Resumo!$R$7</f>
        <v>Despesa Direta</v>
      </c>
      <c r="G31956" s="327">
        <f>'Composições Desp. Diretas'!DB34</f>
        <v>0</v>
      </c>
    </row>
    <row r="31957" spans="1:7" x14ac:dyDescent="0.25">
      <c r="A31957" s="319">
        <f>'Comp. Desp. Indiretas'!$DA$7</f>
        <v>0</v>
      </c>
      <c r="B31957" s="314" t="str">
        <f>'Composições Desp. Diretas'!$A$35</f>
        <v>MOC</v>
      </c>
      <c r="C31957" s="314" t="str">
        <f>EAP!$C$10</f>
        <v>PP02</v>
      </c>
      <c r="D31957" s="315" t="str">
        <f>'Composições Desp. Diretas'!$C$35</f>
        <v>ANALISTA DE GEOPROCESSAMENTO</v>
      </c>
      <c r="E31957" s="314" t="str">
        <f>Resumo!$R$5</f>
        <v>Despesa</v>
      </c>
      <c r="F31957" s="314" t="str">
        <f>Resumo!$R$7</f>
        <v>Despesa Direta</v>
      </c>
      <c r="G31957" s="327">
        <f>'Composições Desp. Diretas'!DB35</f>
        <v>0</v>
      </c>
    </row>
    <row r="31958" spans="1:7" x14ac:dyDescent="0.25">
      <c r="A31958" s="319">
        <f>'Comp. Desp. Indiretas'!$DA$7</f>
        <v>0</v>
      </c>
      <c r="B31958" s="314">
        <f>'Composições Desp. Diretas'!$A$36</f>
        <v>0</v>
      </c>
      <c r="C31958" s="314" t="str">
        <f>EAP!$C$10</f>
        <v>PP02</v>
      </c>
      <c r="D31958" s="315">
        <f>'Composições Desp. Diretas'!$C$36</f>
        <v>0</v>
      </c>
      <c r="E31958" s="314" t="str">
        <f>Resumo!$R$5</f>
        <v>Despesa</v>
      </c>
      <c r="F31958" s="314" t="str">
        <f>Resumo!$R$7</f>
        <v>Despesa Direta</v>
      </c>
      <c r="G31958" s="327">
        <f>'Composições Desp. Diretas'!DB36</f>
        <v>0</v>
      </c>
    </row>
    <row r="31959" spans="1:7" x14ac:dyDescent="0.25">
      <c r="A31959" s="319">
        <f>'Comp. Desp. Indiretas'!$DA$7</f>
        <v>0</v>
      </c>
      <c r="B31959" s="314">
        <f>'Composições Desp. Diretas'!$A$37</f>
        <v>0</v>
      </c>
      <c r="C31959" s="314" t="str">
        <f>EAP!$C$10</f>
        <v>PP02</v>
      </c>
      <c r="D31959" s="315">
        <f>'Composições Desp. Diretas'!$C$37</f>
        <v>0</v>
      </c>
      <c r="E31959" s="314" t="str">
        <f>Resumo!$R$5</f>
        <v>Despesa</v>
      </c>
      <c r="F31959" s="314" t="str">
        <f>Resumo!$R$7</f>
        <v>Despesa Direta</v>
      </c>
      <c r="G31959" s="327">
        <f>'Composições Desp. Diretas'!DB37</f>
        <v>0</v>
      </c>
    </row>
    <row r="31960" spans="1:7" x14ac:dyDescent="0.25">
      <c r="A31960" s="319">
        <f>'Comp. Desp. Indiretas'!$DA$7</f>
        <v>0</v>
      </c>
      <c r="B31960" s="314">
        <f>'Composições Desp. Diretas'!$A$38</f>
        <v>0</v>
      </c>
      <c r="C31960" s="314" t="str">
        <f>EAP!$C$10</f>
        <v>PP02</v>
      </c>
      <c r="D31960" s="315">
        <f>'Composições Desp. Diretas'!$C$38</f>
        <v>0</v>
      </c>
      <c r="E31960" s="314" t="str">
        <f>Resumo!$R$5</f>
        <v>Despesa</v>
      </c>
      <c r="F31960" s="314" t="str">
        <f>Resumo!$R$7</f>
        <v>Despesa Direta</v>
      </c>
      <c r="G31960" s="327">
        <f>'Composições Desp. Diretas'!DB38</f>
        <v>0</v>
      </c>
    </row>
    <row r="31961" spans="1:7" x14ac:dyDescent="0.25">
      <c r="A31961" s="319">
        <f>'Comp. Desp. Indiretas'!$DA$7</f>
        <v>0</v>
      </c>
      <c r="B31961" s="314">
        <f>'Composições Desp. Diretas'!$A$39</f>
        <v>0</v>
      </c>
      <c r="C31961" s="314" t="str">
        <f>EAP!$C$10</f>
        <v>PP02</v>
      </c>
      <c r="D31961" s="315">
        <f>'Composições Desp. Diretas'!$C$39</f>
        <v>0</v>
      </c>
      <c r="E31961" s="314" t="str">
        <f>Resumo!$R$5</f>
        <v>Despesa</v>
      </c>
      <c r="F31961" s="314" t="str">
        <f>Resumo!$R$7</f>
        <v>Despesa Direta</v>
      </c>
      <c r="G31961" s="327">
        <f>'Composições Desp. Diretas'!DB39</f>
        <v>0</v>
      </c>
    </row>
    <row r="31962" spans="1:7" x14ac:dyDescent="0.25">
      <c r="A31962" s="319">
        <f>'Comp. Desp. Indiretas'!$DA$7</f>
        <v>0</v>
      </c>
      <c r="B31962" s="314">
        <f>'Composições Desp. Diretas'!$A$40</f>
        <v>0</v>
      </c>
      <c r="C31962" s="314" t="str">
        <f>EAP!$C$10</f>
        <v>PP02</v>
      </c>
      <c r="D31962" s="315">
        <f>'Composições Desp. Diretas'!$C$40</f>
        <v>0</v>
      </c>
      <c r="E31962" s="314" t="str">
        <f>Resumo!$R$5</f>
        <v>Despesa</v>
      </c>
      <c r="F31962" s="314" t="str">
        <f>Resumo!$R$7</f>
        <v>Despesa Direta</v>
      </c>
      <c r="G31962" s="327">
        <f>'Composições Desp. Diretas'!DB40</f>
        <v>0</v>
      </c>
    </row>
    <row r="31963" spans="1:7" x14ac:dyDescent="0.25">
      <c r="A31963" s="319">
        <f>'Comp. Desp. Indiretas'!$DA$7</f>
        <v>0</v>
      </c>
      <c r="B31963" s="314">
        <f>'Composições Desp. Diretas'!$A$41</f>
        <v>0</v>
      </c>
      <c r="C31963" s="314" t="str">
        <f>EAP!$C$10</f>
        <v>PP02</v>
      </c>
      <c r="D31963" s="315">
        <f>'Composições Desp. Diretas'!$C$41</f>
        <v>0</v>
      </c>
      <c r="E31963" s="314" t="str">
        <f>Resumo!$R$5</f>
        <v>Despesa</v>
      </c>
      <c r="F31963" s="314" t="str">
        <f>Resumo!$R$7</f>
        <v>Despesa Direta</v>
      </c>
      <c r="G31963" s="327">
        <f>'Composições Desp. Diretas'!DB41</f>
        <v>0</v>
      </c>
    </row>
    <row r="31964" spans="1:7" x14ac:dyDescent="0.25">
      <c r="A31964" s="319">
        <f>'Comp. Desp. Indiretas'!$DA$7</f>
        <v>0</v>
      </c>
      <c r="B31964" s="314">
        <f>'Composições Desp. Diretas'!$A$42</f>
        <v>0</v>
      </c>
      <c r="C31964" s="314" t="str">
        <f>EAP!$C$10</f>
        <v>PP02</v>
      </c>
      <c r="D31964" s="315">
        <f>'Composições Desp. Diretas'!$C$42</f>
        <v>0</v>
      </c>
      <c r="E31964" s="314" t="str">
        <f>Resumo!$R$5</f>
        <v>Despesa</v>
      </c>
      <c r="F31964" s="314" t="str">
        <f>Resumo!$R$7</f>
        <v>Despesa Direta</v>
      </c>
      <c r="G31964" s="327">
        <f>'Composições Desp. Diretas'!DB42</f>
        <v>0</v>
      </c>
    </row>
    <row r="31965" spans="1:7" x14ac:dyDescent="0.25">
      <c r="A31965" s="319">
        <f>'Comp. Desp. Indiretas'!$DA$7</f>
        <v>0</v>
      </c>
      <c r="B31965" s="314">
        <f>'Composições Desp. Diretas'!$A$43</f>
        <v>0</v>
      </c>
      <c r="C31965" s="314" t="str">
        <f>EAP!$C$10</f>
        <v>PP02</v>
      </c>
      <c r="D31965" s="315">
        <f>'Composições Desp. Diretas'!$C$43</f>
        <v>0</v>
      </c>
      <c r="E31965" s="314" t="str">
        <f>Resumo!$R$5</f>
        <v>Despesa</v>
      </c>
      <c r="F31965" s="314" t="str">
        <f>Resumo!$R$7</f>
        <v>Despesa Direta</v>
      </c>
      <c r="G31965" s="327">
        <f>'Composições Desp. Diretas'!DB43</f>
        <v>0</v>
      </c>
    </row>
    <row r="31966" spans="1:7" x14ac:dyDescent="0.25">
      <c r="A31966" s="319">
        <f>'Comp. Desp. Indiretas'!$DA$7</f>
        <v>0</v>
      </c>
      <c r="B31966" s="314">
        <f>'Composições Desp. Diretas'!$A$44</f>
        <v>0</v>
      </c>
      <c r="C31966" s="314" t="str">
        <f>EAP!$C$10</f>
        <v>PP02</v>
      </c>
      <c r="D31966" s="315">
        <f>'Composições Desp. Diretas'!$C$44</f>
        <v>0</v>
      </c>
      <c r="E31966" s="314" t="str">
        <f>Resumo!$R$5</f>
        <v>Despesa</v>
      </c>
      <c r="F31966" s="314" t="str">
        <f>Resumo!$R$7</f>
        <v>Despesa Direta</v>
      </c>
      <c r="G31966" s="327">
        <f>'Composições Desp. Diretas'!DB44</f>
        <v>0</v>
      </c>
    </row>
    <row r="31967" spans="1:7" x14ac:dyDescent="0.25">
      <c r="A31967" s="319">
        <f>'Comp. Desp. Indiretas'!$DA$7</f>
        <v>0</v>
      </c>
      <c r="B31967" s="314">
        <f>'Composições Desp. Diretas'!$A$45</f>
        <v>0</v>
      </c>
      <c r="C31967" s="314" t="str">
        <f>EAP!$C$10</f>
        <v>PP02</v>
      </c>
      <c r="D31967" s="315">
        <f>'Composições Desp. Diretas'!$C$45</f>
        <v>0</v>
      </c>
      <c r="E31967" s="314" t="str">
        <f>Resumo!$R$5</f>
        <v>Despesa</v>
      </c>
      <c r="F31967" s="314" t="str">
        <f>Resumo!$R$7</f>
        <v>Despesa Direta</v>
      </c>
      <c r="G31967" s="327">
        <f>'Composições Desp. Diretas'!DB45</f>
        <v>0</v>
      </c>
    </row>
    <row r="31968" spans="1:7" x14ac:dyDescent="0.25">
      <c r="A31968" s="319">
        <f>'Comp. Desp. Indiretas'!$DA$7</f>
        <v>0</v>
      </c>
      <c r="B31968" s="314">
        <f>'Composições Desp. Diretas'!$A$46</f>
        <v>0</v>
      </c>
      <c r="C31968" s="314" t="str">
        <f>EAP!$C$10</f>
        <v>PP02</v>
      </c>
      <c r="D31968" s="315">
        <f>'Composições Desp. Diretas'!$C$46</f>
        <v>0</v>
      </c>
      <c r="E31968" s="314" t="str">
        <f>Resumo!$R$5</f>
        <v>Despesa</v>
      </c>
      <c r="F31968" s="314" t="str">
        <f>Resumo!$R$7</f>
        <v>Despesa Direta</v>
      </c>
      <c r="G31968" s="327">
        <f>'Composições Desp. Diretas'!DB46</f>
        <v>0</v>
      </c>
    </row>
    <row r="31969" spans="1:7" x14ac:dyDescent="0.25">
      <c r="A31969" s="319">
        <f>'Comp. Desp. Indiretas'!$DA$7</f>
        <v>0</v>
      </c>
      <c r="B31969" s="314">
        <f>'Composições Desp. Diretas'!$A$47</f>
        <v>0</v>
      </c>
      <c r="C31969" s="314" t="str">
        <f>EAP!$C$10</f>
        <v>PP02</v>
      </c>
      <c r="D31969" s="315">
        <f>'Composições Desp. Diretas'!$C$47</f>
        <v>0</v>
      </c>
      <c r="E31969" s="314" t="str">
        <f>Resumo!$R$5</f>
        <v>Despesa</v>
      </c>
      <c r="F31969" s="314" t="str">
        <f>Resumo!$R$7</f>
        <v>Despesa Direta</v>
      </c>
      <c r="G31969" s="327">
        <f>'Composições Desp. Diretas'!DB47</f>
        <v>0</v>
      </c>
    </row>
    <row r="31970" spans="1:7" x14ac:dyDescent="0.25">
      <c r="A31970" s="319">
        <f>'Comp. Desp. Indiretas'!$DA$7</f>
        <v>0</v>
      </c>
      <c r="B31970" s="314">
        <f>'Composições Desp. Diretas'!$A$48</f>
        <v>0</v>
      </c>
      <c r="C31970" s="314" t="str">
        <f>EAP!$C$10</f>
        <v>PP02</v>
      </c>
      <c r="D31970" s="315">
        <f>'Composições Desp. Diretas'!$C$48</f>
        <v>0</v>
      </c>
      <c r="E31970" s="314" t="str">
        <f>Resumo!$R$5</f>
        <v>Despesa</v>
      </c>
      <c r="F31970" s="314" t="str">
        <f>Resumo!$R$7</f>
        <v>Despesa Direta</v>
      </c>
      <c r="G31970" s="327">
        <f>'Composições Desp. Diretas'!DB48</f>
        <v>0</v>
      </c>
    </row>
    <row r="31971" spans="1:7" x14ac:dyDescent="0.25">
      <c r="A31971" s="319">
        <f>'Comp. Desp. Indiretas'!$DA$7</f>
        <v>0</v>
      </c>
      <c r="B31971" s="314">
        <f>'Composições Desp. Diretas'!$A$49</f>
        <v>0</v>
      </c>
      <c r="C31971" s="314" t="str">
        <f>EAP!$C$10</f>
        <v>PP02</v>
      </c>
      <c r="D31971" s="315">
        <f>'Composições Desp. Diretas'!$C$49</f>
        <v>0</v>
      </c>
      <c r="E31971" s="314" t="str">
        <f>Resumo!$R$5</f>
        <v>Despesa</v>
      </c>
      <c r="F31971" s="314" t="str">
        <f>Resumo!$R$7</f>
        <v>Despesa Direta</v>
      </c>
      <c r="G31971" s="327">
        <f>'Composições Desp. Diretas'!DB49</f>
        <v>0</v>
      </c>
    </row>
    <row r="31972" spans="1:7" x14ac:dyDescent="0.25">
      <c r="A31972" s="319">
        <f>'Comp. Desp. Indiretas'!$DA$7</f>
        <v>0</v>
      </c>
      <c r="B31972" s="314">
        <f>'Composições Desp. Diretas'!$A$50</f>
        <v>0</v>
      </c>
      <c r="C31972" s="314" t="str">
        <f>EAP!$C$10</f>
        <v>PP02</v>
      </c>
      <c r="D31972" s="315">
        <f>'Composições Desp. Diretas'!$C$50</f>
        <v>0</v>
      </c>
      <c r="E31972" s="314" t="str">
        <f>Resumo!$R$5</f>
        <v>Despesa</v>
      </c>
      <c r="F31972" s="314" t="str">
        <f>Resumo!$R$7</f>
        <v>Despesa Direta</v>
      </c>
      <c r="G31972" s="327">
        <f>'Composições Desp. Diretas'!DB50</f>
        <v>0</v>
      </c>
    </row>
    <row r="31973" spans="1:7" x14ac:dyDescent="0.25">
      <c r="A31973" s="319">
        <f>'Comp. Desp. Indiretas'!$DA$7</f>
        <v>0</v>
      </c>
      <c r="B31973" s="314">
        <f>'Composições Desp. Diretas'!$A$51</f>
        <v>0</v>
      </c>
      <c r="C31973" s="314" t="str">
        <f>EAP!$C$10</f>
        <v>PP02</v>
      </c>
      <c r="D31973" s="315">
        <f>'Composições Desp. Diretas'!$C$51</f>
        <v>0</v>
      </c>
      <c r="E31973" s="314" t="str">
        <f>Resumo!$R$5</f>
        <v>Despesa</v>
      </c>
      <c r="F31973" s="314" t="str">
        <f>Resumo!$R$7</f>
        <v>Despesa Direta</v>
      </c>
      <c r="G31973" s="327">
        <f>'Composições Desp. Diretas'!DB51</f>
        <v>0</v>
      </c>
    </row>
    <row r="31974" spans="1:7" x14ac:dyDescent="0.25">
      <c r="A31974" s="319">
        <f>'Comp. Desp. Indiretas'!$DA$7</f>
        <v>0</v>
      </c>
      <c r="B31974" s="314">
        <f>'Composições Desp. Diretas'!$A$52</f>
        <v>0</v>
      </c>
      <c r="C31974" s="314" t="str">
        <f>EAP!$C$10</f>
        <v>PP02</v>
      </c>
      <c r="D31974" s="315">
        <f>'Composições Desp. Diretas'!$C$52</f>
        <v>0</v>
      </c>
      <c r="E31974" s="314" t="str">
        <f>Resumo!$R$5</f>
        <v>Despesa</v>
      </c>
      <c r="F31974" s="314" t="str">
        <f>Resumo!$R$7</f>
        <v>Despesa Direta</v>
      </c>
      <c r="G31974" s="327">
        <f>'Composições Desp. Diretas'!DB52</f>
        <v>0</v>
      </c>
    </row>
    <row r="31975" spans="1:7" x14ac:dyDescent="0.25">
      <c r="A31975" s="319">
        <f>'Comp. Desp. Indiretas'!$DA$7</f>
        <v>0</v>
      </c>
      <c r="B31975" s="314">
        <f>'Composições Desp. Diretas'!$A$53</f>
        <v>0</v>
      </c>
      <c r="C31975" s="314" t="str">
        <f>EAP!$C$10</f>
        <v>PP02</v>
      </c>
      <c r="D31975" s="315">
        <f>'Composições Desp. Diretas'!$C$53</f>
        <v>0</v>
      </c>
      <c r="E31975" s="314" t="str">
        <f>Resumo!$R$5</f>
        <v>Despesa</v>
      </c>
      <c r="F31975" s="314" t="str">
        <f>Resumo!$R$7</f>
        <v>Despesa Direta</v>
      </c>
      <c r="G31975" s="327">
        <f>'Composições Desp. Diretas'!DB53</f>
        <v>0</v>
      </c>
    </row>
    <row r="31976" spans="1:7" x14ac:dyDescent="0.25">
      <c r="A31976" s="319">
        <f>'Comp. Desp. Indiretas'!$DA$7</f>
        <v>0</v>
      </c>
      <c r="B31976" s="314">
        <f>'Composições Desp. Diretas'!$A$54</f>
        <v>0</v>
      </c>
      <c r="C31976" s="314" t="str">
        <f>EAP!$C$10</f>
        <v>PP02</v>
      </c>
      <c r="D31976" s="315">
        <f>'Composições Desp. Diretas'!$C$54</f>
        <v>0</v>
      </c>
      <c r="E31976" s="314" t="str">
        <f>Resumo!$R$5</f>
        <v>Despesa</v>
      </c>
      <c r="F31976" s="314" t="str">
        <f>Resumo!$R$7</f>
        <v>Despesa Direta</v>
      </c>
      <c r="G31976" s="327">
        <f>'Composições Desp. Diretas'!DB54</f>
        <v>0</v>
      </c>
    </row>
    <row r="31977" spans="1:7" x14ac:dyDescent="0.25">
      <c r="A31977" s="319">
        <f>'Comp. Desp. Indiretas'!$DA$7</f>
        <v>0</v>
      </c>
      <c r="B31977" s="314">
        <f>'Composições Desp. Diretas'!$A$55</f>
        <v>0</v>
      </c>
      <c r="C31977" s="314" t="str">
        <f>EAP!$C$10</f>
        <v>PP02</v>
      </c>
      <c r="D31977" s="315">
        <f>'Composições Desp. Diretas'!$C$55</f>
        <v>0</v>
      </c>
      <c r="E31977" s="314" t="str">
        <f>Resumo!$R$5</f>
        <v>Despesa</v>
      </c>
      <c r="F31977" s="314" t="str">
        <f>Resumo!$R$7</f>
        <v>Despesa Direta</v>
      </c>
      <c r="G31977" s="327">
        <f>'Composições Desp. Diretas'!DB55</f>
        <v>0</v>
      </c>
    </row>
    <row r="31978" spans="1:7" x14ac:dyDescent="0.25">
      <c r="A31978" s="319">
        <f>'Comp. Desp. Indiretas'!$DA$7</f>
        <v>0</v>
      </c>
      <c r="B31978" s="314" t="str">
        <f>'Composições Desp. Diretas'!$A$57</f>
        <v>SE</v>
      </c>
      <c r="C31978" s="314" t="str">
        <f>EAP!$C$11</f>
        <v>PP03</v>
      </c>
      <c r="D31978" s="315" t="str">
        <f>'Composições Desp. Diretas'!$C$57</f>
        <v>análise lab eflu</v>
      </c>
      <c r="E31978" s="314" t="str">
        <f>Resumo!$R$5</f>
        <v>Despesa</v>
      </c>
      <c r="F31978" s="314" t="str">
        <f>Resumo!$R$7</f>
        <v>Despesa Direta</v>
      </c>
      <c r="G31978" s="327">
        <f>'Composições Desp. Diretas'!DB57</f>
        <v>0</v>
      </c>
    </row>
    <row r="31979" spans="1:7" x14ac:dyDescent="0.25">
      <c r="A31979" s="319">
        <f>'Comp. Desp. Indiretas'!$DA$7</f>
        <v>0</v>
      </c>
      <c r="B31979" s="314" t="str">
        <f>'Composições Desp. Diretas'!$A$58</f>
        <v>MOC</v>
      </c>
      <c r="C31979" s="314" t="str">
        <f>EAP!$C$11</f>
        <v>PP03</v>
      </c>
      <c r="D31979" s="315" t="str">
        <f>'Composições Desp. Diretas'!$C$58</f>
        <v>ANALISTA DE PROJETOS PLENO</v>
      </c>
      <c r="E31979" s="314" t="str">
        <f>Resumo!$R$5</f>
        <v>Despesa</v>
      </c>
      <c r="F31979" s="314" t="str">
        <f>Resumo!$R$7</f>
        <v>Despesa Direta</v>
      </c>
      <c r="G31979" s="327">
        <f>'Composições Desp. Diretas'!DB58</f>
        <v>0</v>
      </c>
    </row>
    <row r="31980" spans="1:7" x14ac:dyDescent="0.25">
      <c r="A31980" s="319">
        <f>'Comp. Desp. Indiretas'!$DA$7</f>
        <v>0</v>
      </c>
      <c r="B31980" s="314" t="str">
        <f>'Composições Desp. Diretas'!$A$59</f>
        <v>SE</v>
      </c>
      <c r="C31980" s="314" t="str">
        <f>EAP!$C$11</f>
        <v>PP03</v>
      </c>
      <c r="D31980" s="315" t="str">
        <f>'Composições Desp. Diretas'!$C$59</f>
        <v>Elaboração de RT Ecotox</v>
      </c>
      <c r="E31980" s="314" t="str">
        <f>Resumo!$R$5</f>
        <v>Despesa</v>
      </c>
      <c r="F31980" s="314" t="str">
        <f>Resumo!$R$7</f>
        <v>Despesa Direta</v>
      </c>
      <c r="G31980" s="327">
        <f>'Composições Desp. Diretas'!DB59</f>
        <v>0</v>
      </c>
    </row>
    <row r="31981" spans="1:7" x14ac:dyDescent="0.25">
      <c r="A31981" s="319">
        <f>'Comp. Desp. Indiretas'!$DA$7</f>
        <v>0</v>
      </c>
      <c r="B31981" s="314">
        <f>'Composições Desp. Diretas'!$A$60</f>
        <v>0</v>
      </c>
      <c r="C31981" s="314" t="str">
        <f>EAP!$C$11</f>
        <v>PP03</v>
      </c>
      <c r="D31981" s="315">
        <f>'Composições Desp. Diretas'!$C$60</f>
        <v>0</v>
      </c>
      <c r="E31981" s="314" t="str">
        <f>Resumo!$R$5</f>
        <v>Despesa</v>
      </c>
      <c r="F31981" s="314" t="str">
        <f>Resumo!$R$7</f>
        <v>Despesa Direta</v>
      </c>
      <c r="G31981" s="327">
        <f>'Composições Desp. Diretas'!DB60</f>
        <v>0</v>
      </c>
    </row>
    <row r="31982" spans="1:7" x14ac:dyDescent="0.25">
      <c r="A31982" s="319">
        <f>'Comp. Desp. Indiretas'!$DA$7</f>
        <v>0</v>
      </c>
      <c r="B31982" s="314">
        <f>'Composições Desp. Diretas'!$A$61</f>
        <v>0</v>
      </c>
      <c r="C31982" s="314" t="str">
        <f>EAP!$C$11</f>
        <v>PP03</v>
      </c>
      <c r="D31982" s="315">
        <f>'Composições Desp. Diretas'!$C$61</f>
        <v>0</v>
      </c>
      <c r="E31982" s="314" t="str">
        <f>Resumo!$R$5</f>
        <v>Despesa</v>
      </c>
      <c r="F31982" s="314" t="str">
        <f>Resumo!$R$7</f>
        <v>Despesa Direta</v>
      </c>
      <c r="G31982" s="327">
        <f>'Composições Desp. Diretas'!DB61</f>
        <v>0</v>
      </c>
    </row>
    <row r="31983" spans="1:7" x14ac:dyDescent="0.25">
      <c r="A31983" s="319">
        <f>'Comp. Desp. Indiretas'!$DA$7</f>
        <v>0</v>
      </c>
      <c r="B31983" s="314" t="str">
        <f>'Composições Desp. Diretas'!$A$62</f>
        <v>MOC</v>
      </c>
      <c r="C31983" s="314" t="str">
        <f>EAP!$C$11</f>
        <v>PP03</v>
      </c>
      <c r="D31983" s="315" t="str">
        <f>'Composições Desp. Diretas'!$C$62</f>
        <v>TÉCNICO OPERACIONAL</v>
      </c>
      <c r="E31983" s="314" t="str">
        <f>Resumo!$R$5</f>
        <v>Despesa</v>
      </c>
      <c r="F31983" s="314" t="str">
        <f>Resumo!$R$7</f>
        <v>Despesa Direta</v>
      </c>
      <c r="G31983" s="327">
        <f>'Composições Desp. Diretas'!DB62</f>
        <v>0</v>
      </c>
    </row>
    <row r="31984" spans="1:7" x14ac:dyDescent="0.25">
      <c r="A31984" s="319">
        <f>'Comp. Desp. Indiretas'!$DA$7</f>
        <v>0</v>
      </c>
      <c r="B31984" s="314" t="str">
        <f>'Composições Desp. Diretas'!$A$63</f>
        <v>DG</v>
      </c>
      <c r="C31984" s="314" t="str">
        <f>EAP!$C$11</f>
        <v>PP03</v>
      </c>
      <c r="D31984" s="315" t="str">
        <f>'Composições Desp. Diretas'!$C$63</f>
        <v>COMBUSTÍVEL - GASOLINA</v>
      </c>
      <c r="E31984" s="314" t="str">
        <f>Resumo!$R$5</f>
        <v>Despesa</v>
      </c>
      <c r="F31984" s="314" t="str">
        <f>Resumo!$R$7</f>
        <v>Despesa Direta</v>
      </c>
      <c r="G31984" s="327">
        <f>'Composições Desp. Diretas'!DB63</f>
        <v>0</v>
      </c>
    </row>
    <row r="31985" spans="1:7" x14ac:dyDescent="0.25">
      <c r="A31985" s="319">
        <f>'Comp. Desp. Indiretas'!$DA$7</f>
        <v>0</v>
      </c>
      <c r="B31985" s="314">
        <f>'Composições Desp. Diretas'!$A$64</f>
        <v>0</v>
      </c>
      <c r="C31985" s="314" t="str">
        <f>EAP!$C$11</f>
        <v>PP03</v>
      </c>
      <c r="D31985" s="315">
        <f>'Composições Desp. Diretas'!$C$64</f>
        <v>0</v>
      </c>
      <c r="E31985" s="314" t="str">
        <f>Resumo!$R$5</f>
        <v>Despesa</v>
      </c>
      <c r="F31985" s="314" t="str">
        <f>Resumo!$R$7</f>
        <v>Despesa Direta</v>
      </c>
      <c r="G31985" s="327">
        <f>'Composições Desp. Diretas'!DB64</f>
        <v>0</v>
      </c>
    </row>
    <row r="31986" spans="1:7" x14ac:dyDescent="0.25">
      <c r="A31986" s="319">
        <f>'Comp. Desp. Indiretas'!$DA$7</f>
        <v>0</v>
      </c>
      <c r="B31986" s="314">
        <f>'Composições Desp. Diretas'!$A$65</f>
        <v>0</v>
      </c>
      <c r="C31986" s="314" t="str">
        <f>EAP!$C$11</f>
        <v>PP03</v>
      </c>
      <c r="D31986" s="315">
        <f>'Composições Desp. Diretas'!$C$65</f>
        <v>0</v>
      </c>
      <c r="E31986" s="314" t="str">
        <f>Resumo!$R$5</f>
        <v>Despesa</v>
      </c>
      <c r="F31986" s="314" t="str">
        <f>Resumo!$R$7</f>
        <v>Despesa Direta</v>
      </c>
      <c r="G31986" s="327">
        <f>'Composições Desp. Diretas'!DB65</f>
        <v>0</v>
      </c>
    </row>
    <row r="31987" spans="1:7" x14ac:dyDescent="0.25">
      <c r="A31987" s="319">
        <f>'Comp. Desp. Indiretas'!$DA$7</f>
        <v>0</v>
      </c>
      <c r="B31987" s="314">
        <f>'Composições Desp. Diretas'!$A$66</f>
        <v>0</v>
      </c>
      <c r="C31987" s="314" t="str">
        <f>EAP!$C$11</f>
        <v>PP03</v>
      </c>
      <c r="D31987" s="315">
        <f>'Composições Desp. Diretas'!$C$66</f>
        <v>0</v>
      </c>
      <c r="E31987" s="314" t="str">
        <f>Resumo!$R$5</f>
        <v>Despesa</v>
      </c>
      <c r="F31987" s="314" t="str">
        <f>Resumo!$R$7</f>
        <v>Despesa Direta</v>
      </c>
      <c r="G31987" s="327">
        <f>'Composições Desp. Diretas'!DB66</f>
        <v>0</v>
      </c>
    </row>
    <row r="31988" spans="1:7" x14ac:dyDescent="0.25">
      <c r="A31988" s="319">
        <f>'Comp. Desp. Indiretas'!$DA$7</f>
        <v>0</v>
      </c>
      <c r="B31988" s="314">
        <f>'Composições Desp. Diretas'!$A$67</f>
        <v>0</v>
      </c>
      <c r="C31988" s="314" t="str">
        <f>EAP!$C$11</f>
        <v>PP03</v>
      </c>
      <c r="D31988" s="315">
        <f>'Composições Desp. Diretas'!$C$67</f>
        <v>0</v>
      </c>
      <c r="E31988" s="314" t="str">
        <f>Resumo!$R$5</f>
        <v>Despesa</v>
      </c>
      <c r="F31988" s="314" t="str">
        <f>Resumo!$R$7</f>
        <v>Despesa Direta</v>
      </c>
      <c r="G31988" s="327">
        <f>'Composições Desp. Diretas'!DB67</f>
        <v>0</v>
      </c>
    </row>
    <row r="31989" spans="1:7" x14ac:dyDescent="0.25">
      <c r="A31989" s="319">
        <f>'Comp. Desp. Indiretas'!$DA$7</f>
        <v>0</v>
      </c>
      <c r="B31989" s="314">
        <f>'Composições Desp. Diretas'!$A$68</f>
        <v>0</v>
      </c>
      <c r="C31989" s="314" t="str">
        <f>EAP!$C$11</f>
        <v>PP03</v>
      </c>
      <c r="D31989" s="315">
        <f>'Composições Desp. Diretas'!$C$68</f>
        <v>0</v>
      </c>
      <c r="E31989" s="314" t="str">
        <f>Resumo!$R$5</f>
        <v>Despesa</v>
      </c>
      <c r="F31989" s="314" t="str">
        <f>Resumo!$R$7</f>
        <v>Despesa Direta</v>
      </c>
      <c r="G31989" s="327">
        <f>'Composições Desp. Diretas'!DB68</f>
        <v>0</v>
      </c>
    </row>
    <row r="31990" spans="1:7" x14ac:dyDescent="0.25">
      <c r="A31990" s="319">
        <f>'Comp. Desp. Indiretas'!$DA$7</f>
        <v>0</v>
      </c>
      <c r="B31990" s="314">
        <f>'Composições Desp. Diretas'!$A$69</f>
        <v>0</v>
      </c>
      <c r="C31990" s="314" t="str">
        <f>EAP!$C$11</f>
        <v>PP03</v>
      </c>
      <c r="D31990" s="315">
        <f>'Composições Desp. Diretas'!$C$69</f>
        <v>0</v>
      </c>
      <c r="E31990" s="314" t="str">
        <f>Resumo!$R$5</f>
        <v>Despesa</v>
      </c>
      <c r="F31990" s="314" t="str">
        <f>Resumo!$R$7</f>
        <v>Despesa Direta</v>
      </c>
      <c r="G31990" s="327">
        <f>'Composições Desp. Diretas'!DB69</f>
        <v>0</v>
      </c>
    </row>
    <row r="31991" spans="1:7" x14ac:dyDescent="0.25">
      <c r="A31991" s="319">
        <f>'Comp. Desp. Indiretas'!$DA$7</f>
        <v>0</v>
      </c>
      <c r="B31991" s="314">
        <f>'Composições Desp. Diretas'!$A$70</f>
        <v>0</v>
      </c>
      <c r="C31991" s="314" t="str">
        <f>EAP!$C$11</f>
        <v>PP03</v>
      </c>
      <c r="D31991" s="315">
        <f>'Composições Desp. Diretas'!$C$70</f>
        <v>0</v>
      </c>
      <c r="E31991" s="314" t="str">
        <f>Resumo!$R$5</f>
        <v>Despesa</v>
      </c>
      <c r="F31991" s="314" t="str">
        <f>Resumo!$R$7</f>
        <v>Despesa Direta</v>
      </c>
      <c r="G31991" s="327">
        <f>'Composições Desp. Diretas'!DB70</f>
        <v>0</v>
      </c>
    </row>
    <row r="31992" spans="1:7" x14ac:dyDescent="0.25">
      <c r="A31992" s="319">
        <f>'Comp. Desp. Indiretas'!$DA$7</f>
        <v>0</v>
      </c>
      <c r="B31992" s="314">
        <f>'Composições Desp. Diretas'!$A$71</f>
        <v>0</v>
      </c>
      <c r="C31992" s="314" t="str">
        <f>EAP!$C$11</f>
        <v>PP03</v>
      </c>
      <c r="D31992" s="315">
        <f>'Composições Desp. Diretas'!$C$71</f>
        <v>0</v>
      </c>
      <c r="E31992" s="314" t="str">
        <f>Resumo!$R$5</f>
        <v>Despesa</v>
      </c>
      <c r="F31992" s="314" t="str">
        <f>Resumo!$R$7</f>
        <v>Despesa Direta</v>
      </c>
      <c r="G31992" s="327">
        <f>'Composições Desp. Diretas'!DB71</f>
        <v>0</v>
      </c>
    </row>
    <row r="31993" spans="1:7" x14ac:dyDescent="0.25">
      <c r="A31993" s="319">
        <f>'Comp. Desp. Indiretas'!$DA$7</f>
        <v>0</v>
      </c>
      <c r="B31993" s="314">
        <f>'Composições Desp. Diretas'!$A$72</f>
        <v>0</v>
      </c>
      <c r="C31993" s="314" t="str">
        <f>EAP!$C$11</f>
        <v>PP03</v>
      </c>
      <c r="D31993" s="315">
        <f>'Composições Desp. Diretas'!$C$72</f>
        <v>0</v>
      </c>
      <c r="E31993" s="314" t="str">
        <f>Resumo!$R$5</f>
        <v>Despesa</v>
      </c>
      <c r="F31993" s="314" t="str">
        <f>Resumo!$R$7</f>
        <v>Despesa Direta</v>
      </c>
      <c r="G31993" s="327">
        <f>'Composições Desp. Diretas'!DB72</f>
        <v>0</v>
      </c>
    </row>
    <row r="31994" spans="1:7" x14ac:dyDescent="0.25">
      <c r="A31994" s="319">
        <f>'Comp. Desp. Indiretas'!$DA$7</f>
        <v>0</v>
      </c>
      <c r="B31994" s="314">
        <f>'Composições Desp. Diretas'!$A$73</f>
        <v>0</v>
      </c>
      <c r="C31994" s="314" t="str">
        <f>EAP!$C$11</f>
        <v>PP03</v>
      </c>
      <c r="D31994" s="315">
        <f>'Composições Desp. Diretas'!$C$73</f>
        <v>0</v>
      </c>
      <c r="E31994" s="314" t="str">
        <f>Resumo!$R$5</f>
        <v>Despesa</v>
      </c>
      <c r="F31994" s="314" t="str">
        <f>Resumo!$R$7</f>
        <v>Despesa Direta</v>
      </c>
      <c r="G31994" s="327">
        <f>'Composições Desp. Diretas'!DB73</f>
        <v>0</v>
      </c>
    </row>
    <row r="31995" spans="1:7" x14ac:dyDescent="0.25">
      <c r="A31995" s="319">
        <f>'Comp. Desp. Indiretas'!$DA$7</f>
        <v>0</v>
      </c>
      <c r="B31995" s="314">
        <f>'Composições Desp. Diretas'!$A$74</f>
        <v>0</v>
      </c>
      <c r="C31995" s="314" t="str">
        <f>EAP!$C$11</f>
        <v>PP03</v>
      </c>
      <c r="D31995" s="315">
        <f>'Composições Desp. Diretas'!$C$74</f>
        <v>0</v>
      </c>
      <c r="E31995" s="314" t="str">
        <f>Resumo!$R$5</f>
        <v>Despesa</v>
      </c>
      <c r="F31995" s="314" t="str">
        <f>Resumo!$R$7</f>
        <v>Despesa Direta</v>
      </c>
      <c r="G31995" s="327">
        <f>'Composições Desp. Diretas'!DB74</f>
        <v>0</v>
      </c>
    </row>
    <row r="31996" spans="1:7" x14ac:dyDescent="0.25">
      <c r="A31996" s="319">
        <f>'Comp. Desp. Indiretas'!$DA$7</f>
        <v>0</v>
      </c>
      <c r="B31996" s="314">
        <f>'Composições Desp. Diretas'!$A$75</f>
        <v>0</v>
      </c>
      <c r="C31996" s="314" t="str">
        <f>EAP!$C$11</f>
        <v>PP03</v>
      </c>
      <c r="D31996" s="315">
        <f>'Composições Desp. Diretas'!$C$75</f>
        <v>0</v>
      </c>
      <c r="E31996" s="314" t="str">
        <f>Resumo!$R$5</f>
        <v>Despesa</v>
      </c>
      <c r="F31996" s="314" t="str">
        <f>Resumo!$R$7</f>
        <v>Despesa Direta</v>
      </c>
      <c r="G31996" s="327">
        <f>'Composições Desp. Diretas'!DB75</f>
        <v>0</v>
      </c>
    </row>
    <row r="31997" spans="1:7" x14ac:dyDescent="0.25">
      <c r="A31997" s="319">
        <f>'Comp. Desp. Indiretas'!$DA$7</f>
        <v>0</v>
      </c>
      <c r="B31997" s="314">
        <f>'Composições Desp. Diretas'!$A$76</f>
        <v>0</v>
      </c>
      <c r="C31997" s="314" t="str">
        <f>EAP!$C$11</f>
        <v>PP03</v>
      </c>
      <c r="D31997" s="315">
        <f>'Composições Desp. Diretas'!$C$76</f>
        <v>0</v>
      </c>
      <c r="E31997" s="314" t="str">
        <f>Resumo!$R$5</f>
        <v>Despesa</v>
      </c>
      <c r="F31997" s="314" t="str">
        <f>Resumo!$R$7</f>
        <v>Despesa Direta</v>
      </c>
      <c r="G31997" s="327">
        <f>'Composições Desp. Diretas'!DB76</f>
        <v>0</v>
      </c>
    </row>
    <row r="31998" spans="1:7" x14ac:dyDescent="0.25">
      <c r="A31998" s="319">
        <f>'Comp. Desp. Indiretas'!$DA$7</f>
        <v>0</v>
      </c>
      <c r="B31998" s="314">
        <f>'Composições Desp. Diretas'!$A$77</f>
        <v>0</v>
      </c>
      <c r="C31998" s="314" t="str">
        <f>EAP!$C$11</f>
        <v>PP03</v>
      </c>
      <c r="D31998" s="315">
        <f>'Composições Desp. Diretas'!$C$77</f>
        <v>0</v>
      </c>
      <c r="E31998" s="314" t="str">
        <f>Resumo!$R$5</f>
        <v>Despesa</v>
      </c>
      <c r="F31998" s="314" t="str">
        <f>Resumo!$R$7</f>
        <v>Despesa Direta</v>
      </c>
      <c r="G31998" s="327">
        <f>'Composições Desp. Diretas'!DB77</f>
        <v>0</v>
      </c>
    </row>
    <row r="31999" spans="1:7" x14ac:dyDescent="0.25">
      <c r="A31999" s="319">
        <f>'Comp. Desp. Indiretas'!$DA$7</f>
        <v>0</v>
      </c>
      <c r="B31999" s="314">
        <f>'Composições Desp. Diretas'!$A$78</f>
        <v>0</v>
      </c>
      <c r="C31999" s="314" t="str">
        <f>EAP!$C$11</f>
        <v>PP03</v>
      </c>
      <c r="D31999" s="315">
        <f>'Composições Desp. Diretas'!$C$78</f>
        <v>0</v>
      </c>
      <c r="E31999" s="314" t="str">
        <f>Resumo!$R$5</f>
        <v>Despesa</v>
      </c>
      <c r="F31999" s="314" t="str">
        <f>Resumo!$R$7</f>
        <v>Despesa Direta</v>
      </c>
      <c r="G31999" s="327">
        <f>'Composições Desp. Diretas'!DB78</f>
        <v>0</v>
      </c>
    </row>
    <row r="32008" spans="1:7" x14ac:dyDescent="0.25">
      <c r="A32008" s="319">
        <f>'Comp. Desp. Indiretas'!$DA$7</f>
        <v>0</v>
      </c>
      <c r="B32008" s="314">
        <f>'Composições Desp. Diretas'!$A$79</f>
        <v>0</v>
      </c>
      <c r="C32008" s="314" t="str">
        <f>EAP!$C$11</f>
        <v>PP03</v>
      </c>
      <c r="D32008" s="315">
        <f>'Composições Desp. Diretas'!$C$79</f>
        <v>0</v>
      </c>
      <c r="E32008" s="314" t="str">
        <f>Resumo!$R$5</f>
        <v>Despesa</v>
      </c>
      <c r="F32008" s="314" t="str">
        <f>Resumo!$R$7</f>
        <v>Despesa Direta</v>
      </c>
      <c r="G32008" s="327">
        <f>'Composições Desp. Diretas'!DB79</f>
        <v>0</v>
      </c>
    </row>
    <row r="32846" spans="1:7" x14ac:dyDescent="0.25">
      <c r="A32846" s="319">
        <f>'Comp. Desp. Indiretas'!$DA$7</f>
        <v>0</v>
      </c>
      <c r="D32846" s="315" t="str">
        <f>'CRONOG. DE RECEBIMENTO'!$A$5</f>
        <v>Monitoramento da Qualidade do Ar</v>
      </c>
      <c r="E32846" s="314" t="str">
        <f>Resumo!$R$4</f>
        <v>Receita</v>
      </c>
      <c r="F32846" s="314" t="str">
        <f>Resumo!$R$4</f>
        <v>Receita</v>
      </c>
      <c r="G32846" s="327">
        <f>'CRONOG. DE RECEBIMENTO'!AE5</f>
        <v>0</v>
      </c>
    </row>
    <row r="32847" spans="1:7" x14ac:dyDescent="0.25">
      <c r="A32847" s="319">
        <f>'Comp. Desp. Indiretas'!$DA$7</f>
        <v>0</v>
      </c>
      <c r="D32847" s="315" t="str">
        <f>'CRONOG. DE RECEBIMENTO'!$A$6</f>
        <v>Monitoramento de Ruído</v>
      </c>
      <c r="E32847" s="314" t="str">
        <f>Resumo!$R$4</f>
        <v>Receita</v>
      </c>
      <c r="F32847" s="314" t="str">
        <f>Resumo!$R$4</f>
        <v>Receita</v>
      </c>
      <c r="G32847" s="327">
        <f>'CRONOG. DE RECEBIMENTO'!AE6</f>
        <v>0</v>
      </c>
    </row>
    <row r="32848" spans="1:7" x14ac:dyDescent="0.25">
      <c r="A32848" s="319">
        <f>'Comp. Desp. Indiretas'!$DA$7</f>
        <v>0</v>
      </c>
      <c r="D32848" s="315" t="str">
        <f>'CRONOG. DE RECEBIMENTO'!$A$7</f>
        <v>Monitoramento de Efluentes Industriais</v>
      </c>
      <c r="E32848" s="314" t="str">
        <f>Resumo!$R$4</f>
        <v>Receita</v>
      </c>
      <c r="F32848" s="314" t="str">
        <f>Resumo!$R$4</f>
        <v>Receita</v>
      </c>
      <c r="G32848" s="327">
        <f>'CRONOG. DE RECEBIMENTO'!AE7</f>
        <v>0</v>
      </c>
    </row>
    <row r="32876" spans="1:7" x14ac:dyDescent="0.25">
      <c r="A32876" s="319">
        <f>'Comp. Desp. Indiretas'!$DA$7</f>
        <v>0</v>
      </c>
      <c r="D32876" s="315" t="str">
        <f>Resumo!$R$8</f>
        <v>Imposto</v>
      </c>
      <c r="E32876" s="314" t="str">
        <f>Resumo!$R$5</f>
        <v>Despesa</v>
      </c>
      <c r="F32876" s="314" t="str">
        <f>Resumo!$R$8</f>
        <v>Imposto</v>
      </c>
      <c r="G32876" s="327">
        <f>'CRONOG. DE RECEBIMENTO'!AE10</f>
        <v>0</v>
      </c>
    </row>
    <row r="32877" spans="1:7" x14ac:dyDescent="0.25">
      <c r="A32877" s="319">
        <f>'Comp. Desp. Indiretas'!$DA$7</f>
        <v>0</v>
      </c>
      <c r="D32877" s="315" t="str">
        <f>Resumo!$R$9</f>
        <v>Overhead</v>
      </c>
      <c r="E32877" s="314" t="str">
        <f>Resumo!$R$9</f>
        <v>Overhead</v>
      </c>
      <c r="F32877" s="314" t="str">
        <f>Resumo!$R$9</f>
        <v>Overhead</v>
      </c>
      <c r="G32877" s="327">
        <f>'CRONOG. DE RECEBIMENTO'!AE15</f>
        <v>0</v>
      </c>
    </row>
    <row r="32878" spans="1:7" x14ac:dyDescent="0.25">
      <c r="A32878" s="319">
        <f>'Comp. Desp. Indiretas'!$DA$7</f>
        <v>0</v>
      </c>
      <c r="D32878" s="315" t="str">
        <f>Resumo!$R$10</f>
        <v>Margem</v>
      </c>
      <c r="E32878" s="314" t="str">
        <f>Resumo!$R$10</f>
        <v>Margem</v>
      </c>
      <c r="F32878" s="314" t="str">
        <f>Resumo!$R$10</f>
        <v>Margem</v>
      </c>
      <c r="G32878" s="327">
        <f>'CRONOG. DE RECEBIMENTO'!AE17</f>
        <v>0</v>
      </c>
    </row>
    <row r="32879" spans="1:7" x14ac:dyDescent="0.25">
      <c r="A32879" s="319">
        <f>'Comp. Desp. Indiretas'!$DA$7</f>
        <v>0</v>
      </c>
      <c r="D32879" s="315" t="str">
        <f>Resumo!$R$11</f>
        <v>Risco</v>
      </c>
      <c r="E32879" s="314" t="str">
        <f>Resumo!$R$11</f>
        <v>Risco</v>
      </c>
      <c r="F32879" s="314" t="str">
        <f>Resumo!$R$11</f>
        <v>Risco</v>
      </c>
      <c r="G32879" s="327">
        <f>'CRONOG. DE RECEBIMENTO'!AE16</f>
        <v>0</v>
      </c>
    </row>
    <row r="32880" spans="1:7" x14ac:dyDescent="0.25">
      <c r="A32880" s="319">
        <f>'Comp. Desp. Indiretas'!$DA$7</f>
        <v>0</v>
      </c>
      <c r="D32880" s="315" t="str">
        <f>'CRONOG. DE RECEBIMENTO'!$A$11</f>
        <v>TOTAL MENSAL - RECEITA LÍQUIDA</v>
      </c>
      <c r="E32880" s="314" t="str">
        <f>Resumo!$R$4</f>
        <v>Receita</v>
      </c>
      <c r="F32880" s="314" t="str">
        <f>'CRONOG. DE RECEBIMENTO'!$A$11</f>
        <v>TOTAL MENSAL - RECEITA LÍQUIDA</v>
      </c>
      <c r="G32880" s="327">
        <f>'CRONOG. DE RECEBIMENTO'!$AE$11</f>
        <v>0</v>
      </c>
    </row>
    <row r="32881" spans="1:7" x14ac:dyDescent="0.25">
      <c r="A32881" s="319">
        <f>'Comp. Desp. Indiretas'!$DA$7</f>
        <v>0</v>
      </c>
      <c r="D32881" s="315" t="str">
        <f>'CRONOG. DE RECEBIMENTO'!$A$12</f>
        <v>TOTAL ACUMULADO - RECEITA LÍQUIDA</v>
      </c>
      <c r="E32881" s="314" t="str">
        <f>Resumo!$R$4</f>
        <v>Receita</v>
      </c>
      <c r="F32881" s="314" t="str">
        <f>'CRONOG. DE RECEBIMENTO'!$A$12</f>
        <v>TOTAL ACUMULADO - RECEITA LÍQUIDA</v>
      </c>
      <c r="G32881" s="327">
        <f>'CRONOG. DE RECEBIMENTO'!$AE$12</f>
        <v>17472.697328999995</v>
      </c>
    </row>
    <row r="32882" spans="1:7" x14ac:dyDescent="0.25">
      <c r="A32882" s="319">
        <f>'Comp. Desp. Indiretas'!$DA$7</f>
        <v>0</v>
      </c>
      <c r="D32882" s="315" t="str">
        <f>'CRONOG. DE RECEBIMENTO'!$A$38</f>
        <v>Monitoramento da Qualidade do Ar</v>
      </c>
      <c r="E32882" s="314" t="str">
        <f>Resumo!$R$12</f>
        <v>Recebimento Cliente</v>
      </c>
      <c r="F32882" s="314" t="str">
        <f>Resumo!$R$12</f>
        <v>Recebimento Cliente</v>
      </c>
      <c r="G32882" s="327">
        <f>'CRONOG. DE RECEBIMENTO'!$AE$38</f>
        <v>0</v>
      </c>
    </row>
    <row r="32883" spans="1:7" x14ac:dyDescent="0.25">
      <c r="A32883" s="319">
        <f>'Comp. Desp. Indiretas'!$DA$7</f>
        <v>0</v>
      </c>
      <c r="D32883" s="315" t="str">
        <f>'CRONOG. DE RECEBIMENTO'!$A$39</f>
        <v>Monitoramento de Ruído</v>
      </c>
      <c r="E32883" s="314" t="str">
        <f>Resumo!$R$12</f>
        <v>Recebimento Cliente</v>
      </c>
      <c r="F32883" s="314" t="str">
        <f>Resumo!$R$12</f>
        <v>Recebimento Cliente</v>
      </c>
      <c r="G32883" s="327">
        <f>'CRONOG. DE RECEBIMENTO'!$AE$39</f>
        <v>0</v>
      </c>
    </row>
    <row r="32884" spans="1:7" x14ac:dyDescent="0.25">
      <c r="A32884" s="319">
        <f>'Comp. Desp. Indiretas'!$DA$7</f>
        <v>0</v>
      </c>
      <c r="D32884" s="315" t="str">
        <f>'CRONOG. DE RECEBIMENTO'!$A$40</f>
        <v>Monitoramento de Efluentes Industriais</v>
      </c>
      <c r="E32884" s="314" t="str">
        <f>Resumo!$R$12</f>
        <v>Recebimento Cliente</v>
      </c>
      <c r="F32884" s="314" t="str">
        <f>Resumo!$R$12</f>
        <v>Recebimento Cliente</v>
      </c>
      <c r="G32884" s="327">
        <f>'CRONOG. DE RECEBIMENTO'!$AE$40</f>
        <v>0</v>
      </c>
    </row>
    <row r="32912" spans="1:7" x14ac:dyDescent="0.25">
      <c r="A32912" s="319">
        <f>'Comp. Desp. Indiretas'!$DB$7</f>
        <v>0</v>
      </c>
      <c r="B32912" s="314" t="str">
        <f>'Comp. Desp. Indiretas'!$A$9</f>
        <v>MOC</v>
      </c>
      <c r="D32912" s="315" t="str">
        <f>'Comp. Desp. Indiretas'!$C$9</f>
        <v>DIRETOR TÉCNICO</v>
      </c>
      <c r="E32912" s="314" t="str">
        <f>Resumo!$R$5</f>
        <v>Despesa</v>
      </c>
      <c r="F32912" s="314" t="str">
        <f>Resumo!$R$6</f>
        <v>Despesa Indireta</v>
      </c>
      <c r="G32912" s="327">
        <f>'Comp. Desp. Indiretas'!DB9</f>
        <v>0</v>
      </c>
    </row>
    <row r="32913" spans="1:7" x14ac:dyDescent="0.25">
      <c r="A32913" s="319">
        <f>'Comp. Desp. Indiretas'!$DB$7</f>
        <v>0</v>
      </c>
      <c r="B32913" s="314" t="str">
        <f>'Comp. Desp. Indiretas'!$A$10</f>
        <v>MOC</v>
      </c>
      <c r="D32913" s="315" t="str">
        <f>'Comp. Desp. Indiretas'!$C$10</f>
        <v>GERENTE DE PROJETO</v>
      </c>
      <c r="E32913" s="314" t="str">
        <f>Resumo!$R$5</f>
        <v>Despesa</v>
      </c>
      <c r="F32913" s="314" t="str">
        <f>Resumo!$R$6</f>
        <v>Despesa Indireta</v>
      </c>
      <c r="G32913" s="327">
        <f>'Comp. Desp. Indiretas'!DB10</f>
        <v>0</v>
      </c>
    </row>
    <row r="32914" spans="1:7" x14ac:dyDescent="0.25">
      <c r="A32914" s="319">
        <f>'Comp. Desp. Indiretas'!$DB$7</f>
        <v>0</v>
      </c>
      <c r="B32914" s="314" t="str">
        <f>'Comp. Desp. Indiretas'!$A$11</f>
        <v>MOC</v>
      </c>
      <c r="D32914" s="315" t="str">
        <f>'Comp. Desp. Indiretas'!$C$11</f>
        <v>COORD. DE PROJETO</v>
      </c>
      <c r="E32914" s="314" t="str">
        <f>Resumo!$R$5</f>
        <v>Despesa</v>
      </c>
      <c r="F32914" s="314" t="str">
        <f>Resumo!$R$6</f>
        <v>Despesa Indireta</v>
      </c>
      <c r="G32914" s="327">
        <f>'Comp. Desp. Indiretas'!DB11</f>
        <v>0</v>
      </c>
    </row>
    <row r="32915" spans="1:7" x14ac:dyDescent="0.25">
      <c r="A32915" s="319">
        <f>'Comp. Desp. Indiretas'!$DB$7</f>
        <v>0</v>
      </c>
      <c r="B32915" s="314" t="str">
        <f>'Comp. Desp. Indiretas'!$A$12</f>
        <v>MOC</v>
      </c>
      <c r="D32915" s="315" t="str">
        <f>'Comp. Desp. Indiretas'!$C$12</f>
        <v>COORD. OPERACIONAL</v>
      </c>
      <c r="E32915" s="314" t="str">
        <f>Resumo!$R$5</f>
        <v>Despesa</v>
      </c>
      <c r="F32915" s="314" t="str">
        <f>Resumo!$R$6</f>
        <v>Despesa Indireta</v>
      </c>
      <c r="G32915" s="327">
        <f>'Comp. Desp. Indiretas'!DB12</f>
        <v>0</v>
      </c>
    </row>
    <row r="32916" spans="1:7" x14ac:dyDescent="0.25">
      <c r="A32916" s="319">
        <f>'Comp. Desp. Indiretas'!$DB$7</f>
        <v>0</v>
      </c>
      <c r="B32916" s="314" t="str">
        <f>'Comp. Desp. Indiretas'!$A$13</f>
        <v>MOC</v>
      </c>
      <c r="D32916" s="315" t="str">
        <f>'Comp. Desp. Indiretas'!$C$13</f>
        <v>ANALISTA DE PROJETOS SENIOR</v>
      </c>
      <c r="E32916" s="314" t="str">
        <f>Resumo!$R$5</f>
        <v>Despesa</v>
      </c>
      <c r="F32916" s="314" t="str">
        <f>Resumo!$R$6</f>
        <v>Despesa Indireta</v>
      </c>
      <c r="G32916" s="327">
        <f>'Comp. Desp. Indiretas'!DB13</f>
        <v>0</v>
      </c>
    </row>
    <row r="32917" spans="1:7" x14ac:dyDescent="0.25">
      <c r="A32917" s="319">
        <f>'Comp. Desp. Indiretas'!$DB$7</f>
        <v>0</v>
      </c>
      <c r="B32917" s="314" t="str">
        <f>'Comp. Desp. Indiretas'!$A$14</f>
        <v>MOC</v>
      </c>
      <c r="D32917" s="315" t="str">
        <f>'Comp. Desp. Indiretas'!$C$14</f>
        <v>ANALISTA DE PROJETOS PLENO</v>
      </c>
      <c r="E32917" s="314" t="str">
        <f>Resumo!$R$5</f>
        <v>Despesa</v>
      </c>
      <c r="F32917" s="314" t="str">
        <f>Resumo!$R$6</f>
        <v>Despesa Indireta</v>
      </c>
      <c r="G32917" s="327">
        <f>'Comp. Desp. Indiretas'!DB14</f>
        <v>0</v>
      </c>
    </row>
    <row r="32918" spans="1:7" x14ac:dyDescent="0.25">
      <c r="A32918" s="319">
        <f>'Comp. Desp. Indiretas'!$DB$7</f>
        <v>0</v>
      </c>
      <c r="B32918" s="314" t="str">
        <f>'Comp. Desp. Indiretas'!$A$15</f>
        <v>MOC</v>
      </c>
      <c r="D32918" s="315" t="str">
        <f>'Comp. Desp. Indiretas'!$C$15</f>
        <v>ANALISTA DE PROJETOS JUNIOR</v>
      </c>
      <c r="E32918" s="314" t="str">
        <f>Resumo!$R$5</f>
        <v>Despesa</v>
      </c>
      <c r="F32918" s="314" t="str">
        <f>Resumo!$R$6</f>
        <v>Despesa Indireta</v>
      </c>
      <c r="G32918" s="327">
        <f>'Comp. Desp. Indiretas'!DB15</f>
        <v>0</v>
      </c>
    </row>
    <row r="32919" spans="1:7" x14ac:dyDescent="0.25">
      <c r="A32919" s="319">
        <f>'Comp. Desp. Indiretas'!$DB$7</f>
        <v>0</v>
      </c>
      <c r="B32919" s="314" t="str">
        <f>'Comp. Desp. Indiretas'!$A$16</f>
        <v>MOC</v>
      </c>
      <c r="D32919" s="315" t="str">
        <f>'Comp. Desp. Indiretas'!$C$16</f>
        <v>TÉCNICO OPERACIONAL</v>
      </c>
      <c r="E32919" s="314" t="str">
        <f>Resumo!$R$5</f>
        <v>Despesa</v>
      </c>
      <c r="F32919" s="314" t="str">
        <f>Resumo!$R$6</f>
        <v>Despesa Indireta</v>
      </c>
      <c r="G32919" s="327">
        <f>'Comp. Desp. Indiretas'!DB16</f>
        <v>0</v>
      </c>
    </row>
    <row r="32920" spans="1:7" x14ac:dyDescent="0.25">
      <c r="A32920" s="319">
        <f>'Comp. Desp. Indiretas'!$DB$7</f>
        <v>0</v>
      </c>
      <c r="B32920" s="314" t="str">
        <f>'Comp. Desp. Indiretas'!$A$17</f>
        <v>MOC</v>
      </c>
      <c r="D32920" s="315" t="str">
        <f>'Comp. Desp. Indiretas'!$C$17</f>
        <v>TÉCNICO OPERACIONAL - C/ PERICULOSIDADE</v>
      </c>
      <c r="E32920" s="314" t="str">
        <f>Resumo!$R$5</f>
        <v>Despesa</v>
      </c>
      <c r="F32920" s="314" t="str">
        <f>Resumo!$R$6</f>
        <v>Despesa Indireta</v>
      </c>
      <c r="G32920" s="327">
        <f>'Comp. Desp. Indiretas'!DB17</f>
        <v>0</v>
      </c>
    </row>
    <row r="32921" spans="1:7" x14ac:dyDescent="0.25">
      <c r="A32921" s="319">
        <f>'Comp. Desp. Indiretas'!$DB$7</f>
        <v>0</v>
      </c>
      <c r="B32921" s="314" t="str">
        <f>'Comp. Desp. Indiretas'!$A$18</f>
        <v>MOC</v>
      </c>
      <c r="D32921" s="315" t="str">
        <f>'Comp. Desp. Indiretas'!$C$18</f>
        <v>ANALISTA DE GEOPROCESSAMENTO</v>
      </c>
      <c r="E32921" s="314" t="str">
        <f>Resumo!$R$5</f>
        <v>Despesa</v>
      </c>
      <c r="F32921" s="314" t="str">
        <f>Resumo!$R$6</f>
        <v>Despesa Indireta</v>
      </c>
      <c r="G32921" s="327">
        <f>'Comp. Desp. Indiretas'!DB18</f>
        <v>0</v>
      </c>
    </row>
    <row r="32922" spans="1:7" x14ac:dyDescent="0.25">
      <c r="A32922" s="319">
        <f>'Comp. Desp. Indiretas'!$DB$7</f>
        <v>0</v>
      </c>
      <c r="B32922" s="314" t="str">
        <f>'Comp. Desp. Indiretas'!$A$19</f>
        <v>MOC</v>
      </c>
      <c r="D32922" s="315" t="str">
        <f>'Comp. Desp. Indiretas'!$C$19</f>
        <v>ASSISTENTE DE PROJETOS</v>
      </c>
      <c r="E32922" s="314" t="str">
        <f>Resumo!$R$5</f>
        <v>Despesa</v>
      </c>
      <c r="F32922" s="314" t="str">
        <f>Resumo!$R$6</f>
        <v>Despesa Indireta</v>
      </c>
      <c r="G32922" s="327">
        <f>'Comp. Desp. Indiretas'!DB19</f>
        <v>0</v>
      </c>
    </row>
    <row r="32923" spans="1:7" x14ac:dyDescent="0.25">
      <c r="A32923" s="319">
        <f>'Comp. Desp. Indiretas'!$DB$7</f>
        <v>0</v>
      </c>
      <c r="B32923" s="314" t="str">
        <f>'Comp. Desp. Indiretas'!$A$20</f>
        <v>MOC</v>
      </c>
      <c r="D32923" s="315" t="str">
        <f>'Comp. Desp. Indiretas'!$C$20</f>
        <v>AUXILIAR TÉCNICO</v>
      </c>
      <c r="E32923" s="314" t="str">
        <f>Resumo!$R$5</f>
        <v>Despesa</v>
      </c>
      <c r="F32923" s="314" t="str">
        <f>Resumo!$R$6</f>
        <v>Despesa Indireta</v>
      </c>
      <c r="G32923" s="327">
        <f>'Comp. Desp. Indiretas'!DB20</f>
        <v>0</v>
      </c>
    </row>
    <row r="32924" spans="1:7" x14ac:dyDescent="0.25">
      <c r="A32924" s="319">
        <f>'Comp. Desp. Indiretas'!$DB$7</f>
        <v>0</v>
      </c>
      <c r="B32924" s="314" t="str">
        <f>'Comp. Desp. Indiretas'!$A$21</f>
        <v>MOC</v>
      </c>
      <c r="D32924" s="315" t="str">
        <f>'Comp. Desp. Indiretas'!$C$21</f>
        <v>ESTAGIÁRIO TÉCNICO</v>
      </c>
      <c r="E32924" s="314" t="str">
        <f>Resumo!$R$5</f>
        <v>Despesa</v>
      </c>
      <c r="F32924" s="314" t="str">
        <f>Resumo!$R$6</f>
        <v>Despesa Indireta</v>
      </c>
      <c r="G32924" s="327">
        <f>'Comp. Desp. Indiretas'!DB21</f>
        <v>0</v>
      </c>
    </row>
    <row r="32925" spans="1:7" x14ac:dyDescent="0.25">
      <c r="A32925" s="319">
        <f>'Comp. Desp. Indiretas'!$DB$7</f>
        <v>0</v>
      </c>
      <c r="B32925" s="314" t="str">
        <f>'Comp. Desp. Indiretas'!$A$22</f>
        <v>MOC</v>
      </c>
      <c r="D32925" s="315" t="str">
        <f>'Comp. Desp. Indiretas'!$C$22</f>
        <v>ANALISTA FINANCEIRO</v>
      </c>
      <c r="E32925" s="314" t="str">
        <f>Resumo!$R$5</f>
        <v>Despesa</v>
      </c>
      <c r="F32925" s="314" t="str">
        <f>Resumo!$R$6</f>
        <v>Despesa Indireta</v>
      </c>
      <c r="G32925" s="327">
        <f>'Comp. Desp. Indiretas'!DB22</f>
        <v>0</v>
      </c>
    </row>
    <row r="32926" spans="1:7" x14ac:dyDescent="0.25">
      <c r="A32926" s="319">
        <f>'Comp. Desp. Indiretas'!$DB$7</f>
        <v>0</v>
      </c>
      <c r="B32926" s="314" t="str">
        <f>'Comp. Desp. Indiretas'!$A$23</f>
        <v>MOC</v>
      </c>
      <c r="D32926" s="315" t="str">
        <f>'Comp. Desp. Indiretas'!$C$23</f>
        <v>ANALISTA DE SUPRIMENTOS</v>
      </c>
      <c r="E32926" s="314" t="str">
        <f>Resumo!$R$5</f>
        <v>Despesa</v>
      </c>
      <c r="F32926" s="314" t="str">
        <f>Resumo!$R$6</f>
        <v>Despesa Indireta</v>
      </c>
      <c r="G32926" s="327">
        <f>'Comp. Desp. Indiretas'!DB23</f>
        <v>0</v>
      </c>
    </row>
    <row r="32927" spans="1:7" x14ac:dyDescent="0.25">
      <c r="A32927" s="319">
        <f>'Comp. Desp. Indiretas'!$DB$7</f>
        <v>0</v>
      </c>
      <c r="B32927" s="314" t="str">
        <f>'Comp. Desp. Indiretas'!$A$24</f>
        <v>DG</v>
      </c>
      <c r="D32927" s="315" t="str">
        <f>'Comp. Desp. Indiretas'!$C$24</f>
        <v>HOSPEDAGEM - NIVEL 1</v>
      </c>
      <c r="E32927" s="314" t="str">
        <f>Resumo!$R$5</f>
        <v>Despesa</v>
      </c>
      <c r="F32927" s="314" t="str">
        <f>Resumo!$R$6</f>
        <v>Despesa Indireta</v>
      </c>
      <c r="G32927" s="327">
        <f>'Comp. Desp. Indiretas'!DB24</f>
        <v>0</v>
      </c>
    </row>
    <row r="32928" spans="1:7" x14ac:dyDescent="0.25">
      <c r="A32928" s="319">
        <f>'Comp. Desp. Indiretas'!$DB$7</f>
        <v>0</v>
      </c>
      <c r="B32928" s="314" t="str">
        <f>'Comp. Desp. Indiretas'!$A$25</f>
        <v>DG</v>
      </c>
      <c r="D32928" s="315" t="str">
        <f>'Comp. Desp. Indiretas'!$C$25</f>
        <v>HOSPEDAGEM - NIVEL 2</v>
      </c>
      <c r="E32928" s="314" t="str">
        <f>Resumo!$R$5</f>
        <v>Despesa</v>
      </c>
      <c r="F32928" s="314" t="str">
        <f>Resumo!$R$6</f>
        <v>Despesa Indireta</v>
      </c>
      <c r="G32928" s="327">
        <f>'Comp. Desp. Indiretas'!DB25</f>
        <v>0</v>
      </c>
    </row>
    <row r="32929" spans="1:7" x14ac:dyDescent="0.25">
      <c r="A32929" s="319">
        <f>'Comp. Desp. Indiretas'!$DB$7</f>
        <v>0</v>
      </c>
      <c r="B32929" s="314" t="str">
        <f>'Comp. Desp. Indiretas'!$A$26</f>
        <v>DG</v>
      </c>
      <c r="D32929" s="315" t="str">
        <f>'Comp. Desp. Indiretas'!$C$26</f>
        <v>HOSPEDAGEM - NIVEL 3</v>
      </c>
      <c r="E32929" s="314" t="str">
        <f>Resumo!$R$5</f>
        <v>Despesa</v>
      </c>
      <c r="F32929" s="314" t="str">
        <f>Resumo!$R$6</f>
        <v>Despesa Indireta</v>
      </c>
      <c r="G32929" s="327">
        <f>'Comp. Desp. Indiretas'!DB26</f>
        <v>0</v>
      </c>
    </row>
    <row r="32930" spans="1:7" x14ac:dyDescent="0.25">
      <c r="A32930" s="319">
        <f>'Comp. Desp. Indiretas'!$DB$7</f>
        <v>0</v>
      </c>
      <c r="B32930" s="314" t="str">
        <f>'Comp. Desp. Indiretas'!$A$27</f>
        <v>DG</v>
      </c>
      <c r="D32930" s="315" t="str">
        <f>'Comp. Desp. Indiretas'!$C$27</f>
        <v>LOCAÇÃO DE BASE OPERACIONAL</v>
      </c>
      <c r="E32930" s="314" t="str">
        <f>Resumo!$R$5</f>
        <v>Despesa</v>
      </c>
      <c r="F32930" s="314" t="str">
        <f>Resumo!$R$6</f>
        <v>Despesa Indireta</v>
      </c>
      <c r="G32930" s="327">
        <f>'Comp. Desp. Indiretas'!DB27</f>
        <v>0</v>
      </c>
    </row>
    <row r="32931" spans="1:7" x14ac:dyDescent="0.25">
      <c r="A32931" s="319">
        <f>'Comp. Desp. Indiretas'!$DB$7</f>
        <v>0</v>
      </c>
      <c r="B32931" s="314" t="str">
        <f>'Comp. Desp. Indiretas'!$A$28</f>
        <v>DG</v>
      </c>
      <c r="D32931" s="315" t="str">
        <f>'Comp. Desp. Indiretas'!$C$28</f>
        <v>ALIMENTAÇÃO - NIVEL 1</v>
      </c>
      <c r="E32931" s="314" t="str">
        <f>Resumo!$R$5</f>
        <v>Despesa</v>
      </c>
      <c r="F32931" s="314" t="str">
        <f>Resumo!$R$6</f>
        <v>Despesa Indireta</v>
      </c>
      <c r="G32931" s="327">
        <f>'Comp. Desp. Indiretas'!DB28</f>
        <v>0</v>
      </c>
    </row>
    <row r="32932" spans="1:7" x14ac:dyDescent="0.25">
      <c r="A32932" s="319">
        <f>'Comp. Desp. Indiretas'!$DB$7</f>
        <v>0</v>
      </c>
      <c r="B32932" s="314" t="str">
        <f>'Comp. Desp. Indiretas'!$A$29</f>
        <v>DG</v>
      </c>
      <c r="D32932" s="315" t="str">
        <f>'Comp. Desp. Indiretas'!$C$29</f>
        <v>ALIMENTAÇÃO - NIVEL 2</v>
      </c>
      <c r="E32932" s="314" t="str">
        <f>Resumo!$R$5</f>
        <v>Despesa</v>
      </c>
      <c r="F32932" s="314" t="str">
        <f>Resumo!$R$6</f>
        <v>Despesa Indireta</v>
      </c>
      <c r="G32932" s="327">
        <f>'Comp. Desp. Indiretas'!DB29</f>
        <v>0</v>
      </c>
    </row>
    <row r="32933" spans="1:7" x14ac:dyDescent="0.25">
      <c r="A32933" s="319">
        <f>'Comp. Desp. Indiretas'!$DB$7</f>
        <v>0</v>
      </c>
      <c r="B32933" s="314" t="str">
        <f>'Comp. Desp. Indiretas'!$A$30</f>
        <v>DG</v>
      </c>
      <c r="D32933" s="315" t="str">
        <f>'Comp. Desp. Indiretas'!$C$30</f>
        <v>ALIMENTAÇÃO - NIVEL 3</v>
      </c>
      <c r="E32933" s="314" t="str">
        <f>Resumo!$R$5</f>
        <v>Despesa</v>
      </c>
      <c r="F32933" s="314" t="str">
        <f>Resumo!$R$6</f>
        <v>Despesa Indireta</v>
      </c>
      <c r="G32933" s="327">
        <f>'Comp. Desp. Indiretas'!DB30</f>
        <v>0</v>
      </c>
    </row>
    <row r="32934" spans="1:7" x14ac:dyDescent="0.25">
      <c r="A32934" s="319">
        <f>'Comp. Desp. Indiretas'!$DB$7</f>
        <v>0</v>
      </c>
      <c r="B32934" s="314" t="str">
        <f>'Comp. Desp. Indiretas'!$A$31</f>
        <v>DG</v>
      </c>
      <c r="D32934" s="315" t="str">
        <f>'Comp. Desp. Indiretas'!$C$31</f>
        <v>TELEFONIA</v>
      </c>
      <c r="E32934" s="314" t="str">
        <f>Resumo!$R$5</f>
        <v>Despesa</v>
      </c>
      <c r="F32934" s="314" t="str">
        <f>Resumo!$R$6</f>
        <v>Despesa Indireta</v>
      </c>
      <c r="G32934" s="327">
        <f>'Comp. Desp. Indiretas'!DB31</f>
        <v>0</v>
      </c>
    </row>
    <row r="32935" spans="1:7" x14ac:dyDescent="0.25">
      <c r="A32935" s="319">
        <f>'Comp. Desp. Indiretas'!$DB$7</f>
        <v>0</v>
      </c>
      <c r="B32935" s="314" t="str">
        <f>'Comp. Desp. Indiretas'!$A$32</f>
        <v>DG</v>
      </c>
      <c r="D32935" s="315" t="str">
        <f>'Comp. Desp. Indiretas'!$C$32</f>
        <v>ALUGUEL DE VEÍCULO LEVE MENSAL</v>
      </c>
      <c r="E32935" s="314" t="str">
        <f>Resumo!$R$5</f>
        <v>Despesa</v>
      </c>
      <c r="F32935" s="314" t="str">
        <f>Resumo!$R$6</f>
        <v>Despesa Indireta</v>
      </c>
      <c r="G32935" s="327">
        <f>'Comp. Desp. Indiretas'!DB32</f>
        <v>0</v>
      </c>
    </row>
    <row r="32936" spans="1:7" x14ac:dyDescent="0.25">
      <c r="A32936" s="319">
        <f>'Comp. Desp. Indiretas'!$DB$7</f>
        <v>0</v>
      </c>
      <c r="B32936" s="314" t="str">
        <f>'Comp. Desp. Indiretas'!$A$33</f>
        <v>DG</v>
      </c>
      <c r="D32936" s="315" t="str">
        <f>'Comp. Desp. Indiretas'!$C$33</f>
        <v>ALUGUEL DE VEICULO LEVE</v>
      </c>
      <c r="E32936" s="314" t="str">
        <f>Resumo!$R$5</f>
        <v>Despesa</v>
      </c>
      <c r="F32936" s="314" t="str">
        <f>Resumo!$R$6</f>
        <v>Despesa Indireta</v>
      </c>
      <c r="G32936" s="327">
        <f>'Comp. Desp. Indiretas'!DB33</f>
        <v>0</v>
      </c>
    </row>
    <row r="32937" spans="1:7" x14ac:dyDescent="0.25">
      <c r="A32937" s="319">
        <f>'Comp. Desp. Indiretas'!$DB$7</f>
        <v>0</v>
      </c>
      <c r="B32937" s="314" t="str">
        <f>'Comp. Desp. Indiretas'!$A$34</f>
        <v>DG</v>
      </c>
      <c r="D32937" s="315" t="str">
        <f>'Comp. Desp. Indiretas'!$C$34</f>
        <v>ALUGUEL CAMINHONTE</v>
      </c>
      <c r="E32937" s="314" t="str">
        <f>Resumo!$R$5</f>
        <v>Despesa</v>
      </c>
      <c r="F32937" s="314" t="str">
        <f>Resumo!$R$6</f>
        <v>Despesa Indireta</v>
      </c>
      <c r="G32937" s="327">
        <f>'Comp. Desp. Indiretas'!DB34</f>
        <v>0</v>
      </c>
    </row>
    <row r="32938" spans="1:7" x14ac:dyDescent="0.25">
      <c r="A32938" s="319">
        <f>'Comp. Desp. Indiretas'!$DB$7</f>
        <v>0</v>
      </c>
      <c r="B32938" s="314" t="str">
        <f>'Comp. Desp. Indiretas'!$A$35</f>
        <v>DG</v>
      </c>
      <c r="D32938" s="315" t="str">
        <f>'Comp. Desp. Indiretas'!$C$35</f>
        <v>AQUISIÇÃO DE VEICULO</v>
      </c>
      <c r="E32938" s="314" t="str">
        <f>Resumo!$R$5</f>
        <v>Despesa</v>
      </c>
      <c r="F32938" s="314" t="str">
        <f>Resumo!$R$6</f>
        <v>Despesa Indireta</v>
      </c>
      <c r="G32938" s="327">
        <f>'Comp. Desp. Indiretas'!DB35</f>
        <v>0</v>
      </c>
    </row>
    <row r="32939" spans="1:7" x14ac:dyDescent="0.25">
      <c r="A32939" s="319">
        <f>'Comp. Desp. Indiretas'!$DB$7</f>
        <v>0</v>
      </c>
      <c r="B32939" s="314" t="str">
        <f>'Comp. Desp. Indiretas'!$A$36</f>
        <v>DG</v>
      </c>
      <c r="D32939" s="315" t="str">
        <f>'Comp. Desp. Indiretas'!$C$36</f>
        <v>COMBUSTÍVEL - GASOLINA</v>
      </c>
      <c r="E32939" s="314" t="str">
        <f>Resumo!$R$5</f>
        <v>Despesa</v>
      </c>
      <c r="F32939" s="314" t="str">
        <f>Resumo!$R$6</f>
        <v>Despesa Indireta</v>
      </c>
      <c r="G32939" s="327">
        <f>'Comp. Desp. Indiretas'!DB36</f>
        <v>0</v>
      </c>
    </row>
    <row r="32940" spans="1:7" x14ac:dyDescent="0.25">
      <c r="A32940" s="319">
        <f>'Comp. Desp. Indiretas'!$DB$7</f>
        <v>0</v>
      </c>
      <c r="B32940" s="314" t="str">
        <f>'Comp. Desp. Indiretas'!$A$37</f>
        <v>DG</v>
      </c>
      <c r="D32940" s="315" t="str">
        <f>'Comp. Desp. Indiretas'!$C$37</f>
        <v>COMBUSTÍVEL - DIESEL</v>
      </c>
      <c r="E32940" s="314" t="str">
        <f>Resumo!$R$5</f>
        <v>Despesa</v>
      </c>
      <c r="F32940" s="314" t="str">
        <f>Resumo!$R$6</f>
        <v>Despesa Indireta</v>
      </c>
      <c r="G32940" s="327">
        <f>'Comp. Desp. Indiretas'!DB37</f>
        <v>0</v>
      </c>
    </row>
    <row r="32941" spans="1:7" x14ac:dyDescent="0.25">
      <c r="A32941" s="319">
        <f>'Comp. Desp. Indiretas'!$DB$7</f>
        <v>0</v>
      </c>
      <c r="B32941" s="314" t="str">
        <f>'Comp. Desp. Indiretas'!$A$38</f>
        <v>DG</v>
      </c>
      <c r="D32941" s="315" t="str">
        <f>'Comp. Desp. Indiretas'!$C$38</f>
        <v>PASSAGEM AÉREA</v>
      </c>
      <c r="E32941" s="314" t="str">
        <f>Resumo!$R$5</f>
        <v>Despesa</v>
      </c>
      <c r="F32941" s="314" t="str">
        <f>Resumo!$R$6</f>
        <v>Despesa Indireta</v>
      </c>
      <c r="G32941" s="327">
        <f>'Comp. Desp. Indiretas'!DB38</f>
        <v>0</v>
      </c>
    </row>
    <row r="32942" spans="1:7" x14ac:dyDescent="0.25">
      <c r="A32942" s="319">
        <f>'Comp. Desp. Indiretas'!$DB$7</f>
        <v>0</v>
      </c>
      <c r="B32942" s="314" t="str">
        <f>'Comp. Desp. Indiretas'!$A$39</f>
        <v>ART</v>
      </c>
      <c r="D32942" s="315" t="str">
        <f>'Comp. Desp. Indiretas'!$C$39</f>
        <v>ART CREA - Nível 1</v>
      </c>
      <c r="E32942" s="314" t="str">
        <f>Resumo!$R$5</f>
        <v>Despesa</v>
      </c>
      <c r="F32942" s="314" t="str">
        <f>Resumo!$R$6</f>
        <v>Despesa Indireta</v>
      </c>
      <c r="G32942" s="327">
        <f>'Comp. Desp. Indiretas'!DB39</f>
        <v>0</v>
      </c>
    </row>
    <row r="32943" spans="1:7" x14ac:dyDescent="0.25">
      <c r="A32943" s="319">
        <f>'Comp. Desp. Indiretas'!$DB$7</f>
        <v>0</v>
      </c>
      <c r="B32943" s="314" t="str">
        <f>'Comp. Desp. Indiretas'!$A$40</f>
        <v>ART</v>
      </c>
      <c r="D32943" s="315" t="str">
        <f>'Comp. Desp. Indiretas'!$C$40</f>
        <v>ART CREA - Nível 2</v>
      </c>
      <c r="E32943" s="314" t="str">
        <f>Resumo!$R$5</f>
        <v>Despesa</v>
      </c>
      <c r="F32943" s="314" t="str">
        <f>Resumo!$R$6</f>
        <v>Despesa Indireta</v>
      </c>
      <c r="G32943" s="327">
        <f>'Comp. Desp. Indiretas'!DB40</f>
        <v>0</v>
      </c>
    </row>
    <row r="32944" spans="1:7" x14ac:dyDescent="0.25">
      <c r="A32944" s="319">
        <f>'Comp. Desp. Indiretas'!$DB$7</f>
        <v>0</v>
      </c>
      <c r="B32944" s="314" t="str">
        <f>'Comp. Desp. Indiretas'!$A$41</f>
        <v>ART</v>
      </c>
      <c r="D32944" s="315" t="str">
        <f>'Comp. Desp. Indiretas'!$C$41</f>
        <v>ART CREA - Nível 3</v>
      </c>
      <c r="E32944" s="314" t="str">
        <f>Resumo!$R$5</f>
        <v>Despesa</v>
      </c>
      <c r="F32944" s="314" t="str">
        <f>Resumo!$R$6</f>
        <v>Despesa Indireta</v>
      </c>
      <c r="G32944" s="327">
        <f>'Comp. Desp. Indiretas'!DB41</f>
        <v>0</v>
      </c>
    </row>
    <row r="32945" spans="1:7" x14ac:dyDescent="0.25">
      <c r="A32945" s="319">
        <f>'Comp. Desp. Indiretas'!$DB$7</f>
        <v>0</v>
      </c>
      <c r="B32945" s="314" t="str">
        <f>'Comp. Desp. Indiretas'!$A$42</f>
        <v>ART</v>
      </c>
      <c r="D32945" s="315" t="str">
        <f>'Comp. Desp. Indiretas'!$C$42</f>
        <v>ACERVO CREA</v>
      </c>
      <c r="E32945" s="314" t="str">
        <f>Resumo!$R$5</f>
        <v>Despesa</v>
      </c>
      <c r="F32945" s="314" t="str">
        <f>Resumo!$R$6</f>
        <v>Despesa Indireta</v>
      </c>
      <c r="G32945" s="327">
        <f>'Comp. Desp. Indiretas'!DB42</f>
        <v>0</v>
      </c>
    </row>
    <row r="32946" spans="1:7" x14ac:dyDescent="0.25">
      <c r="A32946" s="319">
        <f>'Comp. Desp. Indiretas'!$DB$7</f>
        <v>0</v>
      </c>
      <c r="B32946" s="314" t="str">
        <f>'Comp. Desp. Indiretas'!$A$43</f>
        <v>ART</v>
      </c>
      <c r="D32946" s="315" t="str">
        <f>'Comp. Desp. Indiretas'!$C$43</f>
        <v>ART CRBio</v>
      </c>
      <c r="E32946" s="314" t="str">
        <f>Resumo!$R$5</f>
        <v>Despesa</v>
      </c>
      <c r="F32946" s="314" t="str">
        <f>Resumo!$R$6</f>
        <v>Despesa Indireta</v>
      </c>
      <c r="G32946" s="327">
        <f>'Comp. Desp. Indiretas'!DB43</f>
        <v>0</v>
      </c>
    </row>
    <row r="32947" spans="1:7" x14ac:dyDescent="0.25">
      <c r="A32947" s="319">
        <f>'Comp. Desp. Indiretas'!$DB$7</f>
        <v>0</v>
      </c>
      <c r="B32947" s="314" t="str">
        <f>'Comp. Desp. Indiretas'!$A$44</f>
        <v>ART</v>
      </c>
      <c r="D32947" s="315" t="str">
        <f>'Comp. Desp. Indiretas'!$C$44</f>
        <v>ACERVO CRBio</v>
      </c>
      <c r="E32947" s="314" t="str">
        <f>Resumo!$R$5</f>
        <v>Despesa</v>
      </c>
      <c r="F32947" s="314" t="str">
        <f>Resumo!$R$6</f>
        <v>Despesa Indireta</v>
      </c>
      <c r="G32947" s="327">
        <f>'Comp. Desp. Indiretas'!DB44</f>
        <v>0</v>
      </c>
    </row>
    <row r="32948" spans="1:7" x14ac:dyDescent="0.25">
      <c r="A32948" s="319">
        <f>'Comp. Desp. Indiretas'!$DB$7</f>
        <v>0</v>
      </c>
      <c r="B32948" s="314" t="str">
        <f>'Comp. Desp. Indiretas'!$A$45</f>
        <v>ART</v>
      </c>
      <c r="D32948" s="315" t="str">
        <f>'Comp. Desp. Indiretas'!$C$45</f>
        <v>VISTO CREA PF</v>
      </c>
      <c r="E32948" s="314" t="str">
        <f>Resumo!$R$5</f>
        <v>Despesa</v>
      </c>
      <c r="F32948" s="314" t="str">
        <f>Resumo!$R$6</f>
        <v>Despesa Indireta</v>
      </c>
      <c r="G32948" s="327">
        <f>'Comp. Desp. Indiretas'!DB45</f>
        <v>0</v>
      </c>
    </row>
    <row r="32949" spans="1:7" x14ac:dyDescent="0.25">
      <c r="A32949" s="319">
        <f>'Comp. Desp. Indiretas'!$DB$7</f>
        <v>0</v>
      </c>
      <c r="B32949" s="314" t="str">
        <f>'Comp. Desp. Indiretas'!$A$46</f>
        <v>ART</v>
      </c>
      <c r="D32949" s="315" t="str">
        <f>'Comp. Desp. Indiretas'!$C$46</f>
        <v>VISTO CREA PJ</v>
      </c>
      <c r="E32949" s="314" t="str">
        <f>Resumo!$R$5</f>
        <v>Despesa</v>
      </c>
      <c r="F32949" s="314" t="str">
        <f>Resumo!$R$6</f>
        <v>Despesa Indireta</v>
      </c>
      <c r="G32949" s="327">
        <f>'Comp. Desp. Indiretas'!DB46</f>
        <v>0</v>
      </c>
    </row>
    <row r="32950" spans="1:7" x14ac:dyDescent="0.25">
      <c r="A32950" s="319">
        <f>'Comp. Desp. Indiretas'!$DB$7</f>
        <v>0</v>
      </c>
      <c r="B32950" s="314" t="str">
        <f>'Comp. Desp. Indiretas'!$A$47</f>
        <v>ART</v>
      </c>
      <c r="D32950" s="315" t="str">
        <f>'Comp. Desp. Indiretas'!$C$47</f>
        <v>ANUIDADE CREA PF</v>
      </c>
      <c r="E32950" s="314" t="str">
        <f>Resumo!$R$5</f>
        <v>Despesa</v>
      </c>
      <c r="F32950" s="314" t="str">
        <f>Resumo!$R$6</f>
        <v>Despesa Indireta</v>
      </c>
      <c r="G32950" s="327">
        <f>'Comp. Desp. Indiretas'!DB47</f>
        <v>0</v>
      </c>
    </row>
    <row r="32951" spans="1:7" x14ac:dyDescent="0.25">
      <c r="A32951" s="319">
        <f>'Comp. Desp. Indiretas'!$DB$7</f>
        <v>0</v>
      </c>
      <c r="B32951" s="314" t="str">
        <f>'Comp. Desp. Indiretas'!$A$48</f>
        <v>ART</v>
      </c>
      <c r="D32951" s="315" t="str">
        <f>'Comp. Desp. Indiretas'!$C$48</f>
        <v>ANUIDADE CREA PJ</v>
      </c>
      <c r="E32951" s="314" t="str">
        <f>Resumo!$R$5</f>
        <v>Despesa</v>
      </c>
      <c r="F32951" s="314" t="str">
        <f>Resumo!$R$6</f>
        <v>Despesa Indireta</v>
      </c>
      <c r="G32951" s="327">
        <f>'Comp. Desp. Indiretas'!DB48</f>
        <v>0</v>
      </c>
    </row>
    <row r="32952" spans="1:7" x14ac:dyDescent="0.25">
      <c r="A32952" s="319">
        <f>'Comp. Desp. Indiretas'!$DB$7</f>
        <v>0</v>
      </c>
      <c r="B32952" s="314" t="str">
        <f>'Comp. Desp. Indiretas'!$A$49</f>
        <v>ART</v>
      </c>
      <c r="D32952" s="315" t="str">
        <f>'Comp. Desp. Indiretas'!$C$49</f>
        <v>VISTO CRBio PF</v>
      </c>
      <c r="E32952" s="314" t="str">
        <f>Resumo!$R$5</f>
        <v>Despesa</v>
      </c>
      <c r="F32952" s="314" t="str">
        <f>Resumo!$R$6</f>
        <v>Despesa Indireta</v>
      </c>
      <c r="G32952" s="327">
        <f>'Comp. Desp. Indiretas'!DB49</f>
        <v>0</v>
      </c>
    </row>
    <row r="32953" spans="1:7" x14ac:dyDescent="0.25">
      <c r="A32953" s="319">
        <f>'Comp. Desp. Indiretas'!$DB$7</f>
        <v>0</v>
      </c>
      <c r="B32953" s="314" t="str">
        <f>'Comp. Desp. Indiretas'!$A$50</f>
        <v>ART</v>
      </c>
      <c r="D32953" s="315" t="str">
        <f>'Comp. Desp. Indiretas'!$C$50</f>
        <v>VISTO CRBio PJ</v>
      </c>
      <c r="E32953" s="314" t="str">
        <f>Resumo!$R$5</f>
        <v>Despesa</v>
      </c>
      <c r="F32953" s="314" t="str">
        <f>Resumo!$R$6</f>
        <v>Despesa Indireta</v>
      </c>
      <c r="G32953" s="327">
        <f>'Comp. Desp. Indiretas'!DB50</f>
        <v>0</v>
      </c>
    </row>
    <row r="32954" spans="1:7" x14ac:dyDescent="0.25">
      <c r="A32954" s="319">
        <f>'Comp. Desp. Indiretas'!$DB$7</f>
        <v>0</v>
      </c>
      <c r="B32954" s="314" t="str">
        <f>'Comp. Desp. Indiretas'!$A$51</f>
        <v>SMS</v>
      </c>
      <c r="D32954" s="315" t="str">
        <f>'Comp. Desp. Indiretas'!$C$51</f>
        <v>PPRA</v>
      </c>
      <c r="E32954" s="314" t="str">
        <f>Resumo!$R$5</f>
        <v>Despesa</v>
      </c>
      <c r="F32954" s="314" t="str">
        <f>Resumo!$R$6</f>
        <v>Despesa Indireta</v>
      </c>
      <c r="G32954" s="327">
        <f>'Comp. Desp. Indiretas'!DB51</f>
        <v>0</v>
      </c>
    </row>
    <row r="32955" spans="1:7" x14ac:dyDescent="0.25">
      <c r="A32955" s="319">
        <f>'Comp. Desp. Indiretas'!$DB$7</f>
        <v>0</v>
      </c>
      <c r="B32955" s="314" t="str">
        <f>'Comp. Desp. Indiretas'!$A$52</f>
        <v>SMS</v>
      </c>
      <c r="D32955" s="315" t="str">
        <f>'Comp. Desp. Indiretas'!$C$52</f>
        <v>PCMSO</v>
      </c>
      <c r="E32955" s="314" t="str">
        <f>Resumo!$R$5</f>
        <v>Despesa</v>
      </c>
      <c r="F32955" s="314" t="str">
        <f>Resumo!$R$6</f>
        <v>Despesa Indireta</v>
      </c>
      <c r="G32955" s="327">
        <f>'Comp. Desp. Indiretas'!DB52</f>
        <v>0</v>
      </c>
    </row>
    <row r="32956" spans="1:7" x14ac:dyDescent="0.25">
      <c r="A32956" s="319">
        <f>'Comp. Desp. Indiretas'!$DB$7</f>
        <v>0</v>
      </c>
      <c r="B32956" s="314" t="str">
        <f>'Comp. Desp. Indiretas'!$A$53</f>
        <v>SMS</v>
      </c>
      <c r="D32956" s="315" t="str">
        <f>'Comp. Desp. Indiretas'!$C$53</f>
        <v>APR</v>
      </c>
      <c r="E32956" s="314" t="str">
        <f>Resumo!$R$5</f>
        <v>Despesa</v>
      </c>
      <c r="F32956" s="314" t="str">
        <f>Resumo!$R$6</f>
        <v>Despesa Indireta</v>
      </c>
      <c r="G32956" s="327">
        <f>'Comp. Desp. Indiretas'!DB53</f>
        <v>0</v>
      </c>
    </row>
    <row r="32957" spans="1:7" x14ac:dyDescent="0.25">
      <c r="A32957" s="319">
        <f>'Comp. Desp. Indiretas'!$DB$7</f>
        <v>0</v>
      </c>
      <c r="B32957" s="314" t="str">
        <f>'Comp. Desp. Indiretas'!$A$55</f>
        <v>SMS</v>
      </c>
      <c r="D32957" s="315" t="str">
        <f>'Comp. Desp. Indiretas'!$C$55</f>
        <v>TREINAMENTO</v>
      </c>
      <c r="E32957" s="314" t="str">
        <f>Resumo!$R$5</f>
        <v>Despesa</v>
      </c>
      <c r="F32957" s="314" t="str">
        <f>Resumo!$R$6</f>
        <v>Despesa Indireta</v>
      </c>
      <c r="G32957" s="327">
        <f>'Comp. Desp. Indiretas'!DB55</f>
        <v>0</v>
      </c>
    </row>
    <row r="32958" spans="1:7" x14ac:dyDescent="0.25">
      <c r="A32958" s="319">
        <f>'Comp. Desp. Indiretas'!$DB$7</f>
        <v>0</v>
      </c>
      <c r="B32958" s="314" t="str">
        <f>'Comp. Desp. Indiretas'!$A$56</f>
        <v>SMS</v>
      </c>
      <c r="D32958" s="315" t="str">
        <f>'Comp. Desp. Indiretas'!$C$56</f>
        <v>ASO</v>
      </c>
      <c r="E32958" s="314" t="str">
        <f>Resumo!$R$5</f>
        <v>Despesa</v>
      </c>
      <c r="F32958" s="314" t="str">
        <f>Resumo!$R$6</f>
        <v>Despesa Indireta</v>
      </c>
      <c r="G32958" s="327">
        <f>'Comp. Desp. Indiretas'!DB56</f>
        <v>0</v>
      </c>
    </row>
    <row r="32959" spans="1:7" x14ac:dyDescent="0.25">
      <c r="A32959" s="319">
        <f>'Comp. Desp. Indiretas'!$DB$7</f>
        <v>0</v>
      </c>
      <c r="B32959" s="314">
        <f>'Comp. Desp. Indiretas'!$A$57</f>
        <v>0</v>
      </c>
      <c r="D32959" s="315" t="str">
        <f>'Comp. Desp. Indiretas'!$C$57</f>
        <v/>
      </c>
      <c r="E32959" s="314" t="str">
        <f>Resumo!$R$5</f>
        <v>Despesa</v>
      </c>
      <c r="F32959" s="314" t="str">
        <f>Resumo!$R$6</f>
        <v>Despesa Indireta</v>
      </c>
      <c r="G32959" s="327">
        <f>'Comp. Desp. Indiretas'!DB57</f>
        <v>0</v>
      </c>
    </row>
    <row r="32960" spans="1:7" x14ac:dyDescent="0.25">
      <c r="A32960" s="319">
        <f>'Comp. Desp. Indiretas'!$DB$7</f>
        <v>0</v>
      </c>
      <c r="B32960" s="314">
        <f>'Comp. Desp. Indiretas'!$A$58</f>
        <v>0</v>
      </c>
      <c r="D32960" s="315" t="str">
        <f>'Comp. Desp. Indiretas'!$C$58</f>
        <v/>
      </c>
      <c r="E32960" s="314" t="str">
        <f>Resumo!$R$5</f>
        <v>Despesa</v>
      </c>
      <c r="F32960" s="314" t="str">
        <f>Resumo!$R$6</f>
        <v>Despesa Indireta</v>
      </c>
      <c r="G32960" s="327">
        <f>'Comp. Desp. Indiretas'!DB58</f>
        <v>0</v>
      </c>
    </row>
    <row r="32961" spans="1:7" x14ac:dyDescent="0.25">
      <c r="A32961" s="319">
        <f>'Comp. Desp. Indiretas'!$DB$7</f>
        <v>0</v>
      </c>
      <c r="B32961" s="314">
        <f>'Comp. Desp. Indiretas'!$A$59</f>
        <v>0</v>
      </c>
      <c r="D32961" s="315" t="str">
        <f>'Comp. Desp. Indiretas'!$C$59</f>
        <v/>
      </c>
      <c r="E32961" s="314" t="str">
        <f>Resumo!$R$5</f>
        <v>Despesa</v>
      </c>
      <c r="F32961" s="314" t="str">
        <f>Resumo!$R$6</f>
        <v>Despesa Indireta</v>
      </c>
      <c r="G32961" s="327">
        <f>'Comp. Desp. Indiretas'!DB59</f>
        <v>0</v>
      </c>
    </row>
    <row r="32962" spans="1:7" x14ac:dyDescent="0.25">
      <c r="A32962" s="319">
        <f>'Comp. Desp. Indiretas'!$DB$7</f>
        <v>0</v>
      </c>
      <c r="B32962" s="314">
        <f>'Comp. Desp. Indiretas'!$A$60</f>
        <v>0</v>
      </c>
      <c r="D32962" s="315" t="str">
        <f>'Comp. Desp. Indiretas'!$C$60</f>
        <v/>
      </c>
      <c r="E32962" s="314" t="str">
        <f>Resumo!$R$5</f>
        <v>Despesa</v>
      </c>
      <c r="F32962" s="314" t="str">
        <f>Resumo!$R$6</f>
        <v>Despesa Indireta</v>
      </c>
      <c r="G32962" s="327">
        <f>'Comp. Desp. Indiretas'!DB60</f>
        <v>0</v>
      </c>
    </row>
    <row r="32963" spans="1:7" x14ac:dyDescent="0.25">
      <c r="A32963" s="319">
        <f>'Comp. Desp. Indiretas'!$DB$7</f>
        <v>0</v>
      </c>
      <c r="B32963" s="314" t="str">
        <f>'Comp. Desp. Indiretas'!$A$63</f>
        <v>MOC</v>
      </c>
      <c r="D32963" s="315" t="str">
        <f>'Comp. Desp. Indiretas'!$C$63</f>
        <v>DIRETOR TÉCNICO</v>
      </c>
      <c r="E32963" s="314" t="str">
        <f>Resumo!$R$5</f>
        <v>Despesa</v>
      </c>
      <c r="F32963" s="314" t="str">
        <f>Resumo!$R$6</f>
        <v>Despesa Indireta</v>
      </c>
      <c r="G32963" s="327">
        <f>'Comp. Desp. Indiretas'!DB63</f>
        <v>0</v>
      </c>
    </row>
    <row r="32964" spans="1:7" x14ac:dyDescent="0.25">
      <c r="A32964" s="319">
        <f>'Comp. Desp. Indiretas'!$DB$7</f>
        <v>0</v>
      </c>
      <c r="B32964" s="314" t="str">
        <f>'Comp. Desp. Indiretas'!$A$64</f>
        <v>MOC</v>
      </c>
      <c r="D32964" s="315" t="str">
        <f>'Comp. Desp. Indiretas'!$C$64</f>
        <v>ANALISTA DE SUPRIMENTOS</v>
      </c>
      <c r="E32964" s="314" t="str">
        <f>Resumo!$R$5</f>
        <v>Despesa</v>
      </c>
      <c r="F32964" s="314" t="str">
        <f>Resumo!$R$6</f>
        <v>Despesa Indireta</v>
      </c>
      <c r="G32964" s="327">
        <f>'Comp. Desp. Indiretas'!DB64</f>
        <v>0</v>
      </c>
    </row>
    <row r="32965" spans="1:7" x14ac:dyDescent="0.25">
      <c r="A32965" s="319">
        <f>'Comp. Desp. Indiretas'!$DB$7</f>
        <v>0</v>
      </c>
      <c r="B32965" s="314" t="str">
        <f>'Comp. Desp. Indiretas'!$A$65</f>
        <v>MOC</v>
      </c>
      <c r="D32965" s="315" t="str">
        <f>'Comp. Desp. Indiretas'!$C$65</f>
        <v>GERENTE DE PROJETO - PJ</v>
      </c>
      <c r="E32965" s="314" t="str">
        <f>Resumo!$R$5</f>
        <v>Despesa</v>
      </c>
      <c r="F32965" s="314" t="str">
        <f>Resumo!$R$6</f>
        <v>Despesa Indireta</v>
      </c>
      <c r="G32965" s="327">
        <f>'Comp. Desp. Indiretas'!DB65</f>
        <v>0</v>
      </c>
    </row>
    <row r="32966" spans="1:7" x14ac:dyDescent="0.25">
      <c r="A32966" s="319">
        <f>'Comp. Desp. Indiretas'!$DB$7</f>
        <v>0</v>
      </c>
      <c r="B32966" s="314" t="str">
        <f>'Comp. Desp. Indiretas'!$A$66</f>
        <v>MOC</v>
      </c>
      <c r="D32966" s="315" t="str">
        <f>'Comp. Desp. Indiretas'!$C$66</f>
        <v>COORD. DE PROJETO - PJ</v>
      </c>
      <c r="E32966" s="314" t="str">
        <f>Resumo!$R$5</f>
        <v>Despesa</v>
      </c>
      <c r="F32966" s="314" t="str">
        <f>Resumo!$R$6</f>
        <v>Despesa Indireta</v>
      </c>
      <c r="G32966" s="327">
        <f>'Comp. Desp. Indiretas'!DB66</f>
        <v>0</v>
      </c>
    </row>
    <row r="32967" spans="1:7" x14ac:dyDescent="0.25">
      <c r="A32967" s="319">
        <f>'Comp. Desp. Indiretas'!$DB$7</f>
        <v>0</v>
      </c>
      <c r="B32967" s="314" t="str">
        <f>'Comp. Desp. Indiretas'!$A$67</f>
        <v>MOC</v>
      </c>
      <c r="D32967" s="315" t="str">
        <f>'Comp. Desp. Indiretas'!$C$67</f>
        <v>COORD. OPERACIONAL - PJ</v>
      </c>
      <c r="E32967" s="314" t="str">
        <f>Resumo!$R$5</f>
        <v>Despesa</v>
      </c>
      <c r="F32967" s="314" t="str">
        <f>Resumo!$R$6</f>
        <v>Despesa Indireta</v>
      </c>
      <c r="G32967" s="327">
        <f>'Comp. Desp. Indiretas'!DB67</f>
        <v>0</v>
      </c>
    </row>
    <row r="32968" spans="1:7" x14ac:dyDescent="0.25">
      <c r="A32968" s="319">
        <f>'Comp. Desp. Indiretas'!$DB$7</f>
        <v>0</v>
      </c>
      <c r="B32968" s="314" t="str">
        <f>'Comp. Desp. Indiretas'!$A$68</f>
        <v>MOC</v>
      </c>
      <c r="D32968" s="315" t="str">
        <f>'Comp. Desp. Indiretas'!$C$68</f>
        <v>ANALISTA DE PROJETOS SENIOR - PJ</v>
      </c>
      <c r="E32968" s="314" t="str">
        <f>Resumo!$R$5</f>
        <v>Despesa</v>
      </c>
      <c r="F32968" s="314" t="str">
        <f>Resumo!$R$6</f>
        <v>Despesa Indireta</v>
      </c>
      <c r="G32968" s="327">
        <f>'Comp. Desp. Indiretas'!DB68</f>
        <v>0</v>
      </c>
    </row>
    <row r="32969" spans="1:7" x14ac:dyDescent="0.25">
      <c r="A32969" s="319">
        <f>'Comp. Desp. Indiretas'!$DB$7</f>
        <v>0</v>
      </c>
      <c r="B32969" s="314" t="str">
        <f>'Comp. Desp. Indiretas'!$A$69</f>
        <v>MOC</v>
      </c>
      <c r="D32969" s="315" t="str">
        <f>'Comp. Desp. Indiretas'!$C$69</f>
        <v>ANALISTA DE PROJETOS PLENO - PJ</v>
      </c>
      <c r="E32969" s="314" t="str">
        <f>Resumo!$R$5</f>
        <v>Despesa</v>
      </c>
      <c r="F32969" s="314" t="str">
        <f>Resumo!$R$6</f>
        <v>Despesa Indireta</v>
      </c>
      <c r="G32969" s="327">
        <f>'Comp. Desp. Indiretas'!DB69</f>
        <v>0</v>
      </c>
    </row>
    <row r="32970" spans="1:7" x14ac:dyDescent="0.25">
      <c r="A32970" s="319">
        <f>'Comp. Desp. Indiretas'!$DB$7</f>
        <v>0</v>
      </c>
      <c r="B32970" s="314" t="str">
        <f>'Comp. Desp. Indiretas'!$A$70</f>
        <v>MOC</v>
      </c>
      <c r="D32970" s="315" t="str">
        <f>'Comp. Desp. Indiretas'!$C$70</f>
        <v>ANALISTA DE PROJETOS JUNIOR - PJ</v>
      </c>
      <c r="E32970" s="314" t="str">
        <f>Resumo!$R$5</f>
        <v>Despesa</v>
      </c>
      <c r="F32970" s="314" t="str">
        <f>Resumo!$R$6</f>
        <v>Despesa Indireta</v>
      </c>
      <c r="G32970" s="327">
        <f>'Comp. Desp. Indiretas'!DB70</f>
        <v>0</v>
      </c>
    </row>
    <row r="32971" spans="1:7" x14ac:dyDescent="0.25">
      <c r="A32971" s="319">
        <f>'Comp. Desp. Indiretas'!$DB$7</f>
        <v>0</v>
      </c>
      <c r="B32971" s="314" t="str">
        <f>'Comp. Desp. Indiretas'!$A$71</f>
        <v>MOC</v>
      </c>
      <c r="D32971" s="315" t="str">
        <f>'Comp. Desp. Indiretas'!$C$71</f>
        <v>TÉCNICO OPERACIONAL - PJ</v>
      </c>
      <c r="E32971" s="314" t="str">
        <f>Resumo!$R$5</f>
        <v>Despesa</v>
      </c>
      <c r="F32971" s="314" t="str">
        <f>Resumo!$R$6</f>
        <v>Despesa Indireta</v>
      </c>
      <c r="G32971" s="327">
        <f>'Comp. Desp. Indiretas'!DB71</f>
        <v>0</v>
      </c>
    </row>
    <row r="32972" spans="1:7" x14ac:dyDescent="0.25">
      <c r="A32972" s="319">
        <f>'Comp. Desp. Indiretas'!$DB$7</f>
        <v>0</v>
      </c>
      <c r="B32972" s="314" t="str">
        <f>'Comp. Desp. Indiretas'!$A$72</f>
        <v>MOC</v>
      </c>
      <c r="D32972" s="315" t="str">
        <f>'Comp. Desp. Indiretas'!$C$72</f>
        <v>AUXILIAR TÉCNICO - PJ</v>
      </c>
      <c r="E32972" s="314" t="str">
        <f>Resumo!$R$5</f>
        <v>Despesa</v>
      </c>
      <c r="F32972" s="314" t="str">
        <f>Resumo!$R$6</f>
        <v>Despesa Indireta</v>
      </c>
      <c r="G32972" s="327">
        <f>'Comp. Desp. Indiretas'!DB72</f>
        <v>0</v>
      </c>
    </row>
    <row r="32973" spans="1:7" x14ac:dyDescent="0.25">
      <c r="A32973" s="319">
        <f>'Comp. Desp. Indiretas'!$DB$7</f>
        <v>0</v>
      </c>
      <c r="B32973" s="314" t="str">
        <f>'Comp. Desp. Indiretas'!$A$73</f>
        <v>MOC</v>
      </c>
      <c r="D32973" s="315" t="str">
        <f>'Comp. Desp. Indiretas'!$C$73</f>
        <v>ANALISTA FINANCEIRO</v>
      </c>
      <c r="E32973" s="314" t="str">
        <f>Resumo!$R$5</f>
        <v>Despesa</v>
      </c>
      <c r="F32973" s="314" t="str">
        <f>Resumo!$R$6</f>
        <v>Despesa Indireta</v>
      </c>
      <c r="G32973" s="327">
        <f>'Comp. Desp. Indiretas'!DB73</f>
        <v>0</v>
      </c>
    </row>
    <row r="32974" spans="1:7" x14ac:dyDescent="0.25">
      <c r="A32974" s="319">
        <f>'Comp. Desp. Indiretas'!$DB$7</f>
        <v>0</v>
      </c>
      <c r="B32974" s="314" t="str">
        <f>'Comp. Desp. Indiretas'!$A$74</f>
        <v>MOC</v>
      </c>
      <c r="D32974" s="315" t="str">
        <f>'Comp. Desp. Indiretas'!$C$74</f>
        <v>ANALISTA DE SUPRIMENTOS</v>
      </c>
      <c r="E32974" s="314" t="str">
        <f>Resumo!$R$5</f>
        <v>Despesa</v>
      </c>
      <c r="F32974" s="314" t="str">
        <f>Resumo!$R$6</f>
        <v>Despesa Indireta</v>
      </c>
      <c r="G32974" s="327">
        <f>'Comp. Desp. Indiretas'!DB74</f>
        <v>0</v>
      </c>
    </row>
    <row r="32975" spans="1:7" x14ac:dyDescent="0.25">
      <c r="A32975" s="319">
        <f>'Comp. Desp. Indiretas'!$DB$7</f>
        <v>0</v>
      </c>
      <c r="B32975" s="314" t="str">
        <f>'Comp. Desp. Indiretas'!$A$75</f>
        <v>DG</v>
      </c>
      <c r="D32975" s="315" t="str">
        <f>'Comp. Desp. Indiretas'!$C$75</f>
        <v>HOSPEDAGEM - NIVEL 1</v>
      </c>
      <c r="E32975" s="314" t="str">
        <f>Resumo!$R$5</f>
        <v>Despesa</v>
      </c>
      <c r="F32975" s="314" t="str">
        <f>Resumo!$R$6</f>
        <v>Despesa Indireta</v>
      </c>
      <c r="G32975" s="327">
        <f>'Comp. Desp. Indiretas'!DB75</f>
        <v>0</v>
      </c>
    </row>
    <row r="32976" spans="1:7" x14ac:dyDescent="0.25">
      <c r="A32976" s="319">
        <f>'Comp. Desp. Indiretas'!$DB$7</f>
        <v>0</v>
      </c>
      <c r="B32976" s="314" t="str">
        <f>'Comp. Desp. Indiretas'!$A$76</f>
        <v>DG</v>
      </c>
      <c r="D32976" s="315" t="str">
        <f>'Comp. Desp. Indiretas'!$C$76</f>
        <v>ALIMENTAÇÃO - NIVEL 1</v>
      </c>
      <c r="E32976" s="314" t="str">
        <f>Resumo!$R$5</f>
        <v>Despesa</v>
      </c>
      <c r="F32976" s="314" t="str">
        <f>Resumo!$R$6</f>
        <v>Despesa Indireta</v>
      </c>
      <c r="G32976" s="327">
        <f>'Comp. Desp. Indiretas'!DB76</f>
        <v>0</v>
      </c>
    </row>
    <row r="32977" spans="1:7" x14ac:dyDescent="0.25">
      <c r="A32977" s="319">
        <f>'Comp. Desp. Indiretas'!$DB$7</f>
        <v>0</v>
      </c>
      <c r="B32977" s="314" t="str">
        <f>'Comp. Desp. Indiretas'!$A$77</f>
        <v>DG</v>
      </c>
      <c r="D32977" s="315" t="str">
        <f>'Comp. Desp. Indiretas'!$C$77</f>
        <v>LOCAÇÃO DE BASE OPERACIONAL</v>
      </c>
      <c r="E32977" s="314" t="str">
        <f>Resumo!$R$5</f>
        <v>Despesa</v>
      </c>
      <c r="F32977" s="314" t="str">
        <f>Resumo!$R$6</f>
        <v>Despesa Indireta</v>
      </c>
      <c r="G32977" s="327">
        <f>'Comp. Desp. Indiretas'!DB77</f>
        <v>0</v>
      </c>
    </row>
    <row r="32978" spans="1:7" x14ac:dyDescent="0.25">
      <c r="A32978" s="319">
        <f>'Comp. Desp. Indiretas'!$DB$7</f>
        <v>0</v>
      </c>
      <c r="B32978" s="314" t="str">
        <f>'Comp. Desp. Indiretas'!$A$78</f>
        <v>DG</v>
      </c>
      <c r="D32978" s="315" t="str">
        <f>'Comp. Desp. Indiretas'!$C$78</f>
        <v>ALIMENTAÇÃO - NIVEL 1</v>
      </c>
      <c r="E32978" s="314" t="str">
        <f>Resumo!$R$5</f>
        <v>Despesa</v>
      </c>
      <c r="F32978" s="314" t="str">
        <f>Resumo!$R$6</f>
        <v>Despesa Indireta</v>
      </c>
      <c r="G32978" s="327">
        <f>'Comp. Desp. Indiretas'!DB78</f>
        <v>0</v>
      </c>
    </row>
    <row r="32979" spans="1:7" x14ac:dyDescent="0.25">
      <c r="A32979" s="319">
        <f>'Comp. Desp. Indiretas'!$DB$7</f>
        <v>0</v>
      </c>
      <c r="B32979" s="314" t="str">
        <f>'Comp. Desp. Indiretas'!$A$79</f>
        <v>DG</v>
      </c>
      <c r="D32979" s="315" t="str">
        <f>'Comp. Desp. Indiretas'!$C$79</f>
        <v>ALIMENTAÇÃO - NIVEL 2</v>
      </c>
      <c r="E32979" s="314" t="str">
        <f>Resumo!$R$5</f>
        <v>Despesa</v>
      </c>
      <c r="F32979" s="314" t="str">
        <f>Resumo!$R$6</f>
        <v>Despesa Indireta</v>
      </c>
      <c r="G32979" s="327">
        <f>'Comp. Desp. Indiretas'!DB79</f>
        <v>0</v>
      </c>
    </row>
    <row r="32980" spans="1:7" x14ac:dyDescent="0.25">
      <c r="A32980" s="319">
        <f>'Comp. Desp. Indiretas'!$DB$7</f>
        <v>0</v>
      </c>
      <c r="B32980" s="314" t="str">
        <f>'Comp. Desp. Indiretas'!$A$80</f>
        <v>DG</v>
      </c>
      <c r="D32980" s="315" t="str">
        <f>'Comp. Desp. Indiretas'!$C$80</f>
        <v>ALIMENTAÇÃO - NIVEL 3</v>
      </c>
      <c r="E32980" s="314" t="str">
        <f>Resumo!$R$5</f>
        <v>Despesa</v>
      </c>
      <c r="F32980" s="314" t="str">
        <f>Resumo!$R$6</f>
        <v>Despesa Indireta</v>
      </c>
      <c r="G32980" s="327">
        <f>'Comp. Desp. Indiretas'!DB80</f>
        <v>0</v>
      </c>
    </row>
    <row r="32981" spans="1:7" x14ac:dyDescent="0.25">
      <c r="A32981" s="319">
        <f>'Comp. Desp. Indiretas'!$DB$7</f>
        <v>0</v>
      </c>
      <c r="B32981" s="314" t="str">
        <f>'Comp. Desp. Indiretas'!$A$81</f>
        <v>DG</v>
      </c>
      <c r="D32981" s="315" t="str">
        <f>'Comp. Desp. Indiretas'!$C$81</f>
        <v>TELEFONIA</v>
      </c>
      <c r="E32981" s="314" t="str">
        <f>Resumo!$R$5</f>
        <v>Despesa</v>
      </c>
      <c r="F32981" s="314" t="str">
        <f>Resumo!$R$6</f>
        <v>Despesa Indireta</v>
      </c>
      <c r="G32981" s="327">
        <f>'Comp. Desp. Indiretas'!DB81</f>
        <v>0</v>
      </c>
    </row>
    <row r="32982" spans="1:7" x14ac:dyDescent="0.25">
      <c r="A32982" s="319">
        <f>'Comp. Desp. Indiretas'!$DB$7</f>
        <v>0</v>
      </c>
      <c r="B32982" s="314" t="str">
        <f>'Comp. Desp. Indiretas'!$A$82</f>
        <v>DG</v>
      </c>
      <c r="D32982" s="315" t="str">
        <f>'Comp. Desp. Indiretas'!$C$82</f>
        <v>ALUGUEL DE VEÍCULO LEVE MENSAL</v>
      </c>
      <c r="E32982" s="314" t="str">
        <f>Resumo!$R$5</f>
        <v>Despesa</v>
      </c>
      <c r="F32982" s="314" t="str">
        <f>Resumo!$R$6</f>
        <v>Despesa Indireta</v>
      </c>
      <c r="G32982" s="327">
        <f>'Comp. Desp. Indiretas'!DB82</f>
        <v>0</v>
      </c>
    </row>
    <row r="32983" spans="1:7" x14ac:dyDescent="0.25">
      <c r="A32983" s="319">
        <f>'Comp. Desp. Indiretas'!$DB$7</f>
        <v>0</v>
      </c>
      <c r="B32983" s="314" t="str">
        <f>'Comp. Desp. Indiretas'!$A$83</f>
        <v>DG</v>
      </c>
      <c r="D32983" s="315" t="str">
        <f>'Comp. Desp. Indiretas'!$C$83</f>
        <v>ALUGUEL DE VEICULO LEVE</v>
      </c>
      <c r="E32983" s="314" t="str">
        <f>Resumo!$R$5</f>
        <v>Despesa</v>
      </c>
      <c r="F32983" s="314" t="str">
        <f>Resumo!$R$6</f>
        <v>Despesa Indireta</v>
      </c>
      <c r="G32983" s="327">
        <f>'Comp. Desp. Indiretas'!DB83</f>
        <v>0</v>
      </c>
    </row>
    <row r="32984" spans="1:7" x14ac:dyDescent="0.25">
      <c r="A32984" s="319">
        <f>'Comp. Desp. Indiretas'!$DB$7</f>
        <v>0</v>
      </c>
      <c r="B32984" s="314" t="str">
        <f>'Comp. Desp. Indiretas'!$A$84</f>
        <v>DG</v>
      </c>
      <c r="D32984" s="315" t="str">
        <f>'Comp. Desp. Indiretas'!$C$84</f>
        <v>ALUGUEL CAMINHONTE</v>
      </c>
      <c r="E32984" s="314" t="str">
        <f>Resumo!$R$5</f>
        <v>Despesa</v>
      </c>
      <c r="F32984" s="314" t="str">
        <f>Resumo!$R$6</f>
        <v>Despesa Indireta</v>
      </c>
      <c r="G32984" s="327">
        <f>'Comp. Desp. Indiretas'!DB84</f>
        <v>0</v>
      </c>
    </row>
    <row r="32985" spans="1:7" x14ac:dyDescent="0.25">
      <c r="A32985" s="319">
        <f>'Comp. Desp. Indiretas'!$DB$7</f>
        <v>0</v>
      </c>
      <c r="B32985" s="314" t="str">
        <f>'Comp. Desp. Indiretas'!$A$85</f>
        <v>DG</v>
      </c>
      <c r="D32985" s="315" t="str">
        <f>'Comp. Desp. Indiretas'!$C$85</f>
        <v>AQUISIÇÃO DE VEICULO</v>
      </c>
      <c r="E32985" s="314" t="str">
        <f>Resumo!$R$5</f>
        <v>Despesa</v>
      </c>
      <c r="F32985" s="314" t="str">
        <f>Resumo!$R$6</f>
        <v>Despesa Indireta</v>
      </c>
      <c r="G32985" s="327">
        <f>'Comp. Desp. Indiretas'!DB85</f>
        <v>0</v>
      </c>
    </row>
    <row r="32986" spans="1:7" x14ac:dyDescent="0.25">
      <c r="A32986" s="319">
        <f>'Comp. Desp. Indiretas'!$DB$7</f>
        <v>0</v>
      </c>
      <c r="B32986" s="314" t="str">
        <f>'Comp. Desp. Indiretas'!$A$86</f>
        <v>DG</v>
      </c>
      <c r="D32986" s="315" t="str">
        <f>'Comp. Desp. Indiretas'!$C$86</f>
        <v>COMBUSTÍVEL - GASOLINA</v>
      </c>
      <c r="E32986" s="314" t="str">
        <f>Resumo!$R$5</f>
        <v>Despesa</v>
      </c>
      <c r="F32986" s="314" t="str">
        <f>Resumo!$R$6</f>
        <v>Despesa Indireta</v>
      </c>
      <c r="G32986" s="327">
        <f>'Comp. Desp. Indiretas'!DB86</f>
        <v>0</v>
      </c>
    </row>
    <row r="32987" spans="1:7" x14ac:dyDescent="0.25">
      <c r="A32987" s="319">
        <f>'Comp. Desp. Indiretas'!$DB$7</f>
        <v>0</v>
      </c>
      <c r="B32987" s="314" t="str">
        <f>'Comp. Desp. Indiretas'!$A$87</f>
        <v>DG</v>
      </c>
      <c r="D32987" s="315" t="str">
        <f>'Comp. Desp. Indiretas'!$C$87</f>
        <v>COMBUSTÍVEL - DIESEL</v>
      </c>
      <c r="E32987" s="314" t="str">
        <f>Resumo!$R$5</f>
        <v>Despesa</v>
      </c>
      <c r="F32987" s="314" t="str">
        <f>Resumo!$R$6</f>
        <v>Despesa Indireta</v>
      </c>
      <c r="G32987" s="327">
        <f>'Comp. Desp. Indiretas'!DB87</f>
        <v>0</v>
      </c>
    </row>
    <row r="32988" spans="1:7" x14ac:dyDescent="0.25">
      <c r="A32988" s="319">
        <f>'Comp. Desp. Indiretas'!$DB$7</f>
        <v>0</v>
      </c>
      <c r="B32988" s="314" t="str">
        <f>'Comp. Desp. Indiretas'!$A$88</f>
        <v>DG</v>
      </c>
      <c r="D32988" s="315" t="str">
        <f>'Comp. Desp. Indiretas'!$C$88</f>
        <v>PASSAGEM AÉREA</v>
      </c>
      <c r="E32988" s="314" t="str">
        <f>Resumo!$R$5</f>
        <v>Despesa</v>
      </c>
      <c r="F32988" s="314" t="str">
        <f>Resumo!$R$6</f>
        <v>Despesa Indireta</v>
      </c>
      <c r="G32988" s="327">
        <f>'Comp. Desp. Indiretas'!DB88</f>
        <v>0</v>
      </c>
    </row>
    <row r="32989" spans="1:7" x14ac:dyDescent="0.25">
      <c r="A32989" s="319">
        <f>'Comp. Desp. Indiretas'!$DB$7</f>
        <v>0</v>
      </c>
      <c r="B32989" s="314" t="str">
        <f>'Comp. Desp. Indiretas'!$A$89</f>
        <v>ART</v>
      </c>
      <c r="D32989" s="315" t="str">
        <f>'Comp. Desp. Indiretas'!$C$89</f>
        <v>ART CREA - Nível 1</v>
      </c>
      <c r="E32989" s="314" t="str">
        <f>Resumo!$R$5</f>
        <v>Despesa</v>
      </c>
      <c r="F32989" s="314" t="str">
        <f>Resumo!$R$6</f>
        <v>Despesa Indireta</v>
      </c>
      <c r="G32989" s="327">
        <f>'Comp. Desp. Indiretas'!DB89</f>
        <v>0</v>
      </c>
    </row>
    <row r="32990" spans="1:7" x14ac:dyDescent="0.25">
      <c r="A32990" s="319">
        <f>'Comp. Desp. Indiretas'!$DB$7</f>
        <v>0</v>
      </c>
      <c r="B32990" s="314" t="str">
        <f>'Comp. Desp. Indiretas'!$A$90</f>
        <v>ART</v>
      </c>
      <c r="D32990" s="315" t="str">
        <f>'Comp. Desp. Indiretas'!$C$90</f>
        <v>ART CREA - Nível 2</v>
      </c>
      <c r="E32990" s="314" t="str">
        <f>Resumo!$R$5</f>
        <v>Despesa</v>
      </c>
      <c r="F32990" s="314" t="str">
        <f>Resumo!$R$6</f>
        <v>Despesa Indireta</v>
      </c>
      <c r="G32990" s="327">
        <f>'Comp. Desp. Indiretas'!DB90</f>
        <v>0</v>
      </c>
    </row>
    <row r="32991" spans="1:7" x14ac:dyDescent="0.25">
      <c r="A32991" s="319">
        <f>'Comp. Desp. Indiretas'!$DB$7</f>
        <v>0</v>
      </c>
      <c r="B32991" s="314" t="str">
        <f>'Comp. Desp. Indiretas'!$A$91</f>
        <v>ART</v>
      </c>
      <c r="D32991" s="315" t="str">
        <f>'Comp. Desp. Indiretas'!$C$91</f>
        <v>ART CREA - Nível 3</v>
      </c>
      <c r="E32991" s="314" t="str">
        <f>Resumo!$R$5</f>
        <v>Despesa</v>
      </c>
      <c r="F32991" s="314" t="str">
        <f>Resumo!$R$6</f>
        <v>Despesa Indireta</v>
      </c>
      <c r="G32991" s="327">
        <f>'Comp. Desp. Indiretas'!DB91</f>
        <v>0</v>
      </c>
    </row>
    <row r="32992" spans="1:7" x14ac:dyDescent="0.25">
      <c r="A32992" s="319">
        <f>'Comp. Desp. Indiretas'!$DB$7</f>
        <v>0</v>
      </c>
      <c r="B32992" s="314" t="str">
        <f>'Comp. Desp. Indiretas'!$A$92</f>
        <v>ART</v>
      </c>
      <c r="D32992" s="315" t="str">
        <f>'Comp. Desp. Indiretas'!$C$92</f>
        <v>ACERVO CREA</v>
      </c>
      <c r="E32992" s="314" t="str">
        <f>Resumo!$R$5</f>
        <v>Despesa</v>
      </c>
      <c r="F32992" s="314" t="str">
        <f>Resumo!$R$6</f>
        <v>Despesa Indireta</v>
      </c>
      <c r="G32992" s="327">
        <f>'Comp. Desp. Indiretas'!DB92</f>
        <v>0</v>
      </c>
    </row>
    <row r="32993" spans="1:7" x14ac:dyDescent="0.25">
      <c r="A32993" s="319">
        <f>'Comp. Desp. Indiretas'!$DB$7</f>
        <v>0</v>
      </c>
      <c r="B32993" s="314" t="str">
        <f>'Comp. Desp. Indiretas'!$A$93</f>
        <v>ART</v>
      </c>
      <c r="D32993" s="315" t="str">
        <f>'Comp. Desp. Indiretas'!$C$93</f>
        <v>ART CRBio</v>
      </c>
      <c r="E32993" s="314" t="str">
        <f>Resumo!$R$5</f>
        <v>Despesa</v>
      </c>
      <c r="F32993" s="314" t="str">
        <f>Resumo!$R$6</f>
        <v>Despesa Indireta</v>
      </c>
      <c r="G32993" s="327">
        <f>'Comp. Desp. Indiretas'!DB93</f>
        <v>0</v>
      </c>
    </row>
    <row r="32994" spans="1:7" x14ac:dyDescent="0.25">
      <c r="A32994" s="319">
        <f>'Comp. Desp. Indiretas'!$DB$7</f>
        <v>0</v>
      </c>
      <c r="B32994" s="314" t="str">
        <f>'Comp. Desp. Indiretas'!$A$94</f>
        <v>ART</v>
      </c>
      <c r="D32994" s="315" t="str">
        <f>'Comp. Desp. Indiretas'!$C$94</f>
        <v>ACERVO CRBio</v>
      </c>
      <c r="E32994" s="314" t="str">
        <f>Resumo!$R$5</f>
        <v>Despesa</v>
      </c>
      <c r="F32994" s="314" t="str">
        <f>Resumo!$R$6</f>
        <v>Despesa Indireta</v>
      </c>
      <c r="G32994" s="327">
        <f>'Comp. Desp. Indiretas'!DB94</f>
        <v>0</v>
      </c>
    </row>
    <row r="32995" spans="1:7" x14ac:dyDescent="0.25">
      <c r="A32995" s="319">
        <f>'Comp. Desp. Indiretas'!$DB$7</f>
        <v>0</v>
      </c>
      <c r="B32995" s="314" t="str">
        <f>'Comp. Desp. Indiretas'!$A$95</f>
        <v>ART</v>
      </c>
      <c r="D32995" s="315" t="str">
        <f>'Comp. Desp. Indiretas'!$C$95</f>
        <v>VISTO CREA PF</v>
      </c>
      <c r="E32995" s="314" t="str">
        <f>Resumo!$R$5</f>
        <v>Despesa</v>
      </c>
      <c r="F32995" s="314" t="str">
        <f>Resumo!$R$6</f>
        <v>Despesa Indireta</v>
      </c>
      <c r="G32995" s="327">
        <f>'Comp. Desp. Indiretas'!DB95</f>
        <v>0</v>
      </c>
    </row>
    <row r="32996" spans="1:7" x14ac:dyDescent="0.25">
      <c r="A32996" s="319">
        <f>'Comp. Desp. Indiretas'!$DB$7</f>
        <v>0</v>
      </c>
      <c r="B32996" s="314" t="str">
        <f>'Comp. Desp. Indiretas'!$A$96</f>
        <v>ART</v>
      </c>
      <c r="D32996" s="315" t="str">
        <f>'Comp. Desp. Indiretas'!$C$96</f>
        <v>VISTO CREA PJ</v>
      </c>
      <c r="E32996" s="314" t="str">
        <f>Resumo!$R$5</f>
        <v>Despesa</v>
      </c>
      <c r="F32996" s="314" t="str">
        <f>Resumo!$R$6</f>
        <v>Despesa Indireta</v>
      </c>
      <c r="G32996" s="327">
        <f>'Comp. Desp. Indiretas'!DB96</f>
        <v>0</v>
      </c>
    </row>
    <row r="32997" spans="1:7" x14ac:dyDescent="0.25">
      <c r="A32997" s="319">
        <f>'Comp. Desp. Indiretas'!$DB$7</f>
        <v>0</v>
      </c>
      <c r="B32997" s="314" t="str">
        <f>'Comp. Desp. Indiretas'!$A$97</f>
        <v>ART</v>
      </c>
      <c r="D32997" s="315" t="str">
        <f>'Comp. Desp. Indiretas'!$C$97</f>
        <v>ANUIDADE CREA PF</v>
      </c>
      <c r="E32997" s="314" t="str">
        <f>Resumo!$R$5</f>
        <v>Despesa</v>
      </c>
      <c r="F32997" s="314" t="str">
        <f>Resumo!$R$6</f>
        <v>Despesa Indireta</v>
      </c>
      <c r="G32997" s="327">
        <f>'Comp. Desp. Indiretas'!DB97</f>
        <v>0</v>
      </c>
    </row>
    <row r="32998" spans="1:7" x14ac:dyDescent="0.25">
      <c r="A32998" s="319">
        <f>'Comp. Desp. Indiretas'!$DB$7</f>
        <v>0</v>
      </c>
      <c r="B32998" s="314" t="str">
        <f>'Comp. Desp. Indiretas'!$A$98</f>
        <v>ART</v>
      </c>
      <c r="D32998" s="315" t="str">
        <f>'Comp. Desp. Indiretas'!$C$98</f>
        <v>ANUIDADE CREA PJ</v>
      </c>
      <c r="E32998" s="314" t="str">
        <f>Resumo!$R$5</f>
        <v>Despesa</v>
      </c>
      <c r="F32998" s="314" t="str">
        <f>Resumo!$R$6</f>
        <v>Despesa Indireta</v>
      </c>
      <c r="G32998" s="327">
        <f>'Comp. Desp. Indiretas'!DB98</f>
        <v>0</v>
      </c>
    </row>
    <row r="32999" spans="1:7" x14ac:dyDescent="0.25">
      <c r="A32999" s="319">
        <f>'Comp. Desp. Indiretas'!$DB$7</f>
        <v>0</v>
      </c>
      <c r="B32999" s="314" t="str">
        <f>'Comp. Desp. Indiretas'!$A$99</f>
        <v>ART</v>
      </c>
      <c r="D32999" s="315" t="str">
        <f>'Comp. Desp. Indiretas'!$C$99</f>
        <v>VISTO CRBio PF</v>
      </c>
      <c r="E32999" s="314" t="str">
        <f>Resumo!$R$5</f>
        <v>Despesa</v>
      </c>
      <c r="F32999" s="314" t="str">
        <f>Resumo!$R$6</f>
        <v>Despesa Indireta</v>
      </c>
      <c r="G32999" s="327">
        <f>'Comp. Desp. Indiretas'!DB99</f>
        <v>0</v>
      </c>
    </row>
    <row r="33000" spans="1:7" x14ac:dyDescent="0.25">
      <c r="A33000" s="319">
        <f>'Comp. Desp. Indiretas'!$DB$7</f>
        <v>0</v>
      </c>
      <c r="B33000" s="314" t="str">
        <f>'Comp. Desp. Indiretas'!$A$100</f>
        <v>ART</v>
      </c>
      <c r="D33000" s="315" t="str">
        <f>'Comp. Desp. Indiretas'!$C$100</f>
        <v>VISTO CRBio PJ</v>
      </c>
      <c r="E33000" s="314" t="str">
        <f>Resumo!$R$5</f>
        <v>Despesa</v>
      </c>
      <c r="F33000" s="314" t="str">
        <f>Resumo!$R$6</f>
        <v>Despesa Indireta</v>
      </c>
      <c r="G33000" s="327">
        <f>'Comp. Desp. Indiretas'!DB100</f>
        <v>0</v>
      </c>
    </row>
    <row r="33001" spans="1:7" x14ac:dyDescent="0.25">
      <c r="A33001" s="319">
        <f>'Comp. Desp. Indiretas'!$DB$7</f>
        <v>0</v>
      </c>
      <c r="B33001" s="314" t="str">
        <f>'Comp. Desp. Indiretas'!$A$101</f>
        <v>SMS</v>
      </c>
      <c r="D33001" s="315" t="str">
        <f>'Comp. Desp. Indiretas'!$C$101</f>
        <v>PPRA</v>
      </c>
      <c r="E33001" s="314" t="str">
        <f>Resumo!$R$5</f>
        <v>Despesa</v>
      </c>
      <c r="F33001" s="314" t="str">
        <f>Resumo!$R$6</f>
        <v>Despesa Indireta</v>
      </c>
      <c r="G33001" s="327">
        <f>'Comp. Desp. Indiretas'!DB101</f>
        <v>0</v>
      </c>
    </row>
    <row r="33002" spans="1:7" x14ac:dyDescent="0.25">
      <c r="A33002" s="319">
        <f>'Comp. Desp. Indiretas'!$DB$7</f>
        <v>0</v>
      </c>
      <c r="B33002" s="314" t="str">
        <f>'Comp. Desp. Indiretas'!$A$102</f>
        <v>SMS</v>
      </c>
      <c r="D33002" s="315" t="str">
        <f>'Comp. Desp. Indiretas'!$C$102</f>
        <v>PCMSO</v>
      </c>
      <c r="E33002" s="314" t="str">
        <f>Resumo!$R$5</f>
        <v>Despesa</v>
      </c>
      <c r="F33002" s="314" t="str">
        <f>Resumo!$R$6</f>
        <v>Despesa Indireta</v>
      </c>
      <c r="G33002" s="327">
        <f>'Comp. Desp. Indiretas'!DB102</f>
        <v>0</v>
      </c>
    </row>
    <row r="33003" spans="1:7" x14ac:dyDescent="0.25">
      <c r="A33003" s="319">
        <f>'Comp. Desp. Indiretas'!$DB$7</f>
        <v>0</v>
      </c>
      <c r="B33003" s="314" t="str">
        <f>'Comp. Desp. Indiretas'!$A$103</f>
        <v>SMS</v>
      </c>
      <c r="D33003" s="315" t="str">
        <f>'Comp. Desp. Indiretas'!$C$103</f>
        <v>APR</v>
      </c>
      <c r="E33003" s="314" t="str">
        <f>Resumo!$R$5</f>
        <v>Despesa</v>
      </c>
      <c r="F33003" s="314" t="str">
        <f>Resumo!$R$6</f>
        <v>Despesa Indireta</v>
      </c>
      <c r="G33003" s="327">
        <f>'Comp. Desp. Indiretas'!DB103</f>
        <v>0</v>
      </c>
    </row>
    <row r="33004" spans="1:7" x14ac:dyDescent="0.25">
      <c r="A33004" s="319">
        <f>'Comp. Desp. Indiretas'!$DB$7</f>
        <v>0</v>
      </c>
      <c r="B33004" s="314" t="str">
        <f>'Comp. Desp. Indiretas'!$A$104</f>
        <v>SMS</v>
      </c>
      <c r="D33004" s="315" t="str">
        <f>'Comp. Desp. Indiretas'!$C$104</f>
        <v>PAE</v>
      </c>
      <c r="E33004" s="314" t="str">
        <f>Resumo!$R$5</f>
        <v>Despesa</v>
      </c>
      <c r="F33004" s="314" t="str">
        <f>Resumo!$R$6</f>
        <v>Despesa Indireta</v>
      </c>
      <c r="G33004" s="327">
        <f>'Comp. Desp. Indiretas'!DB104</f>
        <v>0</v>
      </c>
    </row>
    <row r="33005" spans="1:7" x14ac:dyDescent="0.25">
      <c r="A33005" s="319">
        <f>'Comp. Desp. Indiretas'!$DB$7</f>
        <v>0</v>
      </c>
      <c r="B33005" s="314" t="str">
        <f>'Comp. Desp. Indiretas'!$A$105</f>
        <v>SMS</v>
      </c>
      <c r="D33005" s="315" t="str">
        <f>'Comp. Desp. Indiretas'!$C$105</f>
        <v>TREINAMENTO</v>
      </c>
      <c r="E33005" s="314" t="str">
        <f>Resumo!$R$5</f>
        <v>Despesa</v>
      </c>
      <c r="F33005" s="314" t="str">
        <f>Resumo!$R$6</f>
        <v>Despesa Indireta</v>
      </c>
      <c r="G33005" s="327">
        <f>'Comp. Desp. Indiretas'!DB105</f>
        <v>0</v>
      </c>
    </row>
    <row r="33006" spans="1:7" x14ac:dyDescent="0.25">
      <c r="A33006" s="319">
        <f>'Comp. Desp. Indiretas'!$DB$7</f>
        <v>0</v>
      </c>
      <c r="B33006" s="314" t="str">
        <f>'Comp. Desp. Indiretas'!$A$106</f>
        <v>SMS</v>
      </c>
      <c r="D33006" s="315" t="str">
        <f>'Comp. Desp. Indiretas'!$C$106</f>
        <v>ASO</v>
      </c>
      <c r="E33006" s="314" t="str">
        <f>Resumo!$R$5</f>
        <v>Despesa</v>
      </c>
      <c r="F33006" s="314" t="str">
        <f>Resumo!$R$6</f>
        <v>Despesa Indireta</v>
      </c>
      <c r="G33006" s="327">
        <f>'Comp. Desp. Indiretas'!DB106</f>
        <v>0</v>
      </c>
    </row>
    <row r="33007" spans="1:7" x14ac:dyDescent="0.25">
      <c r="A33007" s="319">
        <f>'Comp. Desp. Indiretas'!$DB$7</f>
        <v>0</v>
      </c>
      <c r="B33007" s="314">
        <f>'Comp. Desp. Indiretas'!$A$107</f>
        <v>0</v>
      </c>
      <c r="D33007" s="315" t="str">
        <f>'Comp. Desp. Indiretas'!$C$107</f>
        <v/>
      </c>
      <c r="E33007" s="314" t="str">
        <f>Resumo!$R$5</f>
        <v>Despesa</v>
      </c>
      <c r="F33007" s="314" t="str">
        <f>Resumo!$R$6</f>
        <v>Despesa Indireta</v>
      </c>
      <c r="G33007" s="327">
        <f>'Comp. Desp. Indiretas'!DB107</f>
        <v>0</v>
      </c>
    </row>
    <row r="33008" spans="1:7" x14ac:dyDescent="0.25">
      <c r="A33008" s="319">
        <f>'Comp. Desp. Indiretas'!$DB$7</f>
        <v>0</v>
      </c>
      <c r="B33008" s="314">
        <f>'Comp. Desp. Indiretas'!$A$108</f>
        <v>0</v>
      </c>
      <c r="D33008" s="315" t="str">
        <f>'Comp. Desp. Indiretas'!$C$108</f>
        <v/>
      </c>
      <c r="E33008" s="314" t="str">
        <f>Resumo!$R$5</f>
        <v>Despesa</v>
      </c>
      <c r="F33008" s="314" t="str">
        <f>Resumo!$R$6</f>
        <v>Despesa Indireta</v>
      </c>
      <c r="G33008" s="327">
        <f>'Comp. Desp. Indiretas'!DB108</f>
        <v>0</v>
      </c>
    </row>
    <row r="33009" spans="1:7" x14ac:dyDescent="0.25">
      <c r="A33009" s="319">
        <f>'Comp. Desp. Indiretas'!$DB$7</f>
        <v>0</v>
      </c>
      <c r="B33009" s="314">
        <f>'Comp. Desp. Indiretas'!$A$109</f>
        <v>0</v>
      </c>
      <c r="D33009" s="315" t="str">
        <f>'Comp. Desp. Indiretas'!$C$109</f>
        <v/>
      </c>
      <c r="E33009" s="314" t="str">
        <f>Resumo!$R$5</f>
        <v>Despesa</v>
      </c>
      <c r="F33009" s="314" t="str">
        <f>Resumo!$R$6</f>
        <v>Despesa Indireta</v>
      </c>
      <c r="G33009" s="327">
        <f>'Comp. Desp. Indiretas'!DB109</f>
        <v>0</v>
      </c>
    </row>
    <row r="33010" spans="1:7" x14ac:dyDescent="0.25">
      <c r="A33010" s="319">
        <f>'Comp. Desp. Indiretas'!$DB$7</f>
        <v>0</v>
      </c>
      <c r="B33010" s="314">
        <f>'Comp. Desp. Indiretas'!$A$110</f>
        <v>0</v>
      </c>
      <c r="D33010" s="315" t="str">
        <f>'Comp. Desp. Indiretas'!$C$110</f>
        <v/>
      </c>
      <c r="E33010" s="314" t="str">
        <f>Resumo!$R$5</f>
        <v>Despesa</v>
      </c>
      <c r="F33010" s="314" t="str">
        <f>Resumo!$R$6</f>
        <v>Despesa Indireta</v>
      </c>
      <c r="G33010" s="327">
        <f>'Comp. Desp. Indiretas'!DB110</f>
        <v>0</v>
      </c>
    </row>
    <row r="33011" spans="1:7" x14ac:dyDescent="0.25">
      <c r="A33011" s="319">
        <f>'Comp. Desp. Indiretas'!$DB$7</f>
        <v>0</v>
      </c>
      <c r="B33011" s="314">
        <f>'Comp. Desp. Indiretas'!$A$111</f>
        <v>0</v>
      </c>
      <c r="D33011" s="315" t="str">
        <f>'Comp. Desp. Indiretas'!$C$111</f>
        <v/>
      </c>
      <c r="E33011" s="314" t="str">
        <f>Resumo!$R$5</f>
        <v>Despesa</v>
      </c>
      <c r="F33011" s="314" t="str">
        <f>Resumo!$R$6</f>
        <v>Despesa Indireta</v>
      </c>
      <c r="G33011" s="327">
        <f>'Comp. Desp. Indiretas'!DB111</f>
        <v>0</v>
      </c>
    </row>
    <row r="33012" spans="1:7" x14ac:dyDescent="0.25">
      <c r="A33012" s="319">
        <f>'Comp. Desp. Indiretas'!$DB$7</f>
        <v>0</v>
      </c>
      <c r="B33012" s="314">
        <f>'Comp. Desp. Indiretas'!$A$112</f>
        <v>0</v>
      </c>
      <c r="D33012" s="315" t="str">
        <f>'Comp. Desp. Indiretas'!$C$112</f>
        <v/>
      </c>
      <c r="E33012" s="314" t="str">
        <f>Resumo!$R$5</f>
        <v>Despesa</v>
      </c>
      <c r="F33012" s="314" t="str">
        <f>Resumo!$R$6</f>
        <v>Despesa Indireta</v>
      </c>
      <c r="G33012" s="327">
        <f>'Comp. Desp. Indiretas'!DB112</f>
        <v>0</v>
      </c>
    </row>
    <row r="33013" spans="1:7" x14ac:dyDescent="0.25">
      <c r="A33013" s="319">
        <f>'Comp. Desp. Indiretas'!$DB$7</f>
        <v>0</v>
      </c>
      <c r="B33013" s="314" t="str">
        <f>'Composições Desp. Diretas'!$A$10</f>
        <v>SE</v>
      </c>
      <c r="C33013" s="314" t="str">
        <f>EAP!$C$9</f>
        <v>PP01</v>
      </c>
      <c r="D33013" s="315" t="str">
        <f>'Composições Desp. Diretas'!$C$10</f>
        <v>Subcontratação: realização do serviço de monit. da QAE</v>
      </c>
      <c r="E33013" s="314" t="str">
        <f>Resumo!$R$5</f>
        <v>Despesa</v>
      </c>
      <c r="F33013" s="314" t="str">
        <f>Resumo!$R$7</f>
        <v>Despesa Direta</v>
      </c>
      <c r="G33013" s="327">
        <f>'Composições Desp. Diretas'!DC10</f>
        <v>0</v>
      </c>
    </row>
    <row r="33014" spans="1:7" x14ac:dyDescent="0.25">
      <c r="A33014" s="319">
        <f>'Comp. Desp. Indiretas'!$DB$7</f>
        <v>0</v>
      </c>
      <c r="B33014" s="314" t="str">
        <f>'Composições Desp. Diretas'!$A$11</f>
        <v>MOC</v>
      </c>
      <c r="C33014" s="314" t="str">
        <f>EAP!$C$9</f>
        <v>PP01</v>
      </c>
      <c r="D33014" s="315" t="str">
        <f>'Composições Desp. Diretas'!$C$11</f>
        <v>ANALISTA DE PROJETOS PLENO</v>
      </c>
      <c r="E33014" s="314" t="str">
        <f>Resumo!$R$5</f>
        <v>Despesa</v>
      </c>
      <c r="F33014" s="314" t="str">
        <f>Resumo!$R$7</f>
        <v>Despesa Direta</v>
      </c>
      <c r="G33014" s="327">
        <f>'Composições Desp. Diretas'!DC11</f>
        <v>0</v>
      </c>
    </row>
    <row r="33015" spans="1:7" x14ac:dyDescent="0.25">
      <c r="A33015" s="319">
        <f>'Comp. Desp. Indiretas'!$DB$7</f>
        <v>0</v>
      </c>
      <c r="B33015" s="314">
        <f>'Composições Desp. Diretas'!$A$12</f>
        <v>0</v>
      </c>
      <c r="C33015" s="314" t="str">
        <f>EAP!$C$9</f>
        <v>PP01</v>
      </c>
      <c r="D33015" s="315">
        <f>'Composições Desp. Diretas'!$C$12</f>
        <v>0</v>
      </c>
      <c r="E33015" s="314" t="str">
        <f>Resumo!$R$5</f>
        <v>Despesa</v>
      </c>
      <c r="F33015" s="314" t="str">
        <f>Resumo!$R$7</f>
        <v>Despesa Direta</v>
      </c>
      <c r="G33015" s="327">
        <f>'Composições Desp. Diretas'!DC12</f>
        <v>0</v>
      </c>
    </row>
    <row r="33016" spans="1:7" x14ac:dyDescent="0.25">
      <c r="A33016" s="319">
        <f>'Comp. Desp. Indiretas'!$DB$7</f>
        <v>0</v>
      </c>
      <c r="B33016" s="314">
        <f>'Composições Desp. Diretas'!$A$13</f>
        <v>0</v>
      </c>
      <c r="C33016" s="314" t="str">
        <f>EAP!$C$9</f>
        <v>PP01</v>
      </c>
      <c r="D33016" s="315">
        <f>'Composições Desp. Diretas'!$C$13</f>
        <v>0</v>
      </c>
      <c r="E33016" s="314" t="str">
        <f>Resumo!$R$5</f>
        <v>Despesa</v>
      </c>
      <c r="F33016" s="314" t="str">
        <f>Resumo!$R$7</f>
        <v>Despesa Direta</v>
      </c>
      <c r="G33016" s="327">
        <f>'Composições Desp. Diretas'!DC13</f>
        <v>0</v>
      </c>
    </row>
    <row r="33017" spans="1:7" x14ac:dyDescent="0.25">
      <c r="A33017" s="319">
        <f>'Comp. Desp. Indiretas'!$DB$7</f>
        <v>0</v>
      </c>
      <c r="B33017" s="314">
        <f>'Composições Desp. Diretas'!$A$14</f>
        <v>0</v>
      </c>
      <c r="C33017" s="314" t="str">
        <f>EAP!$C$9</f>
        <v>PP01</v>
      </c>
      <c r="D33017" s="315">
        <f>'Composições Desp. Diretas'!$C$14</f>
        <v>0</v>
      </c>
      <c r="E33017" s="314" t="str">
        <f>Resumo!$R$5</f>
        <v>Despesa</v>
      </c>
      <c r="F33017" s="314" t="str">
        <f>Resumo!$R$7</f>
        <v>Despesa Direta</v>
      </c>
      <c r="G33017" s="327">
        <f>'Composições Desp. Diretas'!DC14</f>
        <v>0</v>
      </c>
    </row>
    <row r="33018" spans="1:7" x14ac:dyDescent="0.25">
      <c r="A33018" s="319">
        <f>'Comp. Desp. Indiretas'!$DB$7</f>
        <v>0</v>
      </c>
      <c r="B33018" s="314">
        <f>'Composições Desp. Diretas'!$A$15</f>
        <v>0</v>
      </c>
      <c r="C33018" s="314" t="str">
        <f>EAP!$C$9</f>
        <v>PP01</v>
      </c>
      <c r="D33018" s="315">
        <f>'Composições Desp. Diretas'!$C$15</f>
        <v>0</v>
      </c>
      <c r="E33018" s="314" t="str">
        <f>Resumo!$R$5</f>
        <v>Despesa</v>
      </c>
      <c r="F33018" s="314" t="str">
        <f>Resumo!$R$7</f>
        <v>Despesa Direta</v>
      </c>
      <c r="G33018" s="327">
        <f>'Composições Desp. Diretas'!DC15</f>
        <v>0</v>
      </c>
    </row>
    <row r="33019" spans="1:7" x14ac:dyDescent="0.25">
      <c r="A33019" s="319">
        <f>'Comp. Desp. Indiretas'!$DB$7</f>
        <v>0</v>
      </c>
      <c r="B33019" s="314">
        <f>'Composições Desp. Diretas'!$A$16</f>
        <v>0</v>
      </c>
      <c r="C33019" s="314" t="str">
        <f>EAP!$C$9</f>
        <v>PP01</v>
      </c>
      <c r="D33019" s="315">
        <f>'Composições Desp. Diretas'!$C$16</f>
        <v>0</v>
      </c>
      <c r="E33019" s="314" t="str">
        <f>Resumo!$R$5</f>
        <v>Despesa</v>
      </c>
      <c r="F33019" s="314" t="str">
        <f>Resumo!$R$7</f>
        <v>Despesa Direta</v>
      </c>
      <c r="G33019" s="327">
        <f>'Composições Desp. Diretas'!DC16</f>
        <v>0</v>
      </c>
    </row>
    <row r="33020" spans="1:7" x14ac:dyDescent="0.25">
      <c r="A33020" s="319">
        <f>'Comp. Desp. Indiretas'!$DB$7</f>
        <v>0</v>
      </c>
      <c r="B33020" s="314">
        <f>'Composições Desp. Diretas'!$A$17</f>
        <v>0</v>
      </c>
      <c r="C33020" s="314" t="str">
        <f>EAP!$C$9</f>
        <v>PP01</v>
      </c>
      <c r="D33020" s="315">
        <f>'Composições Desp. Diretas'!$C$17</f>
        <v>0</v>
      </c>
      <c r="E33020" s="314" t="str">
        <f>Resumo!$R$5</f>
        <v>Despesa</v>
      </c>
      <c r="F33020" s="314" t="str">
        <f>Resumo!$R$7</f>
        <v>Despesa Direta</v>
      </c>
      <c r="G33020" s="327">
        <f>'Composições Desp. Diretas'!DC17</f>
        <v>0</v>
      </c>
    </row>
    <row r="33021" spans="1:7" x14ac:dyDescent="0.25">
      <c r="A33021" s="319">
        <f>'Comp. Desp. Indiretas'!$DB$7</f>
        <v>0</v>
      </c>
      <c r="B33021" s="314">
        <f>'Composições Desp. Diretas'!$A$18</f>
        <v>0</v>
      </c>
      <c r="C33021" s="314" t="str">
        <f>EAP!$C$9</f>
        <v>PP01</v>
      </c>
      <c r="D33021" s="315">
        <f>'Composições Desp. Diretas'!$C$18</f>
        <v>0</v>
      </c>
      <c r="E33021" s="314" t="str">
        <f>Resumo!$R$5</f>
        <v>Despesa</v>
      </c>
      <c r="F33021" s="314" t="str">
        <f>Resumo!$R$7</f>
        <v>Despesa Direta</v>
      </c>
      <c r="G33021" s="327">
        <f>'Composições Desp. Diretas'!DC18</f>
        <v>0</v>
      </c>
    </row>
    <row r="33022" spans="1:7" x14ac:dyDescent="0.25">
      <c r="A33022" s="319">
        <f>'Comp. Desp. Indiretas'!$DB$7</f>
        <v>0</v>
      </c>
      <c r="B33022" s="314">
        <f>'Composições Desp. Diretas'!$A$19</f>
        <v>0</v>
      </c>
      <c r="C33022" s="314" t="str">
        <f>EAP!$C$9</f>
        <v>PP01</v>
      </c>
      <c r="D33022" s="315">
        <f>'Composições Desp. Diretas'!$C$19</f>
        <v>0</v>
      </c>
      <c r="E33022" s="314" t="str">
        <f>Resumo!$R$5</f>
        <v>Despesa</v>
      </c>
      <c r="F33022" s="314" t="str">
        <f>Resumo!$R$7</f>
        <v>Despesa Direta</v>
      </c>
      <c r="G33022" s="327">
        <f>'Composições Desp. Diretas'!DC19</f>
        <v>0</v>
      </c>
    </row>
    <row r="33023" spans="1:7" x14ac:dyDescent="0.25">
      <c r="A33023" s="319">
        <f>'Comp. Desp. Indiretas'!$DB$7</f>
        <v>0</v>
      </c>
      <c r="B33023" s="314">
        <f>'Composições Desp. Diretas'!$A$20</f>
        <v>0</v>
      </c>
      <c r="C33023" s="314" t="str">
        <f>EAP!$C$9</f>
        <v>PP01</v>
      </c>
      <c r="D33023" s="315">
        <f>'Composições Desp. Diretas'!$C$20</f>
        <v>0</v>
      </c>
      <c r="E33023" s="314" t="str">
        <f>Resumo!$R$5</f>
        <v>Despesa</v>
      </c>
      <c r="F33023" s="314" t="str">
        <f>Resumo!$R$7</f>
        <v>Despesa Direta</v>
      </c>
      <c r="G33023" s="327">
        <f>'Composições Desp. Diretas'!DC20</f>
        <v>0</v>
      </c>
    </row>
    <row r="33024" spans="1:7" x14ac:dyDescent="0.25">
      <c r="A33024" s="319">
        <f>'Comp. Desp. Indiretas'!$DB$7</f>
        <v>0</v>
      </c>
      <c r="B33024" s="314">
        <f>'Composições Desp. Diretas'!$A$21</f>
        <v>0</v>
      </c>
      <c r="C33024" s="314" t="str">
        <f>EAP!$C$9</f>
        <v>PP01</v>
      </c>
      <c r="D33024" s="315">
        <f>'Composições Desp. Diretas'!$C$21</f>
        <v>0</v>
      </c>
      <c r="E33024" s="314" t="str">
        <f>Resumo!$R$5</f>
        <v>Despesa</v>
      </c>
      <c r="F33024" s="314" t="str">
        <f>Resumo!$R$7</f>
        <v>Despesa Direta</v>
      </c>
      <c r="G33024" s="327">
        <f>'Composições Desp. Diretas'!DC21</f>
        <v>0</v>
      </c>
    </row>
    <row r="33025" spans="1:7" x14ac:dyDescent="0.25">
      <c r="A33025" s="319">
        <f>'Comp. Desp. Indiretas'!$DB$7</f>
        <v>0</v>
      </c>
      <c r="B33025" s="314">
        <f>'Composições Desp. Diretas'!$A$22</f>
        <v>0</v>
      </c>
      <c r="C33025" s="314" t="str">
        <f>EAP!$C$9</f>
        <v>PP01</v>
      </c>
      <c r="D33025" s="315">
        <f>'Composições Desp. Diretas'!$C$22</f>
        <v>0</v>
      </c>
      <c r="E33025" s="314" t="str">
        <f>Resumo!$R$5</f>
        <v>Despesa</v>
      </c>
      <c r="F33025" s="314" t="str">
        <f>Resumo!$R$7</f>
        <v>Despesa Direta</v>
      </c>
      <c r="G33025" s="327">
        <f>'Composições Desp. Diretas'!DC22</f>
        <v>0</v>
      </c>
    </row>
    <row r="33026" spans="1:7" x14ac:dyDescent="0.25">
      <c r="A33026" s="319">
        <f>'Comp. Desp. Indiretas'!$DB$7</f>
        <v>0</v>
      </c>
      <c r="B33026" s="314">
        <f>'Composições Desp. Diretas'!$A$23</f>
        <v>0</v>
      </c>
      <c r="C33026" s="314" t="str">
        <f>EAP!$C$9</f>
        <v>PP01</v>
      </c>
      <c r="D33026" s="315">
        <f>'Composições Desp. Diretas'!$C$23</f>
        <v>0</v>
      </c>
      <c r="E33026" s="314" t="str">
        <f>Resumo!$R$5</f>
        <v>Despesa</v>
      </c>
      <c r="F33026" s="314" t="str">
        <f>Resumo!$R$7</f>
        <v>Despesa Direta</v>
      </c>
      <c r="G33026" s="327">
        <f>'Composições Desp. Diretas'!DC23</f>
        <v>0</v>
      </c>
    </row>
    <row r="33044" spans="1:7" x14ac:dyDescent="0.25">
      <c r="A33044" s="319">
        <f>'Comp. Desp. Indiretas'!$DB$7</f>
        <v>0</v>
      </c>
      <c r="B33044" s="314" t="str">
        <f>'Composições Desp. Diretas'!$A$25</f>
        <v>MOC</v>
      </c>
      <c r="C33044" s="314" t="str">
        <f>EAP!$C$10</f>
        <v>PP02</v>
      </c>
      <c r="D33044" s="315" t="str">
        <f>'Composições Desp. Diretas'!$C$25</f>
        <v>TÉCNICO OPERACIONAL</v>
      </c>
      <c r="E33044" s="314" t="str">
        <f>Resumo!$R$5</f>
        <v>Despesa</v>
      </c>
      <c r="F33044" s="314" t="str">
        <f>Resumo!$R$7</f>
        <v>Despesa Direta</v>
      </c>
      <c r="G33044" s="327">
        <f>'Composições Desp. Diretas'!DC25</f>
        <v>0</v>
      </c>
    </row>
    <row r="33045" spans="1:7" x14ac:dyDescent="0.25">
      <c r="A33045" s="319">
        <f>'Comp. Desp. Indiretas'!$DB$7</f>
        <v>0</v>
      </c>
      <c r="B33045" s="314" t="str">
        <f>'Composições Desp. Diretas'!$A$26</f>
        <v>SE</v>
      </c>
      <c r="C33045" s="314" t="str">
        <f>EAP!$C$10</f>
        <v>PP02</v>
      </c>
      <c r="D33045" s="315" t="str">
        <f>'Composições Desp. Diretas'!$C$26</f>
        <v>Pedágio</v>
      </c>
      <c r="E33045" s="314" t="str">
        <f>Resumo!$R$5</f>
        <v>Despesa</v>
      </c>
      <c r="F33045" s="314" t="str">
        <f>Resumo!$R$7</f>
        <v>Despesa Direta</v>
      </c>
      <c r="G33045" s="327">
        <f>'Composições Desp. Diretas'!DC26</f>
        <v>0</v>
      </c>
    </row>
    <row r="33046" spans="1:7" x14ac:dyDescent="0.25">
      <c r="A33046" s="319">
        <f>'Comp. Desp. Indiretas'!$DB$7</f>
        <v>0</v>
      </c>
      <c r="B33046" s="314" t="str">
        <f>'Composições Desp. Diretas'!$A$27</f>
        <v>SE</v>
      </c>
      <c r="C33046" s="314" t="str">
        <f>EAP!$C$10</f>
        <v>PP02</v>
      </c>
      <c r="D33046" s="315" t="str">
        <f>'Composições Desp. Diretas'!$C$27</f>
        <v>Despacho ida e volta - sonômetro</v>
      </c>
      <c r="E33046" s="314" t="str">
        <f>Resumo!$R$5</f>
        <v>Despesa</v>
      </c>
      <c r="F33046" s="314" t="str">
        <f>Resumo!$R$7</f>
        <v>Despesa Direta</v>
      </c>
      <c r="G33046" s="327">
        <f>'Composições Desp. Diretas'!DC27</f>
        <v>0</v>
      </c>
    </row>
    <row r="33047" spans="1:7" x14ac:dyDescent="0.25">
      <c r="A33047" s="319">
        <f>'Comp. Desp. Indiretas'!$DB$7</f>
        <v>0</v>
      </c>
      <c r="B33047" s="314" t="str">
        <f>'Composições Desp. Diretas'!$A$28</f>
        <v>DG</v>
      </c>
      <c r="C33047" s="314" t="str">
        <f>EAP!$C$10</f>
        <v>PP02</v>
      </c>
      <c r="D33047" s="315" t="str">
        <f>'Composições Desp. Diretas'!$C$28</f>
        <v>ALUGUEL DE VEICULO LEVE</v>
      </c>
      <c r="E33047" s="314" t="str">
        <f>Resumo!$R$5</f>
        <v>Despesa</v>
      </c>
      <c r="F33047" s="314" t="str">
        <f>Resumo!$R$7</f>
        <v>Despesa Direta</v>
      </c>
      <c r="G33047" s="327">
        <f>'Composições Desp. Diretas'!DC28</f>
        <v>0</v>
      </c>
    </row>
    <row r="33048" spans="1:7" x14ac:dyDescent="0.25">
      <c r="A33048" s="319">
        <f>'Comp. Desp. Indiretas'!$DB$7</f>
        <v>0</v>
      </c>
      <c r="B33048" s="314" t="str">
        <f>'Composições Desp. Diretas'!$A$29</f>
        <v>DG</v>
      </c>
      <c r="C33048" s="314" t="str">
        <f>EAP!$C$10</f>
        <v>PP02</v>
      </c>
      <c r="D33048" s="315" t="str">
        <f>'Composições Desp. Diretas'!$C$29</f>
        <v>COMBUSTÍVEL - GASOLINA</v>
      </c>
      <c r="E33048" s="314" t="str">
        <f>Resumo!$R$5</f>
        <v>Despesa</v>
      </c>
      <c r="F33048" s="314" t="str">
        <f>Resumo!$R$7</f>
        <v>Despesa Direta</v>
      </c>
      <c r="G33048" s="327">
        <f>'Composições Desp. Diretas'!DC29</f>
        <v>0</v>
      </c>
    </row>
    <row r="33049" spans="1:7" x14ac:dyDescent="0.25">
      <c r="A33049" s="319">
        <f>'Comp. Desp. Indiretas'!$DB$7</f>
        <v>0</v>
      </c>
      <c r="B33049" s="314">
        <f>'Composições Desp. Diretas'!$A$30</f>
        <v>0</v>
      </c>
      <c r="C33049" s="314" t="str">
        <f>EAP!$C$10</f>
        <v>PP02</v>
      </c>
      <c r="D33049" s="315">
        <f>'Composições Desp. Diretas'!$C$30</f>
        <v>0</v>
      </c>
      <c r="E33049" s="314" t="str">
        <f>Resumo!$R$5</f>
        <v>Despesa</v>
      </c>
      <c r="F33049" s="314" t="str">
        <f>Resumo!$R$7</f>
        <v>Despesa Direta</v>
      </c>
      <c r="G33049" s="327">
        <f>'Composições Desp. Diretas'!DC30</f>
        <v>0</v>
      </c>
    </row>
    <row r="33050" spans="1:7" x14ac:dyDescent="0.25">
      <c r="A33050" s="319">
        <f>'Comp. Desp. Indiretas'!$DB$7</f>
        <v>0</v>
      </c>
      <c r="B33050" s="314">
        <f>'Composições Desp. Diretas'!$A$31</f>
        <v>0</v>
      </c>
      <c r="C33050" s="314" t="str">
        <f>EAP!$C$10</f>
        <v>PP02</v>
      </c>
      <c r="D33050" s="315">
        <f>'Composições Desp. Diretas'!$C$31</f>
        <v>0</v>
      </c>
      <c r="E33050" s="314" t="str">
        <f>Resumo!$R$5</f>
        <v>Despesa</v>
      </c>
      <c r="F33050" s="314" t="str">
        <f>Resumo!$R$7</f>
        <v>Despesa Direta</v>
      </c>
      <c r="G33050" s="327">
        <f>'Composições Desp. Diretas'!DC31</f>
        <v>0</v>
      </c>
    </row>
    <row r="33051" spans="1:7" x14ac:dyDescent="0.25">
      <c r="A33051" s="319">
        <f>'Comp. Desp. Indiretas'!$DB$7</f>
        <v>0</v>
      </c>
      <c r="B33051" s="314" t="str">
        <f>'Composições Desp. Diretas'!$A$32</f>
        <v>MOC</v>
      </c>
      <c r="C33051" s="314" t="str">
        <f>EAP!$C$10</f>
        <v>PP02</v>
      </c>
      <c r="D33051" s="315" t="str">
        <f>'Composições Desp. Diretas'!$C$32</f>
        <v>COORD. DE PROJETO</v>
      </c>
      <c r="E33051" s="314" t="str">
        <f>Resumo!$R$5</f>
        <v>Despesa</v>
      </c>
      <c r="F33051" s="314" t="str">
        <f>Resumo!$R$7</f>
        <v>Despesa Direta</v>
      </c>
      <c r="G33051" s="327">
        <f>'Composições Desp. Diretas'!DC32</f>
        <v>0</v>
      </c>
    </row>
    <row r="33052" spans="1:7" x14ac:dyDescent="0.25">
      <c r="A33052" s="319">
        <f>'Comp. Desp. Indiretas'!$DB$7</f>
        <v>0</v>
      </c>
      <c r="B33052" s="314" t="str">
        <f>'Composições Desp. Diretas'!$A$33</f>
        <v>MOC</v>
      </c>
      <c r="C33052" s="314" t="str">
        <f>EAP!$C$10</f>
        <v>PP02</v>
      </c>
      <c r="D33052" s="315" t="str">
        <f>'Composições Desp. Diretas'!$C$33</f>
        <v>ANALISTA DE PROJETOS PLENO</v>
      </c>
      <c r="E33052" s="314" t="str">
        <f>Resumo!$R$5</f>
        <v>Despesa</v>
      </c>
      <c r="F33052" s="314" t="str">
        <f>Resumo!$R$7</f>
        <v>Despesa Direta</v>
      </c>
      <c r="G33052" s="327">
        <f>'Composições Desp. Diretas'!DC33</f>
        <v>0</v>
      </c>
    </row>
    <row r="33053" spans="1:7" x14ac:dyDescent="0.25">
      <c r="A33053" s="319">
        <f>'Comp. Desp. Indiretas'!$DB$7</f>
        <v>0</v>
      </c>
      <c r="B33053" s="314" t="str">
        <f>'Composições Desp. Diretas'!$A$34</f>
        <v>MOC</v>
      </c>
      <c r="C33053" s="314" t="str">
        <f>EAP!$C$10</f>
        <v>PP02</v>
      </c>
      <c r="D33053" s="315" t="str">
        <f>'Composições Desp. Diretas'!$C$34</f>
        <v>ASSISTENTE DE PROJETOS</v>
      </c>
      <c r="E33053" s="314" t="str">
        <f>Resumo!$R$5</f>
        <v>Despesa</v>
      </c>
      <c r="F33053" s="314" t="str">
        <f>Resumo!$R$7</f>
        <v>Despesa Direta</v>
      </c>
      <c r="G33053" s="327">
        <f>'Composições Desp. Diretas'!DC34</f>
        <v>0</v>
      </c>
    </row>
    <row r="33054" spans="1:7" x14ac:dyDescent="0.25">
      <c r="A33054" s="319">
        <f>'Comp. Desp. Indiretas'!$DB$7</f>
        <v>0</v>
      </c>
      <c r="B33054" s="314" t="str">
        <f>'Composições Desp. Diretas'!$A$35</f>
        <v>MOC</v>
      </c>
      <c r="C33054" s="314" t="str">
        <f>EAP!$C$10</f>
        <v>PP02</v>
      </c>
      <c r="D33054" s="315" t="str">
        <f>'Composições Desp. Diretas'!$C$35</f>
        <v>ANALISTA DE GEOPROCESSAMENTO</v>
      </c>
      <c r="E33054" s="314" t="str">
        <f>Resumo!$R$5</f>
        <v>Despesa</v>
      </c>
      <c r="F33054" s="314" t="str">
        <f>Resumo!$R$7</f>
        <v>Despesa Direta</v>
      </c>
      <c r="G33054" s="327">
        <f>'Composições Desp. Diretas'!DC35</f>
        <v>0</v>
      </c>
    </row>
    <row r="33055" spans="1:7" x14ac:dyDescent="0.25">
      <c r="A33055" s="319">
        <f>'Comp. Desp. Indiretas'!$DB$7</f>
        <v>0</v>
      </c>
      <c r="B33055" s="314">
        <f>'Composições Desp. Diretas'!$A$36</f>
        <v>0</v>
      </c>
      <c r="C33055" s="314" t="str">
        <f>EAP!$C$10</f>
        <v>PP02</v>
      </c>
      <c r="D33055" s="315">
        <f>'Composições Desp. Diretas'!$C$36</f>
        <v>0</v>
      </c>
      <c r="E33055" s="314" t="str">
        <f>Resumo!$R$5</f>
        <v>Despesa</v>
      </c>
      <c r="F33055" s="314" t="str">
        <f>Resumo!$R$7</f>
        <v>Despesa Direta</v>
      </c>
      <c r="G33055" s="327">
        <f>'Composições Desp. Diretas'!DC36</f>
        <v>0</v>
      </c>
    </row>
    <row r="33056" spans="1:7" x14ac:dyDescent="0.25">
      <c r="A33056" s="319">
        <f>'Comp. Desp. Indiretas'!$DB$7</f>
        <v>0</v>
      </c>
      <c r="B33056" s="314">
        <f>'Composições Desp. Diretas'!$A$37</f>
        <v>0</v>
      </c>
      <c r="C33056" s="314" t="str">
        <f>EAP!$C$10</f>
        <v>PP02</v>
      </c>
      <c r="D33056" s="315">
        <f>'Composições Desp. Diretas'!$C$37</f>
        <v>0</v>
      </c>
      <c r="E33056" s="314" t="str">
        <f>Resumo!$R$5</f>
        <v>Despesa</v>
      </c>
      <c r="F33056" s="314" t="str">
        <f>Resumo!$R$7</f>
        <v>Despesa Direta</v>
      </c>
      <c r="G33056" s="327">
        <f>'Composições Desp. Diretas'!DC37</f>
        <v>0</v>
      </c>
    </row>
    <row r="33057" spans="1:7" x14ac:dyDescent="0.25">
      <c r="A33057" s="319">
        <f>'Comp. Desp. Indiretas'!$DB$7</f>
        <v>0</v>
      </c>
      <c r="B33057" s="314">
        <f>'Composições Desp. Diretas'!$A$38</f>
        <v>0</v>
      </c>
      <c r="C33057" s="314" t="str">
        <f>EAP!$C$10</f>
        <v>PP02</v>
      </c>
      <c r="D33057" s="315">
        <f>'Composições Desp. Diretas'!$C$38</f>
        <v>0</v>
      </c>
      <c r="E33057" s="314" t="str">
        <f>Resumo!$R$5</f>
        <v>Despesa</v>
      </c>
      <c r="F33057" s="314" t="str">
        <f>Resumo!$R$7</f>
        <v>Despesa Direta</v>
      </c>
      <c r="G33057" s="327">
        <f>'Composições Desp. Diretas'!DC38</f>
        <v>0</v>
      </c>
    </row>
    <row r="33058" spans="1:7" x14ac:dyDescent="0.25">
      <c r="A33058" s="319">
        <f>'Comp. Desp. Indiretas'!$DB$7</f>
        <v>0</v>
      </c>
      <c r="B33058" s="314">
        <f>'Composições Desp. Diretas'!$A$39</f>
        <v>0</v>
      </c>
      <c r="C33058" s="314" t="str">
        <f>EAP!$C$10</f>
        <v>PP02</v>
      </c>
      <c r="D33058" s="315">
        <f>'Composições Desp. Diretas'!$C$39</f>
        <v>0</v>
      </c>
      <c r="E33058" s="314" t="str">
        <f>Resumo!$R$5</f>
        <v>Despesa</v>
      </c>
      <c r="F33058" s="314" t="str">
        <f>Resumo!$R$7</f>
        <v>Despesa Direta</v>
      </c>
      <c r="G33058" s="327">
        <f>'Composições Desp. Diretas'!DC39</f>
        <v>0</v>
      </c>
    </row>
    <row r="33059" spans="1:7" x14ac:dyDescent="0.25">
      <c r="A33059" s="319">
        <f>'Comp. Desp. Indiretas'!$DB$7</f>
        <v>0</v>
      </c>
      <c r="B33059" s="314">
        <f>'Composições Desp. Diretas'!$A$40</f>
        <v>0</v>
      </c>
      <c r="C33059" s="314" t="str">
        <f>EAP!$C$10</f>
        <v>PP02</v>
      </c>
      <c r="D33059" s="315">
        <f>'Composições Desp. Diretas'!$C$40</f>
        <v>0</v>
      </c>
      <c r="E33059" s="314" t="str">
        <f>Resumo!$R$5</f>
        <v>Despesa</v>
      </c>
      <c r="F33059" s="314" t="str">
        <f>Resumo!$R$7</f>
        <v>Despesa Direta</v>
      </c>
      <c r="G33059" s="327">
        <f>'Composições Desp. Diretas'!DC40</f>
        <v>0</v>
      </c>
    </row>
    <row r="33060" spans="1:7" x14ac:dyDescent="0.25">
      <c r="A33060" s="319">
        <f>'Comp. Desp. Indiretas'!$DB$7</f>
        <v>0</v>
      </c>
      <c r="B33060" s="314">
        <f>'Composições Desp. Diretas'!$A$41</f>
        <v>0</v>
      </c>
      <c r="C33060" s="314" t="str">
        <f>EAP!$C$10</f>
        <v>PP02</v>
      </c>
      <c r="D33060" s="315">
        <f>'Composições Desp. Diretas'!$C$41</f>
        <v>0</v>
      </c>
      <c r="E33060" s="314" t="str">
        <f>Resumo!$R$5</f>
        <v>Despesa</v>
      </c>
      <c r="F33060" s="314" t="str">
        <f>Resumo!$R$7</f>
        <v>Despesa Direta</v>
      </c>
      <c r="G33060" s="327">
        <f>'Composições Desp. Diretas'!DC41</f>
        <v>0</v>
      </c>
    </row>
    <row r="33061" spans="1:7" x14ac:dyDescent="0.25">
      <c r="A33061" s="319">
        <f>'Comp. Desp. Indiretas'!$DB$7</f>
        <v>0</v>
      </c>
      <c r="B33061" s="314">
        <f>'Composições Desp. Diretas'!$A$42</f>
        <v>0</v>
      </c>
      <c r="C33061" s="314" t="str">
        <f>EAP!$C$10</f>
        <v>PP02</v>
      </c>
      <c r="D33061" s="315">
        <f>'Composições Desp. Diretas'!$C$42</f>
        <v>0</v>
      </c>
      <c r="E33061" s="314" t="str">
        <f>Resumo!$R$5</f>
        <v>Despesa</v>
      </c>
      <c r="F33061" s="314" t="str">
        <f>Resumo!$R$7</f>
        <v>Despesa Direta</v>
      </c>
      <c r="G33061" s="327">
        <f>'Composições Desp. Diretas'!DC42</f>
        <v>0</v>
      </c>
    </row>
    <row r="33062" spans="1:7" x14ac:dyDescent="0.25">
      <c r="A33062" s="319">
        <f>'Comp. Desp. Indiretas'!$DB$7</f>
        <v>0</v>
      </c>
      <c r="B33062" s="314">
        <f>'Composições Desp. Diretas'!$A$43</f>
        <v>0</v>
      </c>
      <c r="C33062" s="314" t="str">
        <f>EAP!$C$10</f>
        <v>PP02</v>
      </c>
      <c r="D33062" s="315">
        <f>'Composições Desp. Diretas'!$C$43</f>
        <v>0</v>
      </c>
      <c r="E33062" s="314" t="str">
        <f>Resumo!$R$5</f>
        <v>Despesa</v>
      </c>
      <c r="F33062" s="314" t="str">
        <f>Resumo!$R$7</f>
        <v>Despesa Direta</v>
      </c>
      <c r="G33062" s="327">
        <f>'Composições Desp. Diretas'!DC43</f>
        <v>0</v>
      </c>
    </row>
    <row r="33063" spans="1:7" x14ac:dyDescent="0.25">
      <c r="A33063" s="319">
        <f>'Comp. Desp. Indiretas'!$DB$7</f>
        <v>0</v>
      </c>
      <c r="B33063" s="314">
        <f>'Composições Desp. Diretas'!$A$44</f>
        <v>0</v>
      </c>
      <c r="C33063" s="314" t="str">
        <f>EAP!$C$10</f>
        <v>PP02</v>
      </c>
      <c r="D33063" s="315">
        <f>'Composições Desp. Diretas'!$C$44</f>
        <v>0</v>
      </c>
      <c r="E33063" s="314" t="str">
        <f>Resumo!$R$5</f>
        <v>Despesa</v>
      </c>
      <c r="F33063" s="314" t="str">
        <f>Resumo!$R$7</f>
        <v>Despesa Direta</v>
      </c>
      <c r="G33063" s="327">
        <f>'Composições Desp. Diretas'!DC44</f>
        <v>0</v>
      </c>
    </row>
    <row r="33064" spans="1:7" x14ac:dyDescent="0.25">
      <c r="A33064" s="319">
        <f>'Comp. Desp. Indiretas'!$DB$7</f>
        <v>0</v>
      </c>
      <c r="B33064" s="314">
        <f>'Composições Desp. Diretas'!$A$45</f>
        <v>0</v>
      </c>
      <c r="C33064" s="314" t="str">
        <f>EAP!$C$10</f>
        <v>PP02</v>
      </c>
      <c r="D33064" s="315">
        <f>'Composições Desp. Diretas'!$C$45</f>
        <v>0</v>
      </c>
      <c r="E33064" s="314" t="str">
        <f>Resumo!$R$5</f>
        <v>Despesa</v>
      </c>
      <c r="F33064" s="314" t="str">
        <f>Resumo!$R$7</f>
        <v>Despesa Direta</v>
      </c>
      <c r="G33064" s="327">
        <f>'Composições Desp. Diretas'!DC45</f>
        <v>0</v>
      </c>
    </row>
    <row r="33065" spans="1:7" x14ac:dyDescent="0.25">
      <c r="A33065" s="319">
        <f>'Comp. Desp. Indiretas'!$DB$7</f>
        <v>0</v>
      </c>
      <c r="B33065" s="314">
        <f>'Composições Desp. Diretas'!$A$46</f>
        <v>0</v>
      </c>
      <c r="C33065" s="314" t="str">
        <f>EAP!$C$10</f>
        <v>PP02</v>
      </c>
      <c r="D33065" s="315">
        <f>'Composições Desp. Diretas'!$C$46</f>
        <v>0</v>
      </c>
      <c r="E33065" s="314" t="str">
        <f>Resumo!$R$5</f>
        <v>Despesa</v>
      </c>
      <c r="F33065" s="314" t="str">
        <f>Resumo!$R$7</f>
        <v>Despesa Direta</v>
      </c>
      <c r="G33065" s="327">
        <f>'Composições Desp. Diretas'!DC46</f>
        <v>0</v>
      </c>
    </row>
    <row r="33066" spans="1:7" x14ac:dyDescent="0.25">
      <c r="A33066" s="319">
        <f>'Comp. Desp. Indiretas'!$DB$7</f>
        <v>0</v>
      </c>
      <c r="B33066" s="314">
        <f>'Composições Desp. Diretas'!$A$47</f>
        <v>0</v>
      </c>
      <c r="C33066" s="314" t="str">
        <f>EAP!$C$10</f>
        <v>PP02</v>
      </c>
      <c r="D33066" s="315">
        <f>'Composições Desp. Diretas'!$C$47</f>
        <v>0</v>
      </c>
      <c r="E33066" s="314" t="str">
        <f>Resumo!$R$5</f>
        <v>Despesa</v>
      </c>
      <c r="F33066" s="314" t="str">
        <f>Resumo!$R$7</f>
        <v>Despesa Direta</v>
      </c>
      <c r="G33066" s="327">
        <f>'Composições Desp. Diretas'!DC47</f>
        <v>0</v>
      </c>
    </row>
    <row r="33067" spans="1:7" x14ac:dyDescent="0.25">
      <c r="A33067" s="319">
        <f>'Comp. Desp. Indiretas'!$DB$7</f>
        <v>0</v>
      </c>
      <c r="B33067" s="314">
        <f>'Composições Desp. Diretas'!$A$48</f>
        <v>0</v>
      </c>
      <c r="C33067" s="314" t="str">
        <f>EAP!$C$10</f>
        <v>PP02</v>
      </c>
      <c r="D33067" s="315">
        <f>'Composições Desp. Diretas'!$C$48</f>
        <v>0</v>
      </c>
      <c r="E33067" s="314" t="str">
        <f>Resumo!$R$5</f>
        <v>Despesa</v>
      </c>
      <c r="F33067" s="314" t="str">
        <f>Resumo!$R$7</f>
        <v>Despesa Direta</v>
      </c>
      <c r="G33067" s="327">
        <f>'Composições Desp. Diretas'!DC48</f>
        <v>0</v>
      </c>
    </row>
    <row r="33068" spans="1:7" x14ac:dyDescent="0.25">
      <c r="A33068" s="319">
        <f>'Comp. Desp. Indiretas'!$DB$7</f>
        <v>0</v>
      </c>
      <c r="B33068" s="314">
        <f>'Composições Desp. Diretas'!$A$49</f>
        <v>0</v>
      </c>
      <c r="C33068" s="314" t="str">
        <f>EAP!$C$10</f>
        <v>PP02</v>
      </c>
      <c r="D33068" s="315">
        <f>'Composições Desp. Diretas'!$C$49</f>
        <v>0</v>
      </c>
      <c r="E33068" s="314" t="str">
        <f>Resumo!$R$5</f>
        <v>Despesa</v>
      </c>
      <c r="F33068" s="314" t="str">
        <f>Resumo!$R$7</f>
        <v>Despesa Direta</v>
      </c>
      <c r="G33068" s="327">
        <f>'Composições Desp. Diretas'!DC49</f>
        <v>0</v>
      </c>
    </row>
    <row r="33069" spans="1:7" x14ac:dyDescent="0.25">
      <c r="A33069" s="319">
        <f>'Comp. Desp. Indiretas'!$DB$7</f>
        <v>0</v>
      </c>
      <c r="B33069" s="314">
        <f>'Composições Desp. Diretas'!$A$50</f>
        <v>0</v>
      </c>
      <c r="C33069" s="314" t="str">
        <f>EAP!$C$10</f>
        <v>PP02</v>
      </c>
      <c r="D33069" s="315">
        <f>'Composições Desp. Diretas'!$C$50</f>
        <v>0</v>
      </c>
      <c r="E33069" s="314" t="str">
        <f>Resumo!$R$5</f>
        <v>Despesa</v>
      </c>
      <c r="F33069" s="314" t="str">
        <f>Resumo!$R$7</f>
        <v>Despesa Direta</v>
      </c>
      <c r="G33069" s="327">
        <f>'Composições Desp. Diretas'!DC50</f>
        <v>0</v>
      </c>
    </row>
    <row r="33070" spans="1:7" x14ac:dyDescent="0.25">
      <c r="A33070" s="319">
        <f>'Comp. Desp. Indiretas'!$DB$7</f>
        <v>0</v>
      </c>
      <c r="B33070" s="314">
        <f>'Composições Desp. Diretas'!$A$51</f>
        <v>0</v>
      </c>
      <c r="C33070" s="314" t="str">
        <f>EAP!$C$10</f>
        <v>PP02</v>
      </c>
      <c r="D33070" s="315">
        <f>'Composições Desp. Diretas'!$C$51</f>
        <v>0</v>
      </c>
      <c r="E33070" s="314" t="str">
        <f>Resumo!$R$5</f>
        <v>Despesa</v>
      </c>
      <c r="F33070" s="314" t="str">
        <f>Resumo!$R$7</f>
        <v>Despesa Direta</v>
      </c>
      <c r="G33070" s="327">
        <f>'Composições Desp. Diretas'!DC51</f>
        <v>0</v>
      </c>
    </row>
    <row r="33071" spans="1:7" x14ac:dyDescent="0.25">
      <c r="A33071" s="319">
        <f>'Comp. Desp. Indiretas'!$DB$7</f>
        <v>0</v>
      </c>
      <c r="B33071" s="314">
        <f>'Composições Desp. Diretas'!$A$52</f>
        <v>0</v>
      </c>
      <c r="C33071" s="314" t="str">
        <f>EAP!$C$10</f>
        <v>PP02</v>
      </c>
      <c r="D33071" s="315">
        <f>'Composições Desp. Diretas'!$C$52</f>
        <v>0</v>
      </c>
      <c r="E33071" s="314" t="str">
        <f>Resumo!$R$5</f>
        <v>Despesa</v>
      </c>
      <c r="F33071" s="314" t="str">
        <f>Resumo!$R$7</f>
        <v>Despesa Direta</v>
      </c>
      <c r="G33071" s="327">
        <f>'Composições Desp. Diretas'!DC52</f>
        <v>0</v>
      </c>
    </row>
    <row r="33072" spans="1:7" x14ac:dyDescent="0.25">
      <c r="A33072" s="319">
        <f>'Comp. Desp. Indiretas'!$DB$7</f>
        <v>0</v>
      </c>
      <c r="B33072" s="314">
        <f>'Composições Desp. Diretas'!$A$53</f>
        <v>0</v>
      </c>
      <c r="C33072" s="314" t="str">
        <f>EAP!$C$10</f>
        <v>PP02</v>
      </c>
      <c r="D33072" s="315">
        <f>'Composições Desp. Diretas'!$C$53</f>
        <v>0</v>
      </c>
      <c r="E33072" s="314" t="str">
        <f>Resumo!$R$5</f>
        <v>Despesa</v>
      </c>
      <c r="F33072" s="314" t="str">
        <f>Resumo!$R$7</f>
        <v>Despesa Direta</v>
      </c>
      <c r="G33072" s="327">
        <f>'Composições Desp. Diretas'!DC53</f>
        <v>0</v>
      </c>
    </row>
    <row r="33073" spans="1:7" x14ac:dyDescent="0.25">
      <c r="A33073" s="319">
        <f>'Comp. Desp. Indiretas'!$DB$7</f>
        <v>0</v>
      </c>
      <c r="B33073" s="314">
        <f>'Composições Desp. Diretas'!$A$54</f>
        <v>0</v>
      </c>
      <c r="C33073" s="314" t="str">
        <f>EAP!$C$10</f>
        <v>PP02</v>
      </c>
      <c r="D33073" s="315">
        <f>'Composições Desp. Diretas'!$C$54</f>
        <v>0</v>
      </c>
      <c r="E33073" s="314" t="str">
        <f>Resumo!$R$5</f>
        <v>Despesa</v>
      </c>
      <c r="F33073" s="314" t="str">
        <f>Resumo!$R$7</f>
        <v>Despesa Direta</v>
      </c>
      <c r="G33073" s="327">
        <f>'Composições Desp. Diretas'!DC54</f>
        <v>0</v>
      </c>
    </row>
    <row r="33074" spans="1:7" x14ac:dyDescent="0.25">
      <c r="A33074" s="319">
        <f>'Comp. Desp. Indiretas'!$DB$7</f>
        <v>0</v>
      </c>
      <c r="B33074" s="314">
        <f>'Composições Desp. Diretas'!$A$55</f>
        <v>0</v>
      </c>
      <c r="C33074" s="314" t="str">
        <f>EAP!$C$10</f>
        <v>PP02</v>
      </c>
      <c r="D33074" s="315">
        <f>'Composições Desp. Diretas'!$C$55</f>
        <v>0</v>
      </c>
      <c r="E33074" s="314" t="str">
        <f>Resumo!$R$5</f>
        <v>Despesa</v>
      </c>
      <c r="F33074" s="314" t="str">
        <f>Resumo!$R$7</f>
        <v>Despesa Direta</v>
      </c>
      <c r="G33074" s="327">
        <f>'Composições Desp. Diretas'!DC55</f>
        <v>0</v>
      </c>
    </row>
    <row r="33075" spans="1:7" x14ac:dyDescent="0.25">
      <c r="A33075" s="319">
        <f>'Comp. Desp. Indiretas'!$DB$7</f>
        <v>0</v>
      </c>
      <c r="B33075" s="314" t="str">
        <f>'Composições Desp. Diretas'!$A$57</f>
        <v>SE</v>
      </c>
      <c r="C33075" s="314" t="str">
        <f>EAP!$C$11</f>
        <v>PP03</v>
      </c>
      <c r="D33075" s="315" t="str">
        <f>'Composições Desp. Diretas'!$C$57</f>
        <v>análise lab eflu</v>
      </c>
      <c r="E33075" s="314" t="str">
        <f>Resumo!$R$5</f>
        <v>Despesa</v>
      </c>
      <c r="F33075" s="314" t="str">
        <f>Resumo!$R$7</f>
        <v>Despesa Direta</v>
      </c>
      <c r="G33075" s="327">
        <f>'Composições Desp. Diretas'!DC57</f>
        <v>0</v>
      </c>
    </row>
    <row r="33076" spans="1:7" x14ac:dyDescent="0.25">
      <c r="A33076" s="319">
        <f>'Comp. Desp. Indiretas'!$DB$7</f>
        <v>0</v>
      </c>
      <c r="B33076" s="314" t="str">
        <f>'Composições Desp. Diretas'!$A$58</f>
        <v>MOC</v>
      </c>
      <c r="C33076" s="314" t="str">
        <f>EAP!$C$11</f>
        <v>PP03</v>
      </c>
      <c r="D33076" s="315" t="str">
        <f>'Composições Desp. Diretas'!$C$58</f>
        <v>ANALISTA DE PROJETOS PLENO</v>
      </c>
      <c r="E33076" s="314" t="str">
        <f>Resumo!$R$5</f>
        <v>Despesa</v>
      </c>
      <c r="F33076" s="314" t="str">
        <f>Resumo!$R$7</f>
        <v>Despesa Direta</v>
      </c>
      <c r="G33076" s="327">
        <f>'Composições Desp. Diretas'!DC58</f>
        <v>0</v>
      </c>
    </row>
    <row r="33077" spans="1:7" x14ac:dyDescent="0.25">
      <c r="A33077" s="319">
        <f>'Comp. Desp. Indiretas'!$DB$7</f>
        <v>0</v>
      </c>
      <c r="B33077" s="314" t="str">
        <f>'Composições Desp. Diretas'!$A$59</f>
        <v>SE</v>
      </c>
      <c r="C33077" s="314" t="str">
        <f>EAP!$C$11</f>
        <v>PP03</v>
      </c>
      <c r="D33077" s="315" t="str">
        <f>'Composições Desp. Diretas'!$C$59</f>
        <v>Elaboração de RT Ecotox</v>
      </c>
      <c r="E33077" s="314" t="str">
        <f>Resumo!$R$5</f>
        <v>Despesa</v>
      </c>
      <c r="F33077" s="314" t="str">
        <f>Resumo!$R$7</f>
        <v>Despesa Direta</v>
      </c>
      <c r="G33077" s="327">
        <f>'Composições Desp. Diretas'!DC59</f>
        <v>0</v>
      </c>
    </row>
    <row r="33078" spans="1:7" x14ac:dyDescent="0.25">
      <c r="A33078" s="319">
        <f>'Comp. Desp. Indiretas'!$DB$7</f>
        <v>0</v>
      </c>
      <c r="B33078" s="314">
        <f>'Composições Desp. Diretas'!$A$60</f>
        <v>0</v>
      </c>
      <c r="C33078" s="314" t="str">
        <f>EAP!$C$11</f>
        <v>PP03</v>
      </c>
      <c r="D33078" s="315">
        <f>'Composições Desp. Diretas'!$C$60</f>
        <v>0</v>
      </c>
      <c r="E33078" s="314" t="str">
        <f>Resumo!$R$5</f>
        <v>Despesa</v>
      </c>
      <c r="F33078" s="314" t="str">
        <f>Resumo!$R$7</f>
        <v>Despesa Direta</v>
      </c>
      <c r="G33078" s="327">
        <f>'Composições Desp. Diretas'!DC60</f>
        <v>0</v>
      </c>
    </row>
    <row r="33079" spans="1:7" x14ac:dyDescent="0.25">
      <c r="A33079" s="319">
        <f>'Comp. Desp. Indiretas'!$DB$7</f>
        <v>0</v>
      </c>
      <c r="B33079" s="314">
        <f>'Composições Desp. Diretas'!$A$61</f>
        <v>0</v>
      </c>
      <c r="C33079" s="314" t="str">
        <f>EAP!$C$11</f>
        <v>PP03</v>
      </c>
      <c r="D33079" s="315">
        <f>'Composições Desp. Diretas'!$C$61</f>
        <v>0</v>
      </c>
      <c r="E33079" s="314" t="str">
        <f>Resumo!$R$5</f>
        <v>Despesa</v>
      </c>
      <c r="F33079" s="314" t="str">
        <f>Resumo!$R$7</f>
        <v>Despesa Direta</v>
      </c>
      <c r="G33079" s="327">
        <f>'Composições Desp. Diretas'!DC61</f>
        <v>0</v>
      </c>
    </row>
    <row r="33080" spans="1:7" x14ac:dyDescent="0.25">
      <c r="A33080" s="319">
        <f>'Comp. Desp. Indiretas'!$DB$7</f>
        <v>0</v>
      </c>
      <c r="B33080" s="314" t="str">
        <f>'Composições Desp. Diretas'!$A$62</f>
        <v>MOC</v>
      </c>
      <c r="C33080" s="314" t="str">
        <f>EAP!$C$11</f>
        <v>PP03</v>
      </c>
      <c r="D33080" s="315" t="str">
        <f>'Composições Desp. Diretas'!$C$62</f>
        <v>TÉCNICO OPERACIONAL</v>
      </c>
      <c r="E33080" s="314" t="str">
        <f>Resumo!$R$5</f>
        <v>Despesa</v>
      </c>
      <c r="F33080" s="314" t="str">
        <f>Resumo!$R$7</f>
        <v>Despesa Direta</v>
      </c>
      <c r="G33080" s="327">
        <f>'Composições Desp. Diretas'!DC62</f>
        <v>0</v>
      </c>
    </row>
    <row r="33081" spans="1:7" x14ac:dyDescent="0.25">
      <c r="A33081" s="319">
        <f>'Comp. Desp. Indiretas'!$DB$7</f>
        <v>0</v>
      </c>
      <c r="B33081" s="314" t="str">
        <f>'Composições Desp. Diretas'!$A$63</f>
        <v>DG</v>
      </c>
      <c r="C33081" s="314" t="str">
        <f>EAP!$C$11</f>
        <v>PP03</v>
      </c>
      <c r="D33081" s="315" t="str">
        <f>'Composições Desp. Diretas'!$C$63</f>
        <v>COMBUSTÍVEL - GASOLINA</v>
      </c>
      <c r="E33081" s="314" t="str">
        <f>Resumo!$R$5</f>
        <v>Despesa</v>
      </c>
      <c r="F33081" s="314" t="str">
        <f>Resumo!$R$7</f>
        <v>Despesa Direta</v>
      </c>
      <c r="G33081" s="327">
        <f>'Composições Desp. Diretas'!DC63</f>
        <v>0</v>
      </c>
    </row>
    <row r="33082" spans="1:7" x14ac:dyDescent="0.25">
      <c r="A33082" s="319">
        <f>'Comp. Desp. Indiretas'!$DB$7</f>
        <v>0</v>
      </c>
      <c r="B33082" s="314">
        <f>'Composições Desp. Diretas'!$A$64</f>
        <v>0</v>
      </c>
      <c r="C33082" s="314" t="str">
        <f>EAP!$C$11</f>
        <v>PP03</v>
      </c>
      <c r="D33082" s="315">
        <f>'Composições Desp. Diretas'!$C$64</f>
        <v>0</v>
      </c>
      <c r="E33082" s="314" t="str">
        <f>Resumo!$R$5</f>
        <v>Despesa</v>
      </c>
      <c r="F33082" s="314" t="str">
        <f>Resumo!$R$7</f>
        <v>Despesa Direta</v>
      </c>
      <c r="G33082" s="327">
        <f>'Composições Desp. Diretas'!DC64</f>
        <v>0</v>
      </c>
    </row>
    <row r="33083" spans="1:7" x14ac:dyDescent="0.25">
      <c r="A33083" s="319">
        <f>'Comp. Desp. Indiretas'!$DB$7</f>
        <v>0</v>
      </c>
      <c r="B33083" s="314">
        <f>'Composições Desp. Diretas'!$A$65</f>
        <v>0</v>
      </c>
      <c r="C33083" s="314" t="str">
        <f>EAP!$C$11</f>
        <v>PP03</v>
      </c>
      <c r="D33083" s="315">
        <f>'Composições Desp. Diretas'!$C$65</f>
        <v>0</v>
      </c>
      <c r="E33083" s="314" t="str">
        <f>Resumo!$R$5</f>
        <v>Despesa</v>
      </c>
      <c r="F33083" s="314" t="str">
        <f>Resumo!$R$7</f>
        <v>Despesa Direta</v>
      </c>
      <c r="G33083" s="327">
        <f>'Composições Desp. Diretas'!DC65</f>
        <v>0</v>
      </c>
    </row>
    <row r="33084" spans="1:7" x14ac:dyDescent="0.25">
      <c r="A33084" s="319">
        <f>'Comp. Desp. Indiretas'!$DB$7</f>
        <v>0</v>
      </c>
      <c r="B33084" s="314">
        <f>'Composições Desp. Diretas'!$A$66</f>
        <v>0</v>
      </c>
      <c r="C33084" s="314" t="str">
        <f>EAP!$C$11</f>
        <v>PP03</v>
      </c>
      <c r="D33084" s="315">
        <f>'Composições Desp. Diretas'!$C$66</f>
        <v>0</v>
      </c>
      <c r="E33084" s="314" t="str">
        <f>Resumo!$R$5</f>
        <v>Despesa</v>
      </c>
      <c r="F33084" s="314" t="str">
        <f>Resumo!$R$7</f>
        <v>Despesa Direta</v>
      </c>
      <c r="G33084" s="327">
        <f>'Composições Desp. Diretas'!DC66</f>
        <v>0</v>
      </c>
    </row>
    <row r="33085" spans="1:7" x14ac:dyDescent="0.25">
      <c r="A33085" s="319">
        <f>'Comp. Desp. Indiretas'!$DB$7</f>
        <v>0</v>
      </c>
      <c r="B33085" s="314">
        <f>'Composições Desp. Diretas'!$A$67</f>
        <v>0</v>
      </c>
      <c r="C33085" s="314" t="str">
        <f>EAP!$C$11</f>
        <v>PP03</v>
      </c>
      <c r="D33085" s="315">
        <f>'Composições Desp. Diretas'!$C$67</f>
        <v>0</v>
      </c>
      <c r="E33085" s="314" t="str">
        <f>Resumo!$R$5</f>
        <v>Despesa</v>
      </c>
      <c r="F33085" s="314" t="str">
        <f>Resumo!$R$7</f>
        <v>Despesa Direta</v>
      </c>
      <c r="G33085" s="327">
        <f>'Composições Desp. Diretas'!DC67</f>
        <v>0</v>
      </c>
    </row>
    <row r="33086" spans="1:7" x14ac:dyDescent="0.25">
      <c r="A33086" s="319">
        <f>'Comp. Desp. Indiretas'!$DB$7</f>
        <v>0</v>
      </c>
      <c r="B33086" s="314">
        <f>'Composições Desp. Diretas'!$A$68</f>
        <v>0</v>
      </c>
      <c r="C33086" s="314" t="str">
        <f>EAP!$C$11</f>
        <v>PP03</v>
      </c>
      <c r="D33086" s="315">
        <f>'Composições Desp. Diretas'!$C$68</f>
        <v>0</v>
      </c>
      <c r="E33086" s="314" t="str">
        <f>Resumo!$R$5</f>
        <v>Despesa</v>
      </c>
      <c r="F33086" s="314" t="str">
        <f>Resumo!$R$7</f>
        <v>Despesa Direta</v>
      </c>
      <c r="G33086" s="327">
        <f>'Composições Desp. Diretas'!DC68</f>
        <v>0</v>
      </c>
    </row>
    <row r="33087" spans="1:7" x14ac:dyDescent="0.25">
      <c r="A33087" s="319">
        <f>'Comp. Desp. Indiretas'!$DB$7</f>
        <v>0</v>
      </c>
      <c r="B33087" s="314">
        <f>'Composições Desp. Diretas'!$A$69</f>
        <v>0</v>
      </c>
      <c r="C33087" s="314" t="str">
        <f>EAP!$C$11</f>
        <v>PP03</v>
      </c>
      <c r="D33087" s="315">
        <f>'Composições Desp. Diretas'!$C$69</f>
        <v>0</v>
      </c>
      <c r="E33087" s="314" t="str">
        <f>Resumo!$R$5</f>
        <v>Despesa</v>
      </c>
      <c r="F33087" s="314" t="str">
        <f>Resumo!$R$7</f>
        <v>Despesa Direta</v>
      </c>
      <c r="G33087" s="327">
        <f>'Composições Desp. Diretas'!DC69</f>
        <v>0</v>
      </c>
    </row>
    <row r="33088" spans="1:7" x14ac:dyDescent="0.25">
      <c r="A33088" s="319">
        <f>'Comp. Desp. Indiretas'!$DB$7</f>
        <v>0</v>
      </c>
      <c r="B33088" s="314">
        <f>'Composições Desp. Diretas'!$A$70</f>
        <v>0</v>
      </c>
      <c r="C33088" s="314" t="str">
        <f>EAP!$C$11</f>
        <v>PP03</v>
      </c>
      <c r="D33088" s="315">
        <f>'Composições Desp. Diretas'!$C$70</f>
        <v>0</v>
      </c>
      <c r="E33088" s="314" t="str">
        <f>Resumo!$R$5</f>
        <v>Despesa</v>
      </c>
      <c r="F33088" s="314" t="str">
        <f>Resumo!$R$7</f>
        <v>Despesa Direta</v>
      </c>
      <c r="G33088" s="327">
        <f>'Composições Desp. Diretas'!DC70</f>
        <v>0</v>
      </c>
    </row>
    <row r="33089" spans="1:7" x14ac:dyDescent="0.25">
      <c r="A33089" s="319">
        <f>'Comp. Desp. Indiretas'!$DB$7</f>
        <v>0</v>
      </c>
      <c r="B33089" s="314">
        <f>'Composições Desp. Diretas'!$A$71</f>
        <v>0</v>
      </c>
      <c r="C33089" s="314" t="str">
        <f>EAP!$C$11</f>
        <v>PP03</v>
      </c>
      <c r="D33089" s="315">
        <f>'Composições Desp. Diretas'!$C$71</f>
        <v>0</v>
      </c>
      <c r="E33089" s="314" t="str">
        <f>Resumo!$R$5</f>
        <v>Despesa</v>
      </c>
      <c r="F33089" s="314" t="str">
        <f>Resumo!$R$7</f>
        <v>Despesa Direta</v>
      </c>
      <c r="G33089" s="327">
        <f>'Composições Desp. Diretas'!DC71</f>
        <v>0</v>
      </c>
    </row>
    <row r="33090" spans="1:7" x14ac:dyDescent="0.25">
      <c r="A33090" s="319">
        <f>'Comp. Desp. Indiretas'!$DB$7</f>
        <v>0</v>
      </c>
      <c r="B33090" s="314">
        <f>'Composições Desp. Diretas'!$A$72</f>
        <v>0</v>
      </c>
      <c r="C33090" s="314" t="str">
        <f>EAP!$C$11</f>
        <v>PP03</v>
      </c>
      <c r="D33090" s="315">
        <f>'Composições Desp. Diretas'!$C$72</f>
        <v>0</v>
      </c>
      <c r="E33090" s="314" t="str">
        <f>Resumo!$R$5</f>
        <v>Despesa</v>
      </c>
      <c r="F33090" s="314" t="str">
        <f>Resumo!$R$7</f>
        <v>Despesa Direta</v>
      </c>
      <c r="G33090" s="327">
        <f>'Composições Desp. Diretas'!DC72</f>
        <v>0</v>
      </c>
    </row>
    <row r="33091" spans="1:7" x14ac:dyDescent="0.25">
      <c r="A33091" s="319">
        <f>'Comp. Desp. Indiretas'!$DB$7</f>
        <v>0</v>
      </c>
      <c r="B33091" s="314">
        <f>'Composições Desp. Diretas'!$A$73</f>
        <v>0</v>
      </c>
      <c r="C33091" s="314" t="str">
        <f>EAP!$C$11</f>
        <v>PP03</v>
      </c>
      <c r="D33091" s="315">
        <f>'Composições Desp. Diretas'!$C$73</f>
        <v>0</v>
      </c>
      <c r="E33091" s="314" t="str">
        <f>Resumo!$R$5</f>
        <v>Despesa</v>
      </c>
      <c r="F33091" s="314" t="str">
        <f>Resumo!$R$7</f>
        <v>Despesa Direta</v>
      </c>
      <c r="G33091" s="327">
        <f>'Composições Desp. Diretas'!DC73</f>
        <v>0</v>
      </c>
    </row>
    <row r="33092" spans="1:7" x14ac:dyDescent="0.25">
      <c r="A33092" s="319">
        <f>'Comp. Desp. Indiretas'!$DB$7</f>
        <v>0</v>
      </c>
      <c r="B33092" s="314">
        <f>'Composições Desp. Diretas'!$A$74</f>
        <v>0</v>
      </c>
      <c r="C33092" s="314" t="str">
        <f>EAP!$C$11</f>
        <v>PP03</v>
      </c>
      <c r="D33092" s="315">
        <f>'Composições Desp. Diretas'!$C$74</f>
        <v>0</v>
      </c>
      <c r="E33092" s="314" t="str">
        <f>Resumo!$R$5</f>
        <v>Despesa</v>
      </c>
      <c r="F33092" s="314" t="str">
        <f>Resumo!$R$7</f>
        <v>Despesa Direta</v>
      </c>
      <c r="G33092" s="327">
        <f>'Composições Desp. Diretas'!DC74</f>
        <v>0</v>
      </c>
    </row>
    <row r="33093" spans="1:7" x14ac:dyDescent="0.25">
      <c r="A33093" s="319">
        <f>'Comp. Desp. Indiretas'!$DB$7</f>
        <v>0</v>
      </c>
      <c r="B33093" s="314">
        <f>'Composições Desp. Diretas'!$A$75</f>
        <v>0</v>
      </c>
      <c r="C33093" s="314" t="str">
        <f>EAP!$C$11</f>
        <v>PP03</v>
      </c>
      <c r="D33093" s="315">
        <f>'Composições Desp. Diretas'!$C$75</f>
        <v>0</v>
      </c>
      <c r="E33093" s="314" t="str">
        <f>Resumo!$R$5</f>
        <v>Despesa</v>
      </c>
      <c r="F33093" s="314" t="str">
        <f>Resumo!$R$7</f>
        <v>Despesa Direta</v>
      </c>
      <c r="G33093" s="327">
        <f>'Composições Desp. Diretas'!DC75</f>
        <v>0</v>
      </c>
    </row>
    <row r="33094" spans="1:7" x14ac:dyDescent="0.25">
      <c r="A33094" s="319">
        <f>'Comp. Desp. Indiretas'!$DB$7</f>
        <v>0</v>
      </c>
      <c r="B33094" s="314">
        <f>'Composições Desp. Diretas'!$A$76</f>
        <v>0</v>
      </c>
      <c r="C33094" s="314" t="str">
        <f>EAP!$C$11</f>
        <v>PP03</v>
      </c>
      <c r="D33094" s="315">
        <f>'Composições Desp. Diretas'!$C$76</f>
        <v>0</v>
      </c>
      <c r="E33094" s="314" t="str">
        <f>Resumo!$R$5</f>
        <v>Despesa</v>
      </c>
      <c r="F33094" s="314" t="str">
        <f>Resumo!$R$7</f>
        <v>Despesa Direta</v>
      </c>
      <c r="G33094" s="327">
        <f>'Composições Desp. Diretas'!DC76</f>
        <v>0</v>
      </c>
    </row>
    <row r="33095" spans="1:7" x14ac:dyDescent="0.25">
      <c r="A33095" s="319">
        <f>'Comp. Desp. Indiretas'!$DB$7</f>
        <v>0</v>
      </c>
      <c r="B33095" s="314">
        <f>'Composições Desp. Diretas'!$A$77</f>
        <v>0</v>
      </c>
      <c r="C33095" s="314" t="str">
        <f>EAP!$C$11</f>
        <v>PP03</v>
      </c>
      <c r="D33095" s="315">
        <f>'Composições Desp. Diretas'!$C$77</f>
        <v>0</v>
      </c>
      <c r="E33095" s="314" t="str">
        <f>Resumo!$R$5</f>
        <v>Despesa</v>
      </c>
      <c r="F33095" s="314" t="str">
        <f>Resumo!$R$7</f>
        <v>Despesa Direta</v>
      </c>
      <c r="G33095" s="327">
        <f>'Composições Desp. Diretas'!DC77</f>
        <v>0</v>
      </c>
    </row>
    <row r="33096" spans="1:7" x14ac:dyDescent="0.25">
      <c r="A33096" s="319">
        <f>'Comp. Desp. Indiretas'!$DB$7</f>
        <v>0</v>
      </c>
      <c r="B33096" s="314">
        <f>'Composições Desp. Diretas'!$A$78</f>
        <v>0</v>
      </c>
      <c r="C33096" s="314" t="str">
        <f>EAP!$C$11</f>
        <v>PP03</v>
      </c>
      <c r="D33096" s="315">
        <f>'Composições Desp. Diretas'!$C$78</f>
        <v>0</v>
      </c>
      <c r="E33096" s="314" t="str">
        <f>Resumo!$R$5</f>
        <v>Despesa</v>
      </c>
      <c r="F33096" s="314" t="str">
        <f>Resumo!$R$7</f>
        <v>Despesa Direta</v>
      </c>
      <c r="G33096" s="327">
        <f>'Composições Desp. Diretas'!DC78</f>
        <v>0</v>
      </c>
    </row>
    <row r="33105" spans="1:7" x14ac:dyDescent="0.25">
      <c r="A33105" s="319">
        <f>'Comp. Desp. Indiretas'!$DB$7</f>
        <v>0</v>
      </c>
      <c r="B33105" s="314">
        <f>'Composições Desp. Diretas'!$A$79</f>
        <v>0</v>
      </c>
      <c r="C33105" s="314" t="str">
        <f>EAP!$C$11</f>
        <v>PP03</v>
      </c>
      <c r="D33105" s="315">
        <f>'Composições Desp. Diretas'!$C$79</f>
        <v>0</v>
      </c>
      <c r="E33105" s="314" t="str">
        <f>Resumo!$R$5</f>
        <v>Despesa</v>
      </c>
      <c r="F33105" s="314" t="str">
        <f>Resumo!$R$7</f>
        <v>Despesa Direta</v>
      </c>
      <c r="G33105" s="327">
        <f>'Composições Desp. Diretas'!DC79</f>
        <v>0</v>
      </c>
    </row>
    <row r="33943" spans="1:7" x14ac:dyDescent="0.25">
      <c r="A33943" s="319">
        <f>'Comp. Desp. Indiretas'!$DB$7</f>
        <v>0</v>
      </c>
      <c r="D33943" s="315" t="str">
        <f>'CRONOG. DE RECEBIMENTO'!$A$5</f>
        <v>Monitoramento da Qualidade do Ar</v>
      </c>
      <c r="E33943" s="314" t="str">
        <f>Resumo!$R$4</f>
        <v>Receita</v>
      </c>
      <c r="F33943" s="314" t="str">
        <f>Resumo!$R$4</f>
        <v>Receita</v>
      </c>
      <c r="G33943" s="327">
        <f>'CRONOG. DE RECEBIMENTO'!AF5</f>
        <v>0</v>
      </c>
    </row>
    <row r="33944" spans="1:7" x14ac:dyDescent="0.25">
      <c r="A33944" s="319">
        <f>'Comp. Desp. Indiretas'!$DB$7</f>
        <v>0</v>
      </c>
      <c r="D33944" s="315" t="str">
        <f>'CRONOG. DE RECEBIMENTO'!$A$6</f>
        <v>Monitoramento de Ruído</v>
      </c>
      <c r="E33944" s="314" t="str">
        <f>Resumo!$R$4</f>
        <v>Receita</v>
      </c>
      <c r="F33944" s="314" t="str">
        <f>Resumo!$R$4</f>
        <v>Receita</v>
      </c>
      <c r="G33944" s="327">
        <f>'CRONOG. DE RECEBIMENTO'!AF6</f>
        <v>0</v>
      </c>
    </row>
    <row r="33945" spans="1:7" x14ac:dyDescent="0.25">
      <c r="A33945" s="319">
        <f>'Comp. Desp. Indiretas'!$DB$7</f>
        <v>0</v>
      </c>
      <c r="D33945" s="315" t="str">
        <f>'CRONOG. DE RECEBIMENTO'!$A$7</f>
        <v>Monitoramento de Efluentes Industriais</v>
      </c>
      <c r="E33945" s="314" t="str">
        <f>Resumo!$R$4</f>
        <v>Receita</v>
      </c>
      <c r="F33945" s="314" t="str">
        <f>Resumo!$R$4</f>
        <v>Receita</v>
      </c>
      <c r="G33945" s="327">
        <f>'CRONOG. DE RECEBIMENTO'!AF7</f>
        <v>0</v>
      </c>
    </row>
    <row r="33973" spans="1:7" x14ac:dyDescent="0.25">
      <c r="A33973" s="319">
        <f>'Comp. Desp. Indiretas'!$DB$7</f>
        <v>0</v>
      </c>
      <c r="D33973" s="315" t="str">
        <f>Resumo!$R$8</f>
        <v>Imposto</v>
      </c>
      <c r="E33973" s="314" t="str">
        <f>Resumo!$R$5</f>
        <v>Despesa</v>
      </c>
      <c r="F33973" s="314" t="str">
        <f>Resumo!$R$8</f>
        <v>Imposto</v>
      </c>
      <c r="G33973" s="327">
        <f>'CRONOG. DE RECEBIMENTO'!AF10</f>
        <v>0</v>
      </c>
    </row>
    <row r="33974" spans="1:7" x14ac:dyDescent="0.25">
      <c r="A33974" s="319">
        <f>'Comp. Desp. Indiretas'!$DB$7</f>
        <v>0</v>
      </c>
      <c r="D33974" s="315" t="str">
        <f>Resumo!$R$9</f>
        <v>Overhead</v>
      </c>
      <c r="E33974" s="314" t="str">
        <f>Resumo!$R$9</f>
        <v>Overhead</v>
      </c>
      <c r="F33974" s="314" t="str">
        <f>Resumo!$R$9</f>
        <v>Overhead</v>
      </c>
      <c r="G33974" s="327">
        <f>'CRONOG. DE RECEBIMENTO'!AF15</f>
        <v>0</v>
      </c>
    </row>
    <row r="33975" spans="1:7" x14ac:dyDescent="0.25">
      <c r="A33975" s="319">
        <f>'Comp. Desp. Indiretas'!$DB$7</f>
        <v>0</v>
      </c>
      <c r="D33975" s="315" t="str">
        <f>Resumo!$R$10</f>
        <v>Margem</v>
      </c>
      <c r="E33975" s="314" t="str">
        <f>Resumo!$R$10</f>
        <v>Margem</v>
      </c>
      <c r="F33975" s="314" t="str">
        <f>Resumo!$R$10</f>
        <v>Margem</v>
      </c>
      <c r="G33975" s="327">
        <f>'CRONOG. DE RECEBIMENTO'!AF17</f>
        <v>0</v>
      </c>
    </row>
    <row r="33976" spans="1:7" x14ac:dyDescent="0.25">
      <c r="A33976" s="319">
        <f>'Comp. Desp. Indiretas'!$DB$7</f>
        <v>0</v>
      </c>
      <c r="D33976" s="315" t="str">
        <f>Resumo!$R$11</f>
        <v>Risco</v>
      </c>
      <c r="E33976" s="314" t="str">
        <f>Resumo!$R$11</f>
        <v>Risco</v>
      </c>
      <c r="F33976" s="314" t="str">
        <f>Resumo!$R$11</f>
        <v>Risco</v>
      </c>
      <c r="G33976" s="327">
        <f>'CRONOG. DE RECEBIMENTO'!AF16</f>
        <v>0</v>
      </c>
    </row>
    <row r="33977" spans="1:7" x14ac:dyDescent="0.25">
      <c r="A33977" s="319">
        <f>'Comp. Desp. Indiretas'!$DB$7</f>
        <v>0</v>
      </c>
      <c r="D33977" s="315" t="str">
        <f>'CRONOG. DE RECEBIMENTO'!$A$11</f>
        <v>TOTAL MENSAL - RECEITA LÍQUIDA</v>
      </c>
      <c r="E33977" s="314" t="str">
        <f>Resumo!$R$4</f>
        <v>Receita</v>
      </c>
      <c r="F33977" s="314" t="str">
        <f>'CRONOG. DE RECEBIMENTO'!$A$11</f>
        <v>TOTAL MENSAL - RECEITA LÍQUIDA</v>
      </c>
      <c r="G33977" s="327">
        <f>'CRONOG. DE RECEBIMENTO'!$AF$11</f>
        <v>0</v>
      </c>
    </row>
    <row r="33978" spans="1:7" x14ac:dyDescent="0.25">
      <c r="A33978" s="319">
        <f>'Comp. Desp. Indiretas'!$DB$7</f>
        <v>0</v>
      </c>
      <c r="D33978" s="315" t="str">
        <f>'CRONOG. DE RECEBIMENTO'!$A$12</f>
        <v>TOTAL ACUMULADO - RECEITA LÍQUIDA</v>
      </c>
      <c r="E33978" s="314" t="str">
        <f>Resumo!$R$4</f>
        <v>Receita</v>
      </c>
      <c r="F33978" s="314" t="str">
        <f>'CRONOG. DE RECEBIMENTO'!$A$12</f>
        <v>TOTAL ACUMULADO - RECEITA LÍQUIDA</v>
      </c>
      <c r="G33978" s="327">
        <f>'CRONOG. DE RECEBIMENTO'!$AF$12</f>
        <v>17472.697328999995</v>
      </c>
    </row>
    <row r="33979" spans="1:7" x14ac:dyDescent="0.25">
      <c r="A33979" s="319">
        <f>'Comp. Desp. Indiretas'!$DB$7</f>
        <v>0</v>
      </c>
      <c r="D33979" s="315" t="str">
        <f>'CRONOG. DE RECEBIMENTO'!$A$38</f>
        <v>Monitoramento da Qualidade do Ar</v>
      </c>
      <c r="E33979" s="314" t="str">
        <f>Resumo!$R$12</f>
        <v>Recebimento Cliente</v>
      </c>
      <c r="F33979" s="314" t="str">
        <f>Resumo!$R$12</f>
        <v>Recebimento Cliente</v>
      </c>
      <c r="G33979" s="327">
        <f>'CRONOG. DE RECEBIMENTO'!$AF$38</f>
        <v>0</v>
      </c>
    </row>
    <row r="33980" spans="1:7" x14ac:dyDescent="0.25">
      <c r="A33980" s="319">
        <f>'Comp. Desp. Indiretas'!$DB$7</f>
        <v>0</v>
      </c>
      <c r="D33980" s="315" t="str">
        <f>'CRONOG. DE RECEBIMENTO'!$A$39</f>
        <v>Monitoramento de Ruído</v>
      </c>
      <c r="E33980" s="314" t="str">
        <f>Resumo!$R$12</f>
        <v>Recebimento Cliente</v>
      </c>
      <c r="F33980" s="314" t="str">
        <f>Resumo!$R$12</f>
        <v>Recebimento Cliente</v>
      </c>
      <c r="G33980" s="327">
        <f>'CRONOG. DE RECEBIMENTO'!$AF$39</f>
        <v>0</v>
      </c>
    </row>
    <row r="33981" spans="1:7" x14ac:dyDescent="0.25">
      <c r="A33981" s="319">
        <f>'Comp. Desp. Indiretas'!$DB$7</f>
        <v>0</v>
      </c>
      <c r="D33981" s="315" t="str">
        <f>'CRONOG. DE RECEBIMENTO'!$A$40</f>
        <v>Monitoramento de Efluentes Industriais</v>
      </c>
      <c r="E33981" s="314" t="str">
        <f>Resumo!$R$12</f>
        <v>Recebimento Cliente</v>
      </c>
      <c r="F33981" s="314" t="str">
        <f>Resumo!$R$12</f>
        <v>Recebimento Cliente</v>
      </c>
      <c r="G33981" s="327">
        <f>'CRONOG. DE RECEBIMENTO'!$AF$40</f>
        <v>0</v>
      </c>
    </row>
    <row r="34009" spans="1:7" x14ac:dyDescent="0.25">
      <c r="A34009" s="319">
        <f>'Comp. Desp. Indiretas'!$DC$7</f>
        <v>0</v>
      </c>
      <c r="B34009" s="314" t="str">
        <f>'Comp. Desp. Indiretas'!$A$9</f>
        <v>MOC</v>
      </c>
      <c r="D34009" s="315" t="str">
        <f>'Comp. Desp. Indiretas'!$C$9</f>
        <v>DIRETOR TÉCNICO</v>
      </c>
      <c r="E34009" s="314" t="str">
        <f>Resumo!$R$5</f>
        <v>Despesa</v>
      </c>
      <c r="F34009" s="314" t="str">
        <f>Resumo!$R$6</f>
        <v>Despesa Indireta</v>
      </c>
      <c r="G34009" s="327">
        <f>'Comp. Desp. Indiretas'!DC9</f>
        <v>0</v>
      </c>
    </row>
    <row r="34010" spans="1:7" x14ac:dyDescent="0.25">
      <c r="A34010" s="319">
        <f>'Comp. Desp. Indiretas'!$DC$7</f>
        <v>0</v>
      </c>
      <c r="B34010" s="314" t="str">
        <f>'Comp. Desp. Indiretas'!$A$10</f>
        <v>MOC</v>
      </c>
      <c r="D34010" s="315" t="str">
        <f>'Comp. Desp. Indiretas'!$C$10</f>
        <v>GERENTE DE PROJETO</v>
      </c>
      <c r="E34010" s="314" t="str">
        <f>Resumo!$R$5</f>
        <v>Despesa</v>
      </c>
      <c r="F34010" s="314" t="str">
        <f>Resumo!$R$6</f>
        <v>Despesa Indireta</v>
      </c>
      <c r="G34010" s="327">
        <f>'Comp. Desp. Indiretas'!DC10</f>
        <v>0</v>
      </c>
    </row>
    <row r="34011" spans="1:7" x14ac:dyDescent="0.25">
      <c r="A34011" s="319">
        <f>'Comp. Desp. Indiretas'!$DC$7</f>
        <v>0</v>
      </c>
      <c r="B34011" s="314" t="str">
        <f>'Comp. Desp. Indiretas'!$A$11</f>
        <v>MOC</v>
      </c>
      <c r="D34011" s="315" t="str">
        <f>'Comp. Desp. Indiretas'!$C$11</f>
        <v>COORD. DE PROJETO</v>
      </c>
      <c r="E34011" s="314" t="str">
        <f>Resumo!$R$5</f>
        <v>Despesa</v>
      </c>
      <c r="F34011" s="314" t="str">
        <f>Resumo!$R$6</f>
        <v>Despesa Indireta</v>
      </c>
      <c r="G34011" s="327">
        <f>'Comp. Desp. Indiretas'!DC11</f>
        <v>0</v>
      </c>
    </row>
    <row r="34012" spans="1:7" x14ac:dyDescent="0.25">
      <c r="A34012" s="319">
        <f>'Comp. Desp. Indiretas'!$DC$7</f>
        <v>0</v>
      </c>
      <c r="B34012" s="314" t="str">
        <f>'Comp. Desp. Indiretas'!$A$12</f>
        <v>MOC</v>
      </c>
      <c r="D34012" s="315" t="str">
        <f>'Comp. Desp. Indiretas'!$C$12</f>
        <v>COORD. OPERACIONAL</v>
      </c>
      <c r="E34012" s="314" t="str">
        <f>Resumo!$R$5</f>
        <v>Despesa</v>
      </c>
      <c r="F34012" s="314" t="str">
        <f>Resumo!$R$6</f>
        <v>Despesa Indireta</v>
      </c>
      <c r="G34012" s="327">
        <f>'Comp. Desp. Indiretas'!DC12</f>
        <v>0</v>
      </c>
    </row>
    <row r="34013" spans="1:7" x14ac:dyDescent="0.25">
      <c r="A34013" s="319">
        <f>'Comp. Desp. Indiretas'!$DC$7</f>
        <v>0</v>
      </c>
      <c r="B34013" s="314" t="str">
        <f>'Comp. Desp. Indiretas'!$A$13</f>
        <v>MOC</v>
      </c>
      <c r="D34013" s="315" t="str">
        <f>'Comp. Desp. Indiretas'!$C$13</f>
        <v>ANALISTA DE PROJETOS SENIOR</v>
      </c>
      <c r="E34013" s="314" t="str">
        <f>Resumo!$R$5</f>
        <v>Despesa</v>
      </c>
      <c r="F34013" s="314" t="str">
        <f>Resumo!$R$6</f>
        <v>Despesa Indireta</v>
      </c>
      <c r="G34013" s="327">
        <f>'Comp. Desp. Indiretas'!DC13</f>
        <v>0</v>
      </c>
    </row>
    <row r="34014" spans="1:7" x14ac:dyDescent="0.25">
      <c r="A34014" s="319">
        <f>'Comp. Desp. Indiretas'!$DC$7</f>
        <v>0</v>
      </c>
      <c r="B34014" s="314" t="str">
        <f>'Comp. Desp. Indiretas'!$A$14</f>
        <v>MOC</v>
      </c>
      <c r="D34014" s="315" t="str">
        <f>'Comp. Desp. Indiretas'!$C$14</f>
        <v>ANALISTA DE PROJETOS PLENO</v>
      </c>
      <c r="E34014" s="314" t="str">
        <f>Resumo!$R$5</f>
        <v>Despesa</v>
      </c>
      <c r="F34014" s="314" t="str">
        <f>Resumo!$R$6</f>
        <v>Despesa Indireta</v>
      </c>
      <c r="G34014" s="327">
        <f>'Comp. Desp. Indiretas'!DC14</f>
        <v>0</v>
      </c>
    </row>
    <row r="34015" spans="1:7" x14ac:dyDescent="0.25">
      <c r="A34015" s="319">
        <f>'Comp. Desp. Indiretas'!$DC$7</f>
        <v>0</v>
      </c>
      <c r="B34015" s="314" t="str">
        <f>'Comp. Desp. Indiretas'!$A$15</f>
        <v>MOC</v>
      </c>
      <c r="D34015" s="315" t="str">
        <f>'Comp. Desp. Indiretas'!$C$15</f>
        <v>ANALISTA DE PROJETOS JUNIOR</v>
      </c>
      <c r="E34015" s="314" t="str">
        <f>Resumo!$R$5</f>
        <v>Despesa</v>
      </c>
      <c r="F34015" s="314" t="str">
        <f>Resumo!$R$6</f>
        <v>Despesa Indireta</v>
      </c>
      <c r="G34015" s="327">
        <f>'Comp. Desp. Indiretas'!DC15</f>
        <v>0</v>
      </c>
    </row>
    <row r="34016" spans="1:7" x14ac:dyDescent="0.25">
      <c r="A34016" s="319">
        <f>'Comp. Desp. Indiretas'!$DC$7</f>
        <v>0</v>
      </c>
      <c r="B34016" s="314" t="str">
        <f>'Comp. Desp. Indiretas'!$A$16</f>
        <v>MOC</v>
      </c>
      <c r="D34016" s="315" t="str">
        <f>'Comp. Desp. Indiretas'!$C$16</f>
        <v>TÉCNICO OPERACIONAL</v>
      </c>
      <c r="E34016" s="314" t="str">
        <f>Resumo!$R$5</f>
        <v>Despesa</v>
      </c>
      <c r="F34016" s="314" t="str">
        <f>Resumo!$R$6</f>
        <v>Despesa Indireta</v>
      </c>
      <c r="G34016" s="327">
        <f>'Comp. Desp. Indiretas'!DC16</f>
        <v>0</v>
      </c>
    </row>
    <row r="34017" spans="1:7" x14ac:dyDescent="0.25">
      <c r="A34017" s="319">
        <f>'Comp. Desp. Indiretas'!$DC$7</f>
        <v>0</v>
      </c>
      <c r="B34017" s="314" t="str">
        <f>'Comp. Desp. Indiretas'!$A$17</f>
        <v>MOC</v>
      </c>
      <c r="D34017" s="315" t="str">
        <f>'Comp. Desp. Indiretas'!$C$17</f>
        <v>TÉCNICO OPERACIONAL - C/ PERICULOSIDADE</v>
      </c>
      <c r="E34017" s="314" t="str">
        <f>Resumo!$R$5</f>
        <v>Despesa</v>
      </c>
      <c r="F34017" s="314" t="str">
        <f>Resumo!$R$6</f>
        <v>Despesa Indireta</v>
      </c>
      <c r="G34017" s="327">
        <f>'Comp. Desp. Indiretas'!DC17</f>
        <v>0</v>
      </c>
    </row>
    <row r="34018" spans="1:7" x14ac:dyDescent="0.25">
      <c r="A34018" s="319">
        <f>'Comp. Desp. Indiretas'!$DC$7</f>
        <v>0</v>
      </c>
      <c r="B34018" s="314" t="str">
        <f>'Comp. Desp. Indiretas'!$A$18</f>
        <v>MOC</v>
      </c>
      <c r="D34018" s="315" t="str">
        <f>'Comp. Desp. Indiretas'!$C$18</f>
        <v>ANALISTA DE GEOPROCESSAMENTO</v>
      </c>
      <c r="E34018" s="314" t="str">
        <f>Resumo!$R$5</f>
        <v>Despesa</v>
      </c>
      <c r="F34018" s="314" t="str">
        <f>Resumo!$R$6</f>
        <v>Despesa Indireta</v>
      </c>
      <c r="G34018" s="327">
        <f>'Comp. Desp. Indiretas'!DC18</f>
        <v>0</v>
      </c>
    </row>
    <row r="34019" spans="1:7" x14ac:dyDescent="0.25">
      <c r="A34019" s="319">
        <f>'Comp. Desp. Indiretas'!$DC$7</f>
        <v>0</v>
      </c>
      <c r="B34019" s="314" t="str">
        <f>'Comp. Desp. Indiretas'!$A$19</f>
        <v>MOC</v>
      </c>
      <c r="D34019" s="315" t="str">
        <f>'Comp. Desp. Indiretas'!$C$19</f>
        <v>ASSISTENTE DE PROJETOS</v>
      </c>
      <c r="E34019" s="314" t="str">
        <f>Resumo!$R$5</f>
        <v>Despesa</v>
      </c>
      <c r="F34019" s="314" t="str">
        <f>Resumo!$R$6</f>
        <v>Despesa Indireta</v>
      </c>
      <c r="G34019" s="327">
        <f>'Comp. Desp. Indiretas'!DC19</f>
        <v>0</v>
      </c>
    </row>
    <row r="34020" spans="1:7" x14ac:dyDescent="0.25">
      <c r="A34020" s="319">
        <f>'Comp. Desp. Indiretas'!$DC$7</f>
        <v>0</v>
      </c>
      <c r="B34020" s="314" t="str">
        <f>'Comp. Desp. Indiretas'!$A$20</f>
        <v>MOC</v>
      </c>
      <c r="D34020" s="315" t="str">
        <f>'Comp. Desp. Indiretas'!$C$20</f>
        <v>AUXILIAR TÉCNICO</v>
      </c>
      <c r="E34020" s="314" t="str">
        <f>Resumo!$R$5</f>
        <v>Despesa</v>
      </c>
      <c r="F34020" s="314" t="str">
        <f>Resumo!$R$6</f>
        <v>Despesa Indireta</v>
      </c>
      <c r="G34020" s="327">
        <f>'Comp. Desp. Indiretas'!DC20</f>
        <v>0</v>
      </c>
    </row>
    <row r="34021" spans="1:7" x14ac:dyDescent="0.25">
      <c r="A34021" s="319">
        <f>'Comp. Desp. Indiretas'!$DC$7</f>
        <v>0</v>
      </c>
      <c r="B34021" s="314" t="str">
        <f>'Comp. Desp. Indiretas'!$A$21</f>
        <v>MOC</v>
      </c>
      <c r="D34021" s="315" t="str">
        <f>'Comp. Desp. Indiretas'!$C$21</f>
        <v>ESTAGIÁRIO TÉCNICO</v>
      </c>
      <c r="E34021" s="314" t="str">
        <f>Resumo!$R$5</f>
        <v>Despesa</v>
      </c>
      <c r="F34021" s="314" t="str">
        <f>Resumo!$R$6</f>
        <v>Despesa Indireta</v>
      </c>
      <c r="G34021" s="327">
        <f>'Comp. Desp. Indiretas'!DC21</f>
        <v>0</v>
      </c>
    </row>
    <row r="34022" spans="1:7" x14ac:dyDescent="0.25">
      <c r="A34022" s="319">
        <f>'Comp. Desp. Indiretas'!$DC$7</f>
        <v>0</v>
      </c>
      <c r="B34022" s="314" t="str">
        <f>'Comp. Desp. Indiretas'!$A$22</f>
        <v>MOC</v>
      </c>
      <c r="D34022" s="315" t="str">
        <f>'Comp. Desp. Indiretas'!$C$22</f>
        <v>ANALISTA FINANCEIRO</v>
      </c>
      <c r="E34022" s="314" t="str">
        <f>Resumo!$R$5</f>
        <v>Despesa</v>
      </c>
      <c r="F34022" s="314" t="str">
        <f>Resumo!$R$6</f>
        <v>Despesa Indireta</v>
      </c>
      <c r="G34022" s="327">
        <f>'Comp. Desp. Indiretas'!DC22</f>
        <v>0</v>
      </c>
    </row>
    <row r="34023" spans="1:7" x14ac:dyDescent="0.25">
      <c r="A34023" s="319">
        <f>'Comp. Desp. Indiretas'!$DC$7</f>
        <v>0</v>
      </c>
      <c r="B34023" s="314" t="str">
        <f>'Comp. Desp. Indiretas'!$A$23</f>
        <v>MOC</v>
      </c>
      <c r="D34023" s="315" t="str">
        <f>'Comp. Desp. Indiretas'!$C$23</f>
        <v>ANALISTA DE SUPRIMENTOS</v>
      </c>
      <c r="E34023" s="314" t="str">
        <f>Resumo!$R$5</f>
        <v>Despesa</v>
      </c>
      <c r="F34023" s="314" t="str">
        <f>Resumo!$R$6</f>
        <v>Despesa Indireta</v>
      </c>
      <c r="G34023" s="327">
        <f>'Comp. Desp. Indiretas'!DC23</f>
        <v>0</v>
      </c>
    </row>
    <row r="34024" spans="1:7" x14ac:dyDescent="0.25">
      <c r="A34024" s="319">
        <f>'Comp. Desp. Indiretas'!$DC$7</f>
        <v>0</v>
      </c>
      <c r="B34024" s="314" t="str">
        <f>'Comp. Desp. Indiretas'!$A$24</f>
        <v>DG</v>
      </c>
      <c r="D34024" s="315" t="str">
        <f>'Comp. Desp. Indiretas'!$C$24</f>
        <v>HOSPEDAGEM - NIVEL 1</v>
      </c>
      <c r="E34024" s="314" t="str">
        <f>Resumo!$R$5</f>
        <v>Despesa</v>
      </c>
      <c r="F34024" s="314" t="str">
        <f>Resumo!$R$6</f>
        <v>Despesa Indireta</v>
      </c>
      <c r="G34024" s="327">
        <f>'Comp. Desp. Indiretas'!DC24</f>
        <v>0</v>
      </c>
    </row>
    <row r="34025" spans="1:7" x14ac:dyDescent="0.25">
      <c r="A34025" s="319">
        <f>'Comp. Desp. Indiretas'!$DC$7</f>
        <v>0</v>
      </c>
      <c r="B34025" s="314" t="str">
        <f>'Comp. Desp. Indiretas'!$A$25</f>
        <v>DG</v>
      </c>
      <c r="D34025" s="315" t="str">
        <f>'Comp. Desp. Indiretas'!$C$25</f>
        <v>HOSPEDAGEM - NIVEL 2</v>
      </c>
      <c r="E34025" s="314" t="str">
        <f>Resumo!$R$5</f>
        <v>Despesa</v>
      </c>
      <c r="F34025" s="314" t="str">
        <f>Resumo!$R$6</f>
        <v>Despesa Indireta</v>
      </c>
      <c r="G34025" s="327">
        <f>'Comp. Desp. Indiretas'!DC25</f>
        <v>0</v>
      </c>
    </row>
    <row r="34026" spans="1:7" x14ac:dyDescent="0.25">
      <c r="A34026" s="319">
        <f>'Comp. Desp. Indiretas'!$DC$7</f>
        <v>0</v>
      </c>
      <c r="B34026" s="314" t="str">
        <f>'Comp. Desp. Indiretas'!$A$26</f>
        <v>DG</v>
      </c>
      <c r="D34026" s="315" t="str">
        <f>'Comp. Desp. Indiretas'!$C$26</f>
        <v>HOSPEDAGEM - NIVEL 3</v>
      </c>
      <c r="E34026" s="314" t="str">
        <f>Resumo!$R$5</f>
        <v>Despesa</v>
      </c>
      <c r="F34026" s="314" t="str">
        <f>Resumo!$R$6</f>
        <v>Despesa Indireta</v>
      </c>
      <c r="G34026" s="327">
        <f>'Comp. Desp. Indiretas'!DC26</f>
        <v>0</v>
      </c>
    </row>
    <row r="34027" spans="1:7" x14ac:dyDescent="0.25">
      <c r="A34027" s="319">
        <f>'Comp. Desp. Indiretas'!$DC$7</f>
        <v>0</v>
      </c>
      <c r="B34027" s="314" t="str">
        <f>'Comp. Desp. Indiretas'!$A$27</f>
        <v>DG</v>
      </c>
      <c r="D34027" s="315" t="str">
        <f>'Comp. Desp. Indiretas'!$C$27</f>
        <v>LOCAÇÃO DE BASE OPERACIONAL</v>
      </c>
      <c r="E34027" s="314" t="str">
        <f>Resumo!$R$5</f>
        <v>Despesa</v>
      </c>
      <c r="F34027" s="314" t="str">
        <f>Resumo!$R$6</f>
        <v>Despesa Indireta</v>
      </c>
      <c r="G34027" s="327">
        <f>'Comp. Desp. Indiretas'!DC27</f>
        <v>0</v>
      </c>
    </row>
    <row r="34028" spans="1:7" x14ac:dyDescent="0.25">
      <c r="A34028" s="319">
        <f>'Comp. Desp. Indiretas'!$DC$7</f>
        <v>0</v>
      </c>
      <c r="B34028" s="314" t="str">
        <f>'Comp. Desp. Indiretas'!$A$28</f>
        <v>DG</v>
      </c>
      <c r="D34028" s="315" t="str">
        <f>'Comp. Desp. Indiretas'!$C$28</f>
        <v>ALIMENTAÇÃO - NIVEL 1</v>
      </c>
      <c r="E34028" s="314" t="str">
        <f>Resumo!$R$5</f>
        <v>Despesa</v>
      </c>
      <c r="F34028" s="314" t="str">
        <f>Resumo!$R$6</f>
        <v>Despesa Indireta</v>
      </c>
      <c r="G34028" s="327">
        <f>'Comp. Desp. Indiretas'!DC28</f>
        <v>0</v>
      </c>
    </row>
    <row r="34029" spans="1:7" x14ac:dyDescent="0.25">
      <c r="A34029" s="319">
        <f>'Comp. Desp. Indiretas'!$DC$7</f>
        <v>0</v>
      </c>
      <c r="B34029" s="314" t="str">
        <f>'Comp. Desp. Indiretas'!$A$29</f>
        <v>DG</v>
      </c>
      <c r="D34029" s="315" t="str">
        <f>'Comp. Desp. Indiretas'!$C$29</f>
        <v>ALIMENTAÇÃO - NIVEL 2</v>
      </c>
      <c r="E34029" s="314" t="str">
        <f>Resumo!$R$5</f>
        <v>Despesa</v>
      </c>
      <c r="F34029" s="314" t="str">
        <f>Resumo!$R$6</f>
        <v>Despesa Indireta</v>
      </c>
      <c r="G34029" s="327">
        <f>'Comp. Desp. Indiretas'!DC29</f>
        <v>0</v>
      </c>
    </row>
    <row r="34030" spans="1:7" x14ac:dyDescent="0.25">
      <c r="A34030" s="319">
        <f>'Comp. Desp. Indiretas'!$DC$7</f>
        <v>0</v>
      </c>
      <c r="B34030" s="314" t="str">
        <f>'Comp. Desp. Indiretas'!$A$30</f>
        <v>DG</v>
      </c>
      <c r="D34030" s="315" t="str">
        <f>'Comp. Desp. Indiretas'!$C$30</f>
        <v>ALIMENTAÇÃO - NIVEL 3</v>
      </c>
      <c r="E34030" s="314" t="str">
        <f>Resumo!$R$5</f>
        <v>Despesa</v>
      </c>
      <c r="F34030" s="314" t="str">
        <f>Resumo!$R$6</f>
        <v>Despesa Indireta</v>
      </c>
      <c r="G34030" s="327">
        <f>'Comp. Desp. Indiretas'!DC30</f>
        <v>0</v>
      </c>
    </row>
    <row r="34031" spans="1:7" x14ac:dyDescent="0.25">
      <c r="A34031" s="319">
        <f>'Comp. Desp. Indiretas'!$DC$7</f>
        <v>0</v>
      </c>
      <c r="B34031" s="314" t="str">
        <f>'Comp. Desp. Indiretas'!$A$31</f>
        <v>DG</v>
      </c>
      <c r="D34031" s="315" t="str">
        <f>'Comp. Desp. Indiretas'!$C$31</f>
        <v>TELEFONIA</v>
      </c>
      <c r="E34031" s="314" t="str">
        <f>Resumo!$R$5</f>
        <v>Despesa</v>
      </c>
      <c r="F34031" s="314" t="str">
        <f>Resumo!$R$6</f>
        <v>Despesa Indireta</v>
      </c>
      <c r="G34031" s="327">
        <f>'Comp. Desp. Indiretas'!DC31</f>
        <v>0</v>
      </c>
    </row>
    <row r="34032" spans="1:7" x14ac:dyDescent="0.25">
      <c r="A34032" s="319">
        <f>'Comp. Desp. Indiretas'!$DC$7</f>
        <v>0</v>
      </c>
      <c r="B34032" s="314" t="str">
        <f>'Comp. Desp. Indiretas'!$A$32</f>
        <v>DG</v>
      </c>
      <c r="D34032" s="315" t="str">
        <f>'Comp. Desp. Indiretas'!$C$32</f>
        <v>ALUGUEL DE VEÍCULO LEVE MENSAL</v>
      </c>
      <c r="E34032" s="314" t="str">
        <f>Resumo!$R$5</f>
        <v>Despesa</v>
      </c>
      <c r="F34032" s="314" t="str">
        <f>Resumo!$R$6</f>
        <v>Despesa Indireta</v>
      </c>
      <c r="G34032" s="327">
        <f>'Comp. Desp. Indiretas'!DC32</f>
        <v>0</v>
      </c>
    </row>
    <row r="34033" spans="1:7" x14ac:dyDescent="0.25">
      <c r="A34033" s="319">
        <f>'Comp. Desp. Indiretas'!$DC$7</f>
        <v>0</v>
      </c>
      <c r="B34033" s="314" t="str">
        <f>'Comp. Desp. Indiretas'!$A$33</f>
        <v>DG</v>
      </c>
      <c r="D34033" s="315" t="str">
        <f>'Comp. Desp. Indiretas'!$C$33</f>
        <v>ALUGUEL DE VEICULO LEVE</v>
      </c>
      <c r="E34033" s="314" t="str">
        <f>Resumo!$R$5</f>
        <v>Despesa</v>
      </c>
      <c r="F34033" s="314" t="str">
        <f>Resumo!$R$6</f>
        <v>Despesa Indireta</v>
      </c>
      <c r="G34033" s="327">
        <f>'Comp. Desp. Indiretas'!DC33</f>
        <v>0</v>
      </c>
    </row>
    <row r="34034" spans="1:7" x14ac:dyDescent="0.25">
      <c r="A34034" s="319">
        <f>'Comp. Desp. Indiretas'!$DC$7</f>
        <v>0</v>
      </c>
      <c r="B34034" s="314" t="str">
        <f>'Comp. Desp. Indiretas'!$A$34</f>
        <v>DG</v>
      </c>
      <c r="D34034" s="315" t="str">
        <f>'Comp. Desp. Indiretas'!$C$34</f>
        <v>ALUGUEL CAMINHONTE</v>
      </c>
      <c r="E34034" s="314" t="str">
        <f>Resumo!$R$5</f>
        <v>Despesa</v>
      </c>
      <c r="F34034" s="314" t="str">
        <f>Resumo!$R$6</f>
        <v>Despesa Indireta</v>
      </c>
      <c r="G34034" s="327">
        <f>'Comp. Desp. Indiretas'!DC34</f>
        <v>0</v>
      </c>
    </row>
    <row r="34035" spans="1:7" x14ac:dyDescent="0.25">
      <c r="A34035" s="319">
        <f>'Comp. Desp. Indiretas'!$DC$7</f>
        <v>0</v>
      </c>
      <c r="B34035" s="314" t="str">
        <f>'Comp. Desp. Indiretas'!$A$35</f>
        <v>DG</v>
      </c>
      <c r="D34035" s="315" t="str">
        <f>'Comp. Desp. Indiretas'!$C$35</f>
        <v>AQUISIÇÃO DE VEICULO</v>
      </c>
      <c r="E34035" s="314" t="str">
        <f>Resumo!$R$5</f>
        <v>Despesa</v>
      </c>
      <c r="F34035" s="314" t="str">
        <f>Resumo!$R$6</f>
        <v>Despesa Indireta</v>
      </c>
      <c r="G34035" s="327">
        <f>'Comp. Desp. Indiretas'!DC35</f>
        <v>0</v>
      </c>
    </row>
    <row r="34036" spans="1:7" x14ac:dyDescent="0.25">
      <c r="A34036" s="319">
        <f>'Comp. Desp. Indiretas'!$DC$7</f>
        <v>0</v>
      </c>
      <c r="B34036" s="314" t="str">
        <f>'Comp. Desp. Indiretas'!$A$36</f>
        <v>DG</v>
      </c>
      <c r="D34036" s="315" t="str">
        <f>'Comp. Desp. Indiretas'!$C$36</f>
        <v>COMBUSTÍVEL - GASOLINA</v>
      </c>
      <c r="E34036" s="314" t="str">
        <f>Resumo!$R$5</f>
        <v>Despesa</v>
      </c>
      <c r="F34036" s="314" t="str">
        <f>Resumo!$R$6</f>
        <v>Despesa Indireta</v>
      </c>
      <c r="G34036" s="327">
        <f>'Comp. Desp. Indiretas'!DC36</f>
        <v>0</v>
      </c>
    </row>
    <row r="34037" spans="1:7" x14ac:dyDescent="0.25">
      <c r="A34037" s="319">
        <f>'Comp. Desp. Indiretas'!$DC$7</f>
        <v>0</v>
      </c>
      <c r="B34037" s="314" t="str">
        <f>'Comp. Desp. Indiretas'!$A$37</f>
        <v>DG</v>
      </c>
      <c r="D34037" s="315" t="str">
        <f>'Comp. Desp. Indiretas'!$C$37</f>
        <v>COMBUSTÍVEL - DIESEL</v>
      </c>
      <c r="E34037" s="314" t="str">
        <f>Resumo!$R$5</f>
        <v>Despesa</v>
      </c>
      <c r="F34037" s="314" t="str">
        <f>Resumo!$R$6</f>
        <v>Despesa Indireta</v>
      </c>
      <c r="G34037" s="327">
        <f>'Comp. Desp. Indiretas'!DC37</f>
        <v>0</v>
      </c>
    </row>
    <row r="34038" spans="1:7" x14ac:dyDescent="0.25">
      <c r="A34038" s="319">
        <f>'Comp. Desp. Indiretas'!$DC$7</f>
        <v>0</v>
      </c>
      <c r="B34038" s="314" t="str">
        <f>'Comp. Desp. Indiretas'!$A$38</f>
        <v>DG</v>
      </c>
      <c r="D34038" s="315" t="str">
        <f>'Comp. Desp. Indiretas'!$C$38</f>
        <v>PASSAGEM AÉREA</v>
      </c>
      <c r="E34038" s="314" t="str">
        <f>Resumo!$R$5</f>
        <v>Despesa</v>
      </c>
      <c r="F34038" s="314" t="str">
        <f>Resumo!$R$6</f>
        <v>Despesa Indireta</v>
      </c>
      <c r="G34038" s="327">
        <f>'Comp. Desp. Indiretas'!DC38</f>
        <v>0</v>
      </c>
    </row>
    <row r="34039" spans="1:7" x14ac:dyDescent="0.25">
      <c r="A34039" s="319">
        <f>'Comp. Desp. Indiretas'!$DC$7</f>
        <v>0</v>
      </c>
      <c r="B34039" s="314" t="str">
        <f>'Comp. Desp. Indiretas'!$A$39</f>
        <v>ART</v>
      </c>
      <c r="D34039" s="315" t="str">
        <f>'Comp. Desp. Indiretas'!$C$39</f>
        <v>ART CREA - Nível 1</v>
      </c>
      <c r="E34039" s="314" t="str">
        <f>Resumo!$R$5</f>
        <v>Despesa</v>
      </c>
      <c r="F34039" s="314" t="str">
        <f>Resumo!$R$6</f>
        <v>Despesa Indireta</v>
      </c>
      <c r="G34039" s="327">
        <f>'Comp. Desp. Indiretas'!DC39</f>
        <v>0</v>
      </c>
    </row>
    <row r="34040" spans="1:7" x14ac:dyDescent="0.25">
      <c r="A34040" s="319">
        <f>'Comp. Desp. Indiretas'!$DC$7</f>
        <v>0</v>
      </c>
      <c r="B34040" s="314" t="str">
        <f>'Comp. Desp. Indiretas'!$A$40</f>
        <v>ART</v>
      </c>
      <c r="D34040" s="315" t="str">
        <f>'Comp. Desp. Indiretas'!$C$40</f>
        <v>ART CREA - Nível 2</v>
      </c>
      <c r="E34040" s="314" t="str">
        <f>Resumo!$R$5</f>
        <v>Despesa</v>
      </c>
      <c r="F34040" s="314" t="str">
        <f>Resumo!$R$6</f>
        <v>Despesa Indireta</v>
      </c>
      <c r="G34040" s="327">
        <f>'Comp. Desp. Indiretas'!DC40</f>
        <v>0</v>
      </c>
    </row>
    <row r="34041" spans="1:7" x14ac:dyDescent="0.25">
      <c r="A34041" s="319">
        <f>'Comp. Desp. Indiretas'!$DC$7</f>
        <v>0</v>
      </c>
      <c r="B34041" s="314" t="str">
        <f>'Comp. Desp. Indiretas'!$A$41</f>
        <v>ART</v>
      </c>
      <c r="D34041" s="315" t="str">
        <f>'Comp. Desp. Indiretas'!$C$41</f>
        <v>ART CREA - Nível 3</v>
      </c>
      <c r="E34041" s="314" t="str">
        <f>Resumo!$R$5</f>
        <v>Despesa</v>
      </c>
      <c r="F34041" s="314" t="str">
        <f>Resumo!$R$6</f>
        <v>Despesa Indireta</v>
      </c>
      <c r="G34041" s="327">
        <f>'Comp. Desp. Indiretas'!DC41</f>
        <v>0</v>
      </c>
    </row>
    <row r="34042" spans="1:7" x14ac:dyDescent="0.25">
      <c r="A34042" s="319">
        <f>'Comp. Desp. Indiretas'!$DC$7</f>
        <v>0</v>
      </c>
      <c r="B34042" s="314" t="str">
        <f>'Comp. Desp. Indiretas'!$A$42</f>
        <v>ART</v>
      </c>
      <c r="D34042" s="315" t="str">
        <f>'Comp. Desp. Indiretas'!$C$42</f>
        <v>ACERVO CREA</v>
      </c>
      <c r="E34042" s="314" t="str">
        <f>Resumo!$R$5</f>
        <v>Despesa</v>
      </c>
      <c r="F34042" s="314" t="str">
        <f>Resumo!$R$6</f>
        <v>Despesa Indireta</v>
      </c>
      <c r="G34042" s="327">
        <f>'Comp. Desp. Indiretas'!DC42</f>
        <v>0</v>
      </c>
    </row>
    <row r="34043" spans="1:7" x14ac:dyDescent="0.25">
      <c r="A34043" s="319">
        <f>'Comp. Desp. Indiretas'!$DC$7</f>
        <v>0</v>
      </c>
      <c r="B34043" s="314" t="str">
        <f>'Comp. Desp. Indiretas'!$A$43</f>
        <v>ART</v>
      </c>
      <c r="D34043" s="315" t="str">
        <f>'Comp. Desp. Indiretas'!$C$43</f>
        <v>ART CRBio</v>
      </c>
      <c r="E34043" s="314" t="str">
        <f>Resumo!$R$5</f>
        <v>Despesa</v>
      </c>
      <c r="F34043" s="314" t="str">
        <f>Resumo!$R$6</f>
        <v>Despesa Indireta</v>
      </c>
      <c r="G34043" s="327">
        <f>'Comp. Desp. Indiretas'!DC43</f>
        <v>0</v>
      </c>
    </row>
    <row r="34044" spans="1:7" x14ac:dyDescent="0.25">
      <c r="A34044" s="319">
        <f>'Comp. Desp. Indiretas'!$DC$7</f>
        <v>0</v>
      </c>
      <c r="B34044" s="314" t="str">
        <f>'Comp. Desp. Indiretas'!$A$44</f>
        <v>ART</v>
      </c>
      <c r="D34044" s="315" t="str">
        <f>'Comp. Desp. Indiretas'!$C$44</f>
        <v>ACERVO CRBio</v>
      </c>
      <c r="E34044" s="314" t="str">
        <f>Resumo!$R$5</f>
        <v>Despesa</v>
      </c>
      <c r="F34044" s="314" t="str">
        <f>Resumo!$R$6</f>
        <v>Despesa Indireta</v>
      </c>
      <c r="G34044" s="327">
        <f>'Comp. Desp. Indiretas'!DC44</f>
        <v>0</v>
      </c>
    </row>
    <row r="34045" spans="1:7" x14ac:dyDescent="0.25">
      <c r="A34045" s="319">
        <f>'Comp. Desp. Indiretas'!$DC$7</f>
        <v>0</v>
      </c>
      <c r="B34045" s="314" t="str">
        <f>'Comp. Desp. Indiretas'!$A$45</f>
        <v>ART</v>
      </c>
      <c r="D34045" s="315" t="str">
        <f>'Comp. Desp. Indiretas'!$C$45</f>
        <v>VISTO CREA PF</v>
      </c>
      <c r="E34045" s="314" t="str">
        <f>Resumo!$R$5</f>
        <v>Despesa</v>
      </c>
      <c r="F34045" s="314" t="str">
        <f>Resumo!$R$6</f>
        <v>Despesa Indireta</v>
      </c>
      <c r="G34045" s="327">
        <f>'Comp. Desp. Indiretas'!DC45</f>
        <v>0</v>
      </c>
    </row>
    <row r="34046" spans="1:7" x14ac:dyDescent="0.25">
      <c r="A34046" s="319">
        <f>'Comp. Desp. Indiretas'!$DC$7</f>
        <v>0</v>
      </c>
      <c r="B34046" s="314" t="str">
        <f>'Comp. Desp. Indiretas'!$A$46</f>
        <v>ART</v>
      </c>
      <c r="D34046" s="315" t="str">
        <f>'Comp. Desp. Indiretas'!$C$46</f>
        <v>VISTO CREA PJ</v>
      </c>
      <c r="E34046" s="314" t="str">
        <f>Resumo!$R$5</f>
        <v>Despesa</v>
      </c>
      <c r="F34046" s="314" t="str">
        <f>Resumo!$R$6</f>
        <v>Despesa Indireta</v>
      </c>
      <c r="G34046" s="327">
        <f>'Comp. Desp. Indiretas'!DC46</f>
        <v>0</v>
      </c>
    </row>
    <row r="34047" spans="1:7" x14ac:dyDescent="0.25">
      <c r="A34047" s="319">
        <f>'Comp. Desp. Indiretas'!$DC$7</f>
        <v>0</v>
      </c>
      <c r="B34047" s="314" t="str">
        <f>'Comp. Desp. Indiretas'!$A$47</f>
        <v>ART</v>
      </c>
      <c r="D34047" s="315" t="str">
        <f>'Comp. Desp. Indiretas'!$C$47</f>
        <v>ANUIDADE CREA PF</v>
      </c>
      <c r="E34047" s="314" t="str">
        <f>Resumo!$R$5</f>
        <v>Despesa</v>
      </c>
      <c r="F34047" s="314" t="str">
        <f>Resumo!$R$6</f>
        <v>Despesa Indireta</v>
      </c>
      <c r="G34047" s="327">
        <f>'Comp. Desp. Indiretas'!DC47</f>
        <v>0</v>
      </c>
    </row>
    <row r="34048" spans="1:7" x14ac:dyDescent="0.25">
      <c r="A34048" s="319">
        <f>'Comp. Desp. Indiretas'!$DC$7</f>
        <v>0</v>
      </c>
      <c r="B34048" s="314" t="str">
        <f>'Comp. Desp. Indiretas'!$A$48</f>
        <v>ART</v>
      </c>
      <c r="D34048" s="315" t="str">
        <f>'Comp. Desp. Indiretas'!$C$48</f>
        <v>ANUIDADE CREA PJ</v>
      </c>
      <c r="E34048" s="314" t="str">
        <f>Resumo!$R$5</f>
        <v>Despesa</v>
      </c>
      <c r="F34048" s="314" t="str">
        <f>Resumo!$R$6</f>
        <v>Despesa Indireta</v>
      </c>
      <c r="G34048" s="327">
        <f>'Comp. Desp. Indiretas'!DC48</f>
        <v>0</v>
      </c>
    </row>
    <row r="34049" spans="1:7" x14ac:dyDescent="0.25">
      <c r="A34049" s="319">
        <f>'Comp. Desp. Indiretas'!$DC$7</f>
        <v>0</v>
      </c>
      <c r="B34049" s="314" t="str">
        <f>'Comp. Desp. Indiretas'!$A$49</f>
        <v>ART</v>
      </c>
      <c r="D34049" s="315" t="str">
        <f>'Comp. Desp. Indiretas'!$C$49</f>
        <v>VISTO CRBio PF</v>
      </c>
      <c r="E34049" s="314" t="str">
        <f>Resumo!$R$5</f>
        <v>Despesa</v>
      </c>
      <c r="F34049" s="314" t="str">
        <f>Resumo!$R$6</f>
        <v>Despesa Indireta</v>
      </c>
      <c r="G34049" s="327">
        <f>'Comp. Desp. Indiretas'!DC49</f>
        <v>0</v>
      </c>
    </row>
    <row r="34050" spans="1:7" x14ac:dyDescent="0.25">
      <c r="A34050" s="319">
        <f>'Comp. Desp. Indiretas'!$DC$7</f>
        <v>0</v>
      </c>
      <c r="B34050" s="314" t="str">
        <f>'Comp. Desp. Indiretas'!$A$50</f>
        <v>ART</v>
      </c>
      <c r="D34050" s="315" t="str">
        <f>'Comp. Desp. Indiretas'!$C$50</f>
        <v>VISTO CRBio PJ</v>
      </c>
      <c r="E34050" s="314" t="str">
        <f>Resumo!$R$5</f>
        <v>Despesa</v>
      </c>
      <c r="F34050" s="314" t="str">
        <f>Resumo!$R$6</f>
        <v>Despesa Indireta</v>
      </c>
      <c r="G34050" s="327">
        <f>'Comp. Desp. Indiretas'!DC50</f>
        <v>0</v>
      </c>
    </row>
    <row r="34051" spans="1:7" x14ac:dyDescent="0.25">
      <c r="A34051" s="319">
        <f>'Comp. Desp. Indiretas'!$DC$7</f>
        <v>0</v>
      </c>
      <c r="B34051" s="314" t="str">
        <f>'Comp. Desp. Indiretas'!$A$51</f>
        <v>SMS</v>
      </c>
      <c r="D34051" s="315" t="str">
        <f>'Comp. Desp. Indiretas'!$C$51</f>
        <v>PPRA</v>
      </c>
      <c r="E34051" s="314" t="str">
        <f>Resumo!$R$5</f>
        <v>Despesa</v>
      </c>
      <c r="F34051" s="314" t="str">
        <f>Resumo!$R$6</f>
        <v>Despesa Indireta</v>
      </c>
      <c r="G34051" s="327">
        <f>'Comp. Desp. Indiretas'!DC51</f>
        <v>0</v>
      </c>
    </row>
    <row r="34052" spans="1:7" x14ac:dyDescent="0.25">
      <c r="A34052" s="319">
        <f>'Comp. Desp. Indiretas'!$DC$7</f>
        <v>0</v>
      </c>
      <c r="B34052" s="314" t="str">
        <f>'Comp. Desp. Indiretas'!$A$52</f>
        <v>SMS</v>
      </c>
      <c r="D34052" s="315" t="str">
        <f>'Comp. Desp. Indiretas'!$C$52</f>
        <v>PCMSO</v>
      </c>
      <c r="E34052" s="314" t="str">
        <f>Resumo!$R$5</f>
        <v>Despesa</v>
      </c>
      <c r="F34052" s="314" t="str">
        <f>Resumo!$R$6</f>
        <v>Despesa Indireta</v>
      </c>
      <c r="G34052" s="327">
        <f>'Comp. Desp. Indiretas'!DC52</f>
        <v>0</v>
      </c>
    </row>
    <row r="34053" spans="1:7" x14ac:dyDescent="0.25">
      <c r="A34053" s="319">
        <f>'Comp. Desp. Indiretas'!$DC$7</f>
        <v>0</v>
      </c>
      <c r="B34053" s="314" t="str">
        <f>'Comp. Desp. Indiretas'!$A$53</f>
        <v>SMS</v>
      </c>
      <c r="D34053" s="315" t="str">
        <f>'Comp. Desp. Indiretas'!$C$53</f>
        <v>APR</v>
      </c>
      <c r="E34053" s="314" t="str">
        <f>Resumo!$R$5</f>
        <v>Despesa</v>
      </c>
      <c r="F34053" s="314" t="str">
        <f>Resumo!$R$6</f>
        <v>Despesa Indireta</v>
      </c>
      <c r="G34053" s="327">
        <f>'Comp. Desp. Indiretas'!DC53</f>
        <v>0</v>
      </c>
    </row>
    <row r="34054" spans="1:7" x14ac:dyDescent="0.25">
      <c r="A34054" s="319">
        <f>'Comp. Desp. Indiretas'!$DC$7</f>
        <v>0</v>
      </c>
      <c r="B34054" s="314" t="str">
        <f>'Comp. Desp. Indiretas'!$A$55</f>
        <v>SMS</v>
      </c>
      <c r="D34054" s="315" t="str">
        <f>'Comp. Desp. Indiretas'!$C$55</f>
        <v>TREINAMENTO</v>
      </c>
      <c r="E34054" s="314" t="str">
        <f>Resumo!$R$5</f>
        <v>Despesa</v>
      </c>
      <c r="F34054" s="314" t="str">
        <f>Resumo!$R$6</f>
        <v>Despesa Indireta</v>
      </c>
      <c r="G34054" s="327">
        <f>'Comp. Desp. Indiretas'!DC55</f>
        <v>0</v>
      </c>
    </row>
    <row r="34055" spans="1:7" x14ac:dyDescent="0.25">
      <c r="A34055" s="319">
        <f>'Comp. Desp. Indiretas'!$DC$7</f>
        <v>0</v>
      </c>
      <c r="B34055" s="314" t="str">
        <f>'Comp. Desp. Indiretas'!$A$56</f>
        <v>SMS</v>
      </c>
      <c r="D34055" s="315" t="str">
        <f>'Comp. Desp. Indiretas'!$C$56</f>
        <v>ASO</v>
      </c>
      <c r="E34055" s="314" t="str">
        <f>Resumo!$R$5</f>
        <v>Despesa</v>
      </c>
      <c r="F34055" s="314" t="str">
        <f>Resumo!$R$6</f>
        <v>Despesa Indireta</v>
      </c>
      <c r="G34055" s="327">
        <f>'Comp. Desp. Indiretas'!DC56</f>
        <v>0</v>
      </c>
    </row>
    <row r="34056" spans="1:7" x14ac:dyDescent="0.25">
      <c r="A34056" s="319">
        <f>'Comp. Desp. Indiretas'!$DC$7</f>
        <v>0</v>
      </c>
      <c r="B34056" s="314">
        <f>'Comp. Desp. Indiretas'!$A$57</f>
        <v>0</v>
      </c>
      <c r="D34056" s="315" t="str">
        <f>'Comp. Desp. Indiretas'!$C$57</f>
        <v/>
      </c>
      <c r="E34056" s="314" t="str">
        <f>Resumo!$R$5</f>
        <v>Despesa</v>
      </c>
      <c r="F34056" s="314" t="str">
        <f>Resumo!$R$6</f>
        <v>Despesa Indireta</v>
      </c>
      <c r="G34056" s="327">
        <f>'Comp. Desp. Indiretas'!DC57</f>
        <v>0</v>
      </c>
    </row>
    <row r="34057" spans="1:7" x14ac:dyDescent="0.25">
      <c r="A34057" s="319">
        <f>'Comp. Desp. Indiretas'!$DC$7</f>
        <v>0</v>
      </c>
      <c r="B34057" s="314">
        <f>'Comp. Desp. Indiretas'!$A$58</f>
        <v>0</v>
      </c>
      <c r="D34057" s="315" t="str">
        <f>'Comp. Desp. Indiretas'!$C$58</f>
        <v/>
      </c>
      <c r="E34057" s="314" t="str">
        <f>Resumo!$R$5</f>
        <v>Despesa</v>
      </c>
      <c r="F34057" s="314" t="str">
        <f>Resumo!$R$6</f>
        <v>Despesa Indireta</v>
      </c>
      <c r="G34057" s="327">
        <f>'Comp. Desp. Indiretas'!DC58</f>
        <v>0</v>
      </c>
    </row>
    <row r="34058" spans="1:7" x14ac:dyDescent="0.25">
      <c r="A34058" s="319">
        <f>'Comp. Desp. Indiretas'!$DC$7</f>
        <v>0</v>
      </c>
      <c r="B34058" s="314">
        <f>'Comp. Desp. Indiretas'!$A$59</f>
        <v>0</v>
      </c>
      <c r="D34058" s="315" t="str">
        <f>'Comp. Desp. Indiretas'!$C$59</f>
        <v/>
      </c>
      <c r="E34058" s="314" t="str">
        <f>Resumo!$R$5</f>
        <v>Despesa</v>
      </c>
      <c r="F34058" s="314" t="str">
        <f>Resumo!$R$6</f>
        <v>Despesa Indireta</v>
      </c>
      <c r="G34058" s="327">
        <f>'Comp. Desp. Indiretas'!DC59</f>
        <v>0</v>
      </c>
    </row>
    <row r="34059" spans="1:7" x14ac:dyDescent="0.25">
      <c r="A34059" s="319">
        <f>'Comp. Desp. Indiretas'!$DC$7</f>
        <v>0</v>
      </c>
      <c r="B34059" s="314">
        <f>'Comp. Desp. Indiretas'!$A$60</f>
        <v>0</v>
      </c>
      <c r="D34059" s="315" t="str">
        <f>'Comp. Desp. Indiretas'!$C$60</f>
        <v/>
      </c>
      <c r="E34059" s="314" t="str">
        <f>Resumo!$R$5</f>
        <v>Despesa</v>
      </c>
      <c r="F34059" s="314" t="str">
        <f>Resumo!$R$6</f>
        <v>Despesa Indireta</v>
      </c>
      <c r="G34059" s="327">
        <f>'Comp. Desp. Indiretas'!DC60</f>
        <v>0</v>
      </c>
    </row>
    <row r="34060" spans="1:7" x14ac:dyDescent="0.25">
      <c r="A34060" s="319">
        <f>'Comp. Desp. Indiretas'!$DC$7</f>
        <v>0</v>
      </c>
      <c r="B34060" s="314" t="str">
        <f>'Comp. Desp. Indiretas'!$A$63</f>
        <v>MOC</v>
      </c>
      <c r="D34060" s="315" t="str">
        <f>'Comp. Desp. Indiretas'!$C$63</f>
        <v>DIRETOR TÉCNICO</v>
      </c>
      <c r="E34060" s="314" t="str">
        <f>Resumo!$R$5</f>
        <v>Despesa</v>
      </c>
      <c r="F34060" s="314" t="str">
        <f>Resumo!$R$6</f>
        <v>Despesa Indireta</v>
      </c>
      <c r="G34060" s="327">
        <f>'Comp. Desp. Indiretas'!DC63</f>
        <v>0</v>
      </c>
    </row>
    <row r="34061" spans="1:7" x14ac:dyDescent="0.25">
      <c r="A34061" s="319">
        <f>'Comp. Desp. Indiretas'!$DC$7</f>
        <v>0</v>
      </c>
      <c r="B34061" s="314" t="str">
        <f>'Comp. Desp. Indiretas'!$A$64</f>
        <v>MOC</v>
      </c>
      <c r="D34061" s="315" t="str">
        <f>'Comp. Desp. Indiretas'!$C$64</f>
        <v>ANALISTA DE SUPRIMENTOS</v>
      </c>
      <c r="E34061" s="314" t="str">
        <f>Resumo!$R$5</f>
        <v>Despesa</v>
      </c>
      <c r="F34061" s="314" t="str">
        <f>Resumo!$R$6</f>
        <v>Despesa Indireta</v>
      </c>
      <c r="G34061" s="327">
        <f>'Comp. Desp. Indiretas'!DC64</f>
        <v>0</v>
      </c>
    </row>
    <row r="34062" spans="1:7" x14ac:dyDescent="0.25">
      <c r="A34062" s="319">
        <f>'Comp. Desp. Indiretas'!$DC$7</f>
        <v>0</v>
      </c>
      <c r="B34062" s="314" t="str">
        <f>'Comp. Desp. Indiretas'!$A$65</f>
        <v>MOC</v>
      </c>
      <c r="D34062" s="315" t="str">
        <f>'Comp. Desp. Indiretas'!$C$65</f>
        <v>GERENTE DE PROJETO - PJ</v>
      </c>
      <c r="E34062" s="314" t="str">
        <f>Resumo!$R$5</f>
        <v>Despesa</v>
      </c>
      <c r="F34062" s="314" t="str">
        <f>Resumo!$R$6</f>
        <v>Despesa Indireta</v>
      </c>
      <c r="G34062" s="327">
        <f>'Comp. Desp. Indiretas'!DC65</f>
        <v>0</v>
      </c>
    </row>
    <row r="34063" spans="1:7" x14ac:dyDescent="0.25">
      <c r="A34063" s="319">
        <f>'Comp. Desp. Indiretas'!$DC$7</f>
        <v>0</v>
      </c>
      <c r="B34063" s="314" t="str">
        <f>'Comp. Desp. Indiretas'!$A$66</f>
        <v>MOC</v>
      </c>
      <c r="D34063" s="315" t="str">
        <f>'Comp. Desp. Indiretas'!$C$66</f>
        <v>COORD. DE PROJETO - PJ</v>
      </c>
      <c r="E34063" s="314" t="str">
        <f>Resumo!$R$5</f>
        <v>Despesa</v>
      </c>
      <c r="F34063" s="314" t="str">
        <f>Resumo!$R$6</f>
        <v>Despesa Indireta</v>
      </c>
      <c r="G34063" s="327">
        <f>'Comp. Desp. Indiretas'!DC66</f>
        <v>0</v>
      </c>
    </row>
    <row r="34064" spans="1:7" x14ac:dyDescent="0.25">
      <c r="A34064" s="319">
        <f>'Comp. Desp. Indiretas'!$DC$7</f>
        <v>0</v>
      </c>
      <c r="B34064" s="314" t="str">
        <f>'Comp. Desp. Indiretas'!$A$67</f>
        <v>MOC</v>
      </c>
      <c r="D34064" s="315" t="str">
        <f>'Comp. Desp. Indiretas'!$C$67</f>
        <v>COORD. OPERACIONAL - PJ</v>
      </c>
      <c r="E34064" s="314" t="str">
        <f>Resumo!$R$5</f>
        <v>Despesa</v>
      </c>
      <c r="F34064" s="314" t="str">
        <f>Resumo!$R$6</f>
        <v>Despesa Indireta</v>
      </c>
      <c r="G34064" s="327">
        <f>'Comp. Desp. Indiretas'!DC67</f>
        <v>0</v>
      </c>
    </row>
    <row r="34065" spans="1:7" x14ac:dyDescent="0.25">
      <c r="A34065" s="319">
        <f>'Comp. Desp. Indiretas'!$DC$7</f>
        <v>0</v>
      </c>
      <c r="B34065" s="314" t="str">
        <f>'Comp. Desp. Indiretas'!$A$68</f>
        <v>MOC</v>
      </c>
      <c r="D34065" s="315" t="str">
        <f>'Comp. Desp. Indiretas'!$C$68</f>
        <v>ANALISTA DE PROJETOS SENIOR - PJ</v>
      </c>
      <c r="E34065" s="314" t="str">
        <f>Resumo!$R$5</f>
        <v>Despesa</v>
      </c>
      <c r="F34065" s="314" t="str">
        <f>Resumo!$R$6</f>
        <v>Despesa Indireta</v>
      </c>
      <c r="G34065" s="327">
        <f>'Comp. Desp. Indiretas'!DC68</f>
        <v>0</v>
      </c>
    </row>
    <row r="34066" spans="1:7" x14ac:dyDescent="0.25">
      <c r="A34066" s="319">
        <f>'Comp. Desp. Indiretas'!$DC$7</f>
        <v>0</v>
      </c>
      <c r="B34066" s="314" t="str">
        <f>'Comp. Desp. Indiretas'!$A$69</f>
        <v>MOC</v>
      </c>
      <c r="D34066" s="315" t="str">
        <f>'Comp. Desp. Indiretas'!$C$69</f>
        <v>ANALISTA DE PROJETOS PLENO - PJ</v>
      </c>
      <c r="E34066" s="314" t="str">
        <f>Resumo!$R$5</f>
        <v>Despesa</v>
      </c>
      <c r="F34066" s="314" t="str">
        <f>Resumo!$R$6</f>
        <v>Despesa Indireta</v>
      </c>
      <c r="G34066" s="327">
        <f>'Comp. Desp. Indiretas'!DC69</f>
        <v>0</v>
      </c>
    </row>
    <row r="34067" spans="1:7" x14ac:dyDescent="0.25">
      <c r="A34067" s="319">
        <f>'Comp. Desp. Indiretas'!$DC$7</f>
        <v>0</v>
      </c>
      <c r="B34067" s="314" t="str">
        <f>'Comp. Desp. Indiretas'!$A$70</f>
        <v>MOC</v>
      </c>
      <c r="D34067" s="315" t="str">
        <f>'Comp. Desp. Indiretas'!$C$70</f>
        <v>ANALISTA DE PROJETOS JUNIOR - PJ</v>
      </c>
      <c r="E34067" s="314" t="str">
        <f>Resumo!$R$5</f>
        <v>Despesa</v>
      </c>
      <c r="F34067" s="314" t="str">
        <f>Resumo!$R$6</f>
        <v>Despesa Indireta</v>
      </c>
      <c r="G34067" s="327">
        <f>'Comp. Desp. Indiretas'!DC70</f>
        <v>0</v>
      </c>
    </row>
    <row r="34068" spans="1:7" x14ac:dyDescent="0.25">
      <c r="A34068" s="319">
        <f>'Comp. Desp. Indiretas'!$DC$7</f>
        <v>0</v>
      </c>
      <c r="B34068" s="314" t="str">
        <f>'Comp. Desp. Indiretas'!$A$71</f>
        <v>MOC</v>
      </c>
      <c r="D34068" s="315" t="str">
        <f>'Comp. Desp. Indiretas'!$C$71</f>
        <v>TÉCNICO OPERACIONAL - PJ</v>
      </c>
      <c r="E34068" s="314" t="str">
        <f>Resumo!$R$5</f>
        <v>Despesa</v>
      </c>
      <c r="F34068" s="314" t="str">
        <f>Resumo!$R$6</f>
        <v>Despesa Indireta</v>
      </c>
      <c r="G34068" s="327">
        <f>'Comp. Desp. Indiretas'!DC71</f>
        <v>0</v>
      </c>
    </row>
    <row r="34069" spans="1:7" x14ac:dyDescent="0.25">
      <c r="A34069" s="319">
        <f>'Comp. Desp. Indiretas'!$DC$7</f>
        <v>0</v>
      </c>
      <c r="B34069" s="314" t="str">
        <f>'Comp. Desp. Indiretas'!$A$72</f>
        <v>MOC</v>
      </c>
      <c r="D34069" s="315" t="str">
        <f>'Comp. Desp. Indiretas'!$C$72</f>
        <v>AUXILIAR TÉCNICO - PJ</v>
      </c>
      <c r="E34069" s="314" t="str">
        <f>Resumo!$R$5</f>
        <v>Despesa</v>
      </c>
      <c r="F34069" s="314" t="str">
        <f>Resumo!$R$6</f>
        <v>Despesa Indireta</v>
      </c>
      <c r="G34069" s="327">
        <f>'Comp. Desp. Indiretas'!DC72</f>
        <v>0</v>
      </c>
    </row>
    <row r="34070" spans="1:7" x14ac:dyDescent="0.25">
      <c r="A34070" s="319">
        <f>'Comp. Desp. Indiretas'!$DC$7</f>
        <v>0</v>
      </c>
      <c r="B34070" s="314" t="str">
        <f>'Comp. Desp. Indiretas'!$A$73</f>
        <v>MOC</v>
      </c>
      <c r="D34070" s="315" t="str">
        <f>'Comp. Desp. Indiretas'!$C$73</f>
        <v>ANALISTA FINANCEIRO</v>
      </c>
      <c r="E34070" s="314" t="str">
        <f>Resumo!$R$5</f>
        <v>Despesa</v>
      </c>
      <c r="F34070" s="314" t="str">
        <f>Resumo!$R$6</f>
        <v>Despesa Indireta</v>
      </c>
      <c r="G34070" s="327">
        <f>'Comp. Desp. Indiretas'!DC73</f>
        <v>0</v>
      </c>
    </row>
    <row r="34071" spans="1:7" x14ac:dyDescent="0.25">
      <c r="A34071" s="319">
        <f>'Comp. Desp. Indiretas'!$DC$7</f>
        <v>0</v>
      </c>
      <c r="B34071" s="314" t="str">
        <f>'Comp. Desp. Indiretas'!$A$74</f>
        <v>MOC</v>
      </c>
      <c r="D34071" s="315" t="str">
        <f>'Comp. Desp. Indiretas'!$C$74</f>
        <v>ANALISTA DE SUPRIMENTOS</v>
      </c>
      <c r="E34071" s="314" t="str">
        <f>Resumo!$R$5</f>
        <v>Despesa</v>
      </c>
      <c r="F34071" s="314" t="str">
        <f>Resumo!$R$6</f>
        <v>Despesa Indireta</v>
      </c>
      <c r="G34071" s="327">
        <f>'Comp. Desp. Indiretas'!DC74</f>
        <v>0</v>
      </c>
    </row>
    <row r="34072" spans="1:7" x14ac:dyDescent="0.25">
      <c r="A34072" s="319">
        <f>'Comp. Desp. Indiretas'!$DC$7</f>
        <v>0</v>
      </c>
      <c r="B34072" s="314" t="str">
        <f>'Comp. Desp. Indiretas'!$A$75</f>
        <v>DG</v>
      </c>
      <c r="D34072" s="315" t="str">
        <f>'Comp. Desp. Indiretas'!$C$75</f>
        <v>HOSPEDAGEM - NIVEL 1</v>
      </c>
      <c r="E34072" s="314" t="str">
        <f>Resumo!$R$5</f>
        <v>Despesa</v>
      </c>
      <c r="F34072" s="314" t="str">
        <f>Resumo!$R$6</f>
        <v>Despesa Indireta</v>
      </c>
      <c r="G34072" s="327">
        <f>'Comp. Desp. Indiretas'!DC75</f>
        <v>0</v>
      </c>
    </row>
    <row r="34073" spans="1:7" x14ac:dyDescent="0.25">
      <c r="A34073" s="319">
        <f>'Comp. Desp. Indiretas'!$DC$7</f>
        <v>0</v>
      </c>
      <c r="B34073" s="314" t="str">
        <f>'Comp. Desp. Indiretas'!$A$76</f>
        <v>DG</v>
      </c>
      <c r="D34073" s="315" t="str">
        <f>'Comp. Desp. Indiretas'!$C$76</f>
        <v>ALIMENTAÇÃO - NIVEL 1</v>
      </c>
      <c r="E34073" s="314" t="str">
        <f>Resumo!$R$5</f>
        <v>Despesa</v>
      </c>
      <c r="F34073" s="314" t="str">
        <f>Resumo!$R$6</f>
        <v>Despesa Indireta</v>
      </c>
      <c r="G34073" s="327">
        <f>'Comp. Desp. Indiretas'!DC76</f>
        <v>0</v>
      </c>
    </row>
    <row r="34074" spans="1:7" x14ac:dyDescent="0.25">
      <c r="A34074" s="319">
        <f>'Comp. Desp. Indiretas'!$DC$7</f>
        <v>0</v>
      </c>
      <c r="B34074" s="314" t="str">
        <f>'Comp. Desp. Indiretas'!$A$77</f>
        <v>DG</v>
      </c>
      <c r="D34074" s="315" t="str">
        <f>'Comp. Desp. Indiretas'!$C$77</f>
        <v>LOCAÇÃO DE BASE OPERACIONAL</v>
      </c>
      <c r="E34074" s="314" t="str">
        <f>Resumo!$R$5</f>
        <v>Despesa</v>
      </c>
      <c r="F34074" s="314" t="str">
        <f>Resumo!$R$6</f>
        <v>Despesa Indireta</v>
      </c>
      <c r="G34074" s="327">
        <f>'Comp. Desp. Indiretas'!DC77</f>
        <v>0</v>
      </c>
    </row>
    <row r="34075" spans="1:7" x14ac:dyDescent="0.25">
      <c r="A34075" s="319">
        <f>'Comp. Desp. Indiretas'!$DC$7</f>
        <v>0</v>
      </c>
      <c r="B34075" s="314" t="str">
        <f>'Comp. Desp. Indiretas'!$A$78</f>
        <v>DG</v>
      </c>
      <c r="D34075" s="315" t="str">
        <f>'Comp. Desp. Indiretas'!$C$78</f>
        <v>ALIMENTAÇÃO - NIVEL 1</v>
      </c>
      <c r="E34075" s="314" t="str">
        <f>Resumo!$R$5</f>
        <v>Despesa</v>
      </c>
      <c r="F34075" s="314" t="str">
        <f>Resumo!$R$6</f>
        <v>Despesa Indireta</v>
      </c>
      <c r="G34075" s="327">
        <f>'Comp. Desp. Indiretas'!DC78</f>
        <v>0</v>
      </c>
    </row>
    <row r="34076" spans="1:7" x14ac:dyDescent="0.25">
      <c r="A34076" s="319">
        <f>'Comp. Desp. Indiretas'!$DC$7</f>
        <v>0</v>
      </c>
      <c r="B34076" s="314" t="str">
        <f>'Comp. Desp. Indiretas'!$A$79</f>
        <v>DG</v>
      </c>
      <c r="D34076" s="315" t="str">
        <f>'Comp. Desp. Indiretas'!$C$79</f>
        <v>ALIMENTAÇÃO - NIVEL 2</v>
      </c>
      <c r="E34076" s="314" t="str">
        <f>Resumo!$R$5</f>
        <v>Despesa</v>
      </c>
      <c r="F34076" s="314" t="str">
        <f>Resumo!$R$6</f>
        <v>Despesa Indireta</v>
      </c>
      <c r="G34076" s="327">
        <f>'Comp. Desp. Indiretas'!DC79</f>
        <v>0</v>
      </c>
    </row>
    <row r="34077" spans="1:7" x14ac:dyDescent="0.25">
      <c r="A34077" s="319">
        <f>'Comp. Desp. Indiretas'!$DC$7</f>
        <v>0</v>
      </c>
      <c r="B34077" s="314" t="str">
        <f>'Comp. Desp. Indiretas'!$A$80</f>
        <v>DG</v>
      </c>
      <c r="D34077" s="315" t="str">
        <f>'Comp. Desp. Indiretas'!$C$80</f>
        <v>ALIMENTAÇÃO - NIVEL 3</v>
      </c>
      <c r="E34077" s="314" t="str">
        <f>Resumo!$R$5</f>
        <v>Despesa</v>
      </c>
      <c r="F34077" s="314" t="str">
        <f>Resumo!$R$6</f>
        <v>Despesa Indireta</v>
      </c>
      <c r="G34077" s="327">
        <f>'Comp. Desp. Indiretas'!DC80</f>
        <v>0</v>
      </c>
    </row>
    <row r="34078" spans="1:7" x14ac:dyDescent="0.25">
      <c r="A34078" s="319">
        <f>'Comp. Desp. Indiretas'!$DC$7</f>
        <v>0</v>
      </c>
      <c r="B34078" s="314" t="str">
        <f>'Comp. Desp. Indiretas'!$A$81</f>
        <v>DG</v>
      </c>
      <c r="D34078" s="315" t="str">
        <f>'Comp. Desp. Indiretas'!$C$81</f>
        <v>TELEFONIA</v>
      </c>
      <c r="E34078" s="314" t="str">
        <f>Resumo!$R$5</f>
        <v>Despesa</v>
      </c>
      <c r="F34078" s="314" t="str">
        <f>Resumo!$R$6</f>
        <v>Despesa Indireta</v>
      </c>
      <c r="G34078" s="327">
        <f>'Comp. Desp. Indiretas'!DC81</f>
        <v>0</v>
      </c>
    </row>
    <row r="34079" spans="1:7" x14ac:dyDescent="0.25">
      <c r="A34079" s="319">
        <f>'Comp. Desp. Indiretas'!$DC$7</f>
        <v>0</v>
      </c>
      <c r="B34079" s="314" t="str">
        <f>'Comp. Desp. Indiretas'!$A$82</f>
        <v>DG</v>
      </c>
      <c r="D34079" s="315" t="str">
        <f>'Comp. Desp. Indiretas'!$C$82</f>
        <v>ALUGUEL DE VEÍCULO LEVE MENSAL</v>
      </c>
      <c r="E34079" s="314" t="str">
        <f>Resumo!$R$5</f>
        <v>Despesa</v>
      </c>
      <c r="F34079" s="314" t="str">
        <f>Resumo!$R$6</f>
        <v>Despesa Indireta</v>
      </c>
      <c r="G34079" s="327">
        <f>'Comp. Desp. Indiretas'!DC82</f>
        <v>0</v>
      </c>
    </row>
    <row r="34080" spans="1:7" x14ac:dyDescent="0.25">
      <c r="A34080" s="319">
        <f>'Comp. Desp. Indiretas'!$DC$7</f>
        <v>0</v>
      </c>
      <c r="B34080" s="314" t="str">
        <f>'Comp. Desp. Indiretas'!$A$83</f>
        <v>DG</v>
      </c>
      <c r="D34080" s="315" t="str">
        <f>'Comp. Desp. Indiretas'!$C$83</f>
        <v>ALUGUEL DE VEICULO LEVE</v>
      </c>
      <c r="E34080" s="314" t="str">
        <f>Resumo!$R$5</f>
        <v>Despesa</v>
      </c>
      <c r="F34080" s="314" t="str">
        <f>Resumo!$R$6</f>
        <v>Despesa Indireta</v>
      </c>
      <c r="G34080" s="327">
        <f>'Comp. Desp. Indiretas'!DC83</f>
        <v>0</v>
      </c>
    </row>
    <row r="34081" spans="1:7" x14ac:dyDescent="0.25">
      <c r="A34081" s="319">
        <f>'Comp. Desp. Indiretas'!$DC$7</f>
        <v>0</v>
      </c>
      <c r="B34081" s="314" t="str">
        <f>'Comp. Desp. Indiretas'!$A$84</f>
        <v>DG</v>
      </c>
      <c r="D34081" s="315" t="str">
        <f>'Comp. Desp. Indiretas'!$C$84</f>
        <v>ALUGUEL CAMINHONTE</v>
      </c>
      <c r="E34081" s="314" t="str">
        <f>Resumo!$R$5</f>
        <v>Despesa</v>
      </c>
      <c r="F34081" s="314" t="str">
        <f>Resumo!$R$6</f>
        <v>Despesa Indireta</v>
      </c>
      <c r="G34081" s="327">
        <f>'Comp. Desp. Indiretas'!DC84</f>
        <v>0</v>
      </c>
    </row>
    <row r="34082" spans="1:7" x14ac:dyDescent="0.25">
      <c r="A34082" s="319">
        <f>'Comp. Desp. Indiretas'!$DC$7</f>
        <v>0</v>
      </c>
      <c r="B34082" s="314" t="str">
        <f>'Comp. Desp. Indiretas'!$A$85</f>
        <v>DG</v>
      </c>
      <c r="D34082" s="315" t="str">
        <f>'Comp. Desp. Indiretas'!$C$85</f>
        <v>AQUISIÇÃO DE VEICULO</v>
      </c>
      <c r="E34082" s="314" t="str">
        <f>Resumo!$R$5</f>
        <v>Despesa</v>
      </c>
      <c r="F34082" s="314" t="str">
        <f>Resumo!$R$6</f>
        <v>Despesa Indireta</v>
      </c>
      <c r="G34082" s="327">
        <f>'Comp. Desp. Indiretas'!DC85</f>
        <v>0</v>
      </c>
    </row>
    <row r="34083" spans="1:7" x14ac:dyDescent="0.25">
      <c r="A34083" s="319">
        <f>'Comp. Desp. Indiretas'!$DC$7</f>
        <v>0</v>
      </c>
      <c r="B34083" s="314" t="str">
        <f>'Comp. Desp. Indiretas'!$A$86</f>
        <v>DG</v>
      </c>
      <c r="D34083" s="315" t="str">
        <f>'Comp. Desp. Indiretas'!$C$86</f>
        <v>COMBUSTÍVEL - GASOLINA</v>
      </c>
      <c r="E34083" s="314" t="str">
        <f>Resumo!$R$5</f>
        <v>Despesa</v>
      </c>
      <c r="F34083" s="314" t="str">
        <f>Resumo!$R$6</f>
        <v>Despesa Indireta</v>
      </c>
      <c r="G34083" s="327">
        <f>'Comp. Desp. Indiretas'!DC86</f>
        <v>0</v>
      </c>
    </row>
    <row r="34084" spans="1:7" x14ac:dyDescent="0.25">
      <c r="A34084" s="319">
        <f>'Comp. Desp. Indiretas'!$DC$7</f>
        <v>0</v>
      </c>
      <c r="B34084" s="314" t="str">
        <f>'Comp. Desp. Indiretas'!$A$87</f>
        <v>DG</v>
      </c>
      <c r="D34084" s="315" t="str">
        <f>'Comp. Desp. Indiretas'!$C$87</f>
        <v>COMBUSTÍVEL - DIESEL</v>
      </c>
      <c r="E34084" s="314" t="str">
        <f>Resumo!$R$5</f>
        <v>Despesa</v>
      </c>
      <c r="F34084" s="314" t="str">
        <f>Resumo!$R$6</f>
        <v>Despesa Indireta</v>
      </c>
      <c r="G34084" s="327">
        <f>'Comp. Desp. Indiretas'!DC87</f>
        <v>0</v>
      </c>
    </row>
    <row r="34085" spans="1:7" x14ac:dyDescent="0.25">
      <c r="A34085" s="319">
        <f>'Comp. Desp. Indiretas'!$DC$7</f>
        <v>0</v>
      </c>
      <c r="B34085" s="314" t="str">
        <f>'Comp. Desp. Indiretas'!$A$88</f>
        <v>DG</v>
      </c>
      <c r="D34085" s="315" t="str">
        <f>'Comp. Desp. Indiretas'!$C$88</f>
        <v>PASSAGEM AÉREA</v>
      </c>
      <c r="E34085" s="314" t="str">
        <f>Resumo!$R$5</f>
        <v>Despesa</v>
      </c>
      <c r="F34085" s="314" t="str">
        <f>Resumo!$R$6</f>
        <v>Despesa Indireta</v>
      </c>
      <c r="G34085" s="327">
        <f>'Comp. Desp. Indiretas'!DC88</f>
        <v>0</v>
      </c>
    </row>
    <row r="34086" spans="1:7" x14ac:dyDescent="0.25">
      <c r="A34086" s="319">
        <f>'Comp. Desp. Indiretas'!$DC$7</f>
        <v>0</v>
      </c>
      <c r="B34086" s="314" t="str">
        <f>'Comp. Desp. Indiretas'!$A$89</f>
        <v>ART</v>
      </c>
      <c r="D34086" s="315" t="str">
        <f>'Comp. Desp. Indiretas'!$C$89</f>
        <v>ART CREA - Nível 1</v>
      </c>
      <c r="E34086" s="314" t="str">
        <f>Resumo!$R$5</f>
        <v>Despesa</v>
      </c>
      <c r="F34086" s="314" t="str">
        <f>Resumo!$R$6</f>
        <v>Despesa Indireta</v>
      </c>
      <c r="G34086" s="327">
        <f>'Comp. Desp. Indiretas'!DC89</f>
        <v>0</v>
      </c>
    </row>
    <row r="34087" spans="1:7" x14ac:dyDescent="0.25">
      <c r="A34087" s="319">
        <f>'Comp. Desp. Indiretas'!$DC$7</f>
        <v>0</v>
      </c>
      <c r="B34087" s="314" t="str">
        <f>'Comp. Desp. Indiretas'!$A$90</f>
        <v>ART</v>
      </c>
      <c r="D34087" s="315" t="str">
        <f>'Comp. Desp. Indiretas'!$C$90</f>
        <v>ART CREA - Nível 2</v>
      </c>
      <c r="E34087" s="314" t="str">
        <f>Resumo!$R$5</f>
        <v>Despesa</v>
      </c>
      <c r="F34087" s="314" t="str">
        <f>Resumo!$R$6</f>
        <v>Despesa Indireta</v>
      </c>
      <c r="G34087" s="327">
        <f>'Comp. Desp. Indiretas'!DC90</f>
        <v>0</v>
      </c>
    </row>
    <row r="34088" spans="1:7" x14ac:dyDescent="0.25">
      <c r="A34088" s="319">
        <f>'Comp. Desp. Indiretas'!$DC$7</f>
        <v>0</v>
      </c>
      <c r="B34088" s="314" t="str">
        <f>'Comp. Desp. Indiretas'!$A$91</f>
        <v>ART</v>
      </c>
      <c r="D34088" s="315" t="str">
        <f>'Comp. Desp. Indiretas'!$C$91</f>
        <v>ART CREA - Nível 3</v>
      </c>
      <c r="E34088" s="314" t="str">
        <f>Resumo!$R$5</f>
        <v>Despesa</v>
      </c>
      <c r="F34088" s="314" t="str">
        <f>Resumo!$R$6</f>
        <v>Despesa Indireta</v>
      </c>
      <c r="G34088" s="327">
        <f>'Comp. Desp. Indiretas'!DC91</f>
        <v>0</v>
      </c>
    </row>
    <row r="34089" spans="1:7" x14ac:dyDescent="0.25">
      <c r="A34089" s="319">
        <f>'Comp. Desp. Indiretas'!$DC$7</f>
        <v>0</v>
      </c>
      <c r="B34089" s="314" t="str">
        <f>'Comp. Desp. Indiretas'!$A$92</f>
        <v>ART</v>
      </c>
      <c r="D34089" s="315" t="str">
        <f>'Comp. Desp. Indiretas'!$C$92</f>
        <v>ACERVO CREA</v>
      </c>
      <c r="E34089" s="314" t="str">
        <f>Resumo!$R$5</f>
        <v>Despesa</v>
      </c>
      <c r="F34089" s="314" t="str">
        <f>Resumo!$R$6</f>
        <v>Despesa Indireta</v>
      </c>
      <c r="G34089" s="327">
        <f>'Comp. Desp. Indiretas'!DC92</f>
        <v>0</v>
      </c>
    </row>
    <row r="34090" spans="1:7" x14ac:dyDescent="0.25">
      <c r="A34090" s="319">
        <f>'Comp. Desp. Indiretas'!$DC$7</f>
        <v>0</v>
      </c>
      <c r="B34090" s="314" t="str">
        <f>'Comp. Desp. Indiretas'!$A$93</f>
        <v>ART</v>
      </c>
      <c r="D34090" s="315" t="str">
        <f>'Comp. Desp. Indiretas'!$C$93</f>
        <v>ART CRBio</v>
      </c>
      <c r="E34090" s="314" t="str">
        <f>Resumo!$R$5</f>
        <v>Despesa</v>
      </c>
      <c r="F34090" s="314" t="str">
        <f>Resumo!$R$6</f>
        <v>Despesa Indireta</v>
      </c>
      <c r="G34090" s="327">
        <f>'Comp. Desp. Indiretas'!DC93</f>
        <v>0</v>
      </c>
    </row>
    <row r="34091" spans="1:7" x14ac:dyDescent="0.25">
      <c r="A34091" s="319">
        <f>'Comp. Desp. Indiretas'!$DC$7</f>
        <v>0</v>
      </c>
      <c r="B34091" s="314" t="str">
        <f>'Comp. Desp. Indiretas'!$A$94</f>
        <v>ART</v>
      </c>
      <c r="D34091" s="315" t="str">
        <f>'Comp. Desp. Indiretas'!$C$94</f>
        <v>ACERVO CRBio</v>
      </c>
      <c r="E34091" s="314" t="str">
        <f>Resumo!$R$5</f>
        <v>Despesa</v>
      </c>
      <c r="F34091" s="314" t="str">
        <f>Resumo!$R$6</f>
        <v>Despesa Indireta</v>
      </c>
      <c r="G34091" s="327">
        <f>'Comp. Desp. Indiretas'!DC94</f>
        <v>0</v>
      </c>
    </row>
    <row r="34092" spans="1:7" x14ac:dyDescent="0.25">
      <c r="A34092" s="319">
        <f>'Comp. Desp. Indiretas'!$DC$7</f>
        <v>0</v>
      </c>
      <c r="B34092" s="314" t="str">
        <f>'Comp. Desp. Indiretas'!$A$95</f>
        <v>ART</v>
      </c>
      <c r="D34092" s="315" t="str">
        <f>'Comp. Desp. Indiretas'!$C$95</f>
        <v>VISTO CREA PF</v>
      </c>
      <c r="E34092" s="314" t="str">
        <f>Resumo!$R$5</f>
        <v>Despesa</v>
      </c>
      <c r="F34092" s="314" t="str">
        <f>Resumo!$R$6</f>
        <v>Despesa Indireta</v>
      </c>
      <c r="G34092" s="327">
        <f>'Comp. Desp. Indiretas'!DC95</f>
        <v>0</v>
      </c>
    </row>
    <row r="34093" spans="1:7" x14ac:dyDescent="0.25">
      <c r="A34093" s="319">
        <f>'Comp. Desp. Indiretas'!$DC$7</f>
        <v>0</v>
      </c>
      <c r="B34093" s="314" t="str">
        <f>'Comp. Desp. Indiretas'!$A$96</f>
        <v>ART</v>
      </c>
      <c r="D34093" s="315" t="str">
        <f>'Comp. Desp. Indiretas'!$C$96</f>
        <v>VISTO CREA PJ</v>
      </c>
      <c r="E34093" s="314" t="str">
        <f>Resumo!$R$5</f>
        <v>Despesa</v>
      </c>
      <c r="F34093" s="314" t="str">
        <f>Resumo!$R$6</f>
        <v>Despesa Indireta</v>
      </c>
      <c r="G34093" s="327">
        <f>'Comp. Desp. Indiretas'!DC96</f>
        <v>0</v>
      </c>
    </row>
    <row r="34094" spans="1:7" x14ac:dyDescent="0.25">
      <c r="A34094" s="319">
        <f>'Comp. Desp. Indiretas'!$DC$7</f>
        <v>0</v>
      </c>
      <c r="B34094" s="314" t="str">
        <f>'Comp. Desp. Indiretas'!$A$97</f>
        <v>ART</v>
      </c>
      <c r="D34094" s="315" t="str">
        <f>'Comp. Desp. Indiretas'!$C$97</f>
        <v>ANUIDADE CREA PF</v>
      </c>
      <c r="E34094" s="314" t="str">
        <f>Resumo!$R$5</f>
        <v>Despesa</v>
      </c>
      <c r="F34094" s="314" t="str">
        <f>Resumo!$R$6</f>
        <v>Despesa Indireta</v>
      </c>
      <c r="G34094" s="327">
        <f>'Comp. Desp. Indiretas'!DC97</f>
        <v>0</v>
      </c>
    </row>
    <row r="34095" spans="1:7" x14ac:dyDescent="0.25">
      <c r="A34095" s="319">
        <f>'Comp. Desp. Indiretas'!$DC$7</f>
        <v>0</v>
      </c>
      <c r="B34095" s="314" t="str">
        <f>'Comp. Desp. Indiretas'!$A$98</f>
        <v>ART</v>
      </c>
      <c r="D34095" s="315" t="str">
        <f>'Comp. Desp. Indiretas'!$C$98</f>
        <v>ANUIDADE CREA PJ</v>
      </c>
      <c r="E34095" s="314" t="str">
        <f>Resumo!$R$5</f>
        <v>Despesa</v>
      </c>
      <c r="F34095" s="314" t="str">
        <f>Resumo!$R$6</f>
        <v>Despesa Indireta</v>
      </c>
      <c r="G34095" s="327">
        <f>'Comp. Desp. Indiretas'!DC98</f>
        <v>0</v>
      </c>
    </row>
    <row r="34096" spans="1:7" x14ac:dyDescent="0.25">
      <c r="A34096" s="319">
        <f>'Comp. Desp. Indiretas'!$DC$7</f>
        <v>0</v>
      </c>
      <c r="B34096" s="314" t="str">
        <f>'Comp. Desp. Indiretas'!$A$99</f>
        <v>ART</v>
      </c>
      <c r="D34096" s="315" t="str">
        <f>'Comp. Desp. Indiretas'!$C$99</f>
        <v>VISTO CRBio PF</v>
      </c>
      <c r="E34096" s="314" t="str">
        <f>Resumo!$R$5</f>
        <v>Despesa</v>
      </c>
      <c r="F34096" s="314" t="str">
        <f>Resumo!$R$6</f>
        <v>Despesa Indireta</v>
      </c>
      <c r="G34096" s="327">
        <f>'Comp. Desp. Indiretas'!DC99</f>
        <v>0</v>
      </c>
    </row>
    <row r="34097" spans="1:7" x14ac:dyDescent="0.25">
      <c r="A34097" s="319">
        <f>'Comp. Desp. Indiretas'!$DC$7</f>
        <v>0</v>
      </c>
      <c r="B34097" s="314" t="str">
        <f>'Comp. Desp. Indiretas'!$A$100</f>
        <v>ART</v>
      </c>
      <c r="D34097" s="315" t="str">
        <f>'Comp. Desp. Indiretas'!$C$100</f>
        <v>VISTO CRBio PJ</v>
      </c>
      <c r="E34097" s="314" t="str">
        <f>Resumo!$R$5</f>
        <v>Despesa</v>
      </c>
      <c r="F34097" s="314" t="str">
        <f>Resumo!$R$6</f>
        <v>Despesa Indireta</v>
      </c>
      <c r="G34097" s="327">
        <f>'Comp. Desp. Indiretas'!DC100</f>
        <v>0</v>
      </c>
    </row>
    <row r="34098" spans="1:7" x14ac:dyDescent="0.25">
      <c r="A34098" s="319">
        <f>'Comp. Desp. Indiretas'!$DC$7</f>
        <v>0</v>
      </c>
      <c r="B34098" s="314" t="str">
        <f>'Comp. Desp. Indiretas'!$A$101</f>
        <v>SMS</v>
      </c>
      <c r="D34098" s="315" t="str">
        <f>'Comp. Desp. Indiretas'!$C$101</f>
        <v>PPRA</v>
      </c>
      <c r="E34098" s="314" t="str">
        <f>Resumo!$R$5</f>
        <v>Despesa</v>
      </c>
      <c r="F34098" s="314" t="str">
        <f>Resumo!$R$6</f>
        <v>Despesa Indireta</v>
      </c>
      <c r="G34098" s="327">
        <f>'Comp. Desp. Indiretas'!DC101</f>
        <v>0</v>
      </c>
    </row>
    <row r="34099" spans="1:7" x14ac:dyDescent="0.25">
      <c r="A34099" s="319">
        <f>'Comp. Desp. Indiretas'!$DC$7</f>
        <v>0</v>
      </c>
      <c r="B34099" s="314" t="str">
        <f>'Comp. Desp. Indiretas'!$A$102</f>
        <v>SMS</v>
      </c>
      <c r="D34099" s="315" t="str">
        <f>'Comp. Desp. Indiretas'!$C$102</f>
        <v>PCMSO</v>
      </c>
      <c r="E34099" s="314" t="str">
        <f>Resumo!$R$5</f>
        <v>Despesa</v>
      </c>
      <c r="F34099" s="314" t="str">
        <f>Resumo!$R$6</f>
        <v>Despesa Indireta</v>
      </c>
      <c r="G34099" s="327">
        <f>'Comp. Desp. Indiretas'!DC102</f>
        <v>0</v>
      </c>
    </row>
    <row r="34100" spans="1:7" x14ac:dyDescent="0.25">
      <c r="A34100" s="319">
        <f>'Comp. Desp. Indiretas'!$DC$7</f>
        <v>0</v>
      </c>
      <c r="B34100" s="314" t="str">
        <f>'Comp. Desp. Indiretas'!$A$103</f>
        <v>SMS</v>
      </c>
      <c r="D34100" s="315" t="str">
        <f>'Comp. Desp. Indiretas'!$C$103</f>
        <v>APR</v>
      </c>
      <c r="E34100" s="314" t="str">
        <f>Resumo!$R$5</f>
        <v>Despesa</v>
      </c>
      <c r="F34100" s="314" t="str">
        <f>Resumo!$R$6</f>
        <v>Despesa Indireta</v>
      </c>
      <c r="G34100" s="327">
        <f>'Comp. Desp. Indiretas'!DC103</f>
        <v>0</v>
      </c>
    </row>
    <row r="34101" spans="1:7" x14ac:dyDescent="0.25">
      <c r="A34101" s="319">
        <f>'Comp. Desp. Indiretas'!$DC$7</f>
        <v>0</v>
      </c>
      <c r="B34101" s="314" t="str">
        <f>'Comp. Desp. Indiretas'!$A$104</f>
        <v>SMS</v>
      </c>
      <c r="D34101" s="315" t="str">
        <f>'Comp. Desp. Indiretas'!$C$104</f>
        <v>PAE</v>
      </c>
      <c r="E34101" s="314" t="str">
        <f>Resumo!$R$5</f>
        <v>Despesa</v>
      </c>
      <c r="F34101" s="314" t="str">
        <f>Resumo!$R$6</f>
        <v>Despesa Indireta</v>
      </c>
      <c r="G34101" s="327">
        <f>'Comp. Desp. Indiretas'!DC104</f>
        <v>0</v>
      </c>
    </row>
    <row r="34102" spans="1:7" x14ac:dyDescent="0.25">
      <c r="A34102" s="319">
        <f>'Comp. Desp. Indiretas'!$DC$7</f>
        <v>0</v>
      </c>
      <c r="B34102" s="314" t="str">
        <f>'Comp. Desp. Indiretas'!$A$105</f>
        <v>SMS</v>
      </c>
      <c r="D34102" s="315" t="str">
        <f>'Comp. Desp. Indiretas'!$C$105</f>
        <v>TREINAMENTO</v>
      </c>
      <c r="E34102" s="314" t="str">
        <f>Resumo!$R$5</f>
        <v>Despesa</v>
      </c>
      <c r="F34102" s="314" t="str">
        <f>Resumo!$R$6</f>
        <v>Despesa Indireta</v>
      </c>
      <c r="G34102" s="327">
        <f>'Comp. Desp. Indiretas'!DC105</f>
        <v>0</v>
      </c>
    </row>
    <row r="34103" spans="1:7" x14ac:dyDescent="0.25">
      <c r="A34103" s="319">
        <f>'Comp. Desp. Indiretas'!$DC$7</f>
        <v>0</v>
      </c>
      <c r="B34103" s="314" t="str">
        <f>'Comp. Desp. Indiretas'!$A$106</f>
        <v>SMS</v>
      </c>
      <c r="D34103" s="315" t="str">
        <f>'Comp. Desp. Indiretas'!$C$106</f>
        <v>ASO</v>
      </c>
      <c r="E34103" s="314" t="str">
        <f>Resumo!$R$5</f>
        <v>Despesa</v>
      </c>
      <c r="F34103" s="314" t="str">
        <f>Resumo!$R$6</f>
        <v>Despesa Indireta</v>
      </c>
      <c r="G34103" s="327">
        <f>'Comp. Desp. Indiretas'!DC106</f>
        <v>0</v>
      </c>
    </row>
    <row r="34104" spans="1:7" x14ac:dyDescent="0.25">
      <c r="A34104" s="319">
        <f>'Comp. Desp. Indiretas'!$DC$7</f>
        <v>0</v>
      </c>
      <c r="B34104" s="314">
        <f>'Comp. Desp. Indiretas'!$A$107</f>
        <v>0</v>
      </c>
      <c r="D34104" s="315" t="str">
        <f>'Comp. Desp. Indiretas'!$C$107</f>
        <v/>
      </c>
      <c r="E34104" s="314" t="str">
        <f>Resumo!$R$5</f>
        <v>Despesa</v>
      </c>
      <c r="F34104" s="314" t="str">
        <f>Resumo!$R$6</f>
        <v>Despesa Indireta</v>
      </c>
      <c r="G34104" s="327">
        <f>'Comp. Desp. Indiretas'!DC107</f>
        <v>0</v>
      </c>
    </row>
    <row r="34105" spans="1:7" x14ac:dyDescent="0.25">
      <c r="A34105" s="319">
        <f>'Comp. Desp. Indiretas'!$DC$7</f>
        <v>0</v>
      </c>
      <c r="B34105" s="314">
        <f>'Comp. Desp. Indiretas'!$A$108</f>
        <v>0</v>
      </c>
      <c r="D34105" s="315" t="str">
        <f>'Comp. Desp. Indiretas'!$C$108</f>
        <v/>
      </c>
      <c r="E34105" s="314" t="str">
        <f>Resumo!$R$5</f>
        <v>Despesa</v>
      </c>
      <c r="F34105" s="314" t="str">
        <f>Resumo!$R$6</f>
        <v>Despesa Indireta</v>
      </c>
      <c r="G34105" s="327">
        <f>'Comp. Desp. Indiretas'!DC108</f>
        <v>0</v>
      </c>
    </row>
    <row r="34106" spans="1:7" x14ac:dyDescent="0.25">
      <c r="A34106" s="319">
        <f>'Comp. Desp. Indiretas'!$DC$7</f>
        <v>0</v>
      </c>
      <c r="B34106" s="314">
        <f>'Comp. Desp. Indiretas'!$A$109</f>
        <v>0</v>
      </c>
      <c r="D34106" s="315" t="str">
        <f>'Comp. Desp. Indiretas'!$C$109</f>
        <v/>
      </c>
      <c r="E34106" s="314" t="str">
        <f>Resumo!$R$5</f>
        <v>Despesa</v>
      </c>
      <c r="F34106" s="314" t="str">
        <f>Resumo!$R$6</f>
        <v>Despesa Indireta</v>
      </c>
      <c r="G34106" s="327">
        <f>'Comp. Desp. Indiretas'!DC109</f>
        <v>0</v>
      </c>
    </row>
    <row r="34107" spans="1:7" x14ac:dyDescent="0.25">
      <c r="A34107" s="319">
        <f>'Comp. Desp. Indiretas'!$DC$7</f>
        <v>0</v>
      </c>
      <c r="B34107" s="314">
        <f>'Comp. Desp. Indiretas'!$A$110</f>
        <v>0</v>
      </c>
      <c r="D34107" s="315" t="str">
        <f>'Comp. Desp. Indiretas'!$C$110</f>
        <v/>
      </c>
      <c r="E34107" s="314" t="str">
        <f>Resumo!$R$5</f>
        <v>Despesa</v>
      </c>
      <c r="F34107" s="314" t="str">
        <f>Resumo!$R$6</f>
        <v>Despesa Indireta</v>
      </c>
      <c r="G34107" s="327">
        <f>'Comp. Desp. Indiretas'!DC110</f>
        <v>0</v>
      </c>
    </row>
    <row r="34108" spans="1:7" x14ac:dyDescent="0.25">
      <c r="A34108" s="319">
        <f>'Comp. Desp. Indiretas'!$DC$7</f>
        <v>0</v>
      </c>
      <c r="B34108" s="314">
        <f>'Comp. Desp. Indiretas'!$A$111</f>
        <v>0</v>
      </c>
      <c r="D34108" s="315" t="str">
        <f>'Comp. Desp. Indiretas'!$C$111</f>
        <v/>
      </c>
      <c r="E34108" s="314" t="str">
        <f>Resumo!$R$5</f>
        <v>Despesa</v>
      </c>
      <c r="F34108" s="314" t="str">
        <f>Resumo!$R$6</f>
        <v>Despesa Indireta</v>
      </c>
      <c r="G34108" s="327">
        <f>'Comp. Desp. Indiretas'!DC111</f>
        <v>0</v>
      </c>
    </row>
    <row r="34109" spans="1:7" x14ac:dyDescent="0.25">
      <c r="A34109" s="319">
        <f>'Comp. Desp. Indiretas'!$DC$7</f>
        <v>0</v>
      </c>
      <c r="B34109" s="314">
        <f>'Comp. Desp. Indiretas'!$A$112</f>
        <v>0</v>
      </c>
      <c r="D34109" s="315" t="str">
        <f>'Comp. Desp. Indiretas'!$C$112</f>
        <v/>
      </c>
      <c r="E34109" s="314" t="str">
        <f>Resumo!$R$5</f>
        <v>Despesa</v>
      </c>
      <c r="F34109" s="314" t="str">
        <f>Resumo!$R$6</f>
        <v>Despesa Indireta</v>
      </c>
      <c r="G34109" s="327">
        <f>'Comp. Desp. Indiretas'!DC112</f>
        <v>0</v>
      </c>
    </row>
    <row r="34110" spans="1:7" x14ac:dyDescent="0.25">
      <c r="A34110" s="319">
        <f>'Comp. Desp. Indiretas'!$DC$7</f>
        <v>0</v>
      </c>
      <c r="B34110" s="314" t="str">
        <f>'Composições Desp. Diretas'!$A$10</f>
        <v>SE</v>
      </c>
      <c r="C34110" s="314" t="str">
        <f>EAP!$C$9</f>
        <v>PP01</v>
      </c>
      <c r="D34110" s="315" t="str">
        <f>'Composições Desp. Diretas'!$C$10</f>
        <v>Subcontratação: realização do serviço de monit. da QAE</v>
      </c>
      <c r="E34110" s="314" t="str">
        <f>Resumo!$R$5</f>
        <v>Despesa</v>
      </c>
      <c r="F34110" s="314" t="str">
        <f>Resumo!$R$7</f>
        <v>Despesa Direta</v>
      </c>
      <c r="G34110" s="327">
        <f>'Composições Desp. Diretas'!DD10</f>
        <v>0</v>
      </c>
    </row>
    <row r="34111" spans="1:7" x14ac:dyDescent="0.25">
      <c r="A34111" s="319">
        <f>'Comp. Desp. Indiretas'!$DC$7</f>
        <v>0</v>
      </c>
      <c r="B34111" s="314" t="str">
        <f>'Composições Desp. Diretas'!$A$11</f>
        <v>MOC</v>
      </c>
      <c r="C34111" s="314" t="str">
        <f>EAP!$C$9</f>
        <v>PP01</v>
      </c>
      <c r="D34111" s="315" t="str">
        <f>'Composições Desp. Diretas'!$C$11</f>
        <v>ANALISTA DE PROJETOS PLENO</v>
      </c>
      <c r="E34111" s="314" t="str">
        <f>Resumo!$R$5</f>
        <v>Despesa</v>
      </c>
      <c r="F34111" s="314" t="str">
        <f>Resumo!$R$7</f>
        <v>Despesa Direta</v>
      </c>
      <c r="G34111" s="327">
        <f>'Composições Desp. Diretas'!DD11</f>
        <v>0</v>
      </c>
    </row>
    <row r="34112" spans="1:7" x14ac:dyDescent="0.25">
      <c r="A34112" s="319">
        <f>'Comp. Desp. Indiretas'!$DC$7</f>
        <v>0</v>
      </c>
      <c r="B34112" s="314">
        <f>'Composições Desp. Diretas'!$A$12</f>
        <v>0</v>
      </c>
      <c r="C34112" s="314" t="str">
        <f>EAP!$C$9</f>
        <v>PP01</v>
      </c>
      <c r="D34112" s="315">
        <f>'Composições Desp. Diretas'!$C$12</f>
        <v>0</v>
      </c>
      <c r="E34112" s="314" t="str">
        <f>Resumo!$R$5</f>
        <v>Despesa</v>
      </c>
      <c r="F34112" s="314" t="str">
        <f>Resumo!$R$7</f>
        <v>Despesa Direta</v>
      </c>
      <c r="G34112" s="327">
        <f>'Composições Desp. Diretas'!DD12</f>
        <v>0</v>
      </c>
    </row>
    <row r="34113" spans="1:7" x14ac:dyDescent="0.25">
      <c r="A34113" s="319">
        <f>'Comp. Desp. Indiretas'!$DC$7</f>
        <v>0</v>
      </c>
      <c r="B34113" s="314">
        <f>'Composições Desp. Diretas'!$A$13</f>
        <v>0</v>
      </c>
      <c r="C34113" s="314" t="str">
        <f>EAP!$C$9</f>
        <v>PP01</v>
      </c>
      <c r="D34113" s="315">
        <f>'Composições Desp. Diretas'!$C$13</f>
        <v>0</v>
      </c>
      <c r="E34113" s="314" t="str">
        <f>Resumo!$R$5</f>
        <v>Despesa</v>
      </c>
      <c r="F34113" s="314" t="str">
        <f>Resumo!$R$7</f>
        <v>Despesa Direta</v>
      </c>
      <c r="G34113" s="327">
        <f>'Composições Desp. Diretas'!DD13</f>
        <v>0</v>
      </c>
    </row>
    <row r="34114" spans="1:7" x14ac:dyDescent="0.25">
      <c r="A34114" s="319">
        <f>'Comp. Desp. Indiretas'!$DC$7</f>
        <v>0</v>
      </c>
      <c r="B34114" s="314">
        <f>'Composições Desp. Diretas'!$A$14</f>
        <v>0</v>
      </c>
      <c r="C34114" s="314" t="str">
        <f>EAP!$C$9</f>
        <v>PP01</v>
      </c>
      <c r="D34114" s="315">
        <f>'Composições Desp. Diretas'!$C$14</f>
        <v>0</v>
      </c>
      <c r="E34114" s="314" t="str">
        <f>Resumo!$R$5</f>
        <v>Despesa</v>
      </c>
      <c r="F34114" s="314" t="str">
        <f>Resumo!$R$7</f>
        <v>Despesa Direta</v>
      </c>
      <c r="G34114" s="327">
        <f>'Composições Desp. Diretas'!DD14</f>
        <v>0</v>
      </c>
    </row>
    <row r="34115" spans="1:7" x14ac:dyDescent="0.25">
      <c r="A34115" s="319">
        <f>'Comp. Desp. Indiretas'!$DC$7</f>
        <v>0</v>
      </c>
      <c r="B34115" s="314">
        <f>'Composições Desp. Diretas'!$A$15</f>
        <v>0</v>
      </c>
      <c r="C34115" s="314" t="str">
        <f>EAP!$C$9</f>
        <v>PP01</v>
      </c>
      <c r="D34115" s="315">
        <f>'Composições Desp. Diretas'!$C$15</f>
        <v>0</v>
      </c>
      <c r="E34115" s="314" t="str">
        <f>Resumo!$R$5</f>
        <v>Despesa</v>
      </c>
      <c r="F34115" s="314" t="str">
        <f>Resumo!$R$7</f>
        <v>Despesa Direta</v>
      </c>
      <c r="G34115" s="327">
        <f>'Composições Desp. Diretas'!DD15</f>
        <v>0</v>
      </c>
    </row>
    <row r="34116" spans="1:7" x14ac:dyDescent="0.25">
      <c r="A34116" s="319">
        <f>'Comp. Desp. Indiretas'!$DC$7</f>
        <v>0</v>
      </c>
      <c r="B34116" s="314">
        <f>'Composições Desp. Diretas'!$A$16</f>
        <v>0</v>
      </c>
      <c r="C34116" s="314" t="str">
        <f>EAP!$C$9</f>
        <v>PP01</v>
      </c>
      <c r="D34116" s="315">
        <f>'Composições Desp. Diretas'!$C$16</f>
        <v>0</v>
      </c>
      <c r="E34116" s="314" t="str">
        <f>Resumo!$R$5</f>
        <v>Despesa</v>
      </c>
      <c r="F34116" s="314" t="str">
        <f>Resumo!$R$7</f>
        <v>Despesa Direta</v>
      </c>
      <c r="G34116" s="327">
        <f>'Composições Desp. Diretas'!DD16</f>
        <v>0</v>
      </c>
    </row>
    <row r="34117" spans="1:7" x14ac:dyDescent="0.25">
      <c r="A34117" s="319">
        <f>'Comp. Desp. Indiretas'!$DC$7</f>
        <v>0</v>
      </c>
      <c r="B34117" s="314">
        <f>'Composições Desp. Diretas'!$A$17</f>
        <v>0</v>
      </c>
      <c r="C34117" s="314" t="str">
        <f>EAP!$C$9</f>
        <v>PP01</v>
      </c>
      <c r="D34117" s="315">
        <f>'Composições Desp. Diretas'!$C$17</f>
        <v>0</v>
      </c>
      <c r="E34117" s="314" t="str">
        <f>Resumo!$R$5</f>
        <v>Despesa</v>
      </c>
      <c r="F34117" s="314" t="str">
        <f>Resumo!$R$7</f>
        <v>Despesa Direta</v>
      </c>
      <c r="G34117" s="327">
        <f>'Composições Desp. Diretas'!DD17</f>
        <v>0</v>
      </c>
    </row>
    <row r="34118" spans="1:7" x14ac:dyDescent="0.25">
      <c r="A34118" s="319">
        <f>'Comp. Desp. Indiretas'!$DC$7</f>
        <v>0</v>
      </c>
      <c r="B34118" s="314">
        <f>'Composições Desp. Diretas'!$A$18</f>
        <v>0</v>
      </c>
      <c r="C34118" s="314" t="str">
        <f>EAP!$C$9</f>
        <v>PP01</v>
      </c>
      <c r="D34118" s="315">
        <f>'Composições Desp. Diretas'!$C$18</f>
        <v>0</v>
      </c>
      <c r="E34118" s="314" t="str">
        <f>Resumo!$R$5</f>
        <v>Despesa</v>
      </c>
      <c r="F34118" s="314" t="str">
        <f>Resumo!$R$7</f>
        <v>Despesa Direta</v>
      </c>
      <c r="G34118" s="327">
        <f>'Composições Desp. Diretas'!DD18</f>
        <v>0</v>
      </c>
    </row>
    <row r="34119" spans="1:7" x14ac:dyDescent="0.25">
      <c r="A34119" s="319">
        <f>'Comp. Desp. Indiretas'!$DC$7</f>
        <v>0</v>
      </c>
      <c r="B34119" s="314">
        <f>'Composições Desp. Diretas'!$A$19</f>
        <v>0</v>
      </c>
      <c r="C34119" s="314" t="str">
        <f>EAP!$C$9</f>
        <v>PP01</v>
      </c>
      <c r="D34119" s="315">
        <f>'Composições Desp. Diretas'!$C$19</f>
        <v>0</v>
      </c>
      <c r="E34119" s="314" t="str">
        <f>Resumo!$R$5</f>
        <v>Despesa</v>
      </c>
      <c r="F34119" s="314" t="str">
        <f>Resumo!$R$7</f>
        <v>Despesa Direta</v>
      </c>
      <c r="G34119" s="327">
        <f>'Composições Desp. Diretas'!DD19</f>
        <v>0</v>
      </c>
    </row>
    <row r="34120" spans="1:7" x14ac:dyDescent="0.25">
      <c r="A34120" s="319">
        <f>'Comp. Desp. Indiretas'!$DC$7</f>
        <v>0</v>
      </c>
      <c r="B34120" s="314">
        <f>'Composições Desp. Diretas'!$A$20</f>
        <v>0</v>
      </c>
      <c r="C34120" s="314" t="str">
        <f>EAP!$C$9</f>
        <v>PP01</v>
      </c>
      <c r="D34120" s="315">
        <f>'Composições Desp. Diretas'!$C$20</f>
        <v>0</v>
      </c>
      <c r="E34120" s="314" t="str">
        <f>Resumo!$R$5</f>
        <v>Despesa</v>
      </c>
      <c r="F34120" s="314" t="str">
        <f>Resumo!$R$7</f>
        <v>Despesa Direta</v>
      </c>
      <c r="G34120" s="327">
        <f>'Composições Desp. Diretas'!DD20</f>
        <v>0</v>
      </c>
    </row>
    <row r="34121" spans="1:7" x14ac:dyDescent="0.25">
      <c r="A34121" s="319">
        <f>'Comp. Desp. Indiretas'!$DC$7</f>
        <v>0</v>
      </c>
      <c r="B34121" s="314">
        <f>'Composições Desp. Diretas'!$A$21</f>
        <v>0</v>
      </c>
      <c r="C34121" s="314" t="str">
        <f>EAP!$C$9</f>
        <v>PP01</v>
      </c>
      <c r="D34121" s="315">
        <f>'Composições Desp. Diretas'!$C$21</f>
        <v>0</v>
      </c>
      <c r="E34121" s="314" t="str">
        <f>Resumo!$R$5</f>
        <v>Despesa</v>
      </c>
      <c r="F34121" s="314" t="str">
        <f>Resumo!$R$7</f>
        <v>Despesa Direta</v>
      </c>
      <c r="G34121" s="327">
        <f>'Composições Desp. Diretas'!DD21</f>
        <v>0</v>
      </c>
    </row>
    <row r="34122" spans="1:7" x14ac:dyDescent="0.25">
      <c r="A34122" s="319">
        <f>'Comp. Desp. Indiretas'!$DC$7</f>
        <v>0</v>
      </c>
      <c r="B34122" s="314">
        <f>'Composições Desp. Diretas'!$A$22</f>
        <v>0</v>
      </c>
      <c r="C34122" s="314" t="str">
        <f>EAP!$C$9</f>
        <v>PP01</v>
      </c>
      <c r="D34122" s="315">
        <f>'Composições Desp. Diretas'!$C$22</f>
        <v>0</v>
      </c>
      <c r="E34122" s="314" t="str">
        <f>Resumo!$R$5</f>
        <v>Despesa</v>
      </c>
      <c r="F34122" s="314" t="str">
        <f>Resumo!$R$7</f>
        <v>Despesa Direta</v>
      </c>
      <c r="G34122" s="327">
        <f>'Composições Desp. Diretas'!DD22</f>
        <v>0</v>
      </c>
    </row>
    <row r="34123" spans="1:7" x14ac:dyDescent="0.25">
      <c r="A34123" s="319">
        <f>'Comp. Desp. Indiretas'!$DC$7</f>
        <v>0</v>
      </c>
      <c r="B34123" s="314">
        <f>'Composições Desp. Diretas'!$A$23</f>
        <v>0</v>
      </c>
      <c r="C34123" s="314" t="str">
        <f>EAP!$C$9</f>
        <v>PP01</v>
      </c>
      <c r="D34123" s="315">
        <f>'Composições Desp. Diretas'!$C$23</f>
        <v>0</v>
      </c>
      <c r="E34123" s="314" t="str">
        <f>Resumo!$R$5</f>
        <v>Despesa</v>
      </c>
      <c r="F34123" s="314" t="str">
        <f>Resumo!$R$7</f>
        <v>Despesa Direta</v>
      </c>
      <c r="G34123" s="327">
        <f>'Composições Desp. Diretas'!DD23</f>
        <v>0</v>
      </c>
    </row>
    <row r="34141" spans="1:7" x14ac:dyDescent="0.25">
      <c r="A34141" s="319">
        <f>'Comp. Desp. Indiretas'!$DC$7</f>
        <v>0</v>
      </c>
      <c r="B34141" s="314" t="str">
        <f>'Composições Desp. Diretas'!$A$25</f>
        <v>MOC</v>
      </c>
      <c r="C34141" s="314" t="str">
        <f>EAP!$C$10</f>
        <v>PP02</v>
      </c>
      <c r="D34141" s="315" t="str">
        <f>'Composições Desp. Diretas'!$C$25</f>
        <v>TÉCNICO OPERACIONAL</v>
      </c>
      <c r="E34141" s="314" t="str">
        <f>Resumo!$R$5</f>
        <v>Despesa</v>
      </c>
      <c r="F34141" s="314" t="str">
        <f>Resumo!$R$7</f>
        <v>Despesa Direta</v>
      </c>
      <c r="G34141" s="327">
        <f>'Composições Desp. Diretas'!DD25</f>
        <v>0</v>
      </c>
    </row>
    <row r="34142" spans="1:7" x14ac:dyDescent="0.25">
      <c r="A34142" s="319">
        <f>'Comp. Desp. Indiretas'!$DC$7</f>
        <v>0</v>
      </c>
      <c r="B34142" s="314" t="str">
        <f>'Composições Desp. Diretas'!$A$26</f>
        <v>SE</v>
      </c>
      <c r="C34142" s="314" t="str">
        <f>EAP!$C$10</f>
        <v>PP02</v>
      </c>
      <c r="D34142" s="315" t="str">
        <f>'Composições Desp. Diretas'!$C$26</f>
        <v>Pedágio</v>
      </c>
      <c r="E34142" s="314" t="str">
        <f>Resumo!$R$5</f>
        <v>Despesa</v>
      </c>
      <c r="F34142" s="314" t="str">
        <f>Resumo!$R$7</f>
        <v>Despesa Direta</v>
      </c>
      <c r="G34142" s="327">
        <f>'Composições Desp. Diretas'!DD26</f>
        <v>0</v>
      </c>
    </row>
    <row r="34143" spans="1:7" x14ac:dyDescent="0.25">
      <c r="A34143" s="319">
        <f>'Comp. Desp. Indiretas'!$DC$7</f>
        <v>0</v>
      </c>
      <c r="B34143" s="314" t="str">
        <f>'Composições Desp. Diretas'!$A$27</f>
        <v>SE</v>
      </c>
      <c r="C34143" s="314" t="str">
        <f>EAP!$C$10</f>
        <v>PP02</v>
      </c>
      <c r="D34143" s="315" t="str">
        <f>'Composições Desp. Diretas'!$C$27</f>
        <v>Despacho ida e volta - sonômetro</v>
      </c>
      <c r="E34143" s="314" t="str">
        <f>Resumo!$R$5</f>
        <v>Despesa</v>
      </c>
      <c r="F34143" s="314" t="str">
        <f>Resumo!$R$7</f>
        <v>Despesa Direta</v>
      </c>
      <c r="G34143" s="327">
        <f>'Composições Desp. Diretas'!DD27</f>
        <v>0</v>
      </c>
    </row>
    <row r="34144" spans="1:7" x14ac:dyDescent="0.25">
      <c r="A34144" s="319">
        <f>'Comp. Desp. Indiretas'!$DC$7</f>
        <v>0</v>
      </c>
      <c r="B34144" s="314" t="str">
        <f>'Composições Desp. Diretas'!$A$28</f>
        <v>DG</v>
      </c>
      <c r="C34144" s="314" t="str">
        <f>EAP!$C$10</f>
        <v>PP02</v>
      </c>
      <c r="D34144" s="315" t="str">
        <f>'Composições Desp. Diretas'!$C$28</f>
        <v>ALUGUEL DE VEICULO LEVE</v>
      </c>
      <c r="E34144" s="314" t="str">
        <f>Resumo!$R$5</f>
        <v>Despesa</v>
      </c>
      <c r="F34144" s="314" t="str">
        <f>Resumo!$R$7</f>
        <v>Despesa Direta</v>
      </c>
      <c r="G34144" s="327">
        <f>'Composições Desp. Diretas'!DD28</f>
        <v>0</v>
      </c>
    </row>
    <row r="34145" spans="1:7" x14ac:dyDescent="0.25">
      <c r="A34145" s="319">
        <f>'Comp. Desp. Indiretas'!$DC$7</f>
        <v>0</v>
      </c>
      <c r="B34145" s="314" t="str">
        <f>'Composições Desp. Diretas'!$A$29</f>
        <v>DG</v>
      </c>
      <c r="C34145" s="314" t="str">
        <f>EAP!$C$10</f>
        <v>PP02</v>
      </c>
      <c r="D34145" s="315" t="str">
        <f>'Composições Desp. Diretas'!$C$29</f>
        <v>COMBUSTÍVEL - GASOLINA</v>
      </c>
      <c r="E34145" s="314" t="str">
        <f>Resumo!$R$5</f>
        <v>Despesa</v>
      </c>
      <c r="F34145" s="314" t="str">
        <f>Resumo!$R$7</f>
        <v>Despesa Direta</v>
      </c>
      <c r="G34145" s="327">
        <f>'Composições Desp. Diretas'!DD29</f>
        <v>0</v>
      </c>
    </row>
    <row r="34146" spans="1:7" x14ac:dyDescent="0.25">
      <c r="A34146" s="319">
        <f>'Comp. Desp. Indiretas'!$DC$7</f>
        <v>0</v>
      </c>
      <c r="B34146" s="314">
        <f>'Composições Desp. Diretas'!$A$30</f>
        <v>0</v>
      </c>
      <c r="C34146" s="314" t="str">
        <f>EAP!$C$10</f>
        <v>PP02</v>
      </c>
      <c r="D34146" s="315">
        <f>'Composições Desp. Diretas'!$C$30</f>
        <v>0</v>
      </c>
      <c r="E34146" s="314" t="str">
        <f>Resumo!$R$5</f>
        <v>Despesa</v>
      </c>
      <c r="F34146" s="314" t="str">
        <f>Resumo!$R$7</f>
        <v>Despesa Direta</v>
      </c>
      <c r="G34146" s="327">
        <f>'Composições Desp. Diretas'!DD30</f>
        <v>0</v>
      </c>
    </row>
    <row r="34147" spans="1:7" x14ac:dyDescent="0.25">
      <c r="A34147" s="319">
        <f>'Comp. Desp. Indiretas'!$DC$7</f>
        <v>0</v>
      </c>
      <c r="B34147" s="314">
        <f>'Composições Desp. Diretas'!$A$31</f>
        <v>0</v>
      </c>
      <c r="C34147" s="314" t="str">
        <f>EAP!$C$10</f>
        <v>PP02</v>
      </c>
      <c r="D34147" s="315">
        <f>'Composições Desp. Diretas'!$C$31</f>
        <v>0</v>
      </c>
      <c r="E34147" s="314" t="str">
        <f>Resumo!$R$5</f>
        <v>Despesa</v>
      </c>
      <c r="F34147" s="314" t="str">
        <f>Resumo!$R$7</f>
        <v>Despesa Direta</v>
      </c>
      <c r="G34147" s="327">
        <f>'Composições Desp. Diretas'!DD31</f>
        <v>0</v>
      </c>
    </row>
    <row r="34148" spans="1:7" x14ac:dyDescent="0.25">
      <c r="A34148" s="319">
        <f>'Comp. Desp. Indiretas'!$DC$7</f>
        <v>0</v>
      </c>
      <c r="B34148" s="314" t="str">
        <f>'Composições Desp. Diretas'!$A$32</f>
        <v>MOC</v>
      </c>
      <c r="C34148" s="314" t="str">
        <f>EAP!$C$10</f>
        <v>PP02</v>
      </c>
      <c r="D34148" s="315" t="str">
        <f>'Composições Desp. Diretas'!$C$32</f>
        <v>COORD. DE PROJETO</v>
      </c>
      <c r="E34148" s="314" t="str">
        <f>Resumo!$R$5</f>
        <v>Despesa</v>
      </c>
      <c r="F34148" s="314" t="str">
        <f>Resumo!$R$7</f>
        <v>Despesa Direta</v>
      </c>
      <c r="G34148" s="327">
        <f>'Composições Desp. Diretas'!DD32</f>
        <v>0</v>
      </c>
    </row>
    <row r="34149" spans="1:7" x14ac:dyDescent="0.25">
      <c r="A34149" s="319">
        <f>'Comp. Desp. Indiretas'!$DC$7</f>
        <v>0</v>
      </c>
      <c r="B34149" s="314" t="str">
        <f>'Composições Desp. Diretas'!$A$33</f>
        <v>MOC</v>
      </c>
      <c r="C34149" s="314" t="str">
        <f>EAP!$C$10</f>
        <v>PP02</v>
      </c>
      <c r="D34149" s="315" t="str">
        <f>'Composições Desp. Diretas'!$C$33</f>
        <v>ANALISTA DE PROJETOS PLENO</v>
      </c>
      <c r="E34149" s="314" t="str">
        <f>Resumo!$R$5</f>
        <v>Despesa</v>
      </c>
      <c r="F34149" s="314" t="str">
        <f>Resumo!$R$7</f>
        <v>Despesa Direta</v>
      </c>
      <c r="G34149" s="327">
        <f>'Composições Desp. Diretas'!DD33</f>
        <v>0</v>
      </c>
    </row>
    <row r="34150" spans="1:7" x14ac:dyDescent="0.25">
      <c r="A34150" s="319">
        <f>'Comp. Desp. Indiretas'!$DC$7</f>
        <v>0</v>
      </c>
      <c r="B34150" s="314" t="str">
        <f>'Composições Desp. Diretas'!$A$34</f>
        <v>MOC</v>
      </c>
      <c r="C34150" s="314" t="str">
        <f>EAP!$C$10</f>
        <v>PP02</v>
      </c>
      <c r="D34150" s="315" t="str">
        <f>'Composições Desp. Diretas'!$C$34</f>
        <v>ASSISTENTE DE PROJETOS</v>
      </c>
      <c r="E34150" s="314" t="str">
        <f>Resumo!$R$5</f>
        <v>Despesa</v>
      </c>
      <c r="F34150" s="314" t="str">
        <f>Resumo!$R$7</f>
        <v>Despesa Direta</v>
      </c>
      <c r="G34150" s="327">
        <f>'Composições Desp. Diretas'!DD34</f>
        <v>0</v>
      </c>
    </row>
    <row r="34151" spans="1:7" x14ac:dyDescent="0.25">
      <c r="A34151" s="319">
        <f>'Comp. Desp. Indiretas'!$DC$7</f>
        <v>0</v>
      </c>
      <c r="B34151" s="314" t="str">
        <f>'Composições Desp. Diretas'!$A$35</f>
        <v>MOC</v>
      </c>
      <c r="C34151" s="314" t="str">
        <f>EAP!$C$10</f>
        <v>PP02</v>
      </c>
      <c r="D34151" s="315" t="str">
        <f>'Composições Desp. Diretas'!$C$35</f>
        <v>ANALISTA DE GEOPROCESSAMENTO</v>
      </c>
      <c r="E34151" s="314" t="str">
        <f>Resumo!$R$5</f>
        <v>Despesa</v>
      </c>
      <c r="F34151" s="314" t="str">
        <f>Resumo!$R$7</f>
        <v>Despesa Direta</v>
      </c>
      <c r="G34151" s="327">
        <f>'Composições Desp. Diretas'!DD35</f>
        <v>0</v>
      </c>
    </row>
    <row r="34152" spans="1:7" x14ac:dyDescent="0.25">
      <c r="A34152" s="319">
        <f>'Comp. Desp. Indiretas'!$DC$7</f>
        <v>0</v>
      </c>
      <c r="B34152" s="314">
        <f>'Composições Desp. Diretas'!$A$36</f>
        <v>0</v>
      </c>
      <c r="C34152" s="314" t="str">
        <f>EAP!$C$10</f>
        <v>PP02</v>
      </c>
      <c r="D34152" s="315">
        <f>'Composições Desp. Diretas'!$C$36</f>
        <v>0</v>
      </c>
      <c r="E34152" s="314" t="str">
        <f>Resumo!$R$5</f>
        <v>Despesa</v>
      </c>
      <c r="F34152" s="314" t="str">
        <f>Resumo!$R$7</f>
        <v>Despesa Direta</v>
      </c>
      <c r="G34152" s="327">
        <f>'Composições Desp. Diretas'!DD36</f>
        <v>0</v>
      </c>
    </row>
    <row r="34153" spans="1:7" x14ac:dyDescent="0.25">
      <c r="A34153" s="319">
        <f>'Comp. Desp. Indiretas'!$DC$7</f>
        <v>0</v>
      </c>
      <c r="B34153" s="314">
        <f>'Composições Desp. Diretas'!$A$37</f>
        <v>0</v>
      </c>
      <c r="C34153" s="314" t="str">
        <f>EAP!$C$10</f>
        <v>PP02</v>
      </c>
      <c r="D34153" s="315">
        <f>'Composições Desp. Diretas'!$C$37</f>
        <v>0</v>
      </c>
      <c r="E34153" s="314" t="str">
        <f>Resumo!$R$5</f>
        <v>Despesa</v>
      </c>
      <c r="F34153" s="314" t="str">
        <f>Resumo!$R$7</f>
        <v>Despesa Direta</v>
      </c>
      <c r="G34153" s="327">
        <f>'Composições Desp. Diretas'!DD37</f>
        <v>0</v>
      </c>
    </row>
    <row r="34154" spans="1:7" x14ac:dyDescent="0.25">
      <c r="A34154" s="319">
        <f>'Comp. Desp. Indiretas'!$DC$7</f>
        <v>0</v>
      </c>
      <c r="B34154" s="314">
        <f>'Composições Desp. Diretas'!$A$38</f>
        <v>0</v>
      </c>
      <c r="C34154" s="314" t="str">
        <f>EAP!$C$10</f>
        <v>PP02</v>
      </c>
      <c r="D34154" s="315">
        <f>'Composições Desp. Diretas'!$C$38</f>
        <v>0</v>
      </c>
      <c r="E34154" s="314" t="str">
        <f>Resumo!$R$5</f>
        <v>Despesa</v>
      </c>
      <c r="F34154" s="314" t="str">
        <f>Resumo!$R$7</f>
        <v>Despesa Direta</v>
      </c>
      <c r="G34154" s="327">
        <f>'Composições Desp. Diretas'!DD38</f>
        <v>0</v>
      </c>
    </row>
    <row r="34155" spans="1:7" x14ac:dyDescent="0.25">
      <c r="A34155" s="319">
        <f>'Comp. Desp. Indiretas'!$DC$7</f>
        <v>0</v>
      </c>
      <c r="B34155" s="314">
        <f>'Composições Desp. Diretas'!$A$39</f>
        <v>0</v>
      </c>
      <c r="C34155" s="314" t="str">
        <f>EAP!$C$10</f>
        <v>PP02</v>
      </c>
      <c r="D34155" s="315">
        <f>'Composições Desp. Diretas'!$C$39</f>
        <v>0</v>
      </c>
      <c r="E34155" s="314" t="str">
        <f>Resumo!$R$5</f>
        <v>Despesa</v>
      </c>
      <c r="F34155" s="314" t="str">
        <f>Resumo!$R$7</f>
        <v>Despesa Direta</v>
      </c>
      <c r="G34155" s="327">
        <f>'Composições Desp. Diretas'!DD39</f>
        <v>0</v>
      </c>
    </row>
    <row r="34156" spans="1:7" x14ac:dyDescent="0.25">
      <c r="A34156" s="319">
        <f>'Comp. Desp. Indiretas'!$DC$7</f>
        <v>0</v>
      </c>
      <c r="B34156" s="314">
        <f>'Composições Desp. Diretas'!$A$40</f>
        <v>0</v>
      </c>
      <c r="C34156" s="314" t="str">
        <f>EAP!$C$10</f>
        <v>PP02</v>
      </c>
      <c r="D34156" s="315">
        <f>'Composições Desp. Diretas'!$C$40</f>
        <v>0</v>
      </c>
      <c r="E34156" s="314" t="str">
        <f>Resumo!$R$5</f>
        <v>Despesa</v>
      </c>
      <c r="F34156" s="314" t="str">
        <f>Resumo!$R$7</f>
        <v>Despesa Direta</v>
      </c>
      <c r="G34156" s="327">
        <f>'Composições Desp. Diretas'!DD40</f>
        <v>0</v>
      </c>
    </row>
    <row r="34157" spans="1:7" x14ac:dyDescent="0.25">
      <c r="A34157" s="319">
        <f>'Comp. Desp. Indiretas'!$DC$7</f>
        <v>0</v>
      </c>
      <c r="B34157" s="314">
        <f>'Composições Desp. Diretas'!$A$41</f>
        <v>0</v>
      </c>
      <c r="C34157" s="314" t="str">
        <f>EAP!$C$10</f>
        <v>PP02</v>
      </c>
      <c r="D34157" s="315">
        <f>'Composições Desp. Diretas'!$C$41</f>
        <v>0</v>
      </c>
      <c r="E34157" s="314" t="str">
        <f>Resumo!$R$5</f>
        <v>Despesa</v>
      </c>
      <c r="F34157" s="314" t="str">
        <f>Resumo!$R$7</f>
        <v>Despesa Direta</v>
      </c>
      <c r="G34157" s="327">
        <f>'Composições Desp. Diretas'!DD41</f>
        <v>0</v>
      </c>
    </row>
    <row r="34158" spans="1:7" x14ac:dyDescent="0.25">
      <c r="A34158" s="319">
        <f>'Comp. Desp. Indiretas'!$DC$7</f>
        <v>0</v>
      </c>
      <c r="B34158" s="314">
        <f>'Composições Desp. Diretas'!$A$42</f>
        <v>0</v>
      </c>
      <c r="C34158" s="314" t="str">
        <f>EAP!$C$10</f>
        <v>PP02</v>
      </c>
      <c r="D34158" s="315">
        <f>'Composições Desp. Diretas'!$C$42</f>
        <v>0</v>
      </c>
      <c r="E34158" s="314" t="str">
        <f>Resumo!$R$5</f>
        <v>Despesa</v>
      </c>
      <c r="F34158" s="314" t="str">
        <f>Resumo!$R$7</f>
        <v>Despesa Direta</v>
      </c>
      <c r="G34158" s="327">
        <f>'Composições Desp. Diretas'!DD42</f>
        <v>0</v>
      </c>
    </row>
    <row r="34159" spans="1:7" x14ac:dyDescent="0.25">
      <c r="A34159" s="319">
        <f>'Comp. Desp. Indiretas'!$DC$7</f>
        <v>0</v>
      </c>
      <c r="B34159" s="314">
        <f>'Composições Desp. Diretas'!$A$43</f>
        <v>0</v>
      </c>
      <c r="C34159" s="314" t="str">
        <f>EAP!$C$10</f>
        <v>PP02</v>
      </c>
      <c r="D34159" s="315">
        <f>'Composições Desp. Diretas'!$C$43</f>
        <v>0</v>
      </c>
      <c r="E34159" s="314" t="str">
        <f>Resumo!$R$5</f>
        <v>Despesa</v>
      </c>
      <c r="F34159" s="314" t="str">
        <f>Resumo!$R$7</f>
        <v>Despesa Direta</v>
      </c>
      <c r="G34159" s="327">
        <f>'Composições Desp. Diretas'!DD43</f>
        <v>0</v>
      </c>
    </row>
    <row r="34160" spans="1:7" x14ac:dyDescent="0.25">
      <c r="A34160" s="319">
        <f>'Comp. Desp. Indiretas'!$DC$7</f>
        <v>0</v>
      </c>
      <c r="B34160" s="314">
        <f>'Composições Desp. Diretas'!$A$44</f>
        <v>0</v>
      </c>
      <c r="C34160" s="314" t="str">
        <f>EAP!$C$10</f>
        <v>PP02</v>
      </c>
      <c r="D34160" s="315">
        <f>'Composições Desp. Diretas'!$C$44</f>
        <v>0</v>
      </c>
      <c r="E34160" s="314" t="str">
        <f>Resumo!$R$5</f>
        <v>Despesa</v>
      </c>
      <c r="F34160" s="314" t="str">
        <f>Resumo!$R$7</f>
        <v>Despesa Direta</v>
      </c>
      <c r="G34160" s="327">
        <f>'Composições Desp. Diretas'!DD44</f>
        <v>0</v>
      </c>
    </row>
    <row r="34161" spans="1:7" x14ac:dyDescent="0.25">
      <c r="A34161" s="319">
        <f>'Comp. Desp. Indiretas'!$DC$7</f>
        <v>0</v>
      </c>
      <c r="B34161" s="314">
        <f>'Composições Desp. Diretas'!$A$45</f>
        <v>0</v>
      </c>
      <c r="C34161" s="314" t="str">
        <f>EAP!$C$10</f>
        <v>PP02</v>
      </c>
      <c r="D34161" s="315">
        <f>'Composições Desp. Diretas'!$C$45</f>
        <v>0</v>
      </c>
      <c r="E34161" s="314" t="str">
        <f>Resumo!$R$5</f>
        <v>Despesa</v>
      </c>
      <c r="F34161" s="314" t="str">
        <f>Resumo!$R$7</f>
        <v>Despesa Direta</v>
      </c>
      <c r="G34161" s="327">
        <f>'Composições Desp. Diretas'!DD45</f>
        <v>0</v>
      </c>
    </row>
    <row r="34162" spans="1:7" x14ac:dyDescent="0.25">
      <c r="A34162" s="319">
        <f>'Comp. Desp. Indiretas'!$DC$7</f>
        <v>0</v>
      </c>
      <c r="B34162" s="314">
        <f>'Composições Desp. Diretas'!$A$46</f>
        <v>0</v>
      </c>
      <c r="C34162" s="314" t="str">
        <f>EAP!$C$10</f>
        <v>PP02</v>
      </c>
      <c r="D34162" s="315">
        <f>'Composições Desp. Diretas'!$C$46</f>
        <v>0</v>
      </c>
      <c r="E34162" s="314" t="str">
        <f>Resumo!$R$5</f>
        <v>Despesa</v>
      </c>
      <c r="F34162" s="314" t="str">
        <f>Resumo!$R$7</f>
        <v>Despesa Direta</v>
      </c>
      <c r="G34162" s="327">
        <f>'Composições Desp. Diretas'!DD46</f>
        <v>0</v>
      </c>
    </row>
    <row r="34163" spans="1:7" x14ac:dyDescent="0.25">
      <c r="A34163" s="319">
        <f>'Comp. Desp. Indiretas'!$DC$7</f>
        <v>0</v>
      </c>
      <c r="B34163" s="314">
        <f>'Composições Desp. Diretas'!$A$47</f>
        <v>0</v>
      </c>
      <c r="C34163" s="314" t="str">
        <f>EAP!$C$10</f>
        <v>PP02</v>
      </c>
      <c r="D34163" s="315">
        <f>'Composições Desp. Diretas'!$C$47</f>
        <v>0</v>
      </c>
      <c r="E34163" s="314" t="str">
        <f>Resumo!$R$5</f>
        <v>Despesa</v>
      </c>
      <c r="F34163" s="314" t="str">
        <f>Resumo!$R$7</f>
        <v>Despesa Direta</v>
      </c>
      <c r="G34163" s="327">
        <f>'Composições Desp. Diretas'!DD47</f>
        <v>0</v>
      </c>
    </row>
    <row r="34164" spans="1:7" x14ac:dyDescent="0.25">
      <c r="A34164" s="319">
        <f>'Comp. Desp. Indiretas'!$DC$7</f>
        <v>0</v>
      </c>
      <c r="B34164" s="314">
        <f>'Composições Desp. Diretas'!$A$48</f>
        <v>0</v>
      </c>
      <c r="C34164" s="314" t="str">
        <f>EAP!$C$10</f>
        <v>PP02</v>
      </c>
      <c r="D34164" s="315">
        <f>'Composições Desp. Diretas'!$C$48</f>
        <v>0</v>
      </c>
      <c r="E34164" s="314" t="str">
        <f>Resumo!$R$5</f>
        <v>Despesa</v>
      </c>
      <c r="F34164" s="314" t="str">
        <f>Resumo!$R$7</f>
        <v>Despesa Direta</v>
      </c>
      <c r="G34164" s="327">
        <f>'Composições Desp. Diretas'!DD48</f>
        <v>0</v>
      </c>
    </row>
    <row r="34165" spans="1:7" x14ac:dyDescent="0.25">
      <c r="A34165" s="319">
        <f>'Comp. Desp. Indiretas'!$DC$7</f>
        <v>0</v>
      </c>
      <c r="B34165" s="314">
        <f>'Composições Desp. Diretas'!$A$49</f>
        <v>0</v>
      </c>
      <c r="C34165" s="314" t="str">
        <f>EAP!$C$10</f>
        <v>PP02</v>
      </c>
      <c r="D34165" s="315">
        <f>'Composições Desp. Diretas'!$C$49</f>
        <v>0</v>
      </c>
      <c r="E34165" s="314" t="str">
        <f>Resumo!$R$5</f>
        <v>Despesa</v>
      </c>
      <c r="F34165" s="314" t="str">
        <f>Resumo!$R$7</f>
        <v>Despesa Direta</v>
      </c>
      <c r="G34165" s="327">
        <f>'Composições Desp. Diretas'!DD49</f>
        <v>0</v>
      </c>
    </row>
    <row r="34166" spans="1:7" x14ac:dyDescent="0.25">
      <c r="A34166" s="319">
        <f>'Comp. Desp. Indiretas'!$DC$7</f>
        <v>0</v>
      </c>
      <c r="B34166" s="314">
        <f>'Composições Desp. Diretas'!$A$50</f>
        <v>0</v>
      </c>
      <c r="C34166" s="314" t="str">
        <f>EAP!$C$10</f>
        <v>PP02</v>
      </c>
      <c r="D34166" s="315">
        <f>'Composições Desp. Diretas'!$C$50</f>
        <v>0</v>
      </c>
      <c r="E34166" s="314" t="str">
        <f>Resumo!$R$5</f>
        <v>Despesa</v>
      </c>
      <c r="F34166" s="314" t="str">
        <f>Resumo!$R$7</f>
        <v>Despesa Direta</v>
      </c>
      <c r="G34166" s="327">
        <f>'Composições Desp. Diretas'!DD50</f>
        <v>0</v>
      </c>
    </row>
    <row r="34167" spans="1:7" x14ac:dyDescent="0.25">
      <c r="A34167" s="319">
        <f>'Comp. Desp. Indiretas'!$DC$7</f>
        <v>0</v>
      </c>
      <c r="B34167" s="314">
        <f>'Composições Desp. Diretas'!$A$51</f>
        <v>0</v>
      </c>
      <c r="C34167" s="314" t="str">
        <f>EAP!$C$10</f>
        <v>PP02</v>
      </c>
      <c r="D34167" s="315">
        <f>'Composições Desp. Diretas'!$C$51</f>
        <v>0</v>
      </c>
      <c r="E34167" s="314" t="str">
        <f>Resumo!$R$5</f>
        <v>Despesa</v>
      </c>
      <c r="F34167" s="314" t="str">
        <f>Resumo!$R$7</f>
        <v>Despesa Direta</v>
      </c>
      <c r="G34167" s="327">
        <f>'Composições Desp. Diretas'!DD51</f>
        <v>0</v>
      </c>
    </row>
    <row r="34168" spans="1:7" x14ac:dyDescent="0.25">
      <c r="A34168" s="319">
        <f>'Comp. Desp. Indiretas'!$DC$7</f>
        <v>0</v>
      </c>
      <c r="B34168" s="314">
        <f>'Composições Desp. Diretas'!$A$52</f>
        <v>0</v>
      </c>
      <c r="C34168" s="314" t="str">
        <f>EAP!$C$10</f>
        <v>PP02</v>
      </c>
      <c r="D34168" s="315">
        <f>'Composições Desp. Diretas'!$C$52</f>
        <v>0</v>
      </c>
      <c r="E34168" s="314" t="str">
        <f>Resumo!$R$5</f>
        <v>Despesa</v>
      </c>
      <c r="F34168" s="314" t="str">
        <f>Resumo!$R$7</f>
        <v>Despesa Direta</v>
      </c>
      <c r="G34168" s="327">
        <f>'Composições Desp. Diretas'!DD52</f>
        <v>0</v>
      </c>
    </row>
    <row r="34169" spans="1:7" x14ac:dyDescent="0.25">
      <c r="A34169" s="319">
        <f>'Comp. Desp. Indiretas'!$DC$7</f>
        <v>0</v>
      </c>
      <c r="B34169" s="314">
        <f>'Composições Desp. Diretas'!$A$53</f>
        <v>0</v>
      </c>
      <c r="C34169" s="314" t="str">
        <f>EAP!$C$10</f>
        <v>PP02</v>
      </c>
      <c r="D34169" s="315">
        <f>'Composições Desp. Diretas'!$C$53</f>
        <v>0</v>
      </c>
      <c r="E34169" s="314" t="str">
        <f>Resumo!$R$5</f>
        <v>Despesa</v>
      </c>
      <c r="F34169" s="314" t="str">
        <f>Resumo!$R$7</f>
        <v>Despesa Direta</v>
      </c>
      <c r="G34169" s="327">
        <f>'Composições Desp. Diretas'!DD53</f>
        <v>0</v>
      </c>
    </row>
    <row r="34170" spans="1:7" x14ac:dyDescent="0.25">
      <c r="A34170" s="319">
        <f>'Comp. Desp. Indiretas'!$DC$7</f>
        <v>0</v>
      </c>
      <c r="B34170" s="314">
        <f>'Composições Desp. Diretas'!$A$54</f>
        <v>0</v>
      </c>
      <c r="C34170" s="314" t="str">
        <f>EAP!$C$10</f>
        <v>PP02</v>
      </c>
      <c r="D34170" s="315">
        <f>'Composições Desp. Diretas'!$C$54</f>
        <v>0</v>
      </c>
      <c r="E34170" s="314" t="str">
        <f>Resumo!$R$5</f>
        <v>Despesa</v>
      </c>
      <c r="F34170" s="314" t="str">
        <f>Resumo!$R$7</f>
        <v>Despesa Direta</v>
      </c>
      <c r="G34170" s="327">
        <f>'Composições Desp. Diretas'!DD54</f>
        <v>0</v>
      </c>
    </row>
    <row r="34171" spans="1:7" x14ac:dyDescent="0.25">
      <c r="A34171" s="319">
        <f>'Comp. Desp. Indiretas'!$DC$7</f>
        <v>0</v>
      </c>
      <c r="B34171" s="314">
        <f>'Composições Desp. Diretas'!$A$55</f>
        <v>0</v>
      </c>
      <c r="C34171" s="314" t="str">
        <f>EAP!$C$10</f>
        <v>PP02</v>
      </c>
      <c r="D34171" s="315">
        <f>'Composições Desp. Diretas'!$C$55</f>
        <v>0</v>
      </c>
      <c r="E34171" s="314" t="str">
        <f>Resumo!$R$5</f>
        <v>Despesa</v>
      </c>
      <c r="F34171" s="314" t="str">
        <f>Resumo!$R$7</f>
        <v>Despesa Direta</v>
      </c>
      <c r="G34171" s="327">
        <f>'Composições Desp. Diretas'!DD55</f>
        <v>0</v>
      </c>
    </row>
    <row r="34172" spans="1:7" x14ac:dyDescent="0.25">
      <c r="A34172" s="319">
        <f>'Comp. Desp. Indiretas'!$DC$7</f>
        <v>0</v>
      </c>
      <c r="B34172" s="314" t="str">
        <f>'Composições Desp. Diretas'!$A$57</f>
        <v>SE</v>
      </c>
      <c r="C34172" s="314" t="str">
        <f>EAP!$C$11</f>
        <v>PP03</v>
      </c>
      <c r="D34172" s="315" t="str">
        <f>'Composições Desp. Diretas'!$C$57</f>
        <v>análise lab eflu</v>
      </c>
      <c r="E34172" s="314" t="str">
        <f>Resumo!$R$5</f>
        <v>Despesa</v>
      </c>
      <c r="F34172" s="314" t="str">
        <f>Resumo!$R$7</f>
        <v>Despesa Direta</v>
      </c>
      <c r="G34172" s="327">
        <f>'Composições Desp. Diretas'!DD57</f>
        <v>0</v>
      </c>
    </row>
    <row r="34173" spans="1:7" x14ac:dyDescent="0.25">
      <c r="A34173" s="319">
        <f>'Comp. Desp. Indiretas'!$DC$7</f>
        <v>0</v>
      </c>
      <c r="B34173" s="314" t="str">
        <f>'Composições Desp. Diretas'!$A$58</f>
        <v>MOC</v>
      </c>
      <c r="C34173" s="314" t="str">
        <f>EAP!$C$11</f>
        <v>PP03</v>
      </c>
      <c r="D34173" s="315" t="str">
        <f>'Composições Desp. Diretas'!$C$58</f>
        <v>ANALISTA DE PROJETOS PLENO</v>
      </c>
      <c r="E34173" s="314" t="str">
        <f>Resumo!$R$5</f>
        <v>Despesa</v>
      </c>
      <c r="F34173" s="314" t="str">
        <f>Resumo!$R$7</f>
        <v>Despesa Direta</v>
      </c>
      <c r="G34173" s="327">
        <f>'Composições Desp. Diretas'!DD58</f>
        <v>0</v>
      </c>
    </row>
    <row r="34174" spans="1:7" x14ac:dyDescent="0.25">
      <c r="A34174" s="319">
        <f>'Comp. Desp. Indiretas'!$DC$7</f>
        <v>0</v>
      </c>
      <c r="B34174" s="314" t="str">
        <f>'Composições Desp. Diretas'!$A$59</f>
        <v>SE</v>
      </c>
      <c r="C34174" s="314" t="str">
        <f>EAP!$C$11</f>
        <v>PP03</v>
      </c>
      <c r="D34174" s="315" t="str">
        <f>'Composições Desp. Diretas'!$C$59</f>
        <v>Elaboração de RT Ecotox</v>
      </c>
      <c r="E34174" s="314" t="str">
        <f>Resumo!$R$5</f>
        <v>Despesa</v>
      </c>
      <c r="F34174" s="314" t="str">
        <f>Resumo!$R$7</f>
        <v>Despesa Direta</v>
      </c>
      <c r="G34174" s="327">
        <f>'Composições Desp. Diretas'!DD59</f>
        <v>0</v>
      </c>
    </row>
    <row r="34175" spans="1:7" x14ac:dyDescent="0.25">
      <c r="A34175" s="319">
        <f>'Comp. Desp. Indiretas'!$DC$7</f>
        <v>0</v>
      </c>
      <c r="B34175" s="314">
        <f>'Composições Desp. Diretas'!$A$60</f>
        <v>0</v>
      </c>
      <c r="C34175" s="314" t="str">
        <f>EAP!$C$11</f>
        <v>PP03</v>
      </c>
      <c r="D34175" s="315">
        <f>'Composições Desp. Diretas'!$C$60</f>
        <v>0</v>
      </c>
      <c r="E34175" s="314" t="str">
        <f>Resumo!$R$5</f>
        <v>Despesa</v>
      </c>
      <c r="F34175" s="314" t="str">
        <f>Resumo!$R$7</f>
        <v>Despesa Direta</v>
      </c>
      <c r="G34175" s="327">
        <f>'Composições Desp. Diretas'!DD60</f>
        <v>0</v>
      </c>
    </row>
    <row r="34176" spans="1:7" x14ac:dyDescent="0.25">
      <c r="A34176" s="319">
        <f>'Comp. Desp. Indiretas'!$DC$7</f>
        <v>0</v>
      </c>
      <c r="B34176" s="314">
        <f>'Composições Desp. Diretas'!$A$61</f>
        <v>0</v>
      </c>
      <c r="C34176" s="314" t="str">
        <f>EAP!$C$11</f>
        <v>PP03</v>
      </c>
      <c r="D34176" s="315">
        <f>'Composições Desp. Diretas'!$C$61</f>
        <v>0</v>
      </c>
      <c r="E34176" s="314" t="str">
        <f>Resumo!$R$5</f>
        <v>Despesa</v>
      </c>
      <c r="F34176" s="314" t="str">
        <f>Resumo!$R$7</f>
        <v>Despesa Direta</v>
      </c>
      <c r="G34176" s="327">
        <f>'Composições Desp. Diretas'!DD61</f>
        <v>0</v>
      </c>
    </row>
    <row r="34177" spans="1:7" x14ac:dyDescent="0.25">
      <c r="A34177" s="319">
        <f>'Comp. Desp. Indiretas'!$DC$7</f>
        <v>0</v>
      </c>
      <c r="B34177" s="314" t="str">
        <f>'Composições Desp. Diretas'!$A$62</f>
        <v>MOC</v>
      </c>
      <c r="C34177" s="314" t="str">
        <f>EAP!$C$11</f>
        <v>PP03</v>
      </c>
      <c r="D34177" s="315" t="str">
        <f>'Composições Desp. Diretas'!$C$62</f>
        <v>TÉCNICO OPERACIONAL</v>
      </c>
      <c r="E34177" s="314" t="str">
        <f>Resumo!$R$5</f>
        <v>Despesa</v>
      </c>
      <c r="F34177" s="314" t="str">
        <f>Resumo!$R$7</f>
        <v>Despesa Direta</v>
      </c>
      <c r="G34177" s="327">
        <f>'Composições Desp. Diretas'!DD62</f>
        <v>0</v>
      </c>
    </row>
    <row r="34178" spans="1:7" x14ac:dyDescent="0.25">
      <c r="A34178" s="319">
        <f>'Comp. Desp. Indiretas'!$DC$7</f>
        <v>0</v>
      </c>
      <c r="B34178" s="314" t="str">
        <f>'Composições Desp. Diretas'!$A$63</f>
        <v>DG</v>
      </c>
      <c r="C34178" s="314" t="str">
        <f>EAP!$C$11</f>
        <v>PP03</v>
      </c>
      <c r="D34178" s="315" t="str">
        <f>'Composições Desp. Diretas'!$C$63</f>
        <v>COMBUSTÍVEL - GASOLINA</v>
      </c>
      <c r="E34178" s="314" t="str">
        <f>Resumo!$R$5</f>
        <v>Despesa</v>
      </c>
      <c r="F34178" s="314" t="str">
        <f>Resumo!$R$7</f>
        <v>Despesa Direta</v>
      </c>
      <c r="G34178" s="327">
        <f>'Composições Desp. Diretas'!DD63</f>
        <v>0</v>
      </c>
    </row>
    <row r="34179" spans="1:7" x14ac:dyDescent="0.25">
      <c r="A34179" s="319">
        <f>'Comp. Desp. Indiretas'!$DC$7</f>
        <v>0</v>
      </c>
      <c r="B34179" s="314">
        <f>'Composições Desp. Diretas'!$A$64</f>
        <v>0</v>
      </c>
      <c r="C34179" s="314" t="str">
        <f>EAP!$C$11</f>
        <v>PP03</v>
      </c>
      <c r="D34179" s="315">
        <f>'Composições Desp. Diretas'!$C$64</f>
        <v>0</v>
      </c>
      <c r="E34179" s="314" t="str">
        <f>Resumo!$R$5</f>
        <v>Despesa</v>
      </c>
      <c r="F34179" s="314" t="str">
        <f>Resumo!$R$7</f>
        <v>Despesa Direta</v>
      </c>
      <c r="G34179" s="327">
        <f>'Composições Desp. Diretas'!DD64</f>
        <v>0</v>
      </c>
    </row>
    <row r="34180" spans="1:7" x14ac:dyDescent="0.25">
      <c r="A34180" s="319">
        <f>'Comp. Desp. Indiretas'!$DC$7</f>
        <v>0</v>
      </c>
      <c r="B34180" s="314">
        <f>'Composições Desp. Diretas'!$A$65</f>
        <v>0</v>
      </c>
      <c r="C34180" s="314" t="str">
        <f>EAP!$C$11</f>
        <v>PP03</v>
      </c>
      <c r="D34180" s="315">
        <f>'Composições Desp. Diretas'!$C$65</f>
        <v>0</v>
      </c>
      <c r="E34180" s="314" t="str">
        <f>Resumo!$R$5</f>
        <v>Despesa</v>
      </c>
      <c r="F34180" s="314" t="str">
        <f>Resumo!$R$7</f>
        <v>Despesa Direta</v>
      </c>
      <c r="G34180" s="327">
        <f>'Composições Desp. Diretas'!DD65</f>
        <v>0</v>
      </c>
    </row>
    <row r="34181" spans="1:7" x14ac:dyDescent="0.25">
      <c r="A34181" s="319">
        <f>'Comp. Desp. Indiretas'!$DC$7</f>
        <v>0</v>
      </c>
      <c r="B34181" s="314">
        <f>'Composições Desp. Diretas'!$A$66</f>
        <v>0</v>
      </c>
      <c r="C34181" s="314" t="str">
        <f>EAP!$C$11</f>
        <v>PP03</v>
      </c>
      <c r="D34181" s="315">
        <f>'Composições Desp. Diretas'!$C$66</f>
        <v>0</v>
      </c>
      <c r="E34181" s="314" t="str">
        <f>Resumo!$R$5</f>
        <v>Despesa</v>
      </c>
      <c r="F34181" s="314" t="str">
        <f>Resumo!$R$7</f>
        <v>Despesa Direta</v>
      </c>
      <c r="G34181" s="327">
        <f>'Composições Desp. Diretas'!DD66</f>
        <v>0</v>
      </c>
    </row>
    <row r="34182" spans="1:7" x14ac:dyDescent="0.25">
      <c r="A34182" s="319">
        <f>'Comp. Desp. Indiretas'!$DC$7</f>
        <v>0</v>
      </c>
      <c r="B34182" s="314">
        <f>'Composições Desp. Diretas'!$A$67</f>
        <v>0</v>
      </c>
      <c r="C34182" s="314" t="str">
        <f>EAP!$C$11</f>
        <v>PP03</v>
      </c>
      <c r="D34182" s="315">
        <f>'Composições Desp. Diretas'!$C$67</f>
        <v>0</v>
      </c>
      <c r="E34182" s="314" t="str">
        <f>Resumo!$R$5</f>
        <v>Despesa</v>
      </c>
      <c r="F34182" s="314" t="str">
        <f>Resumo!$R$7</f>
        <v>Despesa Direta</v>
      </c>
      <c r="G34182" s="327">
        <f>'Composições Desp. Diretas'!DD67</f>
        <v>0</v>
      </c>
    </row>
    <row r="34183" spans="1:7" x14ac:dyDescent="0.25">
      <c r="A34183" s="319">
        <f>'Comp. Desp. Indiretas'!$DC$7</f>
        <v>0</v>
      </c>
      <c r="B34183" s="314">
        <f>'Composições Desp. Diretas'!$A$68</f>
        <v>0</v>
      </c>
      <c r="C34183" s="314" t="str">
        <f>EAP!$C$11</f>
        <v>PP03</v>
      </c>
      <c r="D34183" s="315">
        <f>'Composições Desp. Diretas'!$C$68</f>
        <v>0</v>
      </c>
      <c r="E34183" s="314" t="str">
        <f>Resumo!$R$5</f>
        <v>Despesa</v>
      </c>
      <c r="F34183" s="314" t="str">
        <f>Resumo!$R$7</f>
        <v>Despesa Direta</v>
      </c>
      <c r="G34183" s="327">
        <f>'Composições Desp. Diretas'!DD68</f>
        <v>0</v>
      </c>
    </row>
    <row r="34184" spans="1:7" x14ac:dyDescent="0.25">
      <c r="A34184" s="319">
        <f>'Comp. Desp. Indiretas'!$DC$7</f>
        <v>0</v>
      </c>
      <c r="B34184" s="314">
        <f>'Composições Desp. Diretas'!$A$69</f>
        <v>0</v>
      </c>
      <c r="C34184" s="314" t="str">
        <f>EAP!$C$11</f>
        <v>PP03</v>
      </c>
      <c r="D34184" s="315">
        <f>'Composições Desp. Diretas'!$C$69</f>
        <v>0</v>
      </c>
      <c r="E34184" s="314" t="str">
        <f>Resumo!$R$5</f>
        <v>Despesa</v>
      </c>
      <c r="F34184" s="314" t="str">
        <f>Resumo!$R$7</f>
        <v>Despesa Direta</v>
      </c>
      <c r="G34184" s="327">
        <f>'Composições Desp. Diretas'!DD69</f>
        <v>0</v>
      </c>
    </row>
    <row r="34185" spans="1:7" x14ac:dyDescent="0.25">
      <c r="A34185" s="319">
        <f>'Comp. Desp. Indiretas'!$DC$7</f>
        <v>0</v>
      </c>
      <c r="B34185" s="314">
        <f>'Composições Desp. Diretas'!$A$70</f>
        <v>0</v>
      </c>
      <c r="C34185" s="314" t="str">
        <f>EAP!$C$11</f>
        <v>PP03</v>
      </c>
      <c r="D34185" s="315">
        <f>'Composições Desp. Diretas'!$C$70</f>
        <v>0</v>
      </c>
      <c r="E34185" s="314" t="str">
        <f>Resumo!$R$5</f>
        <v>Despesa</v>
      </c>
      <c r="F34185" s="314" t="str">
        <f>Resumo!$R$7</f>
        <v>Despesa Direta</v>
      </c>
      <c r="G34185" s="327">
        <f>'Composições Desp. Diretas'!DD70</f>
        <v>0</v>
      </c>
    </row>
    <row r="34186" spans="1:7" x14ac:dyDescent="0.25">
      <c r="A34186" s="319">
        <f>'Comp. Desp. Indiretas'!$DC$7</f>
        <v>0</v>
      </c>
      <c r="B34186" s="314">
        <f>'Composições Desp. Diretas'!$A$71</f>
        <v>0</v>
      </c>
      <c r="C34186" s="314" t="str">
        <f>EAP!$C$11</f>
        <v>PP03</v>
      </c>
      <c r="D34186" s="315">
        <f>'Composições Desp. Diretas'!$C$71</f>
        <v>0</v>
      </c>
      <c r="E34186" s="314" t="str">
        <f>Resumo!$R$5</f>
        <v>Despesa</v>
      </c>
      <c r="F34186" s="314" t="str">
        <f>Resumo!$R$7</f>
        <v>Despesa Direta</v>
      </c>
      <c r="G34186" s="327">
        <f>'Composições Desp. Diretas'!DD71</f>
        <v>0</v>
      </c>
    </row>
    <row r="34187" spans="1:7" x14ac:dyDescent="0.25">
      <c r="A34187" s="319">
        <f>'Comp. Desp. Indiretas'!$DC$7</f>
        <v>0</v>
      </c>
      <c r="B34187" s="314">
        <f>'Composições Desp. Diretas'!$A$72</f>
        <v>0</v>
      </c>
      <c r="C34187" s="314" t="str">
        <f>EAP!$C$11</f>
        <v>PP03</v>
      </c>
      <c r="D34187" s="315">
        <f>'Composições Desp. Diretas'!$C$72</f>
        <v>0</v>
      </c>
      <c r="E34187" s="314" t="str">
        <f>Resumo!$R$5</f>
        <v>Despesa</v>
      </c>
      <c r="F34187" s="314" t="str">
        <f>Resumo!$R$7</f>
        <v>Despesa Direta</v>
      </c>
      <c r="G34187" s="327">
        <f>'Composições Desp. Diretas'!DD72</f>
        <v>0</v>
      </c>
    </row>
    <row r="34188" spans="1:7" x14ac:dyDescent="0.25">
      <c r="A34188" s="319">
        <f>'Comp. Desp. Indiretas'!$DC$7</f>
        <v>0</v>
      </c>
      <c r="B34188" s="314">
        <f>'Composições Desp. Diretas'!$A$73</f>
        <v>0</v>
      </c>
      <c r="C34188" s="314" t="str">
        <f>EAP!$C$11</f>
        <v>PP03</v>
      </c>
      <c r="D34188" s="315">
        <f>'Composições Desp. Diretas'!$C$73</f>
        <v>0</v>
      </c>
      <c r="E34188" s="314" t="str">
        <f>Resumo!$R$5</f>
        <v>Despesa</v>
      </c>
      <c r="F34188" s="314" t="str">
        <f>Resumo!$R$7</f>
        <v>Despesa Direta</v>
      </c>
      <c r="G34188" s="327">
        <f>'Composições Desp. Diretas'!DD73</f>
        <v>0</v>
      </c>
    </row>
    <row r="34189" spans="1:7" x14ac:dyDescent="0.25">
      <c r="A34189" s="319">
        <f>'Comp. Desp. Indiretas'!$DC$7</f>
        <v>0</v>
      </c>
      <c r="B34189" s="314">
        <f>'Composições Desp. Diretas'!$A$74</f>
        <v>0</v>
      </c>
      <c r="C34189" s="314" t="str">
        <f>EAP!$C$11</f>
        <v>PP03</v>
      </c>
      <c r="D34189" s="315">
        <f>'Composições Desp. Diretas'!$C$74</f>
        <v>0</v>
      </c>
      <c r="E34189" s="314" t="str">
        <f>Resumo!$R$5</f>
        <v>Despesa</v>
      </c>
      <c r="F34189" s="314" t="str">
        <f>Resumo!$R$7</f>
        <v>Despesa Direta</v>
      </c>
      <c r="G34189" s="327">
        <f>'Composições Desp. Diretas'!DD74</f>
        <v>0</v>
      </c>
    </row>
    <row r="34190" spans="1:7" x14ac:dyDescent="0.25">
      <c r="A34190" s="319">
        <f>'Comp. Desp. Indiretas'!$DC$7</f>
        <v>0</v>
      </c>
      <c r="B34190" s="314">
        <f>'Composições Desp. Diretas'!$A$75</f>
        <v>0</v>
      </c>
      <c r="C34190" s="314" t="str">
        <f>EAP!$C$11</f>
        <v>PP03</v>
      </c>
      <c r="D34190" s="315">
        <f>'Composições Desp. Diretas'!$C$75</f>
        <v>0</v>
      </c>
      <c r="E34190" s="314" t="str">
        <f>Resumo!$R$5</f>
        <v>Despesa</v>
      </c>
      <c r="F34190" s="314" t="str">
        <f>Resumo!$R$7</f>
        <v>Despesa Direta</v>
      </c>
      <c r="G34190" s="327">
        <f>'Composições Desp. Diretas'!DD75</f>
        <v>0</v>
      </c>
    </row>
    <row r="34191" spans="1:7" x14ac:dyDescent="0.25">
      <c r="A34191" s="319">
        <f>'Comp. Desp. Indiretas'!$DC$7</f>
        <v>0</v>
      </c>
      <c r="B34191" s="314">
        <f>'Composições Desp. Diretas'!$A$76</f>
        <v>0</v>
      </c>
      <c r="C34191" s="314" t="str">
        <f>EAP!$C$11</f>
        <v>PP03</v>
      </c>
      <c r="D34191" s="315">
        <f>'Composições Desp. Diretas'!$C$76</f>
        <v>0</v>
      </c>
      <c r="E34191" s="314" t="str">
        <f>Resumo!$R$5</f>
        <v>Despesa</v>
      </c>
      <c r="F34191" s="314" t="str">
        <f>Resumo!$R$7</f>
        <v>Despesa Direta</v>
      </c>
      <c r="G34191" s="327">
        <f>'Composições Desp. Diretas'!DD76</f>
        <v>0</v>
      </c>
    </row>
    <row r="34192" spans="1:7" x14ac:dyDescent="0.25">
      <c r="A34192" s="319">
        <f>'Comp. Desp. Indiretas'!$DC$7</f>
        <v>0</v>
      </c>
      <c r="B34192" s="314">
        <f>'Composições Desp. Diretas'!$A$77</f>
        <v>0</v>
      </c>
      <c r="C34192" s="314" t="str">
        <f>EAP!$C$11</f>
        <v>PP03</v>
      </c>
      <c r="D34192" s="315">
        <f>'Composições Desp. Diretas'!$C$77</f>
        <v>0</v>
      </c>
      <c r="E34192" s="314" t="str">
        <f>Resumo!$R$5</f>
        <v>Despesa</v>
      </c>
      <c r="F34192" s="314" t="str">
        <f>Resumo!$R$7</f>
        <v>Despesa Direta</v>
      </c>
      <c r="G34192" s="327">
        <f>'Composições Desp. Diretas'!DD77</f>
        <v>0</v>
      </c>
    </row>
    <row r="34193" spans="1:7" x14ac:dyDescent="0.25">
      <c r="A34193" s="319">
        <f>'Comp. Desp. Indiretas'!$DC$7</f>
        <v>0</v>
      </c>
      <c r="B34193" s="314">
        <f>'Composições Desp. Diretas'!$A$78</f>
        <v>0</v>
      </c>
      <c r="C34193" s="314" t="str">
        <f>EAP!$C$11</f>
        <v>PP03</v>
      </c>
      <c r="D34193" s="315">
        <f>'Composições Desp. Diretas'!$C$78</f>
        <v>0</v>
      </c>
      <c r="E34193" s="314" t="str">
        <f>Resumo!$R$5</f>
        <v>Despesa</v>
      </c>
      <c r="F34193" s="314" t="str">
        <f>Resumo!$R$7</f>
        <v>Despesa Direta</v>
      </c>
      <c r="G34193" s="327">
        <f>'Composições Desp. Diretas'!DD78</f>
        <v>0</v>
      </c>
    </row>
    <row r="34202" spans="1:7" x14ac:dyDescent="0.25">
      <c r="A34202" s="319">
        <f>'Comp. Desp. Indiretas'!$DC$7</f>
        <v>0</v>
      </c>
      <c r="B34202" s="314">
        <f>'Composições Desp. Diretas'!$A$79</f>
        <v>0</v>
      </c>
      <c r="C34202" s="314" t="str">
        <f>EAP!$C$11</f>
        <v>PP03</v>
      </c>
      <c r="D34202" s="315">
        <f>'Composições Desp. Diretas'!$C$79</f>
        <v>0</v>
      </c>
      <c r="E34202" s="314" t="str">
        <f>Resumo!$R$5</f>
        <v>Despesa</v>
      </c>
      <c r="F34202" s="314" t="str">
        <f>Resumo!$R$7</f>
        <v>Despesa Direta</v>
      </c>
      <c r="G34202" s="327">
        <f>'Composições Desp. Diretas'!DD79</f>
        <v>0</v>
      </c>
    </row>
    <row r="35040" spans="1:7" x14ac:dyDescent="0.25">
      <c r="A35040" s="319">
        <f>'Comp. Desp. Indiretas'!$DC$7</f>
        <v>0</v>
      </c>
      <c r="D35040" s="315" t="str">
        <f>'CRONOG. DE RECEBIMENTO'!$A$5</f>
        <v>Monitoramento da Qualidade do Ar</v>
      </c>
      <c r="E35040" s="314" t="str">
        <f>Resumo!$R$4</f>
        <v>Receita</v>
      </c>
      <c r="F35040" s="314" t="str">
        <f>Resumo!$R$4</f>
        <v>Receita</v>
      </c>
      <c r="G35040" s="327">
        <f>'CRONOG. DE RECEBIMENTO'!AG5</f>
        <v>0</v>
      </c>
    </row>
    <row r="35041" spans="1:7" x14ac:dyDescent="0.25">
      <c r="A35041" s="319">
        <f>'Comp. Desp. Indiretas'!$DC$7</f>
        <v>0</v>
      </c>
      <c r="D35041" s="315" t="str">
        <f>'CRONOG. DE RECEBIMENTO'!$A$6</f>
        <v>Monitoramento de Ruído</v>
      </c>
      <c r="E35041" s="314" t="str">
        <f>Resumo!$R$4</f>
        <v>Receita</v>
      </c>
      <c r="F35041" s="314" t="str">
        <f>Resumo!$R$4</f>
        <v>Receita</v>
      </c>
      <c r="G35041" s="327">
        <f>'CRONOG. DE RECEBIMENTO'!AG6</f>
        <v>0</v>
      </c>
    </row>
    <row r="35042" spans="1:7" x14ac:dyDescent="0.25">
      <c r="A35042" s="319">
        <f>'Comp. Desp. Indiretas'!$DC$7</f>
        <v>0</v>
      </c>
      <c r="D35042" s="315" t="str">
        <f>'CRONOG. DE RECEBIMENTO'!$A$7</f>
        <v>Monitoramento de Efluentes Industriais</v>
      </c>
      <c r="E35042" s="314" t="str">
        <f>Resumo!$R$4</f>
        <v>Receita</v>
      </c>
      <c r="F35042" s="314" t="str">
        <f>Resumo!$R$4</f>
        <v>Receita</v>
      </c>
      <c r="G35042" s="327">
        <f>'CRONOG. DE RECEBIMENTO'!AG7</f>
        <v>0</v>
      </c>
    </row>
    <row r="35070" spans="1:7" x14ac:dyDescent="0.25">
      <c r="A35070" s="319">
        <f>'Comp. Desp. Indiretas'!$DC$7</f>
        <v>0</v>
      </c>
      <c r="D35070" s="315" t="str">
        <f>Resumo!$R$8</f>
        <v>Imposto</v>
      </c>
      <c r="E35070" s="314" t="str">
        <f>Resumo!$R$5</f>
        <v>Despesa</v>
      </c>
      <c r="F35070" s="314" t="str">
        <f>Resumo!$R$8</f>
        <v>Imposto</v>
      </c>
      <c r="G35070" s="327">
        <f>'CRONOG. DE RECEBIMENTO'!AG10</f>
        <v>0</v>
      </c>
    </row>
    <row r="35071" spans="1:7" x14ac:dyDescent="0.25">
      <c r="A35071" s="319">
        <f>'Comp. Desp. Indiretas'!$DC$7</f>
        <v>0</v>
      </c>
      <c r="D35071" s="315" t="str">
        <f>Resumo!$R$9</f>
        <v>Overhead</v>
      </c>
      <c r="E35071" s="314" t="str">
        <f>Resumo!$R$9</f>
        <v>Overhead</v>
      </c>
      <c r="F35071" s="314" t="str">
        <f>Resumo!$R$9</f>
        <v>Overhead</v>
      </c>
      <c r="G35071" s="327">
        <f>'CRONOG. DE RECEBIMENTO'!AG15</f>
        <v>0</v>
      </c>
    </row>
    <row r="35072" spans="1:7" x14ac:dyDescent="0.25">
      <c r="A35072" s="319">
        <f>'Comp. Desp. Indiretas'!$DC$7</f>
        <v>0</v>
      </c>
      <c r="D35072" s="315" t="str">
        <f>Resumo!$R$10</f>
        <v>Margem</v>
      </c>
      <c r="E35072" s="314" t="str">
        <f>Resumo!$R$10</f>
        <v>Margem</v>
      </c>
      <c r="F35072" s="314" t="str">
        <f>Resumo!$R$10</f>
        <v>Margem</v>
      </c>
      <c r="G35072" s="327">
        <f>'CRONOG. DE RECEBIMENTO'!AG17</f>
        <v>0</v>
      </c>
    </row>
    <row r="35073" spans="1:7" x14ac:dyDescent="0.25">
      <c r="A35073" s="319">
        <f>'Comp. Desp. Indiretas'!$DC$7</f>
        <v>0</v>
      </c>
      <c r="D35073" s="315" t="str">
        <f>Resumo!$R$11</f>
        <v>Risco</v>
      </c>
      <c r="E35073" s="314" t="str">
        <f>Resumo!$R$11</f>
        <v>Risco</v>
      </c>
      <c r="F35073" s="314" t="str">
        <f>Resumo!$R$11</f>
        <v>Risco</v>
      </c>
      <c r="G35073" s="327">
        <f>'CRONOG. DE RECEBIMENTO'!AG16</f>
        <v>0</v>
      </c>
    </row>
    <row r="35074" spans="1:7" x14ac:dyDescent="0.25">
      <c r="A35074" s="319">
        <f>'Comp. Desp. Indiretas'!$DC$7</f>
        <v>0</v>
      </c>
      <c r="D35074" s="315" t="str">
        <f>'CRONOG. DE RECEBIMENTO'!$A$11</f>
        <v>TOTAL MENSAL - RECEITA LÍQUIDA</v>
      </c>
      <c r="E35074" s="314" t="str">
        <f>Resumo!$R$4</f>
        <v>Receita</v>
      </c>
      <c r="F35074" s="314" t="str">
        <f>'CRONOG. DE RECEBIMENTO'!$A$11</f>
        <v>TOTAL MENSAL - RECEITA LÍQUIDA</v>
      </c>
      <c r="G35074" s="327">
        <f>'CRONOG. DE RECEBIMENTO'!$AG$11</f>
        <v>0</v>
      </c>
    </row>
    <row r="35075" spans="1:7" x14ac:dyDescent="0.25">
      <c r="A35075" s="319">
        <f>'Comp. Desp. Indiretas'!$DC$7</f>
        <v>0</v>
      </c>
      <c r="D35075" s="315" t="str">
        <f>'CRONOG. DE RECEBIMENTO'!$A$12</f>
        <v>TOTAL ACUMULADO - RECEITA LÍQUIDA</v>
      </c>
      <c r="E35075" s="314" t="str">
        <f>Resumo!$R$4</f>
        <v>Receita</v>
      </c>
      <c r="F35075" s="314" t="str">
        <f>'CRONOG. DE RECEBIMENTO'!$A$12</f>
        <v>TOTAL ACUMULADO - RECEITA LÍQUIDA</v>
      </c>
      <c r="G35075" s="327">
        <f>'CRONOG. DE RECEBIMENTO'!$AG$12</f>
        <v>17472.697328999995</v>
      </c>
    </row>
    <row r="35076" spans="1:7" x14ac:dyDescent="0.25">
      <c r="A35076" s="319">
        <f>'Comp. Desp. Indiretas'!$DC$7</f>
        <v>0</v>
      </c>
      <c r="D35076" s="315" t="str">
        <f>'CRONOG. DE RECEBIMENTO'!$A$38</f>
        <v>Monitoramento da Qualidade do Ar</v>
      </c>
      <c r="E35076" s="314" t="str">
        <f>Resumo!$R$12</f>
        <v>Recebimento Cliente</v>
      </c>
      <c r="F35076" s="314" t="str">
        <f>Resumo!$R$12</f>
        <v>Recebimento Cliente</v>
      </c>
      <c r="G35076" s="327">
        <f>'CRONOG. DE RECEBIMENTO'!$AG$38</f>
        <v>0</v>
      </c>
    </row>
    <row r="35077" spans="1:7" x14ac:dyDescent="0.25">
      <c r="A35077" s="319">
        <f>'Comp. Desp. Indiretas'!$DC$7</f>
        <v>0</v>
      </c>
      <c r="D35077" s="315" t="str">
        <f>'CRONOG. DE RECEBIMENTO'!$A$39</f>
        <v>Monitoramento de Ruído</v>
      </c>
      <c r="E35077" s="314" t="str">
        <f>Resumo!$R$12</f>
        <v>Recebimento Cliente</v>
      </c>
      <c r="F35077" s="314" t="str">
        <f>Resumo!$R$12</f>
        <v>Recebimento Cliente</v>
      </c>
      <c r="G35077" s="327">
        <f>'CRONOG. DE RECEBIMENTO'!$AG$39</f>
        <v>0</v>
      </c>
    </row>
    <row r="35078" spans="1:7" x14ac:dyDescent="0.25">
      <c r="A35078" s="319">
        <f>'Comp. Desp. Indiretas'!$DC$7</f>
        <v>0</v>
      </c>
      <c r="D35078" s="315" t="str">
        <f>'CRONOG. DE RECEBIMENTO'!$A$40</f>
        <v>Monitoramento de Efluentes Industriais</v>
      </c>
      <c r="E35078" s="314" t="str">
        <f>Resumo!$R$12</f>
        <v>Recebimento Cliente</v>
      </c>
      <c r="F35078" s="314" t="str">
        <f>Resumo!$R$12</f>
        <v>Recebimento Cliente</v>
      </c>
      <c r="G35078" s="327">
        <f>'CRONOG. DE RECEBIMENTO'!$AG$40</f>
        <v>0</v>
      </c>
    </row>
    <row r="35106" spans="1:7" x14ac:dyDescent="0.25">
      <c r="A35106" s="319">
        <f>'Comp. Desp. Indiretas'!$DD$7</f>
        <v>0</v>
      </c>
      <c r="B35106" s="314" t="str">
        <f>'Comp. Desp. Indiretas'!$A$9</f>
        <v>MOC</v>
      </c>
      <c r="D35106" s="315" t="str">
        <f>'Comp. Desp. Indiretas'!$C$9</f>
        <v>DIRETOR TÉCNICO</v>
      </c>
      <c r="E35106" s="314" t="str">
        <f>Resumo!$R$5</f>
        <v>Despesa</v>
      </c>
      <c r="F35106" s="314" t="str">
        <f>Resumo!$R$6</f>
        <v>Despesa Indireta</v>
      </c>
      <c r="G35106" s="327">
        <f>'Comp. Desp. Indiretas'!DD9</f>
        <v>0</v>
      </c>
    </row>
    <row r="35107" spans="1:7" x14ac:dyDescent="0.25">
      <c r="A35107" s="319">
        <f>'Comp. Desp. Indiretas'!$DD$7</f>
        <v>0</v>
      </c>
      <c r="B35107" s="314" t="str">
        <f>'Comp. Desp. Indiretas'!$A$10</f>
        <v>MOC</v>
      </c>
      <c r="D35107" s="315" t="str">
        <f>'Comp. Desp. Indiretas'!$C$10</f>
        <v>GERENTE DE PROJETO</v>
      </c>
      <c r="E35107" s="314" t="str">
        <f>Resumo!$R$5</f>
        <v>Despesa</v>
      </c>
      <c r="F35107" s="314" t="str">
        <f>Resumo!$R$6</f>
        <v>Despesa Indireta</v>
      </c>
      <c r="G35107" s="327">
        <f>'Comp. Desp. Indiretas'!DD10</f>
        <v>0</v>
      </c>
    </row>
    <row r="35108" spans="1:7" x14ac:dyDescent="0.25">
      <c r="A35108" s="319">
        <f>'Comp. Desp. Indiretas'!$DD$7</f>
        <v>0</v>
      </c>
      <c r="B35108" s="314" t="str">
        <f>'Comp. Desp. Indiretas'!$A$11</f>
        <v>MOC</v>
      </c>
      <c r="D35108" s="315" t="str">
        <f>'Comp. Desp. Indiretas'!$C$11</f>
        <v>COORD. DE PROJETO</v>
      </c>
      <c r="E35108" s="314" t="str">
        <f>Resumo!$R$5</f>
        <v>Despesa</v>
      </c>
      <c r="F35108" s="314" t="str">
        <f>Resumo!$R$6</f>
        <v>Despesa Indireta</v>
      </c>
      <c r="G35108" s="327">
        <f>'Comp. Desp. Indiretas'!DD11</f>
        <v>0</v>
      </c>
    </row>
    <row r="35109" spans="1:7" x14ac:dyDescent="0.25">
      <c r="A35109" s="319">
        <f>'Comp. Desp. Indiretas'!$DD$7</f>
        <v>0</v>
      </c>
      <c r="B35109" s="314" t="str">
        <f>'Comp. Desp. Indiretas'!$A$12</f>
        <v>MOC</v>
      </c>
      <c r="D35109" s="315" t="str">
        <f>'Comp. Desp. Indiretas'!$C$12</f>
        <v>COORD. OPERACIONAL</v>
      </c>
      <c r="E35109" s="314" t="str">
        <f>Resumo!$R$5</f>
        <v>Despesa</v>
      </c>
      <c r="F35109" s="314" t="str">
        <f>Resumo!$R$6</f>
        <v>Despesa Indireta</v>
      </c>
      <c r="G35109" s="327">
        <f>'Comp. Desp. Indiretas'!DD12</f>
        <v>0</v>
      </c>
    </row>
    <row r="35110" spans="1:7" x14ac:dyDescent="0.25">
      <c r="A35110" s="319">
        <f>'Comp. Desp. Indiretas'!$DD$7</f>
        <v>0</v>
      </c>
      <c r="B35110" s="314" t="str">
        <f>'Comp. Desp. Indiretas'!$A$13</f>
        <v>MOC</v>
      </c>
      <c r="D35110" s="315" t="str">
        <f>'Comp. Desp. Indiretas'!$C$13</f>
        <v>ANALISTA DE PROJETOS SENIOR</v>
      </c>
      <c r="E35110" s="314" t="str">
        <f>Resumo!$R$5</f>
        <v>Despesa</v>
      </c>
      <c r="F35110" s="314" t="str">
        <f>Resumo!$R$6</f>
        <v>Despesa Indireta</v>
      </c>
      <c r="G35110" s="327">
        <f>'Comp. Desp. Indiretas'!DD13</f>
        <v>0</v>
      </c>
    </row>
    <row r="35111" spans="1:7" x14ac:dyDescent="0.25">
      <c r="A35111" s="319">
        <f>'Comp. Desp. Indiretas'!$DD$7</f>
        <v>0</v>
      </c>
      <c r="B35111" s="314" t="str">
        <f>'Comp. Desp. Indiretas'!$A$14</f>
        <v>MOC</v>
      </c>
      <c r="D35111" s="315" t="str">
        <f>'Comp. Desp. Indiretas'!$C$14</f>
        <v>ANALISTA DE PROJETOS PLENO</v>
      </c>
      <c r="E35111" s="314" t="str">
        <f>Resumo!$R$5</f>
        <v>Despesa</v>
      </c>
      <c r="F35111" s="314" t="str">
        <f>Resumo!$R$6</f>
        <v>Despesa Indireta</v>
      </c>
      <c r="G35111" s="327">
        <f>'Comp. Desp. Indiretas'!DD14</f>
        <v>0</v>
      </c>
    </row>
    <row r="35112" spans="1:7" x14ac:dyDescent="0.25">
      <c r="A35112" s="319">
        <f>'Comp. Desp. Indiretas'!$DD$7</f>
        <v>0</v>
      </c>
      <c r="B35112" s="314" t="str">
        <f>'Comp. Desp. Indiretas'!$A$15</f>
        <v>MOC</v>
      </c>
      <c r="D35112" s="315" t="str">
        <f>'Comp. Desp. Indiretas'!$C$15</f>
        <v>ANALISTA DE PROJETOS JUNIOR</v>
      </c>
      <c r="E35112" s="314" t="str">
        <f>Resumo!$R$5</f>
        <v>Despesa</v>
      </c>
      <c r="F35112" s="314" t="str">
        <f>Resumo!$R$6</f>
        <v>Despesa Indireta</v>
      </c>
      <c r="G35112" s="327">
        <f>'Comp. Desp. Indiretas'!DD15</f>
        <v>0</v>
      </c>
    </row>
    <row r="35113" spans="1:7" x14ac:dyDescent="0.25">
      <c r="A35113" s="319">
        <f>'Comp. Desp. Indiretas'!$DD$7</f>
        <v>0</v>
      </c>
      <c r="B35113" s="314" t="str">
        <f>'Comp. Desp. Indiretas'!$A$16</f>
        <v>MOC</v>
      </c>
      <c r="D35113" s="315" t="str">
        <f>'Comp. Desp. Indiretas'!$C$16</f>
        <v>TÉCNICO OPERACIONAL</v>
      </c>
      <c r="E35113" s="314" t="str">
        <f>Resumo!$R$5</f>
        <v>Despesa</v>
      </c>
      <c r="F35113" s="314" t="str">
        <f>Resumo!$R$6</f>
        <v>Despesa Indireta</v>
      </c>
      <c r="G35113" s="327">
        <f>'Comp. Desp. Indiretas'!DD16</f>
        <v>0</v>
      </c>
    </row>
    <row r="35114" spans="1:7" x14ac:dyDescent="0.25">
      <c r="A35114" s="319">
        <f>'Comp. Desp. Indiretas'!$DD$7</f>
        <v>0</v>
      </c>
      <c r="B35114" s="314" t="str">
        <f>'Comp. Desp. Indiretas'!$A$17</f>
        <v>MOC</v>
      </c>
      <c r="D35114" s="315" t="str">
        <f>'Comp. Desp. Indiretas'!$C$17</f>
        <v>TÉCNICO OPERACIONAL - C/ PERICULOSIDADE</v>
      </c>
      <c r="E35114" s="314" t="str">
        <f>Resumo!$R$5</f>
        <v>Despesa</v>
      </c>
      <c r="F35114" s="314" t="str">
        <f>Resumo!$R$6</f>
        <v>Despesa Indireta</v>
      </c>
      <c r="G35114" s="327">
        <f>'Comp. Desp. Indiretas'!DD17</f>
        <v>0</v>
      </c>
    </row>
    <row r="35115" spans="1:7" x14ac:dyDescent="0.25">
      <c r="A35115" s="319">
        <f>'Comp. Desp. Indiretas'!$DD$7</f>
        <v>0</v>
      </c>
      <c r="B35115" s="314" t="str">
        <f>'Comp. Desp. Indiretas'!$A$18</f>
        <v>MOC</v>
      </c>
      <c r="D35115" s="315" t="str">
        <f>'Comp. Desp. Indiretas'!$C$18</f>
        <v>ANALISTA DE GEOPROCESSAMENTO</v>
      </c>
      <c r="E35115" s="314" t="str">
        <f>Resumo!$R$5</f>
        <v>Despesa</v>
      </c>
      <c r="F35115" s="314" t="str">
        <f>Resumo!$R$6</f>
        <v>Despesa Indireta</v>
      </c>
      <c r="G35115" s="327">
        <f>'Comp. Desp. Indiretas'!DD18</f>
        <v>0</v>
      </c>
    </row>
    <row r="35116" spans="1:7" x14ac:dyDescent="0.25">
      <c r="A35116" s="319">
        <f>'Comp. Desp. Indiretas'!$DD$7</f>
        <v>0</v>
      </c>
      <c r="B35116" s="314" t="str">
        <f>'Comp. Desp. Indiretas'!$A$19</f>
        <v>MOC</v>
      </c>
      <c r="D35116" s="315" t="str">
        <f>'Comp. Desp. Indiretas'!$C$19</f>
        <v>ASSISTENTE DE PROJETOS</v>
      </c>
      <c r="E35116" s="314" t="str">
        <f>Resumo!$R$5</f>
        <v>Despesa</v>
      </c>
      <c r="F35116" s="314" t="str">
        <f>Resumo!$R$6</f>
        <v>Despesa Indireta</v>
      </c>
      <c r="G35116" s="327">
        <f>'Comp. Desp. Indiretas'!DD19</f>
        <v>0</v>
      </c>
    </row>
    <row r="35117" spans="1:7" x14ac:dyDescent="0.25">
      <c r="A35117" s="319">
        <f>'Comp. Desp. Indiretas'!$DD$7</f>
        <v>0</v>
      </c>
      <c r="B35117" s="314" t="str">
        <f>'Comp. Desp. Indiretas'!$A$20</f>
        <v>MOC</v>
      </c>
      <c r="D35117" s="315" t="str">
        <f>'Comp. Desp. Indiretas'!$C$20</f>
        <v>AUXILIAR TÉCNICO</v>
      </c>
      <c r="E35117" s="314" t="str">
        <f>Resumo!$R$5</f>
        <v>Despesa</v>
      </c>
      <c r="F35117" s="314" t="str">
        <f>Resumo!$R$6</f>
        <v>Despesa Indireta</v>
      </c>
      <c r="G35117" s="327">
        <f>'Comp. Desp. Indiretas'!DD20</f>
        <v>0</v>
      </c>
    </row>
    <row r="35118" spans="1:7" x14ac:dyDescent="0.25">
      <c r="A35118" s="319">
        <f>'Comp. Desp. Indiretas'!$DD$7</f>
        <v>0</v>
      </c>
      <c r="B35118" s="314" t="str">
        <f>'Comp. Desp. Indiretas'!$A$21</f>
        <v>MOC</v>
      </c>
      <c r="D35118" s="315" t="str">
        <f>'Comp. Desp. Indiretas'!$C$21</f>
        <v>ESTAGIÁRIO TÉCNICO</v>
      </c>
      <c r="E35118" s="314" t="str">
        <f>Resumo!$R$5</f>
        <v>Despesa</v>
      </c>
      <c r="F35118" s="314" t="str">
        <f>Resumo!$R$6</f>
        <v>Despesa Indireta</v>
      </c>
      <c r="G35118" s="327">
        <f>'Comp. Desp. Indiretas'!DD21</f>
        <v>0</v>
      </c>
    </row>
    <row r="35119" spans="1:7" x14ac:dyDescent="0.25">
      <c r="A35119" s="319">
        <f>'Comp. Desp. Indiretas'!$DD$7</f>
        <v>0</v>
      </c>
      <c r="B35119" s="314" t="str">
        <f>'Comp. Desp. Indiretas'!$A$22</f>
        <v>MOC</v>
      </c>
      <c r="D35119" s="315" t="str">
        <f>'Comp. Desp. Indiretas'!$C$22</f>
        <v>ANALISTA FINANCEIRO</v>
      </c>
      <c r="E35119" s="314" t="str">
        <f>Resumo!$R$5</f>
        <v>Despesa</v>
      </c>
      <c r="F35119" s="314" t="str">
        <f>Resumo!$R$6</f>
        <v>Despesa Indireta</v>
      </c>
      <c r="G35119" s="327">
        <f>'Comp. Desp. Indiretas'!DD22</f>
        <v>0</v>
      </c>
    </row>
    <row r="35120" spans="1:7" x14ac:dyDescent="0.25">
      <c r="A35120" s="319">
        <f>'Comp. Desp. Indiretas'!$DD$7</f>
        <v>0</v>
      </c>
      <c r="B35120" s="314" t="str">
        <f>'Comp. Desp. Indiretas'!$A$23</f>
        <v>MOC</v>
      </c>
      <c r="D35120" s="315" t="str">
        <f>'Comp. Desp. Indiretas'!$C$23</f>
        <v>ANALISTA DE SUPRIMENTOS</v>
      </c>
      <c r="E35120" s="314" t="str">
        <f>Resumo!$R$5</f>
        <v>Despesa</v>
      </c>
      <c r="F35120" s="314" t="str">
        <f>Resumo!$R$6</f>
        <v>Despesa Indireta</v>
      </c>
      <c r="G35120" s="327">
        <f>'Comp. Desp. Indiretas'!DD23</f>
        <v>0</v>
      </c>
    </row>
    <row r="35121" spans="1:7" x14ac:dyDescent="0.25">
      <c r="A35121" s="319">
        <f>'Comp. Desp. Indiretas'!$DD$7</f>
        <v>0</v>
      </c>
      <c r="B35121" s="314" t="str">
        <f>'Comp. Desp. Indiretas'!$A$24</f>
        <v>DG</v>
      </c>
      <c r="D35121" s="315" t="str">
        <f>'Comp. Desp. Indiretas'!$C$24</f>
        <v>HOSPEDAGEM - NIVEL 1</v>
      </c>
      <c r="E35121" s="314" t="str">
        <f>Resumo!$R$5</f>
        <v>Despesa</v>
      </c>
      <c r="F35121" s="314" t="str">
        <f>Resumo!$R$6</f>
        <v>Despesa Indireta</v>
      </c>
      <c r="G35121" s="327">
        <f>'Comp. Desp. Indiretas'!DD24</f>
        <v>0</v>
      </c>
    </row>
    <row r="35122" spans="1:7" x14ac:dyDescent="0.25">
      <c r="A35122" s="319">
        <f>'Comp. Desp. Indiretas'!$DD$7</f>
        <v>0</v>
      </c>
      <c r="B35122" s="314" t="str">
        <f>'Comp. Desp. Indiretas'!$A$25</f>
        <v>DG</v>
      </c>
      <c r="D35122" s="315" t="str">
        <f>'Comp. Desp. Indiretas'!$C$25</f>
        <v>HOSPEDAGEM - NIVEL 2</v>
      </c>
      <c r="E35122" s="314" t="str">
        <f>Resumo!$R$5</f>
        <v>Despesa</v>
      </c>
      <c r="F35122" s="314" t="str">
        <f>Resumo!$R$6</f>
        <v>Despesa Indireta</v>
      </c>
      <c r="G35122" s="327">
        <f>'Comp. Desp. Indiretas'!DD25</f>
        <v>0</v>
      </c>
    </row>
    <row r="35123" spans="1:7" x14ac:dyDescent="0.25">
      <c r="A35123" s="319">
        <f>'Comp. Desp. Indiretas'!$DD$7</f>
        <v>0</v>
      </c>
      <c r="B35123" s="314" t="str">
        <f>'Comp. Desp. Indiretas'!$A$26</f>
        <v>DG</v>
      </c>
      <c r="D35123" s="315" t="str">
        <f>'Comp. Desp. Indiretas'!$C$26</f>
        <v>HOSPEDAGEM - NIVEL 3</v>
      </c>
      <c r="E35123" s="314" t="str">
        <f>Resumo!$R$5</f>
        <v>Despesa</v>
      </c>
      <c r="F35123" s="314" t="str">
        <f>Resumo!$R$6</f>
        <v>Despesa Indireta</v>
      </c>
      <c r="G35123" s="327">
        <f>'Comp. Desp. Indiretas'!DD26</f>
        <v>0</v>
      </c>
    </row>
    <row r="35124" spans="1:7" x14ac:dyDescent="0.25">
      <c r="A35124" s="319">
        <f>'Comp. Desp. Indiretas'!$DD$7</f>
        <v>0</v>
      </c>
      <c r="B35124" s="314" t="str">
        <f>'Comp. Desp. Indiretas'!$A$27</f>
        <v>DG</v>
      </c>
      <c r="D35124" s="315" t="str">
        <f>'Comp. Desp. Indiretas'!$C$27</f>
        <v>LOCAÇÃO DE BASE OPERACIONAL</v>
      </c>
      <c r="E35124" s="314" t="str">
        <f>Resumo!$R$5</f>
        <v>Despesa</v>
      </c>
      <c r="F35124" s="314" t="str">
        <f>Resumo!$R$6</f>
        <v>Despesa Indireta</v>
      </c>
      <c r="G35124" s="327">
        <f>'Comp. Desp. Indiretas'!DD27</f>
        <v>0</v>
      </c>
    </row>
    <row r="35125" spans="1:7" x14ac:dyDescent="0.25">
      <c r="A35125" s="319">
        <f>'Comp. Desp. Indiretas'!$DD$7</f>
        <v>0</v>
      </c>
      <c r="B35125" s="314" t="str">
        <f>'Comp. Desp. Indiretas'!$A$28</f>
        <v>DG</v>
      </c>
      <c r="D35125" s="315" t="str">
        <f>'Comp. Desp. Indiretas'!$C$28</f>
        <v>ALIMENTAÇÃO - NIVEL 1</v>
      </c>
      <c r="E35125" s="314" t="str">
        <f>Resumo!$R$5</f>
        <v>Despesa</v>
      </c>
      <c r="F35125" s="314" t="str">
        <f>Resumo!$R$6</f>
        <v>Despesa Indireta</v>
      </c>
      <c r="G35125" s="327">
        <f>'Comp. Desp. Indiretas'!DD28</f>
        <v>0</v>
      </c>
    </row>
    <row r="35126" spans="1:7" x14ac:dyDescent="0.25">
      <c r="A35126" s="319">
        <f>'Comp. Desp. Indiretas'!$DD$7</f>
        <v>0</v>
      </c>
      <c r="B35126" s="314" t="str">
        <f>'Comp. Desp. Indiretas'!$A$29</f>
        <v>DG</v>
      </c>
      <c r="D35126" s="315" t="str">
        <f>'Comp. Desp. Indiretas'!$C$29</f>
        <v>ALIMENTAÇÃO - NIVEL 2</v>
      </c>
      <c r="E35126" s="314" t="str">
        <f>Resumo!$R$5</f>
        <v>Despesa</v>
      </c>
      <c r="F35126" s="314" t="str">
        <f>Resumo!$R$6</f>
        <v>Despesa Indireta</v>
      </c>
      <c r="G35126" s="327">
        <f>'Comp. Desp. Indiretas'!DD29</f>
        <v>0</v>
      </c>
    </row>
    <row r="35127" spans="1:7" x14ac:dyDescent="0.25">
      <c r="A35127" s="319">
        <f>'Comp. Desp. Indiretas'!$DD$7</f>
        <v>0</v>
      </c>
      <c r="B35127" s="314" t="str">
        <f>'Comp. Desp. Indiretas'!$A$30</f>
        <v>DG</v>
      </c>
      <c r="D35127" s="315" t="str">
        <f>'Comp. Desp. Indiretas'!$C$30</f>
        <v>ALIMENTAÇÃO - NIVEL 3</v>
      </c>
      <c r="E35127" s="314" t="str">
        <f>Resumo!$R$5</f>
        <v>Despesa</v>
      </c>
      <c r="F35127" s="314" t="str">
        <f>Resumo!$R$6</f>
        <v>Despesa Indireta</v>
      </c>
      <c r="G35127" s="327">
        <f>'Comp. Desp. Indiretas'!DD30</f>
        <v>0</v>
      </c>
    </row>
    <row r="35128" spans="1:7" x14ac:dyDescent="0.25">
      <c r="A35128" s="319">
        <f>'Comp. Desp. Indiretas'!$DD$7</f>
        <v>0</v>
      </c>
      <c r="B35128" s="314" t="str">
        <f>'Comp. Desp. Indiretas'!$A$31</f>
        <v>DG</v>
      </c>
      <c r="D35128" s="315" t="str">
        <f>'Comp. Desp. Indiretas'!$C$31</f>
        <v>TELEFONIA</v>
      </c>
      <c r="E35128" s="314" t="str">
        <f>Resumo!$R$5</f>
        <v>Despesa</v>
      </c>
      <c r="F35128" s="314" t="str">
        <f>Resumo!$R$6</f>
        <v>Despesa Indireta</v>
      </c>
      <c r="G35128" s="327">
        <f>'Comp. Desp. Indiretas'!DD31</f>
        <v>0</v>
      </c>
    </row>
    <row r="35129" spans="1:7" x14ac:dyDescent="0.25">
      <c r="A35129" s="319">
        <f>'Comp. Desp. Indiretas'!$DD$7</f>
        <v>0</v>
      </c>
      <c r="B35129" s="314" t="str">
        <f>'Comp. Desp. Indiretas'!$A$32</f>
        <v>DG</v>
      </c>
      <c r="D35129" s="315" t="str">
        <f>'Comp. Desp. Indiretas'!$C$32</f>
        <v>ALUGUEL DE VEÍCULO LEVE MENSAL</v>
      </c>
      <c r="E35129" s="314" t="str">
        <f>Resumo!$R$5</f>
        <v>Despesa</v>
      </c>
      <c r="F35129" s="314" t="str">
        <f>Resumo!$R$6</f>
        <v>Despesa Indireta</v>
      </c>
      <c r="G35129" s="327">
        <f>'Comp. Desp. Indiretas'!DD32</f>
        <v>0</v>
      </c>
    </row>
    <row r="35130" spans="1:7" x14ac:dyDescent="0.25">
      <c r="A35130" s="319">
        <f>'Comp. Desp. Indiretas'!$DD$7</f>
        <v>0</v>
      </c>
      <c r="B35130" s="314" t="str">
        <f>'Comp. Desp. Indiretas'!$A$33</f>
        <v>DG</v>
      </c>
      <c r="D35130" s="315" t="str">
        <f>'Comp. Desp. Indiretas'!$C$33</f>
        <v>ALUGUEL DE VEICULO LEVE</v>
      </c>
      <c r="E35130" s="314" t="str">
        <f>Resumo!$R$5</f>
        <v>Despesa</v>
      </c>
      <c r="F35130" s="314" t="str">
        <f>Resumo!$R$6</f>
        <v>Despesa Indireta</v>
      </c>
      <c r="G35130" s="327">
        <f>'Comp. Desp. Indiretas'!DD33</f>
        <v>0</v>
      </c>
    </row>
    <row r="35131" spans="1:7" x14ac:dyDescent="0.25">
      <c r="A35131" s="319">
        <f>'Comp. Desp. Indiretas'!$DD$7</f>
        <v>0</v>
      </c>
      <c r="B35131" s="314" t="str">
        <f>'Comp. Desp. Indiretas'!$A$34</f>
        <v>DG</v>
      </c>
      <c r="D35131" s="315" t="str">
        <f>'Comp. Desp. Indiretas'!$C$34</f>
        <v>ALUGUEL CAMINHONTE</v>
      </c>
      <c r="E35131" s="314" t="str">
        <f>Resumo!$R$5</f>
        <v>Despesa</v>
      </c>
      <c r="F35131" s="314" t="str">
        <f>Resumo!$R$6</f>
        <v>Despesa Indireta</v>
      </c>
      <c r="G35131" s="327">
        <f>'Comp. Desp. Indiretas'!DD34</f>
        <v>0</v>
      </c>
    </row>
    <row r="35132" spans="1:7" x14ac:dyDescent="0.25">
      <c r="A35132" s="319">
        <f>'Comp. Desp. Indiretas'!$DD$7</f>
        <v>0</v>
      </c>
      <c r="B35132" s="314" t="str">
        <f>'Comp. Desp. Indiretas'!$A$35</f>
        <v>DG</v>
      </c>
      <c r="D35132" s="315" t="str">
        <f>'Comp. Desp. Indiretas'!$C$35</f>
        <v>AQUISIÇÃO DE VEICULO</v>
      </c>
      <c r="E35132" s="314" t="str">
        <f>Resumo!$R$5</f>
        <v>Despesa</v>
      </c>
      <c r="F35132" s="314" t="str">
        <f>Resumo!$R$6</f>
        <v>Despesa Indireta</v>
      </c>
      <c r="G35132" s="327">
        <f>'Comp. Desp. Indiretas'!DD35</f>
        <v>0</v>
      </c>
    </row>
    <row r="35133" spans="1:7" x14ac:dyDescent="0.25">
      <c r="A35133" s="319">
        <f>'Comp. Desp. Indiretas'!$DD$7</f>
        <v>0</v>
      </c>
      <c r="B35133" s="314" t="str">
        <f>'Comp. Desp. Indiretas'!$A$36</f>
        <v>DG</v>
      </c>
      <c r="D35133" s="315" t="str">
        <f>'Comp. Desp. Indiretas'!$C$36</f>
        <v>COMBUSTÍVEL - GASOLINA</v>
      </c>
      <c r="E35133" s="314" t="str">
        <f>Resumo!$R$5</f>
        <v>Despesa</v>
      </c>
      <c r="F35133" s="314" t="str">
        <f>Resumo!$R$6</f>
        <v>Despesa Indireta</v>
      </c>
      <c r="G35133" s="327">
        <f>'Comp. Desp. Indiretas'!DD36</f>
        <v>0</v>
      </c>
    </row>
    <row r="35134" spans="1:7" x14ac:dyDescent="0.25">
      <c r="A35134" s="319">
        <f>'Comp. Desp. Indiretas'!$DD$7</f>
        <v>0</v>
      </c>
      <c r="B35134" s="314" t="str">
        <f>'Comp. Desp. Indiretas'!$A$37</f>
        <v>DG</v>
      </c>
      <c r="D35134" s="315" t="str">
        <f>'Comp. Desp. Indiretas'!$C$37</f>
        <v>COMBUSTÍVEL - DIESEL</v>
      </c>
      <c r="E35134" s="314" t="str">
        <f>Resumo!$R$5</f>
        <v>Despesa</v>
      </c>
      <c r="F35134" s="314" t="str">
        <f>Resumo!$R$6</f>
        <v>Despesa Indireta</v>
      </c>
      <c r="G35134" s="327">
        <f>'Comp. Desp. Indiretas'!DD37</f>
        <v>0</v>
      </c>
    </row>
    <row r="35135" spans="1:7" x14ac:dyDescent="0.25">
      <c r="A35135" s="319">
        <f>'Comp. Desp. Indiretas'!$DD$7</f>
        <v>0</v>
      </c>
      <c r="B35135" s="314" t="str">
        <f>'Comp. Desp. Indiretas'!$A$38</f>
        <v>DG</v>
      </c>
      <c r="D35135" s="315" t="str">
        <f>'Comp. Desp. Indiretas'!$C$38</f>
        <v>PASSAGEM AÉREA</v>
      </c>
      <c r="E35135" s="314" t="str">
        <f>Resumo!$R$5</f>
        <v>Despesa</v>
      </c>
      <c r="F35135" s="314" t="str">
        <f>Resumo!$R$6</f>
        <v>Despesa Indireta</v>
      </c>
      <c r="G35135" s="327">
        <f>'Comp. Desp. Indiretas'!DD38</f>
        <v>0</v>
      </c>
    </row>
    <row r="35136" spans="1:7" x14ac:dyDescent="0.25">
      <c r="A35136" s="319">
        <f>'Comp. Desp. Indiretas'!$DD$7</f>
        <v>0</v>
      </c>
      <c r="B35136" s="314" t="str">
        <f>'Comp. Desp. Indiretas'!$A$39</f>
        <v>ART</v>
      </c>
      <c r="D35136" s="315" t="str">
        <f>'Comp. Desp. Indiretas'!$C$39</f>
        <v>ART CREA - Nível 1</v>
      </c>
      <c r="E35136" s="314" t="str">
        <f>Resumo!$R$5</f>
        <v>Despesa</v>
      </c>
      <c r="F35136" s="314" t="str">
        <f>Resumo!$R$6</f>
        <v>Despesa Indireta</v>
      </c>
      <c r="G35136" s="327">
        <f>'Comp. Desp. Indiretas'!DD39</f>
        <v>0</v>
      </c>
    </row>
    <row r="35137" spans="1:7" x14ac:dyDescent="0.25">
      <c r="A35137" s="319">
        <f>'Comp. Desp. Indiretas'!$DD$7</f>
        <v>0</v>
      </c>
      <c r="B35137" s="314" t="str">
        <f>'Comp. Desp. Indiretas'!$A$40</f>
        <v>ART</v>
      </c>
      <c r="D35137" s="315" t="str">
        <f>'Comp. Desp. Indiretas'!$C$40</f>
        <v>ART CREA - Nível 2</v>
      </c>
      <c r="E35137" s="314" t="str">
        <f>Resumo!$R$5</f>
        <v>Despesa</v>
      </c>
      <c r="F35137" s="314" t="str">
        <f>Resumo!$R$6</f>
        <v>Despesa Indireta</v>
      </c>
      <c r="G35137" s="327">
        <f>'Comp. Desp. Indiretas'!DD40</f>
        <v>0</v>
      </c>
    </row>
    <row r="35138" spans="1:7" x14ac:dyDescent="0.25">
      <c r="A35138" s="319">
        <f>'Comp. Desp. Indiretas'!$DD$7</f>
        <v>0</v>
      </c>
      <c r="B35138" s="314" t="str">
        <f>'Comp. Desp. Indiretas'!$A$41</f>
        <v>ART</v>
      </c>
      <c r="D35138" s="315" t="str">
        <f>'Comp. Desp. Indiretas'!$C$41</f>
        <v>ART CREA - Nível 3</v>
      </c>
      <c r="E35138" s="314" t="str">
        <f>Resumo!$R$5</f>
        <v>Despesa</v>
      </c>
      <c r="F35138" s="314" t="str">
        <f>Resumo!$R$6</f>
        <v>Despesa Indireta</v>
      </c>
      <c r="G35138" s="327">
        <f>'Comp. Desp. Indiretas'!DD41</f>
        <v>0</v>
      </c>
    </row>
    <row r="35139" spans="1:7" x14ac:dyDescent="0.25">
      <c r="A35139" s="319">
        <f>'Comp. Desp. Indiretas'!$DD$7</f>
        <v>0</v>
      </c>
      <c r="B35139" s="314" t="str">
        <f>'Comp. Desp. Indiretas'!$A$42</f>
        <v>ART</v>
      </c>
      <c r="D35139" s="315" t="str">
        <f>'Comp. Desp. Indiretas'!$C$42</f>
        <v>ACERVO CREA</v>
      </c>
      <c r="E35139" s="314" t="str">
        <f>Resumo!$R$5</f>
        <v>Despesa</v>
      </c>
      <c r="F35139" s="314" t="str">
        <f>Resumo!$R$6</f>
        <v>Despesa Indireta</v>
      </c>
      <c r="G35139" s="327">
        <f>'Comp. Desp. Indiretas'!DD42</f>
        <v>0</v>
      </c>
    </row>
    <row r="35140" spans="1:7" x14ac:dyDescent="0.25">
      <c r="A35140" s="319">
        <f>'Comp. Desp. Indiretas'!$DD$7</f>
        <v>0</v>
      </c>
      <c r="B35140" s="314" t="str">
        <f>'Comp. Desp. Indiretas'!$A$43</f>
        <v>ART</v>
      </c>
      <c r="D35140" s="315" t="str">
        <f>'Comp. Desp. Indiretas'!$C$43</f>
        <v>ART CRBio</v>
      </c>
      <c r="E35140" s="314" t="str">
        <f>Resumo!$R$5</f>
        <v>Despesa</v>
      </c>
      <c r="F35140" s="314" t="str">
        <f>Resumo!$R$6</f>
        <v>Despesa Indireta</v>
      </c>
      <c r="G35140" s="327">
        <f>'Comp. Desp. Indiretas'!DD43</f>
        <v>0</v>
      </c>
    </row>
    <row r="35141" spans="1:7" x14ac:dyDescent="0.25">
      <c r="A35141" s="319">
        <f>'Comp. Desp. Indiretas'!$DD$7</f>
        <v>0</v>
      </c>
      <c r="B35141" s="314" t="str">
        <f>'Comp. Desp. Indiretas'!$A$44</f>
        <v>ART</v>
      </c>
      <c r="D35141" s="315" t="str">
        <f>'Comp. Desp. Indiretas'!$C$44</f>
        <v>ACERVO CRBio</v>
      </c>
      <c r="E35141" s="314" t="str">
        <f>Resumo!$R$5</f>
        <v>Despesa</v>
      </c>
      <c r="F35141" s="314" t="str">
        <f>Resumo!$R$6</f>
        <v>Despesa Indireta</v>
      </c>
      <c r="G35141" s="327">
        <f>'Comp. Desp. Indiretas'!DD44</f>
        <v>0</v>
      </c>
    </row>
    <row r="35142" spans="1:7" x14ac:dyDescent="0.25">
      <c r="A35142" s="319">
        <f>'Comp. Desp. Indiretas'!$DD$7</f>
        <v>0</v>
      </c>
      <c r="B35142" s="314" t="str">
        <f>'Comp. Desp. Indiretas'!$A$45</f>
        <v>ART</v>
      </c>
      <c r="D35142" s="315" t="str">
        <f>'Comp. Desp. Indiretas'!$C$45</f>
        <v>VISTO CREA PF</v>
      </c>
      <c r="E35142" s="314" t="str">
        <f>Resumo!$R$5</f>
        <v>Despesa</v>
      </c>
      <c r="F35142" s="314" t="str">
        <f>Resumo!$R$6</f>
        <v>Despesa Indireta</v>
      </c>
      <c r="G35142" s="327">
        <f>'Comp. Desp. Indiretas'!DD45</f>
        <v>0</v>
      </c>
    </row>
    <row r="35143" spans="1:7" x14ac:dyDescent="0.25">
      <c r="A35143" s="319">
        <f>'Comp. Desp. Indiretas'!$DD$7</f>
        <v>0</v>
      </c>
      <c r="B35143" s="314" t="str">
        <f>'Comp. Desp. Indiretas'!$A$46</f>
        <v>ART</v>
      </c>
      <c r="D35143" s="315" t="str">
        <f>'Comp. Desp. Indiretas'!$C$46</f>
        <v>VISTO CREA PJ</v>
      </c>
      <c r="E35143" s="314" t="str">
        <f>Resumo!$R$5</f>
        <v>Despesa</v>
      </c>
      <c r="F35143" s="314" t="str">
        <f>Resumo!$R$6</f>
        <v>Despesa Indireta</v>
      </c>
      <c r="G35143" s="327">
        <f>'Comp. Desp. Indiretas'!DD46</f>
        <v>0</v>
      </c>
    </row>
    <row r="35144" spans="1:7" x14ac:dyDescent="0.25">
      <c r="A35144" s="319">
        <f>'Comp. Desp. Indiretas'!$DD$7</f>
        <v>0</v>
      </c>
      <c r="B35144" s="314" t="str">
        <f>'Comp. Desp. Indiretas'!$A$47</f>
        <v>ART</v>
      </c>
      <c r="D35144" s="315" t="str">
        <f>'Comp. Desp. Indiretas'!$C$47</f>
        <v>ANUIDADE CREA PF</v>
      </c>
      <c r="E35144" s="314" t="str">
        <f>Resumo!$R$5</f>
        <v>Despesa</v>
      </c>
      <c r="F35144" s="314" t="str">
        <f>Resumo!$R$6</f>
        <v>Despesa Indireta</v>
      </c>
      <c r="G35144" s="327">
        <f>'Comp. Desp. Indiretas'!DD47</f>
        <v>0</v>
      </c>
    </row>
    <row r="35145" spans="1:7" x14ac:dyDescent="0.25">
      <c r="A35145" s="319">
        <f>'Comp. Desp. Indiretas'!$DD$7</f>
        <v>0</v>
      </c>
      <c r="B35145" s="314" t="str">
        <f>'Comp. Desp. Indiretas'!$A$48</f>
        <v>ART</v>
      </c>
      <c r="D35145" s="315" t="str">
        <f>'Comp. Desp. Indiretas'!$C$48</f>
        <v>ANUIDADE CREA PJ</v>
      </c>
      <c r="E35145" s="314" t="str">
        <f>Resumo!$R$5</f>
        <v>Despesa</v>
      </c>
      <c r="F35145" s="314" t="str">
        <f>Resumo!$R$6</f>
        <v>Despesa Indireta</v>
      </c>
      <c r="G35145" s="327">
        <f>'Comp. Desp. Indiretas'!DD48</f>
        <v>0</v>
      </c>
    </row>
    <row r="35146" spans="1:7" x14ac:dyDescent="0.25">
      <c r="A35146" s="319">
        <f>'Comp. Desp. Indiretas'!$DD$7</f>
        <v>0</v>
      </c>
      <c r="B35146" s="314" t="str">
        <f>'Comp. Desp. Indiretas'!$A$49</f>
        <v>ART</v>
      </c>
      <c r="D35146" s="315" t="str">
        <f>'Comp. Desp. Indiretas'!$C$49</f>
        <v>VISTO CRBio PF</v>
      </c>
      <c r="E35146" s="314" t="str">
        <f>Resumo!$R$5</f>
        <v>Despesa</v>
      </c>
      <c r="F35146" s="314" t="str">
        <f>Resumo!$R$6</f>
        <v>Despesa Indireta</v>
      </c>
      <c r="G35146" s="327">
        <f>'Comp. Desp. Indiretas'!DD49</f>
        <v>0</v>
      </c>
    </row>
    <row r="35147" spans="1:7" x14ac:dyDescent="0.25">
      <c r="A35147" s="319">
        <f>'Comp. Desp. Indiretas'!$DD$7</f>
        <v>0</v>
      </c>
      <c r="B35147" s="314" t="str">
        <f>'Comp. Desp. Indiretas'!$A$50</f>
        <v>ART</v>
      </c>
      <c r="D35147" s="315" t="str">
        <f>'Comp. Desp. Indiretas'!$C$50</f>
        <v>VISTO CRBio PJ</v>
      </c>
      <c r="E35147" s="314" t="str">
        <f>Resumo!$R$5</f>
        <v>Despesa</v>
      </c>
      <c r="F35147" s="314" t="str">
        <f>Resumo!$R$6</f>
        <v>Despesa Indireta</v>
      </c>
      <c r="G35147" s="327">
        <f>'Comp. Desp. Indiretas'!DD50</f>
        <v>0</v>
      </c>
    </row>
    <row r="35148" spans="1:7" x14ac:dyDescent="0.25">
      <c r="A35148" s="319">
        <f>'Comp. Desp. Indiretas'!$DD$7</f>
        <v>0</v>
      </c>
      <c r="B35148" s="314" t="str">
        <f>'Comp. Desp. Indiretas'!$A$51</f>
        <v>SMS</v>
      </c>
      <c r="D35148" s="315" t="str">
        <f>'Comp. Desp. Indiretas'!$C$51</f>
        <v>PPRA</v>
      </c>
      <c r="E35148" s="314" t="str">
        <f>Resumo!$R$5</f>
        <v>Despesa</v>
      </c>
      <c r="F35148" s="314" t="str">
        <f>Resumo!$R$6</f>
        <v>Despesa Indireta</v>
      </c>
      <c r="G35148" s="327">
        <f>'Comp. Desp. Indiretas'!DD51</f>
        <v>0</v>
      </c>
    </row>
    <row r="35149" spans="1:7" x14ac:dyDescent="0.25">
      <c r="A35149" s="319">
        <f>'Comp. Desp. Indiretas'!$DD$7</f>
        <v>0</v>
      </c>
      <c r="B35149" s="314" t="str">
        <f>'Comp. Desp. Indiretas'!$A$52</f>
        <v>SMS</v>
      </c>
      <c r="D35149" s="315" t="str">
        <f>'Comp. Desp. Indiretas'!$C$52</f>
        <v>PCMSO</v>
      </c>
      <c r="E35149" s="314" t="str">
        <f>Resumo!$R$5</f>
        <v>Despesa</v>
      </c>
      <c r="F35149" s="314" t="str">
        <f>Resumo!$R$6</f>
        <v>Despesa Indireta</v>
      </c>
      <c r="G35149" s="327">
        <f>'Comp. Desp. Indiretas'!DD52</f>
        <v>0</v>
      </c>
    </row>
    <row r="35150" spans="1:7" x14ac:dyDescent="0.25">
      <c r="A35150" s="319">
        <f>'Comp. Desp. Indiretas'!$DD$7</f>
        <v>0</v>
      </c>
      <c r="B35150" s="314" t="str">
        <f>'Comp. Desp. Indiretas'!$A$53</f>
        <v>SMS</v>
      </c>
      <c r="D35150" s="315" t="str">
        <f>'Comp. Desp. Indiretas'!$C$53</f>
        <v>APR</v>
      </c>
      <c r="E35150" s="314" t="str">
        <f>Resumo!$R$5</f>
        <v>Despesa</v>
      </c>
      <c r="F35150" s="314" t="str">
        <f>Resumo!$R$6</f>
        <v>Despesa Indireta</v>
      </c>
      <c r="G35150" s="327">
        <f>'Comp. Desp. Indiretas'!DD53</f>
        <v>0</v>
      </c>
    </row>
    <row r="35151" spans="1:7" x14ac:dyDescent="0.25">
      <c r="A35151" s="319">
        <f>'Comp. Desp. Indiretas'!$DD$7</f>
        <v>0</v>
      </c>
      <c r="B35151" s="314" t="str">
        <f>'Comp. Desp. Indiretas'!$A$55</f>
        <v>SMS</v>
      </c>
      <c r="D35151" s="315" t="str">
        <f>'Comp. Desp. Indiretas'!$C$55</f>
        <v>TREINAMENTO</v>
      </c>
      <c r="E35151" s="314" t="str">
        <f>Resumo!$R$5</f>
        <v>Despesa</v>
      </c>
      <c r="F35151" s="314" t="str">
        <f>Resumo!$R$6</f>
        <v>Despesa Indireta</v>
      </c>
      <c r="G35151" s="327">
        <f>'Comp. Desp. Indiretas'!DD55</f>
        <v>0</v>
      </c>
    </row>
    <row r="35152" spans="1:7" x14ac:dyDescent="0.25">
      <c r="A35152" s="319">
        <f>'Comp. Desp. Indiretas'!$DD$7</f>
        <v>0</v>
      </c>
      <c r="B35152" s="314" t="str">
        <f>'Comp. Desp. Indiretas'!$A$56</f>
        <v>SMS</v>
      </c>
      <c r="D35152" s="315" t="str">
        <f>'Comp. Desp. Indiretas'!$C$56</f>
        <v>ASO</v>
      </c>
      <c r="E35152" s="314" t="str">
        <f>Resumo!$R$5</f>
        <v>Despesa</v>
      </c>
      <c r="F35152" s="314" t="str">
        <f>Resumo!$R$6</f>
        <v>Despesa Indireta</v>
      </c>
      <c r="G35152" s="327">
        <f>'Comp. Desp. Indiretas'!DD56</f>
        <v>0</v>
      </c>
    </row>
    <row r="35153" spans="1:7" x14ac:dyDescent="0.25">
      <c r="A35153" s="319">
        <f>'Comp. Desp. Indiretas'!$DD$7</f>
        <v>0</v>
      </c>
      <c r="B35153" s="314">
        <f>'Comp. Desp. Indiretas'!$A$57</f>
        <v>0</v>
      </c>
      <c r="D35153" s="315" t="str">
        <f>'Comp. Desp. Indiretas'!$C$57</f>
        <v/>
      </c>
      <c r="E35153" s="314" t="str">
        <f>Resumo!$R$5</f>
        <v>Despesa</v>
      </c>
      <c r="F35153" s="314" t="str">
        <f>Resumo!$R$6</f>
        <v>Despesa Indireta</v>
      </c>
      <c r="G35153" s="327">
        <f>'Comp. Desp. Indiretas'!DD57</f>
        <v>0</v>
      </c>
    </row>
    <row r="35154" spans="1:7" x14ac:dyDescent="0.25">
      <c r="A35154" s="319">
        <f>'Comp. Desp. Indiretas'!$DD$7</f>
        <v>0</v>
      </c>
      <c r="B35154" s="314">
        <f>'Comp. Desp. Indiretas'!$A$58</f>
        <v>0</v>
      </c>
      <c r="D35154" s="315" t="str">
        <f>'Comp. Desp. Indiretas'!$C$58</f>
        <v/>
      </c>
      <c r="E35154" s="314" t="str">
        <f>Resumo!$R$5</f>
        <v>Despesa</v>
      </c>
      <c r="F35154" s="314" t="str">
        <f>Resumo!$R$6</f>
        <v>Despesa Indireta</v>
      </c>
      <c r="G35154" s="327">
        <f>'Comp. Desp. Indiretas'!DD58</f>
        <v>0</v>
      </c>
    </row>
    <row r="35155" spans="1:7" x14ac:dyDescent="0.25">
      <c r="A35155" s="319">
        <f>'Comp. Desp. Indiretas'!$DD$7</f>
        <v>0</v>
      </c>
      <c r="B35155" s="314">
        <f>'Comp. Desp. Indiretas'!$A$59</f>
        <v>0</v>
      </c>
      <c r="D35155" s="315" t="str">
        <f>'Comp. Desp. Indiretas'!$C$59</f>
        <v/>
      </c>
      <c r="E35155" s="314" t="str">
        <f>Resumo!$R$5</f>
        <v>Despesa</v>
      </c>
      <c r="F35155" s="314" t="str">
        <f>Resumo!$R$6</f>
        <v>Despesa Indireta</v>
      </c>
      <c r="G35155" s="327">
        <f>'Comp. Desp. Indiretas'!DD59</f>
        <v>0</v>
      </c>
    </row>
    <row r="35156" spans="1:7" x14ac:dyDescent="0.25">
      <c r="A35156" s="319">
        <f>'Comp. Desp. Indiretas'!$DD$7</f>
        <v>0</v>
      </c>
      <c r="B35156" s="314">
        <f>'Comp. Desp. Indiretas'!$A$60</f>
        <v>0</v>
      </c>
      <c r="D35156" s="315" t="str">
        <f>'Comp. Desp. Indiretas'!$C$60</f>
        <v/>
      </c>
      <c r="E35156" s="314" t="str">
        <f>Resumo!$R$5</f>
        <v>Despesa</v>
      </c>
      <c r="F35156" s="314" t="str">
        <f>Resumo!$R$6</f>
        <v>Despesa Indireta</v>
      </c>
      <c r="G35156" s="327">
        <f>'Comp. Desp. Indiretas'!DD60</f>
        <v>0</v>
      </c>
    </row>
    <row r="35157" spans="1:7" x14ac:dyDescent="0.25">
      <c r="A35157" s="319">
        <f>'Comp. Desp. Indiretas'!$DD$7</f>
        <v>0</v>
      </c>
      <c r="B35157" s="314" t="str">
        <f>'Comp. Desp. Indiretas'!$A$63</f>
        <v>MOC</v>
      </c>
      <c r="D35157" s="315" t="str">
        <f>'Comp. Desp. Indiretas'!$C$63</f>
        <v>DIRETOR TÉCNICO</v>
      </c>
      <c r="E35157" s="314" t="str">
        <f>Resumo!$R$5</f>
        <v>Despesa</v>
      </c>
      <c r="F35157" s="314" t="str">
        <f>Resumo!$R$6</f>
        <v>Despesa Indireta</v>
      </c>
      <c r="G35157" s="327">
        <f>'Comp. Desp. Indiretas'!DD63</f>
        <v>0</v>
      </c>
    </row>
    <row r="35158" spans="1:7" x14ac:dyDescent="0.25">
      <c r="A35158" s="319">
        <f>'Comp. Desp. Indiretas'!$DD$7</f>
        <v>0</v>
      </c>
      <c r="B35158" s="314" t="str">
        <f>'Comp. Desp. Indiretas'!$A$64</f>
        <v>MOC</v>
      </c>
      <c r="D35158" s="315" t="str">
        <f>'Comp. Desp. Indiretas'!$C$64</f>
        <v>ANALISTA DE SUPRIMENTOS</v>
      </c>
      <c r="E35158" s="314" t="str">
        <f>Resumo!$R$5</f>
        <v>Despesa</v>
      </c>
      <c r="F35158" s="314" t="str">
        <f>Resumo!$R$6</f>
        <v>Despesa Indireta</v>
      </c>
      <c r="G35158" s="327">
        <f>'Comp. Desp. Indiretas'!DD64</f>
        <v>0</v>
      </c>
    </row>
    <row r="35159" spans="1:7" x14ac:dyDescent="0.25">
      <c r="A35159" s="319">
        <f>'Comp. Desp. Indiretas'!$DD$7</f>
        <v>0</v>
      </c>
      <c r="B35159" s="314" t="str">
        <f>'Comp. Desp. Indiretas'!$A$65</f>
        <v>MOC</v>
      </c>
      <c r="D35159" s="315" t="str">
        <f>'Comp. Desp. Indiretas'!$C$65</f>
        <v>GERENTE DE PROJETO - PJ</v>
      </c>
      <c r="E35159" s="314" t="str">
        <f>Resumo!$R$5</f>
        <v>Despesa</v>
      </c>
      <c r="F35159" s="314" t="str">
        <f>Resumo!$R$6</f>
        <v>Despesa Indireta</v>
      </c>
      <c r="G35159" s="327">
        <f>'Comp. Desp. Indiretas'!DD65</f>
        <v>0</v>
      </c>
    </row>
    <row r="35160" spans="1:7" x14ac:dyDescent="0.25">
      <c r="A35160" s="319">
        <f>'Comp. Desp. Indiretas'!$DD$7</f>
        <v>0</v>
      </c>
      <c r="B35160" s="314" t="str">
        <f>'Comp. Desp. Indiretas'!$A$66</f>
        <v>MOC</v>
      </c>
      <c r="D35160" s="315" t="str">
        <f>'Comp. Desp. Indiretas'!$C$66</f>
        <v>COORD. DE PROJETO - PJ</v>
      </c>
      <c r="E35160" s="314" t="str">
        <f>Resumo!$R$5</f>
        <v>Despesa</v>
      </c>
      <c r="F35160" s="314" t="str">
        <f>Resumo!$R$6</f>
        <v>Despesa Indireta</v>
      </c>
      <c r="G35160" s="327">
        <f>'Comp. Desp. Indiretas'!DD66</f>
        <v>0</v>
      </c>
    </row>
    <row r="35161" spans="1:7" x14ac:dyDescent="0.25">
      <c r="A35161" s="319">
        <f>'Comp. Desp. Indiretas'!$DD$7</f>
        <v>0</v>
      </c>
      <c r="B35161" s="314" t="str">
        <f>'Comp. Desp. Indiretas'!$A$67</f>
        <v>MOC</v>
      </c>
      <c r="D35161" s="315" t="str">
        <f>'Comp. Desp. Indiretas'!$C$67</f>
        <v>COORD. OPERACIONAL - PJ</v>
      </c>
      <c r="E35161" s="314" t="str">
        <f>Resumo!$R$5</f>
        <v>Despesa</v>
      </c>
      <c r="F35161" s="314" t="str">
        <f>Resumo!$R$6</f>
        <v>Despesa Indireta</v>
      </c>
      <c r="G35161" s="327">
        <f>'Comp. Desp. Indiretas'!DD67</f>
        <v>0</v>
      </c>
    </row>
    <row r="35162" spans="1:7" x14ac:dyDescent="0.25">
      <c r="A35162" s="319">
        <f>'Comp. Desp. Indiretas'!$DD$7</f>
        <v>0</v>
      </c>
      <c r="B35162" s="314" t="str">
        <f>'Comp. Desp. Indiretas'!$A$68</f>
        <v>MOC</v>
      </c>
      <c r="D35162" s="315" t="str">
        <f>'Comp. Desp. Indiretas'!$C$68</f>
        <v>ANALISTA DE PROJETOS SENIOR - PJ</v>
      </c>
      <c r="E35162" s="314" t="str">
        <f>Resumo!$R$5</f>
        <v>Despesa</v>
      </c>
      <c r="F35162" s="314" t="str">
        <f>Resumo!$R$6</f>
        <v>Despesa Indireta</v>
      </c>
      <c r="G35162" s="327">
        <f>'Comp. Desp. Indiretas'!DD68</f>
        <v>0</v>
      </c>
    </row>
    <row r="35163" spans="1:7" x14ac:dyDescent="0.25">
      <c r="A35163" s="319">
        <f>'Comp. Desp. Indiretas'!$DD$7</f>
        <v>0</v>
      </c>
      <c r="B35163" s="314" t="str">
        <f>'Comp. Desp. Indiretas'!$A$69</f>
        <v>MOC</v>
      </c>
      <c r="D35163" s="315" t="str">
        <f>'Comp. Desp. Indiretas'!$C$69</f>
        <v>ANALISTA DE PROJETOS PLENO - PJ</v>
      </c>
      <c r="E35163" s="314" t="str">
        <f>Resumo!$R$5</f>
        <v>Despesa</v>
      </c>
      <c r="F35163" s="314" t="str">
        <f>Resumo!$R$6</f>
        <v>Despesa Indireta</v>
      </c>
      <c r="G35163" s="327">
        <f>'Comp. Desp. Indiretas'!DD69</f>
        <v>0</v>
      </c>
    </row>
    <row r="35164" spans="1:7" x14ac:dyDescent="0.25">
      <c r="A35164" s="319">
        <f>'Comp. Desp. Indiretas'!$DD$7</f>
        <v>0</v>
      </c>
      <c r="B35164" s="314" t="str">
        <f>'Comp. Desp. Indiretas'!$A$70</f>
        <v>MOC</v>
      </c>
      <c r="D35164" s="315" t="str">
        <f>'Comp. Desp. Indiretas'!$C$70</f>
        <v>ANALISTA DE PROJETOS JUNIOR - PJ</v>
      </c>
      <c r="E35164" s="314" t="str">
        <f>Resumo!$R$5</f>
        <v>Despesa</v>
      </c>
      <c r="F35164" s="314" t="str">
        <f>Resumo!$R$6</f>
        <v>Despesa Indireta</v>
      </c>
      <c r="G35164" s="327">
        <f>'Comp. Desp. Indiretas'!DD70</f>
        <v>0</v>
      </c>
    </row>
    <row r="35165" spans="1:7" x14ac:dyDescent="0.25">
      <c r="A35165" s="319">
        <f>'Comp. Desp. Indiretas'!$DD$7</f>
        <v>0</v>
      </c>
      <c r="B35165" s="314" t="str">
        <f>'Comp. Desp. Indiretas'!$A$71</f>
        <v>MOC</v>
      </c>
      <c r="D35165" s="315" t="str">
        <f>'Comp. Desp. Indiretas'!$C$71</f>
        <v>TÉCNICO OPERACIONAL - PJ</v>
      </c>
      <c r="E35165" s="314" t="str">
        <f>Resumo!$R$5</f>
        <v>Despesa</v>
      </c>
      <c r="F35165" s="314" t="str">
        <f>Resumo!$R$6</f>
        <v>Despesa Indireta</v>
      </c>
      <c r="G35165" s="327">
        <f>'Comp. Desp. Indiretas'!DD71</f>
        <v>0</v>
      </c>
    </row>
    <row r="35166" spans="1:7" x14ac:dyDescent="0.25">
      <c r="A35166" s="319">
        <f>'Comp. Desp. Indiretas'!$DD$7</f>
        <v>0</v>
      </c>
      <c r="B35166" s="314" t="str">
        <f>'Comp. Desp. Indiretas'!$A$72</f>
        <v>MOC</v>
      </c>
      <c r="D35166" s="315" t="str">
        <f>'Comp. Desp. Indiretas'!$C$72</f>
        <v>AUXILIAR TÉCNICO - PJ</v>
      </c>
      <c r="E35166" s="314" t="str">
        <f>Resumo!$R$5</f>
        <v>Despesa</v>
      </c>
      <c r="F35166" s="314" t="str">
        <f>Resumo!$R$6</f>
        <v>Despesa Indireta</v>
      </c>
      <c r="G35166" s="327">
        <f>'Comp. Desp. Indiretas'!DD72</f>
        <v>0</v>
      </c>
    </row>
    <row r="35167" spans="1:7" x14ac:dyDescent="0.25">
      <c r="A35167" s="319">
        <f>'Comp. Desp. Indiretas'!$DD$7</f>
        <v>0</v>
      </c>
      <c r="B35167" s="314" t="str">
        <f>'Comp. Desp. Indiretas'!$A$73</f>
        <v>MOC</v>
      </c>
      <c r="D35167" s="315" t="str">
        <f>'Comp. Desp. Indiretas'!$C$73</f>
        <v>ANALISTA FINANCEIRO</v>
      </c>
      <c r="E35167" s="314" t="str">
        <f>Resumo!$R$5</f>
        <v>Despesa</v>
      </c>
      <c r="F35167" s="314" t="str">
        <f>Resumo!$R$6</f>
        <v>Despesa Indireta</v>
      </c>
      <c r="G35167" s="327">
        <f>'Comp. Desp. Indiretas'!DD73</f>
        <v>0</v>
      </c>
    </row>
    <row r="35168" spans="1:7" x14ac:dyDescent="0.25">
      <c r="A35168" s="319">
        <f>'Comp. Desp. Indiretas'!$DD$7</f>
        <v>0</v>
      </c>
      <c r="B35168" s="314" t="str">
        <f>'Comp. Desp. Indiretas'!$A$74</f>
        <v>MOC</v>
      </c>
      <c r="D35168" s="315" t="str">
        <f>'Comp. Desp. Indiretas'!$C$74</f>
        <v>ANALISTA DE SUPRIMENTOS</v>
      </c>
      <c r="E35168" s="314" t="str">
        <f>Resumo!$R$5</f>
        <v>Despesa</v>
      </c>
      <c r="F35168" s="314" t="str">
        <f>Resumo!$R$6</f>
        <v>Despesa Indireta</v>
      </c>
      <c r="G35168" s="327">
        <f>'Comp. Desp. Indiretas'!DD74</f>
        <v>0</v>
      </c>
    </row>
    <row r="35169" spans="1:7" x14ac:dyDescent="0.25">
      <c r="A35169" s="319">
        <f>'Comp. Desp. Indiretas'!$DD$7</f>
        <v>0</v>
      </c>
      <c r="B35169" s="314" t="str">
        <f>'Comp. Desp. Indiretas'!$A$75</f>
        <v>DG</v>
      </c>
      <c r="D35169" s="315" t="str">
        <f>'Comp. Desp. Indiretas'!$C$75</f>
        <v>HOSPEDAGEM - NIVEL 1</v>
      </c>
      <c r="E35169" s="314" t="str">
        <f>Resumo!$R$5</f>
        <v>Despesa</v>
      </c>
      <c r="F35169" s="314" t="str">
        <f>Resumo!$R$6</f>
        <v>Despesa Indireta</v>
      </c>
      <c r="G35169" s="327">
        <f>'Comp. Desp. Indiretas'!DD75</f>
        <v>0</v>
      </c>
    </row>
    <row r="35170" spans="1:7" x14ac:dyDescent="0.25">
      <c r="A35170" s="319">
        <f>'Comp. Desp. Indiretas'!$DD$7</f>
        <v>0</v>
      </c>
      <c r="B35170" s="314" t="str">
        <f>'Comp. Desp. Indiretas'!$A$76</f>
        <v>DG</v>
      </c>
      <c r="D35170" s="315" t="str">
        <f>'Comp. Desp. Indiretas'!$C$76</f>
        <v>ALIMENTAÇÃO - NIVEL 1</v>
      </c>
      <c r="E35170" s="314" t="str">
        <f>Resumo!$R$5</f>
        <v>Despesa</v>
      </c>
      <c r="F35170" s="314" t="str">
        <f>Resumo!$R$6</f>
        <v>Despesa Indireta</v>
      </c>
      <c r="G35170" s="327">
        <f>'Comp. Desp. Indiretas'!DD76</f>
        <v>0</v>
      </c>
    </row>
    <row r="35171" spans="1:7" x14ac:dyDescent="0.25">
      <c r="A35171" s="319">
        <f>'Comp. Desp. Indiretas'!$DD$7</f>
        <v>0</v>
      </c>
      <c r="B35171" s="314" t="str">
        <f>'Comp. Desp. Indiretas'!$A$77</f>
        <v>DG</v>
      </c>
      <c r="D35171" s="315" t="str">
        <f>'Comp. Desp. Indiretas'!$C$77</f>
        <v>LOCAÇÃO DE BASE OPERACIONAL</v>
      </c>
      <c r="E35171" s="314" t="str">
        <f>Resumo!$R$5</f>
        <v>Despesa</v>
      </c>
      <c r="F35171" s="314" t="str">
        <f>Resumo!$R$6</f>
        <v>Despesa Indireta</v>
      </c>
      <c r="G35171" s="327">
        <f>'Comp. Desp. Indiretas'!DD77</f>
        <v>0</v>
      </c>
    </row>
    <row r="35172" spans="1:7" x14ac:dyDescent="0.25">
      <c r="A35172" s="319">
        <f>'Comp. Desp. Indiretas'!$DD$7</f>
        <v>0</v>
      </c>
      <c r="B35172" s="314" t="str">
        <f>'Comp. Desp. Indiretas'!$A$78</f>
        <v>DG</v>
      </c>
      <c r="D35172" s="315" t="str">
        <f>'Comp. Desp. Indiretas'!$C$78</f>
        <v>ALIMENTAÇÃO - NIVEL 1</v>
      </c>
      <c r="E35172" s="314" t="str">
        <f>Resumo!$R$5</f>
        <v>Despesa</v>
      </c>
      <c r="F35172" s="314" t="str">
        <f>Resumo!$R$6</f>
        <v>Despesa Indireta</v>
      </c>
      <c r="G35172" s="327">
        <f>'Comp. Desp. Indiretas'!DD78</f>
        <v>0</v>
      </c>
    </row>
    <row r="35173" spans="1:7" x14ac:dyDescent="0.25">
      <c r="A35173" s="319">
        <f>'Comp. Desp. Indiretas'!$DD$7</f>
        <v>0</v>
      </c>
      <c r="B35173" s="314" t="str">
        <f>'Comp. Desp. Indiretas'!$A$79</f>
        <v>DG</v>
      </c>
      <c r="D35173" s="315" t="str">
        <f>'Comp. Desp. Indiretas'!$C$79</f>
        <v>ALIMENTAÇÃO - NIVEL 2</v>
      </c>
      <c r="E35173" s="314" t="str">
        <f>Resumo!$R$5</f>
        <v>Despesa</v>
      </c>
      <c r="F35173" s="314" t="str">
        <f>Resumo!$R$6</f>
        <v>Despesa Indireta</v>
      </c>
      <c r="G35173" s="327">
        <f>'Comp. Desp. Indiretas'!DD79</f>
        <v>0</v>
      </c>
    </row>
    <row r="35174" spans="1:7" x14ac:dyDescent="0.25">
      <c r="A35174" s="319">
        <f>'Comp. Desp. Indiretas'!$DD$7</f>
        <v>0</v>
      </c>
      <c r="B35174" s="314" t="str">
        <f>'Comp. Desp. Indiretas'!$A$80</f>
        <v>DG</v>
      </c>
      <c r="D35174" s="315" t="str">
        <f>'Comp. Desp. Indiretas'!$C$80</f>
        <v>ALIMENTAÇÃO - NIVEL 3</v>
      </c>
      <c r="E35174" s="314" t="str">
        <f>Resumo!$R$5</f>
        <v>Despesa</v>
      </c>
      <c r="F35174" s="314" t="str">
        <f>Resumo!$R$6</f>
        <v>Despesa Indireta</v>
      </c>
      <c r="G35174" s="327">
        <f>'Comp. Desp. Indiretas'!DD80</f>
        <v>0</v>
      </c>
    </row>
    <row r="35175" spans="1:7" x14ac:dyDescent="0.25">
      <c r="A35175" s="319">
        <f>'Comp. Desp. Indiretas'!$DD$7</f>
        <v>0</v>
      </c>
      <c r="B35175" s="314" t="str">
        <f>'Comp. Desp. Indiretas'!$A$81</f>
        <v>DG</v>
      </c>
      <c r="D35175" s="315" t="str">
        <f>'Comp. Desp. Indiretas'!$C$81</f>
        <v>TELEFONIA</v>
      </c>
      <c r="E35175" s="314" t="str">
        <f>Resumo!$R$5</f>
        <v>Despesa</v>
      </c>
      <c r="F35175" s="314" t="str">
        <f>Resumo!$R$6</f>
        <v>Despesa Indireta</v>
      </c>
      <c r="G35175" s="327">
        <f>'Comp. Desp. Indiretas'!DD81</f>
        <v>0</v>
      </c>
    </row>
    <row r="35176" spans="1:7" x14ac:dyDescent="0.25">
      <c r="A35176" s="319">
        <f>'Comp. Desp. Indiretas'!$DD$7</f>
        <v>0</v>
      </c>
      <c r="B35176" s="314" t="str">
        <f>'Comp. Desp. Indiretas'!$A$82</f>
        <v>DG</v>
      </c>
      <c r="D35176" s="315" t="str">
        <f>'Comp. Desp. Indiretas'!$C$82</f>
        <v>ALUGUEL DE VEÍCULO LEVE MENSAL</v>
      </c>
      <c r="E35176" s="314" t="str">
        <f>Resumo!$R$5</f>
        <v>Despesa</v>
      </c>
      <c r="F35176" s="314" t="str">
        <f>Resumo!$R$6</f>
        <v>Despesa Indireta</v>
      </c>
      <c r="G35176" s="327">
        <f>'Comp. Desp. Indiretas'!DD82</f>
        <v>0</v>
      </c>
    </row>
    <row r="35177" spans="1:7" x14ac:dyDescent="0.25">
      <c r="A35177" s="319">
        <f>'Comp. Desp. Indiretas'!$DD$7</f>
        <v>0</v>
      </c>
      <c r="B35177" s="314" t="str">
        <f>'Comp. Desp. Indiretas'!$A$83</f>
        <v>DG</v>
      </c>
      <c r="D35177" s="315" t="str">
        <f>'Comp. Desp. Indiretas'!$C$83</f>
        <v>ALUGUEL DE VEICULO LEVE</v>
      </c>
      <c r="E35177" s="314" t="str">
        <f>Resumo!$R$5</f>
        <v>Despesa</v>
      </c>
      <c r="F35177" s="314" t="str">
        <f>Resumo!$R$6</f>
        <v>Despesa Indireta</v>
      </c>
      <c r="G35177" s="327">
        <f>'Comp. Desp. Indiretas'!DD83</f>
        <v>0</v>
      </c>
    </row>
    <row r="35178" spans="1:7" x14ac:dyDescent="0.25">
      <c r="A35178" s="319">
        <f>'Comp. Desp. Indiretas'!$DD$7</f>
        <v>0</v>
      </c>
      <c r="B35178" s="314" t="str">
        <f>'Comp. Desp. Indiretas'!$A$84</f>
        <v>DG</v>
      </c>
      <c r="D35178" s="315" t="str">
        <f>'Comp. Desp. Indiretas'!$C$84</f>
        <v>ALUGUEL CAMINHONTE</v>
      </c>
      <c r="E35178" s="314" t="str">
        <f>Resumo!$R$5</f>
        <v>Despesa</v>
      </c>
      <c r="F35178" s="314" t="str">
        <f>Resumo!$R$6</f>
        <v>Despesa Indireta</v>
      </c>
      <c r="G35178" s="327">
        <f>'Comp. Desp. Indiretas'!DD84</f>
        <v>0</v>
      </c>
    </row>
    <row r="35179" spans="1:7" x14ac:dyDescent="0.25">
      <c r="A35179" s="319">
        <f>'Comp. Desp. Indiretas'!$DD$7</f>
        <v>0</v>
      </c>
      <c r="B35179" s="314" t="str">
        <f>'Comp. Desp. Indiretas'!$A$85</f>
        <v>DG</v>
      </c>
      <c r="D35179" s="315" t="str">
        <f>'Comp. Desp. Indiretas'!$C$85</f>
        <v>AQUISIÇÃO DE VEICULO</v>
      </c>
      <c r="E35179" s="314" t="str">
        <f>Resumo!$R$5</f>
        <v>Despesa</v>
      </c>
      <c r="F35179" s="314" t="str">
        <f>Resumo!$R$6</f>
        <v>Despesa Indireta</v>
      </c>
      <c r="G35179" s="327">
        <f>'Comp. Desp. Indiretas'!DD85</f>
        <v>0</v>
      </c>
    </row>
    <row r="35180" spans="1:7" x14ac:dyDescent="0.25">
      <c r="A35180" s="319">
        <f>'Comp. Desp. Indiretas'!$DD$7</f>
        <v>0</v>
      </c>
      <c r="B35180" s="314" t="str">
        <f>'Comp. Desp. Indiretas'!$A$86</f>
        <v>DG</v>
      </c>
      <c r="D35180" s="315" t="str">
        <f>'Comp. Desp. Indiretas'!$C$86</f>
        <v>COMBUSTÍVEL - GASOLINA</v>
      </c>
      <c r="E35180" s="314" t="str">
        <f>Resumo!$R$5</f>
        <v>Despesa</v>
      </c>
      <c r="F35180" s="314" t="str">
        <f>Resumo!$R$6</f>
        <v>Despesa Indireta</v>
      </c>
      <c r="G35180" s="327">
        <f>'Comp. Desp. Indiretas'!DD86</f>
        <v>0</v>
      </c>
    </row>
    <row r="35181" spans="1:7" x14ac:dyDescent="0.25">
      <c r="A35181" s="319">
        <f>'Comp. Desp. Indiretas'!$DD$7</f>
        <v>0</v>
      </c>
      <c r="B35181" s="314" t="str">
        <f>'Comp. Desp. Indiretas'!$A$87</f>
        <v>DG</v>
      </c>
      <c r="D35181" s="315" t="str">
        <f>'Comp. Desp. Indiretas'!$C$87</f>
        <v>COMBUSTÍVEL - DIESEL</v>
      </c>
      <c r="E35181" s="314" t="str">
        <f>Resumo!$R$5</f>
        <v>Despesa</v>
      </c>
      <c r="F35181" s="314" t="str">
        <f>Resumo!$R$6</f>
        <v>Despesa Indireta</v>
      </c>
      <c r="G35181" s="327">
        <f>'Comp. Desp. Indiretas'!DD87</f>
        <v>0</v>
      </c>
    </row>
    <row r="35182" spans="1:7" x14ac:dyDescent="0.25">
      <c r="A35182" s="319">
        <f>'Comp. Desp. Indiretas'!$DD$7</f>
        <v>0</v>
      </c>
      <c r="B35182" s="314" t="str">
        <f>'Comp. Desp. Indiretas'!$A$88</f>
        <v>DG</v>
      </c>
      <c r="D35182" s="315" t="str">
        <f>'Comp. Desp. Indiretas'!$C$88</f>
        <v>PASSAGEM AÉREA</v>
      </c>
      <c r="E35182" s="314" t="str">
        <f>Resumo!$R$5</f>
        <v>Despesa</v>
      </c>
      <c r="F35182" s="314" t="str">
        <f>Resumo!$R$6</f>
        <v>Despesa Indireta</v>
      </c>
      <c r="G35182" s="327">
        <f>'Comp. Desp. Indiretas'!DD88</f>
        <v>0</v>
      </c>
    </row>
    <row r="35183" spans="1:7" x14ac:dyDescent="0.25">
      <c r="A35183" s="319">
        <f>'Comp. Desp. Indiretas'!$DD$7</f>
        <v>0</v>
      </c>
      <c r="B35183" s="314" t="str">
        <f>'Comp. Desp. Indiretas'!$A$89</f>
        <v>ART</v>
      </c>
      <c r="D35183" s="315" t="str">
        <f>'Comp. Desp. Indiretas'!$C$89</f>
        <v>ART CREA - Nível 1</v>
      </c>
      <c r="E35183" s="314" t="str">
        <f>Resumo!$R$5</f>
        <v>Despesa</v>
      </c>
      <c r="F35183" s="314" t="str">
        <f>Resumo!$R$6</f>
        <v>Despesa Indireta</v>
      </c>
      <c r="G35183" s="327">
        <f>'Comp. Desp. Indiretas'!DD89</f>
        <v>0</v>
      </c>
    </row>
    <row r="35184" spans="1:7" x14ac:dyDescent="0.25">
      <c r="A35184" s="319">
        <f>'Comp. Desp. Indiretas'!$DD$7</f>
        <v>0</v>
      </c>
      <c r="B35184" s="314" t="str">
        <f>'Comp. Desp. Indiretas'!$A$90</f>
        <v>ART</v>
      </c>
      <c r="D35184" s="315" t="str">
        <f>'Comp. Desp. Indiretas'!$C$90</f>
        <v>ART CREA - Nível 2</v>
      </c>
      <c r="E35184" s="314" t="str">
        <f>Resumo!$R$5</f>
        <v>Despesa</v>
      </c>
      <c r="F35184" s="314" t="str">
        <f>Resumo!$R$6</f>
        <v>Despesa Indireta</v>
      </c>
      <c r="G35184" s="327">
        <f>'Comp. Desp. Indiretas'!DD90</f>
        <v>0</v>
      </c>
    </row>
    <row r="35185" spans="1:7" x14ac:dyDescent="0.25">
      <c r="A35185" s="319">
        <f>'Comp. Desp. Indiretas'!$DD$7</f>
        <v>0</v>
      </c>
      <c r="B35185" s="314" t="str">
        <f>'Comp. Desp. Indiretas'!$A$91</f>
        <v>ART</v>
      </c>
      <c r="D35185" s="315" t="str">
        <f>'Comp. Desp. Indiretas'!$C$91</f>
        <v>ART CREA - Nível 3</v>
      </c>
      <c r="E35185" s="314" t="str">
        <f>Resumo!$R$5</f>
        <v>Despesa</v>
      </c>
      <c r="F35185" s="314" t="str">
        <f>Resumo!$R$6</f>
        <v>Despesa Indireta</v>
      </c>
      <c r="G35185" s="327">
        <f>'Comp. Desp. Indiretas'!DD91</f>
        <v>0</v>
      </c>
    </row>
    <row r="35186" spans="1:7" x14ac:dyDescent="0.25">
      <c r="A35186" s="319">
        <f>'Comp. Desp. Indiretas'!$DD$7</f>
        <v>0</v>
      </c>
      <c r="B35186" s="314" t="str">
        <f>'Comp. Desp. Indiretas'!$A$92</f>
        <v>ART</v>
      </c>
      <c r="D35186" s="315" t="str">
        <f>'Comp. Desp. Indiretas'!$C$92</f>
        <v>ACERVO CREA</v>
      </c>
      <c r="E35186" s="314" t="str">
        <f>Resumo!$R$5</f>
        <v>Despesa</v>
      </c>
      <c r="F35186" s="314" t="str">
        <f>Resumo!$R$6</f>
        <v>Despesa Indireta</v>
      </c>
      <c r="G35186" s="327">
        <f>'Comp. Desp. Indiretas'!DD92</f>
        <v>0</v>
      </c>
    </row>
    <row r="35187" spans="1:7" x14ac:dyDescent="0.25">
      <c r="A35187" s="319">
        <f>'Comp. Desp. Indiretas'!$DD$7</f>
        <v>0</v>
      </c>
      <c r="B35187" s="314" t="str">
        <f>'Comp. Desp. Indiretas'!$A$93</f>
        <v>ART</v>
      </c>
      <c r="D35187" s="315" t="str">
        <f>'Comp. Desp. Indiretas'!$C$93</f>
        <v>ART CRBio</v>
      </c>
      <c r="E35187" s="314" t="str">
        <f>Resumo!$R$5</f>
        <v>Despesa</v>
      </c>
      <c r="F35187" s="314" t="str">
        <f>Resumo!$R$6</f>
        <v>Despesa Indireta</v>
      </c>
      <c r="G35187" s="327">
        <f>'Comp. Desp. Indiretas'!DD93</f>
        <v>0</v>
      </c>
    </row>
    <row r="35188" spans="1:7" x14ac:dyDescent="0.25">
      <c r="A35188" s="319">
        <f>'Comp. Desp. Indiretas'!$DD$7</f>
        <v>0</v>
      </c>
      <c r="B35188" s="314" t="str">
        <f>'Comp. Desp. Indiretas'!$A$94</f>
        <v>ART</v>
      </c>
      <c r="D35188" s="315" t="str">
        <f>'Comp. Desp. Indiretas'!$C$94</f>
        <v>ACERVO CRBio</v>
      </c>
      <c r="E35188" s="314" t="str">
        <f>Resumo!$R$5</f>
        <v>Despesa</v>
      </c>
      <c r="F35188" s="314" t="str">
        <f>Resumo!$R$6</f>
        <v>Despesa Indireta</v>
      </c>
      <c r="G35188" s="327">
        <f>'Comp. Desp. Indiretas'!DD94</f>
        <v>0</v>
      </c>
    </row>
    <row r="35189" spans="1:7" x14ac:dyDescent="0.25">
      <c r="A35189" s="319">
        <f>'Comp. Desp. Indiretas'!$DD$7</f>
        <v>0</v>
      </c>
      <c r="B35189" s="314" t="str">
        <f>'Comp. Desp. Indiretas'!$A$95</f>
        <v>ART</v>
      </c>
      <c r="D35189" s="315" t="str">
        <f>'Comp. Desp. Indiretas'!$C$95</f>
        <v>VISTO CREA PF</v>
      </c>
      <c r="E35189" s="314" t="str">
        <f>Resumo!$R$5</f>
        <v>Despesa</v>
      </c>
      <c r="F35189" s="314" t="str">
        <f>Resumo!$R$6</f>
        <v>Despesa Indireta</v>
      </c>
      <c r="G35189" s="327">
        <f>'Comp. Desp. Indiretas'!DD95</f>
        <v>0</v>
      </c>
    </row>
    <row r="35190" spans="1:7" x14ac:dyDescent="0.25">
      <c r="A35190" s="319">
        <f>'Comp. Desp. Indiretas'!$DD$7</f>
        <v>0</v>
      </c>
      <c r="B35190" s="314" t="str">
        <f>'Comp. Desp. Indiretas'!$A$96</f>
        <v>ART</v>
      </c>
      <c r="D35190" s="315" t="str">
        <f>'Comp. Desp. Indiretas'!$C$96</f>
        <v>VISTO CREA PJ</v>
      </c>
      <c r="E35190" s="314" t="str">
        <f>Resumo!$R$5</f>
        <v>Despesa</v>
      </c>
      <c r="F35190" s="314" t="str">
        <f>Resumo!$R$6</f>
        <v>Despesa Indireta</v>
      </c>
      <c r="G35190" s="327">
        <f>'Comp. Desp. Indiretas'!DD96</f>
        <v>0</v>
      </c>
    </row>
    <row r="35191" spans="1:7" x14ac:dyDescent="0.25">
      <c r="A35191" s="319">
        <f>'Comp. Desp. Indiretas'!$DD$7</f>
        <v>0</v>
      </c>
      <c r="B35191" s="314" t="str">
        <f>'Comp. Desp. Indiretas'!$A$97</f>
        <v>ART</v>
      </c>
      <c r="D35191" s="315" t="str">
        <f>'Comp. Desp. Indiretas'!$C$97</f>
        <v>ANUIDADE CREA PF</v>
      </c>
      <c r="E35191" s="314" t="str">
        <f>Resumo!$R$5</f>
        <v>Despesa</v>
      </c>
      <c r="F35191" s="314" t="str">
        <f>Resumo!$R$6</f>
        <v>Despesa Indireta</v>
      </c>
      <c r="G35191" s="327">
        <f>'Comp. Desp. Indiretas'!DD97</f>
        <v>0</v>
      </c>
    </row>
    <row r="35192" spans="1:7" x14ac:dyDescent="0.25">
      <c r="A35192" s="319">
        <f>'Comp. Desp. Indiretas'!$DD$7</f>
        <v>0</v>
      </c>
      <c r="B35192" s="314" t="str">
        <f>'Comp. Desp. Indiretas'!$A$98</f>
        <v>ART</v>
      </c>
      <c r="D35192" s="315" t="str">
        <f>'Comp. Desp. Indiretas'!$C$98</f>
        <v>ANUIDADE CREA PJ</v>
      </c>
      <c r="E35192" s="314" t="str">
        <f>Resumo!$R$5</f>
        <v>Despesa</v>
      </c>
      <c r="F35192" s="314" t="str">
        <f>Resumo!$R$6</f>
        <v>Despesa Indireta</v>
      </c>
      <c r="G35192" s="327">
        <f>'Comp. Desp. Indiretas'!DD98</f>
        <v>0</v>
      </c>
    </row>
    <row r="35193" spans="1:7" x14ac:dyDescent="0.25">
      <c r="A35193" s="319">
        <f>'Comp. Desp. Indiretas'!$DD$7</f>
        <v>0</v>
      </c>
      <c r="B35193" s="314" t="str">
        <f>'Comp. Desp. Indiretas'!$A$99</f>
        <v>ART</v>
      </c>
      <c r="D35193" s="315" t="str">
        <f>'Comp. Desp. Indiretas'!$C$99</f>
        <v>VISTO CRBio PF</v>
      </c>
      <c r="E35193" s="314" t="str">
        <f>Resumo!$R$5</f>
        <v>Despesa</v>
      </c>
      <c r="F35193" s="314" t="str">
        <f>Resumo!$R$6</f>
        <v>Despesa Indireta</v>
      </c>
      <c r="G35193" s="327">
        <f>'Comp. Desp. Indiretas'!DD99</f>
        <v>0</v>
      </c>
    </row>
    <row r="35194" spans="1:7" x14ac:dyDescent="0.25">
      <c r="A35194" s="319">
        <f>'Comp. Desp. Indiretas'!$DD$7</f>
        <v>0</v>
      </c>
      <c r="B35194" s="314" t="str">
        <f>'Comp. Desp. Indiretas'!$A$100</f>
        <v>ART</v>
      </c>
      <c r="D35194" s="315" t="str">
        <f>'Comp. Desp. Indiretas'!$C$100</f>
        <v>VISTO CRBio PJ</v>
      </c>
      <c r="E35194" s="314" t="str">
        <f>Resumo!$R$5</f>
        <v>Despesa</v>
      </c>
      <c r="F35194" s="314" t="str">
        <f>Resumo!$R$6</f>
        <v>Despesa Indireta</v>
      </c>
      <c r="G35194" s="327">
        <f>'Comp. Desp. Indiretas'!DD100</f>
        <v>0</v>
      </c>
    </row>
    <row r="35195" spans="1:7" x14ac:dyDescent="0.25">
      <c r="A35195" s="319">
        <f>'Comp. Desp. Indiretas'!$DD$7</f>
        <v>0</v>
      </c>
      <c r="B35195" s="314" t="str">
        <f>'Comp. Desp. Indiretas'!$A$101</f>
        <v>SMS</v>
      </c>
      <c r="D35195" s="315" t="str">
        <f>'Comp. Desp. Indiretas'!$C$101</f>
        <v>PPRA</v>
      </c>
      <c r="E35195" s="314" t="str">
        <f>Resumo!$R$5</f>
        <v>Despesa</v>
      </c>
      <c r="F35195" s="314" t="str">
        <f>Resumo!$R$6</f>
        <v>Despesa Indireta</v>
      </c>
      <c r="G35195" s="327">
        <f>'Comp. Desp. Indiretas'!DD101</f>
        <v>0</v>
      </c>
    </row>
    <row r="35196" spans="1:7" x14ac:dyDescent="0.25">
      <c r="A35196" s="319">
        <f>'Comp. Desp. Indiretas'!$DD$7</f>
        <v>0</v>
      </c>
      <c r="B35196" s="314" t="str">
        <f>'Comp. Desp. Indiretas'!$A$102</f>
        <v>SMS</v>
      </c>
      <c r="D35196" s="315" t="str">
        <f>'Comp. Desp. Indiretas'!$C$102</f>
        <v>PCMSO</v>
      </c>
      <c r="E35196" s="314" t="str">
        <f>Resumo!$R$5</f>
        <v>Despesa</v>
      </c>
      <c r="F35196" s="314" t="str">
        <f>Resumo!$R$6</f>
        <v>Despesa Indireta</v>
      </c>
      <c r="G35196" s="327">
        <f>'Comp. Desp. Indiretas'!DD102</f>
        <v>0</v>
      </c>
    </row>
    <row r="35197" spans="1:7" x14ac:dyDescent="0.25">
      <c r="A35197" s="319">
        <f>'Comp. Desp. Indiretas'!$DD$7</f>
        <v>0</v>
      </c>
      <c r="B35197" s="314" t="str">
        <f>'Comp. Desp. Indiretas'!$A$103</f>
        <v>SMS</v>
      </c>
      <c r="D35197" s="315" t="str">
        <f>'Comp. Desp. Indiretas'!$C$103</f>
        <v>APR</v>
      </c>
      <c r="E35197" s="314" t="str">
        <f>Resumo!$R$5</f>
        <v>Despesa</v>
      </c>
      <c r="F35197" s="314" t="str">
        <f>Resumo!$R$6</f>
        <v>Despesa Indireta</v>
      </c>
      <c r="G35197" s="327">
        <f>'Comp. Desp. Indiretas'!DD103</f>
        <v>0</v>
      </c>
    </row>
    <row r="35198" spans="1:7" x14ac:dyDescent="0.25">
      <c r="A35198" s="319">
        <f>'Comp. Desp. Indiretas'!$DD$7</f>
        <v>0</v>
      </c>
      <c r="B35198" s="314" t="str">
        <f>'Comp. Desp. Indiretas'!$A$104</f>
        <v>SMS</v>
      </c>
      <c r="D35198" s="315" t="str">
        <f>'Comp. Desp. Indiretas'!$C$104</f>
        <v>PAE</v>
      </c>
      <c r="E35198" s="314" t="str">
        <f>Resumo!$R$5</f>
        <v>Despesa</v>
      </c>
      <c r="F35198" s="314" t="str">
        <f>Resumo!$R$6</f>
        <v>Despesa Indireta</v>
      </c>
      <c r="G35198" s="327">
        <f>'Comp. Desp. Indiretas'!DD104</f>
        <v>0</v>
      </c>
    </row>
    <row r="35199" spans="1:7" x14ac:dyDescent="0.25">
      <c r="A35199" s="319">
        <f>'Comp. Desp. Indiretas'!$DD$7</f>
        <v>0</v>
      </c>
      <c r="B35199" s="314" t="str">
        <f>'Comp. Desp. Indiretas'!$A$105</f>
        <v>SMS</v>
      </c>
      <c r="D35199" s="315" t="str">
        <f>'Comp. Desp. Indiretas'!$C$105</f>
        <v>TREINAMENTO</v>
      </c>
      <c r="E35199" s="314" t="str">
        <f>Resumo!$R$5</f>
        <v>Despesa</v>
      </c>
      <c r="F35199" s="314" t="str">
        <f>Resumo!$R$6</f>
        <v>Despesa Indireta</v>
      </c>
      <c r="G35199" s="327">
        <f>'Comp. Desp. Indiretas'!DD105</f>
        <v>0</v>
      </c>
    </row>
    <row r="35200" spans="1:7" x14ac:dyDescent="0.25">
      <c r="A35200" s="319">
        <f>'Comp. Desp. Indiretas'!$DD$7</f>
        <v>0</v>
      </c>
      <c r="B35200" s="314" t="str">
        <f>'Comp. Desp. Indiretas'!$A$106</f>
        <v>SMS</v>
      </c>
      <c r="D35200" s="315" t="str">
        <f>'Comp. Desp. Indiretas'!$C$106</f>
        <v>ASO</v>
      </c>
      <c r="E35200" s="314" t="str">
        <f>Resumo!$R$5</f>
        <v>Despesa</v>
      </c>
      <c r="F35200" s="314" t="str">
        <f>Resumo!$R$6</f>
        <v>Despesa Indireta</v>
      </c>
      <c r="G35200" s="327">
        <f>'Comp. Desp. Indiretas'!DD106</f>
        <v>0</v>
      </c>
    </row>
    <row r="35201" spans="1:7" x14ac:dyDescent="0.25">
      <c r="A35201" s="319">
        <f>'Comp. Desp. Indiretas'!$DD$7</f>
        <v>0</v>
      </c>
      <c r="B35201" s="314">
        <f>'Comp. Desp. Indiretas'!$A$107</f>
        <v>0</v>
      </c>
      <c r="D35201" s="315" t="str">
        <f>'Comp. Desp. Indiretas'!$C$107</f>
        <v/>
      </c>
      <c r="E35201" s="314" t="str">
        <f>Resumo!$R$5</f>
        <v>Despesa</v>
      </c>
      <c r="F35201" s="314" t="str">
        <f>Resumo!$R$6</f>
        <v>Despesa Indireta</v>
      </c>
      <c r="G35201" s="327">
        <f>'Comp. Desp. Indiretas'!DD107</f>
        <v>0</v>
      </c>
    </row>
    <row r="35202" spans="1:7" x14ac:dyDescent="0.25">
      <c r="A35202" s="319">
        <f>'Comp. Desp. Indiretas'!$DD$7</f>
        <v>0</v>
      </c>
      <c r="B35202" s="314">
        <f>'Comp. Desp. Indiretas'!$A$108</f>
        <v>0</v>
      </c>
      <c r="D35202" s="315" t="str">
        <f>'Comp. Desp. Indiretas'!$C$108</f>
        <v/>
      </c>
      <c r="E35202" s="314" t="str">
        <f>Resumo!$R$5</f>
        <v>Despesa</v>
      </c>
      <c r="F35202" s="314" t="str">
        <f>Resumo!$R$6</f>
        <v>Despesa Indireta</v>
      </c>
      <c r="G35202" s="327">
        <f>'Comp. Desp. Indiretas'!DD108</f>
        <v>0</v>
      </c>
    </row>
    <row r="35203" spans="1:7" x14ac:dyDescent="0.25">
      <c r="A35203" s="319">
        <f>'Comp. Desp. Indiretas'!$DD$7</f>
        <v>0</v>
      </c>
      <c r="B35203" s="314">
        <f>'Comp. Desp. Indiretas'!$A$109</f>
        <v>0</v>
      </c>
      <c r="D35203" s="315" t="str">
        <f>'Comp. Desp. Indiretas'!$C$109</f>
        <v/>
      </c>
      <c r="E35203" s="314" t="str">
        <f>Resumo!$R$5</f>
        <v>Despesa</v>
      </c>
      <c r="F35203" s="314" t="str">
        <f>Resumo!$R$6</f>
        <v>Despesa Indireta</v>
      </c>
      <c r="G35203" s="327">
        <f>'Comp. Desp. Indiretas'!DD109</f>
        <v>0</v>
      </c>
    </row>
    <row r="35204" spans="1:7" x14ac:dyDescent="0.25">
      <c r="A35204" s="319">
        <f>'Comp. Desp. Indiretas'!$DD$7</f>
        <v>0</v>
      </c>
      <c r="B35204" s="314">
        <f>'Comp. Desp. Indiretas'!$A$110</f>
        <v>0</v>
      </c>
      <c r="D35204" s="315" t="str">
        <f>'Comp. Desp. Indiretas'!$C$110</f>
        <v/>
      </c>
      <c r="E35204" s="314" t="str">
        <f>Resumo!$R$5</f>
        <v>Despesa</v>
      </c>
      <c r="F35204" s="314" t="str">
        <f>Resumo!$R$6</f>
        <v>Despesa Indireta</v>
      </c>
      <c r="G35204" s="327">
        <f>'Comp. Desp. Indiretas'!DD110</f>
        <v>0</v>
      </c>
    </row>
    <row r="35205" spans="1:7" x14ac:dyDescent="0.25">
      <c r="A35205" s="319">
        <f>'Comp. Desp. Indiretas'!$DD$7</f>
        <v>0</v>
      </c>
      <c r="B35205" s="314">
        <f>'Comp. Desp. Indiretas'!$A$111</f>
        <v>0</v>
      </c>
      <c r="D35205" s="315" t="str">
        <f>'Comp. Desp. Indiretas'!$C$111</f>
        <v/>
      </c>
      <c r="E35205" s="314" t="str">
        <f>Resumo!$R$5</f>
        <v>Despesa</v>
      </c>
      <c r="F35205" s="314" t="str">
        <f>Resumo!$R$6</f>
        <v>Despesa Indireta</v>
      </c>
      <c r="G35205" s="327">
        <f>'Comp. Desp. Indiretas'!DD111</f>
        <v>0</v>
      </c>
    </row>
    <row r="35206" spans="1:7" x14ac:dyDescent="0.25">
      <c r="A35206" s="319">
        <f>'Comp. Desp. Indiretas'!$DD$7</f>
        <v>0</v>
      </c>
      <c r="B35206" s="314">
        <f>'Comp. Desp. Indiretas'!$A$112</f>
        <v>0</v>
      </c>
      <c r="D35206" s="315" t="str">
        <f>'Comp. Desp. Indiretas'!$C$112</f>
        <v/>
      </c>
      <c r="E35206" s="314" t="str">
        <f>Resumo!$R$5</f>
        <v>Despesa</v>
      </c>
      <c r="F35206" s="314" t="str">
        <f>Resumo!$R$6</f>
        <v>Despesa Indireta</v>
      </c>
      <c r="G35206" s="327">
        <f>'Comp. Desp. Indiretas'!DD112</f>
        <v>0</v>
      </c>
    </row>
    <row r="35207" spans="1:7" x14ac:dyDescent="0.25">
      <c r="A35207" s="319">
        <f>'Comp. Desp. Indiretas'!$DD$7</f>
        <v>0</v>
      </c>
      <c r="B35207" s="314" t="str">
        <f>'Composições Desp. Diretas'!$A$10</f>
        <v>SE</v>
      </c>
      <c r="C35207" s="314" t="str">
        <f>EAP!$C$9</f>
        <v>PP01</v>
      </c>
      <c r="D35207" s="315" t="str">
        <f>'Composições Desp. Diretas'!$C$10</f>
        <v>Subcontratação: realização do serviço de monit. da QAE</v>
      </c>
      <c r="E35207" s="314" t="str">
        <f>Resumo!$R$5</f>
        <v>Despesa</v>
      </c>
      <c r="F35207" s="314" t="str">
        <f>Resumo!$R$7</f>
        <v>Despesa Direta</v>
      </c>
      <c r="G35207" s="327">
        <f>'Composições Desp. Diretas'!DE10</f>
        <v>0</v>
      </c>
    </row>
    <row r="35208" spans="1:7" x14ac:dyDescent="0.25">
      <c r="A35208" s="319">
        <f>'Comp. Desp. Indiretas'!$DD$7</f>
        <v>0</v>
      </c>
      <c r="B35208" s="314" t="str">
        <f>'Composições Desp. Diretas'!$A$11</f>
        <v>MOC</v>
      </c>
      <c r="C35208" s="314" t="str">
        <f>EAP!$C$9</f>
        <v>PP01</v>
      </c>
      <c r="D35208" s="315" t="str">
        <f>'Composições Desp. Diretas'!$C$11</f>
        <v>ANALISTA DE PROJETOS PLENO</v>
      </c>
      <c r="E35208" s="314" t="str">
        <f>Resumo!$R$5</f>
        <v>Despesa</v>
      </c>
      <c r="F35208" s="314" t="str">
        <f>Resumo!$R$7</f>
        <v>Despesa Direta</v>
      </c>
      <c r="G35208" s="327">
        <f>'Composições Desp. Diretas'!DE11</f>
        <v>0</v>
      </c>
    </row>
    <row r="35209" spans="1:7" x14ac:dyDescent="0.25">
      <c r="A35209" s="319">
        <f>'Comp. Desp. Indiretas'!$DD$7</f>
        <v>0</v>
      </c>
      <c r="B35209" s="314">
        <f>'Composições Desp. Diretas'!$A$12</f>
        <v>0</v>
      </c>
      <c r="C35209" s="314" t="str">
        <f>EAP!$C$9</f>
        <v>PP01</v>
      </c>
      <c r="D35209" s="315">
        <f>'Composições Desp. Diretas'!$C$12</f>
        <v>0</v>
      </c>
      <c r="E35209" s="314" t="str">
        <f>Resumo!$R$5</f>
        <v>Despesa</v>
      </c>
      <c r="F35209" s="314" t="str">
        <f>Resumo!$R$7</f>
        <v>Despesa Direta</v>
      </c>
      <c r="G35209" s="327">
        <f>'Composições Desp. Diretas'!DE12</f>
        <v>0</v>
      </c>
    </row>
    <row r="35210" spans="1:7" x14ac:dyDescent="0.25">
      <c r="A35210" s="319">
        <f>'Comp. Desp. Indiretas'!$DD$7</f>
        <v>0</v>
      </c>
      <c r="B35210" s="314">
        <f>'Composições Desp. Diretas'!$A$13</f>
        <v>0</v>
      </c>
      <c r="C35210" s="314" t="str">
        <f>EAP!$C$9</f>
        <v>PP01</v>
      </c>
      <c r="D35210" s="315">
        <f>'Composições Desp. Diretas'!$C$13</f>
        <v>0</v>
      </c>
      <c r="E35210" s="314" t="str">
        <f>Resumo!$R$5</f>
        <v>Despesa</v>
      </c>
      <c r="F35210" s="314" t="str">
        <f>Resumo!$R$7</f>
        <v>Despesa Direta</v>
      </c>
      <c r="G35210" s="327">
        <f>'Composições Desp. Diretas'!DE13</f>
        <v>0</v>
      </c>
    </row>
    <row r="35211" spans="1:7" x14ac:dyDescent="0.25">
      <c r="A35211" s="319">
        <f>'Comp. Desp. Indiretas'!$DD$7</f>
        <v>0</v>
      </c>
      <c r="B35211" s="314">
        <f>'Composições Desp. Diretas'!$A$14</f>
        <v>0</v>
      </c>
      <c r="C35211" s="314" t="str">
        <f>EAP!$C$9</f>
        <v>PP01</v>
      </c>
      <c r="D35211" s="315">
        <f>'Composições Desp. Diretas'!$C$14</f>
        <v>0</v>
      </c>
      <c r="E35211" s="314" t="str">
        <f>Resumo!$R$5</f>
        <v>Despesa</v>
      </c>
      <c r="F35211" s="314" t="str">
        <f>Resumo!$R$7</f>
        <v>Despesa Direta</v>
      </c>
      <c r="G35211" s="327">
        <f>'Composições Desp. Diretas'!DE14</f>
        <v>0</v>
      </c>
    </row>
    <row r="35212" spans="1:7" x14ac:dyDescent="0.25">
      <c r="A35212" s="319">
        <f>'Comp. Desp. Indiretas'!$DD$7</f>
        <v>0</v>
      </c>
      <c r="B35212" s="314">
        <f>'Composições Desp. Diretas'!$A$15</f>
        <v>0</v>
      </c>
      <c r="C35212" s="314" t="str">
        <f>EAP!$C$9</f>
        <v>PP01</v>
      </c>
      <c r="D35212" s="315">
        <f>'Composições Desp. Diretas'!$C$15</f>
        <v>0</v>
      </c>
      <c r="E35212" s="314" t="str">
        <f>Resumo!$R$5</f>
        <v>Despesa</v>
      </c>
      <c r="F35212" s="314" t="str">
        <f>Resumo!$R$7</f>
        <v>Despesa Direta</v>
      </c>
      <c r="G35212" s="327">
        <f>'Composições Desp. Diretas'!DE15</f>
        <v>0</v>
      </c>
    </row>
    <row r="35213" spans="1:7" x14ac:dyDescent="0.25">
      <c r="A35213" s="319">
        <f>'Comp. Desp. Indiretas'!$DD$7</f>
        <v>0</v>
      </c>
      <c r="B35213" s="314">
        <f>'Composições Desp. Diretas'!$A$16</f>
        <v>0</v>
      </c>
      <c r="C35213" s="314" t="str">
        <f>EAP!$C$9</f>
        <v>PP01</v>
      </c>
      <c r="D35213" s="315">
        <f>'Composições Desp. Diretas'!$C$16</f>
        <v>0</v>
      </c>
      <c r="E35213" s="314" t="str">
        <f>Resumo!$R$5</f>
        <v>Despesa</v>
      </c>
      <c r="F35213" s="314" t="str">
        <f>Resumo!$R$7</f>
        <v>Despesa Direta</v>
      </c>
      <c r="G35213" s="327">
        <f>'Composições Desp. Diretas'!DE16</f>
        <v>0</v>
      </c>
    </row>
    <row r="35214" spans="1:7" x14ac:dyDescent="0.25">
      <c r="A35214" s="319">
        <f>'Comp. Desp. Indiretas'!$DD$7</f>
        <v>0</v>
      </c>
      <c r="B35214" s="314">
        <f>'Composições Desp. Diretas'!$A$17</f>
        <v>0</v>
      </c>
      <c r="C35214" s="314" t="str">
        <f>EAP!$C$9</f>
        <v>PP01</v>
      </c>
      <c r="D35214" s="315">
        <f>'Composições Desp. Diretas'!$C$17</f>
        <v>0</v>
      </c>
      <c r="E35214" s="314" t="str">
        <f>Resumo!$R$5</f>
        <v>Despesa</v>
      </c>
      <c r="F35214" s="314" t="str">
        <f>Resumo!$R$7</f>
        <v>Despesa Direta</v>
      </c>
      <c r="G35214" s="327">
        <f>'Composições Desp. Diretas'!DE17</f>
        <v>0</v>
      </c>
    </row>
    <row r="35215" spans="1:7" x14ac:dyDescent="0.25">
      <c r="A35215" s="319">
        <f>'Comp. Desp. Indiretas'!$DD$7</f>
        <v>0</v>
      </c>
      <c r="B35215" s="314">
        <f>'Composições Desp. Diretas'!$A$18</f>
        <v>0</v>
      </c>
      <c r="C35215" s="314" t="str">
        <f>EAP!$C$9</f>
        <v>PP01</v>
      </c>
      <c r="D35215" s="315">
        <f>'Composições Desp. Diretas'!$C$18</f>
        <v>0</v>
      </c>
      <c r="E35215" s="314" t="str">
        <f>Resumo!$R$5</f>
        <v>Despesa</v>
      </c>
      <c r="F35215" s="314" t="str">
        <f>Resumo!$R$7</f>
        <v>Despesa Direta</v>
      </c>
      <c r="G35215" s="327">
        <f>'Composições Desp. Diretas'!DE18</f>
        <v>0</v>
      </c>
    </row>
    <row r="35216" spans="1:7" x14ac:dyDescent="0.25">
      <c r="A35216" s="319">
        <f>'Comp. Desp. Indiretas'!$DD$7</f>
        <v>0</v>
      </c>
      <c r="B35216" s="314">
        <f>'Composições Desp. Diretas'!$A$19</f>
        <v>0</v>
      </c>
      <c r="C35216" s="314" t="str">
        <f>EAP!$C$9</f>
        <v>PP01</v>
      </c>
      <c r="D35216" s="315">
        <f>'Composições Desp. Diretas'!$C$19</f>
        <v>0</v>
      </c>
      <c r="E35216" s="314" t="str">
        <f>Resumo!$R$5</f>
        <v>Despesa</v>
      </c>
      <c r="F35216" s="314" t="str">
        <f>Resumo!$R$7</f>
        <v>Despesa Direta</v>
      </c>
      <c r="G35216" s="327">
        <f>'Composições Desp. Diretas'!DE19</f>
        <v>0</v>
      </c>
    </row>
    <row r="35217" spans="1:7" x14ac:dyDescent="0.25">
      <c r="A35217" s="319">
        <f>'Comp. Desp. Indiretas'!$DD$7</f>
        <v>0</v>
      </c>
      <c r="B35217" s="314">
        <f>'Composições Desp. Diretas'!$A$20</f>
        <v>0</v>
      </c>
      <c r="C35217" s="314" t="str">
        <f>EAP!$C$9</f>
        <v>PP01</v>
      </c>
      <c r="D35217" s="315">
        <f>'Composições Desp. Diretas'!$C$20</f>
        <v>0</v>
      </c>
      <c r="E35217" s="314" t="str">
        <f>Resumo!$R$5</f>
        <v>Despesa</v>
      </c>
      <c r="F35217" s="314" t="str">
        <f>Resumo!$R$7</f>
        <v>Despesa Direta</v>
      </c>
      <c r="G35217" s="327">
        <f>'Composições Desp. Diretas'!DE20</f>
        <v>0</v>
      </c>
    </row>
    <row r="35218" spans="1:7" x14ac:dyDescent="0.25">
      <c r="A35218" s="319">
        <f>'Comp. Desp. Indiretas'!$DD$7</f>
        <v>0</v>
      </c>
      <c r="B35218" s="314">
        <f>'Composições Desp. Diretas'!$A$21</f>
        <v>0</v>
      </c>
      <c r="C35218" s="314" t="str">
        <f>EAP!$C$9</f>
        <v>PP01</v>
      </c>
      <c r="D35218" s="315">
        <f>'Composições Desp. Diretas'!$C$21</f>
        <v>0</v>
      </c>
      <c r="E35218" s="314" t="str">
        <f>Resumo!$R$5</f>
        <v>Despesa</v>
      </c>
      <c r="F35218" s="314" t="str">
        <f>Resumo!$R$7</f>
        <v>Despesa Direta</v>
      </c>
      <c r="G35218" s="327">
        <f>'Composições Desp. Diretas'!DE21</f>
        <v>0</v>
      </c>
    </row>
    <row r="35219" spans="1:7" x14ac:dyDescent="0.25">
      <c r="A35219" s="319">
        <f>'Comp. Desp. Indiretas'!$DD$7</f>
        <v>0</v>
      </c>
      <c r="B35219" s="314">
        <f>'Composições Desp. Diretas'!$A$22</f>
        <v>0</v>
      </c>
      <c r="C35219" s="314" t="str">
        <f>EAP!$C$9</f>
        <v>PP01</v>
      </c>
      <c r="D35219" s="315">
        <f>'Composições Desp. Diretas'!$C$22</f>
        <v>0</v>
      </c>
      <c r="E35219" s="314" t="str">
        <f>Resumo!$R$5</f>
        <v>Despesa</v>
      </c>
      <c r="F35219" s="314" t="str">
        <f>Resumo!$R$7</f>
        <v>Despesa Direta</v>
      </c>
      <c r="G35219" s="327">
        <f>'Composições Desp. Diretas'!DE22</f>
        <v>0</v>
      </c>
    </row>
    <row r="35220" spans="1:7" x14ac:dyDescent="0.25">
      <c r="A35220" s="319">
        <f>'Comp. Desp. Indiretas'!$DD$7</f>
        <v>0</v>
      </c>
      <c r="B35220" s="314">
        <f>'Composições Desp. Diretas'!$A$23</f>
        <v>0</v>
      </c>
      <c r="C35220" s="314" t="str">
        <f>EAP!$C$9</f>
        <v>PP01</v>
      </c>
      <c r="D35220" s="315">
        <f>'Composições Desp. Diretas'!$C$23</f>
        <v>0</v>
      </c>
      <c r="E35220" s="314" t="str">
        <f>Resumo!$R$5</f>
        <v>Despesa</v>
      </c>
      <c r="F35220" s="314" t="str">
        <f>Resumo!$R$7</f>
        <v>Despesa Direta</v>
      </c>
      <c r="G35220" s="327">
        <f>'Composições Desp. Diretas'!DE23</f>
        <v>0</v>
      </c>
    </row>
    <row r="35238" spans="1:7" x14ac:dyDescent="0.25">
      <c r="A35238" s="319">
        <f>'Comp. Desp. Indiretas'!$DD$7</f>
        <v>0</v>
      </c>
      <c r="B35238" s="314" t="str">
        <f>'Composições Desp. Diretas'!$A$25</f>
        <v>MOC</v>
      </c>
      <c r="C35238" s="314" t="str">
        <f>EAP!$C$10</f>
        <v>PP02</v>
      </c>
      <c r="D35238" s="315" t="str">
        <f>'Composições Desp. Diretas'!$C$25</f>
        <v>TÉCNICO OPERACIONAL</v>
      </c>
      <c r="E35238" s="314" t="str">
        <f>Resumo!$R$5</f>
        <v>Despesa</v>
      </c>
      <c r="F35238" s="314" t="str">
        <f>Resumo!$R$7</f>
        <v>Despesa Direta</v>
      </c>
      <c r="G35238" s="327">
        <f>'Composições Desp. Diretas'!DE25</f>
        <v>0</v>
      </c>
    </row>
    <row r="35239" spans="1:7" x14ac:dyDescent="0.25">
      <c r="A35239" s="319">
        <f>'Comp. Desp. Indiretas'!$DD$7</f>
        <v>0</v>
      </c>
      <c r="B35239" s="314" t="str">
        <f>'Composições Desp. Diretas'!$A$26</f>
        <v>SE</v>
      </c>
      <c r="C35239" s="314" t="str">
        <f>EAP!$C$10</f>
        <v>PP02</v>
      </c>
      <c r="D35239" s="315" t="str">
        <f>'Composições Desp. Diretas'!$C$26</f>
        <v>Pedágio</v>
      </c>
      <c r="E35239" s="314" t="str">
        <f>Resumo!$R$5</f>
        <v>Despesa</v>
      </c>
      <c r="F35239" s="314" t="str">
        <f>Resumo!$R$7</f>
        <v>Despesa Direta</v>
      </c>
      <c r="G35239" s="327">
        <f>'Composições Desp. Diretas'!DE26</f>
        <v>0</v>
      </c>
    </row>
    <row r="35240" spans="1:7" x14ac:dyDescent="0.25">
      <c r="A35240" s="319">
        <f>'Comp. Desp. Indiretas'!$DD$7</f>
        <v>0</v>
      </c>
      <c r="B35240" s="314" t="str">
        <f>'Composições Desp. Diretas'!$A$27</f>
        <v>SE</v>
      </c>
      <c r="C35240" s="314" t="str">
        <f>EAP!$C$10</f>
        <v>PP02</v>
      </c>
      <c r="D35240" s="315" t="str">
        <f>'Composições Desp. Diretas'!$C$27</f>
        <v>Despacho ida e volta - sonômetro</v>
      </c>
      <c r="E35240" s="314" t="str">
        <f>Resumo!$R$5</f>
        <v>Despesa</v>
      </c>
      <c r="F35240" s="314" t="str">
        <f>Resumo!$R$7</f>
        <v>Despesa Direta</v>
      </c>
      <c r="G35240" s="327">
        <f>'Composições Desp. Diretas'!DE27</f>
        <v>0</v>
      </c>
    </row>
    <row r="35241" spans="1:7" x14ac:dyDescent="0.25">
      <c r="A35241" s="319">
        <f>'Comp. Desp. Indiretas'!$DD$7</f>
        <v>0</v>
      </c>
      <c r="B35241" s="314" t="str">
        <f>'Composições Desp. Diretas'!$A$28</f>
        <v>DG</v>
      </c>
      <c r="C35241" s="314" t="str">
        <f>EAP!$C$10</f>
        <v>PP02</v>
      </c>
      <c r="D35241" s="315" t="str">
        <f>'Composições Desp. Diretas'!$C$28</f>
        <v>ALUGUEL DE VEICULO LEVE</v>
      </c>
      <c r="E35241" s="314" t="str">
        <f>Resumo!$R$5</f>
        <v>Despesa</v>
      </c>
      <c r="F35241" s="314" t="str">
        <f>Resumo!$R$7</f>
        <v>Despesa Direta</v>
      </c>
      <c r="G35241" s="327">
        <f>'Composições Desp. Diretas'!DE28</f>
        <v>0</v>
      </c>
    </row>
    <row r="35242" spans="1:7" x14ac:dyDescent="0.25">
      <c r="A35242" s="319">
        <f>'Comp. Desp. Indiretas'!$DD$7</f>
        <v>0</v>
      </c>
      <c r="B35242" s="314" t="str">
        <f>'Composições Desp. Diretas'!$A$29</f>
        <v>DG</v>
      </c>
      <c r="C35242" s="314" t="str">
        <f>EAP!$C$10</f>
        <v>PP02</v>
      </c>
      <c r="D35242" s="315" t="str">
        <f>'Composições Desp. Diretas'!$C$29</f>
        <v>COMBUSTÍVEL - GASOLINA</v>
      </c>
      <c r="E35242" s="314" t="str">
        <f>Resumo!$R$5</f>
        <v>Despesa</v>
      </c>
      <c r="F35242" s="314" t="str">
        <f>Resumo!$R$7</f>
        <v>Despesa Direta</v>
      </c>
      <c r="G35242" s="327">
        <f>'Composições Desp. Diretas'!DE29</f>
        <v>0</v>
      </c>
    </row>
    <row r="35243" spans="1:7" x14ac:dyDescent="0.25">
      <c r="A35243" s="319">
        <f>'Comp. Desp. Indiretas'!$DD$7</f>
        <v>0</v>
      </c>
      <c r="B35243" s="314">
        <f>'Composições Desp. Diretas'!$A$30</f>
        <v>0</v>
      </c>
      <c r="C35243" s="314" t="str">
        <f>EAP!$C$10</f>
        <v>PP02</v>
      </c>
      <c r="D35243" s="315">
        <f>'Composições Desp. Diretas'!$C$30</f>
        <v>0</v>
      </c>
      <c r="E35243" s="314" t="str">
        <f>Resumo!$R$5</f>
        <v>Despesa</v>
      </c>
      <c r="F35243" s="314" t="str">
        <f>Resumo!$R$7</f>
        <v>Despesa Direta</v>
      </c>
      <c r="G35243" s="327">
        <f>'Composições Desp. Diretas'!DE30</f>
        <v>0</v>
      </c>
    </row>
    <row r="35244" spans="1:7" x14ac:dyDescent="0.25">
      <c r="A35244" s="319">
        <f>'Comp. Desp. Indiretas'!$DD$7</f>
        <v>0</v>
      </c>
      <c r="B35244" s="314">
        <f>'Composições Desp. Diretas'!$A$31</f>
        <v>0</v>
      </c>
      <c r="C35244" s="314" t="str">
        <f>EAP!$C$10</f>
        <v>PP02</v>
      </c>
      <c r="D35244" s="315">
        <f>'Composições Desp. Diretas'!$C$31</f>
        <v>0</v>
      </c>
      <c r="E35244" s="314" t="str">
        <f>Resumo!$R$5</f>
        <v>Despesa</v>
      </c>
      <c r="F35244" s="314" t="str">
        <f>Resumo!$R$7</f>
        <v>Despesa Direta</v>
      </c>
      <c r="G35244" s="327">
        <f>'Composições Desp. Diretas'!DE31</f>
        <v>0</v>
      </c>
    </row>
    <row r="35245" spans="1:7" x14ac:dyDescent="0.25">
      <c r="A35245" s="319">
        <f>'Comp. Desp. Indiretas'!$DD$7</f>
        <v>0</v>
      </c>
      <c r="B35245" s="314" t="str">
        <f>'Composições Desp. Diretas'!$A$32</f>
        <v>MOC</v>
      </c>
      <c r="C35245" s="314" t="str">
        <f>EAP!$C$10</f>
        <v>PP02</v>
      </c>
      <c r="D35245" s="315" t="str">
        <f>'Composições Desp. Diretas'!$C$32</f>
        <v>COORD. DE PROJETO</v>
      </c>
      <c r="E35245" s="314" t="str">
        <f>Resumo!$R$5</f>
        <v>Despesa</v>
      </c>
      <c r="F35245" s="314" t="str">
        <f>Resumo!$R$7</f>
        <v>Despesa Direta</v>
      </c>
      <c r="G35245" s="327">
        <f>'Composições Desp. Diretas'!DE32</f>
        <v>0</v>
      </c>
    </row>
    <row r="35246" spans="1:7" x14ac:dyDescent="0.25">
      <c r="A35246" s="319">
        <f>'Comp. Desp. Indiretas'!$DD$7</f>
        <v>0</v>
      </c>
      <c r="B35246" s="314" t="str">
        <f>'Composições Desp. Diretas'!$A$33</f>
        <v>MOC</v>
      </c>
      <c r="C35246" s="314" t="str">
        <f>EAP!$C$10</f>
        <v>PP02</v>
      </c>
      <c r="D35246" s="315" t="str">
        <f>'Composições Desp. Diretas'!$C$33</f>
        <v>ANALISTA DE PROJETOS PLENO</v>
      </c>
      <c r="E35246" s="314" t="str">
        <f>Resumo!$R$5</f>
        <v>Despesa</v>
      </c>
      <c r="F35246" s="314" t="str">
        <f>Resumo!$R$7</f>
        <v>Despesa Direta</v>
      </c>
      <c r="G35246" s="327">
        <f>'Composições Desp. Diretas'!DE33</f>
        <v>0</v>
      </c>
    </row>
    <row r="35247" spans="1:7" x14ac:dyDescent="0.25">
      <c r="A35247" s="319">
        <f>'Comp. Desp. Indiretas'!$DD$7</f>
        <v>0</v>
      </c>
      <c r="B35247" s="314" t="str">
        <f>'Composições Desp. Diretas'!$A$34</f>
        <v>MOC</v>
      </c>
      <c r="C35247" s="314" t="str">
        <f>EAP!$C$10</f>
        <v>PP02</v>
      </c>
      <c r="D35247" s="315" t="str">
        <f>'Composições Desp. Diretas'!$C$34</f>
        <v>ASSISTENTE DE PROJETOS</v>
      </c>
      <c r="E35247" s="314" t="str">
        <f>Resumo!$R$5</f>
        <v>Despesa</v>
      </c>
      <c r="F35247" s="314" t="str">
        <f>Resumo!$R$7</f>
        <v>Despesa Direta</v>
      </c>
      <c r="G35247" s="327">
        <f>'Composições Desp. Diretas'!DE34</f>
        <v>0</v>
      </c>
    </row>
    <row r="35248" spans="1:7" x14ac:dyDescent="0.25">
      <c r="A35248" s="319">
        <f>'Comp. Desp. Indiretas'!$DD$7</f>
        <v>0</v>
      </c>
      <c r="B35248" s="314" t="str">
        <f>'Composições Desp. Diretas'!$A$35</f>
        <v>MOC</v>
      </c>
      <c r="C35248" s="314" t="str">
        <f>EAP!$C$10</f>
        <v>PP02</v>
      </c>
      <c r="D35248" s="315" t="str">
        <f>'Composições Desp. Diretas'!$C$35</f>
        <v>ANALISTA DE GEOPROCESSAMENTO</v>
      </c>
      <c r="E35248" s="314" t="str">
        <f>Resumo!$R$5</f>
        <v>Despesa</v>
      </c>
      <c r="F35248" s="314" t="str">
        <f>Resumo!$R$7</f>
        <v>Despesa Direta</v>
      </c>
      <c r="G35248" s="327">
        <f>'Composições Desp. Diretas'!DE35</f>
        <v>0</v>
      </c>
    </row>
    <row r="35249" spans="1:7" x14ac:dyDescent="0.25">
      <c r="A35249" s="319">
        <f>'Comp. Desp. Indiretas'!$DD$7</f>
        <v>0</v>
      </c>
      <c r="B35249" s="314">
        <f>'Composições Desp. Diretas'!$A$36</f>
        <v>0</v>
      </c>
      <c r="C35249" s="314" t="str">
        <f>EAP!$C$10</f>
        <v>PP02</v>
      </c>
      <c r="D35249" s="315">
        <f>'Composições Desp. Diretas'!$C$36</f>
        <v>0</v>
      </c>
      <c r="E35249" s="314" t="str">
        <f>Resumo!$R$5</f>
        <v>Despesa</v>
      </c>
      <c r="F35249" s="314" t="str">
        <f>Resumo!$R$7</f>
        <v>Despesa Direta</v>
      </c>
      <c r="G35249" s="327">
        <f>'Composições Desp. Diretas'!DE36</f>
        <v>0</v>
      </c>
    </row>
    <row r="35250" spans="1:7" x14ac:dyDescent="0.25">
      <c r="A35250" s="319">
        <f>'Comp. Desp. Indiretas'!$DD$7</f>
        <v>0</v>
      </c>
      <c r="B35250" s="314">
        <f>'Composições Desp. Diretas'!$A$37</f>
        <v>0</v>
      </c>
      <c r="C35250" s="314" t="str">
        <f>EAP!$C$10</f>
        <v>PP02</v>
      </c>
      <c r="D35250" s="315">
        <f>'Composições Desp. Diretas'!$C$37</f>
        <v>0</v>
      </c>
      <c r="E35250" s="314" t="str">
        <f>Resumo!$R$5</f>
        <v>Despesa</v>
      </c>
      <c r="F35250" s="314" t="str">
        <f>Resumo!$R$7</f>
        <v>Despesa Direta</v>
      </c>
      <c r="G35250" s="327">
        <f>'Composições Desp. Diretas'!DE37</f>
        <v>0</v>
      </c>
    </row>
    <row r="35251" spans="1:7" x14ac:dyDescent="0.25">
      <c r="A35251" s="319">
        <f>'Comp. Desp. Indiretas'!$DD$7</f>
        <v>0</v>
      </c>
      <c r="B35251" s="314">
        <f>'Composições Desp. Diretas'!$A$38</f>
        <v>0</v>
      </c>
      <c r="C35251" s="314" t="str">
        <f>EAP!$C$10</f>
        <v>PP02</v>
      </c>
      <c r="D35251" s="315">
        <f>'Composições Desp. Diretas'!$C$38</f>
        <v>0</v>
      </c>
      <c r="E35251" s="314" t="str">
        <f>Resumo!$R$5</f>
        <v>Despesa</v>
      </c>
      <c r="F35251" s="314" t="str">
        <f>Resumo!$R$7</f>
        <v>Despesa Direta</v>
      </c>
      <c r="G35251" s="327">
        <f>'Composições Desp. Diretas'!DE38</f>
        <v>0</v>
      </c>
    </row>
    <row r="35252" spans="1:7" x14ac:dyDescent="0.25">
      <c r="A35252" s="319">
        <f>'Comp. Desp. Indiretas'!$DD$7</f>
        <v>0</v>
      </c>
      <c r="B35252" s="314">
        <f>'Composições Desp. Diretas'!$A$39</f>
        <v>0</v>
      </c>
      <c r="C35252" s="314" t="str">
        <f>EAP!$C$10</f>
        <v>PP02</v>
      </c>
      <c r="D35252" s="315">
        <f>'Composições Desp. Diretas'!$C$39</f>
        <v>0</v>
      </c>
      <c r="E35252" s="314" t="str">
        <f>Resumo!$R$5</f>
        <v>Despesa</v>
      </c>
      <c r="F35252" s="314" t="str">
        <f>Resumo!$R$7</f>
        <v>Despesa Direta</v>
      </c>
      <c r="G35252" s="327">
        <f>'Composições Desp. Diretas'!DE39</f>
        <v>0</v>
      </c>
    </row>
    <row r="35253" spans="1:7" x14ac:dyDescent="0.25">
      <c r="A35253" s="319">
        <f>'Comp. Desp. Indiretas'!$DD$7</f>
        <v>0</v>
      </c>
      <c r="B35253" s="314">
        <f>'Composições Desp. Diretas'!$A$40</f>
        <v>0</v>
      </c>
      <c r="C35253" s="314" t="str">
        <f>EAP!$C$10</f>
        <v>PP02</v>
      </c>
      <c r="D35253" s="315">
        <f>'Composições Desp. Diretas'!$C$40</f>
        <v>0</v>
      </c>
      <c r="E35253" s="314" t="str">
        <f>Resumo!$R$5</f>
        <v>Despesa</v>
      </c>
      <c r="F35253" s="314" t="str">
        <f>Resumo!$R$7</f>
        <v>Despesa Direta</v>
      </c>
      <c r="G35253" s="327">
        <f>'Composições Desp. Diretas'!DE40</f>
        <v>0</v>
      </c>
    </row>
    <row r="35254" spans="1:7" x14ac:dyDescent="0.25">
      <c r="A35254" s="319">
        <f>'Comp. Desp. Indiretas'!$DD$7</f>
        <v>0</v>
      </c>
      <c r="B35254" s="314">
        <f>'Composições Desp. Diretas'!$A$41</f>
        <v>0</v>
      </c>
      <c r="C35254" s="314" t="str">
        <f>EAP!$C$10</f>
        <v>PP02</v>
      </c>
      <c r="D35254" s="315">
        <f>'Composições Desp. Diretas'!$C$41</f>
        <v>0</v>
      </c>
      <c r="E35254" s="314" t="str">
        <f>Resumo!$R$5</f>
        <v>Despesa</v>
      </c>
      <c r="F35254" s="314" t="str">
        <f>Resumo!$R$7</f>
        <v>Despesa Direta</v>
      </c>
      <c r="G35254" s="327">
        <f>'Composições Desp. Diretas'!DE41</f>
        <v>0</v>
      </c>
    </row>
    <row r="35255" spans="1:7" x14ac:dyDescent="0.25">
      <c r="A35255" s="319">
        <f>'Comp. Desp. Indiretas'!$DD$7</f>
        <v>0</v>
      </c>
      <c r="B35255" s="314">
        <f>'Composições Desp. Diretas'!$A$42</f>
        <v>0</v>
      </c>
      <c r="C35255" s="314" t="str">
        <f>EAP!$C$10</f>
        <v>PP02</v>
      </c>
      <c r="D35255" s="315">
        <f>'Composições Desp. Diretas'!$C$42</f>
        <v>0</v>
      </c>
      <c r="E35255" s="314" t="str">
        <f>Resumo!$R$5</f>
        <v>Despesa</v>
      </c>
      <c r="F35255" s="314" t="str">
        <f>Resumo!$R$7</f>
        <v>Despesa Direta</v>
      </c>
      <c r="G35255" s="327">
        <f>'Composições Desp. Diretas'!DE42</f>
        <v>0</v>
      </c>
    </row>
    <row r="35256" spans="1:7" x14ac:dyDescent="0.25">
      <c r="A35256" s="319">
        <f>'Comp. Desp. Indiretas'!$DD$7</f>
        <v>0</v>
      </c>
      <c r="B35256" s="314">
        <f>'Composições Desp. Diretas'!$A$43</f>
        <v>0</v>
      </c>
      <c r="C35256" s="314" t="str">
        <f>EAP!$C$10</f>
        <v>PP02</v>
      </c>
      <c r="D35256" s="315">
        <f>'Composições Desp. Diretas'!$C$43</f>
        <v>0</v>
      </c>
      <c r="E35256" s="314" t="str">
        <f>Resumo!$R$5</f>
        <v>Despesa</v>
      </c>
      <c r="F35256" s="314" t="str">
        <f>Resumo!$R$7</f>
        <v>Despesa Direta</v>
      </c>
      <c r="G35256" s="327">
        <f>'Composições Desp. Diretas'!DE43</f>
        <v>0</v>
      </c>
    </row>
    <row r="35257" spans="1:7" x14ac:dyDescent="0.25">
      <c r="A35257" s="319">
        <f>'Comp. Desp. Indiretas'!$DD$7</f>
        <v>0</v>
      </c>
      <c r="B35257" s="314">
        <f>'Composições Desp. Diretas'!$A$44</f>
        <v>0</v>
      </c>
      <c r="C35257" s="314" t="str">
        <f>EAP!$C$10</f>
        <v>PP02</v>
      </c>
      <c r="D35257" s="315">
        <f>'Composições Desp. Diretas'!$C$44</f>
        <v>0</v>
      </c>
      <c r="E35257" s="314" t="str">
        <f>Resumo!$R$5</f>
        <v>Despesa</v>
      </c>
      <c r="F35257" s="314" t="str">
        <f>Resumo!$R$7</f>
        <v>Despesa Direta</v>
      </c>
      <c r="G35257" s="327">
        <f>'Composições Desp. Diretas'!DE44</f>
        <v>0</v>
      </c>
    </row>
    <row r="35258" spans="1:7" x14ac:dyDescent="0.25">
      <c r="A35258" s="319">
        <f>'Comp. Desp. Indiretas'!$DD$7</f>
        <v>0</v>
      </c>
      <c r="B35258" s="314">
        <f>'Composições Desp. Diretas'!$A$45</f>
        <v>0</v>
      </c>
      <c r="C35258" s="314" t="str">
        <f>EAP!$C$10</f>
        <v>PP02</v>
      </c>
      <c r="D35258" s="315">
        <f>'Composições Desp. Diretas'!$C$45</f>
        <v>0</v>
      </c>
      <c r="E35258" s="314" t="str">
        <f>Resumo!$R$5</f>
        <v>Despesa</v>
      </c>
      <c r="F35258" s="314" t="str">
        <f>Resumo!$R$7</f>
        <v>Despesa Direta</v>
      </c>
      <c r="G35258" s="327">
        <f>'Composições Desp. Diretas'!DE45</f>
        <v>0</v>
      </c>
    </row>
    <row r="35259" spans="1:7" x14ac:dyDescent="0.25">
      <c r="A35259" s="319">
        <f>'Comp. Desp. Indiretas'!$DD$7</f>
        <v>0</v>
      </c>
      <c r="B35259" s="314">
        <f>'Composições Desp. Diretas'!$A$46</f>
        <v>0</v>
      </c>
      <c r="C35259" s="314" t="str">
        <f>EAP!$C$10</f>
        <v>PP02</v>
      </c>
      <c r="D35259" s="315">
        <f>'Composições Desp. Diretas'!$C$46</f>
        <v>0</v>
      </c>
      <c r="E35259" s="314" t="str">
        <f>Resumo!$R$5</f>
        <v>Despesa</v>
      </c>
      <c r="F35259" s="314" t="str">
        <f>Resumo!$R$7</f>
        <v>Despesa Direta</v>
      </c>
      <c r="G35259" s="327">
        <f>'Composições Desp. Diretas'!DE46</f>
        <v>0</v>
      </c>
    </row>
    <row r="35260" spans="1:7" x14ac:dyDescent="0.25">
      <c r="A35260" s="319">
        <f>'Comp. Desp. Indiretas'!$DD$7</f>
        <v>0</v>
      </c>
      <c r="B35260" s="314">
        <f>'Composições Desp. Diretas'!$A$47</f>
        <v>0</v>
      </c>
      <c r="C35260" s="314" t="str">
        <f>EAP!$C$10</f>
        <v>PP02</v>
      </c>
      <c r="D35260" s="315">
        <f>'Composições Desp. Diretas'!$C$47</f>
        <v>0</v>
      </c>
      <c r="E35260" s="314" t="str">
        <f>Resumo!$R$5</f>
        <v>Despesa</v>
      </c>
      <c r="F35260" s="314" t="str">
        <f>Resumo!$R$7</f>
        <v>Despesa Direta</v>
      </c>
      <c r="G35260" s="327">
        <f>'Composições Desp. Diretas'!DE47</f>
        <v>0</v>
      </c>
    </row>
    <row r="35261" spans="1:7" x14ac:dyDescent="0.25">
      <c r="A35261" s="319">
        <f>'Comp. Desp. Indiretas'!$DD$7</f>
        <v>0</v>
      </c>
      <c r="B35261" s="314">
        <f>'Composições Desp. Diretas'!$A$48</f>
        <v>0</v>
      </c>
      <c r="C35261" s="314" t="str">
        <f>EAP!$C$10</f>
        <v>PP02</v>
      </c>
      <c r="D35261" s="315">
        <f>'Composições Desp. Diretas'!$C$48</f>
        <v>0</v>
      </c>
      <c r="E35261" s="314" t="str">
        <f>Resumo!$R$5</f>
        <v>Despesa</v>
      </c>
      <c r="F35261" s="314" t="str">
        <f>Resumo!$R$7</f>
        <v>Despesa Direta</v>
      </c>
      <c r="G35261" s="327">
        <f>'Composições Desp. Diretas'!DE48</f>
        <v>0</v>
      </c>
    </row>
    <row r="35262" spans="1:7" x14ac:dyDescent="0.25">
      <c r="A35262" s="319">
        <f>'Comp. Desp. Indiretas'!$DD$7</f>
        <v>0</v>
      </c>
      <c r="B35262" s="314">
        <f>'Composições Desp. Diretas'!$A$49</f>
        <v>0</v>
      </c>
      <c r="C35262" s="314" t="str">
        <f>EAP!$C$10</f>
        <v>PP02</v>
      </c>
      <c r="D35262" s="315">
        <f>'Composições Desp. Diretas'!$C$49</f>
        <v>0</v>
      </c>
      <c r="E35262" s="314" t="str">
        <f>Resumo!$R$5</f>
        <v>Despesa</v>
      </c>
      <c r="F35262" s="314" t="str">
        <f>Resumo!$R$7</f>
        <v>Despesa Direta</v>
      </c>
      <c r="G35262" s="327">
        <f>'Composições Desp. Diretas'!DE49</f>
        <v>0</v>
      </c>
    </row>
    <row r="35263" spans="1:7" x14ac:dyDescent="0.25">
      <c r="A35263" s="319">
        <f>'Comp. Desp. Indiretas'!$DD$7</f>
        <v>0</v>
      </c>
      <c r="B35263" s="314">
        <f>'Composições Desp. Diretas'!$A$50</f>
        <v>0</v>
      </c>
      <c r="C35263" s="314" t="str">
        <f>EAP!$C$10</f>
        <v>PP02</v>
      </c>
      <c r="D35263" s="315">
        <f>'Composições Desp. Diretas'!$C$50</f>
        <v>0</v>
      </c>
      <c r="E35263" s="314" t="str">
        <f>Resumo!$R$5</f>
        <v>Despesa</v>
      </c>
      <c r="F35263" s="314" t="str">
        <f>Resumo!$R$7</f>
        <v>Despesa Direta</v>
      </c>
      <c r="G35263" s="327">
        <f>'Composições Desp. Diretas'!DE50</f>
        <v>0</v>
      </c>
    </row>
    <row r="35264" spans="1:7" x14ac:dyDescent="0.25">
      <c r="A35264" s="319">
        <f>'Comp. Desp. Indiretas'!$DD$7</f>
        <v>0</v>
      </c>
      <c r="B35264" s="314">
        <f>'Composições Desp. Diretas'!$A$51</f>
        <v>0</v>
      </c>
      <c r="C35264" s="314" t="str">
        <f>EAP!$C$10</f>
        <v>PP02</v>
      </c>
      <c r="D35264" s="315">
        <f>'Composições Desp. Diretas'!$C$51</f>
        <v>0</v>
      </c>
      <c r="E35264" s="314" t="str">
        <f>Resumo!$R$5</f>
        <v>Despesa</v>
      </c>
      <c r="F35264" s="314" t="str">
        <f>Resumo!$R$7</f>
        <v>Despesa Direta</v>
      </c>
      <c r="G35264" s="327">
        <f>'Composições Desp. Diretas'!DE51</f>
        <v>0</v>
      </c>
    </row>
    <row r="35265" spans="1:7" x14ac:dyDescent="0.25">
      <c r="A35265" s="319">
        <f>'Comp. Desp. Indiretas'!$DD$7</f>
        <v>0</v>
      </c>
      <c r="B35265" s="314">
        <f>'Composições Desp. Diretas'!$A$52</f>
        <v>0</v>
      </c>
      <c r="C35265" s="314" t="str">
        <f>EAP!$C$10</f>
        <v>PP02</v>
      </c>
      <c r="D35265" s="315">
        <f>'Composições Desp. Diretas'!$C$52</f>
        <v>0</v>
      </c>
      <c r="E35265" s="314" t="str">
        <f>Resumo!$R$5</f>
        <v>Despesa</v>
      </c>
      <c r="F35265" s="314" t="str">
        <f>Resumo!$R$7</f>
        <v>Despesa Direta</v>
      </c>
      <c r="G35265" s="327">
        <f>'Composições Desp. Diretas'!DE52</f>
        <v>0</v>
      </c>
    </row>
    <row r="35266" spans="1:7" x14ac:dyDescent="0.25">
      <c r="A35266" s="319">
        <f>'Comp. Desp. Indiretas'!$DD$7</f>
        <v>0</v>
      </c>
      <c r="B35266" s="314">
        <f>'Composições Desp. Diretas'!$A$53</f>
        <v>0</v>
      </c>
      <c r="C35266" s="314" t="str">
        <f>EAP!$C$10</f>
        <v>PP02</v>
      </c>
      <c r="D35266" s="315">
        <f>'Composições Desp. Diretas'!$C$53</f>
        <v>0</v>
      </c>
      <c r="E35266" s="314" t="str">
        <f>Resumo!$R$5</f>
        <v>Despesa</v>
      </c>
      <c r="F35266" s="314" t="str">
        <f>Resumo!$R$7</f>
        <v>Despesa Direta</v>
      </c>
      <c r="G35266" s="327">
        <f>'Composições Desp. Diretas'!DE53</f>
        <v>0</v>
      </c>
    </row>
    <row r="35267" spans="1:7" x14ac:dyDescent="0.25">
      <c r="A35267" s="319">
        <f>'Comp. Desp. Indiretas'!$DD$7</f>
        <v>0</v>
      </c>
      <c r="B35267" s="314">
        <f>'Composições Desp. Diretas'!$A$54</f>
        <v>0</v>
      </c>
      <c r="C35267" s="314" t="str">
        <f>EAP!$C$10</f>
        <v>PP02</v>
      </c>
      <c r="D35267" s="315">
        <f>'Composições Desp. Diretas'!$C$54</f>
        <v>0</v>
      </c>
      <c r="E35267" s="314" t="str">
        <f>Resumo!$R$5</f>
        <v>Despesa</v>
      </c>
      <c r="F35267" s="314" t="str">
        <f>Resumo!$R$7</f>
        <v>Despesa Direta</v>
      </c>
      <c r="G35267" s="327">
        <f>'Composições Desp. Diretas'!DE54</f>
        <v>0</v>
      </c>
    </row>
    <row r="35268" spans="1:7" x14ac:dyDescent="0.25">
      <c r="A35268" s="319">
        <f>'Comp. Desp. Indiretas'!$DD$7</f>
        <v>0</v>
      </c>
      <c r="B35268" s="314">
        <f>'Composições Desp. Diretas'!$A$55</f>
        <v>0</v>
      </c>
      <c r="C35268" s="314" t="str">
        <f>EAP!$C$10</f>
        <v>PP02</v>
      </c>
      <c r="D35268" s="315">
        <f>'Composições Desp. Diretas'!$C$55</f>
        <v>0</v>
      </c>
      <c r="E35268" s="314" t="str">
        <f>Resumo!$R$5</f>
        <v>Despesa</v>
      </c>
      <c r="F35268" s="314" t="str">
        <f>Resumo!$R$7</f>
        <v>Despesa Direta</v>
      </c>
      <c r="G35268" s="327">
        <f>'Composições Desp. Diretas'!DE55</f>
        <v>0</v>
      </c>
    </row>
    <row r="35269" spans="1:7" x14ac:dyDescent="0.25">
      <c r="A35269" s="319">
        <f>'Comp. Desp. Indiretas'!$DD$7</f>
        <v>0</v>
      </c>
      <c r="B35269" s="314" t="str">
        <f>'Composições Desp. Diretas'!$A$57</f>
        <v>SE</v>
      </c>
      <c r="C35269" s="314" t="str">
        <f>EAP!$C$11</f>
        <v>PP03</v>
      </c>
      <c r="D35269" s="315" t="str">
        <f>'Composições Desp. Diretas'!$C$57</f>
        <v>análise lab eflu</v>
      </c>
      <c r="E35269" s="314" t="str">
        <f>Resumo!$R$5</f>
        <v>Despesa</v>
      </c>
      <c r="F35269" s="314" t="str">
        <f>Resumo!$R$7</f>
        <v>Despesa Direta</v>
      </c>
      <c r="G35269" s="327">
        <f>'Composições Desp. Diretas'!DE57</f>
        <v>0</v>
      </c>
    </row>
    <row r="35270" spans="1:7" x14ac:dyDescent="0.25">
      <c r="A35270" s="319">
        <f>'Comp. Desp. Indiretas'!$DD$7</f>
        <v>0</v>
      </c>
      <c r="B35270" s="314" t="str">
        <f>'Composições Desp. Diretas'!$A$58</f>
        <v>MOC</v>
      </c>
      <c r="C35270" s="314" t="str">
        <f>EAP!$C$11</f>
        <v>PP03</v>
      </c>
      <c r="D35270" s="315" t="str">
        <f>'Composições Desp. Diretas'!$C$58</f>
        <v>ANALISTA DE PROJETOS PLENO</v>
      </c>
      <c r="E35270" s="314" t="str">
        <f>Resumo!$R$5</f>
        <v>Despesa</v>
      </c>
      <c r="F35270" s="314" t="str">
        <f>Resumo!$R$7</f>
        <v>Despesa Direta</v>
      </c>
      <c r="G35270" s="327">
        <f>'Composições Desp. Diretas'!DE58</f>
        <v>0</v>
      </c>
    </row>
    <row r="35271" spans="1:7" x14ac:dyDescent="0.25">
      <c r="A35271" s="319">
        <f>'Comp. Desp. Indiretas'!$DD$7</f>
        <v>0</v>
      </c>
      <c r="B35271" s="314" t="str">
        <f>'Composições Desp. Diretas'!$A$59</f>
        <v>SE</v>
      </c>
      <c r="C35271" s="314" t="str">
        <f>EAP!$C$11</f>
        <v>PP03</v>
      </c>
      <c r="D35271" s="315" t="str">
        <f>'Composições Desp. Diretas'!$C$59</f>
        <v>Elaboração de RT Ecotox</v>
      </c>
      <c r="E35271" s="314" t="str">
        <f>Resumo!$R$5</f>
        <v>Despesa</v>
      </c>
      <c r="F35271" s="314" t="str">
        <f>Resumo!$R$7</f>
        <v>Despesa Direta</v>
      </c>
      <c r="G35271" s="327">
        <f>'Composições Desp. Diretas'!DE59</f>
        <v>0</v>
      </c>
    </row>
    <row r="35272" spans="1:7" x14ac:dyDescent="0.25">
      <c r="A35272" s="319">
        <f>'Comp. Desp. Indiretas'!$DD$7</f>
        <v>0</v>
      </c>
      <c r="B35272" s="314">
        <f>'Composições Desp. Diretas'!$A$60</f>
        <v>0</v>
      </c>
      <c r="C35272" s="314" t="str">
        <f>EAP!$C$11</f>
        <v>PP03</v>
      </c>
      <c r="D35272" s="315">
        <f>'Composições Desp. Diretas'!$C$60</f>
        <v>0</v>
      </c>
      <c r="E35272" s="314" t="str">
        <f>Resumo!$R$5</f>
        <v>Despesa</v>
      </c>
      <c r="F35272" s="314" t="str">
        <f>Resumo!$R$7</f>
        <v>Despesa Direta</v>
      </c>
      <c r="G35272" s="327">
        <f>'Composições Desp. Diretas'!DE60</f>
        <v>0</v>
      </c>
    </row>
    <row r="35273" spans="1:7" x14ac:dyDescent="0.25">
      <c r="A35273" s="319">
        <f>'Comp. Desp. Indiretas'!$DD$7</f>
        <v>0</v>
      </c>
      <c r="B35273" s="314">
        <f>'Composições Desp. Diretas'!$A$61</f>
        <v>0</v>
      </c>
      <c r="C35273" s="314" t="str">
        <f>EAP!$C$11</f>
        <v>PP03</v>
      </c>
      <c r="D35273" s="315">
        <f>'Composições Desp. Diretas'!$C$61</f>
        <v>0</v>
      </c>
      <c r="E35273" s="314" t="str">
        <f>Resumo!$R$5</f>
        <v>Despesa</v>
      </c>
      <c r="F35273" s="314" t="str">
        <f>Resumo!$R$7</f>
        <v>Despesa Direta</v>
      </c>
      <c r="G35273" s="327">
        <f>'Composições Desp. Diretas'!DE61</f>
        <v>0</v>
      </c>
    </row>
    <row r="35274" spans="1:7" x14ac:dyDescent="0.25">
      <c r="A35274" s="319">
        <f>'Comp. Desp. Indiretas'!$DD$7</f>
        <v>0</v>
      </c>
      <c r="B35274" s="314" t="str">
        <f>'Composições Desp. Diretas'!$A$62</f>
        <v>MOC</v>
      </c>
      <c r="C35274" s="314" t="str">
        <f>EAP!$C$11</f>
        <v>PP03</v>
      </c>
      <c r="D35274" s="315" t="str">
        <f>'Composições Desp. Diretas'!$C$62</f>
        <v>TÉCNICO OPERACIONAL</v>
      </c>
      <c r="E35274" s="314" t="str">
        <f>Resumo!$R$5</f>
        <v>Despesa</v>
      </c>
      <c r="F35274" s="314" t="str">
        <f>Resumo!$R$7</f>
        <v>Despesa Direta</v>
      </c>
      <c r="G35274" s="327">
        <f>'Composições Desp. Diretas'!DE62</f>
        <v>0</v>
      </c>
    </row>
    <row r="35275" spans="1:7" x14ac:dyDescent="0.25">
      <c r="A35275" s="319">
        <f>'Comp. Desp. Indiretas'!$DD$7</f>
        <v>0</v>
      </c>
      <c r="B35275" s="314" t="str">
        <f>'Composições Desp. Diretas'!$A$63</f>
        <v>DG</v>
      </c>
      <c r="C35275" s="314" t="str">
        <f>EAP!$C$11</f>
        <v>PP03</v>
      </c>
      <c r="D35275" s="315" t="str">
        <f>'Composições Desp. Diretas'!$C$63</f>
        <v>COMBUSTÍVEL - GASOLINA</v>
      </c>
      <c r="E35275" s="314" t="str">
        <f>Resumo!$R$5</f>
        <v>Despesa</v>
      </c>
      <c r="F35275" s="314" t="str">
        <f>Resumo!$R$7</f>
        <v>Despesa Direta</v>
      </c>
      <c r="G35275" s="327">
        <f>'Composições Desp. Diretas'!DE63</f>
        <v>0</v>
      </c>
    </row>
    <row r="35276" spans="1:7" x14ac:dyDescent="0.25">
      <c r="A35276" s="319">
        <f>'Comp. Desp. Indiretas'!$DD$7</f>
        <v>0</v>
      </c>
      <c r="B35276" s="314">
        <f>'Composições Desp. Diretas'!$A$64</f>
        <v>0</v>
      </c>
      <c r="C35276" s="314" t="str">
        <f>EAP!$C$11</f>
        <v>PP03</v>
      </c>
      <c r="D35276" s="315">
        <f>'Composições Desp. Diretas'!$C$64</f>
        <v>0</v>
      </c>
      <c r="E35276" s="314" t="str">
        <f>Resumo!$R$5</f>
        <v>Despesa</v>
      </c>
      <c r="F35276" s="314" t="str">
        <f>Resumo!$R$7</f>
        <v>Despesa Direta</v>
      </c>
      <c r="G35276" s="327">
        <f>'Composições Desp. Diretas'!DE64</f>
        <v>0</v>
      </c>
    </row>
    <row r="35277" spans="1:7" x14ac:dyDescent="0.25">
      <c r="A35277" s="319">
        <f>'Comp. Desp. Indiretas'!$DD$7</f>
        <v>0</v>
      </c>
      <c r="B35277" s="314">
        <f>'Composições Desp. Diretas'!$A$65</f>
        <v>0</v>
      </c>
      <c r="C35277" s="314" t="str">
        <f>EAP!$C$11</f>
        <v>PP03</v>
      </c>
      <c r="D35277" s="315">
        <f>'Composições Desp. Diretas'!$C$65</f>
        <v>0</v>
      </c>
      <c r="E35277" s="314" t="str">
        <f>Resumo!$R$5</f>
        <v>Despesa</v>
      </c>
      <c r="F35277" s="314" t="str">
        <f>Resumo!$R$7</f>
        <v>Despesa Direta</v>
      </c>
      <c r="G35277" s="327">
        <f>'Composições Desp. Diretas'!DE65</f>
        <v>0</v>
      </c>
    </row>
    <row r="35278" spans="1:7" x14ac:dyDescent="0.25">
      <c r="A35278" s="319">
        <f>'Comp. Desp. Indiretas'!$DD$7</f>
        <v>0</v>
      </c>
      <c r="B35278" s="314">
        <f>'Composições Desp. Diretas'!$A$66</f>
        <v>0</v>
      </c>
      <c r="C35278" s="314" t="str">
        <f>EAP!$C$11</f>
        <v>PP03</v>
      </c>
      <c r="D35278" s="315">
        <f>'Composições Desp. Diretas'!$C$66</f>
        <v>0</v>
      </c>
      <c r="E35278" s="314" t="str">
        <f>Resumo!$R$5</f>
        <v>Despesa</v>
      </c>
      <c r="F35278" s="314" t="str">
        <f>Resumo!$R$7</f>
        <v>Despesa Direta</v>
      </c>
      <c r="G35278" s="327">
        <f>'Composições Desp. Diretas'!DE66</f>
        <v>0</v>
      </c>
    </row>
    <row r="35279" spans="1:7" x14ac:dyDescent="0.25">
      <c r="A35279" s="319">
        <f>'Comp. Desp. Indiretas'!$DD$7</f>
        <v>0</v>
      </c>
      <c r="B35279" s="314">
        <f>'Composições Desp. Diretas'!$A$67</f>
        <v>0</v>
      </c>
      <c r="C35279" s="314" t="str">
        <f>EAP!$C$11</f>
        <v>PP03</v>
      </c>
      <c r="D35279" s="315">
        <f>'Composições Desp. Diretas'!$C$67</f>
        <v>0</v>
      </c>
      <c r="E35279" s="314" t="str">
        <f>Resumo!$R$5</f>
        <v>Despesa</v>
      </c>
      <c r="F35279" s="314" t="str">
        <f>Resumo!$R$7</f>
        <v>Despesa Direta</v>
      </c>
      <c r="G35279" s="327">
        <f>'Composições Desp. Diretas'!DE67</f>
        <v>0</v>
      </c>
    </row>
    <row r="35280" spans="1:7" x14ac:dyDescent="0.25">
      <c r="A35280" s="319">
        <f>'Comp. Desp. Indiretas'!$DD$7</f>
        <v>0</v>
      </c>
      <c r="B35280" s="314">
        <f>'Composições Desp. Diretas'!$A$68</f>
        <v>0</v>
      </c>
      <c r="C35280" s="314" t="str">
        <f>EAP!$C$11</f>
        <v>PP03</v>
      </c>
      <c r="D35280" s="315">
        <f>'Composições Desp. Diretas'!$C$68</f>
        <v>0</v>
      </c>
      <c r="E35280" s="314" t="str">
        <f>Resumo!$R$5</f>
        <v>Despesa</v>
      </c>
      <c r="F35280" s="314" t="str">
        <f>Resumo!$R$7</f>
        <v>Despesa Direta</v>
      </c>
      <c r="G35280" s="327">
        <f>'Composições Desp. Diretas'!DE68</f>
        <v>0</v>
      </c>
    </row>
    <row r="35281" spans="1:7" x14ac:dyDescent="0.25">
      <c r="A35281" s="319">
        <f>'Comp. Desp. Indiretas'!$DD$7</f>
        <v>0</v>
      </c>
      <c r="B35281" s="314">
        <f>'Composições Desp. Diretas'!$A$69</f>
        <v>0</v>
      </c>
      <c r="C35281" s="314" t="str">
        <f>EAP!$C$11</f>
        <v>PP03</v>
      </c>
      <c r="D35281" s="315">
        <f>'Composições Desp. Diretas'!$C$69</f>
        <v>0</v>
      </c>
      <c r="E35281" s="314" t="str">
        <f>Resumo!$R$5</f>
        <v>Despesa</v>
      </c>
      <c r="F35281" s="314" t="str">
        <f>Resumo!$R$7</f>
        <v>Despesa Direta</v>
      </c>
      <c r="G35281" s="327">
        <f>'Composições Desp. Diretas'!DE69</f>
        <v>0</v>
      </c>
    </row>
    <row r="35282" spans="1:7" x14ac:dyDescent="0.25">
      <c r="A35282" s="319">
        <f>'Comp. Desp. Indiretas'!$DD$7</f>
        <v>0</v>
      </c>
      <c r="B35282" s="314">
        <f>'Composições Desp. Diretas'!$A$70</f>
        <v>0</v>
      </c>
      <c r="C35282" s="314" t="str">
        <f>EAP!$C$11</f>
        <v>PP03</v>
      </c>
      <c r="D35282" s="315">
        <f>'Composições Desp. Diretas'!$C$70</f>
        <v>0</v>
      </c>
      <c r="E35282" s="314" t="str">
        <f>Resumo!$R$5</f>
        <v>Despesa</v>
      </c>
      <c r="F35282" s="314" t="str">
        <f>Resumo!$R$7</f>
        <v>Despesa Direta</v>
      </c>
      <c r="G35282" s="327">
        <f>'Composições Desp. Diretas'!DE70</f>
        <v>0</v>
      </c>
    </row>
    <row r="35283" spans="1:7" x14ac:dyDescent="0.25">
      <c r="A35283" s="319">
        <f>'Comp. Desp. Indiretas'!$DD$7</f>
        <v>0</v>
      </c>
      <c r="B35283" s="314">
        <f>'Composições Desp. Diretas'!$A$71</f>
        <v>0</v>
      </c>
      <c r="C35283" s="314" t="str">
        <f>EAP!$C$11</f>
        <v>PP03</v>
      </c>
      <c r="D35283" s="315">
        <f>'Composições Desp. Diretas'!$C$71</f>
        <v>0</v>
      </c>
      <c r="E35283" s="314" t="str">
        <f>Resumo!$R$5</f>
        <v>Despesa</v>
      </c>
      <c r="F35283" s="314" t="str">
        <f>Resumo!$R$7</f>
        <v>Despesa Direta</v>
      </c>
      <c r="G35283" s="327">
        <f>'Composições Desp. Diretas'!DE71</f>
        <v>0</v>
      </c>
    </row>
    <row r="35284" spans="1:7" x14ac:dyDescent="0.25">
      <c r="A35284" s="319">
        <f>'Comp. Desp. Indiretas'!$DD$7</f>
        <v>0</v>
      </c>
      <c r="B35284" s="314">
        <f>'Composições Desp. Diretas'!$A$72</f>
        <v>0</v>
      </c>
      <c r="C35284" s="314" t="str">
        <f>EAP!$C$11</f>
        <v>PP03</v>
      </c>
      <c r="D35284" s="315">
        <f>'Composições Desp. Diretas'!$C$72</f>
        <v>0</v>
      </c>
      <c r="E35284" s="314" t="str">
        <f>Resumo!$R$5</f>
        <v>Despesa</v>
      </c>
      <c r="F35284" s="314" t="str">
        <f>Resumo!$R$7</f>
        <v>Despesa Direta</v>
      </c>
      <c r="G35284" s="327">
        <f>'Composições Desp. Diretas'!DE72</f>
        <v>0</v>
      </c>
    </row>
    <row r="35285" spans="1:7" x14ac:dyDescent="0.25">
      <c r="A35285" s="319">
        <f>'Comp. Desp. Indiretas'!$DD$7</f>
        <v>0</v>
      </c>
      <c r="B35285" s="314">
        <f>'Composições Desp. Diretas'!$A$73</f>
        <v>0</v>
      </c>
      <c r="C35285" s="314" t="str">
        <f>EAP!$C$11</f>
        <v>PP03</v>
      </c>
      <c r="D35285" s="315">
        <f>'Composições Desp. Diretas'!$C$73</f>
        <v>0</v>
      </c>
      <c r="E35285" s="314" t="str">
        <f>Resumo!$R$5</f>
        <v>Despesa</v>
      </c>
      <c r="F35285" s="314" t="str">
        <f>Resumo!$R$7</f>
        <v>Despesa Direta</v>
      </c>
      <c r="G35285" s="327">
        <f>'Composições Desp. Diretas'!DE73</f>
        <v>0</v>
      </c>
    </row>
    <row r="35286" spans="1:7" x14ac:dyDescent="0.25">
      <c r="A35286" s="319">
        <f>'Comp. Desp. Indiretas'!$DD$7</f>
        <v>0</v>
      </c>
      <c r="B35286" s="314">
        <f>'Composições Desp. Diretas'!$A$74</f>
        <v>0</v>
      </c>
      <c r="C35286" s="314" t="str">
        <f>EAP!$C$11</f>
        <v>PP03</v>
      </c>
      <c r="D35286" s="315">
        <f>'Composições Desp. Diretas'!$C$74</f>
        <v>0</v>
      </c>
      <c r="E35286" s="314" t="str">
        <f>Resumo!$R$5</f>
        <v>Despesa</v>
      </c>
      <c r="F35286" s="314" t="str">
        <f>Resumo!$R$7</f>
        <v>Despesa Direta</v>
      </c>
      <c r="G35286" s="327">
        <f>'Composições Desp. Diretas'!DE74</f>
        <v>0</v>
      </c>
    </row>
    <row r="35287" spans="1:7" x14ac:dyDescent="0.25">
      <c r="A35287" s="319">
        <f>'Comp. Desp. Indiretas'!$DD$7</f>
        <v>0</v>
      </c>
      <c r="B35287" s="314">
        <f>'Composições Desp. Diretas'!$A$75</f>
        <v>0</v>
      </c>
      <c r="C35287" s="314" t="str">
        <f>EAP!$C$11</f>
        <v>PP03</v>
      </c>
      <c r="D35287" s="315">
        <f>'Composições Desp. Diretas'!$C$75</f>
        <v>0</v>
      </c>
      <c r="E35287" s="314" t="str">
        <f>Resumo!$R$5</f>
        <v>Despesa</v>
      </c>
      <c r="F35287" s="314" t="str">
        <f>Resumo!$R$7</f>
        <v>Despesa Direta</v>
      </c>
      <c r="G35287" s="327">
        <f>'Composições Desp. Diretas'!DE75</f>
        <v>0</v>
      </c>
    </row>
    <row r="35288" spans="1:7" x14ac:dyDescent="0.25">
      <c r="A35288" s="319">
        <f>'Comp. Desp. Indiretas'!$DD$7</f>
        <v>0</v>
      </c>
      <c r="B35288" s="314">
        <f>'Composições Desp. Diretas'!$A$76</f>
        <v>0</v>
      </c>
      <c r="C35288" s="314" t="str">
        <f>EAP!$C$11</f>
        <v>PP03</v>
      </c>
      <c r="D35288" s="315">
        <f>'Composições Desp. Diretas'!$C$76</f>
        <v>0</v>
      </c>
      <c r="E35288" s="314" t="str">
        <f>Resumo!$R$5</f>
        <v>Despesa</v>
      </c>
      <c r="F35288" s="314" t="str">
        <f>Resumo!$R$7</f>
        <v>Despesa Direta</v>
      </c>
      <c r="G35288" s="327">
        <f>'Composições Desp. Diretas'!DE76</f>
        <v>0</v>
      </c>
    </row>
    <row r="35289" spans="1:7" x14ac:dyDescent="0.25">
      <c r="A35289" s="319">
        <f>'Comp. Desp. Indiretas'!$DD$7</f>
        <v>0</v>
      </c>
      <c r="B35289" s="314">
        <f>'Composições Desp. Diretas'!$A$77</f>
        <v>0</v>
      </c>
      <c r="C35289" s="314" t="str">
        <f>EAP!$C$11</f>
        <v>PP03</v>
      </c>
      <c r="D35289" s="315">
        <f>'Composições Desp. Diretas'!$C$77</f>
        <v>0</v>
      </c>
      <c r="E35289" s="314" t="str">
        <f>Resumo!$R$5</f>
        <v>Despesa</v>
      </c>
      <c r="F35289" s="314" t="str">
        <f>Resumo!$R$7</f>
        <v>Despesa Direta</v>
      </c>
      <c r="G35289" s="327">
        <f>'Composições Desp. Diretas'!DE77</f>
        <v>0</v>
      </c>
    </row>
    <row r="35290" spans="1:7" x14ac:dyDescent="0.25">
      <c r="A35290" s="319">
        <f>'Comp. Desp. Indiretas'!$DD$7</f>
        <v>0</v>
      </c>
      <c r="B35290" s="314">
        <f>'Composições Desp. Diretas'!$A$78</f>
        <v>0</v>
      </c>
      <c r="C35290" s="314" t="str">
        <f>EAP!$C$11</f>
        <v>PP03</v>
      </c>
      <c r="D35290" s="315">
        <f>'Composições Desp. Diretas'!$C$78</f>
        <v>0</v>
      </c>
      <c r="E35290" s="314" t="str">
        <f>Resumo!$R$5</f>
        <v>Despesa</v>
      </c>
      <c r="F35290" s="314" t="str">
        <f>Resumo!$R$7</f>
        <v>Despesa Direta</v>
      </c>
      <c r="G35290" s="327">
        <f>'Composições Desp. Diretas'!DE78</f>
        <v>0</v>
      </c>
    </row>
    <row r="35299" spans="1:7" x14ac:dyDescent="0.25">
      <c r="A35299" s="319">
        <f>'Comp. Desp. Indiretas'!$DD$7</f>
        <v>0</v>
      </c>
      <c r="B35299" s="314">
        <f>'Composições Desp. Diretas'!$A$79</f>
        <v>0</v>
      </c>
      <c r="C35299" s="314" t="str">
        <f>EAP!$C$11</f>
        <v>PP03</v>
      </c>
      <c r="D35299" s="315">
        <f>'Composições Desp. Diretas'!$C$79</f>
        <v>0</v>
      </c>
      <c r="E35299" s="314" t="str">
        <f>Resumo!$R$5</f>
        <v>Despesa</v>
      </c>
      <c r="F35299" s="314" t="str">
        <f>Resumo!$R$7</f>
        <v>Despesa Direta</v>
      </c>
      <c r="G35299" s="327">
        <f>'Composições Desp. Diretas'!DE79</f>
        <v>0</v>
      </c>
    </row>
    <row r="36137" spans="1:7" x14ac:dyDescent="0.25">
      <c r="A36137" s="319">
        <f>'Comp. Desp. Indiretas'!$DD$7</f>
        <v>0</v>
      </c>
      <c r="D36137" s="315" t="str">
        <f>'CRONOG. DE RECEBIMENTO'!$A$5</f>
        <v>Monitoramento da Qualidade do Ar</v>
      </c>
      <c r="E36137" s="314" t="str">
        <f>Resumo!$R$4</f>
        <v>Receita</v>
      </c>
      <c r="F36137" s="314" t="str">
        <f>Resumo!$R$4</f>
        <v>Receita</v>
      </c>
      <c r="G36137" s="327">
        <f>'CRONOG. DE RECEBIMENTO'!AH5</f>
        <v>0</v>
      </c>
    </row>
    <row r="36138" spans="1:7" x14ac:dyDescent="0.25">
      <c r="A36138" s="319">
        <f>'Comp. Desp. Indiretas'!$DD$7</f>
        <v>0</v>
      </c>
      <c r="D36138" s="315" t="str">
        <f>'CRONOG. DE RECEBIMENTO'!$A$6</f>
        <v>Monitoramento de Ruído</v>
      </c>
      <c r="E36138" s="314" t="str">
        <f>Resumo!$R$4</f>
        <v>Receita</v>
      </c>
      <c r="F36138" s="314" t="str">
        <f>Resumo!$R$4</f>
        <v>Receita</v>
      </c>
      <c r="G36138" s="327">
        <f>'CRONOG. DE RECEBIMENTO'!AH6</f>
        <v>0</v>
      </c>
    </row>
    <row r="36139" spans="1:7" x14ac:dyDescent="0.25">
      <c r="A36139" s="319">
        <f>'Comp. Desp. Indiretas'!$DD$7</f>
        <v>0</v>
      </c>
      <c r="D36139" s="315" t="str">
        <f>'CRONOG. DE RECEBIMENTO'!$A$7</f>
        <v>Monitoramento de Efluentes Industriais</v>
      </c>
      <c r="E36139" s="314" t="str">
        <f>Resumo!$R$4</f>
        <v>Receita</v>
      </c>
      <c r="F36139" s="314" t="str">
        <f>Resumo!$R$4</f>
        <v>Receita</v>
      </c>
      <c r="G36139" s="327">
        <f>'CRONOG. DE RECEBIMENTO'!AH7</f>
        <v>0</v>
      </c>
    </row>
    <row r="36167" spans="1:7" x14ac:dyDescent="0.25">
      <c r="A36167" s="319">
        <f>'Comp. Desp. Indiretas'!$DD$7</f>
        <v>0</v>
      </c>
      <c r="D36167" s="315" t="str">
        <f>Resumo!$R$8</f>
        <v>Imposto</v>
      </c>
      <c r="E36167" s="314" t="str">
        <f>Resumo!$R$5</f>
        <v>Despesa</v>
      </c>
      <c r="F36167" s="314" t="str">
        <f>Resumo!$R$8</f>
        <v>Imposto</v>
      </c>
      <c r="G36167" s="327">
        <f>'CRONOG. DE RECEBIMENTO'!AH10</f>
        <v>0</v>
      </c>
    </row>
    <row r="36168" spans="1:7" x14ac:dyDescent="0.25">
      <c r="A36168" s="319">
        <f>'Comp. Desp. Indiretas'!$DD$7</f>
        <v>0</v>
      </c>
      <c r="D36168" s="315" t="str">
        <f>Resumo!$R$9</f>
        <v>Overhead</v>
      </c>
      <c r="E36168" s="314" t="str">
        <f>Resumo!$R$9</f>
        <v>Overhead</v>
      </c>
      <c r="F36168" s="314" t="str">
        <f>Resumo!$R$9</f>
        <v>Overhead</v>
      </c>
      <c r="G36168" s="327">
        <f>'CRONOG. DE RECEBIMENTO'!AH15</f>
        <v>0</v>
      </c>
    </row>
    <row r="36169" spans="1:7" x14ac:dyDescent="0.25">
      <c r="A36169" s="319">
        <f>'Comp. Desp. Indiretas'!$DD$7</f>
        <v>0</v>
      </c>
      <c r="D36169" s="315" t="str">
        <f>Resumo!$R$10</f>
        <v>Margem</v>
      </c>
      <c r="E36169" s="314" t="str">
        <f>Resumo!$R$10</f>
        <v>Margem</v>
      </c>
      <c r="F36169" s="314" t="str">
        <f>Resumo!$R$10</f>
        <v>Margem</v>
      </c>
      <c r="G36169" s="327">
        <f>'CRONOG. DE RECEBIMENTO'!AH17</f>
        <v>0</v>
      </c>
    </row>
    <row r="36170" spans="1:7" x14ac:dyDescent="0.25">
      <c r="A36170" s="319">
        <f>'Comp. Desp. Indiretas'!$DD$7</f>
        <v>0</v>
      </c>
      <c r="D36170" s="315" t="str">
        <f>Resumo!$R$11</f>
        <v>Risco</v>
      </c>
      <c r="E36170" s="314" t="str">
        <f>Resumo!$R$11</f>
        <v>Risco</v>
      </c>
      <c r="F36170" s="314" t="str">
        <f>Resumo!$R$11</f>
        <v>Risco</v>
      </c>
      <c r="G36170" s="327">
        <f>'CRONOG. DE RECEBIMENTO'!AH16</f>
        <v>0</v>
      </c>
    </row>
    <row r="36171" spans="1:7" x14ac:dyDescent="0.25">
      <c r="A36171" s="319">
        <f>'Comp. Desp. Indiretas'!$DD$7</f>
        <v>0</v>
      </c>
      <c r="D36171" s="315" t="str">
        <f>'CRONOG. DE RECEBIMENTO'!$A$11</f>
        <v>TOTAL MENSAL - RECEITA LÍQUIDA</v>
      </c>
      <c r="E36171" s="314" t="str">
        <f>Resumo!$R$4</f>
        <v>Receita</v>
      </c>
      <c r="F36171" s="314" t="str">
        <f>'CRONOG. DE RECEBIMENTO'!$A$11</f>
        <v>TOTAL MENSAL - RECEITA LÍQUIDA</v>
      </c>
      <c r="G36171" s="327">
        <f>'CRONOG. DE RECEBIMENTO'!$AH$11</f>
        <v>0</v>
      </c>
    </row>
    <row r="36172" spans="1:7" x14ac:dyDescent="0.25">
      <c r="A36172" s="319">
        <f>'Comp. Desp. Indiretas'!$DD$7</f>
        <v>0</v>
      </c>
      <c r="D36172" s="315" t="str">
        <f>'CRONOG. DE RECEBIMENTO'!$A$12</f>
        <v>TOTAL ACUMULADO - RECEITA LÍQUIDA</v>
      </c>
      <c r="E36172" s="314" t="str">
        <f>Resumo!$R$4</f>
        <v>Receita</v>
      </c>
      <c r="F36172" s="314" t="str">
        <f>'CRONOG. DE RECEBIMENTO'!$A$12</f>
        <v>TOTAL ACUMULADO - RECEITA LÍQUIDA</v>
      </c>
      <c r="G36172" s="327">
        <f>'CRONOG. DE RECEBIMENTO'!$AH$12</f>
        <v>17472.697328999995</v>
      </c>
    </row>
    <row r="36173" spans="1:7" x14ac:dyDescent="0.25">
      <c r="A36173" s="319">
        <f>'Comp. Desp. Indiretas'!$DD$7</f>
        <v>0</v>
      </c>
      <c r="D36173" s="315" t="str">
        <f>'CRONOG. DE RECEBIMENTO'!$A$38</f>
        <v>Monitoramento da Qualidade do Ar</v>
      </c>
      <c r="E36173" s="314" t="str">
        <f>Resumo!$R$12</f>
        <v>Recebimento Cliente</v>
      </c>
      <c r="F36173" s="314" t="str">
        <f>Resumo!$R$12</f>
        <v>Recebimento Cliente</v>
      </c>
      <c r="G36173" s="327">
        <f>'CRONOG. DE RECEBIMENTO'!$AH$38</f>
        <v>0</v>
      </c>
    </row>
    <row r="36174" spans="1:7" x14ac:dyDescent="0.25">
      <c r="A36174" s="319">
        <f>'Comp. Desp. Indiretas'!$DD$7</f>
        <v>0</v>
      </c>
      <c r="D36174" s="315" t="str">
        <f>'CRONOG. DE RECEBIMENTO'!$A$39</f>
        <v>Monitoramento de Ruído</v>
      </c>
      <c r="E36174" s="314" t="str">
        <f>Resumo!$R$12</f>
        <v>Recebimento Cliente</v>
      </c>
      <c r="F36174" s="314" t="str">
        <f>Resumo!$R$12</f>
        <v>Recebimento Cliente</v>
      </c>
      <c r="G36174" s="327">
        <f>'CRONOG. DE RECEBIMENTO'!$AH$39</f>
        <v>0</v>
      </c>
    </row>
    <row r="36175" spans="1:7" x14ac:dyDescent="0.25">
      <c r="A36175" s="319">
        <f>'Comp. Desp. Indiretas'!$DD$7</f>
        <v>0</v>
      </c>
      <c r="D36175" s="315" t="str">
        <f>'CRONOG. DE RECEBIMENTO'!$A$40</f>
        <v>Monitoramento de Efluentes Industriais</v>
      </c>
      <c r="E36175" s="314" t="str">
        <f>Resumo!$R$12</f>
        <v>Recebimento Cliente</v>
      </c>
      <c r="F36175" s="314" t="str">
        <f>Resumo!$R$12</f>
        <v>Recebimento Cliente</v>
      </c>
      <c r="G36175" s="327">
        <f>'CRONOG. DE RECEBIMENTO'!$AH$40</f>
        <v>0</v>
      </c>
    </row>
    <row r="36203" spans="1:7" x14ac:dyDescent="0.25">
      <c r="A36203" s="319">
        <f>'Comp. Desp. Indiretas'!$DE$7</f>
        <v>0</v>
      </c>
      <c r="B36203" s="314" t="str">
        <f>'Comp. Desp. Indiretas'!$A$9</f>
        <v>MOC</v>
      </c>
      <c r="D36203" s="315" t="str">
        <f>'Comp. Desp. Indiretas'!$C$9</f>
        <v>DIRETOR TÉCNICO</v>
      </c>
      <c r="E36203" s="314" t="str">
        <f>Resumo!$R$5</f>
        <v>Despesa</v>
      </c>
      <c r="F36203" s="314" t="str">
        <f>Resumo!$R$6</f>
        <v>Despesa Indireta</v>
      </c>
      <c r="G36203" s="327">
        <f>'Comp. Desp. Indiretas'!DE9</f>
        <v>0</v>
      </c>
    </row>
    <row r="36204" spans="1:7" x14ac:dyDescent="0.25">
      <c r="A36204" s="319">
        <f>'Comp. Desp. Indiretas'!$DE$7</f>
        <v>0</v>
      </c>
      <c r="B36204" s="314" t="str">
        <f>'Comp. Desp. Indiretas'!$A$10</f>
        <v>MOC</v>
      </c>
      <c r="D36204" s="315" t="str">
        <f>'Comp. Desp. Indiretas'!$C$10</f>
        <v>GERENTE DE PROJETO</v>
      </c>
      <c r="E36204" s="314" t="str">
        <f>Resumo!$R$5</f>
        <v>Despesa</v>
      </c>
      <c r="F36204" s="314" t="str">
        <f>Resumo!$R$6</f>
        <v>Despesa Indireta</v>
      </c>
      <c r="G36204" s="327">
        <f>'Comp. Desp. Indiretas'!DE10</f>
        <v>0</v>
      </c>
    </row>
    <row r="36205" spans="1:7" x14ac:dyDescent="0.25">
      <c r="A36205" s="319">
        <f>'Comp. Desp. Indiretas'!$DE$7</f>
        <v>0</v>
      </c>
      <c r="B36205" s="314" t="str">
        <f>'Comp. Desp. Indiretas'!$A$11</f>
        <v>MOC</v>
      </c>
      <c r="D36205" s="315" t="str">
        <f>'Comp. Desp. Indiretas'!$C$11</f>
        <v>COORD. DE PROJETO</v>
      </c>
      <c r="E36205" s="314" t="str">
        <f>Resumo!$R$5</f>
        <v>Despesa</v>
      </c>
      <c r="F36205" s="314" t="str">
        <f>Resumo!$R$6</f>
        <v>Despesa Indireta</v>
      </c>
      <c r="G36205" s="327">
        <f>'Comp. Desp. Indiretas'!DE11</f>
        <v>0</v>
      </c>
    </row>
    <row r="36206" spans="1:7" x14ac:dyDescent="0.25">
      <c r="A36206" s="319">
        <f>'Comp. Desp. Indiretas'!$DE$7</f>
        <v>0</v>
      </c>
      <c r="B36206" s="314" t="str">
        <f>'Comp. Desp. Indiretas'!$A$12</f>
        <v>MOC</v>
      </c>
      <c r="D36206" s="315" t="str">
        <f>'Comp. Desp. Indiretas'!$C$12</f>
        <v>COORD. OPERACIONAL</v>
      </c>
      <c r="E36206" s="314" t="str">
        <f>Resumo!$R$5</f>
        <v>Despesa</v>
      </c>
      <c r="F36206" s="314" t="str">
        <f>Resumo!$R$6</f>
        <v>Despesa Indireta</v>
      </c>
      <c r="G36206" s="327">
        <f>'Comp. Desp. Indiretas'!DE12</f>
        <v>0</v>
      </c>
    </row>
    <row r="36207" spans="1:7" x14ac:dyDescent="0.25">
      <c r="A36207" s="319">
        <f>'Comp. Desp. Indiretas'!$DE$7</f>
        <v>0</v>
      </c>
      <c r="B36207" s="314" t="str">
        <f>'Comp. Desp. Indiretas'!$A$13</f>
        <v>MOC</v>
      </c>
      <c r="D36207" s="315" t="str">
        <f>'Comp. Desp. Indiretas'!$C$13</f>
        <v>ANALISTA DE PROJETOS SENIOR</v>
      </c>
      <c r="E36207" s="314" t="str">
        <f>Resumo!$R$5</f>
        <v>Despesa</v>
      </c>
      <c r="F36207" s="314" t="str">
        <f>Resumo!$R$6</f>
        <v>Despesa Indireta</v>
      </c>
      <c r="G36207" s="327">
        <f>'Comp. Desp. Indiretas'!DE13</f>
        <v>0</v>
      </c>
    </row>
    <row r="36208" spans="1:7" x14ac:dyDescent="0.25">
      <c r="A36208" s="319">
        <f>'Comp. Desp. Indiretas'!$DE$7</f>
        <v>0</v>
      </c>
      <c r="B36208" s="314" t="str">
        <f>'Comp. Desp. Indiretas'!$A$14</f>
        <v>MOC</v>
      </c>
      <c r="D36208" s="315" t="str">
        <f>'Comp. Desp. Indiretas'!$C$14</f>
        <v>ANALISTA DE PROJETOS PLENO</v>
      </c>
      <c r="E36208" s="314" t="str">
        <f>Resumo!$R$5</f>
        <v>Despesa</v>
      </c>
      <c r="F36208" s="314" t="str">
        <f>Resumo!$R$6</f>
        <v>Despesa Indireta</v>
      </c>
      <c r="G36208" s="327">
        <f>'Comp. Desp. Indiretas'!DE14</f>
        <v>0</v>
      </c>
    </row>
    <row r="36209" spans="1:7" x14ac:dyDescent="0.25">
      <c r="A36209" s="319">
        <f>'Comp. Desp. Indiretas'!$DE$7</f>
        <v>0</v>
      </c>
      <c r="B36209" s="314" t="str">
        <f>'Comp. Desp. Indiretas'!$A$15</f>
        <v>MOC</v>
      </c>
      <c r="D36209" s="315" t="str">
        <f>'Comp. Desp. Indiretas'!$C$15</f>
        <v>ANALISTA DE PROJETOS JUNIOR</v>
      </c>
      <c r="E36209" s="314" t="str">
        <f>Resumo!$R$5</f>
        <v>Despesa</v>
      </c>
      <c r="F36209" s="314" t="str">
        <f>Resumo!$R$6</f>
        <v>Despesa Indireta</v>
      </c>
      <c r="G36209" s="327">
        <f>'Comp. Desp. Indiretas'!DE15</f>
        <v>0</v>
      </c>
    </row>
    <row r="36210" spans="1:7" x14ac:dyDescent="0.25">
      <c r="A36210" s="319">
        <f>'Comp. Desp. Indiretas'!$DE$7</f>
        <v>0</v>
      </c>
      <c r="B36210" s="314" t="str">
        <f>'Comp. Desp. Indiretas'!$A$16</f>
        <v>MOC</v>
      </c>
      <c r="D36210" s="315" t="str">
        <f>'Comp. Desp. Indiretas'!$C$16</f>
        <v>TÉCNICO OPERACIONAL</v>
      </c>
      <c r="E36210" s="314" t="str">
        <f>Resumo!$R$5</f>
        <v>Despesa</v>
      </c>
      <c r="F36210" s="314" t="str">
        <f>Resumo!$R$6</f>
        <v>Despesa Indireta</v>
      </c>
      <c r="G36210" s="327">
        <f>'Comp. Desp. Indiretas'!DE16</f>
        <v>0</v>
      </c>
    </row>
    <row r="36211" spans="1:7" x14ac:dyDescent="0.25">
      <c r="A36211" s="319">
        <f>'Comp. Desp. Indiretas'!$DE$7</f>
        <v>0</v>
      </c>
      <c r="B36211" s="314" t="str">
        <f>'Comp. Desp. Indiretas'!$A$17</f>
        <v>MOC</v>
      </c>
      <c r="D36211" s="315" t="str">
        <f>'Comp. Desp. Indiretas'!$C$17</f>
        <v>TÉCNICO OPERACIONAL - C/ PERICULOSIDADE</v>
      </c>
      <c r="E36211" s="314" t="str">
        <f>Resumo!$R$5</f>
        <v>Despesa</v>
      </c>
      <c r="F36211" s="314" t="str">
        <f>Resumo!$R$6</f>
        <v>Despesa Indireta</v>
      </c>
      <c r="G36211" s="327">
        <f>'Comp. Desp. Indiretas'!DE17</f>
        <v>0</v>
      </c>
    </row>
    <row r="36212" spans="1:7" x14ac:dyDescent="0.25">
      <c r="A36212" s="319">
        <f>'Comp. Desp. Indiretas'!$DE$7</f>
        <v>0</v>
      </c>
      <c r="B36212" s="314" t="str">
        <f>'Comp. Desp. Indiretas'!$A$18</f>
        <v>MOC</v>
      </c>
      <c r="D36212" s="315" t="str">
        <f>'Comp. Desp. Indiretas'!$C$18</f>
        <v>ANALISTA DE GEOPROCESSAMENTO</v>
      </c>
      <c r="E36212" s="314" t="str">
        <f>Resumo!$R$5</f>
        <v>Despesa</v>
      </c>
      <c r="F36212" s="314" t="str">
        <f>Resumo!$R$6</f>
        <v>Despesa Indireta</v>
      </c>
      <c r="G36212" s="327">
        <f>'Comp. Desp. Indiretas'!DE18</f>
        <v>0</v>
      </c>
    </row>
    <row r="36213" spans="1:7" x14ac:dyDescent="0.25">
      <c r="A36213" s="319">
        <f>'Comp. Desp. Indiretas'!$DE$7</f>
        <v>0</v>
      </c>
      <c r="B36213" s="314" t="str">
        <f>'Comp. Desp. Indiretas'!$A$19</f>
        <v>MOC</v>
      </c>
      <c r="D36213" s="315" t="str">
        <f>'Comp. Desp. Indiretas'!$C$19</f>
        <v>ASSISTENTE DE PROJETOS</v>
      </c>
      <c r="E36213" s="314" t="str">
        <f>Resumo!$R$5</f>
        <v>Despesa</v>
      </c>
      <c r="F36213" s="314" t="str">
        <f>Resumo!$R$6</f>
        <v>Despesa Indireta</v>
      </c>
      <c r="G36213" s="327">
        <f>'Comp. Desp. Indiretas'!DE19</f>
        <v>0</v>
      </c>
    </row>
    <row r="36214" spans="1:7" x14ac:dyDescent="0.25">
      <c r="A36214" s="319">
        <f>'Comp. Desp. Indiretas'!$DE$7</f>
        <v>0</v>
      </c>
      <c r="B36214" s="314" t="str">
        <f>'Comp. Desp. Indiretas'!$A$20</f>
        <v>MOC</v>
      </c>
      <c r="D36214" s="315" t="str">
        <f>'Comp. Desp. Indiretas'!$C$20</f>
        <v>AUXILIAR TÉCNICO</v>
      </c>
      <c r="E36214" s="314" t="str">
        <f>Resumo!$R$5</f>
        <v>Despesa</v>
      </c>
      <c r="F36214" s="314" t="str">
        <f>Resumo!$R$6</f>
        <v>Despesa Indireta</v>
      </c>
      <c r="G36214" s="327">
        <f>'Comp. Desp. Indiretas'!DE20</f>
        <v>0</v>
      </c>
    </row>
    <row r="36215" spans="1:7" x14ac:dyDescent="0.25">
      <c r="A36215" s="319">
        <f>'Comp. Desp. Indiretas'!$DE$7</f>
        <v>0</v>
      </c>
      <c r="B36215" s="314" t="str">
        <f>'Comp. Desp. Indiretas'!$A$21</f>
        <v>MOC</v>
      </c>
      <c r="D36215" s="315" t="str">
        <f>'Comp. Desp. Indiretas'!$C$21</f>
        <v>ESTAGIÁRIO TÉCNICO</v>
      </c>
      <c r="E36215" s="314" t="str">
        <f>Resumo!$R$5</f>
        <v>Despesa</v>
      </c>
      <c r="F36215" s="314" t="str">
        <f>Resumo!$R$6</f>
        <v>Despesa Indireta</v>
      </c>
      <c r="G36215" s="327">
        <f>'Comp. Desp. Indiretas'!DE21</f>
        <v>0</v>
      </c>
    </row>
    <row r="36216" spans="1:7" x14ac:dyDescent="0.25">
      <c r="A36216" s="319">
        <f>'Comp. Desp. Indiretas'!$DE$7</f>
        <v>0</v>
      </c>
      <c r="B36216" s="314" t="str">
        <f>'Comp. Desp. Indiretas'!$A$22</f>
        <v>MOC</v>
      </c>
      <c r="D36216" s="315" t="str">
        <f>'Comp. Desp. Indiretas'!$C$22</f>
        <v>ANALISTA FINANCEIRO</v>
      </c>
      <c r="E36216" s="314" t="str">
        <f>Resumo!$R$5</f>
        <v>Despesa</v>
      </c>
      <c r="F36216" s="314" t="str">
        <f>Resumo!$R$6</f>
        <v>Despesa Indireta</v>
      </c>
      <c r="G36216" s="327">
        <f>'Comp. Desp. Indiretas'!DE22</f>
        <v>0</v>
      </c>
    </row>
    <row r="36217" spans="1:7" x14ac:dyDescent="0.25">
      <c r="A36217" s="319">
        <f>'Comp. Desp. Indiretas'!$DE$7</f>
        <v>0</v>
      </c>
      <c r="B36217" s="314" t="str">
        <f>'Comp. Desp. Indiretas'!$A$23</f>
        <v>MOC</v>
      </c>
      <c r="D36217" s="315" t="str">
        <f>'Comp. Desp. Indiretas'!$C$23</f>
        <v>ANALISTA DE SUPRIMENTOS</v>
      </c>
      <c r="E36217" s="314" t="str">
        <f>Resumo!$R$5</f>
        <v>Despesa</v>
      </c>
      <c r="F36217" s="314" t="str">
        <f>Resumo!$R$6</f>
        <v>Despesa Indireta</v>
      </c>
      <c r="G36217" s="327">
        <f>'Comp. Desp. Indiretas'!DE23</f>
        <v>0</v>
      </c>
    </row>
    <row r="36218" spans="1:7" x14ac:dyDescent="0.25">
      <c r="A36218" s="319">
        <f>'Comp. Desp. Indiretas'!$DE$7</f>
        <v>0</v>
      </c>
      <c r="B36218" s="314" t="str">
        <f>'Comp. Desp. Indiretas'!$A$24</f>
        <v>DG</v>
      </c>
      <c r="D36218" s="315" t="str">
        <f>'Comp. Desp. Indiretas'!$C$24</f>
        <v>HOSPEDAGEM - NIVEL 1</v>
      </c>
      <c r="E36218" s="314" t="str">
        <f>Resumo!$R$5</f>
        <v>Despesa</v>
      </c>
      <c r="F36218" s="314" t="str">
        <f>Resumo!$R$6</f>
        <v>Despesa Indireta</v>
      </c>
      <c r="G36218" s="327">
        <f>'Comp. Desp. Indiretas'!DE24</f>
        <v>0</v>
      </c>
    </row>
    <row r="36219" spans="1:7" x14ac:dyDescent="0.25">
      <c r="A36219" s="319">
        <f>'Comp. Desp. Indiretas'!$DE$7</f>
        <v>0</v>
      </c>
      <c r="B36219" s="314" t="str">
        <f>'Comp. Desp. Indiretas'!$A$25</f>
        <v>DG</v>
      </c>
      <c r="D36219" s="315" t="str">
        <f>'Comp. Desp. Indiretas'!$C$25</f>
        <v>HOSPEDAGEM - NIVEL 2</v>
      </c>
      <c r="E36219" s="314" t="str">
        <f>Resumo!$R$5</f>
        <v>Despesa</v>
      </c>
      <c r="F36219" s="314" t="str">
        <f>Resumo!$R$6</f>
        <v>Despesa Indireta</v>
      </c>
      <c r="G36219" s="327">
        <f>'Comp. Desp. Indiretas'!DE25</f>
        <v>0</v>
      </c>
    </row>
    <row r="36220" spans="1:7" x14ac:dyDescent="0.25">
      <c r="A36220" s="319">
        <f>'Comp. Desp. Indiretas'!$DE$7</f>
        <v>0</v>
      </c>
      <c r="B36220" s="314" t="str">
        <f>'Comp. Desp. Indiretas'!$A$26</f>
        <v>DG</v>
      </c>
      <c r="D36220" s="315" t="str">
        <f>'Comp. Desp. Indiretas'!$C$26</f>
        <v>HOSPEDAGEM - NIVEL 3</v>
      </c>
      <c r="E36220" s="314" t="str">
        <f>Resumo!$R$5</f>
        <v>Despesa</v>
      </c>
      <c r="F36220" s="314" t="str">
        <f>Resumo!$R$6</f>
        <v>Despesa Indireta</v>
      </c>
      <c r="G36220" s="327">
        <f>'Comp. Desp. Indiretas'!DE26</f>
        <v>0</v>
      </c>
    </row>
    <row r="36221" spans="1:7" x14ac:dyDescent="0.25">
      <c r="A36221" s="319">
        <f>'Comp. Desp. Indiretas'!$DE$7</f>
        <v>0</v>
      </c>
      <c r="B36221" s="314" t="str">
        <f>'Comp. Desp. Indiretas'!$A$27</f>
        <v>DG</v>
      </c>
      <c r="D36221" s="315" t="str">
        <f>'Comp. Desp. Indiretas'!$C$27</f>
        <v>LOCAÇÃO DE BASE OPERACIONAL</v>
      </c>
      <c r="E36221" s="314" t="str">
        <f>Resumo!$R$5</f>
        <v>Despesa</v>
      </c>
      <c r="F36221" s="314" t="str">
        <f>Resumo!$R$6</f>
        <v>Despesa Indireta</v>
      </c>
      <c r="G36221" s="327">
        <f>'Comp. Desp. Indiretas'!DE27</f>
        <v>0</v>
      </c>
    </row>
    <row r="36222" spans="1:7" x14ac:dyDescent="0.25">
      <c r="A36222" s="319">
        <f>'Comp. Desp. Indiretas'!$DE$7</f>
        <v>0</v>
      </c>
      <c r="B36222" s="314" t="str">
        <f>'Comp. Desp. Indiretas'!$A$28</f>
        <v>DG</v>
      </c>
      <c r="D36222" s="315" t="str">
        <f>'Comp. Desp. Indiretas'!$C$28</f>
        <v>ALIMENTAÇÃO - NIVEL 1</v>
      </c>
      <c r="E36222" s="314" t="str">
        <f>Resumo!$R$5</f>
        <v>Despesa</v>
      </c>
      <c r="F36222" s="314" t="str">
        <f>Resumo!$R$6</f>
        <v>Despesa Indireta</v>
      </c>
      <c r="G36222" s="327">
        <f>'Comp. Desp. Indiretas'!DE28</f>
        <v>0</v>
      </c>
    </row>
    <row r="36223" spans="1:7" x14ac:dyDescent="0.25">
      <c r="A36223" s="319">
        <f>'Comp. Desp. Indiretas'!$DE$7</f>
        <v>0</v>
      </c>
      <c r="B36223" s="314" t="str">
        <f>'Comp. Desp. Indiretas'!$A$29</f>
        <v>DG</v>
      </c>
      <c r="D36223" s="315" t="str">
        <f>'Comp. Desp. Indiretas'!$C$29</f>
        <v>ALIMENTAÇÃO - NIVEL 2</v>
      </c>
      <c r="E36223" s="314" t="str">
        <f>Resumo!$R$5</f>
        <v>Despesa</v>
      </c>
      <c r="F36223" s="314" t="str">
        <f>Resumo!$R$6</f>
        <v>Despesa Indireta</v>
      </c>
      <c r="G36223" s="327">
        <f>'Comp. Desp. Indiretas'!DE29</f>
        <v>0</v>
      </c>
    </row>
    <row r="36224" spans="1:7" x14ac:dyDescent="0.25">
      <c r="A36224" s="319">
        <f>'Comp. Desp. Indiretas'!$DE$7</f>
        <v>0</v>
      </c>
      <c r="B36224" s="314" t="str">
        <f>'Comp. Desp. Indiretas'!$A$30</f>
        <v>DG</v>
      </c>
      <c r="D36224" s="315" t="str">
        <f>'Comp. Desp. Indiretas'!$C$30</f>
        <v>ALIMENTAÇÃO - NIVEL 3</v>
      </c>
      <c r="E36224" s="314" t="str">
        <f>Resumo!$R$5</f>
        <v>Despesa</v>
      </c>
      <c r="F36224" s="314" t="str">
        <f>Resumo!$R$6</f>
        <v>Despesa Indireta</v>
      </c>
      <c r="G36224" s="327">
        <f>'Comp. Desp. Indiretas'!DE30</f>
        <v>0</v>
      </c>
    </row>
    <row r="36225" spans="1:7" x14ac:dyDescent="0.25">
      <c r="A36225" s="319">
        <f>'Comp. Desp. Indiretas'!$DE$7</f>
        <v>0</v>
      </c>
      <c r="B36225" s="314" t="str">
        <f>'Comp. Desp. Indiretas'!$A$31</f>
        <v>DG</v>
      </c>
      <c r="D36225" s="315" t="str">
        <f>'Comp. Desp. Indiretas'!$C$31</f>
        <v>TELEFONIA</v>
      </c>
      <c r="E36225" s="314" t="str">
        <f>Resumo!$R$5</f>
        <v>Despesa</v>
      </c>
      <c r="F36225" s="314" t="str">
        <f>Resumo!$R$6</f>
        <v>Despesa Indireta</v>
      </c>
      <c r="G36225" s="327">
        <f>'Comp. Desp. Indiretas'!DE31</f>
        <v>0</v>
      </c>
    </row>
    <row r="36226" spans="1:7" x14ac:dyDescent="0.25">
      <c r="A36226" s="319">
        <f>'Comp. Desp. Indiretas'!$DE$7</f>
        <v>0</v>
      </c>
      <c r="B36226" s="314" t="str">
        <f>'Comp. Desp. Indiretas'!$A$32</f>
        <v>DG</v>
      </c>
      <c r="D36226" s="315" t="str">
        <f>'Comp. Desp. Indiretas'!$C$32</f>
        <v>ALUGUEL DE VEÍCULO LEVE MENSAL</v>
      </c>
      <c r="E36226" s="314" t="str">
        <f>Resumo!$R$5</f>
        <v>Despesa</v>
      </c>
      <c r="F36226" s="314" t="str">
        <f>Resumo!$R$6</f>
        <v>Despesa Indireta</v>
      </c>
      <c r="G36226" s="327">
        <f>'Comp. Desp. Indiretas'!DE32</f>
        <v>0</v>
      </c>
    </row>
    <row r="36227" spans="1:7" x14ac:dyDescent="0.25">
      <c r="A36227" s="319">
        <f>'Comp. Desp. Indiretas'!$DE$7</f>
        <v>0</v>
      </c>
      <c r="B36227" s="314" t="str">
        <f>'Comp. Desp. Indiretas'!$A$33</f>
        <v>DG</v>
      </c>
      <c r="D36227" s="315" t="str">
        <f>'Comp. Desp. Indiretas'!$C$33</f>
        <v>ALUGUEL DE VEICULO LEVE</v>
      </c>
      <c r="E36227" s="314" t="str">
        <f>Resumo!$R$5</f>
        <v>Despesa</v>
      </c>
      <c r="F36227" s="314" t="str">
        <f>Resumo!$R$6</f>
        <v>Despesa Indireta</v>
      </c>
      <c r="G36227" s="327">
        <f>'Comp. Desp. Indiretas'!DE33</f>
        <v>0</v>
      </c>
    </row>
    <row r="36228" spans="1:7" x14ac:dyDescent="0.25">
      <c r="A36228" s="319">
        <f>'Comp. Desp. Indiretas'!$DE$7</f>
        <v>0</v>
      </c>
      <c r="B36228" s="314" t="str">
        <f>'Comp. Desp. Indiretas'!$A$34</f>
        <v>DG</v>
      </c>
      <c r="D36228" s="315" t="str">
        <f>'Comp. Desp. Indiretas'!$C$34</f>
        <v>ALUGUEL CAMINHONTE</v>
      </c>
      <c r="E36228" s="314" t="str">
        <f>Resumo!$R$5</f>
        <v>Despesa</v>
      </c>
      <c r="F36228" s="314" t="str">
        <f>Resumo!$R$6</f>
        <v>Despesa Indireta</v>
      </c>
      <c r="G36228" s="327">
        <f>'Comp. Desp. Indiretas'!DE34</f>
        <v>0</v>
      </c>
    </row>
    <row r="36229" spans="1:7" x14ac:dyDescent="0.25">
      <c r="A36229" s="319">
        <f>'Comp. Desp. Indiretas'!$DE$7</f>
        <v>0</v>
      </c>
      <c r="B36229" s="314" t="str">
        <f>'Comp. Desp. Indiretas'!$A$35</f>
        <v>DG</v>
      </c>
      <c r="D36229" s="315" t="str">
        <f>'Comp. Desp. Indiretas'!$C$35</f>
        <v>AQUISIÇÃO DE VEICULO</v>
      </c>
      <c r="E36229" s="314" t="str">
        <f>Resumo!$R$5</f>
        <v>Despesa</v>
      </c>
      <c r="F36229" s="314" t="str">
        <f>Resumo!$R$6</f>
        <v>Despesa Indireta</v>
      </c>
      <c r="G36229" s="327">
        <f>'Comp. Desp. Indiretas'!DE35</f>
        <v>0</v>
      </c>
    </row>
    <row r="36230" spans="1:7" x14ac:dyDescent="0.25">
      <c r="A36230" s="319">
        <f>'Comp. Desp. Indiretas'!$DE$7</f>
        <v>0</v>
      </c>
      <c r="B36230" s="314" t="str">
        <f>'Comp. Desp. Indiretas'!$A$36</f>
        <v>DG</v>
      </c>
      <c r="D36230" s="315" t="str">
        <f>'Comp. Desp. Indiretas'!$C$36</f>
        <v>COMBUSTÍVEL - GASOLINA</v>
      </c>
      <c r="E36230" s="314" t="str">
        <f>Resumo!$R$5</f>
        <v>Despesa</v>
      </c>
      <c r="F36230" s="314" t="str">
        <f>Resumo!$R$6</f>
        <v>Despesa Indireta</v>
      </c>
      <c r="G36230" s="327">
        <f>'Comp. Desp. Indiretas'!DE36</f>
        <v>0</v>
      </c>
    </row>
    <row r="36231" spans="1:7" x14ac:dyDescent="0.25">
      <c r="A36231" s="319">
        <f>'Comp. Desp. Indiretas'!$DE$7</f>
        <v>0</v>
      </c>
      <c r="B36231" s="314" t="str">
        <f>'Comp. Desp. Indiretas'!$A$37</f>
        <v>DG</v>
      </c>
      <c r="D36231" s="315" t="str">
        <f>'Comp. Desp. Indiretas'!$C$37</f>
        <v>COMBUSTÍVEL - DIESEL</v>
      </c>
      <c r="E36231" s="314" t="str">
        <f>Resumo!$R$5</f>
        <v>Despesa</v>
      </c>
      <c r="F36231" s="314" t="str">
        <f>Resumo!$R$6</f>
        <v>Despesa Indireta</v>
      </c>
      <c r="G36231" s="327">
        <f>'Comp. Desp. Indiretas'!DE37</f>
        <v>0</v>
      </c>
    </row>
    <row r="36232" spans="1:7" x14ac:dyDescent="0.25">
      <c r="A36232" s="319">
        <f>'Comp. Desp. Indiretas'!$DE$7</f>
        <v>0</v>
      </c>
      <c r="B36232" s="314" t="str">
        <f>'Comp. Desp. Indiretas'!$A$38</f>
        <v>DG</v>
      </c>
      <c r="D36232" s="315" t="str">
        <f>'Comp. Desp. Indiretas'!$C$38</f>
        <v>PASSAGEM AÉREA</v>
      </c>
      <c r="E36232" s="314" t="str">
        <f>Resumo!$R$5</f>
        <v>Despesa</v>
      </c>
      <c r="F36232" s="314" t="str">
        <f>Resumo!$R$6</f>
        <v>Despesa Indireta</v>
      </c>
      <c r="G36232" s="327">
        <f>'Comp. Desp. Indiretas'!DE38</f>
        <v>0</v>
      </c>
    </row>
    <row r="36233" spans="1:7" x14ac:dyDescent="0.25">
      <c r="A36233" s="319">
        <f>'Comp. Desp. Indiretas'!$DE$7</f>
        <v>0</v>
      </c>
      <c r="B36233" s="314" t="str">
        <f>'Comp. Desp. Indiretas'!$A$39</f>
        <v>ART</v>
      </c>
      <c r="D36233" s="315" t="str">
        <f>'Comp. Desp. Indiretas'!$C$39</f>
        <v>ART CREA - Nível 1</v>
      </c>
      <c r="E36233" s="314" t="str">
        <f>Resumo!$R$5</f>
        <v>Despesa</v>
      </c>
      <c r="F36233" s="314" t="str">
        <f>Resumo!$R$6</f>
        <v>Despesa Indireta</v>
      </c>
      <c r="G36233" s="327">
        <f>'Comp. Desp. Indiretas'!DE39</f>
        <v>0</v>
      </c>
    </row>
    <row r="36234" spans="1:7" x14ac:dyDescent="0.25">
      <c r="A36234" s="319">
        <f>'Comp. Desp. Indiretas'!$DE$7</f>
        <v>0</v>
      </c>
      <c r="B36234" s="314" t="str">
        <f>'Comp. Desp. Indiretas'!$A$40</f>
        <v>ART</v>
      </c>
      <c r="D36234" s="315" t="str">
        <f>'Comp. Desp. Indiretas'!$C$40</f>
        <v>ART CREA - Nível 2</v>
      </c>
      <c r="E36234" s="314" t="str">
        <f>Resumo!$R$5</f>
        <v>Despesa</v>
      </c>
      <c r="F36234" s="314" t="str">
        <f>Resumo!$R$6</f>
        <v>Despesa Indireta</v>
      </c>
      <c r="G36234" s="327">
        <f>'Comp. Desp. Indiretas'!DE40</f>
        <v>0</v>
      </c>
    </row>
    <row r="36235" spans="1:7" x14ac:dyDescent="0.25">
      <c r="A36235" s="319">
        <f>'Comp. Desp. Indiretas'!$DE$7</f>
        <v>0</v>
      </c>
      <c r="B36235" s="314" t="str">
        <f>'Comp. Desp. Indiretas'!$A$41</f>
        <v>ART</v>
      </c>
      <c r="D36235" s="315" t="str">
        <f>'Comp. Desp. Indiretas'!$C$41</f>
        <v>ART CREA - Nível 3</v>
      </c>
      <c r="E36235" s="314" t="str">
        <f>Resumo!$R$5</f>
        <v>Despesa</v>
      </c>
      <c r="F36235" s="314" t="str">
        <f>Resumo!$R$6</f>
        <v>Despesa Indireta</v>
      </c>
      <c r="G36235" s="327">
        <f>'Comp. Desp. Indiretas'!DE41</f>
        <v>0</v>
      </c>
    </row>
    <row r="36236" spans="1:7" x14ac:dyDescent="0.25">
      <c r="A36236" s="319">
        <f>'Comp. Desp. Indiretas'!$DE$7</f>
        <v>0</v>
      </c>
      <c r="B36236" s="314" t="str">
        <f>'Comp. Desp. Indiretas'!$A$42</f>
        <v>ART</v>
      </c>
      <c r="D36236" s="315" t="str">
        <f>'Comp. Desp. Indiretas'!$C$42</f>
        <v>ACERVO CREA</v>
      </c>
      <c r="E36236" s="314" t="str">
        <f>Resumo!$R$5</f>
        <v>Despesa</v>
      </c>
      <c r="F36236" s="314" t="str">
        <f>Resumo!$R$6</f>
        <v>Despesa Indireta</v>
      </c>
      <c r="G36236" s="327">
        <f>'Comp. Desp. Indiretas'!DE42</f>
        <v>0</v>
      </c>
    </row>
    <row r="36237" spans="1:7" x14ac:dyDescent="0.25">
      <c r="A36237" s="319">
        <f>'Comp. Desp. Indiretas'!$DE$7</f>
        <v>0</v>
      </c>
      <c r="B36237" s="314" t="str">
        <f>'Comp. Desp. Indiretas'!$A$43</f>
        <v>ART</v>
      </c>
      <c r="D36237" s="315" t="str">
        <f>'Comp. Desp. Indiretas'!$C$43</f>
        <v>ART CRBio</v>
      </c>
      <c r="E36237" s="314" t="str">
        <f>Resumo!$R$5</f>
        <v>Despesa</v>
      </c>
      <c r="F36237" s="314" t="str">
        <f>Resumo!$R$6</f>
        <v>Despesa Indireta</v>
      </c>
      <c r="G36237" s="327">
        <f>'Comp. Desp. Indiretas'!DE43</f>
        <v>0</v>
      </c>
    </row>
    <row r="36238" spans="1:7" x14ac:dyDescent="0.25">
      <c r="A36238" s="319">
        <f>'Comp. Desp. Indiretas'!$DE$7</f>
        <v>0</v>
      </c>
      <c r="B36238" s="314" t="str">
        <f>'Comp. Desp. Indiretas'!$A$44</f>
        <v>ART</v>
      </c>
      <c r="D36238" s="315" t="str">
        <f>'Comp. Desp. Indiretas'!$C$44</f>
        <v>ACERVO CRBio</v>
      </c>
      <c r="E36238" s="314" t="str">
        <f>Resumo!$R$5</f>
        <v>Despesa</v>
      </c>
      <c r="F36238" s="314" t="str">
        <f>Resumo!$R$6</f>
        <v>Despesa Indireta</v>
      </c>
      <c r="G36238" s="327">
        <f>'Comp. Desp. Indiretas'!DE44</f>
        <v>0</v>
      </c>
    </row>
    <row r="36239" spans="1:7" x14ac:dyDescent="0.25">
      <c r="A36239" s="319">
        <f>'Comp. Desp. Indiretas'!$DE$7</f>
        <v>0</v>
      </c>
      <c r="B36239" s="314" t="str">
        <f>'Comp. Desp. Indiretas'!$A$45</f>
        <v>ART</v>
      </c>
      <c r="D36239" s="315" t="str">
        <f>'Comp. Desp. Indiretas'!$C$45</f>
        <v>VISTO CREA PF</v>
      </c>
      <c r="E36239" s="314" t="str">
        <f>Resumo!$R$5</f>
        <v>Despesa</v>
      </c>
      <c r="F36239" s="314" t="str">
        <f>Resumo!$R$6</f>
        <v>Despesa Indireta</v>
      </c>
      <c r="G36239" s="327">
        <f>'Comp. Desp. Indiretas'!DE45</f>
        <v>0</v>
      </c>
    </row>
    <row r="36240" spans="1:7" x14ac:dyDescent="0.25">
      <c r="A36240" s="319">
        <f>'Comp. Desp. Indiretas'!$DE$7</f>
        <v>0</v>
      </c>
      <c r="B36240" s="314" t="str">
        <f>'Comp. Desp. Indiretas'!$A$46</f>
        <v>ART</v>
      </c>
      <c r="D36240" s="315" t="str">
        <f>'Comp. Desp. Indiretas'!$C$46</f>
        <v>VISTO CREA PJ</v>
      </c>
      <c r="E36240" s="314" t="str">
        <f>Resumo!$R$5</f>
        <v>Despesa</v>
      </c>
      <c r="F36240" s="314" t="str">
        <f>Resumo!$R$6</f>
        <v>Despesa Indireta</v>
      </c>
      <c r="G36240" s="327">
        <f>'Comp. Desp. Indiretas'!DE46</f>
        <v>0</v>
      </c>
    </row>
    <row r="36241" spans="1:7" x14ac:dyDescent="0.25">
      <c r="A36241" s="319">
        <f>'Comp. Desp. Indiretas'!$DE$7</f>
        <v>0</v>
      </c>
      <c r="B36241" s="314" t="str">
        <f>'Comp. Desp. Indiretas'!$A$47</f>
        <v>ART</v>
      </c>
      <c r="D36241" s="315" t="str">
        <f>'Comp. Desp. Indiretas'!$C$47</f>
        <v>ANUIDADE CREA PF</v>
      </c>
      <c r="E36241" s="314" t="str">
        <f>Resumo!$R$5</f>
        <v>Despesa</v>
      </c>
      <c r="F36241" s="314" t="str">
        <f>Resumo!$R$6</f>
        <v>Despesa Indireta</v>
      </c>
      <c r="G36241" s="327">
        <f>'Comp. Desp. Indiretas'!DE47</f>
        <v>0</v>
      </c>
    </row>
    <row r="36242" spans="1:7" x14ac:dyDescent="0.25">
      <c r="A36242" s="319">
        <f>'Comp. Desp. Indiretas'!$DE$7</f>
        <v>0</v>
      </c>
      <c r="B36242" s="314" t="str">
        <f>'Comp. Desp. Indiretas'!$A$48</f>
        <v>ART</v>
      </c>
      <c r="D36242" s="315" t="str">
        <f>'Comp. Desp. Indiretas'!$C$48</f>
        <v>ANUIDADE CREA PJ</v>
      </c>
      <c r="E36242" s="314" t="str">
        <f>Resumo!$R$5</f>
        <v>Despesa</v>
      </c>
      <c r="F36242" s="314" t="str">
        <f>Resumo!$R$6</f>
        <v>Despesa Indireta</v>
      </c>
      <c r="G36242" s="327">
        <f>'Comp. Desp. Indiretas'!DE48</f>
        <v>0</v>
      </c>
    </row>
    <row r="36243" spans="1:7" x14ac:dyDescent="0.25">
      <c r="A36243" s="319">
        <f>'Comp. Desp. Indiretas'!$DE$7</f>
        <v>0</v>
      </c>
      <c r="B36243" s="314" t="str">
        <f>'Comp. Desp. Indiretas'!$A$49</f>
        <v>ART</v>
      </c>
      <c r="D36243" s="315" t="str">
        <f>'Comp. Desp. Indiretas'!$C$49</f>
        <v>VISTO CRBio PF</v>
      </c>
      <c r="E36243" s="314" t="str">
        <f>Resumo!$R$5</f>
        <v>Despesa</v>
      </c>
      <c r="F36243" s="314" t="str">
        <f>Resumo!$R$6</f>
        <v>Despesa Indireta</v>
      </c>
      <c r="G36243" s="327">
        <f>'Comp. Desp. Indiretas'!DE49</f>
        <v>0</v>
      </c>
    </row>
    <row r="36244" spans="1:7" x14ac:dyDescent="0.25">
      <c r="A36244" s="319">
        <f>'Comp. Desp. Indiretas'!$DE$7</f>
        <v>0</v>
      </c>
      <c r="B36244" s="314" t="str">
        <f>'Comp. Desp. Indiretas'!$A$50</f>
        <v>ART</v>
      </c>
      <c r="D36244" s="315" t="str">
        <f>'Comp. Desp. Indiretas'!$C$50</f>
        <v>VISTO CRBio PJ</v>
      </c>
      <c r="E36244" s="314" t="str">
        <f>Resumo!$R$5</f>
        <v>Despesa</v>
      </c>
      <c r="F36244" s="314" t="str">
        <f>Resumo!$R$6</f>
        <v>Despesa Indireta</v>
      </c>
      <c r="G36244" s="327">
        <f>'Comp. Desp. Indiretas'!DE50</f>
        <v>0</v>
      </c>
    </row>
    <row r="36245" spans="1:7" x14ac:dyDescent="0.25">
      <c r="A36245" s="319">
        <f>'Comp. Desp. Indiretas'!$DE$7</f>
        <v>0</v>
      </c>
      <c r="B36245" s="314" t="str">
        <f>'Comp. Desp. Indiretas'!$A$51</f>
        <v>SMS</v>
      </c>
      <c r="D36245" s="315" t="str">
        <f>'Comp. Desp. Indiretas'!$C$51</f>
        <v>PPRA</v>
      </c>
      <c r="E36245" s="314" t="str">
        <f>Resumo!$R$5</f>
        <v>Despesa</v>
      </c>
      <c r="F36245" s="314" t="str">
        <f>Resumo!$R$6</f>
        <v>Despesa Indireta</v>
      </c>
      <c r="G36245" s="327">
        <f>'Comp. Desp. Indiretas'!DE51</f>
        <v>0</v>
      </c>
    </row>
    <row r="36246" spans="1:7" x14ac:dyDescent="0.25">
      <c r="A36246" s="319">
        <f>'Comp. Desp. Indiretas'!$DE$7</f>
        <v>0</v>
      </c>
      <c r="B36246" s="314" t="str">
        <f>'Comp. Desp. Indiretas'!$A$52</f>
        <v>SMS</v>
      </c>
      <c r="D36246" s="315" t="str">
        <f>'Comp. Desp. Indiretas'!$C$52</f>
        <v>PCMSO</v>
      </c>
      <c r="E36246" s="314" t="str">
        <f>Resumo!$R$5</f>
        <v>Despesa</v>
      </c>
      <c r="F36246" s="314" t="str">
        <f>Resumo!$R$6</f>
        <v>Despesa Indireta</v>
      </c>
      <c r="G36246" s="327">
        <f>'Comp. Desp. Indiretas'!DE52</f>
        <v>0</v>
      </c>
    </row>
    <row r="36247" spans="1:7" x14ac:dyDescent="0.25">
      <c r="A36247" s="319">
        <f>'Comp. Desp. Indiretas'!$DE$7</f>
        <v>0</v>
      </c>
      <c r="B36247" s="314" t="str">
        <f>'Comp. Desp. Indiretas'!$A$53</f>
        <v>SMS</v>
      </c>
      <c r="D36247" s="315" t="str">
        <f>'Comp. Desp. Indiretas'!$C$53</f>
        <v>APR</v>
      </c>
      <c r="E36247" s="314" t="str">
        <f>Resumo!$R$5</f>
        <v>Despesa</v>
      </c>
      <c r="F36247" s="314" t="str">
        <f>Resumo!$R$6</f>
        <v>Despesa Indireta</v>
      </c>
      <c r="G36247" s="327">
        <f>'Comp. Desp. Indiretas'!DE53</f>
        <v>0</v>
      </c>
    </row>
    <row r="36248" spans="1:7" x14ac:dyDescent="0.25">
      <c r="A36248" s="319">
        <f>'Comp. Desp. Indiretas'!$DE$7</f>
        <v>0</v>
      </c>
      <c r="B36248" s="314" t="str">
        <f>'Comp. Desp. Indiretas'!$A$55</f>
        <v>SMS</v>
      </c>
      <c r="D36248" s="315" t="str">
        <f>'Comp. Desp. Indiretas'!$C$55</f>
        <v>TREINAMENTO</v>
      </c>
      <c r="E36248" s="314" t="str">
        <f>Resumo!$R$5</f>
        <v>Despesa</v>
      </c>
      <c r="F36248" s="314" t="str">
        <f>Resumo!$R$6</f>
        <v>Despesa Indireta</v>
      </c>
      <c r="G36248" s="327">
        <f>'Comp. Desp. Indiretas'!DE55</f>
        <v>0</v>
      </c>
    </row>
    <row r="36249" spans="1:7" x14ac:dyDescent="0.25">
      <c r="A36249" s="319">
        <f>'Comp. Desp. Indiretas'!$DE$7</f>
        <v>0</v>
      </c>
      <c r="B36249" s="314" t="str">
        <f>'Comp. Desp. Indiretas'!$A$56</f>
        <v>SMS</v>
      </c>
      <c r="D36249" s="315" t="str">
        <f>'Comp. Desp. Indiretas'!$C$56</f>
        <v>ASO</v>
      </c>
      <c r="E36249" s="314" t="str">
        <f>Resumo!$R$5</f>
        <v>Despesa</v>
      </c>
      <c r="F36249" s="314" t="str">
        <f>Resumo!$R$6</f>
        <v>Despesa Indireta</v>
      </c>
      <c r="G36249" s="327">
        <f>'Comp. Desp. Indiretas'!DE56</f>
        <v>0</v>
      </c>
    </row>
    <row r="36250" spans="1:7" x14ac:dyDescent="0.25">
      <c r="A36250" s="319">
        <f>'Comp. Desp. Indiretas'!$DE$7</f>
        <v>0</v>
      </c>
      <c r="B36250" s="314">
        <f>'Comp. Desp. Indiretas'!$A$57</f>
        <v>0</v>
      </c>
      <c r="D36250" s="315" t="str">
        <f>'Comp. Desp. Indiretas'!$C$57</f>
        <v/>
      </c>
      <c r="E36250" s="314" t="str">
        <f>Resumo!$R$5</f>
        <v>Despesa</v>
      </c>
      <c r="F36250" s="314" t="str">
        <f>Resumo!$R$6</f>
        <v>Despesa Indireta</v>
      </c>
      <c r="G36250" s="327">
        <f>'Comp. Desp. Indiretas'!DE57</f>
        <v>0</v>
      </c>
    </row>
    <row r="36251" spans="1:7" x14ac:dyDescent="0.25">
      <c r="A36251" s="319">
        <f>'Comp. Desp. Indiretas'!$DE$7</f>
        <v>0</v>
      </c>
      <c r="B36251" s="314">
        <f>'Comp. Desp. Indiretas'!$A$58</f>
        <v>0</v>
      </c>
      <c r="D36251" s="315" t="str">
        <f>'Comp. Desp. Indiretas'!$C$58</f>
        <v/>
      </c>
      <c r="E36251" s="314" t="str">
        <f>Resumo!$R$5</f>
        <v>Despesa</v>
      </c>
      <c r="F36251" s="314" t="str">
        <f>Resumo!$R$6</f>
        <v>Despesa Indireta</v>
      </c>
      <c r="G36251" s="327">
        <f>'Comp. Desp. Indiretas'!DE58</f>
        <v>0</v>
      </c>
    </row>
    <row r="36252" spans="1:7" x14ac:dyDescent="0.25">
      <c r="A36252" s="319">
        <f>'Comp. Desp. Indiretas'!$DE$7</f>
        <v>0</v>
      </c>
      <c r="B36252" s="314">
        <f>'Comp. Desp. Indiretas'!$A$59</f>
        <v>0</v>
      </c>
      <c r="D36252" s="315" t="str">
        <f>'Comp. Desp. Indiretas'!$C$59</f>
        <v/>
      </c>
      <c r="E36252" s="314" t="str">
        <f>Resumo!$R$5</f>
        <v>Despesa</v>
      </c>
      <c r="F36252" s="314" t="str">
        <f>Resumo!$R$6</f>
        <v>Despesa Indireta</v>
      </c>
      <c r="G36252" s="327">
        <f>'Comp. Desp. Indiretas'!DE59</f>
        <v>0</v>
      </c>
    </row>
    <row r="36253" spans="1:7" x14ac:dyDescent="0.25">
      <c r="A36253" s="319">
        <f>'Comp. Desp. Indiretas'!$DE$7</f>
        <v>0</v>
      </c>
      <c r="B36253" s="314">
        <f>'Comp. Desp. Indiretas'!$A$60</f>
        <v>0</v>
      </c>
      <c r="D36253" s="315" t="str">
        <f>'Comp. Desp. Indiretas'!$C$60</f>
        <v/>
      </c>
      <c r="E36253" s="314" t="str">
        <f>Resumo!$R$5</f>
        <v>Despesa</v>
      </c>
      <c r="F36253" s="314" t="str">
        <f>Resumo!$R$6</f>
        <v>Despesa Indireta</v>
      </c>
      <c r="G36253" s="327">
        <f>'Comp. Desp. Indiretas'!DE60</f>
        <v>0</v>
      </c>
    </row>
    <row r="36254" spans="1:7" x14ac:dyDescent="0.25">
      <c r="A36254" s="319">
        <f>'Comp. Desp. Indiretas'!$DE$7</f>
        <v>0</v>
      </c>
      <c r="B36254" s="314" t="str">
        <f>'Comp. Desp. Indiretas'!$A$63</f>
        <v>MOC</v>
      </c>
      <c r="D36254" s="315" t="str">
        <f>'Comp. Desp. Indiretas'!$C$63</f>
        <v>DIRETOR TÉCNICO</v>
      </c>
      <c r="E36254" s="314" t="str">
        <f>Resumo!$R$5</f>
        <v>Despesa</v>
      </c>
      <c r="F36254" s="314" t="str">
        <f>Resumo!$R$6</f>
        <v>Despesa Indireta</v>
      </c>
      <c r="G36254" s="327">
        <f>'Comp. Desp. Indiretas'!DE63</f>
        <v>0</v>
      </c>
    </row>
    <row r="36255" spans="1:7" x14ac:dyDescent="0.25">
      <c r="A36255" s="319">
        <f>'Comp. Desp. Indiretas'!$DE$7</f>
        <v>0</v>
      </c>
      <c r="B36255" s="314" t="str">
        <f>'Comp. Desp. Indiretas'!$A$64</f>
        <v>MOC</v>
      </c>
      <c r="D36255" s="315" t="str">
        <f>'Comp. Desp. Indiretas'!$C$64</f>
        <v>ANALISTA DE SUPRIMENTOS</v>
      </c>
      <c r="E36255" s="314" t="str">
        <f>Resumo!$R$5</f>
        <v>Despesa</v>
      </c>
      <c r="F36255" s="314" t="str">
        <f>Resumo!$R$6</f>
        <v>Despesa Indireta</v>
      </c>
      <c r="G36255" s="327">
        <f>'Comp. Desp. Indiretas'!DE64</f>
        <v>0</v>
      </c>
    </row>
    <row r="36256" spans="1:7" x14ac:dyDescent="0.25">
      <c r="A36256" s="319">
        <f>'Comp. Desp. Indiretas'!$DE$7</f>
        <v>0</v>
      </c>
      <c r="B36256" s="314" t="str">
        <f>'Comp. Desp. Indiretas'!$A$65</f>
        <v>MOC</v>
      </c>
      <c r="D36256" s="315" t="str">
        <f>'Comp. Desp. Indiretas'!$C$65</f>
        <v>GERENTE DE PROJETO - PJ</v>
      </c>
      <c r="E36256" s="314" t="str">
        <f>Resumo!$R$5</f>
        <v>Despesa</v>
      </c>
      <c r="F36256" s="314" t="str">
        <f>Resumo!$R$6</f>
        <v>Despesa Indireta</v>
      </c>
      <c r="G36256" s="327">
        <f>'Comp. Desp. Indiretas'!DE65</f>
        <v>0</v>
      </c>
    </row>
    <row r="36257" spans="1:7" x14ac:dyDescent="0.25">
      <c r="A36257" s="319">
        <f>'Comp. Desp. Indiretas'!$DE$7</f>
        <v>0</v>
      </c>
      <c r="B36257" s="314" t="str">
        <f>'Comp. Desp. Indiretas'!$A$66</f>
        <v>MOC</v>
      </c>
      <c r="D36257" s="315" t="str">
        <f>'Comp. Desp. Indiretas'!$C$66</f>
        <v>COORD. DE PROJETO - PJ</v>
      </c>
      <c r="E36257" s="314" t="str">
        <f>Resumo!$R$5</f>
        <v>Despesa</v>
      </c>
      <c r="F36257" s="314" t="str">
        <f>Resumo!$R$6</f>
        <v>Despesa Indireta</v>
      </c>
      <c r="G36257" s="327">
        <f>'Comp. Desp. Indiretas'!DE66</f>
        <v>0</v>
      </c>
    </row>
    <row r="36258" spans="1:7" x14ac:dyDescent="0.25">
      <c r="A36258" s="319">
        <f>'Comp. Desp. Indiretas'!$DE$7</f>
        <v>0</v>
      </c>
      <c r="B36258" s="314" t="str">
        <f>'Comp. Desp. Indiretas'!$A$67</f>
        <v>MOC</v>
      </c>
      <c r="D36258" s="315" t="str">
        <f>'Comp. Desp. Indiretas'!$C$67</f>
        <v>COORD. OPERACIONAL - PJ</v>
      </c>
      <c r="E36258" s="314" t="str">
        <f>Resumo!$R$5</f>
        <v>Despesa</v>
      </c>
      <c r="F36258" s="314" t="str">
        <f>Resumo!$R$6</f>
        <v>Despesa Indireta</v>
      </c>
      <c r="G36258" s="327">
        <f>'Comp. Desp. Indiretas'!DE67</f>
        <v>0</v>
      </c>
    </row>
    <row r="36259" spans="1:7" x14ac:dyDescent="0.25">
      <c r="A36259" s="319">
        <f>'Comp. Desp. Indiretas'!$DE$7</f>
        <v>0</v>
      </c>
      <c r="B36259" s="314" t="str">
        <f>'Comp. Desp. Indiretas'!$A$68</f>
        <v>MOC</v>
      </c>
      <c r="D36259" s="315" t="str">
        <f>'Comp. Desp. Indiretas'!$C$68</f>
        <v>ANALISTA DE PROJETOS SENIOR - PJ</v>
      </c>
      <c r="E36259" s="314" t="str">
        <f>Resumo!$R$5</f>
        <v>Despesa</v>
      </c>
      <c r="F36259" s="314" t="str">
        <f>Resumo!$R$6</f>
        <v>Despesa Indireta</v>
      </c>
      <c r="G36259" s="327">
        <f>'Comp. Desp. Indiretas'!DE68</f>
        <v>0</v>
      </c>
    </row>
    <row r="36260" spans="1:7" x14ac:dyDescent="0.25">
      <c r="A36260" s="319">
        <f>'Comp. Desp. Indiretas'!$DE$7</f>
        <v>0</v>
      </c>
      <c r="B36260" s="314" t="str">
        <f>'Comp. Desp. Indiretas'!$A$69</f>
        <v>MOC</v>
      </c>
      <c r="D36260" s="315" t="str">
        <f>'Comp. Desp. Indiretas'!$C$69</f>
        <v>ANALISTA DE PROJETOS PLENO - PJ</v>
      </c>
      <c r="E36260" s="314" t="str">
        <f>Resumo!$R$5</f>
        <v>Despesa</v>
      </c>
      <c r="F36260" s="314" t="str">
        <f>Resumo!$R$6</f>
        <v>Despesa Indireta</v>
      </c>
      <c r="G36260" s="327">
        <f>'Comp. Desp. Indiretas'!DE69</f>
        <v>0</v>
      </c>
    </row>
    <row r="36261" spans="1:7" x14ac:dyDescent="0.25">
      <c r="A36261" s="319">
        <f>'Comp. Desp. Indiretas'!$DE$7</f>
        <v>0</v>
      </c>
      <c r="B36261" s="314" t="str">
        <f>'Comp. Desp. Indiretas'!$A$70</f>
        <v>MOC</v>
      </c>
      <c r="D36261" s="315" t="str">
        <f>'Comp. Desp. Indiretas'!$C$70</f>
        <v>ANALISTA DE PROJETOS JUNIOR - PJ</v>
      </c>
      <c r="E36261" s="314" t="str">
        <f>Resumo!$R$5</f>
        <v>Despesa</v>
      </c>
      <c r="F36261" s="314" t="str">
        <f>Resumo!$R$6</f>
        <v>Despesa Indireta</v>
      </c>
      <c r="G36261" s="327">
        <f>'Comp. Desp. Indiretas'!DE70</f>
        <v>0</v>
      </c>
    </row>
    <row r="36262" spans="1:7" x14ac:dyDescent="0.25">
      <c r="A36262" s="319">
        <f>'Comp. Desp. Indiretas'!$DE$7</f>
        <v>0</v>
      </c>
      <c r="B36262" s="314" t="str">
        <f>'Comp. Desp. Indiretas'!$A$71</f>
        <v>MOC</v>
      </c>
      <c r="D36262" s="315" t="str">
        <f>'Comp. Desp. Indiretas'!$C$71</f>
        <v>TÉCNICO OPERACIONAL - PJ</v>
      </c>
      <c r="E36262" s="314" t="str">
        <f>Resumo!$R$5</f>
        <v>Despesa</v>
      </c>
      <c r="F36262" s="314" t="str">
        <f>Resumo!$R$6</f>
        <v>Despesa Indireta</v>
      </c>
      <c r="G36262" s="327">
        <f>'Comp. Desp. Indiretas'!DE71</f>
        <v>0</v>
      </c>
    </row>
    <row r="36263" spans="1:7" x14ac:dyDescent="0.25">
      <c r="A36263" s="319">
        <f>'Comp. Desp. Indiretas'!$DE$7</f>
        <v>0</v>
      </c>
      <c r="B36263" s="314" t="str">
        <f>'Comp. Desp. Indiretas'!$A$72</f>
        <v>MOC</v>
      </c>
      <c r="D36263" s="315" t="str">
        <f>'Comp. Desp. Indiretas'!$C$72</f>
        <v>AUXILIAR TÉCNICO - PJ</v>
      </c>
      <c r="E36263" s="314" t="str">
        <f>Resumo!$R$5</f>
        <v>Despesa</v>
      </c>
      <c r="F36263" s="314" t="str">
        <f>Resumo!$R$6</f>
        <v>Despesa Indireta</v>
      </c>
      <c r="G36263" s="327">
        <f>'Comp. Desp. Indiretas'!DE72</f>
        <v>0</v>
      </c>
    </row>
    <row r="36264" spans="1:7" x14ac:dyDescent="0.25">
      <c r="A36264" s="319">
        <f>'Comp. Desp. Indiretas'!$DE$7</f>
        <v>0</v>
      </c>
      <c r="B36264" s="314" t="str">
        <f>'Comp. Desp. Indiretas'!$A$73</f>
        <v>MOC</v>
      </c>
      <c r="D36264" s="315" t="str">
        <f>'Comp. Desp. Indiretas'!$C$73</f>
        <v>ANALISTA FINANCEIRO</v>
      </c>
      <c r="E36264" s="314" t="str">
        <f>Resumo!$R$5</f>
        <v>Despesa</v>
      </c>
      <c r="F36264" s="314" t="str">
        <f>Resumo!$R$6</f>
        <v>Despesa Indireta</v>
      </c>
      <c r="G36264" s="327">
        <f>'Comp. Desp. Indiretas'!DE73</f>
        <v>0</v>
      </c>
    </row>
    <row r="36265" spans="1:7" x14ac:dyDescent="0.25">
      <c r="A36265" s="319">
        <f>'Comp. Desp. Indiretas'!$DE$7</f>
        <v>0</v>
      </c>
      <c r="B36265" s="314" t="str">
        <f>'Comp. Desp. Indiretas'!$A$74</f>
        <v>MOC</v>
      </c>
      <c r="D36265" s="315" t="str">
        <f>'Comp. Desp. Indiretas'!$C$74</f>
        <v>ANALISTA DE SUPRIMENTOS</v>
      </c>
      <c r="E36265" s="314" t="str">
        <f>Resumo!$R$5</f>
        <v>Despesa</v>
      </c>
      <c r="F36265" s="314" t="str">
        <f>Resumo!$R$6</f>
        <v>Despesa Indireta</v>
      </c>
      <c r="G36265" s="327">
        <f>'Comp. Desp. Indiretas'!DE74</f>
        <v>0</v>
      </c>
    </row>
    <row r="36266" spans="1:7" x14ac:dyDescent="0.25">
      <c r="A36266" s="319">
        <f>'Comp. Desp. Indiretas'!$DE$7</f>
        <v>0</v>
      </c>
      <c r="B36266" s="314" t="str">
        <f>'Comp. Desp. Indiretas'!$A$75</f>
        <v>DG</v>
      </c>
      <c r="D36266" s="315" t="str">
        <f>'Comp. Desp. Indiretas'!$C$75</f>
        <v>HOSPEDAGEM - NIVEL 1</v>
      </c>
      <c r="E36266" s="314" t="str">
        <f>Resumo!$R$5</f>
        <v>Despesa</v>
      </c>
      <c r="F36266" s="314" t="str">
        <f>Resumo!$R$6</f>
        <v>Despesa Indireta</v>
      </c>
      <c r="G36266" s="327">
        <f>'Comp. Desp. Indiretas'!DE75</f>
        <v>0</v>
      </c>
    </row>
    <row r="36267" spans="1:7" x14ac:dyDescent="0.25">
      <c r="A36267" s="319">
        <f>'Comp. Desp. Indiretas'!$DE$7</f>
        <v>0</v>
      </c>
      <c r="B36267" s="314" t="str">
        <f>'Comp. Desp. Indiretas'!$A$76</f>
        <v>DG</v>
      </c>
      <c r="D36267" s="315" t="str">
        <f>'Comp. Desp. Indiretas'!$C$76</f>
        <v>ALIMENTAÇÃO - NIVEL 1</v>
      </c>
      <c r="E36267" s="314" t="str">
        <f>Resumo!$R$5</f>
        <v>Despesa</v>
      </c>
      <c r="F36267" s="314" t="str">
        <f>Resumo!$R$6</f>
        <v>Despesa Indireta</v>
      </c>
      <c r="G36267" s="327">
        <f>'Comp. Desp. Indiretas'!DE76</f>
        <v>0</v>
      </c>
    </row>
    <row r="36268" spans="1:7" x14ac:dyDescent="0.25">
      <c r="A36268" s="319">
        <f>'Comp. Desp. Indiretas'!$DE$7</f>
        <v>0</v>
      </c>
      <c r="B36268" s="314" t="str">
        <f>'Comp. Desp. Indiretas'!$A$77</f>
        <v>DG</v>
      </c>
      <c r="D36268" s="315" t="str">
        <f>'Comp. Desp. Indiretas'!$C$77</f>
        <v>LOCAÇÃO DE BASE OPERACIONAL</v>
      </c>
      <c r="E36268" s="314" t="str">
        <f>Resumo!$R$5</f>
        <v>Despesa</v>
      </c>
      <c r="F36268" s="314" t="str">
        <f>Resumo!$R$6</f>
        <v>Despesa Indireta</v>
      </c>
      <c r="G36268" s="327">
        <f>'Comp. Desp. Indiretas'!DE77</f>
        <v>0</v>
      </c>
    </row>
    <row r="36269" spans="1:7" x14ac:dyDescent="0.25">
      <c r="A36269" s="319">
        <f>'Comp. Desp. Indiretas'!$DE$7</f>
        <v>0</v>
      </c>
      <c r="B36269" s="314" t="str">
        <f>'Comp. Desp. Indiretas'!$A$78</f>
        <v>DG</v>
      </c>
      <c r="D36269" s="315" t="str">
        <f>'Comp. Desp. Indiretas'!$C$78</f>
        <v>ALIMENTAÇÃO - NIVEL 1</v>
      </c>
      <c r="E36269" s="314" t="str">
        <f>Resumo!$R$5</f>
        <v>Despesa</v>
      </c>
      <c r="F36269" s="314" t="str">
        <f>Resumo!$R$6</f>
        <v>Despesa Indireta</v>
      </c>
      <c r="G36269" s="327">
        <f>'Comp. Desp. Indiretas'!DE78</f>
        <v>0</v>
      </c>
    </row>
    <row r="36270" spans="1:7" x14ac:dyDescent="0.25">
      <c r="A36270" s="319">
        <f>'Comp. Desp. Indiretas'!$DE$7</f>
        <v>0</v>
      </c>
      <c r="B36270" s="314" t="str">
        <f>'Comp. Desp. Indiretas'!$A$79</f>
        <v>DG</v>
      </c>
      <c r="D36270" s="315" t="str">
        <f>'Comp. Desp. Indiretas'!$C$79</f>
        <v>ALIMENTAÇÃO - NIVEL 2</v>
      </c>
      <c r="E36270" s="314" t="str">
        <f>Resumo!$R$5</f>
        <v>Despesa</v>
      </c>
      <c r="F36270" s="314" t="str">
        <f>Resumo!$R$6</f>
        <v>Despesa Indireta</v>
      </c>
      <c r="G36270" s="327">
        <f>'Comp. Desp. Indiretas'!DE79</f>
        <v>0</v>
      </c>
    </row>
    <row r="36271" spans="1:7" x14ac:dyDescent="0.25">
      <c r="A36271" s="319">
        <f>'Comp. Desp. Indiretas'!$DE$7</f>
        <v>0</v>
      </c>
      <c r="B36271" s="314" t="str">
        <f>'Comp. Desp. Indiretas'!$A$80</f>
        <v>DG</v>
      </c>
      <c r="D36271" s="315" t="str">
        <f>'Comp. Desp. Indiretas'!$C$80</f>
        <v>ALIMENTAÇÃO - NIVEL 3</v>
      </c>
      <c r="E36271" s="314" t="str">
        <f>Resumo!$R$5</f>
        <v>Despesa</v>
      </c>
      <c r="F36271" s="314" t="str">
        <f>Resumo!$R$6</f>
        <v>Despesa Indireta</v>
      </c>
      <c r="G36271" s="327">
        <f>'Comp. Desp. Indiretas'!DE80</f>
        <v>0</v>
      </c>
    </row>
    <row r="36272" spans="1:7" x14ac:dyDescent="0.25">
      <c r="A36272" s="319">
        <f>'Comp. Desp. Indiretas'!$DE$7</f>
        <v>0</v>
      </c>
      <c r="B36272" s="314" t="str">
        <f>'Comp. Desp. Indiretas'!$A$81</f>
        <v>DG</v>
      </c>
      <c r="D36272" s="315" t="str">
        <f>'Comp. Desp. Indiretas'!$C$81</f>
        <v>TELEFONIA</v>
      </c>
      <c r="E36272" s="314" t="str">
        <f>Resumo!$R$5</f>
        <v>Despesa</v>
      </c>
      <c r="F36272" s="314" t="str">
        <f>Resumo!$R$6</f>
        <v>Despesa Indireta</v>
      </c>
      <c r="G36272" s="327">
        <f>'Comp. Desp. Indiretas'!DE81</f>
        <v>0</v>
      </c>
    </row>
    <row r="36273" spans="1:7" x14ac:dyDescent="0.25">
      <c r="A36273" s="319">
        <f>'Comp. Desp. Indiretas'!$DE$7</f>
        <v>0</v>
      </c>
      <c r="B36273" s="314" t="str">
        <f>'Comp. Desp. Indiretas'!$A$82</f>
        <v>DG</v>
      </c>
      <c r="D36273" s="315" t="str">
        <f>'Comp. Desp. Indiretas'!$C$82</f>
        <v>ALUGUEL DE VEÍCULO LEVE MENSAL</v>
      </c>
      <c r="E36273" s="314" t="str">
        <f>Resumo!$R$5</f>
        <v>Despesa</v>
      </c>
      <c r="F36273" s="314" t="str">
        <f>Resumo!$R$6</f>
        <v>Despesa Indireta</v>
      </c>
      <c r="G36273" s="327">
        <f>'Comp. Desp. Indiretas'!DE82</f>
        <v>0</v>
      </c>
    </row>
    <row r="36274" spans="1:7" x14ac:dyDescent="0.25">
      <c r="A36274" s="319">
        <f>'Comp. Desp. Indiretas'!$DE$7</f>
        <v>0</v>
      </c>
      <c r="B36274" s="314" t="str">
        <f>'Comp. Desp. Indiretas'!$A$83</f>
        <v>DG</v>
      </c>
      <c r="D36274" s="315" t="str">
        <f>'Comp. Desp. Indiretas'!$C$83</f>
        <v>ALUGUEL DE VEICULO LEVE</v>
      </c>
      <c r="E36274" s="314" t="str">
        <f>Resumo!$R$5</f>
        <v>Despesa</v>
      </c>
      <c r="F36274" s="314" t="str">
        <f>Resumo!$R$6</f>
        <v>Despesa Indireta</v>
      </c>
      <c r="G36274" s="327">
        <f>'Comp. Desp. Indiretas'!DE83</f>
        <v>0</v>
      </c>
    </row>
    <row r="36275" spans="1:7" x14ac:dyDescent="0.25">
      <c r="A36275" s="319">
        <f>'Comp. Desp. Indiretas'!$DE$7</f>
        <v>0</v>
      </c>
      <c r="B36275" s="314" t="str">
        <f>'Comp. Desp. Indiretas'!$A$84</f>
        <v>DG</v>
      </c>
      <c r="D36275" s="315" t="str">
        <f>'Comp. Desp. Indiretas'!$C$84</f>
        <v>ALUGUEL CAMINHONTE</v>
      </c>
      <c r="E36275" s="314" t="str">
        <f>Resumo!$R$5</f>
        <v>Despesa</v>
      </c>
      <c r="F36275" s="314" t="str">
        <f>Resumo!$R$6</f>
        <v>Despesa Indireta</v>
      </c>
      <c r="G36275" s="327">
        <f>'Comp. Desp. Indiretas'!DE84</f>
        <v>0</v>
      </c>
    </row>
    <row r="36276" spans="1:7" x14ac:dyDescent="0.25">
      <c r="A36276" s="319">
        <f>'Comp. Desp. Indiretas'!$DE$7</f>
        <v>0</v>
      </c>
      <c r="B36276" s="314" t="str">
        <f>'Comp. Desp. Indiretas'!$A$85</f>
        <v>DG</v>
      </c>
      <c r="D36276" s="315" t="str">
        <f>'Comp. Desp. Indiretas'!$C$85</f>
        <v>AQUISIÇÃO DE VEICULO</v>
      </c>
      <c r="E36276" s="314" t="str">
        <f>Resumo!$R$5</f>
        <v>Despesa</v>
      </c>
      <c r="F36276" s="314" t="str">
        <f>Resumo!$R$6</f>
        <v>Despesa Indireta</v>
      </c>
      <c r="G36276" s="327">
        <f>'Comp. Desp. Indiretas'!DE85</f>
        <v>0</v>
      </c>
    </row>
    <row r="36277" spans="1:7" x14ac:dyDescent="0.25">
      <c r="A36277" s="319">
        <f>'Comp. Desp. Indiretas'!$DE$7</f>
        <v>0</v>
      </c>
      <c r="B36277" s="314" t="str">
        <f>'Comp. Desp. Indiretas'!$A$86</f>
        <v>DG</v>
      </c>
      <c r="D36277" s="315" t="str">
        <f>'Comp. Desp. Indiretas'!$C$86</f>
        <v>COMBUSTÍVEL - GASOLINA</v>
      </c>
      <c r="E36277" s="314" t="str">
        <f>Resumo!$R$5</f>
        <v>Despesa</v>
      </c>
      <c r="F36277" s="314" t="str">
        <f>Resumo!$R$6</f>
        <v>Despesa Indireta</v>
      </c>
      <c r="G36277" s="327">
        <f>'Comp. Desp. Indiretas'!DE86</f>
        <v>0</v>
      </c>
    </row>
    <row r="36278" spans="1:7" x14ac:dyDescent="0.25">
      <c r="A36278" s="319">
        <f>'Comp. Desp. Indiretas'!$DE$7</f>
        <v>0</v>
      </c>
      <c r="B36278" s="314" t="str">
        <f>'Comp. Desp. Indiretas'!$A$87</f>
        <v>DG</v>
      </c>
      <c r="D36278" s="315" t="str">
        <f>'Comp. Desp. Indiretas'!$C$87</f>
        <v>COMBUSTÍVEL - DIESEL</v>
      </c>
      <c r="E36278" s="314" t="str">
        <f>Resumo!$R$5</f>
        <v>Despesa</v>
      </c>
      <c r="F36278" s="314" t="str">
        <f>Resumo!$R$6</f>
        <v>Despesa Indireta</v>
      </c>
      <c r="G36278" s="327">
        <f>'Comp. Desp. Indiretas'!DE87</f>
        <v>0</v>
      </c>
    </row>
    <row r="36279" spans="1:7" x14ac:dyDescent="0.25">
      <c r="A36279" s="319">
        <f>'Comp. Desp. Indiretas'!$DE$7</f>
        <v>0</v>
      </c>
      <c r="B36279" s="314" t="str">
        <f>'Comp. Desp. Indiretas'!$A$88</f>
        <v>DG</v>
      </c>
      <c r="D36279" s="315" t="str">
        <f>'Comp. Desp. Indiretas'!$C$88</f>
        <v>PASSAGEM AÉREA</v>
      </c>
      <c r="E36279" s="314" t="str">
        <f>Resumo!$R$5</f>
        <v>Despesa</v>
      </c>
      <c r="F36279" s="314" t="str">
        <f>Resumo!$R$6</f>
        <v>Despesa Indireta</v>
      </c>
      <c r="G36279" s="327">
        <f>'Comp. Desp. Indiretas'!DE88</f>
        <v>0</v>
      </c>
    </row>
    <row r="36280" spans="1:7" x14ac:dyDescent="0.25">
      <c r="A36280" s="319">
        <f>'Comp. Desp. Indiretas'!$DE$7</f>
        <v>0</v>
      </c>
      <c r="B36280" s="314" t="str">
        <f>'Comp. Desp. Indiretas'!$A$89</f>
        <v>ART</v>
      </c>
      <c r="D36280" s="315" t="str">
        <f>'Comp. Desp. Indiretas'!$C$89</f>
        <v>ART CREA - Nível 1</v>
      </c>
      <c r="E36280" s="314" t="str">
        <f>Resumo!$R$5</f>
        <v>Despesa</v>
      </c>
      <c r="F36280" s="314" t="str">
        <f>Resumo!$R$6</f>
        <v>Despesa Indireta</v>
      </c>
      <c r="G36280" s="327">
        <f>'Comp. Desp. Indiretas'!DE89</f>
        <v>0</v>
      </c>
    </row>
    <row r="36281" spans="1:7" x14ac:dyDescent="0.25">
      <c r="A36281" s="319">
        <f>'Comp. Desp. Indiretas'!$DE$7</f>
        <v>0</v>
      </c>
      <c r="B36281" s="314" t="str">
        <f>'Comp. Desp. Indiretas'!$A$90</f>
        <v>ART</v>
      </c>
      <c r="D36281" s="315" t="str">
        <f>'Comp. Desp. Indiretas'!$C$90</f>
        <v>ART CREA - Nível 2</v>
      </c>
      <c r="E36281" s="314" t="str">
        <f>Resumo!$R$5</f>
        <v>Despesa</v>
      </c>
      <c r="F36281" s="314" t="str">
        <f>Resumo!$R$6</f>
        <v>Despesa Indireta</v>
      </c>
      <c r="G36281" s="327">
        <f>'Comp. Desp. Indiretas'!DE90</f>
        <v>0</v>
      </c>
    </row>
    <row r="36282" spans="1:7" x14ac:dyDescent="0.25">
      <c r="A36282" s="319">
        <f>'Comp. Desp. Indiretas'!$DE$7</f>
        <v>0</v>
      </c>
      <c r="B36282" s="314" t="str">
        <f>'Comp. Desp. Indiretas'!$A$91</f>
        <v>ART</v>
      </c>
      <c r="D36282" s="315" t="str">
        <f>'Comp. Desp. Indiretas'!$C$91</f>
        <v>ART CREA - Nível 3</v>
      </c>
      <c r="E36282" s="314" t="str">
        <f>Resumo!$R$5</f>
        <v>Despesa</v>
      </c>
      <c r="F36282" s="314" t="str">
        <f>Resumo!$R$6</f>
        <v>Despesa Indireta</v>
      </c>
      <c r="G36282" s="327">
        <f>'Comp. Desp. Indiretas'!DE91</f>
        <v>0</v>
      </c>
    </row>
    <row r="36283" spans="1:7" x14ac:dyDescent="0.25">
      <c r="A36283" s="319">
        <f>'Comp. Desp. Indiretas'!$DE$7</f>
        <v>0</v>
      </c>
      <c r="B36283" s="314" t="str">
        <f>'Comp. Desp. Indiretas'!$A$92</f>
        <v>ART</v>
      </c>
      <c r="D36283" s="315" t="str">
        <f>'Comp. Desp. Indiretas'!$C$92</f>
        <v>ACERVO CREA</v>
      </c>
      <c r="E36283" s="314" t="str">
        <f>Resumo!$R$5</f>
        <v>Despesa</v>
      </c>
      <c r="F36283" s="314" t="str">
        <f>Resumo!$R$6</f>
        <v>Despesa Indireta</v>
      </c>
      <c r="G36283" s="327">
        <f>'Comp. Desp. Indiretas'!DE92</f>
        <v>0</v>
      </c>
    </row>
    <row r="36284" spans="1:7" x14ac:dyDescent="0.25">
      <c r="A36284" s="319">
        <f>'Comp. Desp. Indiretas'!$DE$7</f>
        <v>0</v>
      </c>
      <c r="B36284" s="314" t="str">
        <f>'Comp. Desp. Indiretas'!$A$93</f>
        <v>ART</v>
      </c>
      <c r="D36284" s="315" t="str">
        <f>'Comp. Desp. Indiretas'!$C$93</f>
        <v>ART CRBio</v>
      </c>
      <c r="E36284" s="314" t="str">
        <f>Resumo!$R$5</f>
        <v>Despesa</v>
      </c>
      <c r="F36284" s="314" t="str">
        <f>Resumo!$R$6</f>
        <v>Despesa Indireta</v>
      </c>
      <c r="G36284" s="327">
        <f>'Comp. Desp. Indiretas'!DE93</f>
        <v>0</v>
      </c>
    </row>
    <row r="36285" spans="1:7" x14ac:dyDescent="0.25">
      <c r="A36285" s="319">
        <f>'Comp. Desp. Indiretas'!$DE$7</f>
        <v>0</v>
      </c>
      <c r="B36285" s="314" t="str">
        <f>'Comp. Desp. Indiretas'!$A$94</f>
        <v>ART</v>
      </c>
      <c r="D36285" s="315" t="str">
        <f>'Comp. Desp. Indiretas'!$C$94</f>
        <v>ACERVO CRBio</v>
      </c>
      <c r="E36285" s="314" t="str">
        <f>Resumo!$R$5</f>
        <v>Despesa</v>
      </c>
      <c r="F36285" s="314" t="str">
        <f>Resumo!$R$6</f>
        <v>Despesa Indireta</v>
      </c>
      <c r="G36285" s="327">
        <f>'Comp. Desp. Indiretas'!DE94</f>
        <v>0</v>
      </c>
    </row>
    <row r="36286" spans="1:7" x14ac:dyDescent="0.25">
      <c r="A36286" s="319">
        <f>'Comp. Desp. Indiretas'!$DE$7</f>
        <v>0</v>
      </c>
      <c r="B36286" s="314" t="str">
        <f>'Comp. Desp. Indiretas'!$A$95</f>
        <v>ART</v>
      </c>
      <c r="D36286" s="315" t="str">
        <f>'Comp. Desp. Indiretas'!$C$95</f>
        <v>VISTO CREA PF</v>
      </c>
      <c r="E36286" s="314" t="str">
        <f>Resumo!$R$5</f>
        <v>Despesa</v>
      </c>
      <c r="F36286" s="314" t="str">
        <f>Resumo!$R$6</f>
        <v>Despesa Indireta</v>
      </c>
      <c r="G36286" s="327">
        <f>'Comp. Desp. Indiretas'!DE95</f>
        <v>0</v>
      </c>
    </row>
    <row r="36287" spans="1:7" x14ac:dyDescent="0.25">
      <c r="A36287" s="319">
        <f>'Comp. Desp. Indiretas'!$DE$7</f>
        <v>0</v>
      </c>
      <c r="B36287" s="314" t="str">
        <f>'Comp. Desp. Indiretas'!$A$96</f>
        <v>ART</v>
      </c>
      <c r="D36287" s="315" t="str">
        <f>'Comp. Desp. Indiretas'!$C$96</f>
        <v>VISTO CREA PJ</v>
      </c>
      <c r="E36287" s="314" t="str">
        <f>Resumo!$R$5</f>
        <v>Despesa</v>
      </c>
      <c r="F36287" s="314" t="str">
        <f>Resumo!$R$6</f>
        <v>Despesa Indireta</v>
      </c>
      <c r="G36287" s="327">
        <f>'Comp. Desp. Indiretas'!DE96</f>
        <v>0</v>
      </c>
    </row>
    <row r="36288" spans="1:7" x14ac:dyDescent="0.25">
      <c r="A36288" s="319">
        <f>'Comp. Desp. Indiretas'!$DE$7</f>
        <v>0</v>
      </c>
      <c r="B36288" s="314" t="str">
        <f>'Comp. Desp. Indiretas'!$A$97</f>
        <v>ART</v>
      </c>
      <c r="D36288" s="315" t="str">
        <f>'Comp. Desp. Indiretas'!$C$97</f>
        <v>ANUIDADE CREA PF</v>
      </c>
      <c r="E36288" s="314" t="str">
        <f>Resumo!$R$5</f>
        <v>Despesa</v>
      </c>
      <c r="F36288" s="314" t="str">
        <f>Resumo!$R$6</f>
        <v>Despesa Indireta</v>
      </c>
      <c r="G36288" s="327">
        <f>'Comp. Desp. Indiretas'!DE97</f>
        <v>0</v>
      </c>
    </row>
    <row r="36289" spans="1:7" x14ac:dyDescent="0.25">
      <c r="A36289" s="319">
        <f>'Comp. Desp. Indiretas'!$DE$7</f>
        <v>0</v>
      </c>
      <c r="B36289" s="314" t="str">
        <f>'Comp. Desp. Indiretas'!$A$98</f>
        <v>ART</v>
      </c>
      <c r="D36289" s="315" t="str">
        <f>'Comp. Desp. Indiretas'!$C$98</f>
        <v>ANUIDADE CREA PJ</v>
      </c>
      <c r="E36289" s="314" t="str">
        <f>Resumo!$R$5</f>
        <v>Despesa</v>
      </c>
      <c r="F36289" s="314" t="str">
        <f>Resumo!$R$6</f>
        <v>Despesa Indireta</v>
      </c>
      <c r="G36289" s="327">
        <f>'Comp. Desp. Indiretas'!DE98</f>
        <v>0</v>
      </c>
    </row>
    <row r="36290" spans="1:7" x14ac:dyDescent="0.25">
      <c r="A36290" s="319">
        <f>'Comp. Desp. Indiretas'!$DE$7</f>
        <v>0</v>
      </c>
      <c r="B36290" s="314" t="str">
        <f>'Comp. Desp. Indiretas'!$A$99</f>
        <v>ART</v>
      </c>
      <c r="D36290" s="315" t="str">
        <f>'Comp. Desp. Indiretas'!$C$99</f>
        <v>VISTO CRBio PF</v>
      </c>
      <c r="E36290" s="314" t="str">
        <f>Resumo!$R$5</f>
        <v>Despesa</v>
      </c>
      <c r="F36290" s="314" t="str">
        <f>Resumo!$R$6</f>
        <v>Despesa Indireta</v>
      </c>
      <c r="G36290" s="327">
        <f>'Comp. Desp. Indiretas'!DE99</f>
        <v>0</v>
      </c>
    </row>
    <row r="36291" spans="1:7" x14ac:dyDescent="0.25">
      <c r="A36291" s="319">
        <f>'Comp. Desp. Indiretas'!$DE$7</f>
        <v>0</v>
      </c>
      <c r="B36291" s="314" t="str">
        <f>'Comp. Desp. Indiretas'!$A$100</f>
        <v>ART</v>
      </c>
      <c r="D36291" s="315" t="str">
        <f>'Comp. Desp. Indiretas'!$C$100</f>
        <v>VISTO CRBio PJ</v>
      </c>
      <c r="E36291" s="314" t="str">
        <f>Resumo!$R$5</f>
        <v>Despesa</v>
      </c>
      <c r="F36291" s="314" t="str">
        <f>Resumo!$R$6</f>
        <v>Despesa Indireta</v>
      </c>
      <c r="G36291" s="327">
        <f>'Comp. Desp. Indiretas'!DE100</f>
        <v>0</v>
      </c>
    </row>
    <row r="36292" spans="1:7" x14ac:dyDescent="0.25">
      <c r="A36292" s="319">
        <f>'Comp. Desp. Indiretas'!$DE$7</f>
        <v>0</v>
      </c>
      <c r="B36292" s="314" t="str">
        <f>'Comp. Desp. Indiretas'!$A$101</f>
        <v>SMS</v>
      </c>
      <c r="D36292" s="315" t="str">
        <f>'Comp. Desp. Indiretas'!$C$101</f>
        <v>PPRA</v>
      </c>
      <c r="E36292" s="314" t="str">
        <f>Resumo!$R$5</f>
        <v>Despesa</v>
      </c>
      <c r="F36292" s="314" t="str">
        <f>Resumo!$R$6</f>
        <v>Despesa Indireta</v>
      </c>
      <c r="G36292" s="327">
        <f>'Comp. Desp. Indiretas'!DE101</f>
        <v>0</v>
      </c>
    </row>
    <row r="36293" spans="1:7" x14ac:dyDescent="0.25">
      <c r="A36293" s="319">
        <f>'Comp. Desp. Indiretas'!$DE$7</f>
        <v>0</v>
      </c>
      <c r="B36293" s="314" t="str">
        <f>'Comp. Desp. Indiretas'!$A$102</f>
        <v>SMS</v>
      </c>
      <c r="D36293" s="315" t="str">
        <f>'Comp. Desp. Indiretas'!$C$102</f>
        <v>PCMSO</v>
      </c>
      <c r="E36293" s="314" t="str">
        <f>Resumo!$R$5</f>
        <v>Despesa</v>
      </c>
      <c r="F36293" s="314" t="str">
        <f>Resumo!$R$6</f>
        <v>Despesa Indireta</v>
      </c>
      <c r="G36293" s="327">
        <f>'Comp. Desp. Indiretas'!DE102</f>
        <v>0</v>
      </c>
    </row>
    <row r="36294" spans="1:7" x14ac:dyDescent="0.25">
      <c r="A36294" s="319">
        <f>'Comp. Desp. Indiretas'!$DE$7</f>
        <v>0</v>
      </c>
      <c r="B36294" s="314" t="str">
        <f>'Comp. Desp. Indiretas'!$A$103</f>
        <v>SMS</v>
      </c>
      <c r="D36294" s="315" t="str">
        <f>'Comp. Desp. Indiretas'!$C$103</f>
        <v>APR</v>
      </c>
      <c r="E36294" s="314" t="str">
        <f>Resumo!$R$5</f>
        <v>Despesa</v>
      </c>
      <c r="F36294" s="314" t="str">
        <f>Resumo!$R$6</f>
        <v>Despesa Indireta</v>
      </c>
      <c r="G36294" s="327">
        <f>'Comp. Desp. Indiretas'!DE103</f>
        <v>0</v>
      </c>
    </row>
    <row r="36295" spans="1:7" x14ac:dyDescent="0.25">
      <c r="A36295" s="319">
        <f>'Comp. Desp. Indiretas'!$DE$7</f>
        <v>0</v>
      </c>
      <c r="B36295" s="314" t="str">
        <f>'Comp. Desp. Indiretas'!$A$104</f>
        <v>SMS</v>
      </c>
      <c r="D36295" s="315" t="str">
        <f>'Comp. Desp. Indiretas'!$C$104</f>
        <v>PAE</v>
      </c>
      <c r="E36295" s="314" t="str">
        <f>Resumo!$R$5</f>
        <v>Despesa</v>
      </c>
      <c r="F36295" s="314" t="str">
        <f>Resumo!$R$6</f>
        <v>Despesa Indireta</v>
      </c>
      <c r="G36295" s="327">
        <f>'Comp. Desp. Indiretas'!DE104</f>
        <v>0</v>
      </c>
    </row>
    <row r="36296" spans="1:7" x14ac:dyDescent="0.25">
      <c r="A36296" s="319">
        <f>'Comp. Desp. Indiretas'!$DE$7</f>
        <v>0</v>
      </c>
      <c r="B36296" s="314" t="str">
        <f>'Comp. Desp. Indiretas'!$A$105</f>
        <v>SMS</v>
      </c>
      <c r="D36296" s="315" t="str">
        <f>'Comp. Desp. Indiretas'!$C$105</f>
        <v>TREINAMENTO</v>
      </c>
      <c r="E36296" s="314" t="str">
        <f>Resumo!$R$5</f>
        <v>Despesa</v>
      </c>
      <c r="F36296" s="314" t="str">
        <f>Resumo!$R$6</f>
        <v>Despesa Indireta</v>
      </c>
      <c r="G36296" s="327">
        <f>'Comp. Desp. Indiretas'!DE105</f>
        <v>0</v>
      </c>
    </row>
    <row r="36297" spans="1:7" x14ac:dyDescent="0.25">
      <c r="A36297" s="319">
        <f>'Comp. Desp. Indiretas'!$DE$7</f>
        <v>0</v>
      </c>
      <c r="B36297" s="314" t="str">
        <f>'Comp. Desp. Indiretas'!$A$106</f>
        <v>SMS</v>
      </c>
      <c r="D36297" s="315" t="str">
        <f>'Comp. Desp. Indiretas'!$C$106</f>
        <v>ASO</v>
      </c>
      <c r="E36297" s="314" t="str">
        <f>Resumo!$R$5</f>
        <v>Despesa</v>
      </c>
      <c r="F36297" s="314" t="str">
        <f>Resumo!$R$6</f>
        <v>Despesa Indireta</v>
      </c>
      <c r="G36297" s="327">
        <f>'Comp. Desp. Indiretas'!DE106</f>
        <v>0</v>
      </c>
    </row>
    <row r="36298" spans="1:7" x14ac:dyDescent="0.25">
      <c r="A36298" s="319">
        <f>'Comp. Desp. Indiretas'!$DE$7</f>
        <v>0</v>
      </c>
      <c r="B36298" s="314">
        <f>'Comp. Desp. Indiretas'!$A$107</f>
        <v>0</v>
      </c>
      <c r="D36298" s="315" t="str">
        <f>'Comp. Desp. Indiretas'!$C$107</f>
        <v/>
      </c>
      <c r="E36298" s="314" t="str">
        <f>Resumo!$R$5</f>
        <v>Despesa</v>
      </c>
      <c r="F36298" s="314" t="str">
        <f>Resumo!$R$6</f>
        <v>Despesa Indireta</v>
      </c>
      <c r="G36298" s="327">
        <f>'Comp. Desp. Indiretas'!DE107</f>
        <v>0</v>
      </c>
    </row>
    <row r="36299" spans="1:7" x14ac:dyDescent="0.25">
      <c r="A36299" s="319">
        <f>'Comp. Desp. Indiretas'!$DE$7</f>
        <v>0</v>
      </c>
      <c r="B36299" s="314">
        <f>'Comp. Desp. Indiretas'!$A$108</f>
        <v>0</v>
      </c>
      <c r="D36299" s="315" t="str">
        <f>'Comp. Desp. Indiretas'!$C$108</f>
        <v/>
      </c>
      <c r="E36299" s="314" t="str">
        <f>Resumo!$R$5</f>
        <v>Despesa</v>
      </c>
      <c r="F36299" s="314" t="str">
        <f>Resumo!$R$6</f>
        <v>Despesa Indireta</v>
      </c>
      <c r="G36299" s="327">
        <f>'Comp. Desp. Indiretas'!DE108</f>
        <v>0</v>
      </c>
    </row>
    <row r="36300" spans="1:7" x14ac:dyDescent="0.25">
      <c r="A36300" s="319">
        <f>'Comp. Desp. Indiretas'!$DE$7</f>
        <v>0</v>
      </c>
      <c r="B36300" s="314">
        <f>'Comp. Desp. Indiretas'!$A$109</f>
        <v>0</v>
      </c>
      <c r="D36300" s="315" t="str">
        <f>'Comp. Desp. Indiretas'!$C$109</f>
        <v/>
      </c>
      <c r="E36300" s="314" t="str">
        <f>Resumo!$R$5</f>
        <v>Despesa</v>
      </c>
      <c r="F36300" s="314" t="str">
        <f>Resumo!$R$6</f>
        <v>Despesa Indireta</v>
      </c>
      <c r="G36300" s="327">
        <f>'Comp. Desp. Indiretas'!DE109</f>
        <v>0</v>
      </c>
    </row>
    <row r="36301" spans="1:7" x14ac:dyDescent="0.25">
      <c r="A36301" s="319">
        <f>'Comp. Desp. Indiretas'!$DE$7</f>
        <v>0</v>
      </c>
      <c r="B36301" s="314">
        <f>'Comp. Desp. Indiretas'!$A$110</f>
        <v>0</v>
      </c>
      <c r="D36301" s="315" t="str">
        <f>'Comp. Desp. Indiretas'!$C$110</f>
        <v/>
      </c>
      <c r="E36301" s="314" t="str">
        <f>Resumo!$R$5</f>
        <v>Despesa</v>
      </c>
      <c r="F36301" s="314" t="str">
        <f>Resumo!$R$6</f>
        <v>Despesa Indireta</v>
      </c>
      <c r="G36301" s="327">
        <f>'Comp. Desp. Indiretas'!DE110</f>
        <v>0</v>
      </c>
    </row>
    <row r="36302" spans="1:7" x14ac:dyDescent="0.25">
      <c r="A36302" s="319">
        <f>'Comp. Desp. Indiretas'!$DE$7</f>
        <v>0</v>
      </c>
      <c r="B36302" s="314">
        <f>'Comp. Desp. Indiretas'!$A$111</f>
        <v>0</v>
      </c>
      <c r="D36302" s="315" t="str">
        <f>'Comp. Desp. Indiretas'!$C$111</f>
        <v/>
      </c>
      <c r="E36302" s="314" t="str">
        <f>Resumo!$R$5</f>
        <v>Despesa</v>
      </c>
      <c r="F36302" s="314" t="str">
        <f>Resumo!$R$6</f>
        <v>Despesa Indireta</v>
      </c>
      <c r="G36302" s="327">
        <f>'Comp. Desp. Indiretas'!DE111</f>
        <v>0</v>
      </c>
    </row>
    <row r="36303" spans="1:7" x14ac:dyDescent="0.25">
      <c r="A36303" s="319">
        <f>'Comp. Desp. Indiretas'!$DE$7</f>
        <v>0</v>
      </c>
      <c r="B36303" s="314">
        <f>'Comp. Desp. Indiretas'!$A$112</f>
        <v>0</v>
      </c>
      <c r="D36303" s="315" t="str">
        <f>'Comp. Desp. Indiretas'!$C$112</f>
        <v/>
      </c>
      <c r="E36303" s="314" t="str">
        <f>Resumo!$R$5</f>
        <v>Despesa</v>
      </c>
      <c r="F36303" s="314" t="str">
        <f>Resumo!$R$6</f>
        <v>Despesa Indireta</v>
      </c>
      <c r="G36303" s="327">
        <f>'Comp. Desp. Indiretas'!DE112</f>
        <v>0</v>
      </c>
    </row>
    <row r="36304" spans="1:7" x14ac:dyDescent="0.25">
      <c r="A36304" s="319">
        <f>'Comp. Desp. Indiretas'!$DE$7</f>
        <v>0</v>
      </c>
      <c r="B36304" s="314" t="str">
        <f>'Composições Desp. Diretas'!$A$10</f>
        <v>SE</v>
      </c>
      <c r="C36304" s="314" t="str">
        <f>EAP!$C$9</f>
        <v>PP01</v>
      </c>
      <c r="D36304" s="315" t="str">
        <f>'Composições Desp. Diretas'!$C$10</f>
        <v>Subcontratação: realização do serviço de monit. da QAE</v>
      </c>
      <c r="E36304" s="314" t="str">
        <f>Resumo!$R$5</f>
        <v>Despesa</v>
      </c>
      <c r="F36304" s="314" t="str">
        <f>Resumo!$R$7</f>
        <v>Despesa Direta</v>
      </c>
      <c r="G36304" s="327">
        <f>'Composições Desp. Diretas'!DF10</f>
        <v>0</v>
      </c>
    </row>
    <row r="36305" spans="1:7" x14ac:dyDescent="0.25">
      <c r="A36305" s="319">
        <f>'Comp. Desp. Indiretas'!$DE$7</f>
        <v>0</v>
      </c>
      <c r="B36305" s="314" t="str">
        <f>'Composições Desp. Diretas'!$A$11</f>
        <v>MOC</v>
      </c>
      <c r="C36305" s="314" t="str">
        <f>EAP!$C$9</f>
        <v>PP01</v>
      </c>
      <c r="D36305" s="315" t="str">
        <f>'Composições Desp. Diretas'!$C$11</f>
        <v>ANALISTA DE PROJETOS PLENO</v>
      </c>
      <c r="E36305" s="314" t="str">
        <f>Resumo!$R$5</f>
        <v>Despesa</v>
      </c>
      <c r="F36305" s="314" t="str">
        <f>Resumo!$R$7</f>
        <v>Despesa Direta</v>
      </c>
      <c r="G36305" s="327">
        <f>'Composições Desp. Diretas'!DF11</f>
        <v>0</v>
      </c>
    </row>
    <row r="36306" spans="1:7" x14ac:dyDescent="0.25">
      <c r="A36306" s="319">
        <f>'Comp. Desp. Indiretas'!$DE$7</f>
        <v>0</v>
      </c>
      <c r="B36306" s="314">
        <f>'Composições Desp. Diretas'!$A$12</f>
        <v>0</v>
      </c>
      <c r="C36306" s="314" t="str">
        <f>EAP!$C$9</f>
        <v>PP01</v>
      </c>
      <c r="D36306" s="315">
        <f>'Composições Desp. Diretas'!$C$12</f>
        <v>0</v>
      </c>
      <c r="E36306" s="314" t="str">
        <f>Resumo!$R$5</f>
        <v>Despesa</v>
      </c>
      <c r="F36306" s="314" t="str">
        <f>Resumo!$R$7</f>
        <v>Despesa Direta</v>
      </c>
      <c r="G36306" s="327">
        <f>'Composições Desp. Diretas'!DF12</f>
        <v>0</v>
      </c>
    </row>
    <row r="36307" spans="1:7" x14ac:dyDescent="0.25">
      <c r="A36307" s="319">
        <f>'Comp. Desp. Indiretas'!$DE$7</f>
        <v>0</v>
      </c>
      <c r="B36307" s="314">
        <f>'Composições Desp. Diretas'!$A$13</f>
        <v>0</v>
      </c>
      <c r="C36307" s="314" t="str">
        <f>EAP!$C$9</f>
        <v>PP01</v>
      </c>
      <c r="D36307" s="315">
        <f>'Composições Desp. Diretas'!$C$13</f>
        <v>0</v>
      </c>
      <c r="E36307" s="314" t="str">
        <f>Resumo!$R$5</f>
        <v>Despesa</v>
      </c>
      <c r="F36307" s="314" t="str">
        <f>Resumo!$R$7</f>
        <v>Despesa Direta</v>
      </c>
      <c r="G36307" s="327">
        <f>'Composições Desp. Diretas'!DF13</f>
        <v>0</v>
      </c>
    </row>
    <row r="36308" spans="1:7" x14ac:dyDescent="0.25">
      <c r="A36308" s="319">
        <f>'Comp. Desp. Indiretas'!$DE$7</f>
        <v>0</v>
      </c>
      <c r="B36308" s="314">
        <f>'Composições Desp. Diretas'!$A$14</f>
        <v>0</v>
      </c>
      <c r="C36308" s="314" t="str">
        <f>EAP!$C$9</f>
        <v>PP01</v>
      </c>
      <c r="D36308" s="315">
        <f>'Composições Desp. Diretas'!$C$14</f>
        <v>0</v>
      </c>
      <c r="E36308" s="314" t="str">
        <f>Resumo!$R$5</f>
        <v>Despesa</v>
      </c>
      <c r="F36308" s="314" t="str">
        <f>Resumo!$R$7</f>
        <v>Despesa Direta</v>
      </c>
      <c r="G36308" s="327">
        <f>'Composições Desp. Diretas'!DF14</f>
        <v>0</v>
      </c>
    </row>
    <row r="36309" spans="1:7" x14ac:dyDescent="0.25">
      <c r="A36309" s="319">
        <f>'Comp. Desp. Indiretas'!$DE$7</f>
        <v>0</v>
      </c>
      <c r="B36309" s="314">
        <f>'Composições Desp. Diretas'!$A$15</f>
        <v>0</v>
      </c>
      <c r="C36309" s="314" t="str">
        <f>EAP!$C$9</f>
        <v>PP01</v>
      </c>
      <c r="D36309" s="315">
        <f>'Composições Desp. Diretas'!$C$15</f>
        <v>0</v>
      </c>
      <c r="E36309" s="314" t="str">
        <f>Resumo!$R$5</f>
        <v>Despesa</v>
      </c>
      <c r="F36309" s="314" t="str">
        <f>Resumo!$R$7</f>
        <v>Despesa Direta</v>
      </c>
      <c r="G36309" s="327">
        <f>'Composições Desp. Diretas'!DF15</f>
        <v>0</v>
      </c>
    </row>
    <row r="36310" spans="1:7" x14ac:dyDescent="0.25">
      <c r="A36310" s="319">
        <f>'Comp. Desp. Indiretas'!$DE$7</f>
        <v>0</v>
      </c>
      <c r="B36310" s="314">
        <f>'Composições Desp. Diretas'!$A$16</f>
        <v>0</v>
      </c>
      <c r="C36310" s="314" t="str">
        <f>EAP!$C$9</f>
        <v>PP01</v>
      </c>
      <c r="D36310" s="315">
        <f>'Composições Desp. Diretas'!$C$16</f>
        <v>0</v>
      </c>
      <c r="E36310" s="314" t="str">
        <f>Resumo!$R$5</f>
        <v>Despesa</v>
      </c>
      <c r="F36310" s="314" t="str">
        <f>Resumo!$R$7</f>
        <v>Despesa Direta</v>
      </c>
      <c r="G36310" s="327">
        <f>'Composições Desp. Diretas'!DF16</f>
        <v>0</v>
      </c>
    </row>
    <row r="36311" spans="1:7" x14ac:dyDescent="0.25">
      <c r="A36311" s="319">
        <f>'Comp. Desp. Indiretas'!$DE$7</f>
        <v>0</v>
      </c>
      <c r="B36311" s="314">
        <f>'Composições Desp. Diretas'!$A$17</f>
        <v>0</v>
      </c>
      <c r="C36311" s="314" t="str">
        <f>EAP!$C$9</f>
        <v>PP01</v>
      </c>
      <c r="D36311" s="315">
        <f>'Composições Desp. Diretas'!$C$17</f>
        <v>0</v>
      </c>
      <c r="E36311" s="314" t="str">
        <f>Resumo!$R$5</f>
        <v>Despesa</v>
      </c>
      <c r="F36311" s="314" t="str">
        <f>Resumo!$R$7</f>
        <v>Despesa Direta</v>
      </c>
      <c r="G36311" s="327">
        <f>'Composições Desp. Diretas'!DF17</f>
        <v>0</v>
      </c>
    </row>
    <row r="36312" spans="1:7" x14ac:dyDescent="0.25">
      <c r="A36312" s="319">
        <f>'Comp. Desp. Indiretas'!$DE$7</f>
        <v>0</v>
      </c>
      <c r="B36312" s="314">
        <f>'Composições Desp. Diretas'!$A$18</f>
        <v>0</v>
      </c>
      <c r="C36312" s="314" t="str">
        <f>EAP!$C$9</f>
        <v>PP01</v>
      </c>
      <c r="D36312" s="315">
        <f>'Composições Desp. Diretas'!$C$18</f>
        <v>0</v>
      </c>
      <c r="E36312" s="314" t="str">
        <f>Resumo!$R$5</f>
        <v>Despesa</v>
      </c>
      <c r="F36312" s="314" t="str">
        <f>Resumo!$R$7</f>
        <v>Despesa Direta</v>
      </c>
      <c r="G36312" s="327">
        <f>'Composições Desp. Diretas'!DF18</f>
        <v>0</v>
      </c>
    </row>
    <row r="36313" spans="1:7" x14ac:dyDescent="0.25">
      <c r="A36313" s="319">
        <f>'Comp. Desp. Indiretas'!$DE$7</f>
        <v>0</v>
      </c>
      <c r="B36313" s="314">
        <f>'Composições Desp. Diretas'!$A$19</f>
        <v>0</v>
      </c>
      <c r="C36313" s="314" t="str">
        <f>EAP!$C$9</f>
        <v>PP01</v>
      </c>
      <c r="D36313" s="315">
        <f>'Composições Desp. Diretas'!$C$19</f>
        <v>0</v>
      </c>
      <c r="E36313" s="314" t="str">
        <f>Resumo!$R$5</f>
        <v>Despesa</v>
      </c>
      <c r="F36313" s="314" t="str">
        <f>Resumo!$R$7</f>
        <v>Despesa Direta</v>
      </c>
      <c r="G36313" s="327">
        <f>'Composições Desp. Diretas'!DF19</f>
        <v>0</v>
      </c>
    </row>
    <row r="36314" spans="1:7" x14ac:dyDescent="0.25">
      <c r="A36314" s="319">
        <f>'Comp. Desp. Indiretas'!$DE$7</f>
        <v>0</v>
      </c>
      <c r="B36314" s="314">
        <f>'Composições Desp. Diretas'!$A$20</f>
        <v>0</v>
      </c>
      <c r="C36314" s="314" t="str">
        <f>EAP!$C$9</f>
        <v>PP01</v>
      </c>
      <c r="D36314" s="315">
        <f>'Composições Desp. Diretas'!$C$20</f>
        <v>0</v>
      </c>
      <c r="E36314" s="314" t="str">
        <f>Resumo!$R$5</f>
        <v>Despesa</v>
      </c>
      <c r="F36314" s="314" t="str">
        <f>Resumo!$R$7</f>
        <v>Despesa Direta</v>
      </c>
      <c r="G36314" s="327">
        <f>'Composições Desp. Diretas'!DF20</f>
        <v>0</v>
      </c>
    </row>
    <row r="36315" spans="1:7" x14ac:dyDescent="0.25">
      <c r="A36315" s="319">
        <f>'Comp. Desp. Indiretas'!$DE$7</f>
        <v>0</v>
      </c>
      <c r="B36315" s="314">
        <f>'Composições Desp. Diretas'!$A$21</f>
        <v>0</v>
      </c>
      <c r="C36315" s="314" t="str">
        <f>EAP!$C$9</f>
        <v>PP01</v>
      </c>
      <c r="D36315" s="315">
        <f>'Composições Desp. Diretas'!$C$21</f>
        <v>0</v>
      </c>
      <c r="E36315" s="314" t="str">
        <f>Resumo!$R$5</f>
        <v>Despesa</v>
      </c>
      <c r="F36315" s="314" t="str">
        <f>Resumo!$R$7</f>
        <v>Despesa Direta</v>
      </c>
      <c r="G36315" s="327">
        <f>'Composições Desp. Diretas'!DF21</f>
        <v>0</v>
      </c>
    </row>
    <row r="36316" spans="1:7" x14ac:dyDescent="0.25">
      <c r="A36316" s="319">
        <f>'Comp. Desp. Indiretas'!$DE$7</f>
        <v>0</v>
      </c>
      <c r="B36316" s="314">
        <f>'Composições Desp. Diretas'!$A$22</f>
        <v>0</v>
      </c>
      <c r="C36316" s="314" t="str">
        <f>EAP!$C$9</f>
        <v>PP01</v>
      </c>
      <c r="D36316" s="315">
        <f>'Composições Desp. Diretas'!$C$22</f>
        <v>0</v>
      </c>
      <c r="E36316" s="314" t="str">
        <f>Resumo!$R$5</f>
        <v>Despesa</v>
      </c>
      <c r="F36316" s="314" t="str">
        <f>Resumo!$R$7</f>
        <v>Despesa Direta</v>
      </c>
      <c r="G36316" s="327">
        <f>'Composições Desp. Diretas'!DF22</f>
        <v>0</v>
      </c>
    </row>
    <row r="36317" spans="1:7" x14ac:dyDescent="0.25">
      <c r="A36317" s="319">
        <f>'Comp. Desp. Indiretas'!$DE$7</f>
        <v>0</v>
      </c>
      <c r="B36317" s="314">
        <f>'Composições Desp. Diretas'!$A$23</f>
        <v>0</v>
      </c>
      <c r="C36317" s="314" t="str">
        <f>EAP!$C$9</f>
        <v>PP01</v>
      </c>
      <c r="D36317" s="315">
        <f>'Composições Desp. Diretas'!$C$23</f>
        <v>0</v>
      </c>
      <c r="E36317" s="314" t="str">
        <f>Resumo!$R$5</f>
        <v>Despesa</v>
      </c>
      <c r="F36317" s="314" t="str">
        <f>Resumo!$R$7</f>
        <v>Despesa Direta</v>
      </c>
      <c r="G36317" s="327">
        <f>'Composições Desp. Diretas'!DF23</f>
        <v>0</v>
      </c>
    </row>
    <row r="36335" spans="1:7" x14ac:dyDescent="0.25">
      <c r="A36335" s="319">
        <f>'Comp. Desp. Indiretas'!$DE$7</f>
        <v>0</v>
      </c>
      <c r="B36335" s="314" t="str">
        <f>'Composições Desp. Diretas'!$A$25</f>
        <v>MOC</v>
      </c>
      <c r="C36335" s="314" t="str">
        <f>EAP!$C$10</f>
        <v>PP02</v>
      </c>
      <c r="D36335" s="315" t="str">
        <f>'Composições Desp. Diretas'!$C$25</f>
        <v>TÉCNICO OPERACIONAL</v>
      </c>
      <c r="E36335" s="314" t="str">
        <f>Resumo!$R$5</f>
        <v>Despesa</v>
      </c>
      <c r="F36335" s="314" t="str">
        <f>Resumo!$R$7</f>
        <v>Despesa Direta</v>
      </c>
      <c r="G36335" s="327">
        <f>'Composições Desp. Diretas'!DF25</f>
        <v>0</v>
      </c>
    </row>
    <row r="36336" spans="1:7" x14ac:dyDescent="0.25">
      <c r="A36336" s="319">
        <f>'Comp. Desp. Indiretas'!$DE$7</f>
        <v>0</v>
      </c>
      <c r="B36336" s="314" t="str">
        <f>'Composições Desp. Diretas'!$A$26</f>
        <v>SE</v>
      </c>
      <c r="C36336" s="314" t="str">
        <f>EAP!$C$10</f>
        <v>PP02</v>
      </c>
      <c r="D36336" s="315" t="str">
        <f>'Composições Desp. Diretas'!$C$26</f>
        <v>Pedágio</v>
      </c>
      <c r="E36336" s="314" t="str">
        <f>Resumo!$R$5</f>
        <v>Despesa</v>
      </c>
      <c r="F36336" s="314" t="str">
        <f>Resumo!$R$7</f>
        <v>Despesa Direta</v>
      </c>
      <c r="G36336" s="327">
        <f>'Composições Desp. Diretas'!DF26</f>
        <v>0</v>
      </c>
    </row>
    <row r="36337" spans="1:7" x14ac:dyDescent="0.25">
      <c r="A36337" s="319">
        <f>'Comp. Desp. Indiretas'!$DE$7</f>
        <v>0</v>
      </c>
      <c r="B36337" s="314" t="str">
        <f>'Composições Desp. Diretas'!$A$27</f>
        <v>SE</v>
      </c>
      <c r="C36337" s="314" t="str">
        <f>EAP!$C$10</f>
        <v>PP02</v>
      </c>
      <c r="D36337" s="315" t="str">
        <f>'Composições Desp. Diretas'!$C$27</f>
        <v>Despacho ida e volta - sonômetro</v>
      </c>
      <c r="E36337" s="314" t="str">
        <f>Resumo!$R$5</f>
        <v>Despesa</v>
      </c>
      <c r="F36337" s="314" t="str">
        <f>Resumo!$R$7</f>
        <v>Despesa Direta</v>
      </c>
      <c r="G36337" s="327">
        <f>'Composições Desp. Diretas'!DF27</f>
        <v>0</v>
      </c>
    </row>
    <row r="36338" spans="1:7" x14ac:dyDescent="0.25">
      <c r="A36338" s="319">
        <f>'Comp. Desp. Indiretas'!$DE$7</f>
        <v>0</v>
      </c>
      <c r="B36338" s="314" t="str">
        <f>'Composições Desp. Diretas'!$A$28</f>
        <v>DG</v>
      </c>
      <c r="C36338" s="314" t="str">
        <f>EAP!$C$10</f>
        <v>PP02</v>
      </c>
      <c r="D36338" s="315" t="str">
        <f>'Composições Desp. Diretas'!$C$28</f>
        <v>ALUGUEL DE VEICULO LEVE</v>
      </c>
      <c r="E36338" s="314" t="str">
        <f>Resumo!$R$5</f>
        <v>Despesa</v>
      </c>
      <c r="F36338" s="314" t="str">
        <f>Resumo!$R$7</f>
        <v>Despesa Direta</v>
      </c>
      <c r="G36338" s="327">
        <f>'Composições Desp. Diretas'!DF28</f>
        <v>0</v>
      </c>
    </row>
    <row r="36339" spans="1:7" x14ac:dyDescent="0.25">
      <c r="A36339" s="319">
        <f>'Comp. Desp. Indiretas'!$DE$7</f>
        <v>0</v>
      </c>
      <c r="B36339" s="314" t="str">
        <f>'Composições Desp. Diretas'!$A$29</f>
        <v>DG</v>
      </c>
      <c r="C36339" s="314" t="str">
        <f>EAP!$C$10</f>
        <v>PP02</v>
      </c>
      <c r="D36339" s="315" t="str">
        <f>'Composições Desp. Diretas'!$C$29</f>
        <v>COMBUSTÍVEL - GASOLINA</v>
      </c>
      <c r="E36339" s="314" t="str">
        <f>Resumo!$R$5</f>
        <v>Despesa</v>
      </c>
      <c r="F36339" s="314" t="str">
        <f>Resumo!$R$7</f>
        <v>Despesa Direta</v>
      </c>
      <c r="G36339" s="327">
        <f>'Composições Desp. Diretas'!DF29</f>
        <v>0</v>
      </c>
    </row>
    <row r="36340" spans="1:7" x14ac:dyDescent="0.25">
      <c r="A36340" s="319">
        <f>'Comp. Desp. Indiretas'!$DE$7</f>
        <v>0</v>
      </c>
      <c r="B36340" s="314">
        <f>'Composições Desp. Diretas'!$A$30</f>
        <v>0</v>
      </c>
      <c r="C36340" s="314" t="str">
        <f>EAP!$C$10</f>
        <v>PP02</v>
      </c>
      <c r="D36340" s="315">
        <f>'Composições Desp. Diretas'!$C$30</f>
        <v>0</v>
      </c>
      <c r="E36340" s="314" t="str">
        <f>Resumo!$R$5</f>
        <v>Despesa</v>
      </c>
      <c r="F36340" s="314" t="str">
        <f>Resumo!$R$7</f>
        <v>Despesa Direta</v>
      </c>
      <c r="G36340" s="327">
        <f>'Composições Desp. Diretas'!DF30</f>
        <v>0</v>
      </c>
    </row>
    <row r="36341" spans="1:7" x14ac:dyDescent="0.25">
      <c r="A36341" s="319">
        <f>'Comp. Desp. Indiretas'!$DE$7</f>
        <v>0</v>
      </c>
      <c r="B36341" s="314">
        <f>'Composições Desp. Diretas'!$A$31</f>
        <v>0</v>
      </c>
      <c r="C36341" s="314" t="str">
        <f>EAP!$C$10</f>
        <v>PP02</v>
      </c>
      <c r="D36341" s="315">
        <f>'Composições Desp. Diretas'!$C$31</f>
        <v>0</v>
      </c>
      <c r="E36341" s="314" t="str">
        <f>Resumo!$R$5</f>
        <v>Despesa</v>
      </c>
      <c r="F36341" s="314" t="str">
        <f>Resumo!$R$7</f>
        <v>Despesa Direta</v>
      </c>
      <c r="G36341" s="327">
        <f>'Composições Desp. Diretas'!DF31</f>
        <v>0</v>
      </c>
    </row>
    <row r="36342" spans="1:7" x14ac:dyDescent="0.25">
      <c r="A36342" s="319">
        <f>'Comp. Desp. Indiretas'!$DE$7</f>
        <v>0</v>
      </c>
      <c r="B36342" s="314" t="str">
        <f>'Composições Desp. Diretas'!$A$32</f>
        <v>MOC</v>
      </c>
      <c r="C36342" s="314" t="str">
        <f>EAP!$C$10</f>
        <v>PP02</v>
      </c>
      <c r="D36342" s="315" t="str">
        <f>'Composições Desp. Diretas'!$C$32</f>
        <v>COORD. DE PROJETO</v>
      </c>
      <c r="E36342" s="314" t="str">
        <f>Resumo!$R$5</f>
        <v>Despesa</v>
      </c>
      <c r="F36342" s="314" t="str">
        <f>Resumo!$R$7</f>
        <v>Despesa Direta</v>
      </c>
      <c r="G36342" s="327">
        <f>'Composições Desp. Diretas'!DF32</f>
        <v>0</v>
      </c>
    </row>
    <row r="36343" spans="1:7" x14ac:dyDescent="0.25">
      <c r="A36343" s="319">
        <f>'Comp. Desp. Indiretas'!$DE$7</f>
        <v>0</v>
      </c>
      <c r="B36343" s="314" t="str">
        <f>'Composições Desp. Diretas'!$A$33</f>
        <v>MOC</v>
      </c>
      <c r="C36343" s="314" t="str">
        <f>EAP!$C$10</f>
        <v>PP02</v>
      </c>
      <c r="D36343" s="315" t="str">
        <f>'Composições Desp. Diretas'!$C$33</f>
        <v>ANALISTA DE PROJETOS PLENO</v>
      </c>
      <c r="E36343" s="314" t="str">
        <f>Resumo!$R$5</f>
        <v>Despesa</v>
      </c>
      <c r="F36343" s="314" t="str">
        <f>Resumo!$R$7</f>
        <v>Despesa Direta</v>
      </c>
      <c r="G36343" s="327">
        <f>'Composições Desp. Diretas'!DF33</f>
        <v>0</v>
      </c>
    </row>
    <row r="36344" spans="1:7" x14ac:dyDescent="0.25">
      <c r="A36344" s="319">
        <f>'Comp. Desp. Indiretas'!$DE$7</f>
        <v>0</v>
      </c>
      <c r="B36344" s="314" t="str">
        <f>'Composições Desp. Diretas'!$A$34</f>
        <v>MOC</v>
      </c>
      <c r="C36344" s="314" t="str">
        <f>EAP!$C$10</f>
        <v>PP02</v>
      </c>
      <c r="D36344" s="315" t="str">
        <f>'Composições Desp. Diretas'!$C$34</f>
        <v>ASSISTENTE DE PROJETOS</v>
      </c>
      <c r="E36344" s="314" t="str">
        <f>Resumo!$R$5</f>
        <v>Despesa</v>
      </c>
      <c r="F36344" s="314" t="str">
        <f>Resumo!$R$7</f>
        <v>Despesa Direta</v>
      </c>
      <c r="G36344" s="327">
        <f>'Composições Desp. Diretas'!DF34</f>
        <v>0</v>
      </c>
    </row>
    <row r="36345" spans="1:7" x14ac:dyDescent="0.25">
      <c r="A36345" s="319">
        <f>'Comp. Desp. Indiretas'!$DE$7</f>
        <v>0</v>
      </c>
      <c r="B36345" s="314" t="str">
        <f>'Composições Desp. Diretas'!$A$35</f>
        <v>MOC</v>
      </c>
      <c r="C36345" s="314" t="str">
        <f>EAP!$C$10</f>
        <v>PP02</v>
      </c>
      <c r="D36345" s="315" t="str">
        <f>'Composições Desp. Diretas'!$C$35</f>
        <v>ANALISTA DE GEOPROCESSAMENTO</v>
      </c>
      <c r="E36345" s="314" t="str">
        <f>Resumo!$R$5</f>
        <v>Despesa</v>
      </c>
      <c r="F36345" s="314" t="str">
        <f>Resumo!$R$7</f>
        <v>Despesa Direta</v>
      </c>
      <c r="G36345" s="327">
        <f>'Composições Desp. Diretas'!DF35</f>
        <v>0</v>
      </c>
    </row>
    <row r="36346" spans="1:7" x14ac:dyDescent="0.25">
      <c r="A36346" s="319">
        <f>'Comp. Desp. Indiretas'!$DE$7</f>
        <v>0</v>
      </c>
      <c r="B36346" s="314">
        <f>'Composições Desp. Diretas'!$A$36</f>
        <v>0</v>
      </c>
      <c r="C36346" s="314" t="str">
        <f>EAP!$C$10</f>
        <v>PP02</v>
      </c>
      <c r="D36346" s="315">
        <f>'Composições Desp. Diretas'!$C$36</f>
        <v>0</v>
      </c>
      <c r="E36346" s="314" t="str">
        <f>Resumo!$R$5</f>
        <v>Despesa</v>
      </c>
      <c r="F36346" s="314" t="str">
        <f>Resumo!$R$7</f>
        <v>Despesa Direta</v>
      </c>
      <c r="G36346" s="327">
        <f>'Composições Desp. Diretas'!DF36</f>
        <v>0</v>
      </c>
    </row>
    <row r="36347" spans="1:7" x14ac:dyDescent="0.25">
      <c r="A36347" s="319">
        <f>'Comp. Desp. Indiretas'!$DE$7</f>
        <v>0</v>
      </c>
      <c r="B36347" s="314">
        <f>'Composições Desp. Diretas'!$A$37</f>
        <v>0</v>
      </c>
      <c r="C36347" s="314" t="str">
        <f>EAP!$C$10</f>
        <v>PP02</v>
      </c>
      <c r="D36347" s="315">
        <f>'Composições Desp. Diretas'!$C$37</f>
        <v>0</v>
      </c>
      <c r="E36347" s="314" t="str">
        <f>Resumo!$R$5</f>
        <v>Despesa</v>
      </c>
      <c r="F36347" s="314" t="str">
        <f>Resumo!$R$7</f>
        <v>Despesa Direta</v>
      </c>
      <c r="G36347" s="327">
        <f>'Composições Desp. Diretas'!DF37</f>
        <v>0</v>
      </c>
    </row>
    <row r="36348" spans="1:7" x14ac:dyDescent="0.25">
      <c r="A36348" s="319">
        <f>'Comp. Desp. Indiretas'!$DE$7</f>
        <v>0</v>
      </c>
      <c r="B36348" s="314">
        <f>'Composições Desp. Diretas'!$A$38</f>
        <v>0</v>
      </c>
      <c r="C36348" s="314" t="str">
        <f>EAP!$C$10</f>
        <v>PP02</v>
      </c>
      <c r="D36348" s="315">
        <f>'Composições Desp. Diretas'!$C$38</f>
        <v>0</v>
      </c>
      <c r="E36348" s="314" t="str">
        <f>Resumo!$R$5</f>
        <v>Despesa</v>
      </c>
      <c r="F36348" s="314" t="str">
        <f>Resumo!$R$7</f>
        <v>Despesa Direta</v>
      </c>
      <c r="G36348" s="327">
        <f>'Composições Desp. Diretas'!DF38</f>
        <v>0</v>
      </c>
    </row>
    <row r="36349" spans="1:7" x14ac:dyDescent="0.25">
      <c r="A36349" s="319">
        <f>'Comp. Desp. Indiretas'!$DE$7</f>
        <v>0</v>
      </c>
      <c r="B36349" s="314">
        <f>'Composições Desp. Diretas'!$A$39</f>
        <v>0</v>
      </c>
      <c r="C36349" s="314" t="str">
        <f>EAP!$C$10</f>
        <v>PP02</v>
      </c>
      <c r="D36349" s="315">
        <f>'Composições Desp. Diretas'!$C$39</f>
        <v>0</v>
      </c>
      <c r="E36349" s="314" t="str">
        <f>Resumo!$R$5</f>
        <v>Despesa</v>
      </c>
      <c r="F36349" s="314" t="str">
        <f>Resumo!$R$7</f>
        <v>Despesa Direta</v>
      </c>
      <c r="G36349" s="327">
        <f>'Composições Desp. Diretas'!DF39</f>
        <v>0</v>
      </c>
    </row>
    <row r="36350" spans="1:7" x14ac:dyDescent="0.25">
      <c r="A36350" s="319">
        <f>'Comp. Desp. Indiretas'!$DE$7</f>
        <v>0</v>
      </c>
      <c r="B36350" s="314">
        <f>'Composições Desp. Diretas'!$A$40</f>
        <v>0</v>
      </c>
      <c r="C36350" s="314" t="str">
        <f>EAP!$C$10</f>
        <v>PP02</v>
      </c>
      <c r="D36350" s="315">
        <f>'Composições Desp. Diretas'!$C$40</f>
        <v>0</v>
      </c>
      <c r="E36350" s="314" t="str">
        <f>Resumo!$R$5</f>
        <v>Despesa</v>
      </c>
      <c r="F36350" s="314" t="str">
        <f>Resumo!$R$7</f>
        <v>Despesa Direta</v>
      </c>
      <c r="G36350" s="327">
        <f>'Composições Desp. Diretas'!DF40</f>
        <v>0</v>
      </c>
    </row>
    <row r="36351" spans="1:7" x14ac:dyDescent="0.25">
      <c r="A36351" s="319">
        <f>'Comp. Desp. Indiretas'!$DE$7</f>
        <v>0</v>
      </c>
      <c r="B36351" s="314">
        <f>'Composições Desp. Diretas'!$A$41</f>
        <v>0</v>
      </c>
      <c r="C36351" s="314" t="str">
        <f>EAP!$C$10</f>
        <v>PP02</v>
      </c>
      <c r="D36351" s="315">
        <f>'Composições Desp. Diretas'!$C$41</f>
        <v>0</v>
      </c>
      <c r="E36351" s="314" t="str">
        <f>Resumo!$R$5</f>
        <v>Despesa</v>
      </c>
      <c r="F36351" s="314" t="str">
        <f>Resumo!$R$7</f>
        <v>Despesa Direta</v>
      </c>
      <c r="G36351" s="327">
        <f>'Composições Desp. Diretas'!DF41</f>
        <v>0</v>
      </c>
    </row>
    <row r="36352" spans="1:7" x14ac:dyDescent="0.25">
      <c r="A36352" s="319">
        <f>'Comp. Desp. Indiretas'!$DE$7</f>
        <v>0</v>
      </c>
      <c r="B36352" s="314">
        <f>'Composições Desp. Diretas'!$A$42</f>
        <v>0</v>
      </c>
      <c r="C36352" s="314" t="str">
        <f>EAP!$C$10</f>
        <v>PP02</v>
      </c>
      <c r="D36352" s="315">
        <f>'Composições Desp. Diretas'!$C$42</f>
        <v>0</v>
      </c>
      <c r="E36352" s="314" t="str">
        <f>Resumo!$R$5</f>
        <v>Despesa</v>
      </c>
      <c r="F36352" s="314" t="str">
        <f>Resumo!$R$7</f>
        <v>Despesa Direta</v>
      </c>
      <c r="G36352" s="327">
        <f>'Composições Desp. Diretas'!DF42</f>
        <v>0</v>
      </c>
    </row>
    <row r="36353" spans="1:7" x14ac:dyDescent="0.25">
      <c r="A36353" s="319">
        <f>'Comp. Desp. Indiretas'!$DE$7</f>
        <v>0</v>
      </c>
      <c r="B36353" s="314">
        <f>'Composições Desp. Diretas'!$A$43</f>
        <v>0</v>
      </c>
      <c r="C36353" s="314" t="str">
        <f>EAP!$C$10</f>
        <v>PP02</v>
      </c>
      <c r="D36353" s="315">
        <f>'Composições Desp. Diretas'!$C$43</f>
        <v>0</v>
      </c>
      <c r="E36353" s="314" t="str">
        <f>Resumo!$R$5</f>
        <v>Despesa</v>
      </c>
      <c r="F36353" s="314" t="str">
        <f>Resumo!$R$7</f>
        <v>Despesa Direta</v>
      </c>
      <c r="G36353" s="327">
        <f>'Composições Desp. Diretas'!DF43</f>
        <v>0</v>
      </c>
    </row>
    <row r="36354" spans="1:7" x14ac:dyDescent="0.25">
      <c r="A36354" s="319">
        <f>'Comp. Desp. Indiretas'!$DE$7</f>
        <v>0</v>
      </c>
      <c r="B36354" s="314">
        <f>'Composições Desp. Diretas'!$A$44</f>
        <v>0</v>
      </c>
      <c r="C36354" s="314" t="str">
        <f>EAP!$C$10</f>
        <v>PP02</v>
      </c>
      <c r="D36354" s="315">
        <f>'Composições Desp. Diretas'!$C$44</f>
        <v>0</v>
      </c>
      <c r="E36354" s="314" t="str">
        <f>Resumo!$R$5</f>
        <v>Despesa</v>
      </c>
      <c r="F36354" s="314" t="str">
        <f>Resumo!$R$7</f>
        <v>Despesa Direta</v>
      </c>
      <c r="G36354" s="327">
        <f>'Composições Desp. Diretas'!DF44</f>
        <v>0</v>
      </c>
    </row>
    <row r="36355" spans="1:7" x14ac:dyDescent="0.25">
      <c r="A36355" s="319">
        <f>'Comp. Desp. Indiretas'!$DE$7</f>
        <v>0</v>
      </c>
      <c r="B36355" s="314">
        <f>'Composições Desp. Diretas'!$A$45</f>
        <v>0</v>
      </c>
      <c r="C36355" s="314" t="str">
        <f>EAP!$C$10</f>
        <v>PP02</v>
      </c>
      <c r="D36355" s="315">
        <f>'Composições Desp. Diretas'!$C$45</f>
        <v>0</v>
      </c>
      <c r="E36355" s="314" t="str">
        <f>Resumo!$R$5</f>
        <v>Despesa</v>
      </c>
      <c r="F36355" s="314" t="str">
        <f>Resumo!$R$7</f>
        <v>Despesa Direta</v>
      </c>
      <c r="G36355" s="327">
        <f>'Composições Desp. Diretas'!DF45</f>
        <v>0</v>
      </c>
    </row>
    <row r="36356" spans="1:7" x14ac:dyDescent="0.25">
      <c r="A36356" s="319">
        <f>'Comp. Desp. Indiretas'!$DE$7</f>
        <v>0</v>
      </c>
      <c r="B36356" s="314">
        <f>'Composições Desp. Diretas'!$A$46</f>
        <v>0</v>
      </c>
      <c r="C36356" s="314" t="str">
        <f>EAP!$C$10</f>
        <v>PP02</v>
      </c>
      <c r="D36356" s="315">
        <f>'Composições Desp. Diretas'!$C$46</f>
        <v>0</v>
      </c>
      <c r="E36356" s="314" t="str">
        <f>Resumo!$R$5</f>
        <v>Despesa</v>
      </c>
      <c r="F36356" s="314" t="str">
        <f>Resumo!$R$7</f>
        <v>Despesa Direta</v>
      </c>
      <c r="G36356" s="327">
        <f>'Composições Desp. Diretas'!DF46</f>
        <v>0</v>
      </c>
    </row>
    <row r="36357" spans="1:7" x14ac:dyDescent="0.25">
      <c r="A36357" s="319">
        <f>'Comp. Desp. Indiretas'!$DE$7</f>
        <v>0</v>
      </c>
      <c r="B36357" s="314">
        <f>'Composições Desp. Diretas'!$A$47</f>
        <v>0</v>
      </c>
      <c r="C36357" s="314" t="str">
        <f>EAP!$C$10</f>
        <v>PP02</v>
      </c>
      <c r="D36357" s="315">
        <f>'Composições Desp. Diretas'!$C$47</f>
        <v>0</v>
      </c>
      <c r="E36357" s="314" t="str">
        <f>Resumo!$R$5</f>
        <v>Despesa</v>
      </c>
      <c r="F36357" s="314" t="str">
        <f>Resumo!$R$7</f>
        <v>Despesa Direta</v>
      </c>
      <c r="G36357" s="327">
        <f>'Composições Desp. Diretas'!DF47</f>
        <v>0</v>
      </c>
    </row>
    <row r="36358" spans="1:7" x14ac:dyDescent="0.25">
      <c r="A36358" s="319">
        <f>'Comp. Desp. Indiretas'!$DE$7</f>
        <v>0</v>
      </c>
      <c r="B36358" s="314">
        <f>'Composições Desp. Diretas'!$A$48</f>
        <v>0</v>
      </c>
      <c r="C36358" s="314" t="str">
        <f>EAP!$C$10</f>
        <v>PP02</v>
      </c>
      <c r="D36358" s="315">
        <f>'Composições Desp. Diretas'!$C$48</f>
        <v>0</v>
      </c>
      <c r="E36358" s="314" t="str">
        <f>Resumo!$R$5</f>
        <v>Despesa</v>
      </c>
      <c r="F36358" s="314" t="str">
        <f>Resumo!$R$7</f>
        <v>Despesa Direta</v>
      </c>
      <c r="G36358" s="327">
        <f>'Composições Desp. Diretas'!DF48</f>
        <v>0</v>
      </c>
    </row>
    <row r="36359" spans="1:7" x14ac:dyDescent="0.25">
      <c r="A36359" s="319">
        <f>'Comp. Desp. Indiretas'!$DE$7</f>
        <v>0</v>
      </c>
      <c r="B36359" s="314">
        <f>'Composições Desp. Diretas'!$A$49</f>
        <v>0</v>
      </c>
      <c r="C36359" s="314" t="str">
        <f>EAP!$C$10</f>
        <v>PP02</v>
      </c>
      <c r="D36359" s="315">
        <f>'Composições Desp. Diretas'!$C$49</f>
        <v>0</v>
      </c>
      <c r="E36359" s="314" t="str">
        <f>Resumo!$R$5</f>
        <v>Despesa</v>
      </c>
      <c r="F36359" s="314" t="str">
        <f>Resumo!$R$7</f>
        <v>Despesa Direta</v>
      </c>
      <c r="G36359" s="327">
        <f>'Composições Desp. Diretas'!DF49</f>
        <v>0</v>
      </c>
    </row>
    <row r="36360" spans="1:7" x14ac:dyDescent="0.25">
      <c r="A36360" s="319">
        <f>'Comp. Desp. Indiretas'!$DE$7</f>
        <v>0</v>
      </c>
      <c r="B36360" s="314">
        <f>'Composições Desp. Diretas'!$A$50</f>
        <v>0</v>
      </c>
      <c r="C36360" s="314" t="str">
        <f>EAP!$C$10</f>
        <v>PP02</v>
      </c>
      <c r="D36360" s="315">
        <f>'Composições Desp. Diretas'!$C$50</f>
        <v>0</v>
      </c>
      <c r="E36360" s="314" t="str">
        <f>Resumo!$R$5</f>
        <v>Despesa</v>
      </c>
      <c r="F36360" s="314" t="str">
        <f>Resumo!$R$7</f>
        <v>Despesa Direta</v>
      </c>
      <c r="G36360" s="327">
        <f>'Composições Desp. Diretas'!DF50</f>
        <v>0</v>
      </c>
    </row>
    <row r="36361" spans="1:7" x14ac:dyDescent="0.25">
      <c r="A36361" s="319">
        <f>'Comp. Desp. Indiretas'!$DE$7</f>
        <v>0</v>
      </c>
      <c r="B36361" s="314">
        <f>'Composições Desp. Diretas'!$A$51</f>
        <v>0</v>
      </c>
      <c r="C36361" s="314" t="str">
        <f>EAP!$C$10</f>
        <v>PP02</v>
      </c>
      <c r="D36361" s="315">
        <f>'Composições Desp. Diretas'!$C$51</f>
        <v>0</v>
      </c>
      <c r="E36361" s="314" t="str">
        <f>Resumo!$R$5</f>
        <v>Despesa</v>
      </c>
      <c r="F36361" s="314" t="str">
        <f>Resumo!$R$7</f>
        <v>Despesa Direta</v>
      </c>
      <c r="G36361" s="327">
        <f>'Composições Desp. Diretas'!DF51</f>
        <v>0</v>
      </c>
    </row>
    <row r="36362" spans="1:7" x14ac:dyDescent="0.25">
      <c r="A36362" s="319">
        <f>'Comp. Desp. Indiretas'!$DE$7</f>
        <v>0</v>
      </c>
      <c r="B36362" s="314">
        <f>'Composições Desp. Diretas'!$A$52</f>
        <v>0</v>
      </c>
      <c r="C36362" s="314" t="str">
        <f>EAP!$C$10</f>
        <v>PP02</v>
      </c>
      <c r="D36362" s="315">
        <f>'Composições Desp. Diretas'!$C$52</f>
        <v>0</v>
      </c>
      <c r="E36362" s="314" t="str">
        <f>Resumo!$R$5</f>
        <v>Despesa</v>
      </c>
      <c r="F36362" s="314" t="str">
        <f>Resumo!$R$7</f>
        <v>Despesa Direta</v>
      </c>
      <c r="G36362" s="327">
        <f>'Composições Desp. Diretas'!DF52</f>
        <v>0</v>
      </c>
    </row>
    <row r="36363" spans="1:7" x14ac:dyDescent="0.25">
      <c r="A36363" s="319">
        <f>'Comp. Desp. Indiretas'!$DE$7</f>
        <v>0</v>
      </c>
      <c r="B36363" s="314">
        <f>'Composições Desp. Diretas'!$A$53</f>
        <v>0</v>
      </c>
      <c r="C36363" s="314" t="str">
        <f>EAP!$C$10</f>
        <v>PP02</v>
      </c>
      <c r="D36363" s="315">
        <f>'Composições Desp. Diretas'!$C$53</f>
        <v>0</v>
      </c>
      <c r="E36363" s="314" t="str">
        <f>Resumo!$R$5</f>
        <v>Despesa</v>
      </c>
      <c r="F36363" s="314" t="str">
        <f>Resumo!$R$7</f>
        <v>Despesa Direta</v>
      </c>
      <c r="G36363" s="327">
        <f>'Composições Desp. Diretas'!DF53</f>
        <v>0</v>
      </c>
    </row>
    <row r="36364" spans="1:7" x14ac:dyDescent="0.25">
      <c r="A36364" s="319">
        <f>'Comp. Desp. Indiretas'!$DE$7</f>
        <v>0</v>
      </c>
      <c r="B36364" s="314">
        <f>'Composições Desp. Diretas'!$A$54</f>
        <v>0</v>
      </c>
      <c r="C36364" s="314" t="str">
        <f>EAP!$C$10</f>
        <v>PP02</v>
      </c>
      <c r="D36364" s="315">
        <f>'Composições Desp. Diretas'!$C$54</f>
        <v>0</v>
      </c>
      <c r="E36364" s="314" t="str">
        <f>Resumo!$R$5</f>
        <v>Despesa</v>
      </c>
      <c r="F36364" s="314" t="str">
        <f>Resumo!$R$7</f>
        <v>Despesa Direta</v>
      </c>
      <c r="G36364" s="327">
        <f>'Composições Desp. Diretas'!DF54</f>
        <v>0</v>
      </c>
    </row>
    <row r="36365" spans="1:7" x14ac:dyDescent="0.25">
      <c r="A36365" s="319">
        <f>'Comp. Desp. Indiretas'!$DE$7</f>
        <v>0</v>
      </c>
      <c r="B36365" s="314">
        <f>'Composições Desp. Diretas'!$A$55</f>
        <v>0</v>
      </c>
      <c r="C36365" s="314" t="str">
        <f>EAP!$C$10</f>
        <v>PP02</v>
      </c>
      <c r="D36365" s="315">
        <f>'Composições Desp. Diretas'!$C$55</f>
        <v>0</v>
      </c>
      <c r="E36365" s="314" t="str">
        <f>Resumo!$R$5</f>
        <v>Despesa</v>
      </c>
      <c r="F36365" s="314" t="str">
        <f>Resumo!$R$7</f>
        <v>Despesa Direta</v>
      </c>
      <c r="G36365" s="327">
        <f>'Composições Desp. Diretas'!DF55</f>
        <v>0</v>
      </c>
    </row>
    <row r="36366" spans="1:7" x14ac:dyDescent="0.25">
      <c r="A36366" s="319">
        <f>'Comp. Desp. Indiretas'!$DE$7</f>
        <v>0</v>
      </c>
      <c r="B36366" s="314" t="str">
        <f>'Composições Desp. Diretas'!$A$57</f>
        <v>SE</v>
      </c>
      <c r="C36366" s="314" t="str">
        <f>EAP!$C$11</f>
        <v>PP03</v>
      </c>
      <c r="D36366" s="315" t="str">
        <f>'Composições Desp. Diretas'!$C$57</f>
        <v>análise lab eflu</v>
      </c>
      <c r="E36366" s="314" t="str">
        <f>Resumo!$R$5</f>
        <v>Despesa</v>
      </c>
      <c r="F36366" s="314" t="str">
        <f>Resumo!$R$7</f>
        <v>Despesa Direta</v>
      </c>
      <c r="G36366" s="327">
        <f>'Composições Desp. Diretas'!DF57</f>
        <v>0</v>
      </c>
    </row>
    <row r="36367" spans="1:7" x14ac:dyDescent="0.25">
      <c r="A36367" s="319">
        <f>'Comp. Desp. Indiretas'!$DE$7</f>
        <v>0</v>
      </c>
      <c r="B36367" s="314" t="str">
        <f>'Composições Desp. Diretas'!$A$58</f>
        <v>MOC</v>
      </c>
      <c r="C36367" s="314" t="str">
        <f>EAP!$C$11</f>
        <v>PP03</v>
      </c>
      <c r="D36367" s="315" t="str">
        <f>'Composições Desp. Diretas'!$C$58</f>
        <v>ANALISTA DE PROJETOS PLENO</v>
      </c>
      <c r="E36367" s="314" t="str">
        <f>Resumo!$R$5</f>
        <v>Despesa</v>
      </c>
      <c r="F36367" s="314" t="str">
        <f>Resumo!$R$7</f>
        <v>Despesa Direta</v>
      </c>
      <c r="G36367" s="327">
        <f>'Composições Desp. Diretas'!DF58</f>
        <v>0</v>
      </c>
    </row>
    <row r="36368" spans="1:7" x14ac:dyDescent="0.25">
      <c r="A36368" s="319">
        <f>'Comp. Desp. Indiretas'!$DE$7</f>
        <v>0</v>
      </c>
      <c r="B36368" s="314" t="str">
        <f>'Composições Desp. Diretas'!$A$59</f>
        <v>SE</v>
      </c>
      <c r="C36368" s="314" t="str">
        <f>EAP!$C$11</f>
        <v>PP03</v>
      </c>
      <c r="D36368" s="315" t="str">
        <f>'Composições Desp. Diretas'!$C$59</f>
        <v>Elaboração de RT Ecotox</v>
      </c>
      <c r="E36368" s="314" t="str">
        <f>Resumo!$R$5</f>
        <v>Despesa</v>
      </c>
      <c r="F36368" s="314" t="str">
        <f>Resumo!$R$7</f>
        <v>Despesa Direta</v>
      </c>
      <c r="G36368" s="327">
        <f>'Composições Desp. Diretas'!DF59</f>
        <v>0</v>
      </c>
    </row>
    <row r="36369" spans="1:7" x14ac:dyDescent="0.25">
      <c r="A36369" s="319">
        <f>'Comp. Desp. Indiretas'!$DE$7</f>
        <v>0</v>
      </c>
      <c r="B36369" s="314">
        <f>'Composições Desp. Diretas'!$A$60</f>
        <v>0</v>
      </c>
      <c r="C36369" s="314" t="str">
        <f>EAP!$C$11</f>
        <v>PP03</v>
      </c>
      <c r="D36369" s="315">
        <f>'Composições Desp. Diretas'!$C$60</f>
        <v>0</v>
      </c>
      <c r="E36369" s="314" t="str">
        <f>Resumo!$R$5</f>
        <v>Despesa</v>
      </c>
      <c r="F36369" s="314" t="str">
        <f>Resumo!$R$7</f>
        <v>Despesa Direta</v>
      </c>
      <c r="G36369" s="327">
        <f>'Composições Desp. Diretas'!DF60</f>
        <v>0</v>
      </c>
    </row>
    <row r="36370" spans="1:7" x14ac:dyDescent="0.25">
      <c r="A36370" s="319">
        <f>'Comp. Desp. Indiretas'!$DE$7</f>
        <v>0</v>
      </c>
      <c r="B36370" s="314">
        <f>'Composições Desp. Diretas'!$A$61</f>
        <v>0</v>
      </c>
      <c r="C36370" s="314" t="str">
        <f>EAP!$C$11</f>
        <v>PP03</v>
      </c>
      <c r="D36370" s="315">
        <f>'Composições Desp. Diretas'!$C$61</f>
        <v>0</v>
      </c>
      <c r="E36370" s="314" t="str">
        <f>Resumo!$R$5</f>
        <v>Despesa</v>
      </c>
      <c r="F36370" s="314" t="str">
        <f>Resumo!$R$7</f>
        <v>Despesa Direta</v>
      </c>
      <c r="G36370" s="327">
        <f>'Composições Desp. Diretas'!DF61</f>
        <v>0</v>
      </c>
    </row>
    <row r="36371" spans="1:7" x14ac:dyDescent="0.25">
      <c r="A36371" s="319">
        <f>'Comp. Desp. Indiretas'!$DE$7</f>
        <v>0</v>
      </c>
      <c r="B36371" s="314" t="str">
        <f>'Composições Desp. Diretas'!$A$62</f>
        <v>MOC</v>
      </c>
      <c r="C36371" s="314" t="str">
        <f>EAP!$C$11</f>
        <v>PP03</v>
      </c>
      <c r="D36371" s="315" t="str">
        <f>'Composições Desp. Diretas'!$C$62</f>
        <v>TÉCNICO OPERACIONAL</v>
      </c>
      <c r="E36371" s="314" t="str">
        <f>Resumo!$R$5</f>
        <v>Despesa</v>
      </c>
      <c r="F36371" s="314" t="str">
        <f>Resumo!$R$7</f>
        <v>Despesa Direta</v>
      </c>
      <c r="G36371" s="327">
        <f>'Composições Desp. Diretas'!DF62</f>
        <v>0</v>
      </c>
    </row>
    <row r="36372" spans="1:7" x14ac:dyDescent="0.25">
      <c r="A36372" s="319">
        <f>'Comp. Desp. Indiretas'!$DE$7</f>
        <v>0</v>
      </c>
      <c r="B36372" s="314" t="str">
        <f>'Composições Desp. Diretas'!$A$63</f>
        <v>DG</v>
      </c>
      <c r="C36372" s="314" t="str">
        <f>EAP!$C$11</f>
        <v>PP03</v>
      </c>
      <c r="D36372" s="315" t="str">
        <f>'Composições Desp. Diretas'!$C$63</f>
        <v>COMBUSTÍVEL - GASOLINA</v>
      </c>
      <c r="E36372" s="314" t="str">
        <f>Resumo!$R$5</f>
        <v>Despesa</v>
      </c>
      <c r="F36372" s="314" t="str">
        <f>Resumo!$R$7</f>
        <v>Despesa Direta</v>
      </c>
      <c r="G36372" s="327">
        <f>'Composições Desp. Diretas'!DF63</f>
        <v>0</v>
      </c>
    </row>
    <row r="36373" spans="1:7" x14ac:dyDescent="0.25">
      <c r="A36373" s="319">
        <f>'Comp. Desp. Indiretas'!$DE$7</f>
        <v>0</v>
      </c>
      <c r="B36373" s="314">
        <f>'Composições Desp. Diretas'!$A$64</f>
        <v>0</v>
      </c>
      <c r="C36373" s="314" t="str">
        <f>EAP!$C$11</f>
        <v>PP03</v>
      </c>
      <c r="D36373" s="315">
        <f>'Composições Desp. Diretas'!$C$64</f>
        <v>0</v>
      </c>
      <c r="E36373" s="314" t="str">
        <f>Resumo!$R$5</f>
        <v>Despesa</v>
      </c>
      <c r="F36373" s="314" t="str">
        <f>Resumo!$R$7</f>
        <v>Despesa Direta</v>
      </c>
      <c r="G36373" s="327">
        <f>'Composições Desp. Diretas'!DF64</f>
        <v>0</v>
      </c>
    </row>
    <row r="36374" spans="1:7" x14ac:dyDescent="0.25">
      <c r="A36374" s="319">
        <f>'Comp. Desp. Indiretas'!$DE$7</f>
        <v>0</v>
      </c>
      <c r="B36374" s="314">
        <f>'Composições Desp. Diretas'!$A$65</f>
        <v>0</v>
      </c>
      <c r="C36374" s="314" t="str">
        <f>EAP!$C$11</f>
        <v>PP03</v>
      </c>
      <c r="D36374" s="315">
        <f>'Composições Desp. Diretas'!$C$65</f>
        <v>0</v>
      </c>
      <c r="E36374" s="314" t="str">
        <f>Resumo!$R$5</f>
        <v>Despesa</v>
      </c>
      <c r="F36374" s="314" t="str">
        <f>Resumo!$R$7</f>
        <v>Despesa Direta</v>
      </c>
      <c r="G36374" s="327">
        <f>'Composições Desp. Diretas'!DF65</f>
        <v>0</v>
      </c>
    </row>
    <row r="36375" spans="1:7" x14ac:dyDescent="0.25">
      <c r="A36375" s="319">
        <f>'Comp. Desp. Indiretas'!$DE$7</f>
        <v>0</v>
      </c>
      <c r="B36375" s="314">
        <f>'Composições Desp. Diretas'!$A$66</f>
        <v>0</v>
      </c>
      <c r="C36375" s="314" t="str">
        <f>EAP!$C$11</f>
        <v>PP03</v>
      </c>
      <c r="D36375" s="315">
        <f>'Composições Desp. Diretas'!$C$66</f>
        <v>0</v>
      </c>
      <c r="E36375" s="314" t="str">
        <f>Resumo!$R$5</f>
        <v>Despesa</v>
      </c>
      <c r="F36375" s="314" t="str">
        <f>Resumo!$R$7</f>
        <v>Despesa Direta</v>
      </c>
      <c r="G36375" s="327">
        <f>'Composições Desp. Diretas'!DF66</f>
        <v>0</v>
      </c>
    </row>
    <row r="36376" spans="1:7" x14ac:dyDescent="0.25">
      <c r="A36376" s="319">
        <f>'Comp. Desp. Indiretas'!$DE$7</f>
        <v>0</v>
      </c>
      <c r="B36376" s="314">
        <f>'Composições Desp. Diretas'!$A$67</f>
        <v>0</v>
      </c>
      <c r="C36376" s="314" t="str">
        <f>EAP!$C$11</f>
        <v>PP03</v>
      </c>
      <c r="D36376" s="315">
        <f>'Composições Desp. Diretas'!$C$67</f>
        <v>0</v>
      </c>
      <c r="E36376" s="314" t="str">
        <f>Resumo!$R$5</f>
        <v>Despesa</v>
      </c>
      <c r="F36376" s="314" t="str">
        <f>Resumo!$R$7</f>
        <v>Despesa Direta</v>
      </c>
      <c r="G36376" s="327">
        <f>'Composições Desp. Diretas'!DF67</f>
        <v>0</v>
      </c>
    </row>
    <row r="36377" spans="1:7" x14ac:dyDescent="0.25">
      <c r="A36377" s="319">
        <f>'Comp. Desp. Indiretas'!$DE$7</f>
        <v>0</v>
      </c>
      <c r="B36377" s="314">
        <f>'Composições Desp. Diretas'!$A$68</f>
        <v>0</v>
      </c>
      <c r="C36377" s="314" t="str">
        <f>EAP!$C$11</f>
        <v>PP03</v>
      </c>
      <c r="D36377" s="315">
        <f>'Composições Desp. Diretas'!$C$68</f>
        <v>0</v>
      </c>
      <c r="E36377" s="314" t="str">
        <f>Resumo!$R$5</f>
        <v>Despesa</v>
      </c>
      <c r="F36377" s="314" t="str">
        <f>Resumo!$R$7</f>
        <v>Despesa Direta</v>
      </c>
      <c r="G36377" s="327">
        <f>'Composições Desp. Diretas'!DF68</f>
        <v>0</v>
      </c>
    </row>
    <row r="36378" spans="1:7" x14ac:dyDescent="0.25">
      <c r="A36378" s="319">
        <f>'Comp. Desp. Indiretas'!$DE$7</f>
        <v>0</v>
      </c>
      <c r="B36378" s="314">
        <f>'Composições Desp. Diretas'!$A$69</f>
        <v>0</v>
      </c>
      <c r="C36378" s="314" t="str">
        <f>EAP!$C$11</f>
        <v>PP03</v>
      </c>
      <c r="D36378" s="315">
        <f>'Composições Desp. Diretas'!$C$69</f>
        <v>0</v>
      </c>
      <c r="E36378" s="314" t="str">
        <f>Resumo!$R$5</f>
        <v>Despesa</v>
      </c>
      <c r="F36378" s="314" t="str">
        <f>Resumo!$R$7</f>
        <v>Despesa Direta</v>
      </c>
      <c r="G36378" s="327">
        <f>'Composições Desp. Diretas'!DF69</f>
        <v>0</v>
      </c>
    </row>
    <row r="36379" spans="1:7" x14ac:dyDescent="0.25">
      <c r="A36379" s="319">
        <f>'Comp. Desp. Indiretas'!$DE$7</f>
        <v>0</v>
      </c>
      <c r="B36379" s="314">
        <f>'Composições Desp. Diretas'!$A$70</f>
        <v>0</v>
      </c>
      <c r="C36379" s="314" t="str">
        <f>EAP!$C$11</f>
        <v>PP03</v>
      </c>
      <c r="D36379" s="315">
        <f>'Composições Desp. Diretas'!$C$70</f>
        <v>0</v>
      </c>
      <c r="E36379" s="314" t="str">
        <f>Resumo!$R$5</f>
        <v>Despesa</v>
      </c>
      <c r="F36379" s="314" t="str">
        <f>Resumo!$R$7</f>
        <v>Despesa Direta</v>
      </c>
      <c r="G36379" s="327">
        <f>'Composições Desp. Diretas'!DF70</f>
        <v>0</v>
      </c>
    </row>
    <row r="36380" spans="1:7" x14ac:dyDescent="0.25">
      <c r="A36380" s="319">
        <f>'Comp. Desp. Indiretas'!$DE$7</f>
        <v>0</v>
      </c>
      <c r="B36380" s="314">
        <f>'Composições Desp. Diretas'!$A$71</f>
        <v>0</v>
      </c>
      <c r="C36380" s="314" t="str">
        <f>EAP!$C$11</f>
        <v>PP03</v>
      </c>
      <c r="D36380" s="315">
        <f>'Composições Desp. Diretas'!$C$71</f>
        <v>0</v>
      </c>
      <c r="E36380" s="314" t="str">
        <f>Resumo!$R$5</f>
        <v>Despesa</v>
      </c>
      <c r="F36380" s="314" t="str">
        <f>Resumo!$R$7</f>
        <v>Despesa Direta</v>
      </c>
      <c r="G36380" s="327">
        <f>'Composições Desp. Diretas'!DF71</f>
        <v>0</v>
      </c>
    </row>
    <row r="36381" spans="1:7" x14ac:dyDescent="0.25">
      <c r="A36381" s="319">
        <f>'Comp. Desp. Indiretas'!$DE$7</f>
        <v>0</v>
      </c>
      <c r="B36381" s="314">
        <f>'Composições Desp. Diretas'!$A$72</f>
        <v>0</v>
      </c>
      <c r="C36381" s="314" t="str">
        <f>EAP!$C$11</f>
        <v>PP03</v>
      </c>
      <c r="D36381" s="315">
        <f>'Composições Desp. Diretas'!$C$72</f>
        <v>0</v>
      </c>
      <c r="E36381" s="314" t="str">
        <f>Resumo!$R$5</f>
        <v>Despesa</v>
      </c>
      <c r="F36381" s="314" t="str">
        <f>Resumo!$R$7</f>
        <v>Despesa Direta</v>
      </c>
      <c r="G36381" s="327">
        <f>'Composições Desp. Diretas'!DF72</f>
        <v>0</v>
      </c>
    </row>
    <row r="36382" spans="1:7" x14ac:dyDescent="0.25">
      <c r="A36382" s="319">
        <f>'Comp. Desp. Indiretas'!$DE$7</f>
        <v>0</v>
      </c>
      <c r="B36382" s="314">
        <f>'Composições Desp. Diretas'!$A$73</f>
        <v>0</v>
      </c>
      <c r="C36382" s="314" t="str">
        <f>EAP!$C$11</f>
        <v>PP03</v>
      </c>
      <c r="D36382" s="315">
        <f>'Composições Desp. Diretas'!$C$73</f>
        <v>0</v>
      </c>
      <c r="E36382" s="314" t="str">
        <f>Resumo!$R$5</f>
        <v>Despesa</v>
      </c>
      <c r="F36382" s="314" t="str">
        <f>Resumo!$R$7</f>
        <v>Despesa Direta</v>
      </c>
      <c r="G36382" s="327">
        <f>'Composições Desp. Diretas'!DF73</f>
        <v>0</v>
      </c>
    </row>
    <row r="36383" spans="1:7" x14ac:dyDescent="0.25">
      <c r="A36383" s="319">
        <f>'Comp. Desp. Indiretas'!$DE$7</f>
        <v>0</v>
      </c>
      <c r="B36383" s="314">
        <f>'Composições Desp. Diretas'!$A$74</f>
        <v>0</v>
      </c>
      <c r="C36383" s="314" t="str">
        <f>EAP!$C$11</f>
        <v>PP03</v>
      </c>
      <c r="D36383" s="315">
        <f>'Composições Desp. Diretas'!$C$74</f>
        <v>0</v>
      </c>
      <c r="E36383" s="314" t="str">
        <f>Resumo!$R$5</f>
        <v>Despesa</v>
      </c>
      <c r="F36383" s="314" t="str">
        <f>Resumo!$R$7</f>
        <v>Despesa Direta</v>
      </c>
      <c r="G36383" s="327">
        <f>'Composições Desp. Diretas'!DF74</f>
        <v>0</v>
      </c>
    </row>
    <row r="36384" spans="1:7" x14ac:dyDescent="0.25">
      <c r="A36384" s="319">
        <f>'Comp. Desp. Indiretas'!$DE$7</f>
        <v>0</v>
      </c>
      <c r="B36384" s="314">
        <f>'Composições Desp. Diretas'!$A$75</f>
        <v>0</v>
      </c>
      <c r="C36384" s="314" t="str">
        <f>EAP!$C$11</f>
        <v>PP03</v>
      </c>
      <c r="D36384" s="315">
        <f>'Composições Desp. Diretas'!$C$75</f>
        <v>0</v>
      </c>
      <c r="E36384" s="314" t="str">
        <f>Resumo!$R$5</f>
        <v>Despesa</v>
      </c>
      <c r="F36384" s="314" t="str">
        <f>Resumo!$R$7</f>
        <v>Despesa Direta</v>
      </c>
      <c r="G36384" s="327">
        <f>'Composições Desp. Diretas'!DF75</f>
        <v>0</v>
      </c>
    </row>
    <row r="36385" spans="1:7" x14ac:dyDescent="0.25">
      <c r="A36385" s="319">
        <f>'Comp. Desp. Indiretas'!$DE$7</f>
        <v>0</v>
      </c>
      <c r="B36385" s="314">
        <f>'Composições Desp. Diretas'!$A$76</f>
        <v>0</v>
      </c>
      <c r="C36385" s="314" t="str">
        <f>EAP!$C$11</f>
        <v>PP03</v>
      </c>
      <c r="D36385" s="315">
        <f>'Composições Desp. Diretas'!$C$76</f>
        <v>0</v>
      </c>
      <c r="E36385" s="314" t="str">
        <f>Resumo!$R$5</f>
        <v>Despesa</v>
      </c>
      <c r="F36385" s="314" t="str">
        <f>Resumo!$R$7</f>
        <v>Despesa Direta</v>
      </c>
      <c r="G36385" s="327">
        <f>'Composições Desp. Diretas'!DF76</f>
        <v>0</v>
      </c>
    </row>
    <row r="36386" spans="1:7" x14ac:dyDescent="0.25">
      <c r="A36386" s="319">
        <f>'Comp. Desp. Indiretas'!$DE$7</f>
        <v>0</v>
      </c>
      <c r="B36386" s="314">
        <f>'Composições Desp. Diretas'!$A$77</f>
        <v>0</v>
      </c>
      <c r="C36386" s="314" t="str">
        <f>EAP!$C$11</f>
        <v>PP03</v>
      </c>
      <c r="D36386" s="315">
        <f>'Composições Desp. Diretas'!$C$77</f>
        <v>0</v>
      </c>
      <c r="E36386" s="314" t="str">
        <f>Resumo!$R$5</f>
        <v>Despesa</v>
      </c>
      <c r="F36386" s="314" t="str">
        <f>Resumo!$R$7</f>
        <v>Despesa Direta</v>
      </c>
      <c r="G36386" s="327">
        <f>'Composições Desp. Diretas'!DF77</f>
        <v>0</v>
      </c>
    </row>
    <row r="36387" spans="1:7" x14ac:dyDescent="0.25">
      <c r="A36387" s="319">
        <f>'Comp. Desp. Indiretas'!$DE$7</f>
        <v>0</v>
      </c>
      <c r="B36387" s="314">
        <f>'Composições Desp. Diretas'!$A$78</f>
        <v>0</v>
      </c>
      <c r="C36387" s="314" t="str">
        <f>EAP!$C$11</f>
        <v>PP03</v>
      </c>
      <c r="D36387" s="315">
        <f>'Composições Desp. Diretas'!$C$78</f>
        <v>0</v>
      </c>
      <c r="E36387" s="314" t="str">
        <f>Resumo!$R$5</f>
        <v>Despesa</v>
      </c>
      <c r="F36387" s="314" t="str">
        <f>Resumo!$R$7</f>
        <v>Despesa Direta</v>
      </c>
      <c r="G36387" s="327">
        <f>'Composições Desp. Diretas'!DF78</f>
        <v>0</v>
      </c>
    </row>
    <row r="36396" spans="1:7" x14ac:dyDescent="0.25">
      <c r="A36396" s="319">
        <f>'Comp. Desp. Indiretas'!$DE$7</f>
        <v>0</v>
      </c>
      <c r="B36396" s="314">
        <f>'Composições Desp. Diretas'!$A$79</f>
        <v>0</v>
      </c>
      <c r="C36396" s="314" t="str">
        <f>EAP!$C$11</f>
        <v>PP03</v>
      </c>
      <c r="D36396" s="315">
        <f>'Composições Desp. Diretas'!$C$79</f>
        <v>0</v>
      </c>
      <c r="E36396" s="314" t="str">
        <f>Resumo!$R$5</f>
        <v>Despesa</v>
      </c>
      <c r="F36396" s="314" t="str">
        <f>Resumo!$R$7</f>
        <v>Despesa Direta</v>
      </c>
      <c r="G36396" s="327">
        <f>'Composições Desp. Diretas'!DF79</f>
        <v>0</v>
      </c>
    </row>
    <row r="37234" spans="1:7" x14ac:dyDescent="0.25">
      <c r="A37234" s="319">
        <f>'Comp. Desp. Indiretas'!$DE$7</f>
        <v>0</v>
      </c>
      <c r="D37234" s="315" t="str">
        <f>'CRONOG. DE RECEBIMENTO'!$A$5</f>
        <v>Monitoramento da Qualidade do Ar</v>
      </c>
      <c r="E37234" s="314" t="str">
        <f>Resumo!$R$4</f>
        <v>Receita</v>
      </c>
      <c r="F37234" s="314" t="str">
        <f>Resumo!$R$4</f>
        <v>Receita</v>
      </c>
      <c r="G37234" s="327">
        <f>'CRONOG. DE RECEBIMENTO'!AI5</f>
        <v>0</v>
      </c>
    </row>
    <row r="37235" spans="1:7" x14ac:dyDescent="0.25">
      <c r="A37235" s="319">
        <f>'Comp. Desp. Indiretas'!$DE$7</f>
        <v>0</v>
      </c>
      <c r="D37235" s="315" t="str">
        <f>'CRONOG. DE RECEBIMENTO'!$A$6</f>
        <v>Monitoramento de Ruído</v>
      </c>
      <c r="E37235" s="314" t="str">
        <f>Resumo!$R$4</f>
        <v>Receita</v>
      </c>
      <c r="F37235" s="314" t="str">
        <f>Resumo!$R$4</f>
        <v>Receita</v>
      </c>
      <c r="G37235" s="327">
        <f>'CRONOG. DE RECEBIMENTO'!AI6</f>
        <v>0</v>
      </c>
    </row>
    <row r="37236" spans="1:7" x14ac:dyDescent="0.25">
      <c r="A37236" s="319">
        <f>'Comp. Desp. Indiretas'!$DE$7</f>
        <v>0</v>
      </c>
      <c r="D37236" s="315" t="str">
        <f>'CRONOG. DE RECEBIMENTO'!$A$7</f>
        <v>Monitoramento de Efluentes Industriais</v>
      </c>
      <c r="E37236" s="314" t="str">
        <f>Resumo!$R$4</f>
        <v>Receita</v>
      </c>
      <c r="F37236" s="314" t="str">
        <f>Resumo!$R$4</f>
        <v>Receita</v>
      </c>
      <c r="G37236" s="327">
        <f>'CRONOG. DE RECEBIMENTO'!AI7</f>
        <v>0</v>
      </c>
    </row>
    <row r="37264" spans="1:7" x14ac:dyDescent="0.25">
      <c r="A37264" s="319">
        <f>'Comp. Desp. Indiretas'!$DE$7</f>
        <v>0</v>
      </c>
      <c r="D37264" s="315" t="str">
        <f>Resumo!$R$8</f>
        <v>Imposto</v>
      </c>
      <c r="E37264" s="314" t="str">
        <f>Resumo!$R$5</f>
        <v>Despesa</v>
      </c>
      <c r="F37264" s="314" t="str">
        <f>Resumo!$R$8</f>
        <v>Imposto</v>
      </c>
      <c r="G37264" s="327">
        <f>'CRONOG. DE RECEBIMENTO'!AI10</f>
        <v>0</v>
      </c>
    </row>
    <row r="37265" spans="1:7" x14ac:dyDescent="0.25">
      <c r="A37265" s="319">
        <f>'Comp. Desp. Indiretas'!$DE$7</f>
        <v>0</v>
      </c>
      <c r="D37265" s="315" t="str">
        <f>Resumo!$R$9</f>
        <v>Overhead</v>
      </c>
      <c r="E37265" s="314" t="str">
        <f>Resumo!$R$9</f>
        <v>Overhead</v>
      </c>
      <c r="F37265" s="314" t="str">
        <f>Resumo!$R$9</f>
        <v>Overhead</v>
      </c>
      <c r="G37265" s="327">
        <f>'CRONOG. DE RECEBIMENTO'!AI15</f>
        <v>0</v>
      </c>
    </row>
    <row r="37266" spans="1:7" x14ac:dyDescent="0.25">
      <c r="A37266" s="319">
        <f>'Comp. Desp. Indiretas'!$DE$7</f>
        <v>0</v>
      </c>
      <c r="D37266" s="315" t="str">
        <f>Resumo!$R$10</f>
        <v>Margem</v>
      </c>
      <c r="E37266" s="314" t="str">
        <f>Resumo!$R$10</f>
        <v>Margem</v>
      </c>
      <c r="F37266" s="314" t="str">
        <f>Resumo!$R$10</f>
        <v>Margem</v>
      </c>
      <c r="G37266" s="327">
        <f>'CRONOG. DE RECEBIMENTO'!AI17</f>
        <v>0</v>
      </c>
    </row>
    <row r="37267" spans="1:7" x14ac:dyDescent="0.25">
      <c r="A37267" s="319">
        <f>'Comp. Desp. Indiretas'!$DE$7</f>
        <v>0</v>
      </c>
      <c r="D37267" s="315" t="str">
        <f>Resumo!$R$11</f>
        <v>Risco</v>
      </c>
      <c r="E37267" s="314" t="str">
        <f>Resumo!$R$11</f>
        <v>Risco</v>
      </c>
      <c r="F37267" s="314" t="str">
        <f>Resumo!$R$11</f>
        <v>Risco</v>
      </c>
      <c r="G37267" s="327">
        <f>'CRONOG. DE RECEBIMENTO'!AI16</f>
        <v>0</v>
      </c>
    </row>
    <row r="37268" spans="1:7" x14ac:dyDescent="0.25">
      <c r="A37268" s="319">
        <f>'Comp. Desp. Indiretas'!$DE$7</f>
        <v>0</v>
      </c>
      <c r="D37268" s="315" t="str">
        <f>'CRONOG. DE RECEBIMENTO'!$A$11</f>
        <v>TOTAL MENSAL - RECEITA LÍQUIDA</v>
      </c>
      <c r="E37268" s="314" t="str">
        <f>Resumo!$R$4</f>
        <v>Receita</v>
      </c>
      <c r="F37268" s="314" t="str">
        <f>'CRONOG. DE RECEBIMENTO'!$A$11</f>
        <v>TOTAL MENSAL - RECEITA LÍQUIDA</v>
      </c>
      <c r="G37268" s="327">
        <f>'CRONOG. DE RECEBIMENTO'!$AI$11</f>
        <v>0</v>
      </c>
    </row>
    <row r="37269" spans="1:7" x14ac:dyDescent="0.25">
      <c r="A37269" s="319">
        <f>'Comp. Desp. Indiretas'!$DE$7</f>
        <v>0</v>
      </c>
      <c r="D37269" s="315" t="str">
        <f>'CRONOG. DE RECEBIMENTO'!$A$12</f>
        <v>TOTAL ACUMULADO - RECEITA LÍQUIDA</v>
      </c>
      <c r="E37269" s="314" t="str">
        <f>Resumo!$R$4</f>
        <v>Receita</v>
      </c>
      <c r="F37269" s="314" t="str">
        <f>'CRONOG. DE RECEBIMENTO'!$A$12</f>
        <v>TOTAL ACUMULADO - RECEITA LÍQUIDA</v>
      </c>
      <c r="G37269" s="327">
        <f>'CRONOG. DE RECEBIMENTO'!$AI$12</f>
        <v>17472.697328999995</v>
      </c>
    </row>
    <row r="37270" spans="1:7" x14ac:dyDescent="0.25">
      <c r="A37270" s="319">
        <f>'Comp. Desp. Indiretas'!$DE$7</f>
        <v>0</v>
      </c>
      <c r="D37270" s="315" t="str">
        <f>'CRONOG. DE RECEBIMENTO'!$A$38</f>
        <v>Monitoramento da Qualidade do Ar</v>
      </c>
      <c r="E37270" s="314" t="str">
        <f>Resumo!$R$12</f>
        <v>Recebimento Cliente</v>
      </c>
      <c r="F37270" s="314" t="str">
        <f>Resumo!$R$12</f>
        <v>Recebimento Cliente</v>
      </c>
      <c r="G37270" s="327">
        <f>'CRONOG. DE RECEBIMENTO'!$AI$38</f>
        <v>0</v>
      </c>
    </row>
    <row r="37271" spans="1:7" x14ac:dyDescent="0.25">
      <c r="A37271" s="319">
        <f>'Comp. Desp. Indiretas'!$DE$7</f>
        <v>0</v>
      </c>
      <c r="D37271" s="315" t="str">
        <f>'CRONOG. DE RECEBIMENTO'!$A$39</f>
        <v>Monitoramento de Ruído</v>
      </c>
      <c r="E37271" s="314" t="str">
        <f>Resumo!$R$12</f>
        <v>Recebimento Cliente</v>
      </c>
      <c r="F37271" s="314" t="str">
        <f>Resumo!$R$12</f>
        <v>Recebimento Cliente</v>
      </c>
      <c r="G37271" s="327">
        <f>'CRONOG. DE RECEBIMENTO'!$AI$39</f>
        <v>0</v>
      </c>
    </row>
    <row r="37272" spans="1:7" x14ac:dyDescent="0.25">
      <c r="A37272" s="319">
        <f>'Comp. Desp. Indiretas'!$DE$7</f>
        <v>0</v>
      </c>
      <c r="D37272" s="315" t="str">
        <f>'CRONOG. DE RECEBIMENTO'!$A$40</f>
        <v>Monitoramento de Efluentes Industriais</v>
      </c>
      <c r="E37272" s="314" t="str">
        <f>Resumo!$R$12</f>
        <v>Recebimento Cliente</v>
      </c>
      <c r="F37272" s="314" t="str">
        <f>Resumo!$R$12</f>
        <v>Recebimento Cliente</v>
      </c>
      <c r="G37272" s="327">
        <f>'CRONOG. DE RECEBIMENTO'!$AI$40</f>
        <v>0</v>
      </c>
    </row>
    <row r="37300" spans="1:7" x14ac:dyDescent="0.25">
      <c r="A37300" s="319">
        <f>'Comp. Desp. Indiretas'!$DF$7</f>
        <v>0</v>
      </c>
      <c r="B37300" s="314" t="str">
        <f>'Comp. Desp. Indiretas'!$A$9</f>
        <v>MOC</v>
      </c>
      <c r="D37300" s="315" t="str">
        <f>'Comp. Desp. Indiretas'!$C$9</f>
        <v>DIRETOR TÉCNICO</v>
      </c>
      <c r="E37300" s="314" t="str">
        <f>Resumo!$R$5</f>
        <v>Despesa</v>
      </c>
      <c r="F37300" s="314" t="str">
        <f>Resumo!$R$6</f>
        <v>Despesa Indireta</v>
      </c>
      <c r="G37300" s="327">
        <f>'Comp. Desp. Indiretas'!DF9</f>
        <v>0</v>
      </c>
    </row>
    <row r="37301" spans="1:7" x14ac:dyDescent="0.25">
      <c r="A37301" s="319">
        <f>'Comp. Desp. Indiretas'!$DF$7</f>
        <v>0</v>
      </c>
      <c r="B37301" s="314" t="str">
        <f>'Comp. Desp. Indiretas'!$A$10</f>
        <v>MOC</v>
      </c>
      <c r="D37301" s="315" t="str">
        <f>'Comp. Desp. Indiretas'!$C$10</f>
        <v>GERENTE DE PROJETO</v>
      </c>
      <c r="E37301" s="314" t="str">
        <f>Resumo!$R$5</f>
        <v>Despesa</v>
      </c>
      <c r="F37301" s="314" t="str">
        <f>Resumo!$R$6</f>
        <v>Despesa Indireta</v>
      </c>
      <c r="G37301" s="327">
        <f>'Comp. Desp. Indiretas'!DF10</f>
        <v>0</v>
      </c>
    </row>
    <row r="37302" spans="1:7" x14ac:dyDescent="0.25">
      <c r="A37302" s="319">
        <f>'Comp. Desp. Indiretas'!$DF$7</f>
        <v>0</v>
      </c>
      <c r="B37302" s="314" t="str">
        <f>'Comp. Desp. Indiretas'!$A$11</f>
        <v>MOC</v>
      </c>
      <c r="D37302" s="315" t="str">
        <f>'Comp. Desp. Indiretas'!$C$11</f>
        <v>COORD. DE PROJETO</v>
      </c>
      <c r="E37302" s="314" t="str">
        <f>Resumo!$R$5</f>
        <v>Despesa</v>
      </c>
      <c r="F37302" s="314" t="str">
        <f>Resumo!$R$6</f>
        <v>Despesa Indireta</v>
      </c>
      <c r="G37302" s="327">
        <f>'Comp. Desp. Indiretas'!DF11</f>
        <v>0</v>
      </c>
    </row>
    <row r="37303" spans="1:7" x14ac:dyDescent="0.25">
      <c r="A37303" s="319">
        <f>'Comp. Desp. Indiretas'!$DF$7</f>
        <v>0</v>
      </c>
      <c r="B37303" s="314" t="str">
        <f>'Comp. Desp. Indiretas'!$A$12</f>
        <v>MOC</v>
      </c>
      <c r="D37303" s="315" t="str">
        <f>'Comp. Desp. Indiretas'!$C$12</f>
        <v>COORD. OPERACIONAL</v>
      </c>
      <c r="E37303" s="314" t="str">
        <f>Resumo!$R$5</f>
        <v>Despesa</v>
      </c>
      <c r="F37303" s="314" t="str">
        <f>Resumo!$R$6</f>
        <v>Despesa Indireta</v>
      </c>
      <c r="G37303" s="327">
        <f>'Comp. Desp. Indiretas'!DF12</f>
        <v>0</v>
      </c>
    </row>
    <row r="37304" spans="1:7" x14ac:dyDescent="0.25">
      <c r="A37304" s="319">
        <f>'Comp. Desp. Indiretas'!$DF$7</f>
        <v>0</v>
      </c>
      <c r="B37304" s="314" t="str">
        <f>'Comp. Desp. Indiretas'!$A$13</f>
        <v>MOC</v>
      </c>
      <c r="D37304" s="315" t="str">
        <f>'Comp. Desp. Indiretas'!$C$13</f>
        <v>ANALISTA DE PROJETOS SENIOR</v>
      </c>
      <c r="E37304" s="314" t="str">
        <f>Resumo!$R$5</f>
        <v>Despesa</v>
      </c>
      <c r="F37304" s="314" t="str">
        <f>Resumo!$R$6</f>
        <v>Despesa Indireta</v>
      </c>
      <c r="G37304" s="327">
        <f>'Comp. Desp. Indiretas'!DF13</f>
        <v>0</v>
      </c>
    </row>
    <row r="37305" spans="1:7" x14ac:dyDescent="0.25">
      <c r="A37305" s="319">
        <f>'Comp. Desp. Indiretas'!$DF$7</f>
        <v>0</v>
      </c>
      <c r="B37305" s="314" t="str">
        <f>'Comp. Desp. Indiretas'!$A$14</f>
        <v>MOC</v>
      </c>
      <c r="D37305" s="315" t="str">
        <f>'Comp. Desp. Indiretas'!$C$14</f>
        <v>ANALISTA DE PROJETOS PLENO</v>
      </c>
      <c r="E37305" s="314" t="str">
        <f>Resumo!$R$5</f>
        <v>Despesa</v>
      </c>
      <c r="F37305" s="314" t="str">
        <f>Resumo!$R$6</f>
        <v>Despesa Indireta</v>
      </c>
      <c r="G37305" s="327">
        <f>'Comp. Desp. Indiretas'!DF14</f>
        <v>0</v>
      </c>
    </row>
    <row r="37306" spans="1:7" x14ac:dyDescent="0.25">
      <c r="A37306" s="319">
        <f>'Comp. Desp. Indiretas'!$DF$7</f>
        <v>0</v>
      </c>
      <c r="B37306" s="314" t="str">
        <f>'Comp. Desp. Indiretas'!$A$15</f>
        <v>MOC</v>
      </c>
      <c r="D37306" s="315" t="str">
        <f>'Comp. Desp. Indiretas'!$C$15</f>
        <v>ANALISTA DE PROJETOS JUNIOR</v>
      </c>
      <c r="E37306" s="314" t="str">
        <f>Resumo!$R$5</f>
        <v>Despesa</v>
      </c>
      <c r="F37306" s="314" t="str">
        <f>Resumo!$R$6</f>
        <v>Despesa Indireta</v>
      </c>
      <c r="G37306" s="327">
        <f>'Comp. Desp. Indiretas'!DF15</f>
        <v>0</v>
      </c>
    </row>
    <row r="37307" spans="1:7" x14ac:dyDescent="0.25">
      <c r="A37307" s="319">
        <f>'Comp. Desp. Indiretas'!$DF$7</f>
        <v>0</v>
      </c>
      <c r="B37307" s="314" t="str">
        <f>'Comp. Desp. Indiretas'!$A$16</f>
        <v>MOC</v>
      </c>
      <c r="D37307" s="315" t="str">
        <f>'Comp. Desp. Indiretas'!$C$16</f>
        <v>TÉCNICO OPERACIONAL</v>
      </c>
      <c r="E37307" s="314" t="str">
        <f>Resumo!$R$5</f>
        <v>Despesa</v>
      </c>
      <c r="F37307" s="314" t="str">
        <f>Resumo!$R$6</f>
        <v>Despesa Indireta</v>
      </c>
      <c r="G37307" s="327">
        <f>'Comp. Desp. Indiretas'!DF16</f>
        <v>0</v>
      </c>
    </row>
    <row r="37308" spans="1:7" x14ac:dyDescent="0.25">
      <c r="A37308" s="319">
        <f>'Comp. Desp. Indiretas'!$DF$7</f>
        <v>0</v>
      </c>
      <c r="B37308" s="314" t="str">
        <f>'Comp. Desp. Indiretas'!$A$17</f>
        <v>MOC</v>
      </c>
      <c r="D37308" s="315" t="str">
        <f>'Comp. Desp. Indiretas'!$C$17</f>
        <v>TÉCNICO OPERACIONAL - C/ PERICULOSIDADE</v>
      </c>
      <c r="E37308" s="314" t="str">
        <f>Resumo!$R$5</f>
        <v>Despesa</v>
      </c>
      <c r="F37308" s="314" t="str">
        <f>Resumo!$R$6</f>
        <v>Despesa Indireta</v>
      </c>
      <c r="G37308" s="327">
        <f>'Comp. Desp. Indiretas'!DF17</f>
        <v>0</v>
      </c>
    </row>
    <row r="37309" spans="1:7" x14ac:dyDescent="0.25">
      <c r="A37309" s="319">
        <f>'Comp. Desp. Indiretas'!$DF$7</f>
        <v>0</v>
      </c>
      <c r="B37309" s="314" t="str">
        <f>'Comp. Desp. Indiretas'!$A$18</f>
        <v>MOC</v>
      </c>
      <c r="D37309" s="315" t="str">
        <f>'Comp. Desp. Indiretas'!$C$18</f>
        <v>ANALISTA DE GEOPROCESSAMENTO</v>
      </c>
      <c r="E37309" s="314" t="str">
        <f>Resumo!$R$5</f>
        <v>Despesa</v>
      </c>
      <c r="F37309" s="314" t="str">
        <f>Resumo!$R$6</f>
        <v>Despesa Indireta</v>
      </c>
      <c r="G37309" s="327">
        <f>'Comp. Desp. Indiretas'!DF18</f>
        <v>0</v>
      </c>
    </row>
    <row r="37310" spans="1:7" x14ac:dyDescent="0.25">
      <c r="A37310" s="319">
        <f>'Comp. Desp. Indiretas'!$DF$7</f>
        <v>0</v>
      </c>
      <c r="B37310" s="314" t="str">
        <f>'Comp. Desp. Indiretas'!$A$19</f>
        <v>MOC</v>
      </c>
      <c r="D37310" s="315" t="str">
        <f>'Comp. Desp. Indiretas'!$C$19</f>
        <v>ASSISTENTE DE PROJETOS</v>
      </c>
      <c r="E37310" s="314" t="str">
        <f>Resumo!$R$5</f>
        <v>Despesa</v>
      </c>
      <c r="F37310" s="314" t="str">
        <f>Resumo!$R$6</f>
        <v>Despesa Indireta</v>
      </c>
      <c r="G37310" s="327">
        <f>'Comp. Desp. Indiretas'!DF19</f>
        <v>0</v>
      </c>
    </row>
    <row r="37311" spans="1:7" x14ac:dyDescent="0.25">
      <c r="A37311" s="319">
        <f>'Comp. Desp. Indiretas'!$DF$7</f>
        <v>0</v>
      </c>
      <c r="B37311" s="314" t="str">
        <f>'Comp. Desp. Indiretas'!$A$20</f>
        <v>MOC</v>
      </c>
      <c r="D37311" s="315" t="str">
        <f>'Comp. Desp. Indiretas'!$C$20</f>
        <v>AUXILIAR TÉCNICO</v>
      </c>
      <c r="E37311" s="314" t="str">
        <f>Resumo!$R$5</f>
        <v>Despesa</v>
      </c>
      <c r="F37311" s="314" t="str">
        <f>Resumo!$R$6</f>
        <v>Despesa Indireta</v>
      </c>
      <c r="G37311" s="327">
        <f>'Comp. Desp. Indiretas'!DF20</f>
        <v>0</v>
      </c>
    </row>
    <row r="37312" spans="1:7" x14ac:dyDescent="0.25">
      <c r="A37312" s="319">
        <f>'Comp. Desp. Indiretas'!$DF$7</f>
        <v>0</v>
      </c>
      <c r="B37312" s="314" t="str">
        <f>'Comp. Desp. Indiretas'!$A$21</f>
        <v>MOC</v>
      </c>
      <c r="D37312" s="315" t="str">
        <f>'Comp. Desp. Indiretas'!$C$21</f>
        <v>ESTAGIÁRIO TÉCNICO</v>
      </c>
      <c r="E37312" s="314" t="str">
        <f>Resumo!$R$5</f>
        <v>Despesa</v>
      </c>
      <c r="F37312" s="314" t="str">
        <f>Resumo!$R$6</f>
        <v>Despesa Indireta</v>
      </c>
      <c r="G37312" s="327">
        <f>'Comp. Desp. Indiretas'!DF21</f>
        <v>0</v>
      </c>
    </row>
    <row r="37313" spans="1:7" x14ac:dyDescent="0.25">
      <c r="A37313" s="319">
        <f>'Comp. Desp. Indiretas'!$DF$7</f>
        <v>0</v>
      </c>
      <c r="B37313" s="314" t="str">
        <f>'Comp. Desp. Indiretas'!$A$22</f>
        <v>MOC</v>
      </c>
      <c r="D37313" s="315" t="str">
        <f>'Comp. Desp. Indiretas'!$C$22</f>
        <v>ANALISTA FINANCEIRO</v>
      </c>
      <c r="E37313" s="314" t="str">
        <f>Resumo!$R$5</f>
        <v>Despesa</v>
      </c>
      <c r="F37313" s="314" t="str">
        <f>Resumo!$R$6</f>
        <v>Despesa Indireta</v>
      </c>
      <c r="G37313" s="327">
        <f>'Comp. Desp. Indiretas'!DF22</f>
        <v>0</v>
      </c>
    </row>
    <row r="37314" spans="1:7" x14ac:dyDescent="0.25">
      <c r="A37314" s="319">
        <f>'Comp. Desp. Indiretas'!$DF$7</f>
        <v>0</v>
      </c>
      <c r="B37314" s="314" t="str">
        <f>'Comp. Desp. Indiretas'!$A$23</f>
        <v>MOC</v>
      </c>
      <c r="D37314" s="315" t="str">
        <f>'Comp. Desp. Indiretas'!$C$23</f>
        <v>ANALISTA DE SUPRIMENTOS</v>
      </c>
      <c r="E37314" s="314" t="str">
        <f>Resumo!$R$5</f>
        <v>Despesa</v>
      </c>
      <c r="F37314" s="314" t="str">
        <f>Resumo!$R$6</f>
        <v>Despesa Indireta</v>
      </c>
      <c r="G37314" s="327">
        <f>'Comp. Desp. Indiretas'!DF23</f>
        <v>0</v>
      </c>
    </row>
    <row r="37315" spans="1:7" x14ac:dyDescent="0.25">
      <c r="A37315" s="319">
        <f>'Comp. Desp. Indiretas'!$DF$7</f>
        <v>0</v>
      </c>
      <c r="B37315" s="314" t="str">
        <f>'Comp. Desp. Indiretas'!$A$24</f>
        <v>DG</v>
      </c>
      <c r="D37315" s="315" t="str">
        <f>'Comp. Desp. Indiretas'!$C$24</f>
        <v>HOSPEDAGEM - NIVEL 1</v>
      </c>
      <c r="E37315" s="314" t="str">
        <f>Resumo!$R$5</f>
        <v>Despesa</v>
      </c>
      <c r="F37315" s="314" t="str">
        <f>Resumo!$R$6</f>
        <v>Despesa Indireta</v>
      </c>
      <c r="G37315" s="327">
        <f>'Comp. Desp. Indiretas'!DF24</f>
        <v>0</v>
      </c>
    </row>
    <row r="37316" spans="1:7" x14ac:dyDescent="0.25">
      <c r="A37316" s="319">
        <f>'Comp. Desp. Indiretas'!$DF$7</f>
        <v>0</v>
      </c>
      <c r="B37316" s="314" t="str">
        <f>'Comp. Desp. Indiretas'!$A$25</f>
        <v>DG</v>
      </c>
      <c r="D37316" s="315" t="str">
        <f>'Comp. Desp. Indiretas'!$C$25</f>
        <v>HOSPEDAGEM - NIVEL 2</v>
      </c>
      <c r="E37316" s="314" t="str">
        <f>Resumo!$R$5</f>
        <v>Despesa</v>
      </c>
      <c r="F37316" s="314" t="str">
        <f>Resumo!$R$6</f>
        <v>Despesa Indireta</v>
      </c>
      <c r="G37316" s="327">
        <f>'Comp. Desp. Indiretas'!DF25</f>
        <v>0</v>
      </c>
    </row>
    <row r="37317" spans="1:7" x14ac:dyDescent="0.25">
      <c r="A37317" s="319">
        <f>'Comp. Desp. Indiretas'!$DF$7</f>
        <v>0</v>
      </c>
      <c r="B37317" s="314" t="str">
        <f>'Comp. Desp. Indiretas'!$A$26</f>
        <v>DG</v>
      </c>
      <c r="D37317" s="315" t="str">
        <f>'Comp. Desp. Indiretas'!$C$26</f>
        <v>HOSPEDAGEM - NIVEL 3</v>
      </c>
      <c r="E37317" s="314" t="str">
        <f>Resumo!$R$5</f>
        <v>Despesa</v>
      </c>
      <c r="F37317" s="314" t="str">
        <f>Resumo!$R$6</f>
        <v>Despesa Indireta</v>
      </c>
      <c r="G37317" s="327">
        <f>'Comp. Desp. Indiretas'!DF26</f>
        <v>0</v>
      </c>
    </row>
    <row r="37318" spans="1:7" x14ac:dyDescent="0.25">
      <c r="A37318" s="319">
        <f>'Comp. Desp. Indiretas'!$DF$7</f>
        <v>0</v>
      </c>
      <c r="B37318" s="314" t="str">
        <f>'Comp. Desp. Indiretas'!$A$27</f>
        <v>DG</v>
      </c>
      <c r="D37318" s="315" t="str">
        <f>'Comp. Desp. Indiretas'!$C$27</f>
        <v>LOCAÇÃO DE BASE OPERACIONAL</v>
      </c>
      <c r="E37318" s="314" t="str">
        <f>Resumo!$R$5</f>
        <v>Despesa</v>
      </c>
      <c r="F37318" s="314" t="str">
        <f>Resumo!$R$6</f>
        <v>Despesa Indireta</v>
      </c>
      <c r="G37318" s="327">
        <f>'Comp. Desp. Indiretas'!DF27</f>
        <v>0</v>
      </c>
    </row>
    <row r="37319" spans="1:7" x14ac:dyDescent="0.25">
      <c r="A37319" s="319">
        <f>'Comp. Desp. Indiretas'!$DF$7</f>
        <v>0</v>
      </c>
      <c r="B37319" s="314" t="str">
        <f>'Comp. Desp. Indiretas'!$A$28</f>
        <v>DG</v>
      </c>
      <c r="D37319" s="315" t="str">
        <f>'Comp. Desp. Indiretas'!$C$28</f>
        <v>ALIMENTAÇÃO - NIVEL 1</v>
      </c>
      <c r="E37319" s="314" t="str">
        <f>Resumo!$R$5</f>
        <v>Despesa</v>
      </c>
      <c r="F37319" s="314" t="str">
        <f>Resumo!$R$6</f>
        <v>Despesa Indireta</v>
      </c>
      <c r="G37319" s="327">
        <f>'Comp. Desp. Indiretas'!DF28</f>
        <v>0</v>
      </c>
    </row>
    <row r="37320" spans="1:7" x14ac:dyDescent="0.25">
      <c r="A37320" s="319">
        <f>'Comp. Desp. Indiretas'!$DF$7</f>
        <v>0</v>
      </c>
      <c r="B37320" s="314" t="str">
        <f>'Comp. Desp. Indiretas'!$A$29</f>
        <v>DG</v>
      </c>
      <c r="D37320" s="315" t="str">
        <f>'Comp. Desp. Indiretas'!$C$29</f>
        <v>ALIMENTAÇÃO - NIVEL 2</v>
      </c>
      <c r="E37320" s="314" t="str">
        <f>Resumo!$R$5</f>
        <v>Despesa</v>
      </c>
      <c r="F37320" s="314" t="str">
        <f>Resumo!$R$6</f>
        <v>Despesa Indireta</v>
      </c>
      <c r="G37320" s="327">
        <f>'Comp. Desp. Indiretas'!DF29</f>
        <v>0</v>
      </c>
    </row>
    <row r="37321" spans="1:7" x14ac:dyDescent="0.25">
      <c r="A37321" s="319">
        <f>'Comp. Desp. Indiretas'!$DF$7</f>
        <v>0</v>
      </c>
      <c r="B37321" s="314" t="str">
        <f>'Comp. Desp. Indiretas'!$A$30</f>
        <v>DG</v>
      </c>
      <c r="D37321" s="315" t="str">
        <f>'Comp. Desp. Indiretas'!$C$30</f>
        <v>ALIMENTAÇÃO - NIVEL 3</v>
      </c>
      <c r="E37321" s="314" t="str">
        <f>Resumo!$R$5</f>
        <v>Despesa</v>
      </c>
      <c r="F37321" s="314" t="str">
        <f>Resumo!$R$6</f>
        <v>Despesa Indireta</v>
      </c>
      <c r="G37321" s="327">
        <f>'Comp. Desp. Indiretas'!DF30</f>
        <v>0</v>
      </c>
    </row>
    <row r="37322" spans="1:7" x14ac:dyDescent="0.25">
      <c r="A37322" s="319">
        <f>'Comp. Desp. Indiretas'!$DF$7</f>
        <v>0</v>
      </c>
      <c r="B37322" s="314" t="str">
        <f>'Comp. Desp. Indiretas'!$A$31</f>
        <v>DG</v>
      </c>
      <c r="D37322" s="315" t="str">
        <f>'Comp. Desp. Indiretas'!$C$31</f>
        <v>TELEFONIA</v>
      </c>
      <c r="E37322" s="314" t="str">
        <f>Resumo!$R$5</f>
        <v>Despesa</v>
      </c>
      <c r="F37322" s="314" t="str">
        <f>Resumo!$R$6</f>
        <v>Despesa Indireta</v>
      </c>
      <c r="G37322" s="327">
        <f>'Comp. Desp. Indiretas'!DF31</f>
        <v>0</v>
      </c>
    </row>
    <row r="37323" spans="1:7" x14ac:dyDescent="0.25">
      <c r="A37323" s="319">
        <f>'Comp. Desp. Indiretas'!$DF$7</f>
        <v>0</v>
      </c>
      <c r="B37323" s="314" t="str">
        <f>'Comp. Desp. Indiretas'!$A$32</f>
        <v>DG</v>
      </c>
      <c r="D37323" s="315" t="str">
        <f>'Comp. Desp. Indiretas'!$C$32</f>
        <v>ALUGUEL DE VEÍCULO LEVE MENSAL</v>
      </c>
      <c r="E37323" s="314" t="str">
        <f>Resumo!$R$5</f>
        <v>Despesa</v>
      </c>
      <c r="F37323" s="314" t="str">
        <f>Resumo!$R$6</f>
        <v>Despesa Indireta</v>
      </c>
      <c r="G37323" s="327">
        <f>'Comp. Desp. Indiretas'!DF32</f>
        <v>0</v>
      </c>
    </row>
    <row r="37324" spans="1:7" x14ac:dyDescent="0.25">
      <c r="A37324" s="319">
        <f>'Comp. Desp. Indiretas'!$DF$7</f>
        <v>0</v>
      </c>
      <c r="B37324" s="314" t="str">
        <f>'Comp. Desp. Indiretas'!$A$33</f>
        <v>DG</v>
      </c>
      <c r="D37324" s="315" t="str">
        <f>'Comp. Desp. Indiretas'!$C$33</f>
        <v>ALUGUEL DE VEICULO LEVE</v>
      </c>
      <c r="E37324" s="314" t="str">
        <f>Resumo!$R$5</f>
        <v>Despesa</v>
      </c>
      <c r="F37324" s="314" t="str">
        <f>Resumo!$R$6</f>
        <v>Despesa Indireta</v>
      </c>
      <c r="G37324" s="327">
        <f>'Comp. Desp. Indiretas'!DF33</f>
        <v>0</v>
      </c>
    </row>
    <row r="37325" spans="1:7" x14ac:dyDescent="0.25">
      <c r="A37325" s="319">
        <f>'Comp. Desp. Indiretas'!$DF$7</f>
        <v>0</v>
      </c>
      <c r="B37325" s="314" t="str">
        <f>'Comp. Desp. Indiretas'!$A$34</f>
        <v>DG</v>
      </c>
      <c r="D37325" s="315" t="str">
        <f>'Comp. Desp. Indiretas'!$C$34</f>
        <v>ALUGUEL CAMINHONTE</v>
      </c>
      <c r="E37325" s="314" t="str">
        <f>Resumo!$R$5</f>
        <v>Despesa</v>
      </c>
      <c r="F37325" s="314" t="str">
        <f>Resumo!$R$6</f>
        <v>Despesa Indireta</v>
      </c>
      <c r="G37325" s="327">
        <f>'Comp. Desp. Indiretas'!DF34</f>
        <v>0</v>
      </c>
    </row>
    <row r="37326" spans="1:7" x14ac:dyDescent="0.25">
      <c r="A37326" s="319">
        <f>'Comp. Desp. Indiretas'!$DF$7</f>
        <v>0</v>
      </c>
      <c r="B37326" s="314" t="str">
        <f>'Comp. Desp. Indiretas'!$A$35</f>
        <v>DG</v>
      </c>
      <c r="D37326" s="315" t="str">
        <f>'Comp. Desp. Indiretas'!$C$35</f>
        <v>AQUISIÇÃO DE VEICULO</v>
      </c>
      <c r="E37326" s="314" t="str">
        <f>Resumo!$R$5</f>
        <v>Despesa</v>
      </c>
      <c r="F37326" s="314" t="str">
        <f>Resumo!$R$6</f>
        <v>Despesa Indireta</v>
      </c>
      <c r="G37326" s="327">
        <f>'Comp. Desp. Indiretas'!DF35</f>
        <v>0</v>
      </c>
    </row>
    <row r="37327" spans="1:7" x14ac:dyDescent="0.25">
      <c r="A37327" s="319">
        <f>'Comp. Desp. Indiretas'!$DF$7</f>
        <v>0</v>
      </c>
      <c r="B37327" s="314" t="str">
        <f>'Comp. Desp. Indiretas'!$A$36</f>
        <v>DG</v>
      </c>
      <c r="D37327" s="315" t="str">
        <f>'Comp. Desp. Indiretas'!$C$36</f>
        <v>COMBUSTÍVEL - GASOLINA</v>
      </c>
      <c r="E37327" s="314" t="str">
        <f>Resumo!$R$5</f>
        <v>Despesa</v>
      </c>
      <c r="F37327" s="314" t="str">
        <f>Resumo!$R$6</f>
        <v>Despesa Indireta</v>
      </c>
      <c r="G37327" s="327">
        <f>'Comp. Desp. Indiretas'!DF36</f>
        <v>0</v>
      </c>
    </row>
    <row r="37328" spans="1:7" x14ac:dyDescent="0.25">
      <c r="A37328" s="319">
        <f>'Comp. Desp. Indiretas'!$DF$7</f>
        <v>0</v>
      </c>
      <c r="B37328" s="314" t="str">
        <f>'Comp. Desp. Indiretas'!$A$37</f>
        <v>DG</v>
      </c>
      <c r="D37328" s="315" t="str">
        <f>'Comp. Desp. Indiretas'!$C$37</f>
        <v>COMBUSTÍVEL - DIESEL</v>
      </c>
      <c r="E37328" s="314" t="str">
        <f>Resumo!$R$5</f>
        <v>Despesa</v>
      </c>
      <c r="F37328" s="314" t="str">
        <f>Resumo!$R$6</f>
        <v>Despesa Indireta</v>
      </c>
      <c r="G37328" s="327">
        <f>'Comp. Desp. Indiretas'!DF37</f>
        <v>0</v>
      </c>
    </row>
    <row r="37329" spans="1:7" x14ac:dyDescent="0.25">
      <c r="A37329" s="319">
        <f>'Comp. Desp. Indiretas'!$DF$7</f>
        <v>0</v>
      </c>
      <c r="B37329" s="314" t="str">
        <f>'Comp. Desp. Indiretas'!$A$38</f>
        <v>DG</v>
      </c>
      <c r="D37329" s="315" t="str">
        <f>'Comp. Desp. Indiretas'!$C$38</f>
        <v>PASSAGEM AÉREA</v>
      </c>
      <c r="E37329" s="314" t="str">
        <f>Resumo!$R$5</f>
        <v>Despesa</v>
      </c>
      <c r="F37329" s="314" t="str">
        <f>Resumo!$R$6</f>
        <v>Despesa Indireta</v>
      </c>
      <c r="G37329" s="327">
        <f>'Comp. Desp. Indiretas'!DF38</f>
        <v>0</v>
      </c>
    </row>
    <row r="37330" spans="1:7" x14ac:dyDescent="0.25">
      <c r="A37330" s="319">
        <f>'Comp. Desp. Indiretas'!$DF$7</f>
        <v>0</v>
      </c>
      <c r="B37330" s="314" t="str">
        <f>'Comp. Desp. Indiretas'!$A$39</f>
        <v>ART</v>
      </c>
      <c r="D37330" s="315" t="str">
        <f>'Comp. Desp. Indiretas'!$C$39</f>
        <v>ART CREA - Nível 1</v>
      </c>
      <c r="E37330" s="314" t="str">
        <f>Resumo!$R$5</f>
        <v>Despesa</v>
      </c>
      <c r="F37330" s="314" t="str">
        <f>Resumo!$R$6</f>
        <v>Despesa Indireta</v>
      </c>
      <c r="G37330" s="327">
        <f>'Comp. Desp. Indiretas'!DF39</f>
        <v>0</v>
      </c>
    </row>
    <row r="37331" spans="1:7" x14ac:dyDescent="0.25">
      <c r="A37331" s="319">
        <f>'Comp. Desp. Indiretas'!$DF$7</f>
        <v>0</v>
      </c>
      <c r="B37331" s="314" t="str">
        <f>'Comp. Desp. Indiretas'!$A$40</f>
        <v>ART</v>
      </c>
      <c r="D37331" s="315" t="str">
        <f>'Comp. Desp. Indiretas'!$C$40</f>
        <v>ART CREA - Nível 2</v>
      </c>
      <c r="E37331" s="314" t="str">
        <f>Resumo!$R$5</f>
        <v>Despesa</v>
      </c>
      <c r="F37331" s="314" t="str">
        <f>Resumo!$R$6</f>
        <v>Despesa Indireta</v>
      </c>
      <c r="G37331" s="327">
        <f>'Comp. Desp. Indiretas'!DF40</f>
        <v>0</v>
      </c>
    </row>
    <row r="37332" spans="1:7" x14ac:dyDescent="0.25">
      <c r="A37332" s="319">
        <f>'Comp. Desp. Indiretas'!$DF$7</f>
        <v>0</v>
      </c>
      <c r="B37332" s="314" t="str">
        <f>'Comp. Desp. Indiretas'!$A$41</f>
        <v>ART</v>
      </c>
      <c r="D37332" s="315" t="str">
        <f>'Comp. Desp. Indiretas'!$C$41</f>
        <v>ART CREA - Nível 3</v>
      </c>
      <c r="E37332" s="314" t="str">
        <f>Resumo!$R$5</f>
        <v>Despesa</v>
      </c>
      <c r="F37332" s="314" t="str">
        <f>Resumo!$R$6</f>
        <v>Despesa Indireta</v>
      </c>
      <c r="G37332" s="327">
        <f>'Comp. Desp. Indiretas'!DF41</f>
        <v>0</v>
      </c>
    </row>
    <row r="37333" spans="1:7" x14ac:dyDescent="0.25">
      <c r="A37333" s="319">
        <f>'Comp. Desp. Indiretas'!$DF$7</f>
        <v>0</v>
      </c>
      <c r="B37333" s="314" t="str">
        <f>'Comp. Desp. Indiretas'!$A$42</f>
        <v>ART</v>
      </c>
      <c r="D37333" s="315" t="str">
        <f>'Comp. Desp. Indiretas'!$C$42</f>
        <v>ACERVO CREA</v>
      </c>
      <c r="E37333" s="314" t="str">
        <f>Resumo!$R$5</f>
        <v>Despesa</v>
      </c>
      <c r="F37333" s="314" t="str">
        <f>Resumo!$R$6</f>
        <v>Despesa Indireta</v>
      </c>
      <c r="G37333" s="327">
        <f>'Comp. Desp. Indiretas'!DF42</f>
        <v>0</v>
      </c>
    </row>
    <row r="37334" spans="1:7" x14ac:dyDescent="0.25">
      <c r="A37334" s="319">
        <f>'Comp. Desp. Indiretas'!$DF$7</f>
        <v>0</v>
      </c>
      <c r="B37334" s="314" t="str">
        <f>'Comp. Desp. Indiretas'!$A$43</f>
        <v>ART</v>
      </c>
      <c r="D37334" s="315" t="str">
        <f>'Comp. Desp. Indiretas'!$C$43</f>
        <v>ART CRBio</v>
      </c>
      <c r="E37334" s="314" t="str">
        <f>Resumo!$R$5</f>
        <v>Despesa</v>
      </c>
      <c r="F37334" s="314" t="str">
        <f>Resumo!$R$6</f>
        <v>Despesa Indireta</v>
      </c>
      <c r="G37334" s="327">
        <f>'Comp. Desp. Indiretas'!DF43</f>
        <v>0</v>
      </c>
    </row>
    <row r="37335" spans="1:7" x14ac:dyDescent="0.25">
      <c r="A37335" s="319">
        <f>'Comp. Desp. Indiretas'!$DF$7</f>
        <v>0</v>
      </c>
      <c r="B37335" s="314" t="str">
        <f>'Comp. Desp. Indiretas'!$A$44</f>
        <v>ART</v>
      </c>
      <c r="D37335" s="315" t="str">
        <f>'Comp. Desp. Indiretas'!$C$44</f>
        <v>ACERVO CRBio</v>
      </c>
      <c r="E37335" s="314" t="str">
        <f>Resumo!$R$5</f>
        <v>Despesa</v>
      </c>
      <c r="F37335" s="314" t="str">
        <f>Resumo!$R$6</f>
        <v>Despesa Indireta</v>
      </c>
      <c r="G37335" s="327">
        <f>'Comp. Desp. Indiretas'!DF44</f>
        <v>0</v>
      </c>
    </row>
    <row r="37336" spans="1:7" x14ac:dyDescent="0.25">
      <c r="A37336" s="319">
        <f>'Comp. Desp. Indiretas'!$DF$7</f>
        <v>0</v>
      </c>
      <c r="B37336" s="314" t="str">
        <f>'Comp. Desp. Indiretas'!$A$45</f>
        <v>ART</v>
      </c>
      <c r="D37336" s="315" t="str">
        <f>'Comp. Desp. Indiretas'!$C$45</f>
        <v>VISTO CREA PF</v>
      </c>
      <c r="E37336" s="314" t="str">
        <f>Resumo!$R$5</f>
        <v>Despesa</v>
      </c>
      <c r="F37336" s="314" t="str">
        <f>Resumo!$R$6</f>
        <v>Despesa Indireta</v>
      </c>
      <c r="G37336" s="327">
        <f>'Comp. Desp. Indiretas'!DF45</f>
        <v>0</v>
      </c>
    </row>
    <row r="37337" spans="1:7" x14ac:dyDescent="0.25">
      <c r="A37337" s="319">
        <f>'Comp. Desp. Indiretas'!$DF$7</f>
        <v>0</v>
      </c>
      <c r="B37337" s="314" t="str">
        <f>'Comp. Desp. Indiretas'!$A$46</f>
        <v>ART</v>
      </c>
      <c r="D37337" s="315" t="str">
        <f>'Comp. Desp. Indiretas'!$C$46</f>
        <v>VISTO CREA PJ</v>
      </c>
      <c r="E37337" s="314" t="str">
        <f>Resumo!$R$5</f>
        <v>Despesa</v>
      </c>
      <c r="F37337" s="314" t="str">
        <f>Resumo!$R$6</f>
        <v>Despesa Indireta</v>
      </c>
      <c r="G37337" s="327">
        <f>'Comp. Desp. Indiretas'!DF46</f>
        <v>0</v>
      </c>
    </row>
    <row r="37338" spans="1:7" x14ac:dyDescent="0.25">
      <c r="A37338" s="319">
        <f>'Comp. Desp. Indiretas'!$DF$7</f>
        <v>0</v>
      </c>
      <c r="B37338" s="314" t="str">
        <f>'Comp. Desp. Indiretas'!$A$47</f>
        <v>ART</v>
      </c>
      <c r="D37338" s="315" t="str">
        <f>'Comp. Desp. Indiretas'!$C$47</f>
        <v>ANUIDADE CREA PF</v>
      </c>
      <c r="E37338" s="314" t="str">
        <f>Resumo!$R$5</f>
        <v>Despesa</v>
      </c>
      <c r="F37338" s="314" t="str">
        <f>Resumo!$R$6</f>
        <v>Despesa Indireta</v>
      </c>
      <c r="G37338" s="327">
        <f>'Comp. Desp. Indiretas'!DF47</f>
        <v>0</v>
      </c>
    </row>
    <row r="37339" spans="1:7" x14ac:dyDescent="0.25">
      <c r="A37339" s="319">
        <f>'Comp. Desp. Indiretas'!$DF$7</f>
        <v>0</v>
      </c>
      <c r="B37339" s="314" t="str">
        <f>'Comp. Desp. Indiretas'!$A$48</f>
        <v>ART</v>
      </c>
      <c r="D37339" s="315" t="str">
        <f>'Comp. Desp. Indiretas'!$C$48</f>
        <v>ANUIDADE CREA PJ</v>
      </c>
      <c r="E37339" s="314" t="str">
        <f>Resumo!$R$5</f>
        <v>Despesa</v>
      </c>
      <c r="F37339" s="314" t="str">
        <f>Resumo!$R$6</f>
        <v>Despesa Indireta</v>
      </c>
      <c r="G37339" s="327">
        <f>'Comp. Desp. Indiretas'!DF48</f>
        <v>0</v>
      </c>
    </row>
    <row r="37340" spans="1:7" x14ac:dyDescent="0.25">
      <c r="A37340" s="319">
        <f>'Comp. Desp. Indiretas'!$DF$7</f>
        <v>0</v>
      </c>
      <c r="B37340" s="314" t="str">
        <f>'Comp. Desp. Indiretas'!$A$49</f>
        <v>ART</v>
      </c>
      <c r="D37340" s="315" t="str">
        <f>'Comp. Desp. Indiretas'!$C$49</f>
        <v>VISTO CRBio PF</v>
      </c>
      <c r="E37340" s="314" t="str">
        <f>Resumo!$R$5</f>
        <v>Despesa</v>
      </c>
      <c r="F37340" s="314" t="str">
        <f>Resumo!$R$6</f>
        <v>Despesa Indireta</v>
      </c>
      <c r="G37340" s="327">
        <f>'Comp. Desp. Indiretas'!DF49</f>
        <v>0</v>
      </c>
    </row>
    <row r="37341" spans="1:7" x14ac:dyDescent="0.25">
      <c r="A37341" s="319">
        <f>'Comp. Desp. Indiretas'!$DF$7</f>
        <v>0</v>
      </c>
      <c r="B37341" s="314" t="str">
        <f>'Comp. Desp. Indiretas'!$A$50</f>
        <v>ART</v>
      </c>
      <c r="D37341" s="315" t="str">
        <f>'Comp. Desp. Indiretas'!$C$50</f>
        <v>VISTO CRBio PJ</v>
      </c>
      <c r="E37341" s="314" t="str">
        <f>Resumo!$R$5</f>
        <v>Despesa</v>
      </c>
      <c r="F37341" s="314" t="str">
        <f>Resumo!$R$6</f>
        <v>Despesa Indireta</v>
      </c>
      <c r="G37341" s="327">
        <f>'Comp. Desp. Indiretas'!DF50</f>
        <v>0</v>
      </c>
    </row>
    <row r="37342" spans="1:7" x14ac:dyDescent="0.25">
      <c r="A37342" s="319">
        <f>'Comp. Desp. Indiretas'!$DF$7</f>
        <v>0</v>
      </c>
      <c r="B37342" s="314" t="str">
        <f>'Comp. Desp. Indiretas'!$A$51</f>
        <v>SMS</v>
      </c>
      <c r="D37342" s="315" t="str">
        <f>'Comp. Desp. Indiretas'!$C$51</f>
        <v>PPRA</v>
      </c>
      <c r="E37342" s="314" t="str">
        <f>Resumo!$R$5</f>
        <v>Despesa</v>
      </c>
      <c r="F37342" s="314" t="str">
        <f>Resumo!$R$6</f>
        <v>Despesa Indireta</v>
      </c>
      <c r="G37342" s="327">
        <f>'Comp. Desp. Indiretas'!DF51</f>
        <v>0</v>
      </c>
    </row>
    <row r="37343" spans="1:7" x14ac:dyDescent="0.25">
      <c r="A37343" s="319">
        <f>'Comp. Desp. Indiretas'!$DF$7</f>
        <v>0</v>
      </c>
      <c r="B37343" s="314" t="str">
        <f>'Comp. Desp. Indiretas'!$A$52</f>
        <v>SMS</v>
      </c>
      <c r="D37343" s="315" t="str">
        <f>'Comp. Desp. Indiretas'!$C$52</f>
        <v>PCMSO</v>
      </c>
      <c r="E37343" s="314" t="str">
        <f>Resumo!$R$5</f>
        <v>Despesa</v>
      </c>
      <c r="F37343" s="314" t="str">
        <f>Resumo!$R$6</f>
        <v>Despesa Indireta</v>
      </c>
      <c r="G37343" s="327">
        <f>'Comp. Desp. Indiretas'!DF52</f>
        <v>0</v>
      </c>
    </row>
    <row r="37344" spans="1:7" x14ac:dyDescent="0.25">
      <c r="A37344" s="319">
        <f>'Comp. Desp. Indiretas'!$DF$7</f>
        <v>0</v>
      </c>
      <c r="B37344" s="314" t="str">
        <f>'Comp. Desp. Indiretas'!$A$53</f>
        <v>SMS</v>
      </c>
      <c r="D37344" s="315" t="str">
        <f>'Comp. Desp. Indiretas'!$C$53</f>
        <v>APR</v>
      </c>
      <c r="E37344" s="314" t="str">
        <f>Resumo!$R$5</f>
        <v>Despesa</v>
      </c>
      <c r="F37344" s="314" t="str">
        <f>Resumo!$R$6</f>
        <v>Despesa Indireta</v>
      </c>
      <c r="G37344" s="327">
        <f>'Comp. Desp. Indiretas'!DF53</f>
        <v>0</v>
      </c>
    </row>
    <row r="37345" spans="1:7" x14ac:dyDescent="0.25">
      <c r="A37345" s="319">
        <f>'Comp. Desp. Indiretas'!$DF$7</f>
        <v>0</v>
      </c>
      <c r="B37345" s="314" t="str">
        <f>'Comp. Desp. Indiretas'!$A$55</f>
        <v>SMS</v>
      </c>
      <c r="D37345" s="315" t="str">
        <f>'Comp. Desp. Indiretas'!$C$55</f>
        <v>TREINAMENTO</v>
      </c>
      <c r="E37345" s="314" t="str">
        <f>Resumo!$R$5</f>
        <v>Despesa</v>
      </c>
      <c r="F37345" s="314" t="str">
        <f>Resumo!$R$6</f>
        <v>Despesa Indireta</v>
      </c>
      <c r="G37345" s="327">
        <f>'Comp. Desp. Indiretas'!DF55</f>
        <v>0</v>
      </c>
    </row>
    <row r="37346" spans="1:7" x14ac:dyDescent="0.25">
      <c r="A37346" s="319">
        <f>'Comp. Desp. Indiretas'!$DF$7</f>
        <v>0</v>
      </c>
      <c r="B37346" s="314" t="str">
        <f>'Comp. Desp. Indiretas'!$A$56</f>
        <v>SMS</v>
      </c>
      <c r="D37346" s="315" t="str">
        <f>'Comp. Desp. Indiretas'!$C$56</f>
        <v>ASO</v>
      </c>
      <c r="E37346" s="314" t="str">
        <f>Resumo!$R$5</f>
        <v>Despesa</v>
      </c>
      <c r="F37346" s="314" t="str">
        <f>Resumo!$R$6</f>
        <v>Despesa Indireta</v>
      </c>
      <c r="G37346" s="327">
        <f>'Comp. Desp. Indiretas'!DF56</f>
        <v>0</v>
      </c>
    </row>
    <row r="37347" spans="1:7" x14ac:dyDescent="0.25">
      <c r="A37347" s="319">
        <f>'Comp. Desp. Indiretas'!$DF$7</f>
        <v>0</v>
      </c>
      <c r="B37347" s="314">
        <f>'Comp. Desp. Indiretas'!$A$57</f>
        <v>0</v>
      </c>
      <c r="D37347" s="315" t="str">
        <f>'Comp. Desp. Indiretas'!$C$57</f>
        <v/>
      </c>
      <c r="E37347" s="314" t="str">
        <f>Resumo!$R$5</f>
        <v>Despesa</v>
      </c>
      <c r="F37347" s="314" t="str">
        <f>Resumo!$R$6</f>
        <v>Despesa Indireta</v>
      </c>
      <c r="G37347" s="327">
        <f>'Comp. Desp. Indiretas'!DF57</f>
        <v>0</v>
      </c>
    </row>
    <row r="37348" spans="1:7" x14ac:dyDescent="0.25">
      <c r="A37348" s="319">
        <f>'Comp. Desp. Indiretas'!$DF$7</f>
        <v>0</v>
      </c>
      <c r="B37348" s="314">
        <f>'Comp. Desp. Indiretas'!$A$58</f>
        <v>0</v>
      </c>
      <c r="D37348" s="315" t="str">
        <f>'Comp. Desp. Indiretas'!$C$58</f>
        <v/>
      </c>
      <c r="E37348" s="314" t="str">
        <f>Resumo!$R$5</f>
        <v>Despesa</v>
      </c>
      <c r="F37348" s="314" t="str">
        <f>Resumo!$R$6</f>
        <v>Despesa Indireta</v>
      </c>
      <c r="G37348" s="327">
        <f>'Comp. Desp. Indiretas'!DF58</f>
        <v>0</v>
      </c>
    </row>
    <row r="37349" spans="1:7" x14ac:dyDescent="0.25">
      <c r="A37349" s="319">
        <f>'Comp. Desp. Indiretas'!$DF$7</f>
        <v>0</v>
      </c>
      <c r="B37349" s="314">
        <f>'Comp. Desp. Indiretas'!$A$59</f>
        <v>0</v>
      </c>
      <c r="D37349" s="315" t="str">
        <f>'Comp. Desp. Indiretas'!$C$59</f>
        <v/>
      </c>
      <c r="E37349" s="314" t="str">
        <f>Resumo!$R$5</f>
        <v>Despesa</v>
      </c>
      <c r="F37349" s="314" t="str">
        <f>Resumo!$R$6</f>
        <v>Despesa Indireta</v>
      </c>
      <c r="G37349" s="327">
        <f>'Comp. Desp. Indiretas'!DF59</f>
        <v>0</v>
      </c>
    </row>
    <row r="37350" spans="1:7" x14ac:dyDescent="0.25">
      <c r="A37350" s="319">
        <f>'Comp. Desp. Indiretas'!$DF$7</f>
        <v>0</v>
      </c>
      <c r="B37350" s="314">
        <f>'Comp. Desp. Indiretas'!$A$60</f>
        <v>0</v>
      </c>
      <c r="D37350" s="315" t="str">
        <f>'Comp. Desp. Indiretas'!$C$60</f>
        <v/>
      </c>
      <c r="E37350" s="314" t="str">
        <f>Resumo!$R$5</f>
        <v>Despesa</v>
      </c>
      <c r="F37350" s="314" t="str">
        <f>Resumo!$R$6</f>
        <v>Despesa Indireta</v>
      </c>
      <c r="G37350" s="327">
        <f>'Comp. Desp. Indiretas'!DF60</f>
        <v>0</v>
      </c>
    </row>
    <row r="37351" spans="1:7" x14ac:dyDescent="0.25">
      <c r="A37351" s="319">
        <f>'Comp. Desp. Indiretas'!$DF$7</f>
        <v>0</v>
      </c>
      <c r="B37351" s="314" t="str">
        <f>'Comp. Desp. Indiretas'!$A$63</f>
        <v>MOC</v>
      </c>
      <c r="D37351" s="315" t="str">
        <f>'Comp. Desp. Indiretas'!$C$63</f>
        <v>DIRETOR TÉCNICO</v>
      </c>
      <c r="E37351" s="314" t="str">
        <f>Resumo!$R$5</f>
        <v>Despesa</v>
      </c>
      <c r="F37351" s="314" t="str">
        <f>Resumo!$R$6</f>
        <v>Despesa Indireta</v>
      </c>
      <c r="G37351" s="327">
        <f>'Comp. Desp. Indiretas'!DF63</f>
        <v>0</v>
      </c>
    </row>
    <row r="37352" spans="1:7" x14ac:dyDescent="0.25">
      <c r="A37352" s="319">
        <f>'Comp. Desp. Indiretas'!$DF$7</f>
        <v>0</v>
      </c>
      <c r="B37352" s="314" t="str">
        <f>'Comp. Desp. Indiretas'!$A$64</f>
        <v>MOC</v>
      </c>
      <c r="D37352" s="315" t="str">
        <f>'Comp. Desp. Indiretas'!$C$64</f>
        <v>ANALISTA DE SUPRIMENTOS</v>
      </c>
      <c r="E37352" s="314" t="str">
        <f>Resumo!$R$5</f>
        <v>Despesa</v>
      </c>
      <c r="F37352" s="314" t="str">
        <f>Resumo!$R$6</f>
        <v>Despesa Indireta</v>
      </c>
      <c r="G37352" s="327">
        <f>'Comp. Desp. Indiretas'!DF64</f>
        <v>0</v>
      </c>
    </row>
    <row r="37353" spans="1:7" x14ac:dyDescent="0.25">
      <c r="A37353" s="319">
        <f>'Comp. Desp. Indiretas'!$DF$7</f>
        <v>0</v>
      </c>
      <c r="B37353" s="314" t="str">
        <f>'Comp. Desp. Indiretas'!$A$65</f>
        <v>MOC</v>
      </c>
      <c r="D37353" s="315" t="str">
        <f>'Comp. Desp. Indiretas'!$C$65</f>
        <v>GERENTE DE PROJETO - PJ</v>
      </c>
      <c r="E37353" s="314" t="str">
        <f>Resumo!$R$5</f>
        <v>Despesa</v>
      </c>
      <c r="F37353" s="314" t="str">
        <f>Resumo!$R$6</f>
        <v>Despesa Indireta</v>
      </c>
      <c r="G37353" s="327">
        <f>'Comp. Desp. Indiretas'!DF65</f>
        <v>0</v>
      </c>
    </row>
    <row r="37354" spans="1:7" x14ac:dyDescent="0.25">
      <c r="A37354" s="319">
        <f>'Comp. Desp. Indiretas'!$DF$7</f>
        <v>0</v>
      </c>
      <c r="B37354" s="314" t="str">
        <f>'Comp. Desp. Indiretas'!$A$66</f>
        <v>MOC</v>
      </c>
      <c r="D37354" s="315" t="str">
        <f>'Comp. Desp. Indiretas'!$C$66</f>
        <v>COORD. DE PROJETO - PJ</v>
      </c>
      <c r="E37354" s="314" t="str">
        <f>Resumo!$R$5</f>
        <v>Despesa</v>
      </c>
      <c r="F37354" s="314" t="str">
        <f>Resumo!$R$6</f>
        <v>Despesa Indireta</v>
      </c>
      <c r="G37354" s="327">
        <f>'Comp. Desp. Indiretas'!DF66</f>
        <v>0</v>
      </c>
    </row>
    <row r="37355" spans="1:7" x14ac:dyDescent="0.25">
      <c r="A37355" s="319">
        <f>'Comp. Desp. Indiretas'!$DF$7</f>
        <v>0</v>
      </c>
      <c r="B37355" s="314" t="str">
        <f>'Comp. Desp. Indiretas'!$A$67</f>
        <v>MOC</v>
      </c>
      <c r="D37355" s="315" t="str">
        <f>'Comp. Desp. Indiretas'!$C$67</f>
        <v>COORD. OPERACIONAL - PJ</v>
      </c>
      <c r="E37355" s="314" t="str">
        <f>Resumo!$R$5</f>
        <v>Despesa</v>
      </c>
      <c r="F37355" s="314" t="str">
        <f>Resumo!$R$6</f>
        <v>Despesa Indireta</v>
      </c>
      <c r="G37355" s="327">
        <f>'Comp. Desp. Indiretas'!DF67</f>
        <v>0</v>
      </c>
    </row>
    <row r="37356" spans="1:7" x14ac:dyDescent="0.25">
      <c r="A37356" s="319">
        <f>'Comp. Desp. Indiretas'!$DF$7</f>
        <v>0</v>
      </c>
      <c r="B37356" s="314" t="str">
        <f>'Comp. Desp. Indiretas'!$A$68</f>
        <v>MOC</v>
      </c>
      <c r="D37356" s="315" t="str">
        <f>'Comp. Desp. Indiretas'!$C$68</f>
        <v>ANALISTA DE PROJETOS SENIOR - PJ</v>
      </c>
      <c r="E37356" s="314" t="str">
        <f>Resumo!$R$5</f>
        <v>Despesa</v>
      </c>
      <c r="F37356" s="314" t="str">
        <f>Resumo!$R$6</f>
        <v>Despesa Indireta</v>
      </c>
      <c r="G37356" s="327">
        <f>'Comp. Desp. Indiretas'!DF68</f>
        <v>0</v>
      </c>
    </row>
    <row r="37357" spans="1:7" x14ac:dyDescent="0.25">
      <c r="A37357" s="319">
        <f>'Comp. Desp. Indiretas'!$DF$7</f>
        <v>0</v>
      </c>
      <c r="B37357" s="314" t="str">
        <f>'Comp. Desp. Indiretas'!$A$69</f>
        <v>MOC</v>
      </c>
      <c r="D37357" s="315" t="str">
        <f>'Comp. Desp. Indiretas'!$C$69</f>
        <v>ANALISTA DE PROJETOS PLENO - PJ</v>
      </c>
      <c r="E37357" s="314" t="str">
        <f>Resumo!$R$5</f>
        <v>Despesa</v>
      </c>
      <c r="F37357" s="314" t="str">
        <f>Resumo!$R$6</f>
        <v>Despesa Indireta</v>
      </c>
      <c r="G37357" s="327">
        <f>'Comp. Desp. Indiretas'!DF69</f>
        <v>0</v>
      </c>
    </row>
    <row r="37358" spans="1:7" x14ac:dyDescent="0.25">
      <c r="A37358" s="319">
        <f>'Comp. Desp. Indiretas'!$DF$7</f>
        <v>0</v>
      </c>
      <c r="B37358" s="314" t="str">
        <f>'Comp. Desp. Indiretas'!$A$70</f>
        <v>MOC</v>
      </c>
      <c r="D37358" s="315" t="str">
        <f>'Comp. Desp. Indiretas'!$C$70</f>
        <v>ANALISTA DE PROJETOS JUNIOR - PJ</v>
      </c>
      <c r="E37358" s="314" t="str">
        <f>Resumo!$R$5</f>
        <v>Despesa</v>
      </c>
      <c r="F37358" s="314" t="str">
        <f>Resumo!$R$6</f>
        <v>Despesa Indireta</v>
      </c>
      <c r="G37358" s="327">
        <f>'Comp. Desp. Indiretas'!DF70</f>
        <v>0</v>
      </c>
    </row>
    <row r="37359" spans="1:7" x14ac:dyDescent="0.25">
      <c r="A37359" s="319">
        <f>'Comp. Desp. Indiretas'!$DF$7</f>
        <v>0</v>
      </c>
      <c r="B37359" s="314" t="str">
        <f>'Comp. Desp. Indiretas'!$A$71</f>
        <v>MOC</v>
      </c>
      <c r="D37359" s="315" t="str">
        <f>'Comp. Desp. Indiretas'!$C$71</f>
        <v>TÉCNICO OPERACIONAL - PJ</v>
      </c>
      <c r="E37359" s="314" t="str">
        <f>Resumo!$R$5</f>
        <v>Despesa</v>
      </c>
      <c r="F37359" s="314" t="str">
        <f>Resumo!$R$6</f>
        <v>Despesa Indireta</v>
      </c>
      <c r="G37359" s="327">
        <f>'Comp. Desp. Indiretas'!DF71</f>
        <v>0</v>
      </c>
    </row>
    <row r="37360" spans="1:7" x14ac:dyDescent="0.25">
      <c r="A37360" s="319">
        <f>'Comp. Desp. Indiretas'!$DF$7</f>
        <v>0</v>
      </c>
      <c r="B37360" s="314" t="str">
        <f>'Comp. Desp. Indiretas'!$A$72</f>
        <v>MOC</v>
      </c>
      <c r="D37360" s="315" t="str">
        <f>'Comp. Desp. Indiretas'!$C$72</f>
        <v>AUXILIAR TÉCNICO - PJ</v>
      </c>
      <c r="E37360" s="314" t="str">
        <f>Resumo!$R$5</f>
        <v>Despesa</v>
      </c>
      <c r="F37360" s="314" t="str">
        <f>Resumo!$R$6</f>
        <v>Despesa Indireta</v>
      </c>
      <c r="G37360" s="327">
        <f>'Comp. Desp. Indiretas'!DF72</f>
        <v>0</v>
      </c>
    </row>
    <row r="37361" spans="1:7" x14ac:dyDescent="0.25">
      <c r="A37361" s="319">
        <f>'Comp. Desp. Indiretas'!$DF$7</f>
        <v>0</v>
      </c>
      <c r="B37361" s="314" t="str">
        <f>'Comp. Desp. Indiretas'!$A$73</f>
        <v>MOC</v>
      </c>
      <c r="D37361" s="315" t="str">
        <f>'Comp. Desp. Indiretas'!$C$73</f>
        <v>ANALISTA FINANCEIRO</v>
      </c>
      <c r="E37361" s="314" t="str">
        <f>Resumo!$R$5</f>
        <v>Despesa</v>
      </c>
      <c r="F37361" s="314" t="str">
        <f>Resumo!$R$6</f>
        <v>Despesa Indireta</v>
      </c>
      <c r="G37361" s="327">
        <f>'Comp. Desp. Indiretas'!DF73</f>
        <v>0</v>
      </c>
    </row>
    <row r="37362" spans="1:7" x14ac:dyDescent="0.25">
      <c r="A37362" s="319">
        <f>'Comp. Desp. Indiretas'!$DF$7</f>
        <v>0</v>
      </c>
      <c r="B37362" s="314" t="str">
        <f>'Comp. Desp. Indiretas'!$A$74</f>
        <v>MOC</v>
      </c>
      <c r="D37362" s="315" t="str">
        <f>'Comp. Desp. Indiretas'!$C$74</f>
        <v>ANALISTA DE SUPRIMENTOS</v>
      </c>
      <c r="E37362" s="314" t="str">
        <f>Resumo!$R$5</f>
        <v>Despesa</v>
      </c>
      <c r="F37362" s="314" t="str">
        <f>Resumo!$R$6</f>
        <v>Despesa Indireta</v>
      </c>
      <c r="G37362" s="327">
        <f>'Comp. Desp. Indiretas'!DF74</f>
        <v>0</v>
      </c>
    </row>
    <row r="37363" spans="1:7" x14ac:dyDescent="0.25">
      <c r="A37363" s="319">
        <f>'Comp. Desp. Indiretas'!$DF$7</f>
        <v>0</v>
      </c>
      <c r="B37363" s="314" t="str">
        <f>'Comp. Desp. Indiretas'!$A$75</f>
        <v>DG</v>
      </c>
      <c r="D37363" s="315" t="str">
        <f>'Comp. Desp. Indiretas'!$C$75</f>
        <v>HOSPEDAGEM - NIVEL 1</v>
      </c>
      <c r="E37363" s="314" t="str">
        <f>Resumo!$R$5</f>
        <v>Despesa</v>
      </c>
      <c r="F37363" s="314" t="str">
        <f>Resumo!$R$6</f>
        <v>Despesa Indireta</v>
      </c>
      <c r="G37363" s="327">
        <f>'Comp. Desp. Indiretas'!DF75</f>
        <v>0</v>
      </c>
    </row>
    <row r="37364" spans="1:7" x14ac:dyDescent="0.25">
      <c r="A37364" s="319">
        <f>'Comp. Desp. Indiretas'!$DF$7</f>
        <v>0</v>
      </c>
      <c r="B37364" s="314" t="str">
        <f>'Comp. Desp. Indiretas'!$A$76</f>
        <v>DG</v>
      </c>
      <c r="D37364" s="315" t="str">
        <f>'Comp. Desp. Indiretas'!$C$76</f>
        <v>ALIMENTAÇÃO - NIVEL 1</v>
      </c>
      <c r="E37364" s="314" t="str">
        <f>Resumo!$R$5</f>
        <v>Despesa</v>
      </c>
      <c r="F37364" s="314" t="str">
        <f>Resumo!$R$6</f>
        <v>Despesa Indireta</v>
      </c>
      <c r="G37364" s="327">
        <f>'Comp. Desp. Indiretas'!DF76</f>
        <v>0</v>
      </c>
    </row>
    <row r="37365" spans="1:7" x14ac:dyDescent="0.25">
      <c r="A37365" s="319">
        <f>'Comp. Desp. Indiretas'!$DF$7</f>
        <v>0</v>
      </c>
      <c r="B37365" s="314" t="str">
        <f>'Comp. Desp. Indiretas'!$A$77</f>
        <v>DG</v>
      </c>
      <c r="D37365" s="315" t="str">
        <f>'Comp. Desp. Indiretas'!$C$77</f>
        <v>LOCAÇÃO DE BASE OPERACIONAL</v>
      </c>
      <c r="E37365" s="314" t="str">
        <f>Resumo!$R$5</f>
        <v>Despesa</v>
      </c>
      <c r="F37365" s="314" t="str">
        <f>Resumo!$R$6</f>
        <v>Despesa Indireta</v>
      </c>
      <c r="G37365" s="327">
        <f>'Comp. Desp. Indiretas'!DF77</f>
        <v>0</v>
      </c>
    </row>
    <row r="37366" spans="1:7" x14ac:dyDescent="0.25">
      <c r="A37366" s="319">
        <f>'Comp. Desp. Indiretas'!$DF$7</f>
        <v>0</v>
      </c>
      <c r="B37366" s="314" t="str">
        <f>'Comp. Desp. Indiretas'!$A$78</f>
        <v>DG</v>
      </c>
      <c r="D37366" s="315" t="str">
        <f>'Comp. Desp. Indiretas'!$C$78</f>
        <v>ALIMENTAÇÃO - NIVEL 1</v>
      </c>
      <c r="E37366" s="314" t="str">
        <f>Resumo!$R$5</f>
        <v>Despesa</v>
      </c>
      <c r="F37366" s="314" t="str">
        <f>Resumo!$R$6</f>
        <v>Despesa Indireta</v>
      </c>
      <c r="G37366" s="327">
        <f>'Comp. Desp. Indiretas'!DF78</f>
        <v>0</v>
      </c>
    </row>
    <row r="37367" spans="1:7" x14ac:dyDescent="0.25">
      <c r="A37367" s="319">
        <f>'Comp. Desp. Indiretas'!$DF$7</f>
        <v>0</v>
      </c>
      <c r="B37367" s="314" t="str">
        <f>'Comp. Desp. Indiretas'!$A$79</f>
        <v>DG</v>
      </c>
      <c r="D37367" s="315" t="str">
        <f>'Comp. Desp. Indiretas'!$C$79</f>
        <v>ALIMENTAÇÃO - NIVEL 2</v>
      </c>
      <c r="E37367" s="314" t="str">
        <f>Resumo!$R$5</f>
        <v>Despesa</v>
      </c>
      <c r="F37367" s="314" t="str">
        <f>Resumo!$R$6</f>
        <v>Despesa Indireta</v>
      </c>
      <c r="G37367" s="327">
        <f>'Comp. Desp. Indiretas'!DF79</f>
        <v>0</v>
      </c>
    </row>
    <row r="37368" spans="1:7" x14ac:dyDescent="0.25">
      <c r="A37368" s="319">
        <f>'Comp. Desp. Indiretas'!$DF$7</f>
        <v>0</v>
      </c>
      <c r="B37368" s="314" t="str">
        <f>'Comp. Desp. Indiretas'!$A$80</f>
        <v>DG</v>
      </c>
      <c r="D37368" s="315" t="str">
        <f>'Comp. Desp. Indiretas'!$C$80</f>
        <v>ALIMENTAÇÃO - NIVEL 3</v>
      </c>
      <c r="E37368" s="314" t="str">
        <f>Resumo!$R$5</f>
        <v>Despesa</v>
      </c>
      <c r="F37368" s="314" t="str">
        <f>Resumo!$R$6</f>
        <v>Despesa Indireta</v>
      </c>
      <c r="G37368" s="327">
        <f>'Comp. Desp. Indiretas'!DF80</f>
        <v>0</v>
      </c>
    </row>
    <row r="37369" spans="1:7" x14ac:dyDescent="0.25">
      <c r="A37369" s="319">
        <f>'Comp. Desp. Indiretas'!$DF$7</f>
        <v>0</v>
      </c>
      <c r="B37369" s="314" t="str">
        <f>'Comp. Desp. Indiretas'!$A$81</f>
        <v>DG</v>
      </c>
      <c r="D37369" s="315" t="str">
        <f>'Comp. Desp. Indiretas'!$C$81</f>
        <v>TELEFONIA</v>
      </c>
      <c r="E37369" s="314" t="str">
        <f>Resumo!$R$5</f>
        <v>Despesa</v>
      </c>
      <c r="F37369" s="314" t="str">
        <f>Resumo!$R$6</f>
        <v>Despesa Indireta</v>
      </c>
      <c r="G37369" s="327">
        <f>'Comp. Desp. Indiretas'!DF81</f>
        <v>0</v>
      </c>
    </row>
    <row r="37370" spans="1:7" x14ac:dyDescent="0.25">
      <c r="A37370" s="319">
        <f>'Comp. Desp. Indiretas'!$DF$7</f>
        <v>0</v>
      </c>
      <c r="B37370" s="314" t="str">
        <f>'Comp. Desp. Indiretas'!$A$82</f>
        <v>DG</v>
      </c>
      <c r="D37370" s="315" t="str">
        <f>'Comp. Desp. Indiretas'!$C$82</f>
        <v>ALUGUEL DE VEÍCULO LEVE MENSAL</v>
      </c>
      <c r="E37370" s="314" t="str">
        <f>Resumo!$R$5</f>
        <v>Despesa</v>
      </c>
      <c r="F37370" s="314" t="str">
        <f>Resumo!$R$6</f>
        <v>Despesa Indireta</v>
      </c>
      <c r="G37370" s="327">
        <f>'Comp. Desp. Indiretas'!DF82</f>
        <v>0</v>
      </c>
    </row>
    <row r="37371" spans="1:7" x14ac:dyDescent="0.25">
      <c r="A37371" s="319">
        <f>'Comp. Desp. Indiretas'!$DF$7</f>
        <v>0</v>
      </c>
      <c r="B37371" s="314" t="str">
        <f>'Comp. Desp. Indiretas'!$A$83</f>
        <v>DG</v>
      </c>
      <c r="D37371" s="315" t="str">
        <f>'Comp. Desp. Indiretas'!$C$83</f>
        <v>ALUGUEL DE VEICULO LEVE</v>
      </c>
      <c r="E37371" s="314" t="str">
        <f>Resumo!$R$5</f>
        <v>Despesa</v>
      </c>
      <c r="F37371" s="314" t="str">
        <f>Resumo!$R$6</f>
        <v>Despesa Indireta</v>
      </c>
      <c r="G37371" s="327">
        <f>'Comp. Desp. Indiretas'!DF83</f>
        <v>0</v>
      </c>
    </row>
    <row r="37372" spans="1:7" x14ac:dyDescent="0.25">
      <c r="A37372" s="319">
        <f>'Comp. Desp. Indiretas'!$DF$7</f>
        <v>0</v>
      </c>
      <c r="B37372" s="314" t="str">
        <f>'Comp. Desp. Indiretas'!$A$84</f>
        <v>DG</v>
      </c>
      <c r="D37372" s="315" t="str">
        <f>'Comp. Desp. Indiretas'!$C$84</f>
        <v>ALUGUEL CAMINHONTE</v>
      </c>
      <c r="E37372" s="314" t="str">
        <f>Resumo!$R$5</f>
        <v>Despesa</v>
      </c>
      <c r="F37372" s="314" t="str">
        <f>Resumo!$R$6</f>
        <v>Despesa Indireta</v>
      </c>
      <c r="G37372" s="327">
        <f>'Comp. Desp. Indiretas'!DF84</f>
        <v>0</v>
      </c>
    </row>
    <row r="37373" spans="1:7" x14ac:dyDescent="0.25">
      <c r="A37373" s="319">
        <f>'Comp. Desp. Indiretas'!$DF$7</f>
        <v>0</v>
      </c>
      <c r="B37373" s="314" t="str">
        <f>'Comp. Desp. Indiretas'!$A$85</f>
        <v>DG</v>
      </c>
      <c r="D37373" s="315" t="str">
        <f>'Comp. Desp. Indiretas'!$C$85</f>
        <v>AQUISIÇÃO DE VEICULO</v>
      </c>
      <c r="E37373" s="314" t="str">
        <f>Resumo!$R$5</f>
        <v>Despesa</v>
      </c>
      <c r="F37373" s="314" t="str">
        <f>Resumo!$R$6</f>
        <v>Despesa Indireta</v>
      </c>
      <c r="G37373" s="327">
        <f>'Comp. Desp. Indiretas'!DF85</f>
        <v>0</v>
      </c>
    </row>
    <row r="37374" spans="1:7" x14ac:dyDescent="0.25">
      <c r="A37374" s="319">
        <f>'Comp. Desp. Indiretas'!$DF$7</f>
        <v>0</v>
      </c>
      <c r="B37374" s="314" t="str">
        <f>'Comp. Desp. Indiretas'!$A$86</f>
        <v>DG</v>
      </c>
      <c r="D37374" s="315" t="str">
        <f>'Comp. Desp. Indiretas'!$C$86</f>
        <v>COMBUSTÍVEL - GASOLINA</v>
      </c>
      <c r="E37374" s="314" t="str">
        <f>Resumo!$R$5</f>
        <v>Despesa</v>
      </c>
      <c r="F37374" s="314" t="str">
        <f>Resumo!$R$6</f>
        <v>Despesa Indireta</v>
      </c>
      <c r="G37374" s="327">
        <f>'Comp. Desp. Indiretas'!DF86</f>
        <v>0</v>
      </c>
    </row>
    <row r="37375" spans="1:7" x14ac:dyDescent="0.25">
      <c r="A37375" s="319">
        <f>'Comp. Desp. Indiretas'!$DF$7</f>
        <v>0</v>
      </c>
      <c r="B37375" s="314" t="str">
        <f>'Comp. Desp. Indiretas'!$A$87</f>
        <v>DG</v>
      </c>
      <c r="D37375" s="315" t="str">
        <f>'Comp. Desp. Indiretas'!$C$87</f>
        <v>COMBUSTÍVEL - DIESEL</v>
      </c>
      <c r="E37375" s="314" t="str">
        <f>Resumo!$R$5</f>
        <v>Despesa</v>
      </c>
      <c r="F37375" s="314" t="str">
        <f>Resumo!$R$6</f>
        <v>Despesa Indireta</v>
      </c>
      <c r="G37375" s="327">
        <f>'Comp. Desp. Indiretas'!DF87</f>
        <v>0</v>
      </c>
    </row>
    <row r="37376" spans="1:7" x14ac:dyDescent="0.25">
      <c r="A37376" s="319">
        <f>'Comp. Desp. Indiretas'!$DF$7</f>
        <v>0</v>
      </c>
      <c r="B37376" s="314" t="str">
        <f>'Comp. Desp. Indiretas'!$A$88</f>
        <v>DG</v>
      </c>
      <c r="D37376" s="315" t="str">
        <f>'Comp. Desp. Indiretas'!$C$88</f>
        <v>PASSAGEM AÉREA</v>
      </c>
      <c r="E37376" s="314" t="str">
        <f>Resumo!$R$5</f>
        <v>Despesa</v>
      </c>
      <c r="F37376" s="314" t="str">
        <f>Resumo!$R$6</f>
        <v>Despesa Indireta</v>
      </c>
      <c r="G37376" s="327">
        <f>'Comp. Desp. Indiretas'!DF88</f>
        <v>0</v>
      </c>
    </row>
    <row r="37377" spans="1:7" x14ac:dyDescent="0.25">
      <c r="A37377" s="319">
        <f>'Comp. Desp. Indiretas'!$DF$7</f>
        <v>0</v>
      </c>
      <c r="B37377" s="314" t="str">
        <f>'Comp. Desp. Indiretas'!$A$89</f>
        <v>ART</v>
      </c>
      <c r="D37377" s="315" t="str">
        <f>'Comp. Desp. Indiretas'!$C$89</f>
        <v>ART CREA - Nível 1</v>
      </c>
      <c r="E37377" s="314" t="str">
        <f>Resumo!$R$5</f>
        <v>Despesa</v>
      </c>
      <c r="F37377" s="314" t="str">
        <f>Resumo!$R$6</f>
        <v>Despesa Indireta</v>
      </c>
      <c r="G37377" s="327">
        <f>'Comp. Desp. Indiretas'!DF89</f>
        <v>0</v>
      </c>
    </row>
    <row r="37378" spans="1:7" x14ac:dyDescent="0.25">
      <c r="A37378" s="319">
        <f>'Comp. Desp. Indiretas'!$DF$7</f>
        <v>0</v>
      </c>
      <c r="B37378" s="314" t="str">
        <f>'Comp. Desp. Indiretas'!$A$90</f>
        <v>ART</v>
      </c>
      <c r="D37378" s="315" t="str">
        <f>'Comp. Desp. Indiretas'!$C$90</f>
        <v>ART CREA - Nível 2</v>
      </c>
      <c r="E37378" s="314" t="str">
        <f>Resumo!$R$5</f>
        <v>Despesa</v>
      </c>
      <c r="F37378" s="314" t="str">
        <f>Resumo!$R$6</f>
        <v>Despesa Indireta</v>
      </c>
      <c r="G37378" s="327">
        <f>'Comp. Desp. Indiretas'!DF90</f>
        <v>0</v>
      </c>
    </row>
    <row r="37379" spans="1:7" x14ac:dyDescent="0.25">
      <c r="A37379" s="319">
        <f>'Comp. Desp. Indiretas'!$DF$7</f>
        <v>0</v>
      </c>
      <c r="B37379" s="314" t="str">
        <f>'Comp. Desp. Indiretas'!$A$91</f>
        <v>ART</v>
      </c>
      <c r="D37379" s="315" t="str">
        <f>'Comp. Desp. Indiretas'!$C$91</f>
        <v>ART CREA - Nível 3</v>
      </c>
      <c r="E37379" s="314" t="str">
        <f>Resumo!$R$5</f>
        <v>Despesa</v>
      </c>
      <c r="F37379" s="314" t="str">
        <f>Resumo!$R$6</f>
        <v>Despesa Indireta</v>
      </c>
      <c r="G37379" s="327">
        <f>'Comp. Desp. Indiretas'!DF91</f>
        <v>0</v>
      </c>
    </row>
    <row r="37380" spans="1:7" x14ac:dyDescent="0.25">
      <c r="A37380" s="319">
        <f>'Comp. Desp. Indiretas'!$DF$7</f>
        <v>0</v>
      </c>
      <c r="B37380" s="314" t="str">
        <f>'Comp. Desp. Indiretas'!$A$92</f>
        <v>ART</v>
      </c>
      <c r="D37380" s="315" t="str">
        <f>'Comp. Desp. Indiretas'!$C$92</f>
        <v>ACERVO CREA</v>
      </c>
      <c r="E37380" s="314" t="str">
        <f>Resumo!$R$5</f>
        <v>Despesa</v>
      </c>
      <c r="F37380" s="314" t="str">
        <f>Resumo!$R$6</f>
        <v>Despesa Indireta</v>
      </c>
      <c r="G37380" s="327">
        <f>'Comp. Desp. Indiretas'!DF92</f>
        <v>0</v>
      </c>
    </row>
    <row r="37381" spans="1:7" x14ac:dyDescent="0.25">
      <c r="A37381" s="319">
        <f>'Comp. Desp. Indiretas'!$DF$7</f>
        <v>0</v>
      </c>
      <c r="B37381" s="314" t="str">
        <f>'Comp. Desp. Indiretas'!$A$93</f>
        <v>ART</v>
      </c>
      <c r="D37381" s="315" t="str">
        <f>'Comp. Desp. Indiretas'!$C$93</f>
        <v>ART CRBio</v>
      </c>
      <c r="E37381" s="314" t="str">
        <f>Resumo!$R$5</f>
        <v>Despesa</v>
      </c>
      <c r="F37381" s="314" t="str">
        <f>Resumo!$R$6</f>
        <v>Despesa Indireta</v>
      </c>
      <c r="G37381" s="327">
        <f>'Comp. Desp. Indiretas'!DF93</f>
        <v>0</v>
      </c>
    </row>
    <row r="37382" spans="1:7" x14ac:dyDescent="0.25">
      <c r="A37382" s="319">
        <f>'Comp. Desp. Indiretas'!$DF$7</f>
        <v>0</v>
      </c>
      <c r="B37382" s="314" t="str">
        <f>'Comp. Desp. Indiretas'!$A$94</f>
        <v>ART</v>
      </c>
      <c r="D37382" s="315" t="str">
        <f>'Comp. Desp. Indiretas'!$C$94</f>
        <v>ACERVO CRBio</v>
      </c>
      <c r="E37382" s="314" t="str">
        <f>Resumo!$R$5</f>
        <v>Despesa</v>
      </c>
      <c r="F37382" s="314" t="str">
        <f>Resumo!$R$6</f>
        <v>Despesa Indireta</v>
      </c>
      <c r="G37382" s="327">
        <f>'Comp. Desp. Indiretas'!DF94</f>
        <v>0</v>
      </c>
    </row>
    <row r="37383" spans="1:7" x14ac:dyDescent="0.25">
      <c r="A37383" s="319">
        <f>'Comp. Desp. Indiretas'!$DF$7</f>
        <v>0</v>
      </c>
      <c r="B37383" s="314" t="str">
        <f>'Comp. Desp. Indiretas'!$A$95</f>
        <v>ART</v>
      </c>
      <c r="D37383" s="315" t="str">
        <f>'Comp. Desp. Indiretas'!$C$95</f>
        <v>VISTO CREA PF</v>
      </c>
      <c r="E37383" s="314" t="str">
        <f>Resumo!$R$5</f>
        <v>Despesa</v>
      </c>
      <c r="F37383" s="314" t="str">
        <f>Resumo!$R$6</f>
        <v>Despesa Indireta</v>
      </c>
      <c r="G37383" s="327">
        <f>'Comp. Desp. Indiretas'!DF95</f>
        <v>0</v>
      </c>
    </row>
    <row r="37384" spans="1:7" x14ac:dyDescent="0.25">
      <c r="A37384" s="319">
        <f>'Comp. Desp. Indiretas'!$DF$7</f>
        <v>0</v>
      </c>
      <c r="B37384" s="314" t="str">
        <f>'Comp. Desp. Indiretas'!$A$96</f>
        <v>ART</v>
      </c>
      <c r="D37384" s="315" t="str">
        <f>'Comp. Desp. Indiretas'!$C$96</f>
        <v>VISTO CREA PJ</v>
      </c>
      <c r="E37384" s="314" t="str">
        <f>Resumo!$R$5</f>
        <v>Despesa</v>
      </c>
      <c r="F37384" s="314" t="str">
        <f>Resumo!$R$6</f>
        <v>Despesa Indireta</v>
      </c>
      <c r="G37384" s="327">
        <f>'Comp. Desp. Indiretas'!DF96</f>
        <v>0</v>
      </c>
    </row>
    <row r="37385" spans="1:7" x14ac:dyDescent="0.25">
      <c r="A37385" s="319">
        <f>'Comp. Desp. Indiretas'!$DF$7</f>
        <v>0</v>
      </c>
      <c r="B37385" s="314" t="str">
        <f>'Comp. Desp. Indiretas'!$A$97</f>
        <v>ART</v>
      </c>
      <c r="D37385" s="315" t="str">
        <f>'Comp. Desp. Indiretas'!$C$97</f>
        <v>ANUIDADE CREA PF</v>
      </c>
      <c r="E37385" s="314" t="str">
        <f>Resumo!$R$5</f>
        <v>Despesa</v>
      </c>
      <c r="F37385" s="314" t="str">
        <f>Resumo!$R$6</f>
        <v>Despesa Indireta</v>
      </c>
      <c r="G37385" s="327">
        <f>'Comp. Desp. Indiretas'!DF97</f>
        <v>0</v>
      </c>
    </row>
    <row r="37386" spans="1:7" x14ac:dyDescent="0.25">
      <c r="A37386" s="319">
        <f>'Comp. Desp. Indiretas'!$DF$7</f>
        <v>0</v>
      </c>
      <c r="B37386" s="314" t="str">
        <f>'Comp. Desp. Indiretas'!$A$98</f>
        <v>ART</v>
      </c>
      <c r="D37386" s="315" t="str">
        <f>'Comp. Desp. Indiretas'!$C$98</f>
        <v>ANUIDADE CREA PJ</v>
      </c>
      <c r="E37386" s="314" t="str">
        <f>Resumo!$R$5</f>
        <v>Despesa</v>
      </c>
      <c r="F37386" s="314" t="str">
        <f>Resumo!$R$6</f>
        <v>Despesa Indireta</v>
      </c>
      <c r="G37386" s="327">
        <f>'Comp. Desp. Indiretas'!DF98</f>
        <v>0</v>
      </c>
    </row>
    <row r="37387" spans="1:7" x14ac:dyDescent="0.25">
      <c r="A37387" s="319">
        <f>'Comp. Desp. Indiretas'!$DF$7</f>
        <v>0</v>
      </c>
      <c r="B37387" s="314" t="str">
        <f>'Comp. Desp. Indiretas'!$A$99</f>
        <v>ART</v>
      </c>
      <c r="D37387" s="315" t="str">
        <f>'Comp. Desp. Indiretas'!$C$99</f>
        <v>VISTO CRBio PF</v>
      </c>
      <c r="E37387" s="314" t="str">
        <f>Resumo!$R$5</f>
        <v>Despesa</v>
      </c>
      <c r="F37387" s="314" t="str">
        <f>Resumo!$R$6</f>
        <v>Despesa Indireta</v>
      </c>
      <c r="G37387" s="327">
        <f>'Comp. Desp. Indiretas'!DF99</f>
        <v>0</v>
      </c>
    </row>
    <row r="37388" spans="1:7" x14ac:dyDescent="0.25">
      <c r="A37388" s="319">
        <f>'Comp. Desp. Indiretas'!$DF$7</f>
        <v>0</v>
      </c>
      <c r="B37388" s="314" t="str">
        <f>'Comp. Desp. Indiretas'!$A$100</f>
        <v>ART</v>
      </c>
      <c r="D37388" s="315" t="str">
        <f>'Comp. Desp. Indiretas'!$C$100</f>
        <v>VISTO CRBio PJ</v>
      </c>
      <c r="E37388" s="314" t="str">
        <f>Resumo!$R$5</f>
        <v>Despesa</v>
      </c>
      <c r="F37388" s="314" t="str">
        <f>Resumo!$R$6</f>
        <v>Despesa Indireta</v>
      </c>
      <c r="G37388" s="327">
        <f>'Comp. Desp. Indiretas'!DF100</f>
        <v>0</v>
      </c>
    </row>
    <row r="37389" spans="1:7" x14ac:dyDescent="0.25">
      <c r="A37389" s="319">
        <f>'Comp. Desp. Indiretas'!$DF$7</f>
        <v>0</v>
      </c>
      <c r="B37389" s="314" t="str">
        <f>'Comp. Desp. Indiretas'!$A$101</f>
        <v>SMS</v>
      </c>
      <c r="D37389" s="315" t="str">
        <f>'Comp. Desp. Indiretas'!$C$101</f>
        <v>PPRA</v>
      </c>
      <c r="E37389" s="314" t="str">
        <f>Resumo!$R$5</f>
        <v>Despesa</v>
      </c>
      <c r="F37389" s="314" t="str">
        <f>Resumo!$R$6</f>
        <v>Despesa Indireta</v>
      </c>
      <c r="G37389" s="327">
        <f>'Comp. Desp. Indiretas'!DF101</f>
        <v>0</v>
      </c>
    </row>
    <row r="37390" spans="1:7" x14ac:dyDescent="0.25">
      <c r="A37390" s="319">
        <f>'Comp. Desp. Indiretas'!$DF$7</f>
        <v>0</v>
      </c>
      <c r="B37390" s="314" t="str">
        <f>'Comp. Desp. Indiretas'!$A$102</f>
        <v>SMS</v>
      </c>
      <c r="D37390" s="315" t="str">
        <f>'Comp. Desp. Indiretas'!$C$102</f>
        <v>PCMSO</v>
      </c>
      <c r="E37390" s="314" t="str">
        <f>Resumo!$R$5</f>
        <v>Despesa</v>
      </c>
      <c r="F37390" s="314" t="str">
        <f>Resumo!$R$6</f>
        <v>Despesa Indireta</v>
      </c>
      <c r="G37390" s="327">
        <f>'Comp. Desp. Indiretas'!DF102</f>
        <v>0</v>
      </c>
    </row>
    <row r="37391" spans="1:7" x14ac:dyDescent="0.25">
      <c r="A37391" s="319">
        <f>'Comp. Desp. Indiretas'!$DF$7</f>
        <v>0</v>
      </c>
      <c r="B37391" s="314" t="str">
        <f>'Comp. Desp. Indiretas'!$A$103</f>
        <v>SMS</v>
      </c>
      <c r="D37391" s="315" t="str">
        <f>'Comp. Desp. Indiretas'!$C$103</f>
        <v>APR</v>
      </c>
      <c r="E37391" s="314" t="str">
        <f>Resumo!$R$5</f>
        <v>Despesa</v>
      </c>
      <c r="F37391" s="314" t="str">
        <f>Resumo!$R$6</f>
        <v>Despesa Indireta</v>
      </c>
      <c r="G37391" s="327">
        <f>'Comp. Desp. Indiretas'!DF103</f>
        <v>0</v>
      </c>
    </row>
    <row r="37392" spans="1:7" x14ac:dyDescent="0.25">
      <c r="A37392" s="319">
        <f>'Comp. Desp. Indiretas'!$DF$7</f>
        <v>0</v>
      </c>
      <c r="B37392" s="314" t="str">
        <f>'Comp. Desp. Indiretas'!$A$104</f>
        <v>SMS</v>
      </c>
      <c r="D37392" s="315" t="str">
        <f>'Comp. Desp. Indiretas'!$C$104</f>
        <v>PAE</v>
      </c>
      <c r="E37392" s="314" t="str">
        <f>Resumo!$R$5</f>
        <v>Despesa</v>
      </c>
      <c r="F37392" s="314" t="str">
        <f>Resumo!$R$6</f>
        <v>Despesa Indireta</v>
      </c>
      <c r="G37392" s="327">
        <f>'Comp. Desp. Indiretas'!DF104</f>
        <v>0</v>
      </c>
    </row>
    <row r="37393" spans="1:7" x14ac:dyDescent="0.25">
      <c r="A37393" s="319">
        <f>'Comp. Desp. Indiretas'!$DF$7</f>
        <v>0</v>
      </c>
      <c r="B37393" s="314" t="str">
        <f>'Comp. Desp. Indiretas'!$A$105</f>
        <v>SMS</v>
      </c>
      <c r="D37393" s="315" t="str">
        <f>'Comp. Desp. Indiretas'!$C$105</f>
        <v>TREINAMENTO</v>
      </c>
      <c r="E37393" s="314" t="str">
        <f>Resumo!$R$5</f>
        <v>Despesa</v>
      </c>
      <c r="F37393" s="314" t="str">
        <f>Resumo!$R$6</f>
        <v>Despesa Indireta</v>
      </c>
      <c r="G37393" s="327">
        <f>'Comp. Desp. Indiretas'!DF105</f>
        <v>0</v>
      </c>
    </row>
    <row r="37394" spans="1:7" x14ac:dyDescent="0.25">
      <c r="A37394" s="319">
        <f>'Comp. Desp. Indiretas'!$DF$7</f>
        <v>0</v>
      </c>
      <c r="B37394" s="314" t="str">
        <f>'Comp. Desp. Indiretas'!$A$106</f>
        <v>SMS</v>
      </c>
      <c r="D37394" s="315" t="str">
        <f>'Comp. Desp. Indiretas'!$C$106</f>
        <v>ASO</v>
      </c>
      <c r="E37394" s="314" t="str">
        <f>Resumo!$R$5</f>
        <v>Despesa</v>
      </c>
      <c r="F37394" s="314" t="str">
        <f>Resumo!$R$6</f>
        <v>Despesa Indireta</v>
      </c>
      <c r="G37394" s="327">
        <f>'Comp. Desp. Indiretas'!DF106</f>
        <v>0</v>
      </c>
    </row>
    <row r="37395" spans="1:7" x14ac:dyDescent="0.25">
      <c r="A37395" s="319">
        <f>'Comp. Desp. Indiretas'!$DF$7</f>
        <v>0</v>
      </c>
      <c r="B37395" s="314">
        <f>'Comp. Desp. Indiretas'!$A$107</f>
        <v>0</v>
      </c>
      <c r="D37395" s="315" t="str">
        <f>'Comp. Desp. Indiretas'!$C$107</f>
        <v/>
      </c>
      <c r="E37395" s="314" t="str">
        <f>Resumo!$R$5</f>
        <v>Despesa</v>
      </c>
      <c r="F37395" s="314" t="str">
        <f>Resumo!$R$6</f>
        <v>Despesa Indireta</v>
      </c>
      <c r="G37395" s="327">
        <f>'Comp. Desp. Indiretas'!DF107</f>
        <v>0</v>
      </c>
    </row>
    <row r="37396" spans="1:7" x14ac:dyDescent="0.25">
      <c r="A37396" s="319">
        <f>'Comp. Desp. Indiretas'!$DF$7</f>
        <v>0</v>
      </c>
      <c r="B37396" s="314">
        <f>'Comp. Desp. Indiretas'!$A$108</f>
        <v>0</v>
      </c>
      <c r="D37396" s="315" t="str">
        <f>'Comp. Desp. Indiretas'!$C$108</f>
        <v/>
      </c>
      <c r="E37396" s="314" t="str">
        <f>Resumo!$R$5</f>
        <v>Despesa</v>
      </c>
      <c r="F37396" s="314" t="str">
        <f>Resumo!$R$6</f>
        <v>Despesa Indireta</v>
      </c>
      <c r="G37396" s="327">
        <f>'Comp. Desp. Indiretas'!DF108</f>
        <v>0</v>
      </c>
    </row>
    <row r="37397" spans="1:7" x14ac:dyDescent="0.25">
      <c r="A37397" s="319">
        <f>'Comp. Desp. Indiretas'!$DF$7</f>
        <v>0</v>
      </c>
      <c r="B37397" s="314">
        <f>'Comp. Desp. Indiretas'!$A$109</f>
        <v>0</v>
      </c>
      <c r="D37397" s="315" t="str">
        <f>'Comp. Desp. Indiretas'!$C$109</f>
        <v/>
      </c>
      <c r="E37397" s="314" t="str">
        <f>Resumo!$R$5</f>
        <v>Despesa</v>
      </c>
      <c r="F37397" s="314" t="str">
        <f>Resumo!$R$6</f>
        <v>Despesa Indireta</v>
      </c>
      <c r="G37397" s="327">
        <f>'Comp. Desp. Indiretas'!DF109</f>
        <v>0</v>
      </c>
    </row>
    <row r="37398" spans="1:7" x14ac:dyDescent="0.25">
      <c r="A37398" s="319">
        <f>'Comp. Desp. Indiretas'!$DF$7</f>
        <v>0</v>
      </c>
      <c r="B37398" s="314">
        <f>'Comp. Desp. Indiretas'!$A$110</f>
        <v>0</v>
      </c>
      <c r="D37398" s="315" t="str">
        <f>'Comp. Desp. Indiretas'!$C$110</f>
        <v/>
      </c>
      <c r="E37398" s="314" t="str">
        <f>Resumo!$R$5</f>
        <v>Despesa</v>
      </c>
      <c r="F37398" s="314" t="str">
        <f>Resumo!$R$6</f>
        <v>Despesa Indireta</v>
      </c>
      <c r="G37398" s="327">
        <f>'Comp. Desp. Indiretas'!DF110</f>
        <v>0</v>
      </c>
    </row>
    <row r="37399" spans="1:7" x14ac:dyDescent="0.25">
      <c r="A37399" s="319">
        <f>'Comp. Desp. Indiretas'!$DF$7</f>
        <v>0</v>
      </c>
      <c r="B37399" s="314">
        <f>'Comp. Desp. Indiretas'!$A$111</f>
        <v>0</v>
      </c>
      <c r="D37399" s="315" t="str">
        <f>'Comp. Desp. Indiretas'!$C$111</f>
        <v/>
      </c>
      <c r="E37399" s="314" t="str">
        <f>Resumo!$R$5</f>
        <v>Despesa</v>
      </c>
      <c r="F37399" s="314" t="str">
        <f>Resumo!$R$6</f>
        <v>Despesa Indireta</v>
      </c>
      <c r="G37399" s="327">
        <f>'Comp. Desp. Indiretas'!DF111</f>
        <v>0</v>
      </c>
    </row>
    <row r="37400" spans="1:7" x14ac:dyDescent="0.25">
      <c r="A37400" s="319">
        <f>'Comp. Desp. Indiretas'!$DF$7</f>
        <v>0</v>
      </c>
      <c r="B37400" s="314">
        <f>'Comp. Desp. Indiretas'!$A$112</f>
        <v>0</v>
      </c>
      <c r="D37400" s="315" t="str">
        <f>'Comp. Desp. Indiretas'!$C$112</f>
        <v/>
      </c>
      <c r="E37400" s="314" t="str">
        <f>Resumo!$R$5</f>
        <v>Despesa</v>
      </c>
      <c r="F37400" s="314" t="str">
        <f>Resumo!$R$6</f>
        <v>Despesa Indireta</v>
      </c>
      <c r="G37400" s="327">
        <f>'Comp. Desp. Indiretas'!DF112</f>
        <v>0</v>
      </c>
    </row>
    <row r="37401" spans="1:7" x14ac:dyDescent="0.25">
      <c r="A37401" s="319">
        <f>'Comp. Desp. Indiretas'!$DF$7</f>
        <v>0</v>
      </c>
      <c r="B37401" s="314" t="str">
        <f>'Composições Desp. Diretas'!$A$10</f>
        <v>SE</v>
      </c>
      <c r="C37401" s="314" t="str">
        <f>EAP!$C$9</f>
        <v>PP01</v>
      </c>
      <c r="D37401" s="315" t="str">
        <f>'Composições Desp. Diretas'!$C$10</f>
        <v>Subcontratação: realização do serviço de monit. da QAE</v>
      </c>
      <c r="E37401" s="314" t="str">
        <f>Resumo!$R$5</f>
        <v>Despesa</v>
      </c>
      <c r="F37401" s="314" t="str">
        <f>Resumo!$R$7</f>
        <v>Despesa Direta</v>
      </c>
      <c r="G37401" s="327">
        <f>'Composições Desp. Diretas'!DG10</f>
        <v>0</v>
      </c>
    </row>
    <row r="37402" spans="1:7" x14ac:dyDescent="0.25">
      <c r="A37402" s="319">
        <f>'Comp. Desp. Indiretas'!$DF$7</f>
        <v>0</v>
      </c>
      <c r="B37402" s="314" t="str">
        <f>'Composições Desp. Diretas'!$A$11</f>
        <v>MOC</v>
      </c>
      <c r="C37402" s="314" t="str">
        <f>EAP!$C$9</f>
        <v>PP01</v>
      </c>
      <c r="D37402" s="315" t="str">
        <f>'Composições Desp. Diretas'!$C$11</f>
        <v>ANALISTA DE PROJETOS PLENO</v>
      </c>
      <c r="E37402" s="314" t="str">
        <f>Resumo!$R$5</f>
        <v>Despesa</v>
      </c>
      <c r="F37402" s="314" t="str">
        <f>Resumo!$R$7</f>
        <v>Despesa Direta</v>
      </c>
      <c r="G37402" s="327">
        <f>'Composições Desp. Diretas'!DG11</f>
        <v>0</v>
      </c>
    </row>
    <row r="37403" spans="1:7" x14ac:dyDescent="0.25">
      <c r="A37403" s="319">
        <f>'Comp. Desp. Indiretas'!$DF$7</f>
        <v>0</v>
      </c>
      <c r="B37403" s="314">
        <f>'Composições Desp. Diretas'!$A$12</f>
        <v>0</v>
      </c>
      <c r="C37403" s="314" t="str">
        <f>EAP!$C$9</f>
        <v>PP01</v>
      </c>
      <c r="D37403" s="315">
        <f>'Composições Desp. Diretas'!$C$12</f>
        <v>0</v>
      </c>
      <c r="E37403" s="314" t="str">
        <f>Resumo!$R$5</f>
        <v>Despesa</v>
      </c>
      <c r="F37403" s="314" t="str">
        <f>Resumo!$R$7</f>
        <v>Despesa Direta</v>
      </c>
      <c r="G37403" s="327">
        <f>'Composições Desp. Diretas'!DG12</f>
        <v>0</v>
      </c>
    </row>
    <row r="37404" spans="1:7" x14ac:dyDescent="0.25">
      <c r="A37404" s="319">
        <f>'Comp. Desp. Indiretas'!$DF$7</f>
        <v>0</v>
      </c>
      <c r="B37404" s="314">
        <f>'Composições Desp. Diretas'!$A$13</f>
        <v>0</v>
      </c>
      <c r="C37404" s="314" t="str">
        <f>EAP!$C$9</f>
        <v>PP01</v>
      </c>
      <c r="D37404" s="315">
        <f>'Composições Desp. Diretas'!$C$13</f>
        <v>0</v>
      </c>
      <c r="E37404" s="314" t="str">
        <f>Resumo!$R$5</f>
        <v>Despesa</v>
      </c>
      <c r="F37404" s="314" t="str">
        <f>Resumo!$R$7</f>
        <v>Despesa Direta</v>
      </c>
      <c r="G37404" s="327">
        <f>'Composições Desp. Diretas'!DG13</f>
        <v>0</v>
      </c>
    </row>
    <row r="37405" spans="1:7" x14ac:dyDescent="0.25">
      <c r="A37405" s="319">
        <f>'Comp. Desp. Indiretas'!$DF$7</f>
        <v>0</v>
      </c>
      <c r="B37405" s="314">
        <f>'Composições Desp. Diretas'!$A$14</f>
        <v>0</v>
      </c>
      <c r="C37405" s="314" t="str">
        <f>EAP!$C$9</f>
        <v>PP01</v>
      </c>
      <c r="D37405" s="315">
        <f>'Composições Desp. Diretas'!$C$14</f>
        <v>0</v>
      </c>
      <c r="E37405" s="314" t="str">
        <f>Resumo!$R$5</f>
        <v>Despesa</v>
      </c>
      <c r="F37405" s="314" t="str">
        <f>Resumo!$R$7</f>
        <v>Despesa Direta</v>
      </c>
      <c r="G37405" s="327">
        <f>'Composições Desp. Diretas'!DG14</f>
        <v>0</v>
      </c>
    </row>
    <row r="37406" spans="1:7" x14ac:dyDescent="0.25">
      <c r="A37406" s="319">
        <f>'Comp. Desp. Indiretas'!$DF$7</f>
        <v>0</v>
      </c>
      <c r="B37406" s="314">
        <f>'Composições Desp. Diretas'!$A$15</f>
        <v>0</v>
      </c>
      <c r="C37406" s="314" t="str">
        <f>EAP!$C$9</f>
        <v>PP01</v>
      </c>
      <c r="D37406" s="315">
        <f>'Composições Desp. Diretas'!$C$15</f>
        <v>0</v>
      </c>
      <c r="E37406" s="314" t="str">
        <f>Resumo!$R$5</f>
        <v>Despesa</v>
      </c>
      <c r="F37406" s="314" t="str">
        <f>Resumo!$R$7</f>
        <v>Despesa Direta</v>
      </c>
      <c r="G37406" s="327">
        <f>'Composições Desp. Diretas'!DG15</f>
        <v>0</v>
      </c>
    </row>
    <row r="37407" spans="1:7" x14ac:dyDescent="0.25">
      <c r="A37407" s="319">
        <f>'Comp. Desp. Indiretas'!$DF$7</f>
        <v>0</v>
      </c>
      <c r="B37407" s="314">
        <f>'Composições Desp. Diretas'!$A$16</f>
        <v>0</v>
      </c>
      <c r="C37407" s="314" t="str">
        <f>EAP!$C$9</f>
        <v>PP01</v>
      </c>
      <c r="D37407" s="315">
        <f>'Composições Desp. Diretas'!$C$16</f>
        <v>0</v>
      </c>
      <c r="E37407" s="314" t="str">
        <f>Resumo!$R$5</f>
        <v>Despesa</v>
      </c>
      <c r="F37407" s="314" t="str">
        <f>Resumo!$R$7</f>
        <v>Despesa Direta</v>
      </c>
      <c r="G37407" s="327">
        <f>'Composições Desp. Diretas'!DG16</f>
        <v>0</v>
      </c>
    </row>
    <row r="37408" spans="1:7" x14ac:dyDescent="0.25">
      <c r="A37408" s="319">
        <f>'Comp. Desp. Indiretas'!$DF$7</f>
        <v>0</v>
      </c>
      <c r="B37408" s="314">
        <f>'Composições Desp. Diretas'!$A$17</f>
        <v>0</v>
      </c>
      <c r="C37408" s="314" t="str">
        <f>EAP!$C$9</f>
        <v>PP01</v>
      </c>
      <c r="D37408" s="315">
        <f>'Composições Desp. Diretas'!$C$17</f>
        <v>0</v>
      </c>
      <c r="E37408" s="314" t="str">
        <f>Resumo!$R$5</f>
        <v>Despesa</v>
      </c>
      <c r="F37408" s="314" t="str">
        <f>Resumo!$R$7</f>
        <v>Despesa Direta</v>
      </c>
      <c r="G37408" s="327">
        <f>'Composições Desp. Diretas'!DG17</f>
        <v>0</v>
      </c>
    </row>
    <row r="37409" spans="1:7" x14ac:dyDescent="0.25">
      <c r="A37409" s="319">
        <f>'Comp. Desp. Indiretas'!$DF$7</f>
        <v>0</v>
      </c>
      <c r="B37409" s="314">
        <f>'Composições Desp. Diretas'!$A$18</f>
        <v>0</v>
      </c>
      <c r="C37409" s="314" t="str">
        <f>EAP!$C$9</f>
        <v>PP01</v>
      </c>
      <c r="D37409" s="315">
        <f>'Composições Desp. Diretas'!$C$18</f>
        <v>0</v>
      </c>
      <c r="E37409" s="314" t="str">
        <f>Resumo!$R$5</f>
        <v>Despesa</v>
      </c>
      <c r="F37409" s="314" t="str">
        <f>Resumo!$R$7</f>
        <v>Despesa Direta</v>
      </c>
      <c r="G37409" s="327">
        <f>'Composições Desp. Diretas'!DG18</f>
        <v>0</v>
      </c>
    </row>
    <row r="37410" spans="1:7" x14ac:dyDescent="0.25">
      <c r="A37410" s="319">
        <f>'Comp. Desp. Indiretas'!$DF$7</f>
        <v>0</v>
      </c>
      <c r="B37410" s="314">
        <f>'Composições Desp. Diretas'!$A$19</f>
        <v>0</v>
      </c>
      <c r="C37410" s="314" t="str">
        <f>EAP!$C$9</f>
        <v>PP01</v>
      </c>
      <c r="D37410" s="315">
        <f>'Composições Desp. Diretas'!$C$19</f>
        <v>0</v>
      </c>
      <c r="E37410" s="314" t="str">
        <f>Resumo!$R$5</f>
        <v>Despesa</v>
      </c>
      <c r="F37410" s="314" t="str">
        <f>Resumo!$R$7</f>
        <v>Despesa Direta</v>
      </c>
      <c r="G37410" s="327">
        <f>'Composições Desp. Diretas'!DG19</f>
        <v>0</v>
      </c>
    </row>
    <row r="37411" spans="1:7" x14ac:dyDescent="0.25">
      <c r="A37411" s="319">
        <f>'Comp. Desp. Indiretas'!$DF$7</f>
        <v>0</v>
      </c>
      <c r="B37411" s="314">
        <f>'Composições Desp. Diretas'!$A$20</f>
        <v>0</v>
      </c>
      <c r="C37411" s="314" t="str">
        <f>EAP!$C$9</f>
        <v>PP01</v>
      </c>
      <c r="D37411" s="315">
        <f>'Composições Desp. Diretas'!$C$20</f>
        <v>0</v>
      </c>
      <c r="E37411" s="314" t="str">
        <f>Resumo!$R$5</f>
        <v>Despesa</v>
      </c>
      <c r="F37411" s="314" t="str">
        <f>Resumo!$R$7</f>
        <v>Despesa Direta</v>
      </c>
      <c r="G37411" s="327">
        <f>'Composições Desp. Diretas'!DG20</f>
        <v>0</v>
      </c>
    </row>
    <row r="37412" spans="1:7" x14ac:dyDescent="0.25">
      <c r="A37412" s="319">
        <f>'Comp. Desp. Indiretas'!$DF$7</f>
        <v>0</v>
      </c>
      <c r="B37412" s="314">
        <f>'Composições Desp. Diretas'!$A$21</f>
        <v>0</v>
      </c>
      <c r="C37412" s="314" t="str">
        <f>EAP!$C$9</f>
        <v>PP01</v>
      </c>
      <c r="D37412" s="315">
        <f>'Composições Desp. Diretas'!$C$21</f>
        <v>0</v>
      </c>
      <c r="E37412" s="314" t="str">
        <f>Resumo!$R$5</f>
        <v>Despesa</v>
      </c>
      <c r="F37412" s="314" t="str">
        <f>Resumo!$R$7</f>
        <v>Despesa Direta</v>
      </c>
      <c r="G37412" s="327">
        <f>'Composições Desp. Diretas'!DG21</f>
        <v>0</v>
      </c>
    </row>
    <row r="37413" spans="1:7" x14ac:dyDescent="0.25">
      <c r="A37413" s="319">
        <f>'Comp. Desp. Indiretas'!$DF$7</f>
        <v>0</v>
      </c>
      <c r="B37413" s="314">
        <f>'Composições Desp. Diretas'!$A$22</f>
        <v>0</v>
      </c>
      <c r="C37413" s="314" t="str">
        <f>EAP!$C$9</f>
        <v>PP01</v>
      </c>
      <c r="D37413" s="315">
        <f>'Composições Desp. Diretas'!$C$22</f>
        <v>0</v>
      </c>
      <c r="E37413" s="314" t="str">
        <f>Resumo!$R$5</f>
        <v>Despesa</v>
      </c>
      <c r="F37413" s="314" t="str">
        <f>Resumo!$R$7</f>
        <v>Despesa Direta</v>
      </c>
      <c r="G37413" s="327">
        <f>'Composições Desp. Diretas'!DG22</f>
        <v>0</v>
      </c>
    </row>
    <row r="37414" spans="1:7" x14ac:dyDescent="0.25">
      <c r="A37414" s="319">
        <f>'Comp. Desp. Indiretas'!$DF$7</f>
        <v>0</v>
      </c>
      <c r="B37414" s="314">
        <f>'Composições Desp. Diretas'!$A$23</f>
        <v>0</v>
      </c>
      <c r="C37414" s="314" t="str">
        <f>EAP!$C$9</f>
        <v>PP01</v>
      </c>
      <c r="D37414" s="315">
        <f>'Composições Desp. Diretas'!$C$23</f>
        <v>0</v>
      </c>
      <c r="E37414" s="314" t="str">
        <f>Resumo!$R$5</f>
        <v>Despesa</v>
      </c>
      <c r="F37414" s="314" t="str">
        <f>Resumo!$R$7</f>
        <v>Despesa Direta</v>
      </c>
      <c r="G37414" s="327">
        <f>'Composições Desp. Diretas'!DG23</f>
        <v>0</v>
      </c>
    </row>
    <row r="37432" spans="1:7" x14ac:dyDescent="0.25">
      <c r="A37432" s="319">
        <f>'Comp. Desp. Indiretas'!$DF$7</f>
        <v>0</v>
      </c>
      <c r="B37432" s="314" t="str">
        <f>'Composições Desp. Diretas'!$A$25</f>
        <v>MOC</v>
      </c>
      <c r="C37432" s="314" t="str">
        <f>EAP!$C$10</f>
        <v>PP02</v>
      </c>
      <c r="D37432" s="315" t="str">
        <f>'Composições Desp. Diretas'!$C$25</f>
        <v>TÉCNICO OPERACIONAL</v>
      </c>
      <c r="E37432" s="314" t="str">
        <f>Resumo!$R$5</f>
        <v>Despesa</v>
      </c>
      <c r="F37432" s="314" t="str">
        <f>Resumo!$R$7</f>
        <v>Despesa Direta</v>
      </c>
      <c r="G37432" s="327">
        <f>'Composições Desp. Diretas'!DG25</f>
        <v>0</v>
      </c>
    </row>
    <row r="37433" spans="1:7" x14ac:dyDescent="0.25">
      <c r="A37433" s="319">
        <f>'Comp. Desp. Indiretas'!$DF$7</f>
        <v>0</v>
      </c>
      <c r="B37433" s="314" t="str">
        <f>'Composições Desp. Diretas'!$A$26</f>
        <v>SE</v>
      </c>
      <c r="C37433" s="314" t="str">
        <f>EAP!$C$10</f>
        <v>PP02</v>
      </c>
      <c r="D37433" s="315" t="str">
        <f>'Composições Desp. Diretas'!$C$26</f>
        <v>Pedágio</v>
      </c>
      <c r="E37433" s="314" t="str">
        <f>Resumo!$R$5</f>
        <v>Despesa</v>
      </c>
      <c r="F37433" s="314" t="str">
        <f>Resumo!$R$7</f>
        <v>Despesa Direta</v>
      </c>
      <c r="G37433" s="327">
        <f>'Composições Desp. Diretas'!DG26</f>
        <v>0</v>
      </c>
    </row>
    <row r="37434" spans="1:7" x14ac:dyDescent="0.25">
      <c r="A37434" s="319">
        <f>'Comp. Desp. Indiretas'!$DF$7</f>
        <v>0</v>
      </c>
      <c r="B37434" s="314" t="str">
        <f>'Composições Desp. Diretas'!$A$27</f>
        <v>SE</v>
      </c>
      <c r="C37434" s="314" t="str">
        <f>EAP!$C$10</f>
        <v>PP02</v>
      </c>
      <c r="D37434" s="315" t="str">
        <f>'Composições Desp. Diretas'!$C$27</f>
        <v>Despacho ida e volta - sonômetro</v>
      </c>
      <c r="E37434" s="314" t="str">
        <f>Resumo!$R$5</f>
        <v>Despesa</v>
      </c>
      <c r="F37434" s="314" t="str">
        <f>Resumo!$R$7</f>
        <v>Despesa Direta</v>
      </c>
      <c r="G37434" s="327">
        <f>'Composições Desp. Diretas'!DG27</f>
        <v>0</v>
      </c>
    </row>
    <row r="37435" spans="1:7" x14ac:dyDescent="0.25">
      <c r="A37435" s="319">
        <f>'Comp. Desp. Indiretas'!$DF$7</f>
        <v>0</v>
      </c>
      <c r="B37435" s="314" t="str">
        <f>'Composições Desp. Diretas'!$A$28</f>
        <v>DG</v>
      </c>
      <c r="C37435" s="314" t="str">
        <f>EAP!$C$10</f>
        <v>PP02</v>
      </c>
      <c r="D37435" s="315" t="str">
        <f>'Composições Desp. Diretas'!$C$28</f>
        <v>ALUGUEL DE VEICULO LEVE</v>
      </c>
      <c r="E37435" s="314" t="str">
        <f>Resumo!$R$5</f>
        <v>Despesa</v>
      </c>
      <c r="F37435" s="314" t="str">
        <f>Resumo!$R$7</f>
        <v>Despesa Direta</v>
      </c>
      <c r="G37435" s="327">
        <f>'Composições Desp. Diretas'!DG28</f>
        <v>0</v>
      </c>
    </row>
    <row r="37436" spans="1:7" x14ac:dyDescent="0.25">
      <c r="A37436" s="319">
        <f>'Comp. Desp. Indiretas'!$DF$7</f>
        <v>0</v>
      </c>
      <c r="B37436" s="314" t="str">
        <f>'Composições Desp. Diretas'!$A$29</f>
        <v>DG</v>
      </c>
      <c r="C37436" s="314" t="str">
        <f>EAP!$C$10</f>
        <v>PP02</v>
      </c>
      <c r="D37436" s="315" t="str">
        <f>'Composições Desp. Diretas'!$C$29</f>
        <v>COMBUSTÍVEL - GASOLINA</v>
      </c>
      <c r="E37436" s="314" t="str">
        <f>Resumo!$R$5</f>
        <v>Despesa</v>
      </c>
      <c r="F37436" s="314" t="str">
        <f>Resumo!$R$7</f>
        <v>Despesa Direta</v>
      </c>
      <c r="G37436" s="327">
        <f>'Composições Desp. Diretas'!DG29</f>
        <v>0</v>
      </c>
    </row>
    <row r="37437" spans="1:7" x14ac:dyDescent="0.25">
      <c r="A37437" s="319">
        <f>'Comp. Desp. Indiretas'!$DF$7</f>
        <v>0</v>
      </c>
      <c r="B37437" s="314">
        <f>'Composições Desp. Diretas'!$A$30</f>
        <v>0</v>
      </c>
      <c r="C37437" s="314" t="str">
        <f>EAP!$C$10</f>
        <v>PP02</v>
      </c>
      <c r="D37437" s="315">
        <f>'Composições Desp. Diretas'!$C$30</f>
        <v>0</v>
      </c>
      <c r="E37437" s="314" t="str">
        <f>Resumo!$R$5</f>
        <v>Despesa</v>
      </c>
      <c r="F37437" s="314" t="str">
        <f>Resumo!$R$7</f>
        <v>Despesa Direta</v>
      </c>
      <c r="G37437" s="327">
        <f>'Composições Desp. Diretas'!DG30</f>
        <v>0</v>
      </c>
    </row>
    <row r="37438" spans="1:7" x14ac:dyDescent="0.25">
      <c r="A37438" s="319">
        <f>'Comp. Desp. Indiretas'!$DF$7</f>
        <v>0</v>
      </c>
      <c r="B37438" s="314">
        <f>'Composições Desp. Diretas'!$A$31</f>
        <v>0</v>
      </c>
      <c r="C37438" s="314" t="str">
        <f>EAP!$C$10</f>
        <v>PP02</v>
      </c>
      <c r="D37438" s="315">
        <f>'Composições Desp. Diretas'!$C$31</f>
        <v>0</v>
      </c>
      <c r="E37438" s="314" t="str">
        <f>Resumo!$R$5</f>
        <v>Despesa</v>
      </c>
      <c r="F37438" s="314" t="str">
        <f>Resumo!$R$7</f>
        <v>Despesa Direta</v>
      </c>
      <c r="G37438" s="327">
        <f>'Composições Desp. Diretas'!DG31</f>
        <v>0</v>
      </c>
    </row>
    <row r="37439" spans="1:7" x14ac:dyDescent="0.25">
      <c r="A37439" s="319">
        <f>'Comp. Desp. Indiretas'!$DF$7</f>
        <v>0</v>
      </c>
      <c r="B37439" s="314" t="str">
        <f>'Composições Desp. Diretas'!$A$32</f>
        <v>MOC</v>
      </c>
      <c r="C37439" s="314" t="str">
        <f>EAP!$C$10</f>
        <v>PP02</v>
      </c>
      <c r="D37439" s="315" t="str">
        <f>'Composições Desp. Diretas'!$C$32</f>
        <v>COORD. DE PROJETO</v>
      </c>
      <c r="E37439" s="314" t="str">
        <f>Resumo!$R$5</f>
        <v>Despesa</v>
      </c>
      <c r="F37439" s="314" t="str">
        <f>Resumo!$R$7</f>
        <v>Despesa Direta</v>
      </c>
      <c r="G37439" s="327">
        <f>'Composições Desp. Diretas'!DG32</f>
        <v>0</v>
      </c>
    </row>
    <row r="37440" spans="1:7" x14ac:dyDescent="0.25">
      <c r="A37440" s="319">
        <f>'Comp. Desp. Indiretas'!$DF$7</f>
        <v>0</v>
      </c>
      <c r="B37440" s="314" t="str">
        <f>'Composições Desp. Diretas'!$A$33</f>
        <v>MOC</v>
      </c>
      <c r="C37440" s="314" t="str">
        <f>EAP!$C$10</f>
        <v>PP02</v>
      </c>
      <c r="D37440" s="315" t="str">
        <f>'Composições Desp. Diretas'!$C$33</f>
        <v>ANALISTA DE PROJETOS PLENO</v>
      </c>
      <c r="E37440" s="314" t="str">
        <f>Resumo!$R$5</f>
        <v>Despesa</v>
      </c>
      <c r="F37440" s="314" t="str">
        <f>Resumo!$R$7</f>
        <v>Despesa Direta</v>
      </c>
      <c r="G37440" s="327">
        <f>'Composições Desp. Diretas'!DG33</f>
        <v>0</v>
      </c>
    </row>
    <row r="37441" spans="1:7" x14ac:dyDescent="0.25">
      <c r="A37441" s="319">
        <f>'Comp. Desp. Indiretas'!$DF$7</f>
        <v>0</v>
      </c>
      <c r="B37441" s="314" t="str">
        <f>'Composições Desp. Diretas'!$A$34</f>
        <v>MOC</v>
      </c>
      <c r="C37441" s="314" t="str">
        <f>EAP!$C$10</f>
        <v>PP02</v>
      </c>
      <c r="D37441" s="315" t="str">
        <f>'Composições Desp. Diretas'!$C$34</f>
        <v>ASSISTENTE DE PROJETOS</v>
      </c>
      <c r="E37441" s="314" t="str">
        <f>Resumo!$R$5</f>
        <v>Despesa</v>
      </c>
      <c r="F37441" s="314" t="str">
        <f>Resumo!$R$7</f>
        <v>Despesa Direta</v>
      </c>
      <c r="G37441" s="327">
        <f>'Composições Desp. Diretas'!DG34</f>
        <v>0</v>
      </c>
    </row>
    <row r="37442" spans="1:7" x14ac:dyDescent="0.25">
      <c r="A37442" s="319">
        <f>'Comp. Desp. Indiretas'!$DF$7</f>
        <v>0</v>
      </c>
      <c r="B37442" s="314" t="str">
        <f>'Composições Desp. Diretas'!$A$35</f>
        <v>MOC</v>
      </c>
      <c r="C37442" s="314" t="str">
        <f>EAP!$C$10</f>
        <v>PP02</v>
      </c>
      <c r="D37442" s="315" t="str">
        <f>'Composições Desp. Diretas'!$C$35</f>
        <v>ANALISTA DE GEOPROCESSAMENTO</v>
      </c>
      <c r="E37442" s="314" t="str">
        <f>Resumo!$R$5</f>
        <v>Despesa</v>
      </c>
      <c r="F37442" s="314" t="str">
        <f>Resumo!$R$7</f>
        <v>Despesa Direta</v>
      </c>
      <c r="G37442" s="327">
        <f>'Composições Desp. Diretas'!DG35</f>
        <v>0</v>
      </c>
    </row>
    <row r="37443" spans="1:7" x14ac:dyDescent="0.25">
      <c r="A37443" s="319">
        <f>'Comp. Desp. Indiretas'!$DF$7</f>
        <v>0</v>
      </c>
      <c r="B37443" s="314">
        <f>'Composições Desp. Diretas'!$A$36</f>
        <v>0</v>
      </c>
      <c r="C37443" s="314" t="str">
        <f>EAP!$C$10</f>
        <v>PP02</v>
      </c>
      <c r="D37443" s="315">
        <f>'Composições Desp. Diretas'!$C$36</f>
        <v>0</v>
      </c>
      <c r="E37443" s="314" t="str">
        <f>Resumo!$R$5</f>
        <v>Despesa</v>
      </c>
      <c r="F37443" s="314" t="str">
        <f>Resumo!$R$7</f>
        <v>Despesa Direta</v>
      </c>
      <c r="G37443" s="327">
        <f>'Composições Desp. Diretas'!DG36</f>
        <v>0</v>
      </c>
    </row>
    <row r="37444" spans="1:7" x14ac:dyDescent="0.25">
      <c r="A37444" s="319">
        <f>'Comp. Desp. Indiretas'!$DF$7</f>
        <v>0</v>
      </c>
      <c r="B37444" s="314">
        <f>'Composições Desp. Diretas'!$A$37</f>
        <v>0</v>
      </c>
      <c r="C37444" s="314" t="str">
        <f>EAP!$C$10</f>
        <v>PP02</v>
      </c>
      <c r="D37444" s="315">
        <f>'Composições Desp. Diretas'!$C$37</f>
        <v>0</v>
      </c>
      <c r="E37444" s="314" t="str">
        <f>Resumo!$R$5</f>
        <v>Despesa</v>
      </c>
      <c r="F37444" s="314" t="str">
        <f>Resumo!$R$7</f>
        <v>Despesa Direta</v>
      </c>
      <c r="G37444" s="327">
        <f>'Composições Desp. Diretas'!DG37</f>
        <v>0</v>
      </c>
    </row>
    <row r="37445" spans="1:7" x14ac:dyDescent="0.25">
      <c r="A37445" s="319">
        <f>'Comp. Desp. Indiretas'!$DF$7</f>
        <v>0</v>
      </c>
      <c r="B37445" s="314">
        <f>'Composições Desp. Diretas'!$A$38</f>
        <v>0</v>
      </c>
      <c r="C37445" s="314" t="str">
        <f>EAP!$C$10</f>
        <v>PP02</v>
      </c>
      <c r="D37445" s="315">
        <f>'Composições Desp. Diretas'!$C$38</f>
        <v>0</v>
      </c>
      <c r="E37445" s="314" t="str">
        <f>Resumo!$R$5</f>
        <v>Despesa</v>
      </c>
      <c r="F37445" s="314" t="str">
        <f>Resumo!$R$7</f>
        <v>Despesa Direta</v>
      </c>
      <c r="G37445" s="327">
        <f>'Composições Desp. Diretas'!DG38</f>
        <v>0</v>
      </c>
    </row>
    <row r="37446" spans="1:7" x14ac:dyDescent="0.25">
      <c r="A37446" s="319">
        <f>'Comp. Desp. Indiretas'!$DF$7</f>
        <v>0</v>
      </c>
      <c r="B37446" s="314">
        <f>'Composições Desp. Diretas'!$A$39</f>
        <v>0</v>
      </c>
      <c r="C37446" s="314" t="str">
        <f>EAP!$C$10</f>
        <v>PP02</v>
      </c>
      <c r="D37446" s="315">
        <f>'Composições Desp. Diretas'!$C$39</f>
        <v>0</v>
      </c>
      <c r="E37446" s="314" t="str">
        <f>Resumo!$R$5</f>
        <v>Despesa</v>
      </c>
      <c r="F37446" s="314" t="str">
        <f>Resumo!$R$7</f>
        <v>Despesa Direta</v>
      </c>
      <c r="G37446" s="327">
        <f>'Composições Desp. Diretas'!DG39</f>
        <v>0</v>
      </c>
    </row>
    <row r="37447" spans="1:7" x14ac:dyDescent="0.25">
      <c r="A37447" s="319">
        <f>'Comp. Desp. Indiretas'!$DF$7</f>
        <v>0</v>
      </c>
      <c r="B37447" s="314">
        <f>'Composições Desp. Diretas'!$A$40</f>
        <v>0</v>
      </c>
      <c r="C37447" s="314" t="str">
        <f>EAP!$C$10</f>
        <v>PP02</v>
      </c>
      <c r="D37447" s="315">
        <f>'Composições Desp. Diretas'!$C$40</f>
        <v>0</v>
      </c>
      <c r="E37447" s="314" t="str">
        <f>Resumo!$R$5</f>
        <v>Despesa</v>
      </c>
      <c r="F37447" s="314" t="str">
        <f>Resumo!$R$7</f>
        <v>Despesa Direta</v>
      </c>
      <c r="G37447" s="327">
        <f>'Composições Desp. Diretas'!DG40</f>
        <v>0</v>
      </c>
    </row>
    <row r="37448" spans="1:7" x14ac:dyDescent="0.25">
      <c r="A37448" s="319">
        <f>'Comp. Desp. Indiretas'!$DF$7</f>
        <v>0</v>
      </c>
      <c r="B37448" s="314">
        <f>'Composições Desp. Diretas'!$A$41</f>
        <v>0</v>
      </c>
      <c r="C37448" s="314" t="str">
        <f>EAP!$C$10</f>
        <v>PP02</v>
      </c>
      <c r="D37448" s="315">
        <f>'Composições Desp. Diretas'!$C$41</f>
        <v>0</v>
      </c>
      <c r="E37448" s="314" t="str">
        <f>Resumo!$R$5</f>
        <v>Despesa</v>
      </c>
      <c r="F37448" s="314" t="str">
        <f>Resumo!$R$7</f>
        <v>Despesa Direta</v>
      </c>
      <c r="G37448" s="327">
        <f>'Composições Desp. Diretas'!DG41</f>
        <v>0</v>
      </c>
    </row>
    <row r="37449" spans="1:7" x14ac:dyDescent="0.25">
      <c r="A37449" s="319">
        <f>'Comp. Desp. Indiretas'!$DF$7</f>
        <v>0</v>
      </c>
      <c r="B37449" s="314">
        <f>'Composições Desp. Diretas'!$A$42</f>
        <v>0</v>
      </c>
      <c r="C37449" s="314" t="str">
        <f>EAP!$C$10</f>
        <v>PP02</v>
      </c>
      <c r="D37449" s="315">
        <f>'Composições Desp. Diretas'!$C$42</f>
        <v>0</v>
      </c>
      <c r="E37449" s="314" t="str">
        <f>Resumo!$R$5</f>
        <v>Despesa</v>
      </c>
      <c r="F37449" s="314" t="str">
        <f>Resumo!$R$7</f>
        <v>Despesa Direta</v>
      </c>
      <c r="G37449" s="327">
        <f>'Composições Desp. Diretas'!DG42</f>
        <v>0</v>
      </c>
    </row>
    <row r="37450" spans="1:7" x14ac:dyDescent="0.25">
      <c r="A37450" s="319">
        <f>'Comp. Desp. Indiretas'!$DF$7</f>
        <v>0</v>
      </c>
      <c r="B37450" s="314">
        <f>'Composições Desp. Diretas'!$A$43</f>
        <v>0</v>
      </c>
      <c r="C37450" s="314" t="str">
        <f>EAP!$C$10</f>
        <v>PP02</v>
      </c>
      <c r="D37450" s="315">
        <f>'Composições Desp. Diretas'!$C$43</f>
        <v>0</v>
      </c>
      <c r="E37450" s="314" t="str">
        <f>Resumo!$R$5</f>
        <v>Despesa</v>
      </c>
      <c r="F37450" s="314" t="str">
        <f>Resumo!$R$7</f>
        <v>Despesa Direta</v>
      </c>
      <c r="G37450" s="327">
        <f>'Composições Desp. Diretas'!DG43</f>
        <v>0</v>
      </c>
    </row>
    <row r="37451" spans="1:7" x14ac:dyDescent="0.25">
      <c r="A37451" s="319">
        <f>'Comp. Desp. Indiretas'!$DF$7</f>
        <v>0</v>
      </c>
      <c r="B37451" s="314">
        <f>'Composições Desp. Diretas'!$A$44</f>
        <v>0</v>
      </c>
      <c r="C37451" s="314" t="str">
        <f>EAP!$C$10</f>
        <v>PP02</v>
      </c>
      <c r="D37451" s="315">
        <f>'Composições Desp. Diretas'!$C$44</f>
        <v>0</v>
      </c>
      <c r="E37451" s="314" t="str">
        <f>Resumo!$R$5</f>
        <v>Despesa</v>
      </c>
      <c r="F37451" s="314" t="str">
        <f>Resumo!$R$7</f>
        <v>Despesa Direta</v>
      </c>
      <c r="G37451" s="327">
        <f>'Composições Desp. Diretas'!DG44</f>
        <v>0</v>
      </c>
    </row>
    <row r="37452" spans="1:7" x14ac:dyDescent="0.25">
      <c r="A37452" s="319">
        <f>'Comp. Desp. Indiretas'!$DF$7</f>
        <v>0</v>
      </c>
      <c r="B37452" s="314">
        <f>'Composições Desp. Diretas'!$A$45</f>
        <v>0</v>
      </c>
      <c r="C37452" s="314" t="str">
        <f>EAP!$C$10</f>
        <v>PP02</v>
      </c>
      <c r="D37452" s="315">
        <f>'Composições Desp. Diretas'!$C$45</f>
        <v>0</v>
      </c>
      <c r="E37452" s="314" t="str">
        <f>Resumo!$R$5</f>
        <v>Despesa</v>
      </c>
      <c r="F37452" s="314" t="str">
        <f>Resumo!$R$7</f>
        <v>Despesa Direta</v>
      </c>
      <c r="G37452" s="327">
        <f>'Composições Desp. Diretas'!DG45</f>
        <v>0</v>
      </c>
    </row>
    <row r="37453" spans="1:7" x14ac:dyDescent="0.25">
      <c r="A37453" s="319">
        <f>'Comp. Desp. Indiretas'!$DF$7</f>
        <v>0</v>
      </c>
      <c r="B37453" s="314">
        <f>'Composições Desp. Diretas'!$A$46</f>
        <v>0</v>
      </c>
      <c r="C37453" s="314" t="str">
        <f>EAP!$C$10</f>
        <v>PP02</v>
      </c>
      <c r="D37453" s="315">
        <f>'Composições Desp. Diretas'!$C$46</f>
        <v>0</v>
      </c>
      <c r="E37453" s="314" t="str">
        <f>Resumo!$R$5</f>
        <v>Despesa</v>
      </c>
      <c r="F37453" s="314" t="str">
        <f>Resumo!$R$7</f>
        <v>Despesa Direta</v>
      </c>
      <c r="G37453" s="327">
        <f>'Composições Desp. Diretas'!DG46</f>
        <v>0</v>
      </c>
    </row>
    <row r="37454" spans="1:7" x14ac:dyDescent="0.25">
      <c r="A37454" s="319">
        <f>'Comp. Desp. Indiretas'!$DF$7</f>
        <v>0</v>
      </c>
      <c r="B37454" s="314">
        <f>'Composições Desp. Diretas'!$A$47</f>
        <v>0</v>
      </c>
      <c r="C37454" s="314" t="str">
        <f>EAP!$C$10</f>
        <v>PP02</v>
      </c>
      <c r="D37454" s="315">
        <f>'Composições Desp. Diretas'!$C$47</f>
        <v>0</v>
      </c>
      <c r="E37454" s="314" t="str">
        <f>Resumo!$R$5</f>
        <v>Despesa</v>
      </c>
      <c r="F37454" s="314" t="str">
        <f>Resumo!$R$7</f>
        <v>Despesa Direta</v>
      </c>
      <c r="G37454" s="327">
        <f>'Composições Desp. Diretas'!DG47</f>
        <v>0</v>
      </c>
    </row>
    <row r="37455" spans="1:7" x14ac:dyDescent="0.25">
      <c r="A37455" s="319">
        <f>'Comp. Desp. Indiretas'!$DF$7</f>
        <v>0</v>
      </c>
      <c r="B37455" s="314">
        <f>'Composições Desp. Diretas'!$A$48</f>
        <v>0</v>
      </c>
      <c r="C37455" s="314" t="str">
        <f>EAP!$C$10</f>
        <v>PP02</v>
      </c>
      <c r="D37455" s="315">
        <f>'Composições Desp. Diretas'!$C$48</f>
        <v>0</v>
      </c>
      <c r="E37455" s="314" t="str">
        <f>Resumo!$R$5</f>
        <v>Despesa</v>
      </c>
      <c r="F37455" s="314" t="str">
        <f>Resumo!$R$7</f>
        <v>Despesa Direta</v>
      </c>
      <c r="G37455" s="327">
        <f>'Composições Desp. Diretas'!DG48</f>
        <v>0</v>
      </c>
    </row>
    <row r="37456" spans="1:7" x14ac:dyDescent="0.25">
      <c r="A37456" s="319">
        <f>'Comp. Desp. Indiretas'!$DF$7</f>
        <v>0</v>
      </c>
      <c r="B37456" s="314">
        <f>'Composições Desp. Diretas'!$A$49</f>
        <v>0</v>
      </c>
      <c r="C37456" s="314" t="str">
        <f>EAP!$C$10</f>
        <v>PP02</v>
      </c>
      <c r="D37456" s="315">
        <f>'Composições Desp. Diretas'!$C$49</f>
        <v>0</v>
      </c>
      <c r="E37456" s="314" t="str">
        <f>Resumo!$R$5</f>
        <v>Despesa</v>
      </c>
      <c r="F37456" s="314" t="str">
        <f>Resumo!$R$7</f>
        <v>Despesa Direta</v>
      </c>
      <c r="G37456" s="327">
        <f>'Composições Desp. Diretas'!DG49</f>
        <v>0</v>
      </c>
    </row>
    <row r="37457" spans="1:7" x14ac:dyDescent="0.25">
      <c r="A37457" s="319">
        <f>'Comp. Desp. Indiretas'!$DF$7</f>
        <v>0</v>
      </c>
      <c r="B37457" s="314">
        <f>'Composições Desp. Diretas'!$A$50</f>
        <v>0</v>
      </c>
      <c r="C37457" s="314" t="str">
        <f>EAP!$C$10</f>
        <v>PP02</v>
      </c>
      <c r="D37457" s="315">
        <f>'Composições Desp. Diretas'!$C$50</f>
        <v>0</v>
      </c>
      <c r="E37457" s="314" t="str">
        <f>Resumo!$R$5</f>
        <v>Despesa</v>
      </c>
      <c r="F37457" s="314" t="str">
        <f>Resumo!$R$7</f>
        <v>Despesa Direta</v>
      </c>
      <c r="G37457" s="327">
        <f>'Composições Desp. Diretas'!DG50</f>
        <v>0</v>
      </c>
    </row>
    <row r="37458" spans="1:7" x14ac:dyDescent="0.25">
      <c r="A37458" s="319">
        <f>'Comp. Desp. Indiretas'!$DF$7</f>
        <v>0</v>
      </c>
      <c r="B37458" s="314">
        <f>'Composições Desp. Diretas'!$A$51</f>
        <v>0</v>
      </c>
      <c r="C37458" s="314" t="str">
        <f>EAP!$C$10</f>
        <v>PP02</v>
      </c>
      <c r="D37458" s="315">
        <f>'Composições Desp. Diretas'!$C$51</f>
        <v>0</v>
      </c>
      <c r="E37458" s="314" t="str">
        <f>Resumo!$R$5</f>
        <v>Despesa</v>
      </c>
      <c r="F37458" s="314" t="str">
        <f>Resumo!$R$7</f>
        <v>Despesa Direta</v>
      </c>
      <c r="G37458" s="327">
        <f>'Composições Desp. Diretas'!DG51</f>
        <v>0</v>
      </c>
    </row>
    <row r="37459" spans="1:7" x14ac:dyDescent="0.25">
      <c r="A37459" s="319">
        <f>'Comp. Desp. Indiretas'!$DF$7</f>
        <v>0</v>
      </c>
      <c r="B37459" s="314">
        <f>'Composições Desp. Diretas'!$A$52</f>
        <v>0</v>
      </c>
      <c r="C37459" s="314" t="str">
        <f>EAP!$C$10</f>
        <v>PP02</v>
      </c>
      <c r="D37459" s="315">
        <f>'Composições Desp. Diretas'!$C$52</f>
        <v>0</v>
      </c>
      <c r="E37459" s="314" t="str">
        <f>Resumo!$R$5</f>
        <v>Despesa</v>
      </c>
      <c r="F37459" s="314" t="str">
        <f>Resumo!$R$7</f>
        <v>Despesa Direta</v>
      </c>
      <c r="G37459" s="327">
        <f>'Composições Desp. Diretas'!DG52</f>
        <v>0</v>
      </c>
    </row>
    <row r="37460" spans="1:7" x14ac:dyDescent="0.25">
      <c r="A37460" s="319">
        <f>'Comp. Desp. Indiretas'!$DF$7</f>
        <v>0</v>
      </c>
      <c r="B37460" s="314">
        <f>'Composições Desp. Diretas'!$A$53</f>
        <v>0</v>
      </c>
      <c r="C37460" s="314" t="str">
        <f>EAP!$C$10</f>
        <v>PP02</v>
      </c>
      <c r="D37460" s="315">
        <f>'Composições Desp. Diretas'!$C$53</f>
        <v>0</v>
      </c>
      <c r="E37460" s="314" t="str">
        <f>Resumo!$R$5</f>
        <v>Despesa</v>
      </c>
      <c r="F37460" s="314" t="str">
        <f>Resumo!$R$7</f>
        <v>Despesa Direta</v>
      </c>
      <c r="G37460" s="327">
        <f>'Composições Desp. Diretas'!DG53</f>
        <v>0</v>
      </c>
    </row>
    <row r="37461" spans="1:7" x14ac:dyDescent="0.25">
      <c r="A37461" s="319">
        <f>'Comp. Desp. Indiretas'!$DF$7</f>
        <v>0</v>
      </c>
      <c r="B37461" s="314">
        <f>'Composições Desp. Diretas'!$A$54</f>
        <v>0</v>
      </c>
      <c r="C37461" s="314" t="str">
        <f>EAP!$C$10</f>
        <v>PP02</v>
      </c>
      <c r="D37461" s="315">
        <f>'Composições Desp. Diretas'!$C$54</f>
        <v>0</v>
      </c>
      <c r="E37461" s="314" t="str">
        <f>Resumo!$R$5</f>
        <v>Despesa</v>
      </c>
      <c r="F37461" s="314" t="str">
        <f>Resumo!$R$7</f>
        <v>Despesa Direta</v>
      </c>
      <c r="G37461" s="327">
        <f>'Composições Desp. Diretas'!DG54</f>
        <v>0</v>
      </c>
    </row>
    <row r="37462" spans="1:7" x14ac:dyDescent="0.25">
      <c r="A37462" s="319">
        <f>'Comp. Desp. Indiretas'!$DF$7</f>
        <v>0</v>
      </c>
      <c r="B37462" s="314">
        <f>'Composições Desp. Diretas'!$A$55</f>
        <v>0</v>
      </c>
      <c r="C37462" s="314" t="str">
        <f>EAP!$C$10</f>
        <v>PP02</v>
      </c>
      <c r="D37462" s="315">
        <f>'Composições Desp. Diretas'!$C$55</f>
        <v>0</v>
      </c>
      <c r="E37462" s="314" t="str">
        <f>Resumo!$R$5</f>
        <v>Despesa</v>
      </c>
      <c r="F37462" s="314" t="str">
        <f>Resumo!$R$7</f>
        <v>Despesa Direta</v>
      </c>
      <c r="G37462" s="327">
        <f>'Composições Desp. Diretas'!DG55</f>
        <v>0</v>
      </c>
    </row>
    <row r="37463" spans="1:7" x14ac:dyDescent="0.25">
      <c r="A37463" s="319">
        <f>'Comp. Desp. Indiretas'!$DF$7</f>
        <v>0</v>
      </c>
      <c r="B37463" s="314" t="str">
        <f>'Composições Desp. Diretas'!$A$57</f>
        <v>SE</v>
      </c>
      <c r="C37463" s="314" t="str">
        <f>EAP!$C$11</f>
        <v>PP03</v>
      </c>
      <c r="D37463" s="315" t="str">
        <f>'Composições Desp. Diretas'!$C$57</f>
        <v>análise lab eflu</v>
      </c>
      <c r="E37463" s="314" t="str">
        <f>Resumo!$R$5</f>
        <v>Despesa</v>
      </c>
      <c r="F37463" s="314" t="str">
        <f>Resumo!$R$7</f>
        <v>Despesa Direta</v>
      </c>
      <c r="G37463" s="327">
        <f>'Composições Desp. Diretas'!DG57</f>
        <v>0</v>
      </c>
    </row>
    <row r="37464" spans="1:7" x14ac:dyDescent="0.25">
      <c r="A37464" s="319">
        <f>'Comp. Desp. Indiretas'!$DF$7</f>
        <v>0</v>
      </c>
      <c r="B37464" s="314" t="str">
        <f>'Composições Desp. Diretas'!$A$58</f>
        <v>MOC</v>
      </c>
      <c r="C37464" s="314" t="str">
        <f>EAP!$C$11</f>
        <v>PP03</v>
      </c>
      <c r="D37464" s="315" t="str">
        <f>'Composições Desp. Diretas'!$C$58</f>
        <v>ANALISTA DE PROJETOS PLENO</v>
      </c>
      <c r="E37464" s="314" t="str">
        <f>Resumo!$R$5</f>
        <v>Despesa</v>
      </c>
      <c r="F37464" s="314" t="str">
        <f>Resumo!$R$7</f>
        <v>Despesa Direta</v>
      </c>
      <c r="G37464" s="327">
        <f>'Composições Desp. Diretas'!DG58</f>
        <v>0</v>
      </c>
    </row>
    <row r="37465" spans="1:7" x14ac:dyDescent="0.25">
      <c r="A37465" s="319">
        <f>'Comp. Desp. Indiretas'!$DF$7</f>
        <v>0</v>
      </c>
      <c r="B37465" s="314" t="str">
        <f>'Composições Desp. Diretas'!$A$59</f>
        <v>SE</v>
      </c>
      <c r="C37465" s="314" t="str">
        <f>EAP!$C$11</f>
        <v>PP03</v>
      </c>
      <c r="D37465" s="315" t="str">
        <f>'Composições Desp. Diretas'!$C$59</f>
        <v>Elaboração de RT Ecotox</v>
      </c>
      <c r="E37465" s="314" t="str">
        <f>Resumo!$R$5</f>
        <v>Despesa</v>
      </c>
      <c r="F37465" s="314" t="str">
        <f>Resumo!$R$7</f>
        <v>Despesa Direta</v>
      </c>
      <c r="G37465" s="327">
        <f>'Composições Desp. Diretas'!DG59</f>
        <v>0</v>
      </c>
    </row>
    <row r="37466" spans="1:7" x14ac:dyDescent="0.25">
      <c r="A37466" s="319">
        <f>'Comp. Desp. Indiretas'!$DF$7</f>
        <v>0</v>
      </c>
      <c r="B37466" s="314">
        <f>'Composições Desp. Diretas'!$A$60</f>
        <v>0</v>
      </c>
      <c r="C37466" s="314" t="str">
        <f>EAP!$C$11</f>
        <v>PP03</v>
      </c>
      <c r="D37466" s="315">
        <f>'Composições Desp. Diretas'!$C$60</f>
        <v>0</v>
      </c>
      <c r="E37466" s="314" t="str">
        <f>Resumo!$R$5</f>
        <v>Despesa</v>
      </c>
      <c r="F37466" s="314" t="str">
        <f>Resumo!$R$7</f>
        <v>Despesa Direta</v>
      </c>
      <c r="G37466" s="327">
        <f>'Composições Desp. Diretas'!DG60</f>
        <v>0</v>
      </c>
    </row>
    <row r="37467" spans="1:7" x14ac:dyDescent="0.25">
      <c r="A37467" s="319">
        <f>'Comp. Desp. Indiretas'!$DF$7</f>
        <v>0</v>
      </c>
      <c r="B37467" s="314">
        <f>'Composições Desp. Diretas'!$A$61</f>
        <v>0</v>
      </c>
      <c r="C37467" s="314" t="str">
        <f>EAP!$C$11</f>
        <v>PP03</v>
      </c>
      <c r="D37467" s="315">
        <f>'Composições Desp. Diretas'!$C$61</f>
        <v>0</v>
      </c>
      <c r="E37467" s="314" t="str">
        <f>Resumo!$R$5</f>
        <v>Despesa</v>
      </c>
      <c r="F37467" s="314" t="str">
        <f>Resumo!$R$7</f>
        <v>Despesa Direta</v>
      </c>
      <c r="G37467" s="327">
        <f>'Composições Desp. Diretas'!DG61</f>
        <v>0</v>
      </c>
    </row>
    <row r="37468" spans="1:7" x14ac:dyDescent="0.25">
      <c r="A37468" s="319">
        <f>'Comp. Desp. Indiretas'!$DF$7</f>
        <v>0</v>
      </c>
      <c r="B37468" s="314" t="str">
        <f>'Composições Desp. Diretas'!$A$62</f>
        <v>MOC</v>
      </c>
      <c r="C37468" s="314" t="str">
        <f>EAP!$C$11</f>
        <v>PP03</v>
      </c>
      <c r="D37468" s="315" t="str">
        <f>'Composições Desp. Diretas'!$C$62</f>
        <v>TÉCNICO OPERACIONAL</v>
      </c>
      <c r="E37468" s="314" t="str">
        <f>Resumo!$R$5</f>
        <v>Despesa</v>
      </c>
      <c r="F37468" s="314" t="str">
        <f>Resumo!$R$7</f>
        <v>Despesa Direta</v>
      </c>
      <c r="G37468" s="327">
        <f>'Composições Desp. Diretas'!DG62</f>
        <v>0</v>
      </c>
    </row>
    <row r="37469" spans="1:7" x14ac:dyDescent="0.25">
      <c r="A37469" s="319">
        <f>'Comp. Desp. Indiretas'!$DF$7</f>
        <v>0</v>
      </c>
      <c r="B37469" s="314" t="str">
        <f>'Composições Desp. Diretas'!$A$63</f>
        <v>DG</v>
      </c>
      <c r="C37469" s="314" t="str">
        <f>EAP!$C$11</f>
        <v>PP03</v>
      </c>
      <c r="D37469" s="315" t="str">
        <f>'Composições Desp. Diretas'!$C$63</f>
        <v>COMBUSTÍVEL - GASOLINA</v>
      </c>
      <c r="E37469" s="314" t="str">
        <f>Resumo!$R$5</f>
        <v>Despesa</v>
      </c>
      <c r="F37469" s="314" t="str">
        <f>Resumo!$R$7</f>
        <v>Despesa Direta</v>
      </c>
      <c r="G37469" s="327">
        <f>'Composições Desp. Diretas'!DG63</f>
        <v>0</v>
      </c>
    </row>
    <row r="37470" spans="1:7" x14ac:dyDescent="0.25">
      <c r="A37470" s="319">
        <f>'Comp. Desp. Indiretas'!$DF$7</f>
        <v>0</v>
      </c>
      <c r="B37470" s="314">
        <f>'Composições Desp. Diretas'!$A$64</f>
        <v>0</v>
      </c>
      <c r="C37470" s="314" t="str">
        <f>EAP!$C$11</f>
        <v>PP03</v>
      </c>
      <c r="D37470" s="315">
        <f>'Composições Desp. Diretas'!$C$64</f>
        <v>0</v>
      </c>
      <c r="E37470" s="314" t="str">
        <f>Resumo!$R$5</f>
        <v>Despesa</v>
      </c>
      <c r="F37470" s="314" t="str">
        <f>Resumo!$R$7</f>
        <v>Despesa Direta</v>
      </c>
      <c r="G37470" s="327">
        <f>'Composições Desp. Diretas'!DG64</f>
        <v>0</v>
      </c>
    </row>
    <row r="37471" spans="1:7" x14ac:dyDescent="0.25">
      <c r="A37471" s="319">
        <f>'Comp. Desp. Indiretas'!$DF$7</f>
        <v>0</v>
      </c>
      <c r="B37471" s="314">
        <f>'Composições Desp. Diretas'!$A$65</f>
        <v>0</v>
      </c>
      <c r="C37471" s="314" t="str">
        <f>EAP!$C$11</f>
        <v>PP03</v>
      </c>
      <c r="D37471" s="315">
        <f>'Composições Desp. Diretas'!$C$65</f>
        <v>0</v>
      </c>
      <c r="E37471" s="314" t="str">
        <f>Resumo!$R$5</f>
        <v>Despesa</v>
      </c>
      <c r="F37471" s="314" t="str">
        <f>Resumo!$R$7</f>
        <v>Despesa Direta</v>
      </c>
      <c r="G37471" s="327">
        <f>'Composições Desp. Diretas'!DG65</f>
        <v>0</v>
      </c>
    </row>
    <row r="37472" spans="1:7" x14ac:dyDescent="0.25">
      <c r="A37472" s="319">
        <f>'Comp. Desp. Indiretas'!$DF$7</f>
        <v>0</v>
      </c>
      <c r="B37472" s="314">
        <f>'Composições Desp. Diretas'!$A$66</f>
        <v>0</v>
      </c>
      <c r="C37472" s="314" t="str">
        <f>EAP!$C$11</f>
        <v>PP03</v>
      </c>
      <c r="D37472" s="315">
        <f>'Composições Desp. Diretas'!$C$66</f>
        <v>0</v>
      </c>
      <c r="E37472" s="314" t="str">
        <f>Resumo!$R$5</f>
        <v>Despesa</v>
      </c>
      <c r="F37472" s="314" t="str">
        <f>Resumo!$R$7</f>
        <v>Despesa Direta</v>
      </c>
      <c r="G37472" s="327">
        <f>'Composições Desp. Diretas'!DG66</f>
        <v>0</v>
      </c>
    </row>
    <row r="37473" spans="1:7" x14ac:dyDescent="0.25">
      <c r="A37473" s="319">
        <f>'Comp. Desp. Indiretas'!$DF$7</f>
        <v>0</v>
      </c>
      <c r="B37473" s="314">
        <f>'Composições Desp. Diretas'!$A$67</f>
        <v>0</v>
      </c>
      <c r="C37473" s="314" t="str">
        <f>EAP!$C$11</f>
        <v>PP03</v>
      </c>
      <c r="D37473" s="315">
        <f>'Composições Desp. Diretas'!$C$67</f>
        <v>0</v>
      </c>
      <c r="E37473" s="314" t="str">
        <f>Resumo!$R$5</f>
        <v>Despesa</v>
      </c>
      <c r="F37473" s="314" t="str">
        <f>Resumo!$R$7</f>
        <v>Despesa Direta</v>
      </c>
      <c r="G37473" s="327">
        <f>'Composições Desp. Diretas'!DG67</f>
        <v>0</v>
      </c>
    </row>
    <row r="37474" spans="1:7" x14ac:dyDescent="0.25">
      <c r="A37474" s="319">
        <f>'Comp. Desp. Indiretas'!$DF$7</f>
        <v>0</v>
      </c>
      <c r="B37474" s="314">
        <f>'Composições Desp. Diretas'!$A$68</f>
        <v>0</v>
      </c>
      <c r="C37474" s="314" t="str">
        <f>EAP!$C$11</f>
        <v>PP03</v>
      </c>
      <c r="D37474" s="315">
        <f>'Composições Desp. Diretas'!$C$68</f>
        <v>0</v>
      </c>
      <c r="E37474" s="314" t="str">
        <f>Resumo!$R$5</f>
        <v>Despesa</v>
      </c>
      <c r="F37474" s="314" t="str">
        <f>Resumo!$R$7</f>
        <v>Despesa Direta</v>
      </c>
      <c r="G37474" s="327">
        <f>'Composições Desp. Diretas'!DG68</f>
        <v>0</v>
      </c>
    </row>
    <row r="37475" spans="1:7" x14ac:dyDescent="0.25">
      <c r="A37475" s="319">
        <f>'Comp. Desp. Indiretas'!$DF$7</f>
        <v>0</v>
      </c>
      <c r="B37475" s="314">
        <f>'Composições Desp. Diretas'!$A$69</f>
        <v>0</v>
      </c>
      <c r="C37475" s="314" t="str">
        <f>EAP!$C$11</f>
        <v>PP03</v>
      </c>
      <c r="D37475" s="315">
        <f>'Composições Desp. Diretas'!$C$69</f>
        <v>0</v>
      </c>
      <c r="E37475" s="314" t="str">
        <f>Resumo!$R$5</f>
        <v>Despesa</v>
      </c>
      <c r="F37475" s="314" t="str">
        <f>Resumo!$R$7</f>
        <v>Despesa Direta</v>
      </c>
      <c r="G37475" s="327">
        <f>'Composições Desp. Diretas'!DG69</f>
        <v>0</v>
      </c>
    </row>
    <row r="37476" spans="1:7" x14ac:dyDescent="0.25">
      <c r="A37476" s="319">
        <f>'Comp. Desp. Indiretas'!$DF$7</f>
        <v>0</v>
      </c>
      <c r="B37476" s="314">
        <f>'Composições Desp. Diretas'!$A$70</f>
        <v>0</v>
      </c>
      <c r="C37476" s="314" t="str">
        <f>EAP!$C$11</f>
        <v>PP03</v>
      </c>
      <c r="D37476" s="315">
        <f>'Composições Desp. Diretas'!$C$70</f>
        <v>0</v>
      </c>
      <c r="E37476" s="314" t="str">
        <f>Resumo!$R$5</f>
        <v>Despesa</v>
      </c>
      <c r="F37476" s="314" t="str">
        <f>Resumo!$R$7</f>
        <v>Despesa Direta</v>
      </c>
      <c r="G37476" s="327">
        <f>'Composições Desp. Diretas'!DG70</f>
        <v>0</v>
      </c>
    </row>
    <row r="37477" spans="1:7" x14ac:dyDescent="0.25">
      <c r="A37477" s="319">
        <f>'Comp. Desp. Indiretas'!$DF$7</f>
        <v>0</v>
      </c>
      <c r="B37477" s="314">
        <f>'Composições Desp. Diretas'!$A$71</f>
        <v>0</v>
      </c>
      <c r="C37477" s="314" t="str">
        <f>EAP!$C$11</f>
        <v>PP03</v>
      </c>
      <c r="D37477" s="315">
        <f>'Composições Desp. Diretas'!$C$71</f>
        <v>0</v>
      </c>
      <c r="E37477" s="314" t="str">
        <f>Resumo!$R$5</f>
        <v>Despesa</v>
      </c>
      <c r="F37477" s="314" t="str">
        <f>Resumo!$R$7</f>
        <v>Despesa Direta</v>
      </c>
      <c r="G37477" s="327">
        <f>'Composições Desp. Diretas'!DG71</f>
        <v>0</v>
      </c>
    </row>
    <row r="37478" spans="1:7" x14ac:dyDescent="0.25">
      <c r="A37478" s="319">
        <f>'Comp. Desp. Indiretas'!$DF$7</f>
        <v>0</v>
      </c>
      <c r="B37478" s="314">
        <f>'Composições Desp. Diretas'!$A$72</f>
        <v>0</v>
      </c>
      <c r="C37478" s="314" t="str">
        <f>EAP!$C$11</f>
        <v>PP03</v>
      </c>
      <c r="D37478" s="315">
        <f>'Composições Desp. Diretas'!$C$72</f>
        <v>0</v>
      </c>
      <c r="E37478" s="314" t="str">
        <f>Resumo!$R$5</f>
        <v>Despesa</v>
      </c>
      <c r="F37478" s="314" t="str">
        <f>Resumo!$R$7</f>
        <v>Despesa Direta</v>
      </c>
      <c r="G37478" s="327">
        <f>'Composições Desp. Diretas'!DG72</f>
        <v>0</v>
      </c>
    </row>
    <row r="37479" spans="1:7" x14ac:dyDescent="0.25">
      <c r="A37479" s="319">
        <f>'Comp. Desp. Indiretas'!$DF$7</f>
        <v>0</v>
      </c>
      <c r="B37479" s="314">
        <f>'Composições Desp. Diretas'!$A$73</f>
        <v>0</v>
      </c>
      <c r="C37479" s="314" t="str">
        <f>EAP!$C$11</f>
        <v>PP03</v>
      </c>
      <c r="D37479" s="315">
        <f>'Composições Desp. Diretas'!$C$73</f>
        <v>0</v>
      </c>
      <c r="E37479" s="314" t="str">
        <f>Resumo!$R$5</f>
        <v>Despesa</v>
      </c>
      <c r="F37479" s="314" t="str">
        <f>Resumo!$R$7</f>
        <v>Despesa Direta</v>
      </c>
      <c r="G37479" s="327">
        <f>'Composições Desp. Diretas'!DG73</f>
        <v>0</v>
      </c>
    </row>
    <row r="37480" spans="1:7" x14ac:dyDescent="0.25">
      <c r="A37480" s="319">
        <f>'Comp. Desp. Indiretas'!$DF$7</f>
        <v>0</v>
      </c>
      <c r="B37480" s="314">
        <f>'Composições Desp. Diretas'!$A$74</f>
        <v>0</v>
      </c>
      <c r="C37480" s="314" t="str">
        <f>EAP!$C$11</f>
        <v>PP03</v>
      </c>
      <c r="D37480" s="315">
        <f>'Composições Desp. Diretas'!$C$74</f>
        <v>0</v>
      </c>
      <c r="E37480" s="314" t="str">
        <f>Resumo!$R$5</f>
        <v>Despesa</v>
      </c>
      <c r="F37480" s="314" t="str">
        <f>Resumo!$R$7</f>
        <v>Despesa Direta</v>
      </c>
      <c r="G37480" s="327">
        <f>'Composições Desp. Diretas'!DG74</f>
        <v>0</v>
      </c>
    </row>
    <row r="37481" spans="1:7" x14ac:dyDescent="0.25">
      <c r="A37481" s="319">
        <f>'Comp. Desp. Indiretas'!$DF$7</f>
        <v>0</v>
      </c>
      <c r="B37481" s="314">
        <f>'Composições Desp. Diretas'!$A$75</f>
        <v>0</v>
      </c>
      <c r="C37481" s="314" t="str">
        <f>EAP!$C$11</f>
        <v>PP03</v>
      </c>
      <c r="D37481" s="315">
        <f>'Composições Desp. Diretas'!$C$75</f>
        <v>0</v>
      </c>
      <c r="E37481" s="314" t="str">
        <f>Resumo!$R$5</f>
        <v>Despesa</v>
      </c>
      <c r="F37481" s="314" t="str">
        <f>Resumo!$R$7</f>
        <v>Despesa Direta</v>
      </c>
      <c r="G37481" s="327">
        <f>'Composições Desp. Diretas'!DG75</f>
        <v>0</v>
      </c>
    </row>
    <row r="37482" spans="1:7" x14ac:dyDescent="0.25">
      <c r="A37482" s="319">
        <f>'Comp. Desp. Indiretas'!$DF$7</f>
        <v>0</v>
      </c>
      <c r="B37482" s="314">
        <f>'Composições Desp. Diretas'!$A$76</f>
        <v>0</v>
      </c>
      <c r="C37482" s="314" t="str">
        <f>EAP!$C$11</f>
        <v>PP03</v>
      </c>
      <c r="D37482" s="315">
        <f>'Composições Desp. Diretas'!$C$76</f>
        <v>0</v>
      </c>
      <c r="E37482" s="314" t="str">
        <f>Resumo!$R$5</f>
        <v>Despesa</v>
      </c>
      <c r="F37482" s="314" t="str">
        <f>Resumo!$R$7</f>
        <v>Despesa Direta</v>
      </c>
      <c r="G37482" s="327">
        <f>'Composições Desp. Diretas'!DG76</f>
        <v>0</v>
      </c>
    </row>
    <row r="37483" spans="1:7" x14ac:dyDescent="0.25">
      <c r="A37483" s="319">
        <f>'Comp. Desp. Indiretas'!$DF$7</f>
        <v>0</v>
      </c>
      <c r="B37483" s="314">
        <f>'Composições Desp. Diretas'!$A$77</f>
        <v>0</v>
      </c>
      <c r="C37483" s="314" t="str">
        <f>EAP!$C$11</f>
        <v>PP03</v>
      </c>
      <c r="D37483" s="315">
        <f>'Composições Desp. Diretas'!$C$77</f>
        <v>0</v>
      </c>
      <c r="E37483" s="314" t="str">
        <f>Resumo!$R$5</f>
        <v>Despesa</v>
      </c>
      <c r="F37483" s="314" t="str">
        <f>Resumo!$R$7</f>
        <v>Despesa Direta</v>
      </c>
      <c r="G37483" s="327">
        <f>'Composições Desp. Diretas'!DG77</f>
        <v>0</v>
      </c>
    </row>
    <row r="37484" spans="1:7" x14ac:dyDescent="0.25">
      <c r="A37484" s="319">
        <f>'Comp. Desp. Indiretas'!$DF$7</f>
        <v>0</v>
      </c>
      <c r="B37484" s="314">
        <f>'Composições Desp. Diretas'!$A$78</f>
        <v>0</v>
      </c>
      <c r="C37484" s="314" t="str">
        <f>EAP!$C$11</f>
        <v>PP03</v>
      </c>
      <c r="D37484" s="315">
        <f>'Composições Desp. Diretas'!$C$78</f>
        <v>0</v>
      </c>
      <c r="E37484" s="314" t="str">
        <f>Resumo!$R$5</f>
        <v>Despesa</v>
      </c>
      <c r="F37484" s="314" t="str">
        <f>Resumo!$R$7</f>
        <v>Despesa Direta</v>
      </c>
      <c r="G37484" s="327">
        <f>'Composições Desp. Diretas'!DG78</f>
        <v>0</v>
      </c>
    </row>
    <row r="37493" spans="1:7" x14ac:dyDescent="0.25">
      <c r="A37493" s="319">
        <f>'Comp. Desp. Indiretas'!$DF$7</f>
        <v>0</v>
      </c>
      <c r="B37493" s="314">
        <f>'Composições Desp. Diretas'!$A$79</f>
        <v>0</v>
      </c>
      <c r="C37493" s="314" t="str">
        <f>EAP!$C$11</f>
        <v>PP03</v>
      </c>
      <c r="D37493" s="315">
        <f>'Composições Desp. Diretas'!$C$79</f>
        <v>0</v>
      </c>
      <c r="E37493" s="314" t="str">
        <f>Resumo!$R$5</f>
        <v>Despesa</v>
      </c>
      <c r="F37493" s="314" t="str">
        <f>Resumo!$R$7</f>
        <v>Despesa Direta</v>
      </c>
      <c r="G37493" s="327">
        <f>'Composições Desp. Diretas'!DG79</f>
        <v>0</v>
      </c>
    </row>
    <row r="38331" spans="1:7" x14ac:dyDescent="0.25">
      <c r="A38331" s="319">
        <f>'Comp. Desp. Indiretas'!$DF$7</f>
        <v>0</v>
      </c>
      <c r="D38331" s="315" t="str">
        <f>'CRONOG. DE RECEBIMENTO'!$A$5</f>
        <v>Monitoramento da Qualidade do Ar</v>
      </c>
      <c r="E38331" s="314" t="str">
        <f>Resumo!$R$4</f>
        <v>Receita</v>
      </c>
      <c r="F38331" s="314" t="str">
        <f>Resumo!$R$4</f>
        <v>Receita</v>
      </c>
      <c r="G38331" s="327">
        <f>'CRONOG. DE RECEBIMENTO'!AJ5</f>
        <v>0</v>
      </c>
    </row>
    <row r="38332" spans="1:7" x14ac:dyDescent="0.25">
      <c r="A38332" s="319">
        <f>'Comp. Desp. Indiretas'!$DF$7</f>
        <v>0</v>
      </c>
      <c r="D38332" s="315" t="str">
        <f>'CRONOG. DE RECEBIMENTO'!$A$6</f>
        <v>Monitoramento de Ruído</v>
      </c>
      <c r="E38332" s="314" t="str">
        <f>Resumo!$R$4</f>
        <v>Receita</v>
      </c>
      <c r="F38332" s="314" t="str">
        <f>Resumo!$R$4</f>
        <v>Receita</v>
      </c>
      <c r="G38332" s="327">
        <f>'CRONOG. DE RECEBIMENTO'!AJ6</f>
        <v>0</v>
      </c>
    </row>
    <row r="38333" spans="1:7" x14ac:dyDescent="0.25">
      <c r="A38333" s="319">
        <f>'Comp. Desp. Indiretas'!$DF$7</f>
        <v>0</v>
      </c>
      <c r="D38333" s="315" t="str">
        <f>'CRONOG. DE RECEBIMENTO'!$A$7</f>
        <v>Monitoramento de Efluentes Industriais</v>
      </c>
      <c r="E38333" s="314" t="str">
        <f>Resumo!$R$4</f>
        <v>Receita</v>
      </c>
      <c r="F38333" s="314" t="str">
        <f>Resumo!$R$4</f>
        <v>Receita</v>
      </c>
      <c r="G38333" s="327">
        <f>'CRONOG. DE RECEBIMENTO'!AJ7</f>
        <v>0</v>
      </c>
    </row>
    <row r="38361" spans="1:7" x14ac:dyDescent="0.25">
      <c r="A38361" s="319">
        <f>'Comp. Desp. Indiretas'!$DF$7</f>
        <v>0</v>
      </c>
      <c r="D38361" s="315" t="str">
        <f>Resumo!$R$8</f>
        <v>Imposto</v>
      </c>
      <c r="E38361" s="314" t="str">
        <f>Resumo!$R$5</f>
        <v>Despesa</v>
      </c>
      <c r="F38361" s="314" t="str">
        <f>Resumo!$R$8</f>
        <v>Imposto</v>
      </c>
      <c r="G38361" s="327">
        <f>'CRONOG. DE RECEBIMENTO'!AJ10</f>
        <v>0</v>
      </c>
    </row>
    <row r="38362" spans="1:7" x14ac:dyDescent="0.25">
      <c r="A38362" s="319">
        <f>'Comp. Desp. Indiretas'!$DF$7</f>
        <v>0</v>
      </c>
      <c r="D38362" s="315" t="str">
        <f>Resumo!$R$9</f>
        <v>Overhead</v>
      </c>
      <c r="E38362" s="314" t="str">
        <f>Resumo!$R$9</f>
        <v>Overhead</v>
      </c>
      <c r="F38362" s="314" t="str">
        <f>Resumo!$R$9</f>
        <v>Overhead</v>
      </c>
      <c r="G38362" s="327">
        <f>'CRONOG. DE RECEBIMENTO'!AJ15</f>
        <v>0</v>
      </c>
    </row>
    <row r="38363" spans="1:7" x14ac:dyDescent="0.25">
      <c r="A38363" s="319">
        <f>'Comp. Desp. Indiretas'!$DF$7</f>
        <v>0</v>
      </c>
      <c r="D38363" s="315" t="str">
        <f>Resumo!$R$10</f>
        <v>Margem</v>
      </c>
      <c r="E38363" s="314" t="str">
        <f>Resumo!$R$10</f>
        <v>Margem</v>
      </c>
      <c r="F38363" s="314" t="str">
        <f>Resumo!$R$10</f>
        <v>Margem</v>
      </c>
      <c r="G38363" s="327">
        <f>'CRONOG. DE RECEBIMENTO'!AJ17</f>
        <v>0</v>
      </c>
    </row>
    <row r="38364" spans="1:7" x14ac:dyDescent="0.25">
      <c r="A38364" s="319">
        <f>'Comp. Desp. Indiretas'!$DF$7</f>
        <v>0</v>
      </c>
      <c r="D38364" s="315" t="str">
        <f>Resumo!$R$11</f>
        <v>Risco</v>
      </c>
      <c r="E38364" s="314" t="str">
        <f>Resumo!$R$11</f>
        <v>Risco</v>
      </c>
      <c r="F38364" s="314" t="str">
        <f>Resumo!$R$11</f>
        <v>Risco</v>
      </c>
      <c r="G38364" s="327">
        <f>'CRONOG. DE RECEBIMENTO'!AJ16</f>
        <v>0</v>
      </c>
    </row>
    <row r="38365" spans="1:7" x14ac:dyDescent="0.25">
      <c r="A38365" s="319">
        <f>'Comp. Desp. Indiretas'!$DF$7</f>
        <v>0</v>
      </c>
      <c r="D38365" s="315" t="str">
        <f>'CRONOG. DE RECEBIMENTO'!$A$11</f>
        <v>TOTAL MENSAL - RECEITA LÍQUIDA</v>
      </c>
      <c r="E38365" s="314" t="str">
        <f>Resumo!$R$4</f>
        <v>Receita</v>
      </c>
      <c r="F38365" s="314" t="str">
        <f>'CRONOG. DE RECEBIMENTO'!$A$11</f>
        <v>TOTAL MENSAL - RECEITA LÍQUIDA</v>
      </c>
      <c r="G38365" s="327">
        <f>'CRONOG. DE RECEBIMENTO'!$AJ$11</f>
        <v>0</v>
      </c>
    </row>
    <row r="38366" spans="1:7" x14ac:dyDescent="0.25">
      <c r="A38366" s="319">
        <f>'Comp. Desp. Indiretas'!$DF$7</f>
        <v>0</v>
      </c>
      <c r="D38366" s="315" t="str">
        <f>'CRONOG. DE RECEBIMENTO'!$A$12</f>
        <v>TOTAL ACUMULADO - RECEITA LÍQUIDA</v>
      </c>
      <c r="E38366" s="314" t="str">
        <f>Resumo!$R$4</f>
        <v>Receita</v>
      </c>
      <c r="F38366" s="314" t="str">
        <f>'CRONOG. DE RECEBIMENTO'!$A$12</f>
        <v>TOTAL ACUMULADO - RECEITA LÍQUIDA</v>
      </c>
      <c r="G38366" s="327">
        <f>'CRONOG. DE RECEBIMENTO'!$AJ$12</f>
        <v>17472.697328999995</v>
      </c>
    </row>
    <row r="38367" spans="1:7" x14ac:dyDescent="0.25">
      <c r="A38367" s="319">
        <f>'Comp. Desp. Indiretas'!$DF$7</f>
        <v>0</v>
      </c>
      <c r="D38367" s="315" t="str">
        <f>'CRONOG. DE RECEBIMENTO'!$A$38</f>
        <v>Monitoramento da Qualidade do Ar</v>
      </c>
      <c r="E38367" s="314" t="str">
        <f>Resumo!$R$12</f>
        <v>Recebimento Cliente</v>
      </c>
      <c r="F38367" s="314" t="str">
        <f>Resumo!$R$12</f>
        <v>Recebimento Cliente</v>
      </c>
      <c r="G38367" s="327">
        <f>'CRONOG. DE RECEBIMENTO'!$AJ$38</f>
        <v>0</v>
      </c>
    </row>
    <row r="38368" spans="1:7" x14ac:dyDescent="0.25">
      <c r="A38368" s="319">
        <f>'Comp. Desp. Indiretas'!$DF$7</f>
        <v>0</v>
      </c>
      <c r="D38368" s="315" t="str">
        <f>'CRONOG. DE RECEBIMENTO'!$A$39</f>
        <v>Monitoramento de Ruído</v>
      </c>
      <c r="E38368" s="314" t="str">
        <f>Resumo!$R$12</f>
        <v>Recebimento Cliente</v>
      </c>
      <c r="F38368" s="314" t="str">
        <f>Resumo!$R$12</f>
        <v>Recebimento Cliente</v>
      </c>
      <c r="G38368" s="327">
        <f>'CRONOG. DE RECEBIMENTO'!$AJ$39</f>
        <v>0</v>
      </c>
    </row>
    <row r="38369" spans="1:7" x14ac:dyDescent="0.25">
      <c r="A38369" s="319">
        <f>'Comp. Desp. Indiretas'!$DF$7</f>
        <v>0</v>
      </c>
      <c r="D38369" s="315" t="str">
        <f>'CRONOG. DE RECEBIMENTO'!$A$40</f>
        <v>Monitoramento de Efluentes Industriais</v>
      </c>
      <c r="E38369" s="314" t="str">
        <f>Resumo!$R$12</f>
        <v>Recebimento Cliente</v>
      </c>
      <c r="F38369" s="314" t="str">
        <f>Resumo!$R$12</f>
        <v>Recebimento Cliente</v>
      </c>
      <c r="G38369" s="327">
        <f>'CRONOG. DE RECEBIMENTO'!$AJ$40</f>
        <v>0</v>
      </c>
    </row>
    <row r="38397" spans="1:7" x14ac:dyDescent="0.25">
      <c r="A38397" s="319">
        <f>'Comp. Desp. Indiretas'!$DG$7</f>
        <v>0</v>
      </c>
      <c r="B38397" s="314" t="str">
        <f>'Comp. Desp. Indiretas'!$A$9</f>
        <v>MOC</v>
      </c>
      <c r="D38397" s="315" t="str">
        <f>'Comp. Desp. Indiretas'!$C$9</f>
        <v>DIRETOR TÉCNICO</v>
      </c>
      <c r="E38397" s="314" t="str">
        <f>Resumo!$R$5</f>
        <v>Despesa</v>
      </c>
      <c r="F38397" s="314" t="str">
        <f>Resumo!$R$6</f>
        <v>Despesa Indireta</v>
      </c>
      <c r="G38397" s="327">
        <f>'Comp. Desp. Indiretas'!DG9</f>
        <v>0</v>
      </c>
    </row>
    <row r="38398" spans="1:7" x14ac:dyDescent="0.25">
      <c r="A38398" s="319">
        <f>'Comp. Desp. Indiretas'!$DG$7</f>
        <v>0</v>
      </c>
      <c r="B38398" s="314" t="str">
        <f>'Comp. Desp. Indiretas'!$A$10</f>
        <v>MOC</v>
      </c>
      <c r="D38398" s="315" t="str">
        <f>'Comp. Desp. Indiretas'!$C$10</f>
        <v>GERENTE DE PROJETO</v>
      </c>
      <c r="E38398" s="314" t="str">
        <f>Resumo!$R$5</f>
        <v>Despesa</v>
      </c>
      <c r="F38398" s="314" t="str">
        <f>Resumo!$R$6</f>
        <v>Despesa Indireta</v>
      </c>
      <c r="G38398" s="327">
        <f>'Comp. Desp. Indiretas'!DG10</f>
        <v>0</v>
      </c>
    </row>
    <row r="38399" spans="1:7" x14ac:dyDescent="0.25">
      <c r="A38399" s="319">
        <f>'Comp. Desp. Indiretas'!$DG$7</f>
        <v>0</v>
      </c>
      <c r="B38399" s="314" t="str">
        <f>'Comp. Desp. Indiretas'!$A$11</f>
        <v>MOC</v>
      </c>
      <c r="D38399" s="315" t="str">
        <f>'Comp. Desp. Indiretas'!$C$11</f>
        <v>COORD. DE PROJETO</v>
      </c>
      <c r="E38399" s="314" t="str">
        <f>Resumo!$R$5</f>
        <v>Despesa</v>
      </c>
      <c r="F38399" s="314" t="str">
        <f>Resumo!$R$6</f>
        <v>Despesa Indireta</v>
      </c>
      <c r="G38399" s="327">
        <f>'Comp. Desp. Indiretas'!DG11</f>
        <v>0</v>
      </c>
    </row>
    <row r="38400" spans="1:7" x14ac:dyDescent="0.25">
      <c r="A38400" s="319">
        <f>'Comp. Desp. Indiretas'!$DG$7</f>
        <v>0</v>
      </c>
      <c r="B38400" s="314" t="str">
        <f>'Comp. Desp. Indiretas'!$A$12</f>
        <v>MOC</v>
      </c>
      <c r="D38400" s="315" t="str">
        <f>'Comp. Desp. Indiretas'!$C$12</f>
        <v>COORD. OPERACIONAL</v>
      </c>
      <c r="E38400" s="314" t="str">
        <f>Resumo!$R$5</f>
        <v>Despesa</v>
      </c>
      <c r="F38400" s="314" t="str">
        <f>Resumo!$R$6</f>
        <v>Despesa Indireta</v>
      </c>
      <c r="G38400" s="327">
        <f>'Comp. Desp. Indiretas'!DG12</f>
        <v>0</v>
      </c>
    </row>
    <row r="38401" spans="1:7" x14ac:dyDescent="0.25">
      <c r="A38401" s="319">
        <f>'Comp. Desp. Indiretas'!$DG$7</f>
        <v>0</v>
      </c>
      <c r="B38401" s="314" t="str">
        <f>'Comp. Desp. Indiretas'!$A$13</f>
        <v>MOC</v>
      </c>
      <c r="D38401" s="315" t="str">
        <f>'Comp. Desp. Indiretas'!$C$13</f>
        <v>ANALISTA DE PROJETOS SENIOR</v>
      </c>
      <c r="E38401" s="314" t="str">
        <f>Resumo!$R$5</f>
        <v>Despesa</v>
      </c>
      <c r="F38401" s="314" t="str">
        <f>Resumo!$R$6</f>
        <v>Despesa Indireta</v>
      </c>
      <c r="G38401" s="327">
        <f>'Comp. Desp. Indiretas'!DG13</f>
        <v>0</v>
      </c>
    </row>
    <row r="38402" spans="1:7" x14ac:dyDescent="0.25">
      <c r="A38402" s="319">
        <f>'Comp. Desp. Indiretas'!$DG$7</f>
        <v>0</v>
      </c>
      <c r="B38402" s="314" t="str">
        <f>'Comp. Desp. Indiretas'!$A$14</f>
        <v>MOC</v>
      </c>
      <c r="D38402" s="315" t="str">
        <f>'Comp. Desp. Indiretas'!$C$14</f>
        <v>ANALISTA DE PROJETOS PLENO</v>
      </c>
      <c r="E38402" s="314" t="str">
        <f>Resumo!$R$5</f>
        <v>Despesa</v>
      </c>
      <c r="F38402" s="314" t="str">
        <f>Resumo!$R$6</f>
        <v>Despesa Indireta</v>
      </c>
      <c r="G38402" s="327">
        <f>'Comp. Desp. Indiretas'!DG14</f>
        <v>0</v>
      </c>
    </row>
    <row r="38403" spans="1:7" x14ac:dyDescent="0.25">
      <c r="A38403" s="319">
        <f>'Comp. Desp. Indiretas'!$DG$7</f>
        <v>0</v>
      </c>
      <c r="B38403" s="314" t="str">
        <f>'Comp. Desp. Indiretas'!$A$15</f>
        <v>MOC</v>
      </c>
      <c r="D38403" s="315" t="str">
        <f>'Comp. Desp. Indiretas'!$C$15</f>
        <v>ANALISTA DE PROJETOS JUNIOR</v>
      </c>
      <c r="E38403" s="314" t="str">
        <f>Resumo!$R$5</f>
        <v>Despesa</v>
      </c>
      <c r="F38403" s="314" t="str">
        <f>Resumo!$R$6</f>
        <v>Despesa Indireta</v>
      </c>
      <c r="G38403" s="327">
        <f>'Comp. Desp. Indiretas'!DG15</f>
        <v>0</v>
      </c>
    </row>
    <row r="38404" spans="1:7" x14ac:dyDescent="0.25">
      <c r="A38404" s="319">
        <f>'Comp. Desp. Indiretas'!$DG$7</f>
        <v>0</v>
      </c>
      <c r="B38404" s="314" t="str">
        <f>'Comp. Desp. Indiretas'!$A$16</f>
        <v>MOC</v>
      </c>
      <c r="D38404" s="315" t="str">
        <f>'Comp. Desp. Indiretas'!$C$16</f>
        <v>TÉCNICO OPERACIONAL</v>
      </c>
      <c r="E38404" s="314" t="str">
        <f>Resumo!$R$5</f>
        <v>Despesa</v>
      </c>
      <c r="F38404" s="314" t="str">
        <f>Resumo!$R$6</f>
        <v>Despesa Indireta</v>
      </c>
      <c r="G38404" s="327">
        <f>'Comp. Desp. Indiretas'!DG16</f>
        <v>0</v>
      </c>
    </row>
    <row r="38405" spans="1:7" x14ac:dyDescent="0.25">
      <c r="A38405" s="319">
        <f>'Comp. Desp. Indiretas'!$DG$7</f>
        <v>0</v>
      </c>
      <c r="B38405" s="314" t="str">
        <f>'Comp. Desp. Indiretas'!$A$17</f>
        <v>MOC</v>
      </c>
      <c r="D38405" s="315" t="str">
        <f>'Comp. Desp. Indiretas'!$C$17</f>
        <v>TÉCNICO OPERACIONAL - C/ PERICULOSIDADE</v>
      </c>
      <c r="E38405" s="314" t="str">
        <f>Resumo!$R$5</f>
        <v>Despesa</v>
      </c>
      <c r="F38405" s="314" t="str">
        <f>Resumo!$R$6</f>
        <v>Despesa Indireta</v>
      </c>
      <c r="G38405" s="327">
        <f>'Comp. Desp. Indiretas'!DG17</f>
        <v>0</v>
      </c>
    </row>
    <row r="38406" spans="1:7" x14ac:dyDescent="0.25">
      <c r="A38406" s="319">
        <f>'Comp. Desp. Indiretas'!$DG$7</f>
        <v>0</v>
      </c>
      <c r="B38406" s="314" t="str">
        <f>'Comp. Desp. Indiretas'!$A$18</f>
        <v>MOC</v>
      </c>
      <c r="D38406" s="315" t="str">
        <f>'Comp. Desp. Indiretas'!$C$18</f>
        <v>ANALISTA DE GEOPROCESSAMENTO</v>
      </c>
      <c r="E38406" s="314" t="str">
        <f>Resumo!$R$5</f>
        <v>Despesa</v>
      </c>
      <c r="F38406" s="314" t="str">
        <f>Resumo!$R$6</f>
        <v>Despesa Indireta</v>
      </c>
      <c r="G38406" s="327">
        <f>'Comp. Desp. Indiretas'!DG18</f>
        <v>0</v>
      </c>
    </row>
    <row r="38407" spans="1:7" x14ac:dyDescent="0.25">
      <c r="A38407" s="319">
        <f>'Comp. Desp. Indiretas'!$DG$7</f>
        <v>0</v>
      </c>
      <c r="B38407" s="314" t="str">
        <f>'Comp. Desp. Indiretas'!$A$19</f>
        <v>MOC</v>
      </c>
      <c r="D38407" s="315" t="str">
        <f>'Comp. Desp. Indiretas'!$C$19</f>
        <v>ASSISTENTE DE PROJETOS</v>
      </c>
      <c r="E38407" s="314" t="str">
        <f>Resumo!$R$5</f>
        <v>Despesa</v>
      </c>
      <c r="F38407" s="314" t="str">
        <f>Resumo!$R$6</f>
        <v>Despesa Indireta</v>
      </c>
      <c r="G38407" s="327">
        <f>'Comp. Desp. Indiretas'!DG19</f>
        <v>0</v>
      </c>
    </row>
    <row r="38408" spans="1:7" x14ac:dyDescent="0.25">
      <c r="A38408" s="319">
        <f>'Comp. Desp. Indiretas'!$DG$7</f>
        <v>0</v>
      </c>
      <c r="B38408" s="314" t="str">
        <f>'Comp. Desp. Indiretas'!$A$20</f>
        <v>MOC</v>
      </c>
      <c r="D38408" s="315" t="str">
        <f>'Comp. Desp. Indiretas'!$C$20</f>
        <v>AUXILIAR TÉCNICO</v>
      </c>
      <c r="E38408" s="314" t="str">
        <f>Resumo!$R$5</f>
        <v>Despesa</v>
      </c>
      <c r="F38408" s="314" t="str">
        <f>Resumo!$R$6</f>
        <v>Despesa Indireta</v>
      </c>
      <c r="G38408" s="327">
        <f>'Comp. Desp. Indiretas'!DG20</f>
        <v>0</v>
      </c>
    </row>
    <row r="38409" spans="1:7" x14ac:dyDescent="0.25">
      <c r="A38409" s="319">
        <f>'Comp. Desp. Indiretas'!$DG$7</f>
        <v>0</v>
      </c>
      <c r="B38409" s="314" t="str">
        <f>'Comp. Desp. Indiretas'!$A$21</f>
        <v>MOC</v>
      </c>
      <c r="D38409" s="315" t="str">
        <f>'Comp. Desp. Indiretas'!$C$21</f>
        <v>ESTAGIÁRIO TÉCNICO</v>
      </c>
      <c r="E38409" s="314" t="str">
        <f>Resumo!$R$5</f>
        <v>Despesa</v>
      </c>
      <c r="F38409" s="314" t="str">
        <f>Resumo!$R$6</f>
        <v>Despesa Indireta</v>
      </c>
      <c r="G38409" s="327">
        <f>'Comp. Desp. Indiretas'!DG21</f>
        <v>0</v>
      </c>
    </row>
    <row r="38410" spans="1:7" x14ac:dyDescent="0.25">
      <c r="A38410" s="319">
        <f>'Comp. Desp. Indiretas'!$DG$7</f>
        <v>0</v>
      </c>
      <c r="B38410" s="314" t="str">
        <f>'Comp. Desp. Indiretas'!$A$22</f>
        <v>MOC</v>
      </c>
      <c r="D38410" s="315" t="str">
        <f>'Comp. Desp. Indiretas'!$C$22</f>
        <v>ANALISTA FINANCEIRO</v>
      </c>
      <c r="E38410" s="314" t="str">
        <f>Resumo!$R$5</f>
        <v>Despesa</v>
      </c>
      <c r="F38410" s="314" t="str">
        <f>Resumo!$R$6</f>
        <v>Despesa Indireta</v>
      </c>
      <c r="G38410" s="327">
        <f>'Comp. Desp. Indiretas'!DG22</f>
        <v>0</v>
      </c>
    </row>
    <row r="38411" spans="1:7" x14ac:dyDescent="0.25">
      <c r="A38411" s="319">
        <f>'Comp. Desp. Indiretas'!$DG$7</f>
        <v>0</v>
      </c>
      <c r="B38411" s="314" t="str">
        <f>'Comp. Desp. Indiretas'!$A$23</f>
        <v>MOC</v>
      </c>
      <c r="D38411" s="315" t="str">
        <f>'Comp. Desp. Indiretas'!$C$23</f>
        <v>ANALISTA DE SUPRIMENTOS</v>
      </c>
      <c r="E38411" s="314" t="str">
        <f>Resumo!$R$5</f>
        <v>Despesa</v>
      </c>
      <c r="F38411" s="314" t="str">
        <f>Resumo!$R$6</f>
        <v>Despesa Indireta</v>
      </c>
      <c r="G38411" s="327">
        <f>'Comp. Desp. Indiretas'!DG23</f>
        <v>0</v>
      </c>
    </row>
    <row r="38412" spans="1:7" x14ac:dyDescent="0.25">
      <c r="A38412" s="319">
        <f>'Comp. Desp. Indiretas'!$DG$7</f>
        <v>0</v>
      </c>
      <c r="B38412" s="314" t="str">
        <f>'Comp. Desp. Indiretas'!$A$24</f>
        <v>DG</v>
      </c>
      <c r="D38412" s="315" t="str">
        <f>'Comp. Desp. Indiretas'!$C$24</f>
        <v>HOSPEDAGEM - NIVEL 1</v>
      </c>
      <c r="E38412" s="314" t="str">
        <f>Resumo!$R$5</f>
        <v>Despesa</v>
      </c>
      <c r="F38412" s="314" t="str">
        <f>Resumo!$R$6</f>
        <v>Despesa Indireta</v>
      </c>
      <c r="G38412" s="327">
        <f>'Comp. Desp. Indiretas'!DG24</f>
        <v>0</v>
      </c>
    </row>
    <row r="38413" spans="1:7" x14ac:dyDescent="0.25">
      <c r="A38413" s="319">
        <f>'Comp. Desp. Indiretas'!$DG$7</f>
        <v>0</v>
      </c>
      <c r="B38413" s="314" t="str">
        <f>'Comp. Desp. Indiretas'!$A$25</f>
        <v>DG</v>
      </c>
      <c r="D38413" s="315" t="str">
        <f>'Comp. Desp. Indiretas'!$C$25</f>
        <v>HOSPEDAGEM - NIVEL 2</v>
      </c>
      <c r="E38413" s="314" t="str">
        <f>Resumo!$R$5</f>
        <v>Despesa</v>
      </c>
      <c r="F38413" s="314" t="str">
        <f>Resumo!$R$6</f>
        <v>Despesa Indireta</v>
      </c>
      <c r="G38413" s="327">
        <f>'Comp. Desp. Indiretas'!DG25</f>
        <v>0</v>
      </c>
    </row>
    <row r="38414" spans="1:7" x14ac:dyDescent="0.25">
      <c r="A38414" s="319">
        <f>'Comp. Desp. Indiretas'!$DG$7</f>
        <v>0</v>
      </c>
      <c r="B38414" s="314" t="str">
        <f>'Comp. Desp. Indiretas'!$A$26</f>
        <v>DG</v>
      </c>
      <c r="D38414" s="315" t="str">
        <f>'Comp. Desp. Indiretas'!$C$26</f>
        <v>HOSPEDAGEM - NIVEL 3</v>
      </c>
      <c r="E38414" s="314" t="str">
        <f>Resumo!$R$5</f>
        <v>Despesa</v>
      </c>
      <c r="F38414" s="314" t="str">
        <f>Resumo!$R$6</f>
        <v>Despesa Indireta</v>
      </c>
      <c r="G38414" s="327">
        <f>'Comp. Desp. Indiretas'!DG26</f>
        <v>0</v>
      </c>
    </row>
    <row r="38415" spans="1:7" x14ac:dyDescent="0.25">
      <c r="A38415" s="319">
        <f>'Comp. Desp. Indiretas'!$DG$7</f>
        <v>0</v>
      </c>
      <c r="B38415" s="314" t="str">
        <f>'Comp. Desp. Indiretas'!$A$27</f>
        <v>DG</v>
      </c>
      <c r="D38415" s="315" t="str">
        <f>'Comp. Desp. Indiretas'!$C$27</f>
        <v>LOCAÇÃO DE BASE OPERACIONAL</v>
      </c>
      <c r="E38415" s="314" t="str">
        <f>Resumo!$R$5</f>
        <v>Despesa</v>
      </c>
      <c r="F38415" s="314" t="str">
        <f>Resumo!$R$6</f>
        <v>Despesa Indireta</v>
      </c>
      <c r="G38415" s="327">
        <f>'Comp. Desp. Indiretas'!DG27</f>
        <v>0</v>
      </c>
    </row>
    <row r="38416" spans="1:7" x14ac:dyDescent="0.25">
      <c r="A38416" s="319">
        <f>'Comp. Desp. Indiretas'!$DG$7</f>
        <v>0</v>
      </c>
      <c r="B38416" s="314" t="str">
        <f>'Comp. Desp. Indiretas'!$A$28</f>
        <v>DG</v>
      </c>
      <c r="D38416" s="315" t="str">
        <f>'Comp. Desp. Indiretas'!$C$28</f>
        <v>ALIMENTAÇÃO - NIVEL 1</v>
      </c>
      <c r="E38416" s="314" t="str">
        <f>Resumo!$R$5</f>
        <v>Despesa</v>
      </c>
      <c r="F38416" s="314" t="str">
        <f>Resumo!$R$6</f>
        <v>Despesa Indireta</v>
      </c>
      <c r="G38416" s="327">
        <f>'Comp. Desp. Indiretas'!DG28</f>
        <v>0</v>
      </c>
    </row>
    <row r="38417" spans="1:7" x14ac:dyDescent="0.25">
      <c r="A38417" s="319">
        <f>'Comp. Desp. Indiretas'!$DG$7</f>
        <v>0</v>
      </c>
      <c r="B38417" s="314" t="str">
        <f>'Comp. Desp. Indiretas'!$A$29</f>
        <v>DG</v>
      </c>
      <c r="D38417" s="315" t="str">
        <f>'Comp. Desp. Indiretas'!$C$29</f>
        <v>ALIMENTAÇÃO - NIVEL 2</v>
      </c>
      <c r="E38417" s="314" t="str">
        <f>Resumo!$R$5</f>
        <v>Despesa</v>
      </c>
      <c r="F38417" s="314" t="str">
        <f>Resumo!$R$6</f>
        <v>Despesa Indireta</v>
      </c>
      <c r="G38417" s="327">
        <f>'Comp. Desp. Indiretas'!DG29</f>
        <v>0</v>
      </c>
    </row>
    <row r="38418" spans="1:7" x14ac:dyDescent="0.25">
      <c r="A38418" s="319">
        <f>'Comp. Desp. Indiretas'!$DG$7</f>
        <v>0</v>
      </c>
      <c r="B38418" s="314" t="str">
        <f>'Comp. Desp. Indiretas'!$A$30</f>
        <v>DG</v>
      </c>
      <c r="D38418" s="315" t="str">
        <f>'Comp. Desp. Indiretas'!$C$30</f>
        <v>ALIMENTAÇÃO - NIVEL 3</v>
      </c>
      <c r="E38418" s="314" t="str">
        <f>Resumo!$R$5</f>
        <v>Despesa</v>
      </c>
      <c r="F38418" s="314" t="str">
        <f>Resumo!$R$6</f>
        <v>Despesa Indireta</v>
      </c>
      <c r="G38418" s="327">
        <f>'Comp. Desp. Indiretas'!DG30</f>
        <v>0</v>
      </c>
    </row>
    <row r="38419" spans="1:7" x14ac:dyDescent="0.25">
      <c r="A38419" s="319">
        <f>'Comp. Desp. Indiretas'!$DG$7</f>
        <v>0</v>
      </c>
      <c r="B38419" s="314" t="str">
        <f>'Comp. Desp. Indiretas'!$A$31</f>
        <v>DG</v>
      </c>
      <c r="D38419" s="315" t="str">
        <f>'Comp. Desp. Indiretas'!$C$31</f>
        <v>TELEFONIA</v>
      </c>
      <c r="E38419" s="314" t="str">
        <f>Resumo!$R$5</f>
        <v>Despesa</v>
      </c>
      <c r="F38419" s="314" t="str">
        <f>Resumo!$R$6</f>
        <v>Despesa Indireta</v>
      </c>
      <c r="G38419" s="327">
        <f>'Comp. Desp. Indiretas'!DG31</f>
        <v>0</v>
      </c>
    </row>
    <row r="38420" spans="1:7" x14ac:dyDescent="0.25">
      <c r="A38420" s="319">
        <f>'Comp. Desp. Indiretas'!$DG$7</f>
        <v>0</v>
      </c>
      <c r="B38420" s="314" t="str">
        <f>'Comp. Desp. Indiretas'!$A$32</f>
        <v>DG</v>
      </c>
      <c r="D38420" s="315" t="str">
        <f>'Comp. Desp. Indiretas'!$C$32</f>
        <v>ALUGUEL DE VEÍCULO LEVE MENSAL</v>
      </c>
      <c r="E38420" s="314" t="str">
        <f>Resumo!$R$5</f>
        <v>Despesa</v>
      </c>
      <c r="F38420" s="314" t="str">
        <f>Resumo!$R$6</f>
        <v>Despesa Indireta</v>
      </c>
      <c r="G38420" s="327">
        <f>'Comp. Desp. Indiretas'!DG32</f>
        <v>0</v>
      </c>
    </row>
    <row r="38421" spans="1:7" x14ac:dyDescent="0.25">
      <c r="A38421" s="319">
        <f>'Comp. Desp. Indiretas'!$DG$7</f>
        <v>0</v>
      </c>
      <c r="B38421" s="314" t="str">
        <f>'Comp. Desp. Indiretas'!$A$33</f>
        <v>DG</v>
      </c>
      <c r="D38421" s="315" t="str">
        <f>'Comp. Desp. Indiretas'!$C$33</f>
        <v>ALUGUEL DE VEICULO LEVE</v>
      </c>
      <c r="E38421" s="314" t="str">
        <f>Resumo!$R$5</f>
        <v>Despesa</v>
      </c>
      <c r="F38421" s="314" t="str">
        <f>Resumo!$R$6</f>
        <v>Despesa Indireta</v>
      </c>
      <c r="G38421" s="327">
        <f>'Comp. Desp. Indiretas'!DG33</f>
        <v>0</v>
      </c>
    </row>
    <row r="38422" spans="1:7" x14ac:dyDescent="0.25">
      <c r="A38422" s="319">
        <f>'Comp. Desp. Indiretas'!$DG$7</f>
        <v>0</v>
      </c>
      <c r="B38422" s="314" t="str">
        <f>'Comp. Desp. Indiretas'!$A$34</f>
        <v>DG</v>
      </c>
      <c r="D38422" s="315" t="str">
        <f>'Comp. Desp. Indiretas'!$C$34</f>
        <v>ALUGUEL CAMINHONTE</v>
      </c>
      <c r="E38422" s="314" t="str">
        <f>Resumo!$R$5</f>
        <v>Despesa</v>
      </c>
      <c r="F38422" s="314" t="str">
        <f>Resumo!$R$6</f>
        <v>Despesa Indireta</v>
      </c>
      <c r="G38422" s="327">
        <f>'Comp. Desp. Indiretas'!DG34</f>
        <v>0</v>
      </c>
    </row>
    <row r="38423" spans="1:7" x14ac:dyDescent="0.25">
      <c r="A38423" s="319">
        <f>'Comp. Desp. Indiretas'!$DG$7</f>
        <v>0</v>
      </c>
      <c r="B38423" s="314" t="str">
        <f>'Comp. Desp. Indiretas'!$A$35</f>
        <v>DG</v>
      </c>
      <c r="D38423" s="315" t="str">
        <f>'Comp. Desp. Indiretas'!$C$35</f>
        <v>AQUISIÇÃO DE VEICULO</v>
      </c>
      <c r="E38423" s="314" t="str">
        <f>Resumo!$R$5</f>
        <v>Despesa</v>
      </c>
      <c r="F38423" s="314" t="str">
        <f>Resumo!$R$6</f>
        <v>Despesa Indireta</v>
      </c>
      <c r="G38423" s="327">
        <f>'Comp. Desp. Indiretas'!DG35</f>
        <v>0</v>
      </c>
    </row>
    <row r="38424" spans="1:7" x14ac:dyDescent="0.25">
      <c r="A38424" s="319">
        <f>'Comp. Desp. Indiretas'!$DG$7</f>
        <v>0</v>
      </c>
      <c r="B38424" s="314" t="str">
        <f>'Comp. Desp. Indiretas'!$A$36</f>
        <v>DG</v>
      </c>
      <c r="D38424" s="315" t="str">
        <f>'Comp. Desp. Indiretas'!$C$36</f>
        <v>COMBUSTÍVEL - GASOLINA</v>
      </c>
      <c r="E38424" s="314" t="str">
        <f>Resumo!$R$5</f>
        <v>Despesa</v>
      </c>
      <c r="F38424" s="314" t="str">
        <f>Resumo!$R$6</f>
        <v>Despesa Indireta</v>
      </c>
      <c r="G38424" s="327">
        <f>'Comp. Desp. Indiretas'!DG36</f>
        <v>0</v>
      </c>
    </row>
    <row r="38425" spans="1:7" x14ac:dyDescent="0.25">
      <c r="A38425" s="319">
        <f>'Comp. Desp. Indiretas'!$DG$7</f>
        <v>0</v>
      </c>
      <c r="B38425" s="314" t="str">
        <f>'Comp. Desp. Indiretas'!$A$37</f>
        <v>DG</v>
      </c>
      <c r="D38425" s="315" t="str">
        <f>'Comp. Desp. Indiretas'!$C$37</f>
        <v>COMBUSTÍVEL - DIESEL</v>
      </c>
      <c r="E38425" s="314" t="str">
        <f>Resumo!$R$5</f>
        <v>Despesa</v>
      </c>
      <c r="F38425" s="314" t="str">
        <f>Resumo!$R$6</f>
        <v>Despesa Indireta</v>
      </c>
      <c r="G38425" s="327">
        <f>'Comp. Desp. Indiretas'!DG37</f>
        <v>0</v>
      </c>
    </row>
    <row r="38426" spans="1:7" x14ac:dyDescent="0.25">
      <c r="A38426" s="319">
        <f>'Comp. Desp. Indiretas'!$DG$7</f>
        <v>0</v>
      </c>
      <c r="B38426" s="314" t="str">
        <f>'Comp. Desp. Indiretas'!$A$38</f>
        <v>DG</v>
      </c>
      <c r="D38426" s="315" t="str">
        <f>'Comp. Desp. Indiretas'!$C$38</f>
        <v>PASSAGEM AÉREA</v>
      </c>
      <c r="E38426" s="314" t="str">
        <f>Resumo!$R$5</f>
        <v>Despesa</v>
      </c>
      <c r="F38426" s="314" t="str">
        <f>Resumo!$R$6</f>
        <v>Despesa Indireta</v>
      </c>
      <c r="G38426" s="327">
        <f>'Comp. Desp. Indiretas'!DG38</f>
        <v>0</v>
      </c>
    </row>
    <row r="38427" spans="1:7" x14ac:dyDescent="0.25">
      <c r="A38427" s="319">
        <f>'Comp. Desp. Indiretas'!$DG$7</f>
        <v>0</v>
      </c>
      <c r="B38427" s="314" t="str">
        <f>'Comp. Desp. Indiretas'!$A$39</f>
        <v>ART</v>
      </c>
      <c r="D38427" s="315" t="str">
        <f>'Comp. Desp. Indiretas'!$C$39</f>
        <v>ART CREA - Nível 1</v>
      </c>
      <c r="E38427" s="314" t="str">
        <f>Resumo!$R$5</f>
        <v>Despesa</v>
      </c>
      <c r="F38427" s="314" t="str">
        <f>Resumo!$R$6</f>
        <v>Despesa Indireta</v>
      </c>
      <c r="G38427" s="327">
        <f>'Comp. Desp. Indiretas'!DG39</f>
        <v>0</v>
      </c>
    </row>
    <row r="38428" spans="1:7" x14ac:dyDescent="0.25">
      <c r="A38428" s="319">
        <f>'Comp. Desp. Indiretas'!$DG$7</f>
        <v>0</v>
      </c>
      <c r="B38428" s="314" t="str">
        <f>'Comp. Desp. Indiretas'!$A$40</f>
        <v>ART</v>
      </c>
      <c r="D38428" s="315" t="str">
        <f>'Comp. Desp. Indiretas'!$C$40</f>
        <v>ART CREA - Nível 2</v>
      </c>
      <c r="E38428" s="314" t="str">
        <f>Resumo!$R$5</f>
        <v>Despesa</v>
      </c>
      <c r="F38428" s="314" t="str">
        <f>Resumo!$R$6</f>
        <v>Despesa Indireta</v>
      </c>
      <c r="G38428" s="327">
        <f>'Comp. Desp. Indiretas'!DG40</f>
        <v>0</v>
      </c>
    </row>
    <row r="38429" spans="1:7" x14ac:dyDescent="0.25">
      <c r="A38429" s="319">
        <f>'Comp. Desp. Indiretas'!$DG$7</f>
        <v>0</v>
      </c>
      <c r="B38429" s="314" t="str">
        <f>'Comp. Desp. Indiretas'!$A$41</f>
        <v>ART</v>
      </c>
      <c r="D38429" s="315" t="str">
        <f>'Comp. Desp. Indiretas'!$C$41</f>
        <v>ART CREA - Nível 3</v>
      </c>
      <c r="E38429" s="314" t="str">
        <f>Resumo!$R$5</f>
        <v>Despesa</v>
      </c>
      <c r="F38429" s="314" t="str">
        <f>Resumo!$R$6</f>
        <v>Despesa Indireta</v>
      </c>
      <c r="G38429" s="327">
        <f>'Comp. Desp. Indiretas'!DG41</f>
        <v>0</v>
      </c>
    </row>
    <row r="38430" spans="1:7" x14ac:dyDescent="0.25">
      <c r="A38430" s="319">
        <f>'Comp. Desp. Indiretas'!$DG$7</f>
        <v>0</v>
      </c>
      <c r="B38430" s="314" t="str">
        <f>'Comp. Desp. Indiretas'!$A$42</f>
        <v>ART</v>
      </c>
      <c r="D38430" s="315" t="str">
        <f>'Comp. Desp. Indiretas'!$C$42</f>
        <v>ACERVO CREA</v>
      </c>
      <c r="E38430" s="314" t="str">
        <f>Resumo!$R$5</f>
        <v>Despesa</v>
      </c>
      <c r="F38430" s="314" t="str">
        <f>Resumo!$R$6</f>
        <v>Despesa Indireta</v>
      </c>
      <c r="G38430" s="327">
        <f>'Comp. Desp. Indiretas'!DG42</f>
        <v>0</v>
      </c>
    </row>
    <row r="38431" spans="1:7" x14ac:dyDescent="0.25">
      <c r="A38431" s="319">
        <f>'Comp. Desp. Indiretas'!$DG$7</f>
        <v>0</v>
      </c>
      <c r="B38431" s="314" t="str">
        <f>'Comp. Desp. Indiretas'!$A$43</f>
        <v>ART</v>
      </c>
      <c r="D38431" s="315" t="str">
        <f>'Comp. Desp. Indiretas'!$C$43</f>
        <v>ART CRBio</v>
      </c>
      <c r="E38431" s="314" t="str">
        <f>Resumo!$R$5</f>
        <v>Despesa</v>
      </c>
      <c r="F38431" s="314" t="str">
        <f>Resumo!$R$6</f>
        <v>Despesa Indireta</v>
      </c>
      <c r="G38431" s="327">
        <f>'Comp. Desp. Indiretas'!DG43</f>
        <v>0</v>
      </c>
    </row>
    <row r="38432" spans="1:7" x14ac:dyDescent="0.25">
      <c r="A38432" s="319">
        <f>'Comp. Desp. Indiretas'!$DG$7</f>
        <v>0</v>
      </c>
      <c r="B38432" s="314" t="str">
        <f>'Comp. Desp. Indiretas'!$A$44</f>
        <v>ART</v>
      </c>
      <c r="D38432" s="315" t="str">
        <f>'Comp. Desp. Indiretas'!$C$44</f>
        <v>ACERVO CRBio</v>
      </c>
      <c r="E38432" s="314" t="str">
        <f>Resumo!$R$5</f>
        <v>Despesa</v>
      </c>
      <c r="F38432" s="314" t="str">
        <f>Resumo!$R$6</f>
        <v>Despesa Indireta</v>
      </c>
      <c r="G38432" s="327">
        <f>'Comp. Desp. Indiretas'!DG44</f>
        <v>0</v>
      </c>
    </row>
    <row r="38433" spans="1:7" x14ac:dyDescent="0.25">
      <c r="A38433" s="319">
        <f>'Comp. Desp. Indiretas'!$DG$7</f>
        <v>0</v>
      </c>
      <c r="B38433" s="314" t="str">
        <f>'Comp. Desp. Indiretas'!$A$45</f>
        <v>ART</v>
      </c>
      <c r="D38433" s="315" t="str">
        <f>'Comp. Desp. Indiretas'!$C$45</f>
        <v>VISTO CREA PF</v>
      </c>
      <c r="E38433" s="314" t="str">
        <f>Resumo!$R$5</f>
        <v>Despesa</v>
      </c>
      <c r="F38433" s="314" t="str">
        <f>Resumo!$R$6</f>
        <v>Despesa Indireta</v>
      </c>
      <c r="G38433" s="327">
        <f>'Comp. Desp. Indiretas'!DG45</f>
        <v>0</v>
      </c>
    </row>
    <row r="38434" spans="1:7" x14ac:dyDescent="0.25">
      <c r="A38434" s="319">
        <f>'Comp. Desp. Indiretas'!$DG$7</f>
        <v>0</v>
      </c>
      <c r="B38434" s="314" t="str">
        <f>'Comp. Desp. Indiretas'!$A$46</f>
        <v>ART</v>
      </c>
      <c r="D38434" s="315" t="str">
        <f>'Comp. Desp. Indiretas'!$C$46</f>
        <v>VISTO CREA PJ</v>
      </c>
      <c r="E38434" s="314" t="str">
        <f>Resumo!$R$5</f>
        <v>Despesa</v>
      </c>
      <c r="F38434" s="314" t="str">
        <f>Resumo!$R$6</f>
        <v>Despesa Indireta</v>
      </c>
      <c r="G38434" s="327">
        <f>'Comp. Desp. Indiretas'!DG46</f>
        <v>0</v>
      </c>
    </row>
    <row r="38435" spans="1:7" x14ac:dyDescent="0.25">
      <c r="A38435" s="319">
        <f>'Comp. Desp. Indiretas'!$DG$7</f>
        <v>0</v>
      </c>
      <c r="B38435" s="314" t="str">
        <f>'Comp. Desp. Indiretas'!$A$47</f>
        <v>ART</v>
      </c>
      <c r="D38435" s="315" t="str">
        <f>'Comp. Desp. Indiretas'!$C$47</f>
        <v>ANUIDADE CREA PF</v>
      </c>
      <c r="E38435" s="314" t="str">
        <f>Resumo!$R$5</f>
        <v>Despesa</v>
      </c>
      <c r="F38435" s="314" t="str">
        <f>Resumo!$R$6</f>
        <v>Despesa Indireta</v>
      </c>
      <c r="G38435" s="327">
        <f>'Comp. Desp. Indiretas'!DG47</f>
        <v>0</v>
      </c>
    </row>
    <row r="38436" spans="1:7" x14ac:dyDescent="0.25">
      <c r="A38436" s="319">
        <f>'Comp. Desp. Indiretas'!$DG$7</f>
        <v>0</v>
      </c>
      <c r="B38436" s="314" t="str">
        <f>'Comp. Desp. Indiretas'!$A$48</f>
        <v>ART</v>
      </c>
      <c r="D38436" s="315" t="str">
        <f>'Comp. Desp. Indiretas'!$C$48</f>
        <v>ANUIDADE CREA PJ</v>
      </c>
      <c r="E38436" s="314" t="str">
        <f>Resumo!$R$5</f>
        <v>Despesa</v>
      </c>
      <c r="F38436" s="314" t="str">
        <f>Resumo!$R$6</f>
        <v>Despesa Indireta</v>
      </c>
      <c r="G38436" s="327">
        <f>'Comp. Desp. Indiretas'!DG48</f>
        <v>0</v>
      </c>
    </row>
    <row r="38437" spans="1:7" x14ac:dyDescent="0.25">
      <c r="A38437" s="319">
        <f>'Comp. Desp. Indiretas'!$DG$7</f>
        <v>0</v>
      </c>
      <c r="B38437" s="314" t="str">
        <f>'Comp. Desp. Indiretas'!$A$49</f>
        <v>ART</v>
      </c>
      <c r="D38437" s="315" t="str">
        <f>'Comp. Desp. Indiretas'!$C$49</f>
        <v>VISTO CRBio PF</v>
      </c>
      <c r="E38437" s="314" t="str">
        <f>Resumo!$R$5</f>
        <v>Despesa</v>
      </c>
      <c r="F38437" s="314" t="str">
        <f>Resumo!$R$6</f>
        <v>Despesa Indireta</v>
      </c>
      <c r="G38437" s="327">
        <f>'Comp. Desp. Indiretas'!DG49</f>
        <v>0</v>
      </c>
    </row>
    <row r="38438" spans="1:7" x14ac:dyDescent="0.25">
      <c r="A38438" s="319">
        <f>'Comp. Desp. Indiretas'!$DG$7</f>
        <v>0</v>
      </c>
      <c r="B38438" s="314" t="str">
        <f>'Comp. Desp. Indiretas'!$A$50</f>
        <v>ART</v>
      </c>
      <c r="D38438" s="315" t="str">
        <f>'Comp. Desp. Indiretas'!$C$50</f>
        <v>VISTO CRBio PJ</v>
      </c>
      <c r="E38438" s="314" t="str">
        <f>Resumo!$R$5</f>
        <v>Despesa</v>
      </c>
      <c r="F38438" s="314" t="str">
        <f>Resumo!$R$6</f>
        <v>Despesa Indireta</v>
      </c>
      <c r="G38438" s="327">
        <f>'Comp. Desp. Indiretas'!DG50</f>
        <v>0</v>
      </c>
    </row>
    <row r="38439" spans="1:7" x14ac:dyDescent="0.25">
      <c r="A38439" s="319">
        <f>'Comp. Desp. Indiretas'!$DG$7</f>
        <v>0</v>
      </c>
      <c r="B38439" s="314" t="str">
        <f>'Comp. Desp. Indiretas'!$A$51</f>
        <v>SMS</v>
      </c>
      <c r="D38439" s="315" t="str">
        <f>'Comp. Desp. Indiretas'!$C$51</f>
        <v>PPRA</v>
      </c>
      <c r="E38439" s="314" t="str">
        <f>Resumo!$R$5</f>
        <v>Despesa</v>
      </c>
      <c r="F38439" s="314" t="str">
        <f>Resumo!$R$6</f>
        <v>Despesa Indireta</v>
      </c>
      <c r="G38439" s="327">
        <f>'Comp. Desp. Indiretas'!DG51</f>
        <v>0</v>
      </c>
    </row>
    <row r="38440" spans="1:7" x14ac:dyDescent="0.25">
      <c r="A38440" s="319">
        <f>'Comp. Desp. Indiretas'!$DG$7</f>
        <v>0</v>
      </c>
      <c r="B38440" s="314" t="str">
        <f>'Comp. Desp. Indiretas'!$A$52</f>
        <v>SMS</v>
      </c>
      <c r="D38440" s="315" t="str">
        <f>'Comp. Desp. Indiretas'!$C$52</f>
        <v>PCMSO</v>
      </c>
      <c r="E38440" s="314" t="str">
        <f>Resumo!$R$5</f>
        <v>Despesa</v>
      </c>
      <c r="F38440" s="314" t="str">
        <f>Resumo!$R$6</f>
        <v>Despesa Indireta</v>
      </c>
      <c r="G38440" s="327">
        <f>'Comp. Desp. Indiretas'!DG52</f>
        <v>0</v>
      </c>
    </row>
    <row r="38441" spans="1:7" x14ac:dyDescent="0.25">
      <c r="A38441" s="319">
        <f>'Comp. Desp. Indiretas'!$DG$7</f>
        <v>0</v>
      </c>
      <c r="B38441" s="314" t="str">
        <f>'Comp. Desp. Indiretas'!$A$53</f>
        <v>SMS</v>
      </c>
      <c r="D38441" s="315" t="str">
        <f>'Comp. Desp. Indiretas'!$C$53</f>
        <v>APR</v>
      </c>
      <c r="E38441" s="314" t="str">
        <f>Resumo!$R$5</f>
        <v>Despesa</v>
      </c>
      <c r="F38441" s="314" t="str">
        <f>Resumo!$R$6</f>
        <v>Despesa Indireta</v>
      </c>
      <c r="G38441" s="327">
        <f>'Comp. Desp. Indiretas'!DG53</f>
        <v>0</v>
      </c>
    </row>
    <row r="38442" spans="1:7" x14ac:dyDescent="0.25">
      <c r="A38442" s="319">
        <f>'Comp. Desp. Indiretas'!$DG$7</f>
        <v>0</v>
      </c>
      <c r="B38442" s="314" t="str">
        <f>'Comp. Desp. Indiretas'!$A$55</f>
        <v>SMS</v>
      </c>
      <c r="D38442" s="315" t="str">
        <f>'Comp. Desp. Indiretas'!$C$55</f>
        <v>TREINAMENTO</v>
      </c>
      <c r="E38442" s="314" t="str">
        <f>Resumo!$R$5</f>
        <v>Despesa</v>
      </c>
      <c r="F38442" s="314" t="str">
        <f>Resumo!$R$6</f>
        <v>Despesa Indireta</v>
      </c>
      <c r="G38442" s="327">
        <f>'Comp. Desp. Indiretas'!DG55</f>
        <v>0</v>
      </c>
    </row>
    <row r="38443" spans="1:7" x14ac:dyDescent="0.25">
      <c r="A38443" s="319">
        <f>'Comp. Desp. Indiretas'!$DG$7</f>
        <v>0</v>
      </c>
      <c r="B38443" s="314" t="str">
        <f>'Comp. Desp. Indiretas'!$A$56</f>
        <v>SMS</v>
      </c>
      <c r="D38443" s="315" t="str">
        <f>'Comp. Desp. Indiretas'!$C$56</f>
        <v>ASO</v>
      </c>
      <c r="E38443" s="314" t="str">
        <f>Resumo!$R$5</f>
        <v>Despesa</v>
      </c>
      <c r="F38443" s="314" t="str">
        <f>Resumo!$R$6</f>
        <v>Despesa Indireta</v>
      </c>
      <c r="G38443" s="327">
        <f>'Comp. Desp. Indiretas'!DG56</f>
        <v>0</v>
      </c>
    </row>
    <row r="38444" spans="1:7" x14ac:dyDescent="0.25">
      <c r="A38444" s="319">
        <f>'Comp. Desp. Indiretas'!$DG$7</f>
        <v>0</v>
      </c>
      <c r="B38444" s="314">
        <f>'Comp. Desp. Indiretas'!$A$57</f>
        <v>0</v>
      </c>
      <c r="D38444" s="315" t="str">
        <f>'Comp. Desp. Indiretas'!$C$57</f>
        <v/>
      </c>
      <c r="E38444" s="314" t="str">
        <f>Resumo!$R$5</f>
        <v>Despesa</v>
      </c>
      <c r="F38444" s="314" t="str">
        <f>Resumo!$R$6</f>
        <v>Despesa Indireta</v>
      </c>
      <c r="G38444" s="327">
        <f>'Comp. Desp. Indiretas'!DG57</f>
        <v>0</v>
      </c>
    </row>
    <row r="38445" spans="1:7" x14ac:dyDescent="0.25">
      <c r="A38445" s="319">
        <f>'Comp. Desp. Indiretas'!$DG$7</f>
        <v>0</v>
      </c>
      <c r="B38445" s="314">
        <f>'Comp. Desp. Indiretas'!$A$58</f>
        <v>0</v>
      </c>
      <c r="D38445" s="315" t="str">
        <f>'Comp. Desp. Indiretas'!$C$58</f>
        <v/>
      </c>
      <c r="E38445" s="314" t="str">
        <f>Resumo!$R$5</f>
        <v>Despesa</v>
      </c>
      <c r="F38445" s="314" t="str">
        <f>Resumo!$R$6</f>
        <v>Despesa Indireta</v>
      </c>
      <c r="G38445" s="327">
        <f>'Comp. Desp. Indiretas'!DG58</f>
        <v>0</v>
      </c>
    </row>
    <row r="38446" spans="1:7" x14ac:dyDescent="0.25">
      <c r="A38446" s="319">
        <f>'Comp. Desp. Indiretas'!$DG$7</f>
        <v>0</v>
      </c>
      <c r="B38446" s="314">
        <f>'Comp. Desp. Indiretas'!$A$59</f>
        <v>0</v>
      </c>
      <c r="D38446" s="315" t="str">
        <f>'Comp. Desp. Indiretas'!$C$59</f>
        <v/>
      </c>
      <c r="E38446" s="314" t="str">
        <f>Resumo!$R$5</f>
        <v>Despesa</v>
      </c>
      <c r="F38446" s="314" t="str">
        <f>Resumo!$R$6</f>
        <v>Despesa Indireta</v>
      </c>
      <c r="G38446" s="327">
        <f>'Comp. Desp. Indiretas'!DG59</f>
        <v>0</v>
      </c>
    </row>
    <row r="38447" spans="1:7" x14ac:dyDescent="0.25">
      <c r="A38447" s="319">
        <f>'Comp. Desp. Indiretas'!$DG$7</f>
        <v>0</v>
      </c>
      <c r="B38447" s="314">
        <f>'Comp. Desp. Indiretas'!$A$60</f>
        <v>0</v>
      </c>
      <c r="D38447" s="315" t="str">
        <f>'Comp. Desp. Indiretas'!$C$60</f>
        <v/>
      </c>
      <c r="E38447" s="314" t="str">
        <f>Resumo!$R$5</f>
        <v>Despesa</v>
      </c>
      <c r="F38447" s="314" t="str">
        <f>Resumo!$R$6</f>
        <v>Despesa Indireta</v>
      </c>
      <c r="G38447" s="327">
        <f>'Comp. Desp. Indiretas'!DG60</f>
        <v>0</v>
      </c>
    </row>
    <row r="38448" spans="1:7" x14ac:dyDescent="0.25">
      <c r="A38448" s="319">
        <f>'Comp. Desp. Indiretas'!$DG$7</f>
        <v>0</v>
      </c>
      <c r="B38448" s="314" t="str">
        <f>'Comp. Desp. Indiretas'!$A$63</f>
        <v>MOC</v>
      </c>
      <c r="D38448" s="315" t="str">
        <f>'Comp. Desp. Indiretas'!$C$63</f>
        <v>DIRETOR TÉCNICO</v>
      </c>
      <c r="E38448" s="314" t="str">
        <f>Resumo!$R$5</f>
        <v>Despesa</v>
      </c>
      <c r="F38448" s="314" t="str">
        <f>Resumo!$R$6</f>
        <v>Despesa Indireta</v>
      </c>
      <c r="G38448" s="327">
        <f>'Comp. Desp. Indiretas'!DG63</f>
        <v>0</v>
      </c>
    </row>
    <row r="38449" spans="1:7" x14ac:dyDescent="0.25">
      <c r="A38449" s="319">
        <f>'Comp. Desp. Indiretas'!$DG$7</f>
        <v>0</v>
      </c>
      <c r="B38449" s="314" t="str">
        <f>'Comp. Desp. Indiretas'!$A$64</f>
        <v>MOC</v>
      </c>
      <c r="D38449" s="315" t="str">
        <f>'Comp. Desp. Indiretas'!$C$64</f>
        <v>ANALISTA DE SUPRIMENTOS</v>
      </c>
      <c r="E38449" s="314" t="str">
        <f>Resumo!$R$5</f>
        <v>Despesa</v>
      </c>
      <c r="F38449" s="314" t="str">
        <f>Resumo!$R$6</f>
        <v>Despesa Indireta</v>
      </c>
      <c r="G38449" s="327">
        <f>'Comp. Desp. Indiretas'!DG64</f>
        <v>0</v>
      </c>
    </row>
    <row r="38450" spans="1:7" x14ac:dyDescent="0.25">
      <c r="A38450" s="319">
        <f>'Comp. Desp. Indiretas'!$DG$7</f>
        <v>0</v>
      </c>
      <c r="B38450" s="314" t="str">
        <f>'Comp. Desp. Indiretas'!$A$65</f>
        <v>MOC</v>
      </c>
      <c r="D38450" s="315" t="str">
        <f>'Comp. Desp. Indiretas'!$C$65</f>
        <v>GERENTE DE PROJETO - PJ</v>
      </c>
      <c r="E38450" s="314" t="str">
        <f>Resumo!$R$5</f>
        <v>Despesa</v>
      </c>
      <c r="F38450" s="314" t="str">
        <f>Resumo!$R$6</f>
        <v>Despesa Indireta</v>
      </c>
      <c r="G38450" s="327">
        <f>'Comp. Desp. Indiretas'!DG65</f>
        <v>0</v>
      </c>
    </row>
    <row r="38451" spans="1:7" x14ac:dyDescent="0.25">
      <c r="A38451" s="319">
        <f>'Comp. Desp. Indiretas'!$DG$7</f>
        <v>0</v>
      </c>
      <c r="B38451" s="314" t="str">
        <f>'Comp. Desp. Indiretas'!$A$66</f>
        <v>MOC</v>
      </c>
      <c r="D38451" s="315" t="str">
        <f>'Comp. Desp. Indiretas'!$C$66</f>
        <v>COORD. DE PROJETO - PJ</v>
      </c>
      <c r="E38451" s="314" t="str">
        <f>Resumo!$R$5</f>
        <v>Despesa</v>
      </c>
      <c r="F38451" s="314" t="str">
        <f>Resumo!$R$6</f>
        <v>Despesa Indireta</v>
      </c>
      <c r="G38451" s="327">
        <f>'Comp. Desp. Indiretas'!DG66</f>
        <v>0</v>
      </c>
    </row>
    <row r="38452" spans="1:7" x14ac:dyDescent="0.25">
      <c r="A38452" s="319">
        <f>'Comp. Desp. Indiretas'!$DG$7</f>
        <v>0</v>
      </c>
      <c r="B38452" s="314" t="str">
        <f>'Comp. Desp. Indiretas'!$A$67</f>
        <v>MOC</v>
      </c>
      <c r="D38452" s="315" t="str">
        <f>'Comp. Desp. Indiretas'!$C$67</f>
        <v>COORD. OPERACIONAL - PJ</v>
      </c>
      <c r="E38452" s="314" t="str">
        <f>Resumo!$R$5</f>
        <v>Despesa</v>
      </c>
      <c r="F38452" s="314" t="str">
        <f>Resumo!$R$6</f>
        <v>Despesa Indireta</v>
      </c>
      <c r="G38452" s="327">
        <f>'Comp. Desp. Indiretas'!DG67</f>
        <v>0</v>
      </c>
    </row>
    <row r="38453" spans="1:7" x14ac:dyDescent="0.25">
      <c r="A38453" s="319">
        <f>'Comp. Desp. Indiretas'!$DG$7</f>
        <v>0</v>
      </c>
      <c r="B38453" s="314" t="str">
        <f>'Comp. Desp. Indiretas'!$A$68</f>
        <v>MOC</v>
      </c>
      <c r="D38453" s="315" t="str">
        <f>'Comp. Desp. Indiretas'!$C$68</f>
        <v>ANALISTA DE PROJETOS SENIOR - PJ</v>
      </c>
      <c r="E38453" s="314" t="str">
        <f>Resumo!$R$5</f>
        <v>Despesa</v>
      </c>
      <c r="F38453" s="314" t="str">
        <f>Resumo!$R$6</f>
        <v>Despesa Indireta</v>
      </c>
      <c r="G38453" s="327">
        <f>'Comp. Desp. Indiretas'!DG68</f>
        <v>0</v>
      </c>
    </row>
    <row r="38454" spans="1:7" x14ac:dyDescent="0.25">
      <c r="A38454" s="319">
        <f>'Comp. Desp. Indiretas'!$DG$7</f>
        <v>0</v>
      </c>
      <c r="B38454" s="314" t="str">
        <f>'Comp. Desp. Indiretas'!$A$69</f>
        <v>MOC</v>
      </c>
      <c r="D38454" s="315" t="str">
        <f>'Comp. Desp. Indiretas'!$C$69</f>
        <v>ANALISTA DE PROJETOS PLENO - PJ</v>
      </c>
      <c r="E38454" s="314" t="str">
        <f>Resumo!$R$5</f>
        <v>Despesa</v>
      </c>
      <c r="F38454" s="314" t="str">
        <f>Resumo!$R$6</f>
        <v>Despesa Indireta</v>
      </c>
      <c r="G38454" s="327">
        <f>'Comp. Desp. Indiretas'!DG69</f>
        <v>0</v>
      </c>
    </row>
    <row r="38455" spans="1:7" x14ac:dyDescent="0.25">
      <c r="A38455" s="319">
        <f>'Comp. Desp. Indiretas'!$DG$7</f>
        <v>0</v>
      </c>
      <c r="B38455" s="314" t="str">
        <f>'Comp. Desp. Indiretas'!$A$70</f>
        <v>MOC</v>
      </c>
      <c r="D38455" s="315" t="str">
        <f>'Comp. Desp. Indiretas'!$C$70</f>
        <v>ANALISTA DE PROJETOS JUNIOR - PJ</v>
      </c>
      <c r="E38455" s="314" t="str">
        <f>Resumo!$R$5</f>
        <v>Despesa</v>
      </c>
      <c r="F38455" s="314" t="str">
        <f>Resumo!$R$6</f>
        <v>Despesa Indireta</v>
      </c>
      <c r="G38455" s="327">
        <f>'Comp. Desp. Indiretas'!DG70</f>
        <v>0</v>
      </c>
    </row>
    <row r="38456" spans="1:7" x14ac:dyDescent="0.25">
      <c r="A38456" s="319">
        <f>'Comp. Desp. Indiretas'!$DG$7</f>
        <v>0</v>
      </c>
      <c r="B38456" s="314" t="str">
        <f>'Comp. Desp. Indiretas'!$A$71</f>
        <v>MOC</v>
      </c>
      <c r="D38456" s="315" t="str">
        <f>'Comp. Desp. Indiretas'!$C$71</f>
        <v>TÉCNICO OPERACIONAL - PJ</v>
      </c>
      <c r="E38456" s="314" t="str">
        <f>Resumo!$R$5</f>
        <v>Despesa</v>
      </c>
      <c r="F38456" s="314" t="str">
        <f>Resumo!$R$6</f>
        <v>Despesa Indireta</v>
      </c>
      <c r="G38456" s="327">
        <f>'Comp. Desp. Indiretas'!DG71</f>
        <v>0</v>
      </c>
    </row>
    <row r="38457" spans="1:7" x14ac:dyDescent="0.25">
      <c r="A38457" s="319">
        <f>'Comp. Desp. Indiretas'!$DG$7</f>
        <v>0</v>
      </c>
      <c r="B38457" s="314" t="str">
        <f>'Comp. Desp. Indiretas'!$A$72</f>
        <v>MOC</v>
      </c>
      <c r="D38457" s="315" t="str">
        <f>'Comp. Desp. Indiretas'!$C$72</f>
        <v>AUXILIAR TÉCNICO - PJ</v>
      </c>
      <c r="E38457" s="314" t="str">
        <f>Resumo!$R$5</f>
        <v>Despesa</v>
      </c>
      <c r="F38457" s="314" t="str">
        <f>Resumo!$R$6</f>
        <v>Despesa Indireta</v>
      </c>
      <c r="G38457" s="327">
        <f>'Comp. Desp. Indiretas'!DG72</f>
        <v>0</v>
      </c>
    </row>
    <row r="38458" spans="1:7" x14ac:dyDescent="0.25">
      <c r="A38458" s="319">
        <f>'Comp. Desp. Indiretas'!$DG$7</f>
        <v>0</v>
      </c>
      <c r="B38458" s="314" t="str">
        <f>'Comp. Desp. Indiretas'!$A$73</f>
        <v>MOC</v>
      </c>
      <c r="D38458" s="315" t="str">
        <f>'Comp. Desp. Indiretas'!$C$73</f>
        <v>ANALISTA FINANCEIRO</v>
      </c>
      <c r="E38458" s="314" t="str">
        <f>Resumo!$R$5</f>
        <v>Despesa</v>
      </c>
      <c r="F38458" s="314" t="str">
        <f>Resumo!$R$6</f>
        <v>Despesa Indireta</v>
      </c>
      <c r="G38458" s="327">
        <f>'Comp. Desp. Indiretas'!DG73</f>
        <v>0</v>
      </c>
    </row>
    <row r="38459" spans="1:7" x14ac:dyDescent="0.25">
      <c r="A38459" s="319">
        <f>'Comp. Desp. Indiretas'!$DG$7</f>
        <v>0</v>
      </c>
      <c r="B38459" s="314" t="str">
        <f>'Comp. Desp. Indiretas'!$A$74</f>
        <v>MOC</v>
      </c>
      <c r="D38459" s="315" t="str">
        <f>'Comp. Desp. Indiretas'!$C$74</f>
        <v>ANALISTA DE SUPRIMENTOS</v>
      </c>
      <c r="E38459" s="314" t="str">
        <f>Resumo!$R$5</f>
        <v>Despesa</v>
      </c>
      <c r="F38459" s="314" t="str">
        <f>Resumo!$R$6</f>
        <v>Despesa Indireta</v>
      </c>
      <c r="G38459" s="327">
        <f>'Comp. Desp. Indiretas'!DG74</f>
        <v>0</v>
      </c>
    </row>
    <row r="38460" spans="1:7" x14ac:dyDescent="0.25">
      <c r="A38460" s="319">
        <f>'Comp. Desp. Indiretas'!$DG$7</f>
        <v>0</v>
      </c>
      <c r="B38460" s="314" t="str">
        <f>'Comp. Desp. Indiretas'!$A$75</f>
        <v>DG</v>
      </c>
      <c r="D38460" s="315" t="str">
        <f>'Comp. Desp. Indiretas'!$C$75</f>
        <v>HOSPEDAGEM - NIVEL 1</v>
      </c>
      <c r="E38460" s="314" t="str">
        <f>Resumo!$R$5</f>
        <v>Despesa</v>
      </c>
      <c r="F38460" s="314" t="str">
        <f>Resumo!$R$6</f>
        <v>Despesa Indireta</v>
      </c>
      <c r="G38460" s="327">
        <f>'Comp. Desp. Indiretas'!DG75</f>
        <v>0</v>
      </c>
    </row>
    <row r="38461" spans="1:7" x14ac:dyDescent="0.25">
      <c r="A38461" s="319">
        <f>'Comp. Desp. Indiretas'!$DG$7</f>
        <v>0</v>
      </c>
      <c r="B38461" s="314" t="str">
        <f>'Comp. Desp. Indiretas'!$A$76</f>
        <v>DG</v>
      </c>
      <c r="D38461" s="315" t="str">
        <f>'Comp. Desp. Indiretas'!$C$76</f>
        <v>ALIMENTAÇÃO - NIVEL 1</v>
      </c>
      <c r="E38461" s="314" t="str">
        <f>Resumo!$R$5</f>
        <v>Despesa</v>
      </c>
      <c r="F38461" s="314" t="str">
        <f>Resumo!$R$6</f>
        <v>Despesa Indireta</v>
      </c>
      <c r="G38461" s="327">
        <f>'Comp. Desp. Indiretas'!DG76</f>
        <v>0</v>
      </c>
    </row>
    <row r="38462" spans="1:7" x14ac:dyDescent="0.25">
      <c r="A38462" s="319">
        <f>'Comp. Desp. Indiretas'!$DG$7</f>
        <v>0</v>
      </c>
      <c r="B38462" s="314" t="str">
        <f>'Comp. Desp. Indiretas'!$A$77</f>
        <v>DG</v>
      </c>
      <c r="D38462" s="315" t="str">
        <f>'Comp. Desp. Indiretas'!$C$77</f>
        <v>LOCAÇÃO DE BASE OPERACIONAL</v>
      </c>
      <c r="E38462" s="314" t="str">
        <f>Resumo!$R$5</f>
        <v>Despesa</v>
      </c>
      <c r="F38462" s="314" t="str">
        <f>Resumo!$R$6</f>
        <v>Despesa Indireta</v>
      </c>
      <c r="G38462" s="327">
        <f>'Comp. Desp. Indiretas'!DG77</f>
        <v>0</v>
      </c>
    </row>
    <row r="38463" spans="1:7" x14ac:dyDescent="0.25">
      <c r="A38463" s="319">
        <f>'Comp. Desp. Indiretas'!$DG$7</f>
        <v>0</v>
      </c>
      <c r="B38463" s="314" t="str">
        <f>'Comp. Desp. Indiretas'!$A$78</f>
        <v>DG</v>
      </c>
      <c r="D38463" s="315" t="str">
        <f>'Comp. Desp. Indiretas'!$C$78</f>
        <v>ALIMENTAÇÃO - NIVEL 1</v>
      </c>
      <c r="E38463" s="314" t="str">
        <f>Resumo!$R$5</f>
        <v>Despesa</v>
      </c>
      <c r="F38463" s="314" t="str">
        <f>Resumo!$R$6</f>
        <v>Despesa Indireta</v>
      </c>
      <c r="G38463" s="327">
        <f>'Comp. Desp. Indiretas'!DG78</f>
        <v>0</v>
      </c>
    </row>
    <row r="38464" spans="1:7" x14ac:dyDescent="0.25">
      <c r="A38464" s="319">
        <f>'Comp. Desp. Indiretas'!$DG$7</f>
        <v>0</v>
      </c>
      <c r="B38464" s="314" t="str">
        <f>'Comp. Desp. Indiretas'!$A$79</f>
        <v>DG</v>
      </c>
      <c r="D38464" s="315" t="str">
        <f>'Comp. Desp. Indiretas'!$C$79</f>
        <v>ALIMENTAÇÃO - NIVEL 2</v>
      </c>
      <c r="E38464" s="314" t="str">
        <f>Resumo!$R$5</f>
        <v>Despesa</v>
      </c>
      <c r="F38464" s="314" t="str">
        <f>Resumo!$R$6</f>
        <v>Despesa Indireta</v>
      </c>
      <c r="G38464" s="327">
        <f>'Comp. Desp. Indiretas'!DG79</f>
        <v>0</v>
      </c>
    </row>
    <row r="38465" spans="1:7" x14ac:dyDescent="0.25">
      <c r="A38465" s="319">
        <f>'Comp. Desp. Indiretas'!$DG$7</f>
        <v>0</v>
      </c>
      <c r="B38465" s="314" t="str">
        <f>'Comp. Desp. Indiretas'!$A$80</f>
        <v>DG</v>
      </c>
      <c r="D38465" s="315" t="str">
        <f>'Comp. Desp. Indiretas'!$C$80</f>
        <v>ALIMENTAÇÃO - NIVEL 3</v>
      </c>
      <c r="E38465" s="314" t="str">
        <f>Resumo!$R$5</f>
        <v>Despesa</v>
      </c>
      <c r="F38465" s="314" t="str">
        <f>Resumo!$R$6</f>
        <v>Despesa Indireta</v>
      </c>
      <c r="G38465" s="327">
        <f>'Comp. Desp. Indiretas'!DG80</f>
        <v>0</v>
      </c>
    </row>
    <row r="38466" spans="1:7" x14ac:dyDescent="0.25">
      <c r="A38466" s="319">
        <f>'Comp. Desp. Indiretas'!$DG$7</f>
        <v>0</v>
      </c>
      <c r="B38466" s="314" t="str">
        <f>'Comp. Desp. Indiretas'!$A$81</f>
        <v>DG</v>
      </c>
      <c r="D38466" s="315" t="str">
        <f>'Comp. Desp. Indiretas'!$C$81</f>
        <v>TELEFONIA</v>
      </c>
      <c r="E38466" s="314" t="str">
        <f>Resumo!$R$5</f>
        <v>Despesa</v>
      </c>
      <c r="F38466" s="314" t="str">
        <f>Resumo!$R$6</f>
        <v>Despesa Indireta</v>
      </c>
      <c r="G38466" s="327">
        <f>'Comp. Desp. Indiretas'!DG81</f>
        <v>0</v>
      </c>
    </row>
    <row r="38467" spans="1:7" x14ac:dyDescent="0.25">
      <c r="A38467" s="319">
        <f>'Comp. Desp. Indiretas'!$DG$7</f>
        <v>0</v>
      </c>
      <c r="B38467" s="314" t="str">
        <f>'Comp. Desp. Indiretas'!$A$82</f>
        <v>DG</v>
      </c>
      <c r="D38467" s="315" t="str">
        <f>'Comp. Desp. Indiretas'!$C$82</f>
        <v>ALUGUEL DE VEÍCULO LEVE MENSAL</v>
      </c>
      <c r="E38467" s="314" t="str">
        <f>Resumo!$R$5</f>
        <v>Despesa</v>
      </c>
      <c r="F38467" s="314" t="str">
        <f>Resumo!$R$6</f>
        <v>Despesa Indireta</v>
      </c>
      <c r="G38467" s="327">
        <f>'Comp. Desp. Indiretas'!DG82</f>
        <v>0</v>
      </c>
    </row>
    <row r="38468" spans="1:7" x14ac:dyDescent="0.25">
      <c r="A38468" s="319">
        <f>'Comp. Desp. Indiretas'!$DG$7</f>
        <v>0</v>
      </c>
      <c r="B38468" s="314" t="str">
        <f>'Comp. Desp. Indiretas'!$A$83</f>
        <v>DG</v>
      </c>
      <c r="D38468" s="315" t="str">
        <f>'Comp. Desp. Indiretas'!$C$83</f>
        <v>ALUGUEL DE VEICULO LEVE</v>
      </c>
      <c r="E38468" s="314" t="str">
        <f>Resumo!$R$5</f>
        <v>Despesa</v>
      </c>
      <c r="F38468" s="314" t="str">
        <f>Resumo!$R$6</f>
        <v>Despesa Indireta</v>
      </c>
      <c r="G38468" s="327">
        <f>'Comp. Desp. Indiretas'!DG83</f>
        <v>0</v>
      </c>
    </row>
    <row r="38469" spans="1:7" x14ac:dyDescent="0.25">
      <c r="A38469" s="319">
        <f>'Comp. Desp. Indiretas'!$DG$7</f>
        <v>0</v>
      </c>
      <c r="B38469" s="314" t="str">
        <f>'Comp. Desp. Indiretas'!$A$84</f>
        <v>DG</v>
      </c>
      <c r="D38469" s="315" t="str">
        <f>'Comp. Desp. Indiretas'!$C$84</f>
        <v>ALUGUEL CAMINHONTE</v>
      </c>
      <c r="E38469" s="314" t="str">
        <f>Resumo!$R$5</f>
        <v>Despesa</v>
      </c>
      <c r="F38469" s="314" t="str">
        <f>Resumo!$R$6</f>
        <v>Despesa Indireta</v>
      </c>
      <c r="G38469" s="327">
        <f>'Comp. Desp. Indiretas'!DG84</f>
        <v>0</v>
      </c>
    </row>
    <row r="38470" spans="1:7" x14ac:dyDescent="0.25">
      <c r="A38470" s="319">
        <f>'Comp. Desp. Indiretas'!$DG$7</f>
        <v>0</v>
      </c>
      <c r="B38470" s="314" t="str">
        <f>'Comp. Desp. Indiretas'!$A$85</f>
        <v>DG</v>
      </c>
      <c r="D38470" s="315" t="str">
        <f>'Comp. Desp. Indiretas'!$C$85</f>
        <v>AQUISIÇÃO DE VEICULO</v>
      </c>
      <c r="E38470" s="314" t="str">
        <f>Resumo!$R$5</f>
        <v>Despesa</v>
      </c>
      <c r="F38470" s="314" t="str">
        <f>Resumo!$R$6</f>
        <v>Despesa Indireta</v>
      </c>
      <c r="G38470" s="327">
        <f>'Comp. Desp. Indiretas'!DG85</f>
        <v>0</v>
      </c>
    </row>
    <row r="38471" spans="1:7" x14ac:dyDescent="0.25">
      <c r="A38471" s="319">
        <f>'Comp. Desp. Indiretas'!$DG$7</f>
        <v>0</v>
      </c>
      <c r="B38471" s="314" t="str">
        <f>'Comp. Desp. Indiretas'!$A$86</f>
        <v>DG</v>
      </c>
      <c r="D38471" s="315" t="str">
        <f>'Comp. Desp. Indiretas'!$C$86</f>
        <v>COMBUSTÍVEL - GASOLINA</v>
      </c>
      <c r="E38471" s="314" t="str">
        <f>Resumo!$R$5</f>
        <v>Despesa</v>
      </c>
      <c r="F38471" s="314" t="str">
        <f>Resumo!$R$6</f>
        <v>Despesa Indireta</v>
      </c>
      <c r="G38471" s="327">
        <f>'Comp. Desp. Indiretas'!DG86</f>
        <v>0</v>
      </c>
    </row>
    <row r="38472" spans="1:7" x14ac:dyDescent="0.25">
      <c r="A38472" s="319">
        <f>'Comp. Desp. Indiretas'!$DG$7</f>
        <v>0</v>
      </c>
      <c r="B38472" s="314" t="str">
        <f>'Comp. Desp. Indiretas'!$A$87</f>
        <v>DG</v>
      </c>
      <c r="D38472" s="315" t="str">
        <f>'Comp. Desp. Indiretas'!$C$87</f>
        <v>COMBUSTÍVEL - DIESEL</v>
      </c>
      <c r="E38472" s="314" t="str">
        <f>Resumo!$R$5</f>
        <v>Despesa</v>
      </c>
      <c r="F38472" s="314" t="str">
        <f>Resumo!$R$6</f>
        <v>Despesa Indireta</v>
      </c>
      <c r="G38472" s="327">
        <f>'Comp. Desp. Indiretas'!DG87</f>
        <v>0</v>
      </c>
    </row>
    <row r="38473" spans="1:7" x14ac:dyDescent="0.25">
      <c r="A38473" s="319">
        <f>'Comp. Desp. Indiretas'!$DG$7</f>
        <v>0</v>
      </c>
      <c r="B38473" s="314" t="str">
        <f>'Comp. Desp. Indiretas'!$A$88</f>
        <v>DG</v>
      </c>
      <c r="D38473" s="315" t="str">
        <f>'Comp. Desp. Indiretas'!$C$88</f>
        <v>PASSAGEM AÉREA</v>
      </c>
      <c r="E38473" s="314" t="str">
        <f>Resumo!$R$5</f>
        <v>Despesa</v>
      </c>
      <c r="F38473" s="314" t="str">
        <f>Resumo!$R$6</f>
        <v>Despesa Indireta</v>
      </c>
      <c r="G38473" s="327">
        <f>'Comp. Desp. Indiretas'!DG88</f>
        <v>0</v>
      </c>
    </row>
    <row r="38474" spans="1:7" x14ac:dyDescent="0.25">
      <c r="A38474" s="319">
        <f>'Comp. Desp. Indiretas'!$DG$7</f>
        <v>0</v>
      </c>
      <c r="B38474" s="314" t="str">
        <f>'Comp. Desp. Indiretas'!$A$89</f>
        <v>ART</v>
      </c>
      <c r="D38474" s="315" t="str">
        <f>'Comp. Desp. Indiretas'!$C$89</f>
        <v>ART CREA - Nível 1</v>
      </c>
      <c r="E38474" s="314" t="str">
        <f>Resumo!$R$5</f>
        <v>Despesa</v>
      </c>
      <c r="F38474" s="314" t="str">
        <f>Resumo!$R$6</f>
        <v>Despesa Indireta</v>
      </c>
      <c r="G38474" s="327">
        <f>'Comp. Desp. Indiretas'!DG89</f>
        <v>0</v>
      </c>
    </row>
    <row r="38475" spans="1:7" x14ac:dyDescent="0.25">
      <c r="A38475" s="319">
        <f>'Comp. Desp. Indiretas'!$DG$7</f>
        <v>0</v>
      </c>
      <c r="B38475" s="314" t="str">
        <f>'Comp. Desp. Indiretas'!$A$90</f>
        <v>ART</v>
      </c>
      <c r="D38475" s="315" t="str">
        <f>'Comp. Desp. Indiretas'!$C$90</f>
        <v>ART CREA - Nível 2</v>
      </c>
      <c r="E38475" s="314" t="str">
        <f>Resumo!$R$5</f>
        <v>Despesa</v>
      </c>
      <c r="F38475" s="314" t="str">
        <f>Resumo!$R$6</f>
        <v>Despesa Indireta</v>
      </c>
      <c r="G38475" s="327">
        <f>'Comp. Desp. Indiretas'!DG90</f>
        <v>0</v>
      </c>
    </row>
    <row r="38476" spans="1:7" x14ac:dyDescent="0.25">
      <c r="A38476" s="319">
        <f>'Comp. Desp. Indiretas'!$DG$7</f>
        <v>0</v>
      </c>
      <c r="B38476" s="314" t="str">
        <f>'Comp. Desp. Indiretas'!$A$91</f>
        <v>ART</v>
      </c>
      <c r="D38476" s="315" t="str">
        <f>'Comp. Desp. Indiretas'!$C$91</f>
        <v>ART CREA - Nível 3</v>
      </c>
      <c r="E38476" s="314" t="str">
        <f>Resumo!$R$5</f>
        <v>Despesa</v>
      </c>
      <c r="F38476" s="314" t="str">
        <f>Resumo!$R$6</f>
        <v>Despesa Indireta</v>
      </c>
      <c r="G38476" s="327">
        <f>'Comp. Desp. Indiretas'!DG91</f>
        <v>0</v>
      </c>
    </row>
    <row r="38477" spans="1:7" x14ac:dyDescent="0.25">
      <c r="A38477" s="319">
        <f>'Comp. Desp. Indiretas'!$DG$7</f>
        <v>0</v>
      </c>
      <c r="B38477" s="314" t="str">
        <f>'Comp. Desp. Indiretas'!$A$92</f>
        <v>ART</v>
      </c>
      <c r="D38477" s="315" t="str">
        <f>'Comp. Desp. Indiretas'!$C$92</f>
        <v>ACERVO CREA</v>
      </c>
      <c r="E38477" s="314" t="str">
        <f>Resumo!$R$5</f>
        <v>Despesa</v>
      </c>
      <c r="F38477" s="314" t="str">
        <f>Resumo!$R$6</f>
        <v>Despesa Indireta</v>
      </c>
      <c r="G38477" s="327">
        <f>'Comp. Desp. Indiretas'!DG92</f>
        <v>0</v>
      </c>
    </row>
    <row r="38478" spans="1:7" x14ac:dyDescent="0.25">
      <c r="A38478" s="319">
        <f>'Comp. Desp. Indiretas'!$DG$7</f>
        <v>0</v>
      </c>
      <c r="B38478" s="314" t="str">
        <f>'Comp. Desp. Indiretas'!$A$93</f>
        <v>ART</v>
      </c>
      <c r="D38478" s="315" t="str">
        <f>'Comp. Desp. Indiretas'!$C$93</f>
        <v>ART CRBio</v>
      </c>
      <c r="E38478" s="314" t="str">
        <f>Resumo!$R$5</f>
        <v>Despesa</v>
      </c>
      <c r="F38478" s="314" t="str">
        <f>Resumo!$R$6</f>
        <v>Despesa Indireta</v>
      </c>
      <c r="G38478" s="327">
        <f>'Comp. Desp. Indiretas'!DG93</f>
        <v>0</v>
      </c>
    </row>
    <row r="38479" spans="1:7" x14ac:dyDescent="0.25">
      <c r="A38479" s="319">
        <f>'Comp. Desp. Indiretas'!$DG$7</f>
        <v>0</v>
      </c>
      <c r="B38479" s="314" t="str">
        <f>'Comp. Desp. Indiretas'!$A$94</f>
        <v>ART</v>
      </c>
      <c r="D38479" s="315" t="str">
        <f>'Comp. Desp. Indiretas'!$C$94</f>
        <v>ACERVO CRBio</v>
      </c>
      <c r="E38479" s="314" t="str">
        <f>Resumo!$R$5</f>
        <v>Despesa</v>
      </c>
      <c r="F38479" s="314" t="str">
        <f>Resumo!$R$6</f>
        <v>Despesa Indireta</v>
      </c>
      <c r="G38479" s="327">
        <f>'Comp. Desp. Indiretas'!DG94</f>
        <v>0</v>
      </c>
    </row>
    <row r="38480" spans="1:7" x14ac:dyDescent="0.25">
      <c r="A38480" s="319">
        <f>'Comp. Desp. Indiretas'!$DG$7</f>
        <v>0</v>
      </c>
      <c r="B38480" s="314" t="str">
        <f>'Comp. Desp. Indiretas'!$A$95</f>
        <v>ART</v>
      </c>
      <c r="D38480" s="315" t="str">
        <f>'Comp. Desp. Indiretas'!$C$95</f>
        <v>VISTO CREA PF</v>
      </c>
      <c r="E38480" s="314" t="str">
        <f>Resumo!$R$5</f>
        <v>Despesa</v>
      </c>
      <c r="F38480" s="314" t="str">
        <f>Resumo!$R$6</f>
        <v>Despesa Indireta</v>
      </c>
      <c r="G38480" s="327">
        <f>'Comp. Desp. Indiretas'!DG95</f>
        <v>0</v>
      </c>
    </row>
    <row r="38481" spans="1:7" x14ac:dyDescent="0.25">
      <c r="A38481" s="319">
        <f>'Comp. Desp. Indiretas'!$DG$7</f>
        <v>0</v>
      </c>
      <c r="B38481" s="314" t="str">
        <f>'Comp. Desp. Indiretas'!$A$96</f>
        <v>ART</v>
      </c>
      <c r="D38481" s="315" t="str">
        <f>'Comp. Desp. Indiretas'!$C$96</f>
        <v>VISTO CREA PJ</v>
      </c>
      <c r="E38481" s="314" t="str">
        <f>Resumo!$R$5</f>
        <v>Despesa</v>
      </c>
      <c r="F38481" s="314" t="str">
        <f>Resumo!$R$6</f>
        <v>Despesa Indireta</v>
      </c>
      <c r="G38481" s="327">
        <f>'Comp. Desp. Indiretas'!DG96</f>
        <v>0</v>
      </c>
    </row>
    <row r="38482" spans="1:7" x14ac:dyDescent="0.25">
      <c r="A38482" s="319">
        <f>'Comp. Desp. Indiretas'!$DG$7</f>
        <v>0</v>
      </c>
      <c r="B38482" s="314" t="str">
        <f>'Comp. Desp. Indiretas'!$A$97</f>
        <v>ART</v>
      </c>
      <c r="D38482" s="315" t="str">
        <f>'Comp. Desp. Indiretas'!$C$97</f>
        <v>ANUIDADE CREA PF</v>
      </c>
      <c r="E38482" s="314" t="str">
        <f>Resumo!$R$5</f>
        <v>Despesa</v>
      </c>
      <c r="F38482" s="314" t="str">
        <f>Resumo!$R$6</f>
        <v>Despesa Indireta</v>
      </c>
      <c r="G38482" s="327">
        <f>'Comp. Desp. Indiretas'!DG97</f>
        <v>0</v>
      </c>
    </row>
    <row r="38483" spans="1:7" x14ac:dyDescent="0.25">
      <c r="A38483" s="319">
        <f>'Comp. Desp. Indiretas'!$DG$7</f>
        <v>0</v>
      </c>
      <c r="B38483" s="314" t="str">
        <f>'Comp. Desp. Indiretas'!$A$98</f>
        <v>ART</v>
      </c>
      <c r="D38483" s="315" t="str">
        <f>'Comp. Desp. Indiretas'!$C$98</f>
        <v>ANUIDADE CREA PJ</v>
      </c>
      <c r="E38483" s="314" t="str">
        <f>Resumo!$R$5</f>
        <v>Despesa</v>
      </c>
      <c r="F38483" s="314" t="str">
        <f>Resumo!$R$6</f>
        <v>Despesa Indireta</v>
      </c>
      <c r="G38483" s="327">
        <f>'Comp. Desp. Indiretas'!DG98</f>
        <v>0</v>
      </c>
    </row>
    <row r="38484" spans="1:7" x14ac:dyDescent="0.25">
      <c r="A38484" s="319">
        <f>'Comp. Desp. Indiretas'!$DG$7</f>
        <v>0</v>
      </c>
      <c r="B38484" s="314" t="str">
        <f>'Comp. Desp. Indiretas'!$A$99</f>
        <v>ART</v>
      </c>
      <c r="D38484" s="315" t="str">
        <f>'Comp. Desp. Indiretas'!$C$99</f>
        <v>VISTO CRBio PF</v>
      </c>
      <c r="E38484" s="314" t="str">
        <f>Resumo!$R$5</f>
        <v>Despesa</v>
      </c>
      <c r="F38484" s="314" t="str">
        <f>Resumo!$R$6</f>
        <v>Despesa Indireta</v>
      </c>
      <c r="G38484" s="327">
        <f>'Comp. Desp. Indiretas'!DG99</f>
        <v>0</v>
      </c>
    </row>
    <row r="38485" spans="1:7" x14ac:dyDescent="0.25">
      <c r="A38485" s="319">
        <f>'Comp. Desp. Indiretas'!$DG$7</f>
        <v>0</v>
      </c>
      <c r="B38485" s="314" t="str">
        <f>'Comp. Desp. Indiretas'!$A$100</f>
        <v>ART</v>
      </c>
      <c r="D38485" s="315" t="str">
        <f>'Comp. Desp. Indiretas'!$C$100</f>
        <v>VISTO CRBio PJ</v>
      </c>
      <c r="E38485" s="314" t="str">
        <f>Resumo!$R$5</f>
        <v>Despesa</v>
      </c>
      <c r="F38485" s="314" t="str">
        <f>Resumo!$R$6</f>
        <v>Despesa Indireta</v>
      </c>
      <c r="G38485" s="327">
        <f>'Comp. Desp. Indiretas'!DG100</f>
        <v>0</v>
      </c>
    </row>
    <row r="38486" spans="1:7" x14ac:dyDescent="0.25">
      <c r="A38486" s="319">
        <f>'Comp. Desp. Indiretas'!$DG$7</f>
        <v>0</v>
      </c>
      <c r="B38486" s="314" t="str">
        <f>'Comp. Desp. Indiretas'!$A$101</f>
        <v>SMS</v>
      </c>
      <c r="D38486" s="315" t="str">
        <f>'Comp. Desp. Indiretas'!$C$101</f>
        <v>PPRA</v>
      </c>
      <c r="E38486" s="314" t="str">
        <f>Resumo!$R$5</f>
        <v>Despesa</v>
      </c>
      <c r="F38486" s="314" t="str">
        <f>Resumo!$R$6</f>
        <v>Despesa Indireta</v>
      </c>
      <c r="G38486" s="327">
        <f>'Comp. Desp. Indiretas'!DG101</f>
        <v>0</v>
      </c>
    </row>
    <row r="38487" spans="1:7" x14ac:dyDescent="0.25">
      <c r="A38487" s="319">
        <f>'Comp. Desp. Indiretas'!$DG$7</f>
        <v>0</v>
      </c>
      <c r="B38487" s="314" t="str">
        <f>'Comp. Desp. Indiretas'!$A$102</f>
        <v>SMS</v>
      </c>
      <c r="D38487" s="315" t="str">
        <f>'Comp. Desp. Indiretas'!$C$102</f>
        <v>PCMSO</v>
      </c>
      <c r="E38487" s="314" t="str">
        <f>Resumo!$R$5</f>
        <v>Despesa</v>
      </c>
      <c r="F38487" s="314" t="str">
        <f>Resumo!$R$6</f>
        <v>Despesa Indireta</v>
      </c>
      <c r="G38487" s="327">
        <f>'Comp. Desp. Indiretas'!DG102</f>
        <v>0</v>
      </c>
    </row>
    <row r="38488" spans="1:7" x14ac:dyDescent="0.25">
      <c r="A38488" s="319">
        <f>'Comp. Desp. Indiretas'!$DG$7</f>
        <v>0</v>
      </c>
      <c r="B38488" s="314" t="str">
        <f>'Comp. Desp. Indiretas'!$A$103</f>
        <v>SMS</v>
      </c>
      <c r="D38488" s="315" t="str">
        <f>'Comp. Desp. Indiretas'!$C$103</f>
        <v>APR</v>
      </c>
      <c r="E38488" s="314" t="str">
        <f>Resumo!$R$5</f>
        <v>Despesa</v>
      </c>
      <c r="F38488" s="314" t="str">
        <f>Resumo!$R$6</f>
        <v>Despesa Indireta</v>
      </c>
      <c r="G38488" s="327">
        <f>'Comp. Desp. Indiretas'!DG103</f>
        <v>0</v>
      </c>
    </row>
    <row r="38489" spans="1:7" x14ac:dyDescent="0.25">
      <c r="A38489" s="319">
        <f>'Comp. Desp. Indiretas'!$DG$7</f>
        <v>0</v>
      </c>
      <c r="B38489" s="314" t="str">
        <f>'Comp. Desp. Indiretas'!$A$104</f>
        <v>SMS</v>
      </c>
      <c r="D38489" s="315" t="str">
        <f>'Comp. Desp. Indiretas'!$C$104</f>
        <v>PAE</v>
      </c>
      <c r="E38489" s="314" t="str">
        <f>Resumo!$R$5</f>
        <v>Despesa</v>
      </c>
      <c r="F38489" s="314" t="str">
        <f>Resumo!$R$6</f>
        <v>Despesa Indireta</v>
      </c>
      <c r="G38489" s="327">
        <f>'Comp. Desp. Indiretas'!DG104</f>
        <v>0</v>
      </c>
    </row>
    <row r="38490" spans="1:7" x14ac:dyDescent="0.25">
      <c r="A38490" s="319">
        <f>'Comp. Desp. Indiretas'!$DG$7</f>
        <v>0</v>
      </c>
      <c r="B38490" s="314" t="str">
        <f>'Comp. Desp. Indiretas'!$A$105</f>
        <v>SMS</v>
      </c>
      <c r="D38490" s="315" t="str">
        <f>'Comp. Desp. Indiretas'!$C$105</f>
        <v>TREINAMENTO</v>
      </c>
      <c r="E38490" s="314" t="str">
        <f>Resumo!$R$5</f>
        <v>Despesa</v>
      </c>
      <c r="F38490" s="314" t="str">
        <f>Resumo!$R$6</f>
        <v>Despesa Indireta</v>
      </c>
      <c r="G38490" s="327">
        <f>'Comp. Desp. Indiretas'!DG105</f>
        <v>0</v>
      </c>
    </row>
    <row r="38491" spans="1:7" x14ac:dyDescent="0.25">
      <c r="A38491" s="319">
        <f>'Comp. Desp. Indiretas'!$DG$7</f>
        <v>0</v>
      </c>
      <c r="B38491" s="314" t="str">
        <f>'Comp. Desp. Indiretas'!$A$106</f>
        <v>SMS</v>
      </c>
      <c r="D38491" s="315" t="str">
        <f>'Comp. Desp. Indiretas'!$C$106</f>
        <v>ASO</v>
      </c>
      <c r="E38491" s="314" t="str">
        <f>Resumo!$R$5</f>
        <v>Despesa</v>
      </c>
      <c r="F38491" s="314" t="str">
        <f>Resumo!$R$6</f>
        <v>Despesa Indireta</v>
      </c>
      <c r="G38491" s="327">
        <f>'Comp. Desp. Indiretas'!DG106</f>
        <v>0</v>
      </c>
    </row>
    <row r="38492" spans="1:7" x14ac:dyDescent="0.25">
      <c r="A38492" s="319">
        <f>'Comp. Desp. Indiretas'!$DG$7</f>
        <v>0</v>
      </c>
      <c r="B38492" s="314">
        <f>'Comp. Desp. Indiretas'!$A$107</f>
        <v>0</v>
      </c>
      <c r="D38492" s="315" t="str">
        <f>'Comp. Desp. Indiretas'!$C$107</f>
        <v/>
      </c>
      <c r="E38492" s="314" t="str">
        <f>Resumo!$R$5</f>
        <v>Despesa</v>
      </c>
      <c r="F38492" s="314" t="str">
        <f>Resumo!$R$6</f>
        <v>Despesa Indireta</v>
      </c>
      <c r="G38492" s="327">
        <f>'Comp. Desp. Indiretas'!DG107</f>
        <v>0</v>
      </c>
    </row>
    <row r="38493" spans="1:7" x14ac:dyDescent="0.25">
      <c r="A38493" s="319">
        <f>'Comp. Desp. Indiretas'!$DG$7</f>
        <v>0</v>
      </c>
      <c r="B38493" s="314">
        <f>'Comp. Desp. Indiretas'!$A$108</f>
        <v>0</v>
      </c>
      <c r="D38493" s="315" t="str">
        <f>'Comp. Desp. Indiretas'!$C$108</f>
        <v/>
      </c>
      <c r="E38493" s="314" t="str">
        <f>Resumo!$R$5</f>
        <v>Despesa</v>
      </c>
      <c r="F38493" s="314" t="str">
        <f>Resumo!$R$6</f>
        <v>Despesa Indireta</v>
      </c>
      <c r="G38493" s="327">
        <f>'Comp. Desp. Indiretas'!DG108</f>
        <v>0</v>
      </c>
    </row>
    <row r="38494" spans="1:7" x14ac:dyDescent="0.25">
      <c r="A38494" s="319">
        <f>'Comp. Desp. Indiretas'!$DG$7</f>
        <v>0</v>
      </c>
      <c r="B38494" s="314">
        <f>'Comp. Desp. Indiretas'!$A$109</f>
        <v>0</v>
      </c>
      <c r="D38494" s="315" t="str">
        <f>'Comp. Desp. Indiretas'!$C$109</f>
        <v/>
      </c>
      <c r="E38494" s="314" t="str">
        <f>Resumo!$R$5</f>
        <v>Despesa</v>
      </c>
      <c r="F38494" s="314" t="str">
        <f>Resumo!$R$6</f>
        <v>Despesa Indireta</v>
      </c>
      <c r="G38494" s="327">
        <f>'Comp. Desp. Indiretas'!DG109</f>
        <v>0</v>
      </c>
    </row>
    <row r="38495" spans="1:7" x14ac:dyDescent="0.25">
      <c r="A38495" s="319">
        <f>'Comp. Desp. Indiretas'!$DG$7</f>
        <v>0</v>
      </c>
      <c r="B38495" s="314">
        <f>'Comp. Desp. Indiretas'!$A$110</f>
        <v>0</v>
      </c>
      <c r="D38495" s="315" t="str">
        <f>'Comp. Desp. Indiretas'!$C$110</f>
        <v/>
      </c>
      <c r="E38495" s="314" t="str">
        <f>Resumo!$R$5</f>
        <v>Despesa</v>
      </c>
      <c r="F38495" s="314" t="str">
        <f>Resumo!$R$6</f>
        <v>Despesa Indireta</v>
      </c>
      <c r="G38495" s="327">
        <f>'Comp. Desp. Indiretas'!DG110</f>
        <v>0</v>
      </c>
    </row>
    <row r="38496" spans="1:7" x14ac:dyDescent="0.25">
      <c r="A38496" s="319">
        <f>'Comp. Desp. Indiretas'!$DG$7</f>
        <v>0</v>
      </c>
      <c r="B38496" s="314">
        <f>'Comp. Desp. Indiretas'!$A$111</f>
        <v>0</v>
      </c>
      <c r="D38496" s="315" t="str">
        <f>'Comp. Desp. Indiretas'!$C$111</f>
        <v/>
      </c>
      <c r="E38496" s="314" t="str">
        <f>Resumo!$R$5</f>
        <v>Despesa</v>
      </c>
      <c r="F38496" s="314" t="str">
        <f>Resumo!$R$6</f>
        <v>Despesa Indireta</v>
      </c>
      <c r="G38496" s="327">
        <f>'Comp. Desp. Indiretas'!DG111</f>
        <v>0</v>
      </c>
    </row>
    <row r="38497" spans="1:7" x14ac:dyDescent="0.25">
      <c r="A38497" s="319">
        <f>'Comp. Desp. Indiretas'!$DG$7</f>
        <v>0</v>
      </c>
      <c r="B38497" s="314">
        <f>'Comp. Desp. Indiretas'!$A$112</f>
        <v>0</v>
      </c>
      <c r="D38497" s="315" t="str">
        <f>'Comp. Desp. Indiretas'!$C$112</f>
        <v/>
      </c>
      <c r="E38497" s="314" t="str">
        <f>Resumo!$R$5</f>
        <v>Despesa</v>
      </c>
      <c r="F38497" s="314" t="str">
        <f>Resumo!$R$6</f>
        <v>Despesa Indireta</v>
      </c>
      <c r="G38497" s="327">
        <f>'Comp. Desp. Indiretas'!DG112</f>
        <v>0</v>
      </c>
    </row>
    <row r="38498" spans="1:7" x14ac:dyDescent="0.25">
      <c r="A38498" s="319">
        <f>'Comp. Desp. Indiretas'!$DG$7</f>
        <v>0</v>
      </c>
      <c r="B38498" s="314" t="str">
        <f>'Composições Desp. Diretas'!$A$10</f>
        <v>SE</v>
      </c>
      <c r="C38498" s="314" t="str">
        <f>EAP!$C$9</f>
        <v>PP01</v>
      </c>
      <c r="D38498" s="315" t="str">
        <f>'Composições Desp. Diretas'!$C$10</f>
        <v>Subcontratação: realização do serviço de monit. da QAE</v>
      </c>
      <c r="E38498" s="314" t="str">
        <f>Resumo!$R$5</f>
        <v>Despesa</v>
      </c>
      <c r="F38498" s="314" t="str">
        <f>Resumo!$R$7</f>
        <v>Despesa Direta</v>
      </c>
      <c r="G38498" s="327">
        <f>'Composições Desp. Diretas'!DH10</f>
        <v>0</v>
      </c>
    </row>
    <row r="38499" spans="1:7" x14ac:dyDescent="0.25">
      <c r="A38499" s="319">
        <f>'Comp. Desp. Indiretas'!$DG$7</f>
        <v>0</v>
      </c>
      <c r="B38499" s="314" t="str">
        <f>'Composições Desp. Diretas'!$A$11</f>
        <v>MOC</v>
      </c>
      <c r="C38499" s="314" t="str">
        <f>EAP!$C$9</f>
        <v>PP01</v>
      </c>
      <c r="D38499" s="315" t="str">
        <f>'Composições Desp. Diretas'!$C$11</f>
        <v>ANALISTA DE PROJETOS PLENO</v>
      </c>
      <c r="E38499" s="314" t="str">
        <f>Resumo!$R$5</f>
        <v>Despesa</v>
      </c>
      <c r="F38499" s="314" t="str">
        <f>Resumo!$R$7</f>
        <v>Despesa Direta</v>
      </c>
      <c r="G38499" s="327">
        <f>'Composições Desp. Diretas'!DH11</f>
        <v>0</v>
      </c>
    </row>
    <row r="38500" spans="1:7" x14ac:dyDescent="0.25">
      <c r="A38500" s="319">
        <f>'Comp. Desp. Indiretas'!$DG$7</f>
        <v>0</v>
      </c>
      <c r="B38500" s="314">
        <f>'Composições Desp. Diretas'!$A$12</f>
        <v>0</v>
      </c>
      <c r="C38500" s="314" t="str">
        <f>EAP!$C$9</f>
        <v>PP01</v>
      </c>
      <c r="D38500" s="315">
        <f>'Composições Desp. Diretas'!$C$12</f>
        <v>0</v>
      </c>
      <c r="E38500" s="314" t="str">
        <f>Resumo!$R$5</f>
        <v>Despesa</v>
      </c>
      <c r="F38500" s="314" t="str">
        <f>Resumo!$R$7</f>
        <v>Despesa Direta</v>
      </c>
      <c r="G38500" s="327">
        <f>'Composições Desp. Diretas'!DH12</f>
        <v>0</v>
      </c>
    </row>
    <row r="38501" spans="1:7" x14ac:dyDescent="0.25">
      <c r="A38501" s="319">
        <f>'Comp. Desp. Indiretas'!$DG$7</f>
        <v>0</v>
      </c>
      <c r="B38501" s="314">
        <f>'Composições Desp. Diretas'!$A$13</f>
        <v>0</v>
      </c>
      <c r="C38501" s="314" t="str">
        <f>EAP!$C$9</f>
        <v>PP01</v>
      </c>
      <c r="D38501" s="315">
        <f>'Composições Desp. Diretas'!$C$13</f>
        <v>0</v>
      </c>
      <c r="E38501" s="314" t="str">
        <f>Resumo!$R$5</f>
        <v>Despesa</v>
      </c>
      <c r="F38501" s="314" t="str">
        <f>Resumo!$R$7</f>
        <v>Despesa Direta</v>
      </c>
      <c r="G38501" s="327">
        <f>'Composições Desp. Diretas'!DH13</f>
        <v>0</v>
      </c>
    </row>
    <row r="38502" spans="1:7" x14ac:dyDescent="0.25">
      <c r="A38502" s="319">
        <f>'Comp. Desp. Indiretas'!$DG$7</f>
        <v>0</v>
      </c>
      <c r="B38502" s="314">
        <f>'Composições Desp. Diretas'!$A$14</f>
        <v>0</v>
      </c>
      <c r="C38502" s="314" t="str">
        <f>EAP!$C$9</f>
        <v>PP01</v>
      </c>
      <c r="D38502" s="315">
        <f>'Composições Desp. Diretas'!$C$14</f>
        <v>0</v>
      </c>
      <c r="E38502" s="314" t="str">
        <f>Resumo!$R$5</f>
        <v>Despesa</v>
      </c>
      <c r="F38502" s="314" t="str">
        <f>Resumo!$R$7</f>
        <v>Despesa Direta</v>
      </c>
      <c r="G38502" s="327">
        <f>'Composições Desp. Diretas'!DH14</f>
        <v>0</v>
      </c>
    </row>
    <row r="38503" spans="1:7" x14ac:dyDescent="0.25">
      <c r="A38503" s="319">
        <f>'Comp. Desp. Indiretas'!$DG$7</f>
        <v>0</v>
      </c>
      <c r="B38503" s="314">
        <f>'Composições Desp. Diretas'!$A$15</f>
        <v>0</v>
      </c>
      <c r="C38503" s="314" t="str">
        <f>EAP!$C$9</f>
        <v>PP01</v>
      </c>
      <c r="D38503" s="315">
        <f>'Composições Desp. Diretas'!$C$15</f>
        <v>0</v>
      </c>
      <c r="E38503" s="314" t="str">
        <f>Resumo!$R$5</f>
        <v>Despesa</v>
      </c>
      <c r="F38503" s="314" t="str">
        <f>Resumo!$R$7</f>
        <v>Despesa Direta</v>
      </c>
      <c r="G38503" s="327">
        <f>'Composições Desp. Diretas'!DH15</f>
        <v>0</v>
      </c>
    </row>
    <row r="38504" spans="1:7" x14ac:dyDescent="0.25">
      <c r="A38504" s="319">
        <f>'Comp. Desp. Indiretas'!$DG$7</f>
        <v>0</v>
      </c>
      <c r="B38504" s="314">
        <f>'Composições Desp. Diretas'!$A$16</f>
        <v>0</v>
      </c>
      <c r="C38504" s="314" t="str">
        <f>EAP!$C$9</f>
        <v>PP01</v>
      </c>
      <c r="D38504" s="315">
        <f>'Composições Desp. Diretas'!$C$16</f>
        <v>0</v>
      </c>
      <c r="E38504" s="314" t="str">
        <f>Resumo!$R$5</f>
        <v>Despesa</v>
      </c>
      <c r="F38504" s="314" t="str">
        <f>Resumo!$R$7</f>
        <v>Despesa Direta</v>
      </c>
      <c r="G38504" s="327">
        <f>'Composições Desp. Diretas'!DH16</f>
        <v>0</v>
      </c>
    </row>
    <row r="38505" spans="1:7" x14ac:dyDescent="0.25">
      <c r="A38505" s="319">
        <f>'Comp. Desp. Indiretas'!$DG$7</f>
        <v>0</v>
      </c>
      <c r="B38505" s="314">
        <f>'Composições Desp. Diretas'!$A$17</f>
        <v>0</v>
      </c>
      <c r="C38505" s="314" t="str">
        <f>EAP!$C$9</f>
        <v>PP01</v>
      </c>
      <c r="D38505" s="315">
        <f>'Composições Desp. Diretas'!$C$17</f>
        <v>0</v>
      </c>
      <c r="E38505" s="314" t="str">
        <f>Resumo!$R$5</f>
        <v>Despesa</v>
      </c>
      <c r="F38505" s="314" t="str">
        <f>Resumo!$R$7</f>
        <v>Despesa Direta</v>
      </c>
      <c r="G38505" s="327">
        <f>'Composições Desp. Diretas'!DH17</f>
        <v>0</v>
      </c>
    </row>
    <row r="38506" spans="1:7" x14ac:dyDescent="0.25">
      <c r="A38506" s="319">
        <f>'Comp. Desp. Indiretas'!$DG$7</f>
        <v>0</v>
      </c>
      <c r="B38506" s="314">
        <f>'Composições Desp. Diretas'!$A$18</f>
        <v>0</v>
      </c>
      <c r="C38506" s="314" t="str">
        <f>EAP!$C$9</f>
        <v>PP01</v>
      </c>
      <c r="D38506" s="315">
        <f>'Composições Desp. Diretas'!$C$18</f>
        <v>0</v>
      </c>
      <c r="E38506" s="314" t="str">
        <f>Resumo!$R$5</f>
        <v>Despesa</v>
      </c>
      <c r="F38506" s="314" t="str">
        <f>Resumo!$R$7</f>
        <v>Despesa Direta</v>
      </c>
      <c r="G38506" s="327">
        <f>'Composições Desp. Diretas'!DH18</f>
        <v>0</v>
      </c>
    </row>
    <row r="38507" spans="1:7" x14ac:dyDescent="0.25">
      <c r="A38507" s="319">
        <f>'Comp. Desp. Indiretas'!$DG$7</f>
        <v>0</v>
      </c>
      <c r="B38507" s="314">
        <f>'Composições Desp. Diretas'!$A$19</f>
        <v>0</v>
      </c>
      <c r="C38507" s="314" t="str">
        <f>EAP!$C$9</f>
        <v>PP01</v>
      </c>
      <c r="D38507" s="315">
        <f>'Composições Desp. Diretas'!$C$19</f>
        <v>0</v>
      </c>
      <c r="E38507" s="314" t="str">
        <f>Resumo!$R$5</f>
        <v>Despesa</v>
      </c>
      <c r="F38507" s="314" t="str">
        <f>Resumo!$R$7</f>
        <v>Despesa Direta</v>
      </c>
      <c r="G38507" s="327">
        <f>'Composições Desp. Diretas'!DH19</f>
        <v>0</v>
      </c>
    </row>
    <row r="38508" spans="1:7" x14ac:dyDescent="0.25">
      <c r="A38508" s="319">
        <f>'Comp. Desp. Indiretas'!$DG$7</f>
        <v>0</v>
      </c>
      <c r="B38508" s="314">
        <f>'Composições Desp. Diretas'!$A$20</f>
        <v>0</v>
      </c>
      <c r="C38508" s="314" t="str">
        <f>EAP!$C$9</f>
        <v>PP01</v>
      </c>
      <c r="D38508" s="315">
        <f>'Composições Desp. Diretas'!$C$20</f>
        <v>0</v>
      </c>
      <c r="E38508" s="314" t="str">
        <f>Resumo!$R$5</f>
        <v>Despesa</v>
      </c>
      <c r="F38508" s="314" t="str">
        <f>Resumo!$R$7</f>
        <v>Despesa Direta</v>
      </c>
      <c r="G38508" s="327">
        <f>'Composições Desp. Diretas'!DH20</f>
        <v>0</v>
      </c>
    </row>
    <row r="38509" spans="1:7" x14ac:dyDescent="0.25">
      <c r="A38509" s="319">
        <f>'Comp. Desp. Indiretas'!$DG$7</f>
        <v>0</v>
      </c>
      <c r="B38509" s="314">
        <f>'Composições Desp. Diretas'!$A$21</f>
        <v>0</v>
      </c>
      <c r="C38509" s="314" t="str">
        <f>EAP!$C$9</f>
        <v>PP01</v>
      </c>
      <c r="D38509" s="315">
        <f>'Composições Desp. Diretas'!$C$21</f>
        <v>0</v>
      </c>
      <c r="E38509" s="314" t="str">
        <f>Resumo!$R$5</f>
        <v>Despesa</v>
      </c>
      <c r="F38509" s="314" t="str">
        <f>Resumo!$R$7</f>
        <v>Despesa Direta</v>
      </c>
      <c r="G38509" s="327">
        <f>'Composições Desp. Diretas'!DH21</f>
        <v>0</v>
      </c>
    </row>
    <row r="38510" spans="1:7" x14ac:dyDescent="0.25">
      <c r="A38510" s="319">
        <f>'Comp. Desp. Indiretas'!$DG$7</f>
        <v>0</v>
      </c>
      <c r="B38510" s="314">
        <f>'Composições Desp. Diretas'!$A$22</f>
        <v>0</v>
      </c>
      <c r="C38510" s="314" t="str">
        <f>EAP!$C$9</f>
        <v>PP01</v>
      </c>
      <c r="D38510" s="315">
        <f>'Composições Desp. Diretas'!$C$22</f>
        <v>0</v>
      </c>
      <c r="E38510" s="314" t="str">
        <f>Resumo!$R$5</f>
        <v>Despesa</v>
      </c>
      <c r="F38510" s="314" t="str">
        <f>Resumo!$R$7</f>
        <v>Despesa Direta</v>
      </c>
      <c r="G38510" s="327">
        <f>'Composições Desp. Diretas'!DH22</f>
        <v>0</v>
      </c>
    </row>
    <row r="38511" spans="1:7" x14ac:dyDescent="0.25">
      <c r="A38511" s="319">
        <f>'Comp. Desp. Indiretas'!$DG$7</f>
        <v>0</v>
      </c>
      <c r="B38511" s="314">
        <f>'Composições Desp. Diretas'!$A$23</f>
        <v>0</v>
      </c>
      <c r="C38511" s="314" t="str">
        <f>EAP!$C$9</f>
        <v>PP01</v>
      </c>
      <c r="D38511" s="315">
        <f>'Composições Desp. Diretas'!$C$23</f>
        <v>0</v>
      </c>
      <c r="E38511" s="314" t="str">
        <f>Resumo!$R$5</f>
        <v>Despesa</v>
      </c>
      <c r="F38511" s="314" t="str">
        <f>Resumo!$R$7</f>
        <v>Despesa Direta</v>
      </c>
      <c r="G38511" s="327">
        <f>'Composições Desp. Diretas'!DH23</f>
        <v>0</v>
      </c>
    </row>
    <row r="38529" spans="1:7" x14ac:dyDescent="0.25">
      <c r="A38529" s="319">
        <f>'Comp. Desp. Indiretas'!$DG$7</f>
        <v>0</v>
      </c>
      <c r="B38529" s="314" t="str">
        <f>'Composições Desp. Diretas'!$A$25</f>
        <v>MOC</v>
      </c>
      <c r="C38529" s="314" t="str">
        <f>EAP!$C$10</f>
        <v>PP02</v>
      </c>
      <c r="D38529" s="315" t="str">
        <f>'Composições Desp. Diretas'!$C$25</f>
        <v>TÉCNICO OPERACIONAL</v>
      </c>
      <c r="E38529" s="314" t="str">
        <f>Resumo!$R$5</f>
        <v>Despesa</v>
      </c>
      <c r="F38529" s="314" t="str">
        <f>Resumo!$R$7</f>
        <v>Despesa Direta</v>
      </c>
      <c r="G38529" s="327">
        <f>'Composições Desp. Diretas'!DH25</f>
        <v>0</v>
      </c>
    </row>
    <row r="38530" spans="1:7" x14ac:dyDescent="0.25">
      <c r="A38530" s="319">
        <f>'Comp. Desp. Indiretas'!$DG$7</f>
        <v>0</v>
      </c>
      <c r="B38530" s="314" t="str">
        <f>'Composições Desp. Diretas'!$A$26</f>
        <v>SE</v>
      </c>
      <c r="C38530" s="314" t="str">
        <f>EAP!$C$10</f>
        <v>PP02</v>
      </c>
      <c r="D38530" s="315" t="str">
        <f>'Composições Desp. Diretas'!$C$26</f>
        <v>Pedágio</v>
      </c>
      <c r="E38530" s="314" t="str">
        <f>Resumo!$R$5</f>
        <v>Despesa</v>
      </c>
      <c r="F38530" s="314" t="str">
        <f>Resumo!$R$7</f>
        <v>Despesa Direta</v>
      </c>
      <c r="G38530" s="327">
        <f>'Composições Desp. Diretas'!DH26</f>
        <v>0</v>
      </c>
    </row>
    <row r="38531" spans="1:7" x14ac:dyDescent="0.25">
      <c r="A38531" s="319">
        <f>'Comp. Desp. Indiretas'!$DG$7</f>
        <v>0</v>
      </c>
      <c r="B38531" s="314" t="str">
        <f>'Composições Desp. Diretas'!$A$27</f>
        <v>SE</v>
      </c>
      <c r="C38531" s="314" t="str">
        <f>EAP!$C$10</f>
        <v>PP02</v>
      </c>
      <c r="D38531" s="315" t="str">
        <f>'Composições Desp. Diretas'!$C$27</f>
        <v>Despacho ida e volta - sonômetro</v>
      </c>
      <c r="E38531" s="314" t="str">
        <f>Resumo!$R$5</f>
        <v>Despesa</v>
      </c>
      <c r="F38531" s="314" t="str">
        <f>Resumo!$R$7</f>
        <v>Despesa Direta</v>
      </c>
      <c r="G38531" s="327">
        <f>'Composições Desp. Diretas'!DH27</f>
        <v>0</v>
      </c>
    </row>
    <row r="38532" spans="1:7" x14ac:dyDescent="0.25">
      <c r="A38532" s="319">
        <f>'Comp. Desp. Indiretas'!$DG$7</f>
        <v>0</v>
      </c>
      <c r="B38532" s="314" t="str">
        <f>'Composições Desp. Diretas'!$A$28</f>
        <v>DG</v>
      </c>
      <c r="C38532" s="314" t="str">
        <f>EAP!$C$10</f>
        <v>PP02</v>
      </c>
      <c r="D38532" s="315" t="str">
        <f>'Composições Desp. Diretas'!$C$28</f>
        <v>ALUGUEL DE VEICULO LEVE</v>
      </c>
      <c r="E38532" s="314" t="str">
        <f>Resumo!$R$5</f>
        <v>Despesa</v>
      </c>
      <c r="F38532" s="314" t="str">
        <f>Resumo!$R$7</f>
        <v>Despesa Direta</v>
      </c>
      <c r="G38532" s="327">
        <f>'Composições Desp. Diretas'!DH28</f>
        <v>0</v>
      </c>
    </row>
    <row r="38533" spans="1:7" x14ac:dyDescent="0.25">
      <c r="A38533" s="319">
        <f>'Comp. Desp. Indiretas'!$DG$7</f>
        <v>0</v>
      </c>
      <c r="B38533" s="314" t="str">
        <f>'Composições Desp. Diretas'!$A$29</f>
        <v>DG</v>
      </c>
      <c r="C38533" s="314" t="str">
        <f>EAP!$C$10</f>
        <v>PP02</v>
      </c>
      <c r="D38533" s="315" t="str">
        <f>'Composições Desp. Diretas'!$C$29</f>
        <v>COMBUSTÍVEL - GASOLINA</v>
      </c>
      <c r="E38533" s="314" t="str">
        <f>Resumo!$R$5</f>
        <v>Despesa</v>
      </c>
      <c r="F38533" s="314" t="str">
        <f>Resumo!$R$7</f>
        <v>Despesa Direta</v>
      </c>
      <c r="G38533" s="327">
        <f>'Composições Desp. Diretas'!DH29</f>
        <v>0</v>
      </c>
    </row>
    <row r="38534" spans="1:7" x14ac:dyDescent="0.25">
      <c r="A38534" s="319">
        <f>'Comp. Desp. Indiretas'!$DG$7</f>
        <v>0</v>
      </c>
      <c r="B38534" s="314">
        <f>'Composições Desp. Diretas'!$A$30</f>
        <v>0</v>
      </c>
      <c r="C38534" s="314" t="str">
        <f>EAP!$C$10</f>
        <v>PP02</v>
      </c>
      <c r="D38534" s="315">
        <f>'Composições Desp. Diretas'!$C$30</f>
        <v>0</v>
      </c>
      <c r="E38534" s="314" t="str">
        <f>Resumo!$R$5</f>
        <v>Despesa</v>
      </c>
      <c r="F38534" s="314" t="str">
        <f>Resumo!$R$7</f>
        <v>Despesa Direta</v>
      </c>
      <c r="G38534" s="327">
        <f>'Composições Desp. Diretas'!DH30</f>
        <v>0</v>
      </c>
    </row>
    <row r="38535" spans="1:7" x14ac:dyDescent="0.25">
      <c r="A38535" s="319">
        <f>'Comp. Desp. Indiretas'!$DG$7</f>
        <v>0</v>
      </c>
      <c r="B38535" s="314">
        <f>'Composições Desp. Diretas'!$A$31</f>
        <v>0</v>
      </c>
      <c r="C38535" s="314" t="str">
        <f>EAP!$C$10</f>
        <v>PP02</v>
      </c>
      <c r="D38535" s="315">
        <f>'Composições Desp. Diretas'!$C$31</f>
        <v>0</v>
      </c>
      <c r="E38535" s="314" t="str">
        <f>Resumo!$R$5</f>
        <v>Despesa</v>
      </c>
      <c r="F38535" s="314" t="str">
        <f>Resumo!$R$7</f>
        <v>Despesa Direta</v>
      </c>
      <c r="G38535" s="327">
        <f>'Composições Desp. Diretas'!DH31</f>
        <v>0</v>
      </c>
    </row>
    <row r="38536" spans="1:7" x14ac:dyDescent="0.25">
      <c r="A38536" s="319">
        <f>'Comp. Desp. Indiretas'!$DG$7</f>
        <v>0</v>
      </c>
      <c r="B38536" s="314" t="str">
        <f>'Composições Desp. Diretas'!$A$32</f>
        <v>MOC</v>
      </c>
      <c r="C38536" s="314" t="str">
        <f>EAP!$C$10</f>
        <v>PP02</v>
      </c>
      <c r="D38536" s="315" t="str">
        <f>'Composições Desp. Diretas'!$C$32</f>
        <v>COORD. DE PROJETO</v>
      </c>
      <c r="E38536" s="314" t="str">
        <f>Resumo!$R$5</f>
        <v>Despesa</v>
      </c>
      <c r="F38536" s="314" t="str">
        <f>Resumo!$R$7</f>
        <v>Despesa Direta</v>
      </c>
      <c r="G38536" s="327">
        <f>'Composições Desp. Diretas'!DH32</f>
        <v>0</v>
      </c>
    </row>
    <row r="38537" spans="1:7" x14ac:dyDescent="0.25">
      <c r="A38537" s="319">
        <f>'Comp. Desp. Indiretas'!$DG$7</f>
        <v>0</v>
      </c>
      <c r="B38537" s="314" t="str">
        <f>'Composições Desp. Diretas'!$A$33</f>
        <v>MOC</v>
      </c>
      <c r="C38537" s="314" t="str">
        <f>EAP!$C$10</f>
        <v>PP02</v>
      </c>
      <c r="D38537" s="315" t="str">
        <f>'Composições Desp. Diretas'!$C$33</f>
        <v>ANALISTA DE PROJETOS PLENO</v>
      </c>
      <c r="E38537" s="314" t="str">
        <f>Resumo!$R$5</f>
        <v>Despesa</v>
      </c>
      <c r="F38537" s="314" t="str">
        <f>Resumo!$R$7</f>
        <v>Despesa Direta</v>
      </c>
      <c r="G38537" s="327">
        <f>'Composições Desp. Diretas'!DH33</f>
        <v>0</v>
      </c>
    </row>
    <row r="38538" spans="1:7" x14ac:dyDescent="0.25">
      <c r="A38538" s="319">
        <f>'Comp. Desp. Indiretas'!$DG$7</f>
        <v>0</v>
      </c>
      <c r="B38538" s="314" t="str">
        <f>'Composições Desp. Diretas'!$A$34</f>
        <v>MOC</v>
      </c>
      <c r="C38538" s="314" t="str">
        <f>EAP!$C$10</f>
        <v>PP02</v>
      </c>
      <c r="D38538" s="315" t="str">
        <f>'Composições Desp. Diretas'!$C$34</f>
        <v>ASSISTENTE DE PROJETOS</v>
      </c>
      <c r="E38538" s="314" t="str">
        <f>Resumo!$R$5</f>
        <v>Despesa</v>
      </c>
      <c r="F38538" s="314" t="str">
        <f>Resumo!$R$7</f>
        <v>Despesa Direta</v>
      </c>
      <c r="G38538" s="327">
        <f>'Composições Desp. Diretas'!DH34</f>
        <v>0</v>
      </c>
    </row>
    <row r="38539" spans="1:7" x14ac:dyDescent="0.25">
      <c r="A38539" s="319">
        <f>'Comp. Desp. Indiretas'!$DG$7</f>
        <v>0</v>
      </c>
      <c r="B38539" s="314" t="str">
        <f>'Composições Desp. Diretas'!$A$35</f>
        <v>MOC</v>
      </c>
      <c r="C38539" s="314" t="str">
        <f>EAP!$C$10</f>
        <v>PP02</v>
      </c>
      <c r="D38539" s="315" t="str">
        <f>'Composições Desp. Diretas'!$C$35</f>
        <v>ANALISTA DE GEOPROCESSAMENTO</v>
      </c>
      <c r="E38539" s="314" t="str">
        <f>Resumo!$R$5</f>
        <v>Despesa</v>
      </c>
      <c r="F38539" s="314" t="str">
        <f>Resumo!$R$7</f>
        <v>Despesa Direta</v>
      </c>
      <c r="G38539" s="327">
        <f>'Composições Desp. Diretas'!DH35</f>
        <v>0</v>
      </c>
    </row>
    <row r="38540" spans="1:7" x14ac:dyDescent="0.25">
      <c r="A38540" s="319">
        <f>'Comp. Desp. Indiretas'!$DG$7</f>
        <v>0</v>
      </c>
      <c r="B38540" s="314">
        <f>'Composições Desp. Diretas'!$A$36</f>
        <v>0</v>
      </c>
      <c r="C38540" s="314" t="str">
        <f>EAP!$C$10</f>
        <v>PP02</v>
      </c>
      <c r="D38540" s="315">
        <f>'Composições Desp. Diretas'!$C$36</f>
        <v>0</v>
      </c>
      <c r="E38540" s="314" t="str">
        <f>Resumo!$R$5</f>
        <v>Despesa</v>
      </c>
      <c r="F38540" s="314" t="str">
        <f>Resumo!$R$7</f>
        <v>Despesa Direta</v>
      </c>
      <c r="G38540" s="327">
        <f>'Composições Desp. Diretas'!DH36</f>
        <v>0</v>
      </c>
    </row>
    <row r="38541" spans="1:7" x14ac:dyDescent="0.25">
      <c r="A38541" s="319">
        <f>'Comp. Desp. Indiretas'!$DG$7</f>
        <v>0</v>
      </c>
      <c r="B38541" s="314">
        <f>'Composições Desp. Diretas'!$A$37</f>
        <v>0</v>
      </c>
      <c r="C38541" s="314" t="str">
        <f>EAP!$C$10</f>
        <v>PP02</v>
      </c>
      <c r="D38541" s="315">
        <f>'Composições Desp. Diretas'!$C$37</f>
        <v>0</v>
      </c>
      <c r="E38541" s="314" t="str">
        <f>Resumo!$R$5</f>
        <v>Despesa</v>
      </c>
      <c r="F38541" s="314" t="str">
        <f>Resumo!$R$7</f>
        <v>Despesa Direta</v>
      </c>
      <c r="G38541" s="327">
        <f>'Composições Desp. Diretas'!DH37</f>
        <v>0</v>
      </c>
    </row>
    <row r="38542" spans="1:7" x14ac:dyDescent="0.25">
      <c r="A38542" s="319">
        <f>'Comp. Desp. Indiretas'!$DG$7</f>
        <v>0</v>
      </c>
      <c r="B38542" s="314">
        <f>'Composições Desp. Diretas'!$A$38</f>
        <v>0</v>
      </c>
      <c r="C38542" s="314" t="str">
        <f>EAP!$C$10</f>
        <v>PP02</v>
      </c>
      <c r="D38542" s="315">
        <f>'Composições Desp. Diretas'!$C$38</f>
        <v>0</v>
      </c>
      <c r="E38542" s="314" t="str">
        <f>Resumo!$R$5</f>
        <v>Despesa</v>
      </c>
      <c r="F38542" s="314" t="str">
        <f>Resumo!$R$7</f>
        <v>Despesa Direta</v>
      </c>
      <c r="G38542" s="327">
        <f>'Composições Desp. Diretas'!DH38</f>
        <v>0</v>
      </c>
    </row>
    <row r="38543" spans="1:7" x14ac:dyDescent="0.25">
      <c r="A38543" s="319">
        <f>'Comp. Desp. Indiretas'!$DG$7</f>
        <v>0</v>
      </c>
      <c r="B38543" s="314">
        <f>'Composições Desp. Diretas'!$A$39</f>
        <v>0</v>
      </c>
      <c r="C38543" s="314" t="str">
        <f>EAP!$C$10</f>
        <v>PP02</v>
      </c>
      <c r="D38543" s="315">
        <f>'Composições Desp. Diretas'!$C$39</f>
        <v>0</v>
      </c>
      <c r="E38543" s="314" t="str">
        <f>Resumo!$R$5</f>
        <v>Despesa</v>
      </c>
      <c r="F38543" s="314" t="str">
        <f>Resumo!$R$7</f>
        <v>Despesa Direta</v>
      </c>
      <c r="G38543" s="327">
        <f>'Composições Desp. Diretas'!DH39</f>
        <v>0</v>
      </c>
    </row>
    <row r="38544" spans="1:7" x14ac:dyDescent="0.25">
      <c r="A38544" s="319">
        <f>'Comp. Desp. Indiretas'!$DG$7</f>
        <v>0</v>
      </c>
      <c r="B38544" s="314">
        <f>'Composições Desp. Diretas'!$A$40</f>
        <v>0</v>
      </c>
      <c r="C38544" s="314" t="str">
        <f>EAP!$C$10</f>
        <v>PP02</v>
      </c>
      <c r="D38544" s="315">
        <f>'Composições Desp. Diretas'!$C$40</f>
        <v>0</v>
      </c>
      <c r="E38544" s="314" t="str">
        <f>Resumo!$R$5</f>
        <v>Despesa</v>
      </c>
      <c r="F38544" s="314" t="str">
        <f>Resumo!$R$7</f>
        <v>Despesa Direta</v>
      </c>
      <c r="G38544" s="327">
        <f>'Composições Desp. Diretas'!DH40</f>
        <v>0</v>
      </c>
    </row>
    <row r="38545" spans="1:7" x14ac:dyDescent="0.25">
      <c r="A38545" s="319">
        <f>'Comp. Desp. Indiretas'!$DG$7</f>
        <v>0</v>
      </c>
      <c r="B38545" s="314">
        <f>'Composições Desp. Diretas'!$A$41</f>
        <v>0</v>
      </c>
      <c r="C38545" s="314" t="str">
        <f>EAP!$C$10</f>
        <v>PP02</v>
      </c>
      <c r="D38545" s="315">
        <f>'Composições Desp. Diretas'!$C$41</f>
        <v>0</v>
      </c>
      <c r="E38545" s="314" t="str">
        <f>Resumo!$R$5</f>
        <v>Despesa</v>
      </c>
      <c r="F38545" s="314" t="str">
        <f>Resumo!$R$7</f>
        <v>Despesa Direta</v>
      </c>
      <c r="G38545" s="327">
        <f>'Composições Desp. Diretas'!DH41</f>
        <v>0</v>
      </c>
    </row>
    <row r="38546" spans="1:7" x14ac:dyDescent="0.25">
      <c r="A38546" s="319">
        <f>'Comp. Desp. Indiretas'!$DG$7</f>
        <v>0</v>
      </c>
      <c r="B38546" s="314">
        <f>'Composições Desp. Diretas'!$A$42</f>
        <v>0</v>
      </c>
      <c r="C38546" s="314" t="str">
        <f>EAP!$C$10</f>
        <v>PP02</v>
      </c>
      <c r="D38546" s="315">
        <f>'Composições Desp. Diretas'!$C$42</f>
        <v>0</v>
      </c>
      <c r="E38546" s="314" t="str">
        <f>Resumo!$R$5</f>
        <v>Despesa</v>
      </c>
      <c r="F38546" s="314" t="str">
        <f>Resumo!$R$7</f>
        <v>Despesa Direta</v>
      </c>
      <c r="G38546" s="327">
        <f>'Composições Desp. Diretas'!DH42</f>
        <v>0</v>
      </c>
    </row>
    <row r="38547" spans="1:7" x14ac:dyDescent="0.25">
      <c r="A38547" s="319">
        <f>'Comp. Desp. Indiretas'!$DG$7</f>
        <v>0</v>
      </c>
      <c r="B38547" s="314">
        <f>'Composições Desp. Diretas'!$A$43</f>
        <v>0</v>
      </c>
      <c r="C38547" s="314" t="str">
        <f>EAP!$C$10</f>
        <v>PP02</v>
      </c>
      <c r="D38547" s="315">
        <f>'Composições Desp. Diretas'!$C$43</f>
        <v>0</v>
      </c>
      <c r="E38547" s="314" t="str">
        <f>Resumo!$R$5</f>
        <v>Despesa</v>
      </c>
      <c r="F38547" s="314" t="str">
        <f>Resumo!$R$7</f>
        <v>Despesa Direta</v>
      </c>
      <c r="G38547" s="327">
        <f>'Composições Desp. Diretas'!DH43</f>
        <v>0</v>
      </c>
    </row>
    <row r="38548" spans="1:7" x14ac:dyDescent="0.25">
      <c r="A38548" s="319">
        <f>'Comp. Desp. Indiretas'!$DG$7</f>
        <v>0</v>
      </c>
      <c r="B38548" s="314">
        <f>'Composições Desp. Diretas'!$A$44</f>
        <v>0</v>
      </c>
      <c r="C38548" s="314" t="str">
        <f>EAP!$C$10</f>
        <v>PP02</v>
      </c>
      <c r="D38548" s="315">
        <f>'Composições Desp. Diretas'!$C$44</f>
        <v>0</v>
      </c>
      <c r="E38548" s="314" t="str">
        <f>Resumo!$R$5</f>
        <v>Despesa</v>
      </c>
      <c r="F38548" s="314" t="str">
        <f>Resumo!$R$7</f>
        <v>Despesa Direta</v>
      </c>
      <c r="G38548" s="327">
        <f>'Composições Desp. Diretas'!DH44</f>
        <v>0</v>
      </c>
    </row>
    <row r="38549" spans="1:7" x14ac:dyDescent="0.25">
      <c r="A38549" s="319">
        <f>'Comp. Desp. Indiretas'!$DG$7</f>
        <v>0</v>
      </c>
      <c r="B38549" s="314">
        <f>'Composições Desp. Diretas'!$A$45</f>
        <v>0</v>
      </c>
      <c r="C38549" s="314" t="str">
        <f>EAP!$C$10</f>
        <v>PP02</v>
      </c>
      <c r="D38549" s="315">
        <f>'Composições Desp. Diretas'!$C$45</f>
        <v>0</v>
      </c>
      <c r="E38549" s="314" t="str">
        <f>Resumo!$R$5</f>
        <v>Despesa</v>
      </c>
      <c r="F38549" s="314" t="str">
        <f>Resumo!$R$7</f>
        <v>Despesa Direta</v>
      </c>
      <c r="G38549" s="327">
        <f>'Composições Desp. Diretas'!DH45</f>
        <v>0</v>
      </c>
    </row>
    <row r="38550" spans="1:7" x14ac:dyDescent="0.25">
      <c r="A38550" s="319">
        <f>'Comp. Desp. Indiretas'!$DG$7</f>
        <v>0</v>
      </c>
      <c r="B38550" s="314">
        <f>'Composições Desp. Diretas'!$A$46</f>
        <v>0</v>
      </c>
      <c r="C38550" s="314" t="str">
        <f>EAP!$C$10</f>
        <v>PP02</v>
      </c>
      <c r="D38550" s="315">
        <f>'Composições Desp. Diretas'!$C$46</f>
        <v>0</v>
      </c>
      <c r="E38550" s="314" t="str">
        <f>Resumo!$R$5</f>
        <v>Despesa</v>
      </c>
      <c r="F38550" s="314" t="str">
        <f>Resumo!$R$7</f>
        <v>Despesa Direta</v>
      </c>
      <c r="G38550" s="327">
        <f>'Composições Desp. Diretas'!DH46</f>
        <v>0</v>
      </c>
    </row>
    <row r="38551" spans="1:7" x14ac:dyDescent="0.25">
      <c r="A38551" s="319">
        <f>'Comp. Desp. Indiretas'!$DG$7</f>
        <v>0</v>
      </c>
      <c r="B38551" s="314">
        <f>'Composições Desp. Diretas'!$A$47</f>
        <v>0</v>
      </c>
      <c r="C38551" s="314" t="str">
        <f>EAP!$C$10</f>
        <v>PP02</v>
      </c>
      <c r="D38551" s="315">
        <f>'Composições Desp. Diretas'!$C$47</f>
        <v>0</v>
      </c>
      <c r="E38551" s="314" t="str">
        <f>Resumo!$R$5</f>
        <v>Despesa</v>
      </c>
      <c r="F38551" s="314" t="str">
        <f>Resumo!$R$7</f>
        <v>Despesa Direta</v>
      </c>
      <c r="G38551" s="327">
        <f>'Composições Desp. Diretas'!DH47</f>
        <v>0</v>
      </c>
    </row>
    <row r="38552" spans="1:7" x14ac:dyDescent="0.25">
      <c r="A38552" s="319">
        <f>'Comp. Desp. Indiretas'!$DG$7</f>
        <v>0</v>
      </c>
      <c r="B38552" s="314">
        <f>'Composições Desp. Diretas'!$A$48</f>
        <v>0</v>
      </c>
      <c r="C38552" s="314" t="str">
        <f>EAP!$C$10</f>
        <v>PP02</v>
      </c>
      <c r="D38552" s="315">
        <f>'Composições Desp. Diretas'!$C$48</f>
        <v>0</v>
      </c>
      <c r="E38552" s="314" t="str">
        <f>Resumo!$R$5</f>
        <v>Despesa</v>
      </c>
      <c r="F38552" s="314" t="str">
        <f>Resumo!$R$7</f>
        <v>Despesa Direta</v>
      </c>
      <c r="G38552" s="327">
        <f>'Composições Desp. Diretas'!DH48</f>
        <v>0</v>
      </c>
    </row>
    <row r="38553" spans="1:7" x14ac:dyDescent="0.25">
      <c r="A38553" s="319">
        <f>'Comp. Desp. Indiretas'!$DG$7</f>
        <v>0</v>
      </c>
      <c r="B38553" s="314">
        <f>'Composições Desp. Diretas'!$A$49</f>
        <v>0</v>
      </c>
      <c r="C38553" s="314" t="str">
        <f>EAP!$C$10</f>
        <v>PP02</v>
      </c>
      <c r="D38553" s="315">
        <f>'Composições Desp. Diretas'!$C$49</f>
        <v>0</v>
      </c>
      <c r="E38553" s="314" t="str">
        <f>Resumo!$R$5</f>
        <v>Despesa</v>
      </c>
      <c r="F38553" s="314" t="str">
        <f>Resumo!$R$7</f>
        <v>Despesa Direta</v>
      </c>
      <c r="G38553" s="327">
        <f>'Composições Desp. Diretas'!DH49</f>
        <v>0</v>
      </c>
    </row>
    <row r="38554" spans="1:7" x14ac:dyDescent="0.25">
      <c r="A38554" s="319">
        <f>'Comp. Desp. Indiretas'!$DG$7</f>
        <v>0</v>
      </c>
      <c r="B38554" s="314">
        <f>'Composições Desp. Diretas'!$A$50</f>
        <v>0</v>
      </c>
      <c r="C38554" s="314" t="str">
        <f>EAP!$C$10</f>
        <v>PP02</v>
      </c>
      <c r="D38554" s="315">
        <f>'Composições Desp. Diretas'!$C$50</f>
        <v>0</v>
      </c>
      <c r="E38554" s="314" t="str">
        <f>Resumo!$R$5</f>
        <v>Despesa</v>
      </c>
      <c r="F38554" s="314" t="str">
        <f>Resumo!$R$7</f>
        <v>Despesa Direta</v>
      </c>
      <c r="G38554" s="327">
        <f>'Composições Desp. Diretas'!DH50</f>
        <v>0</v>
      </c>
    </row>
    <row r="38555" spans="1:7" x14ac:dyDescent="0.25">
      <c r="A38555" s="319">
        <f>'Comp. Desp. Indiretas'!$DG$7</f>
        <v>0</v>
      </c>
      <c r="B38555" s="314">
        <f>'Composições Desp. Diretas'!$A$51</f>
        <v>0</v>
      </c>
      <c r="C38555" s="314" t="str">
        <f>EAP!$C$10</f>
        <v>PP02</v>
      </c>
      <c r="D38555" s="315">
        <f>'Composições Desp. Diretas'!$C$51</f>
        <v>0</v>
      </c>
      <c r="E38555" s="314" t="str">
        <f>Resumo!$R$5</f>
        <v>Despesa</v>
      </c>
      <c r="F38555" s="314" t="str">
        <f>Resumo!$R$7</f>
        <v>Despesa Direta</v>
      </c>
      <c r="G38555" s="327">
        <f>'Composições Desp. Diretas'!DH51</f>
        <v>0</v>
      </c>
    </row>
    <row r="38556" spans="1:7" x14ac:dyDescent="0.25">
      <c r="A38556" s="319">
        <f>'Comp. Desp. Indiretas'!$DG$7</f>
        <v>0</v>
      </c>
      <c r="B38556" s="314">
        <f>'Composições Desp. Diretas'!$A$52</f>
        <v>0</v>
      </c>
      <c r="C38556" s="314" t="str">
        <f>EAP!$C$10</f>
        <v>PP02</v>
      </c>
      <c r="D38556" s="315">
        <f>'Composições Desp. Diretas'!$C$52</f>
        <v>0</v>
      </c>
      <c r="E38556" s="314" t="str">
        <f>Resumo!$R$5</f>
        <v>Despesa</v>
      </c>
      <c r="F38556" s="314" t="str">
        <f>Resumo!$R$7</f>
        <v>Despesa Direta</v>
      </c>
      <c r="G38556" s="327">
        <f>'Composições Desp. Diretas'!DH52</f>
        <v>0</v>
      </c>
    </row>
    <row r="38557" spans="1:7" x14ac:dyDescent="0.25">
      <c r="A38557" s="319">
        <f>'Comp. Desp. Indiretas'!$DG$7</f>
        <v>0</v>
      </c>
      <c r="B38557" s="314">
        <f>'Composições Desp. Diretas'!$A$53</f>
        <v>0</v>
      </c>
      <c r="C38557" s="314" t="str">
        <f>EAP!$C$10</f>
        <v>PP02</v>
      </c>
      <c r="D38557" s="315">
        <f>'Composições Desp. Diretas'!$C$53</f>
        <v>0</v>
      </c>
      <c r="E38557" s="314" t="str">
        <f>Resumo!$R$5</f>
        <v>Despesa</v>
      </c>
      <c r="F38557" s="314" t="str">
        <f>Resumo!$R$7</f>
        <v>Despesa Direta</v>
      </c>
      <c r="G38557" s="327">
        <f>'Composições Desp. Diretas'!DH53</f>
        <v>0</v>
      </c>
    </row>
    <row r="38558" spans="1:7" x14ac:dyDescent="0.25">
      <c r="A38558" s="319">
        <f>'Comp. Desp. Indiretas'!$DG$7</f>
        <v>0</v>
      </c>
      <c r="B38558" s="314">
        <f>'Composições Desp. Diretas'!$A$54</f>
        <v>0</v>
      </c>
      <c r="C38558" s="314" t="str">
        <f>EAP!$C$10</f>
        <v>PP02</v>
      </c>
      <c r="D38558" s="315">
        <f>'Composições Desp. Diretas'!$C$54</f>
        <v>0</v>
      </c>
      <c r="E38558" s="314" t="str">
        <f>Resumo!$R$5</f>
        <v>Despesa</v>
      </c>
      <c r="F38558" s="314" t="str">
        <f>Resumo!$R$7</f>
        <v>Despesa Direta</v>
      </c>
      <c r="G38558" s="327">
        <f>'Composições Desp. Diretas'!DH54</f>
        <v>0</v>
      </c>
    </row>
    <row r="38559" spans="1:7" x14ac:dyDescent="0.25">
      <c r="A38559" s="319">
        <f>'Comp. Desp. Indiretas'!$DG$7</f>
        <v>0</v>
      </c>
      <c r="B38559" s="314">
        <f>'Composições Desp. Diretas'!$A$55</f>
        <v>0</v>
      </c>
      <c r="C38559" s="314" t="str">
        <f>EAP!$C$10</f>
        <v>PP02</v>
      </c>
      <c r="D38559" s="315">
        <f>'Composições Desp. Diretas'!$C$55</f>
        <v>0</v>
      </c>
      <c r="E38559" s="314" t="str">
        <f>Resumo!$R$5</f>
        <v>Despesa</v>
      </c>
      <c r="F38559" s="314" t="str">
        <f>Resumo!$R$7</f>
        <v>Despesa Direta</v>
      </c>
      <c r="G38559" s="327">
        <f>'Composições Desp. Diretas'!DH55</f>
        <v>0</v>
      </c>
    </row>
    <row r="38560" spans="1:7" x14ac:dyDescent="0.25">
      <c r="A38560" s="319">
        <f>'Comp. Desp. Indiretas'!$DG$7</f>
        <v>0</v>
      </c>
      <c r="B38560" s="314" t="str">
        <f>'Composições Desp. Diretas'!$A$57</f>
        <v>SE</v>
      </c>
      <c r="C38560" s="314" t="str">
        <f>EAP!$C$11</f>
        <v>PP03</v>
      </c>
      <c r="D38560" s="315" t="str">
        <f>'Composições Desp. Diretas'!$C$57</f>
        <v>análise lab eflu</v>
      </c>
      <c r="E38560" s="314" t="str">
        <f>Resumo!$R$5</f>
        <v>Despesa</v>
      </c>
      <c r="F38560" s="314" t="str">
        <f>Resumo!$R$7</f>
        <v>Despesa Direta</v>
      </c>
      <c r="G38560" s="327">
        <f>'Composições Desp. Diretas'!DH57</f>
        <v>0</v>
      </c>
    </row>
    <row r="38561" spans="1:7" x14ac:dyDescent="0.25">
      <c r="A38561" s="319">
        <f>'Comp. Desp. Indiretas'!$DG$7</f>
        <v>0</v>
      </c>
      <c r="B38561" s="314" t="str">
        <f>'Composições Desp. Diretas'!$A$58</f>
        <v>MOC</v>
      </c>
      <c r="C38561" s="314" t="str">
        <f>EAP!$C$11</f>
        <v>PP03</v>
      </c>
      <c r="D38561" s="315" t="str">
        <f>'Composições Desp. Diretas'!$C$58</f>
        <v>ANALISTA DE PROJETOS PLENO</v>
      </c>
      <c r="E38561" s="314" t="str">
        <f>Resumo!$R$5</f>
        <v>Despesa</v>
      </c>
      <c r="F38561" s="314" t="str">
        <f>Resumo!$R$7</f>
        <v>Despesa Direta</v>
      </c>
      <c r="G38561" s="327">
        <f>'Composições Desp. Diretas'!DH58</f>
        <v>0</v>
      </c>
    </row>
    <row r="38562" spans="1:7" x14ac:dyDescent="0.25">
      <c r="A38562" s="319">
        <f>'Comp. Desp. Indiretas'!$DG$7</f>
        <v>0</v>
      </c>
      <c r="B38562" s="314" t="str">
        <f>'Composições Desp. Diretas'!$A$59</f>
        <v>SE</v>
      </c>
      <c r="C38562" s="314" t="str">
        <f>EAP!$C$11</f>
        <v>PP03</v>
      </c>
      <c r="D38562" s="315" t="str">
        <f>'Composições Desp. Diretas'!$C$59</f>
        <v>Elaboração de RT Ecotox</v>
      </c>
      <c r="E38562" s="314" t="str">
        <f>Resumo!$R$5</f>
        <v>Despesa</v>
      </c>
      <c r="F38562" s="314" t="str">
        <f>Resumo!$R$7</f>
        <v>Despesa Direta</v>
      </c>
      <c r="G38562" s="327">
        <f>'Composições Desp. Diretas'!DH59</f>
        <v>0</v>
      </c>
    </row>
    <row r="38563" spans="1:7" x14ac:dyDescent="0.25">
      <c r="A38563" s="319">
        <f>'Comp. Desp. Indiretas'!$DG$7</f>
        <v>0</v>
      </c>
      <c r="B38563" s="314">
        <f>'Composições Desp. Diretas'!$A$60</f>
        <v>0</v>
      </c>
      <c r="C38563" s="314" t="str">
        <f>EAP!$C$11</f>
        <v>PP03</v>
      </c>
      <c r="D38563" s="315">
        <f>'Composições Desp. Diretas'!$C$60</f>
        <v>0</v>
      </c>
      <c r="E38563" s="314" t="str">
        <f>Resumo!$R$5</f>
        <v>Despesa</v>
      </c>
      <c r="F38563" s="314" t="str">
        <f>Resumo!$R$7</f>
        <v>Despesa Direta</v>
      </c>
      <c r="G38563" s="327">
        <f>'Composições Desp. Diretas'!DH60</f>
        <v>0</v>
      </c>
    </row>
    <row r="38564" spans="1:7" x14ac:dyDescent="0.25">
      <c r="A38564" s="319">
        <f>'Comp. Desp. Indiretas'!$DG$7</f>
        <v>0</v>
      </c>
      <c r="B38564" s="314">
        <f>'Composições Desp. Diretas'!$A$61</f>
        <v>0</v>
      </c>
      <c r="C38564" s="314" t="str">
        <f>EAP!$C$11</f>
        <v>PP03</v>
      </c>
      <c r="D38564" s="315">
        <f>'Composições Desp. Diretas'!$C$61</f>
        <v>0</v>
      </c>
      <c r="E38564" s="314" t="str">
        <f>Resumo!$R$5</f>
        <v>Despesa</v>
      </c>
      <c r="F38564" s="314" t="str">
        <f>Resumo!$R$7</f>
        <v>Despesa Direta</v>
      </c>
      <c r="G38564" s="327">
        <f>'Composições Desp. Diretas'!DH61</f>
        <v>0</v>
      </c>
    </row>
    <row r="38565" spans="1:7" x14ac:dyDescent="0.25">
      <c r="A38565" s="319">
        <f>'Comp. Desp. Indiretas'!$DG$7</f>
        <v>0</v>
      </c>
      <c r="B38565" s="314" t="str">
        <f>'Composições Desp. Diretas'!$A$62</f>
        <v>MOC</v>
      </c>
      <c r="C38565" s="314" t="str">
        <f>EAP!$C$11</f>
        <v>PP03</v>
      </c>
      <c r="D38565" s="315" t="str">
        <f>'Composições Desp. Diretas'!$C$62</f>
        <v>TÉCNICO OPERACIONAL</v>
      </c>
      <c r="E38565" s="314" t="str">
        <f>Resumo!$R$5</f>
        <v>Despesa</v>
      </c>
      <c r="F38565" s="314" t="str">
        <f>Resumo!$R$7</f>
        <v>Despesa Direta</v>
      </c>
      <c r="G38565" s="327">
        <f>'Composições Desp. Diretas'!DH62</f>
        <v>0</v>
      </c>
    </row>
    <row r="38566" spans="1:7" x14ac:dyDescent="0.25">
      <c r="A38566" s="319">
        <f>'Comp. Desp. Indiretas'!$DG$7</f>
        <v>0</v>
      </c>
      <c r="B38566" s="314" t="str">
        <f>'Composições Desp. Diretas'!$A$63</f>
        <v>DG</v>
      </c>
      <c r="C38566" s="314" t="str">
        <f>EAP!$C$11</f>
        <v>PP03</v>
      </c>
      <c r="D38566" s="315" t="str">
        <f>'Composições Desp. Diretas'!$C$63</f>
        <v>COMBUSTÍVEL - GASOLINA</v>
      </c>
      <c r="E38566" s="314" t="str">
        <f>Resumo!$R$5</f>
        <v>Despesa</v>
      </c>
      <c r="F38566" s="314" t="str">
        <f>Resumo!$R$7</f>
        <v>Despesa Direta</v>
      </c>
      <c r="G38566" s="327">
        <f>'Composições Desp. Diretas'!DH63</f>
        <v>0</v>
      </c>
    </row>
    <row r="38567" spans="1:7" x14ac:dyDescent="0.25">
      <c r="A38567" s="319">
        <f>'Comp. Desp. Indiretas'!$DG$7</f>
        <v>0</v>
      </c>
      <c r="B38567" s="314">
        <f>'Composições Desp. Diretas'!$A$64</f>
        <v>0</v>
      </c>
      <c r="C38567" s="314" t="str">
        <f>EAP!$C$11</f>
        <v>PP03</v>
      </c>
      <c r="D38567" s="315">
        <f>'Composições Desp. Diretas'!$C$64</f>
        <v>0</v>
      </c>
      <c r="E38567" s="314" t="str">
        <f>Resumo!$R$5</f>
        <v>Despesa</v>
      </c>
      <c r="F38567" s="314" t="str">
        <f>Resumo!$R$7</f>
        <v>Despesa Direta</v>
      </c>
      <c r="G38567" s="327">
        <f>'Composições Desp. Diretas'!DH64</f>
        <v>0</v>
      </c>
    </row>
    <row r="38568" spans="1:7" x14ac:dyDescent="0.25">
      <c r="A38568" s="319">
        <f>'Comp. Desp. Indiretas'!$DG$7</f>
        <v>0</v>
      </c>
      <c r="B38568" s="314">
        <f>'Composições Desp. Diretas'!$A$65</f>
        <v>0</v>
      </c>
      <c r="C38568" s="314" t="str">
        <f>EAP!$C$11</f>
        <v>PP03</v>
      </c>
      <c r="D38568" s="315">
        <f>'Composições Desp. Diretas'!$C$65</f>
        <v>0</v>
      </c>
      <c r="E38568" s="314" t="str">
        <f>Resumo!$R$5</f>
        <v>Despesa</v>
      </c>
      <c r="F38568" s="314" t="str">
        <f>Resumo!$R$7</f>
        <v>Despesa Direta</v>
      </c>
      <c r="G38568" s="327">
        <f>'Composições Desp. Diretas'!DH65</f>
        <v>0</v>
      </c>
    </row>
    <row r="38569" spans="1:7" x14ac:dyDescent="0.25">
      <c r="A38569" s="319">
        <f>'Comp. Desp. Indiretas'!$DG$7</f>
        <v>0</v>
      </c>
      <c r="B38569" s="314">
        <f>'Composições Desp. Diretas'!$A$66</f>
        <v>0</v>
      </c>
      <c r="C38569" s="314" t="str">
        <f>EAP!$C$11</f>
        <v>PP03</v>
      </c>
      <c r="D38569" s="315">
        <f>'Composições Desp. Diretas'!$C$66</f>
        <v>0</v>
      </c>
      <c r="E38569" s="314" t="str">
        <f>Resumo!$R$5</f>
        <v>Despesa</v>
      </c>
      <c r="F38569" s="314" t="str">
        <f>Resumo!$R$7</f>
        <v>Despesa Direta</v>
      </c>
      <c r="G38569" s="327">
        <f>'Composições Desp. Diretas'!DH66</f>
        <v>0</v>
      </c>
    </row>
    <row r="38570" spans="1:7" x14ac:dyDescent="0.25">
      <c r="A38570" s="319">
        <f>'Comp. Desp. Indiretas'!$DG$7</f>
        <v>0</v>
      </c>
      <c r="B38570" s="314">
        <f>'Composições Desp. Diretas'!$A$67</f>
        <v>0</v>
      </c>
      <c r="C38570" s="314" t="str">
        <f>EAP!$C$11</f>
        <v>PP03</v>
      </c>
      <c r="D38570" s="315">
        <f>'Composições Desp. Diretas'!$C$67</f>
        <v>0</v>
      </c>
      <c r="E38570" s="314" t="str">
        <f>Resumo!$R$5</f>
        <v>Despesa</v>
      </c>
      <c r="F38570" s="314" t="str">
        <f>Resumo!$R$7</f>
        <v>Despesa Direta</v>
      </c>
      <c r="G38570" s="327">
        <f>'Composições Desp. Diretas'!DH67</f>
        <v>0</v>
      </c>
    </row>
    <row r="38571" spans="1:7" x14ac:dyDescent="0.25">
      <c r="A38571" s="319">
        <f>'Comp. Desp. Indiretas'!$DG$7</f>
        <v>0</v>
      </c>
      <c r="B38571" s="314">
        <f>'Composições Desp. Diretas'!$A$68</f>
        <v>0</v>
      </c>
      <c r="C38571" s="314" t="str">
        <f>EAP!$C$11</f>
        <v>PP03</v>
      </c>
      <c r="D38571" s="315">
        <f>'Composições Desp. Diretas'!$C$68</f>
        <v>0</v>
      </c>
      <c r="E38571" s="314" t="str">
        <f>Resumo!$R$5</f>
        <v>Despesa</v>
      </c>
      <c r="F38571" s="314" t="str">
        <f>Resumo!$R$7</f>
        <v>Despesa Direta</v>
      </c>
      <c r="G38571" s="327">
        <f>'Composições Desp. Diretas'!DH68</f>
        <v>0</v>
      </c>
    </row>
    <row r="38572" spans="1:7" x14ac:dyDescent="0.25">
      <c r="A38572" s="319">
        <f>'Comp. Desp. Indiretas'!$DG$7</f>
        <v>0</v>
      </c>
      <c r="B38572" s="314">
        <f>'Composições Desp. Diretas'!$A$69</f>
        <v>0</v>
      </c>
      <c r="C38572" s="314" t="str">
        <f>EAP!$C$11</f>
        <v>PP03</v>
      </c>
      <c r="D38572" s="315">
        <f>'Composições Desp. Diretas'!$C$69</f>
        <v>0</v>
      </c>
      <c r="E38572" s="314" t="str">
        <f>Resumo!$R$5</f>
        <v>Despesa</v>
      </c>
      <c r="F38572" s="314" t="str">
        <f>Resumo!$R$7</f>
        <v>Despesa Direta</v>
      </c>
      <c r="G38572" s="327">
        <f>'Composições Desp. Diretas'!DH69</f>
        <v>0</v>
      </c>
    </row>
    <row r="38573" spans="1:7" x14ac:dyDescent="0.25">
      <c r="A38573" s="319">
        <f>'Comp. Desp. Indiretas'!$DG$7</f>
        <v>0</v>
      </c>
      <c r="B38573" s="314">
        <f>'Composições Desp. Diretas'!$A$70</f>
        <v>0</v>
      </c>
      <c r="C38573" s="314" t="str">
        <f>EAP!$C$11</f>
        <v>PP03</v>
      </c>
      <c r="D38573" s="315">
        <f>'Composições Desp. Diretas'!$C$70</f>
        <v>0</v>
      </c>
      <c r="E38573" s="314" t="str">
        <f>Resumo!$R$5</f>
        <v>Despesa</v>
      </c>
      <c r="F38573" s="314" t="str">
        <f>Resumo!$R$7</f>
        <v>Despesa Direta</v>
      </c>
      <c r="G38573" s="327">
        <f>'Composições Desp. Diretas'!DH70</f>
        <v>0</v>
      </c>
    </row>
    <row r="38574" spans="1:7" x14ac:dyDescent="0.25">
      <c r="A38574" s="319">
        <f>'Comp. Desp. Indiretas'!$DG$7</f>
        <v>0</v>
      </c>
      <c r="B38574" s="314">
        <f>'Composições Desp. Diretas'!$A$71</f>
        <v>0</v>
      </c>
      <c r="C38574" s="314" t="str">
        <f>EAP!$C$11</f>
        <v>PP03</v>
      </c>
      <c r="D38574" s="315">
        <f>'Composições Desp. Diretas'!$C$71</f>
        <v>0</v>
      </c>
      <c r="E38574" s="314" t="str">
        <f>Resumo!$R$5</f>
        <v>Despesa</v>
      </c>
      <c r="F38574" s="314" t="str">
        <f>Resumo!$R$7</f>
        <v>Despesa Direta</v>
      </c>
      <c r="G38574" s="327">
        <f>'Composições Desp. Diretas'!DH71</f>
        <v>0</v>
      </c>
    </row>
    <row r="38575" spans="1:7" x14ac:dyDescent="0.25">
      <c r="A38575" s="319">
        <f>'Comp. Desp. Indiretas'!$DG$7</f>
        <v>0</v>
      </c>
      <c r="B38575" s="314">
        <f>'Composições Desp. Diretas'!$A$72</f>
        <v>0</v>
      </c>
      <c r="C38575" s="314" t="str">
        <f>EAP!$C$11</f>
        <v>PP03</v>
      </c>
      <c r="D38575" s="315">
        <f>'Composições Desp. Diretas'!$C$72</f>
        <v>0</v>
      </c>
      <c r="E38575" s="314" t="str">
        <f>Resumo!$R$5</f>
        <v>Despesa</v>
      </c>
      <c r="F38575" s="314" t="str">
        <f>Resumo!$R$7</f>
        <v>Despesa Direta</v>
      </c>
      <c r="G38575" s="327">
        <f>'Composições Desp. Diretas'!DH72</f>
        <v>0</v>
      </c>
    </row>
    <row r="38576" spans="1:7" x14ac:dyDescent="0.25">
      <c r="A38576" s="319">
        <f>'Comp. Desp. Indiretas'!$DG$7</f>
        <v>0</v>
      </c>
      <c r="B38576" s="314">
        <f>'Composições Desp. Diretas'!$A$73</f>
        <v>0</v>
      </c>
      <c r="C38576" s="314" t="str">
        <f>EAP!$C$11</f>
        <v>PP03</v>
      </c>
      <c r="D38576" s="315">
        <f>'Composições Desp. Diretas'!$C$73</f>
        <v>0</v>
      </c>
      <c r="E38576" s="314" t="str">
        <f>Resumo!$R$5</f>
        <v>Despesa</v>
      </c>
      <c r="F38576" s="314" t="str">
        <f>Resumo!$R$7</f>
        <v>Despesa Direta</v>
      </c>
      <c r="G38576" s="327">
        <f>'Composições Desp. Diretas'!DH73</f>
        <v>0</v>
      </c>
    </row>
    <row r="38577" spans="1:7" x14ac:dyDescent="0.25">
      <c r="A38577" s="319">
        <f>'Comp. Desp. Indiretas'!$DG$7</f>
        <v>0</v>
      </c>
      <c r="B38577" s="314">
        <f>'Composições Desp. Diretas'!$A$74</f>
        <v>0</v>
      </c>
      <c r="C38577" s="314" t="str">
        <f>EAP!$C$11</f>
        <v>PP03</v>
      </c>
      <c r="D38577" s="315">
        <f>'Composições Desp. Diretas'!$C$74</f>
        <v>0</v>
      </c>
      <c r="E38577" s="314" t="str">
        <f>Resumo!$R$5</f>
        <v>Despesa</v>
      </c>
      <c r="F38577" s="314" t="str">
        <f>Resumo!$R$7</f>
        <v>Despesa Direta</v>
      </c>
      <c r="G38577" s="327">
        <f>'Composições Desp. Diretas'!DH74</f>
        <v>0</v>
      </c>
    </row>
    <row r="38578" spans="1:7" x14ac:dyDescent="0.25">
      <c r="A38578" s="319">
        <f>'Comp. Desp. Indiretas'!$DG$7</f>
        <v>0</v>
      </c>
      <c r="B38578" s="314">
        <f>'Composições Desp. Diretas'!$A$75</f>
        <v>0</v>
      </c>
      <c r="C38578" s="314" t="str">
        <f>EAP!$C$11</f>
        <v>PP03</v>
      </c>
      <c r="D38578" s="315">
        <f>'Composições Desp. Diretas'!$C$75</f>
        <v>0</v>
      </c>
      <c r="E38578" s="314" t="str">
        <f>Resumo!$R$5</f>
        <v>Despesa</v>
      </c>
      <c r="F38578" s="314" t="str">
        <f>Resumo!$R$7</f>
        <v>Despesa Direta</v>
      </c>
      <c r="G38578" s="327">
        <f>'Composições Desp. Diretas'!DH75</f>
        <v>0</v>
      </c>
    </row>
    <row r="38579" spans="1:7" x14ac:dyDescent="0.25">
      <c r="A38579" s="319">
        <f>'Comp. Desp. Indiretas'!$DG$7</f>
        <v>0</v>
      </c>
      <c r="B38579" s="314">
        <f>'Composições Desp. Diretas'!$A$76</f>
        <v>0</v>
      </c>
      <c r="C38579" s="314" t="str">
        <f>EAP!$C$11</f>
        <v>PP03</v>
      </c>
      <c r="D38579" s="315">
        <f>'Composições Desp. Diretas'!$C$76</f>
        <v>0</v>
      </c>
      <c r="E38579" s="314" t="str">
        <f>Resumo!$R$5</f>
        <v>Despesa</v>
      </c>
      <c r="F38579" s="314" t="str">
        <f>Resumo!$R$7</f>
        <v>Despesa Direta</v>
      </c>
      <c r="G38579" s="327">
        <f>'Composições Desp. Diretas'!DH76</f>
        <v>0</v>
      </c>
    </row>
    <row r="38580" spans="1:7" x14ac:dyDescent="0.25">
      <c r="A38580" s="319">
        <f>'Comp. Desp. Indiretas'!$DG$7</f>
        <v>0</v>
      </c>
      <c r="B38580" s="314">
        <f>'Composições Desp. Diretas'!$A$77</f>
        <v>0</v>
      </c>
      <c r="C38580" s="314" t="str">
        <f>EAP!$C$11</f>
        <v>PP03</v>
      </c>
      <c r="D38580" s="315">
        <f>'Composições Desp. Diretas'!$C$77</f>
        <v>0</v>
      </c>
      <c r="E38580" s="314" t="str">
        <f>Resumo!$R$5</f>
        <v>Despesa</v>
      </c>
      <c r="F38580" s="314" t="str">
        <f>Resumo!$R$7</f>
        <v>Despesa Direta</v>
      </c>
      <c r="G38580" s="327">
        <f>'Composições Desp. Diretas'!DH77</f>
        <v>0</v>
      </c>
    </row>
    <row r="38581" spans="1:7" x14ac:dyDescent="0.25">
      <c r="A38581" s="319">
        <f>'Comp. Desp. Indiretas'!$DG$7</f>
        <v>0</v>
      </c>
      <c r="B38581" s="314">
        <f>'Composições Desp. Diretas'!$A$78</f>
        <v>0</v>
      </c>
      <c r="C38581" s="314" t="str">
        <f>EAP!$C$11</f>
        <v>PP03</v>
      </c>
      <c r="D38581" s="315">
        <f>'Composições Desp. Diretas'!$C$78</f>
        <v>0</v>
      </c>
      <c r="E38581" s="314" t="str">
        <f>Resumo!$R$5</f>
        <v>Despesa</v>
      </c>
      <c r="F38581" s="314" t="str">
        <f>Resumo!$R$7</f>
        <v>Despesa Direta</v>
      </c>
      <c r="G38581" s="327">
        <f>'Composições Desp. Diretas'!DH78</f>
        <v>0</v>
      </c>
    </row>
    <row r="38590" spans="1:7" x14ac:dyDescent="0.25">
      <c r="A38590" s="319">
        <f>'Comp. Desp. Indiretas'!$DG$7</f>
        <v>0</v>
      </c>
      <c r="B38590" s="314">
        <f>'Composições Desp. Diretas'!$A$79</f>
        <v>0</v>
      </c>
      <c r="C38590" s="314" t="str">
        <f>EAP!$C$11</f>
        <v>PP03</v>
      </c>
      <c r="D38590" s="315">
        <f>'Composições Desp. Diretas'!$C$79</f>
        <v>0</v>
      </c>
      <c r="E38590" s="314" t="str">
        <f>Resumo!$R$5</f>
        <v>Despesa</v>
      </c>
      <c r="F38590" s="314" t="str">
        <f>Resumo!$R$7</f>
        <v>Despesa Direta</v>
      </c>
      <c r="G38590" s="327">
        <f>'Composições Desp. Diretas'!DH79</f>
        <v>0</v>
      </c>
    </row>
    <row r="39428" spans="1:7" x14ac:dyDescent="0.25">
      <c r="A39428" s="319">
        <f>'Comp. Desp. Indiretas'!$DG$7</f>
        <v>0</v>
      </c>
      <c r="D39428" s="315" t="str">
        <f>'CRONOG. DE RECEBIMENTO'!$A$5</f>
        <v>Monitoramento da Qualidade do Ar</v>
      </c>
      <c r="E39428" s="314" t="str">
        <f>Resumo!$R$4</f>
        <v>Receita</v>
      </c>
      <c r="F39428" s="314" t="str">
        <f>Resumo!$R$4</f>
        <v>Receita</v>
      </c>
      <c r="G39428" s="327">
        <f>'CRONOG. DE RECEBIMENTO'!AK5</f>
        <v>0</v>
      </c>
    </row>
    <row r="39429" spans="1:7" x14ac:dyDescent="0.25">
      <c r="A39429" s="319">
        <f>'Comp. Desp. Indiretas'!$DG$7</f>
        <v>0</v>
      </c>
      <c r="D39429" s="315" t="str">
        <f>'CRONOG. DE RECEBIMENTO'!$A$6</f>
        <v>Monitoramento de Ruído</v>
      </c>
      <c r="E39429" s="314" t="str">
        <f>Resumo!$R$4</f>
        <v>Receita</v>
      </c>
      <c r="F39429" s="314" t="str">
        <f>Resumo!$R$4</f>
        <v>Receita</v>
      </c>
      <c r="G39429" s="327">
        <f>'CRONOG. DE RECEBIMENTO'!AK6</f>
        <v>0</v>
      </c>
    </row>
    <row r="39430" spans="1:7" x14ac:dyDescent="0.25">
      <c r="A39430" s="319">
        <f>'Comp. Desp. Indiretas'!$DG$7</f>
        <v>0</v>
      </c>
      <c r="D39430" s="315" t="str">
        <f>'CRONOG. DE RECEBIMENTO'!$A$7</f>
        <v>Monitoramento de Efluentes Industriais</v>
      </c>
      <c r="E39430" s="314" t="str">
        <f>Resumo!$R$4</f>
        <v>Receita</v>
      </c>
      <c r="F39430" s="314" t="str">
        <f>Resumo!$R$4</f>
        <v>Receita</v>
      </c>
      <c r="G39430" s="327">
        <f>'CRONOG. DE RECEBIMENTO'!AK7</f>
        <v>0</v>
      </c>
    </row>
    <row r="39458" spans="1:7" x14ac:dyDescent="0.25">
      <c r="A39458" s="319">
        <f>'Comp. Desp. Indiretas'!$DG$7</f>
        <v>0</v>
      </c>
      <c r="D39458" s="315" t="str">
        <f>Resumo!$R$8</f>
        <v>Imposto</v>
      </c>
      <c r="E39458" s="314" t="str">
        <f>Resumo!$R$5</f>
        <v>Despesa</v>
      </c>
      <c r="F39458" s="314" t="str">
        <f>Resumo!$R$8</f>
        <v>Imposto</v>
      </c>
      <c r="G39458" s="327">
        <f>'CRONOG. DE RECEBIMENTO'!AK10</f>
        <v>0</v>
      </c>
    </row>
    <row r="39459" spans="1:7" x14ac:dyDescent="0.25">
      <c r="A39459" s="319">
        <f>'Comp. Desp. Indiretas'!$DG$7</f>
        <v>0</v>
      </c>
      <c r="D39459" s="315" t="str">
        <f>Resumo!$R$9</f>
        <v>Overhead</v>
      </c>
      <c r="E39459" s="314" t="str">
        <f>Resumo!$R$9</f>
        <v>Overhead</v>
      </c>
      <c r="F39459" s="314" t="str">
        <f>Resumo!$R$9</f>
        <v>Overhead</v>
      </c>
      <c r="G39459" s="327">
        <f>'CRONOG. DE RECEBIMENTO'!AK15</f>
        <v>0</v>
      </c>
    </row>
    <row r="39460" spans="1:7" x14ac:dyDescent="0.25">
      <c r="A39460" s="319">
        <f>'Comp. Desp. Indiretas'!$DG$7</f>
        <v>0</v>
      </c>
      <c r="D39460" s="315" t="str">
        <f>Resumo!$R$10</f>
        <v>Margem</v>
      </c>
      <c r="E39460" s="314" t="str">
        <f>Resumo!$R$10</f>
        <v>Margem</v>
      </c>
      <c r="F39460" s="314" t="str">
        <f>Resumo!$R$10</f>
        <v>Margem</v>
      </c>
      <c r="G39460" s="327">
        <f>'CRONOG. DE RECEBIMENTO'!AK17</f>
        <v>0</v>
      </c>
    </row>
    <row r="39461" spans="1:7" x14ac:dyDescent="0.25">
      <c r="A39461" s="319">
        <f>'Comp. Desp. Indiretas'!$DG$7</f>
        <v>0</v>
      </c>
      <c r="D39461" s="315" t="str">
        <f>Resumo!$R$11</f>
        <v>Risco</v>
      </c>
      <c r="E39461" s="314" t="str">
        <f>Resumo!$R$11</f>
        <v>Risco</v>
      </c>
      <c r="F39461" s="314" t="str">
        <f>Resumo!$R$11</f>
        <v>Risco</v>
      </c>
      <c r="G39461" s="327">
        <f>'CRONOG. DE RECEBIMENTO'!AK16</f>
        <v>0</v>
      </c>
    </row>
    <row r="39462" spans="1:7" x14ac:dyDescent="0.25">
      <c r="A39462" s="319">
        <f>'Comp. Desp. Indiretas'!$DG$7</f>
        <v>0</v>
      </c>
      <c r="D39462" s="315" t="str">
        <f>'CRONOG. DE RECEBIMENTO'!$A$11</f>
        <v>TOTAL MENSAL - RECEITA LÍQUIDA</v>
      </c>
      <c r="E39462" s="314" t="str">
        <f>Resumo!$R$4</f>
        <v>Receita</v>
      </c>
      <c r="F39462" s="314" t="str">
        <f>'CRONOG. DE RECEBIMENTO'!$A$11</f>
        <v>TOTAL MENSAL - RECEITA LÍQUIDA</v>
      </c>
      <c r="G39462" s="327">
        <f>'CRONOG. DE RECEBIMENTO'!$AK$11</f>
        <v>0</v>
      </c>
    </row>
    <row r="39463" spans="1:7" x14ac:dyDescent="0.25">
      <c r="A39463" s="319">
        <f>'Comp. Desp. Indiretas'!$DG$7</f>
        <v>0</v>
      </c>
      <c r="D39463" s="315" t="str">
        <f>'CRONOG. DE RECEBIMENTO'!$A$12</f>
        <v>TOTAL ACUMULADO - RECEITA LÍQUIDA</v>
      </c>
      <c r="E39463" s="314" t="str">
        <f>Resumo!$R$4</f>
        <v>Receita</v>
      </c>
      <c r="F39463" s="314" t="str">
        <f>'CRONOG. DE RECEBIMENTO'!$A$12</f>
        <v>TOTAL ACUMULADO - RECEITA LÍQUIDA</v>
      </c>
      <c r="G39463" s="327">
        <f>'CRONOG. DE RECEBIMENTO'!$AK$12</f>
        <v>17472.697328999995</v>
      </c>
    </row>
    <row r="39464" spans="1:7" x14ac:dyDescent="0.25">
      <c r="A39464" s="319">
        <f>'Comp. Desp. Indiretas'!$DG$7</f>
        <v>0</v>
      </c>
      <c r="D39464" s="315" t="str">
        <f>'CRONOG. DE RECEBIMENTO'!$A$38</f>
        <v>Monitoramento da Qualidade do Ar</v>
      </c>
      <c r="E39464" s="314" t="str">
        <f>Resumo!$R$12</f>
        <v>Recebimento Cliente</v>
      </c>
      <c r="F39464" s="314" t="str">
        <f>Resumo!$R$12</f>
        <v>Recebimento Cliente</v>
      </c>
      <c r="G39464" s="327">
        <f>'CRONOG. DE RECEBIMENTO'!$AK$38</f>
        <v>0</v>
      </c>
    </row>
    <row r="39465" spans="1:7" x14ac:dyDescent="0.25">
      <c r="A39465" s="319">
        <f>'Comp. Desp. Indiretas'!$DG$7</f>
        <v>0</v>
      </c>
      <c r="D39465" s="315" t="str">
        <f>'CRONOG. DE RECEBIMENTO'!$A$39</f>
        <v>Monitoramento de Ruído</v>
      </c>
      <c r="E39465" s="314" t="str">
        <f>Resumo!$R$12</f>
        <v>Recebimento Cliente</v>
      </c>
      <c r="F39465" s="314" t="str">
        <f>Resumo!$R$12</f>
        <v>Recebimento Cliente</v>
      </c>
      <c r="G39465" s="327">
        <f>'CRONOG. DE RECEBIMENTO'!$AK$39</f>
        <v>0</v>
      </c>
    </row>
    <row r="39466" spans="1:7" x14ac:dyDescent="0.25">
      <c r="A39466" s="319">
        <f>'Comp. Desp. Indiretas'!$DG$7</f>
        <v>0</v>
      </c>
      <c r="D39466" s="315" t="str">
        <f>'CRONOG. DE RECEBIMENTO'!$A$40</f>
        <v>Monitoramento de Efluentes Industriais</v>
      </c>
      <c r="E39466" s="314" t="str">
        <f>Resumo!$R$12</f>
        <v>Recebimento Cliente</v>
      </c>
      <c r="F39466" s="314" t="str">
        <f>Resumo!$R$12</f>
        <v>Recebimento Cliente</v>
      </c>
      <c r="G39466" s="327">
        <f>'CRONOG. DE RECEBIMENTO'!$AK$40</f>
        <v>0</v>
      </c>
    </row>
    <row r="39494" spans="1:7" x14ac:dyDescent="0.25">
      <c r="A39494" s="319">
        <f>'Comp. Desp. Indiretas'!$DH$7</f>
        <v>0</v>
      </c>
      <c r="B39494" s="314" t="str">
        <f>'Comp. Desp. Indiretas'!$A$9</f>
        <v>MOC</v>
      </c>
      <c r="D39494" s="315" t="str">
        <f>'Comp. Desp. Indiretas'!$C$9</f>
        <v>DIRETOR TÉCNICO</v>
      </c>
      <c r="E39494" s="314" t="str">
        <f>Resumo!$R$5</f>
        <v>Despesa</v>
      </c>
      <c r="F39494" s="314" t="str">
        <f>Resumo!$R$6</f>
        <v>Despesa Indireta</v>
      </c>
      <c r="G39494" s="327">
        <f>'Comp. Desp. Indiretas'!DH9</f>
        <v>0</v>
      </c>
    </row>
    <row r="39495" spans="1:7" x14ac:dyDescent="0.25">
      <c r="A39495" s="319">
        <f>'Comp. Desp. Indiretas'!$DH$7</f>
        <v>0</v>
      </c>
      <c r="B39495" s="314" t="str">
        <f>'Comp. Desp. Indiretas'!$A$10</f>
        <v>MOC</v>
      </c>
      <c r="D39495" s="315" t="str">
        <f>'Comp. Desp. Indiretas'!$C$10</f>
        <v>GERENTE DE PROJETO</v>
      </c>
      <c r="E39495" s="314" t="str">
        <f>Resumo!$R$5</f>
        <v>Despesa</v>
      </c>
      <c r="F39495" s="314" t="str">
        <f>Resumo!$R$6</f>
        <v>Despesa Indireta</v>
      </c>
      <c r="G39495" s="327">
        <f>'Comp. Desp. Indiretas'!DH10</f>
        <v>0</v>
      </c>
    </row>
    <row r="39496" spans="1:7" x14ac:dyDescent="0.25">
      <c r="A39496" s="319">
        <f>'Comp. Desp. Indiretas'!$DH$7</f>
        <v>0</v>
      </c>
      <c r="B39496" s="314" t="str">
        <f>'Comp. Desp. Indiretas'!$A$11</f>
        <v>MOC</v>
      </c>
      <c r="D39496" s="315" t="str">
        <f>'Comp. Desp. Indiretas'!$C$11</f>
        <v>COORD. DE PROJETO</v>
      </c>
      <c r="E39496" s="314" t="str">
        <f>Resumo!$R$5</f>
        <v>Despesa</v>
      </c>
      <c r="F39496" s="314" t="str">
        <f>Resumo!$R$6</f>
        <v>Despesa Indireta</v>
      </c>
      <c r="G39496" s="327">
        <f>'Comp. Desp. Indiretas'!DH11</f>
        <v>0</v>
      </c>
    </row>
    <row r="39497" spans="1:7" x14ac:dyDescent="0.25">
      <c r="A39497" s="319">
        <f>'Comp. Desp. Indiretas'!$DH$7</f>
        <v>0</v>
      </c>
      <c r="B39497" s="314" t="str">
        <f>'Comp. Desp. Indiretas'!$A$12</f>
        <v>MOC</v>
      </c>
      <c r="D39497" s="315" t="str">
        <f>'Comp. Desp. Indiretas'!$C$12</f>
        <v>COORD. OPERACIONAL</v>
      </c>
      <c r="E39497" s="314" t="str">
        <f>Resumo!$R$5</f>
        <v>Despesa</v>
      </c>
      <c r="F39497" s="314" t="str">
        <f>Resumo!$R$6</f>
        <v>Despesa Indireta</v>
      </c>
      <c r="G39497" s="327">
        <f>'Comp. Desp. Indiretas'!DH12</f>
        <v>0</v>
      </c>
    </row>
    <row r="39498" spans="1:7" x14ac:dyDescent="0.25">
      <c r="A39498" s="319">
        <f>'Comp. Desp. Indiretas'!$DH$7</f>
        <v>0</v>
      </c>
      <c r="B39498" s="314" t="str">
        <f>'Comp. Desp. Indiretas'!$A$13</f>
        <v>MOC</v>
      </c>
      <c r="D39498" s="315" t="str">
        <f>'Comp. Desp. Indiretas'!$C$13</f>
        <v>ANALISTA DE PROJETOS SENIOR</v>
      </c>
      <c r="E39498" s="314" t="str">
        <f>Resumo!$R$5</f>
        <v>Despesa</v>
      </c>
      <c r="F39498" s="314" t="str">
        <f>Resumo!$R$6</f>
        <v>Despesa Indireta</v>
      </c>
      <c r="G39498" s="327">
        <f>'Comp. Desp. Indiretas'!DH13</f>
        <v>0</v>
      </c>
    </row>
    <row r="39499" spans="1:7" x14ac:dyDescent="0.25">
      <c r="A39499" s="319">
        <f>'Comp. Desp. Indiretas'!$DH$7</f>
        <v>0</v>
      </c>
      <c r="B39499" s="314" t="str">
        <f>'Comp. Desp. Indiretas'!$A$14</f>
        <v>MOC</v>
      </c>
      <c r="D39499" s="315" t="str">
        <f>'Comp. Desp. Indiretas'!$C$14</f>
        <v>ANALISTA DE PROJETOS PLENO</v>
      </c>
      <c r="E39499" s="314" t="str">
        <f>Resumo!$R$5</f>
        <v>Despesa</v>
      </c>
      <c r="F39499" s="314" t="str">
        <f>Resumo!$R$6</f>
        <v>Despesa Indireta</v>
      </c>
      <c r="G39499" s="327">
        <f>'Comp. Desp. Indiretas'!DH14</f>
        <v>0</v>
      </c>
    </row>
    <row r="39500" spans="1:7" x14ac:dyDescent="0.25">
      <c r="A39500" s="319">
        <f>'Comp. Desp. Indiretas'!$DH$7</f>
        <v>0</v>
      </c>
      <c r="B39500" s="314" t="str">
        <f>'Comp. Desp. Indiretas'!$A$15</f>
        <v>MOC</v>
      </c>
      <c r="D39500" s="315" t="str">
        <f>'Comp. Desp. Indiretas'!$C$15</f>
        <v>ANALISTA DE PROJETOS JUNIOR</v>
      </c>
      <c r="E39500" s="314" t="str">
        <f>Resumo!$R$5</f>
        <v>Despesa</v>
      </c>
      <c r="F39500" s="314" t="str">
        <f>Resumo!$R$6</f>
        <v>Despesa Indireta</v>
      </c>
      <c r="G39500" s="327">
        <f>'Comp. Desp. Indiretas'!DH15</f>
        <v>0</v>
      </c>
    </row>
    <row r="39501" spans="1:7" x14ac:dyDescent="0.25">
      <c r="A39501" s="319">
        <f>'Comp. Desp. Indiretas'!$DH$7</f>
        <v>0</v>
      </c>
      <c r="B39501" s="314" t="str">
        <f>'Comp. Desp. Indiretas'!$A$16</f>
        <v>MOC</v>
      </c>
      <c r="D39501" s="315" t="str">
        <f>'Comp. Desp. Indiretas'!$C$16</f>
        <v>TÉCNICO OPERACIONAL</v>
      </c>
      <c r="E39501" s="314" t="str">
        <f>Resumo!$R$5</f>
        <v>Despesa</v>
      </c>
      <c r="F39501" s="314" t="str">
        <f>Resumo!$R$6</f>
        <v>Despesa Indireta</v>
      </c>
      <c r="G39501" s="327">
        <f>'Comp. Desp. Indiretas'!DH16</f>
        <v>0</v>
      </c>
    </row>
    <row r="39502" spans="1:7" x14ac:dyDescent="0.25">
      <c r="A39502" s="319">
        <f>'Comp. Desp. Indiretas'!$DH$7</f>
        <v>0</v>
      </c>
      <c r="B39502" s="314" t="str">
        <f>'Comp. Desp. Indiretas'!$A$17</f>
        <v>MOC</v>
      </c>
      <c r="D39502" s="315" t="str">
        <f>'Comp. Desp. Indiretas'!$C$17</f>
        <v>TÉCNICO OPERACIONAL - C/ PERICULOSIDADE</v>
      </c>
      <c r="E39502" s="314" t="str">
        <f>Resumo!$R$5</f>
        <v>Despesa</v>
      </c>
      <c r="F39502" s="314" t="str">
        <f>Resumo!$R$6</f>
        <v>Despesa Indireta</v>
      </c>
      <c r="G39502" s="327">
        <f>'Comp. Desp. Indiretas'!DH17</f>
        <v>0</v>
      </c>
    </row>
    <row r="39503" spans="1:7" x14ac:dyDescent="0.25">
      <c r="A39503" s="319">
        <f>'Comp. Desp. Indiretas'!$DH$7</f>
        <v>0</v>
      </c>
      <c r="B39503" s="314" t="str">
        <f>'Comp. Desp. Indiretas'!$A$18</f>
        <v>MOC</v>
      </c>
      <c r="D39503" s="315" t="str">
        <f>'Comp. Desp. Indiretas'!$C$18</f>
        <v>ANALISTA DE GEOPROCESSAMENTO</v>
      </c>
      <c r="E39503" s="314" t="str">
        <f>Resumo!$R$5</f>
        <v>Despesa</v>
      </c>
      <c r="F39503" s="314" t="str">
        <f>Resumo!$R$6</f>
        <v>Despesa Indireta</v>
      </c>
      <c r="G39503" s="327">
        <f>'Comp. Desp. Indiretas'!DH18</f>
        <v>0</v>
      </c>
    </row>
    <row r="39504" spans="1:7" x14ac:dyDescent="0.25">
      <c r="A39504" s="319">
        <f>'Comp. Desp. Indiretas'!$DH$7</f>
        <v>0</v>
      </c>
      <c r="B39504" s="314" t="str">
        <f>'Comp. Desp. Indiretas'!$A$19</f>
        <v>MOC</v>
      </c>
      <c r="D39504" s="315" t="str">
        <f>'Comp. Desp. Indiretas'!$C$19</f>
        <v>ASSISTENTE DE PROJETOS</v>
      </c>
      <c r="E39504" s="314" t="str">
        <f>Resumo!$R$5</f>
        <v>Despesa</v>
      </c>
      <c r="F39504" s="314" t="str">
        <f>Resumo!$R$6</f>
        <v>Despesa Indireta</v>
      </c>
      <c r="G39504" s="327">
        <f>'Comp. Desp. Indiretas'!DH19</f>
        <v>0</v>
      </c>
    </row>
    <row r="39505" spans="1:7" x14ac:dyDescent="0.25">
      <c r="A39505" s="319">
        <f>'Comp. Desp. Indiretas'!$DH$7</f>
        <v>0</v>
      </c>
      <c r="B39505" s="314" t="str">
        <f>'Comp. Desp. Indiretas'!$A$20</f>
        <v>MOC</v>
      </c>
      <c r="D39505" s="315" t="str">
        <f>'Comp. Desp. Indiretas'!$C$20</f>
        <v>AUXILIAR TÉCNICO</v>
      </c>
      <c r="E39505" s="314" t="str">
        <f>Resumo!$R$5</f>
        <v>Despesa</v>
      </c>
      <c r="F39505" s="314" t="str">
        <f>Resumo!$R$6</f>
        <v>Despesa Indireta</v>
      </c>
      <c r="G39505" s="327">
        <f>'Comp. Desp. Indiretas'!DH20</f>
        <v>0</v>
      </c>
    </row>
    <row r="39506" spans="1:7" x14ac:dyDescent="0.25">
      <c r="A39506" s="319">
        <f>'Comp. Desp. Indiretas'!$DH$7</f>
        <v>0</v>
      </c>
      <c r="B39506" s="314" t="str">
        <f>'Comp. Desp. Indiretas'!$A$21</f>
        <v>MOC</v>
      </c>
      <c r="D39506" s="315" t="str">
        <f>'Comp. Desp. Indiretas'!$C$21</f>
        <v>ESTAGIÁRIO TÉCNICO</v>
      </c>
      <c r="E39506" s="314" t="str">
        <f>Resumo!$R$5</f>
        <v>Despesa</v>
      </c>
      <c r="F39506" s="314" t="str">
        <f>Resumo!$R$6</f>
        <v>Despesa Indireta</v>
      </c>
      <c r="G39506" s="327">
        <f>'Comp. Desp. Indiretas'!DH21</f>
        <v>0</v>
      </c>
    </row>
    <row r="39507" spans="1:7" x14ac:dyDescent="0.25">
      <c r="A39507" s="319">
        <f>'Comp. Desp. Indiretas'!$DH$7</f>
        <v>0</v>
      </c>
      <c r="B39507" s="314" t="str">
        <f>'Comp. Desp. Indiretas'!$A$22</f>
        <v>MOC</v>
      </c>
      <c r="D39507" s="315" t="str">
        <f>'Comp. Desp. Indiretas'!$C$22</f>
        <v>ANALISTA FINANCEIRO</v>
      </c>
      <c r="E39507" s="314" t="str">
        <f>Resumo!$R$5</f>
        <v>Despesa</v>
      </c>
      <c r="F39507" s="314" t="str">
        <f>Resumo!$R$6</f>
        <v>Despesa Indireta</v>
      </c>
      <c r="G39507" s="327">
        <f>'Comp. Desp. Indiretas'!DH22</f>
        <v>0</v>
      </c>
    </row>
    <row r="39508" spans="1:7" x14ac:dyDescent="0.25">
      <c r="A39508" s="319">
        <f>'Comp. Desp. Indiretas'!$DH$7</f>
        <v>0</v>
      </c>
      <c r="B39508" s="314" t="str">
        <f>'Comp. Desp. Indiretas'!$A$23</f>
        <v>MOC</v>
      </c>
      <c r="D39508" s="315" t="str">
        <f>'Comp. Desp. Indiretas'!$C$23</f>
        <v>ANALISTA DE SUPRIMENTOS</v>
      </c>
      <c r="E39508" s="314" t="str">
        <f>Resumo!$R$5</f>
        <v>Despesa</v>
      </c>
      <c r="F39508" s="314" t="str">
        <f>Resumo!$R$6</f>
        <v>Despesa Indireta</v>
      </c>
      <c r="G39508" s="327">
        <f>'Comp. Desp. Indiretas'!DH23</f>
        <v>0</v>
      </c>
    </row>
    <row r="39509" spans="1:7" x14ac:dyDescent="0.25">
      <c r="A39509" s="319">
        <f>'Comp. Desp. Indiretas'!$DH$7</f>
        <v>0</v>
      </c>
      <c r="B39509" s="314" t="str">
        <f>'Comp. Desp. Indiretas'!$A$24</f>
        <v>DG</v>
      </c>
      <c r="D39509" s="315" t="str">
        <f>'Comp. Desp. Indiretas'!$C$24</f>
        <v>HOSPEDAGEM - NIVEL 1</v>
      </c>
      <c r="E39509" s="314" t="str">
        <f>Resumo!$R$5</f>
        <v>Despesa</v>
      </c>
      <c r="F39509" s="314" t="str">
        <f>Resumo!$R$6</f>
        <v>Despesa Indireta</v>
      </c>
      <c r="G39509" s="327">
        <f>'Comp. Desp. Indiretas'!DH24</f>
        <v>0</v>
      </c>
    </row>
    <row r="39510" spans="1:7" x14ac:dyDescent="0.25">
      <c r="A39510" s="319">
        <f>'Comp. Desp. Indiretas'!$DH$7</f>
        <v>0</v>
      </c>
      <c r="B39510" s="314" t="str">
        <f>'Comp. Desp. Indiretas'!$A$25</f>
        <v>DG</v>
      </c>
      <c r="D39510" s="315" t="str">
        <f>'Comp. Desp. Indiretas'!$C$25</f>
        <v>HOSPEDAGEM - NIVEL 2</v>
      </c>
      <c r="E39510" s="314" t="str">
        <f>Resumo!$R$5</f>
        <v>Despesa</v>
      </c>
      <c r="F39510" s="314" t="str">
        <f>Resumo!$R$6</f>
        <v>Despesa Indireta</v>
      </c>
      <c r="G39510" s="327">
        <f>'Comp. Desp. Indiretas'!DH25</f>
        <v>0</v>
      </c>
    </row>
    <row r="39511" spans="1:7" x14ac:dyDescent="0.25">
      <c r="A39511" s="319">
        <f>'Comp. Desp. Indiretas'!$DH$7</f>
        <v>0</v>
      </c>
      <c r="B39511" s="314" t="str">
        <f>'Comp. Desp. Indiretas'!$A$26</f>
        <v>DG</v>
      </c>
      <c r="D39511" s="315" t="str">
        <f>'Comp. Desp. Indiretas'!$C$26</f>
        <v>HOSPEDAGEM - NIVEL 3</v>
      </c>
      <c r="E39511" s="314" t="str">
        <f>Resumo!$R$5</f>
        <v>Despesa</v>
      </c>
      <c r="F39511" s="314" t="str">
        <f>Resumo!$R$6</f>
        <v>Despesa Indireta</v>
      </c>
      <c r="G39511" s="327">
        <f>'Comp. Desp. Indiretas'!DH26</f>
        <v>0</v>
      </c>
    </row>
    <row r="39512" spans="1:7" x14ac:dyDescent="0.25">
      <c r="A39512" s="319">
        <f>'Comp. Desp. Indiretas'!$DH$7</f>
        <v>0</v>
      </c>
      <c r="B39512" s="314" t="str">
        <f>'Comp. Desp. Indiretas'!$A$27</f>
        <v>DG</v>
      </c>
      <c r="D39512" s="315" t="str">
        <f>'Comp. Desp. Indiretas'!$C$27</f>
        <v>LOCAÇÃO DE BASE OPERACIONAL</v>
      </c>
      <c r="E39512" s="314" t="str">
        <f>Resumo!$R$5</f>
        <v>Despesa</v>
      </c>
      <c r="F39512" s="314" t="str">
        <f>Resumo!$R$6</f>
        <v>Despesa Indireta</v>
      </c>
      <c r="G39512" s="327">
        <f>'Comp. Desp. Indiretas'!DH27</f>
        <v>0</v>
      </c>
    </row>
    <row r="39513" spans="1:7" x14ac:dyDescent="0.25">
      <c r="A39513" s="319">
        <f>'Comp. Desp. Indiretas'!$DH$7</f>
        <v>0</v>
      </c>
      <c r="B39513" s="314" t="str">
        <f>'Comp. Desp. Indiretas'!$A$28</f>
        <v>DG</v>
      </c>
      <c r="D39513" s="315" t="str">
        <f>'Comp. Desp. Indiretas'!$C$28</f>
        <v>ALIMENTAÇÃO - NIVEL 1</v>
      </c>
      <c r="E39513" s="314" t="str">
        <f>Resumo!$R$5</f>
        <v>Despesa</v>
      </c>
      <c r="F39513" s="314" t="str">
        <f>Resumo!$R$6</f>
        <v>Despesa Indireta</v>
      </c>
      <c r="G39513" s="327">
        <f>'Comp. Desp. Indiretas'!DH28</f>
        <v>0</v>
      </c>
    </row>
    <row r="39514" spans="1:7" x14ac:dyDescent="0.25">
      <c r="A39514" s="319">
        <f>'Comp. Desp. Indiretas'!$DH$7</f>
        <v>0</v>
      </c>
      <c r="B39514" s="314" t="str">
        <f>'Comp. Desp. Indiretas'!$A$29</f>
        <v>DG</v>
      </c>
      <c r="D39514" s="315" t="str">
        <f>'Comp. Desp. Indiretas'!$C$29</f>
        <v>ALIMENTAÇÃO - NIVEL 2</v>
      </c>
      <c r="E39514" s="314" t="str">
        <f>Resumo!$R$5</f>
        <v>Despesa</v>
      </c>
      <c r="F39514" s="314" t="str">
        <f>Resumo!$R$6</f>
        <v>Despesa Indireta</v>
      </c>
      <c r="G39514" s="327">
        <f>'Comp. Desp. Indiretas'!DH29</f>
        <v>0</v>
      </c>
    </row>
    <row r="39515" spans="1:7" x14ac:dyDescent="0.25">
      <c r="A39515" s="319">
        <f>'Comp. Desp. Indiretas'!$DH$7</f>
        <v>0</v>
      </c>
      <c r="B39515" s="314" t="str">
        <f>'Comp. Desp. Indiretas'!$A$30</f>
        <v>DG</v>
      </c>
      <c r="D39515" s="315" t="str">
        <f>'Comp. Desp. Indiretas'!$C$30</f>
        <v>ALIMENTAÇÃO - NIVEL 3</v>
      </c>
      <c r="E39515" s="314" t="str">
        <f>Resumo!$R$5</f>
        <v>Despesa</v>
      </c>
      <c r="F39515" s="314" t="str">
        <f>Resumo!$R$6</f>
        <v>Despesa Indireta</v>
      </c>
      <c r="G39515" s="327">
        <f>'Comp. Desp. Indiretas'!DH30</f>
        <v>0</v>
      </c>
    </row>
    <row r="39516" spans="1:7" x14ac:dyDescent="0.25">
      <c r="A39516" s="319">
        <f>'Comp. Desp. Indiretas'!$DH$7</f>
        <v>0</v>
      </c>
      <c r="B39516" s="314" t="str">
        <f>'Comp. Desp. Indiretas'!$A$31</f>
        <v>DG</v>
      </c>
      <c r="D39516" s="315" t="str">
        <f>'Comp. Desp. Indiretas'!$C$31</f>
        <v>TELEFONIA</v>
      </c>
      <c r="E39516" s="314" t="str">
        <f>Resumo!$R$5</f>
        <v>Despesa</v>
      </c>
      <c r="F39516" s="314" t="str">
        <f>Resumo!$R$6</f>
        <v>Despesa Indireta</v>
      </c>
      <c r="G39516" s="327">
        <f>'Comp. Desp. Indiretas'!DH31</f>
        <v>0</v>
      </c>
    </row>
    <row r="39517" spans="1:7" x14ac:dyDescent="0.25">
      <c r="A39517" s="319">
        <f>'Comp. Desp. Indiretas'!$DH$7</f>
        <v>0</v>
      </c>
      <c r="B39517" s="314" t="str">
        <f>'Comp. Desp. Indiretas'!$A$32</f>
        <v>DG</v>
      </c>
      <c r="D39517" s="315" t="str">
        <f>'Comp. Desp. Indiretas'!$C$32</f>
        <v>ALUGUEL DE VEÍCULO LEVE MENSAL</v>
      </c>
      <c r="E39517" s="314" t="str">
        <f>Resumo!$R$5</f>
        <v>Despesa</v>
      </c>
      <c r="F39517" s="314" t="str">
        <f>Resumo!$R$6</f>
        <v>Despesa Indireta</v>
      </c>
      <c r="G39517" s="327">
        <f>'Comp. Desp. Indiretas'!DH32</f>
        <v>0</v>
      </c>
    </row>
    <row r="39518" spans="1:7" x14ac:dyDescent="0.25">
      <c r="A39518" s="319">
        <f>'Comp. Desp. Indiretas'!$DH$7</f>
        <v>0</v>
      </c>
      <c r="B39518" s="314" t="str">
        <f>'Comp. Desp. Indiretas'!$A$33</f>
        <v>DG</v>
      </c>
      <c r="D39518" s="315" t="str">
        <f>'Comp. Desp. Indiretas'!$C$33</f>
        <v>ALUGUEL DE VEICULO LEVE</v>
      </c>
      <c r="E39518" s="314" t="str">
        <f>Resumo!$R$5</f>
        <v>Despesa</v>
      </c>
      <c r="F39518" s="314" t="str">
        <f>Resumo!$R$6</f>
        <v>Despesa Indireta</v>
      </c>
      <c r="G39518" s="327">
        <f>'Comp. Desp. Indiretas'!DH33</f>
        <v>0</v>
      </c>
    </row>
    <row r="39519" spans="1:7" x14ac:dyDescent="0.25">
      <c r="A39519" s="319">
        <f>'Comp. Desp. Indiretas'!$DH$7</f>
        <v>0</v>
      </c>
      <c r="B39519" s="314" t="str">
        <f>'Comp. Desp. Indiretas'!$A$34</f>
        <v>DG</v>
      </c>
      <c r="D39519" s="315" t="str">
        <f>'Comp. Desp. Indiretas'!$C$34</f>
        <v>ALUGUEL CAMINHONTE</v>
      </c>
      <c r="E39519" s="314" t="str">
        <f>Resumo!$R$5</f>
        <v>Despesa</v>
      </c>
      <c r="F39519" s="314" t="str">
        <f>Resumo!$R$6</f>
        <v>Despesa Indireta</v>
      </c>
      <c r="G39519" s="327">
        <f>'Comp. Desp. Indiretas'!DH34</f>
        <v>0</v>
      </c>
    </row>
    <row r="39520" spans="1:7" x14ac:dyDescent="0.25">
      <c r="A39520" s="319">
        <f>'Comp. Desp. Indiretas'!$DH$7</f>
        <v>0</v>
      </c>
      <c r="B39520" s="314" t="str">
        <f>'Comp. Desp. Indiretas'!$A$35</f>
        <v>DG</v>
      </c>
      <c r="D39520" s="315" t="str">
        <f>'Comp. Desp. Indiretas'!$C$35</f>
        <v>AQUISIÇÃO DE VEICULO</v>
      </c>
      <c r="E39520" s="314" t="str">
        <f>Resumo!$R$5</f>
        <v>Despesa</v>
      </c>
      <c r="F39520" s="314" t="str">
        <f>Resumo!$R$6</f>
        <v>Despesa Indireta</v>
      </c>
      <c r="G39520" s="327">
        <f>'Comp. Desp. Indiretas'!DH35</f>
        <v>0</v>
      </c>
    </row>
    <row r="39521" spans="1:7" x14ac:dyDescent="0.25">
      <c r="A39521" s="319">
        <f>'Comp. Desp. Indiretas'!$DH$7</f>
        <v>0</v>
      </c>
      <c r="B39521" s="314" t="str">
        <f>'Comp. Desp. Indiretas'!$A$36</f>
        <v>DG</v>
      </c>
      <c r="D39521" s="315" t="str">
        <f>'Comp. Desp. Indiretas'!$C$36</f>
        <v>COMBUSTÍVEL - GASOLINA</v>
      </c>
      <c r="E39521" s="314" t="str">
        <f>Resumo!$R$5</f>
        <v>Despesa</v>
      </c>
      <c r="F39521" s="314" t="str">
        <f>Resumo!$R$6</f>
        <v>Despesa Indireta</v>
      </c>
      <c r="G39521" s="327">
        <f>'Comp. Desp. Indiretas'!DH36</f>
        <v>0</v>
      </c>
    </row>
    <row r="39522" spans="1:7" x14ac:dyDescent="0.25">
      <c r="A39522" s="319">
        <f>'Comp. Desp. Indiretas'!$DH$7</f>
        <v>0</v>
      </c>
      <c r="B39522" s="314" t="str">
        <f>'Comp. Desp. Indiretas'!$A$37</f>
        <v>DG</v>
      </c>
      <c r="D39522" s="315" t="str">
        <f>'Comp. Desp. Indiretas'!$C$37</f>
        <v>COMBUSTÍVEL - DIESEL</v>
      </c>
      <c r="E39522" s="314" t="str">
        <f>Resumo!$R$5</f>
        <v>Despesa</v>
      </c>
      <c r="F39522" s="314" t="str">
        <f>Resumo!$R$6</f>
        <v>Despesa Indireta</v>
      </c>
      <c r="G39522" s="327">
        <f>'Comp. Desp. Indiretas'!DH37</f>
        <v>0</v>
      </c>
    </row>
    <row r="39523" spans="1:7" x14ac:dyDescent="0.25">
      <c r="A39523" s="319">
        <f>'Comp. Desp. Indiretas'!$DH$7</f>
        <v>0</v>
      </c>
      <c r="B39523" s="314" t="str">
        <f>'Comp. Desp. Indiretas'!$A$38</f>
        <v>DG</v>
      </c>
      <c r="D39523" s="315" t="str">
        <f>'Comp. Desp. Indiretas'!$C$38</f>
        <v>PASSAGEM AÉREA</v>
      </c>
      <c r="E39523" s="314" t="str">
        <f>Resumo!$R$5</f>
        <v>Despesa</v>
      </c>
      <c r="F39523" s="314" t="str">
        <f>Resumo!$R$6</f>
        <v>Despesa Indireta</v>
      </c>
      <c r="G39523" s="327">
        <f>'Comp. Desp. Indiretas'!DH38</f>
        <v>0</v>
      </c>
    </row>
    <row r="39524" spans="1:7" x14ac:dyDescent="0.25">
      <c r="A39524" s="319">
        <f>'Comp. Desp. Indiretas'!$DH$7</f>
        <v>0</v>
      </c>
      <c r="B39524" s="314" t="str">
        <f>'Comp. Desp. Indiretas'!$A$39</f>
        <v>ART</v>
      </c>
      <c r="D39524" s="315" t="str">
        <f>'Comp. Desp. Indiretas'!$C$39</f>
        <v>ART CREA - Nível 1</v>
      </c>
      <c r="E39524" s="314" t="str">
        <f>Resumo!$R$5</f>
        <v>Despesa</v>
      </c>
      <c r="F39524" s="314" t="str">
        <f>Resumo!$R$6</f>
        <v>Despesa Indireta</v>
      </c>
      <c r="G39524" s="327">
        <f>'Comp. Desp. Indiretas'!DH39</f>
        <v>0</v>
      </c>
    </row>
    <row r="39525" spans="1:7" x14ac:dyDescent="0.25">
      <c r="A39525" s="319">
        <f>'Comp. Desp. Indiretas'!$DH$7</f>
        <v>0</v>
      </c>
      <c r="B39525" s="314" t="str">
        <f>'Comp. Desp. Indiretas'!$A$40</f>
        <v>ART</v>
      </c>
      <c r="D39525" s="315" t="str">
        <f>'Comp. Desp. Indiretas'!$C$40</f>
        <v>ART CREA - Nível 2</v>
      </c>
      <c r="E39525" s="314" t="str">
        <f>Resumo!$R$5</f>
        <v>Despesa</v>
      </c>
      <c r="F39525" s="314" t="str">
        <f>Resumo!$R$6</f>
        <v>Despesa Indireta</v>
      </c>
      <c r="G39525" s="327">
        <f>'Comp. Desp. Indiretas'!DH40</f>
        <v>0</v>
      </c>
    </row>
    <row r="39526" spans="1:7" x14ac:dyDescent="0.25">
      <c r="A39526" s="319">
        <f>'Comp. Desp. Indiretas'!$DH$7</f>
        <v>0</v>
      </c>
      <c r="B39526" s="314" t="str">
        <f>'Comp. Desp. Indiretas'!$A$41</f>
        <v>ART</v>
      </c>
      <c r="D39526" s="315" t="str">
        <f>'Comp. Desp. Indiretas'!$C$41</f>
        <v>ART CREA - Nível 3</v>
      </c>
      <c r="E39526" s="314" t="str">
        <f>Resumo!$R$5</f>
        <v>Despesa</v>
      </c>
      <c r="F39526" s="314" t="str">
        <f>Resumo!$R$6</f>
        <v>Despesa Indireta</v>
      </c>
      <c r="G39526" s="327">
        <f>'Comp. Desp. Indiretas'!DH41</f>
        <v>0</v>
      </c>
    </row>
    <row r="39527" spans="1:7" x14ac:dyDescent="0.25">
      <c r="A39527" s="319">
        <f>'Comp. Desp. Indiretas'!$DH$7</f>
        <v>0</v>
      </c>
      <c r="B39527" s="314" t="str">
        <f>'Comp. Desp. Indiretas'!$A$42</f>
        <v>ART</v>
      </c>
      <c r="D39527" s="315" t="str">
        <f>'Comp. Desp. Indiretas'!$C$42</f>
        <v>ACERVO CREA</v>
      </c>
      <c r="E39527" s="314" t="str">
        <f>Resumo!$R$5</f>
        <v>Despesa</v>
      </c>
      <c r="F39527" s="314" t="str">
        <f>Resumo!$R$6</f>
        <v>Despesa Indireta</v>
      </c>
      <c r="G39527" s="327">
        <f>'Comp. Desp. Indiretas'!DH42</f>
        <v>0</v>
      </c>
    </row>
    <row r="39528" spans="1:7" x14ac:dyDescent="0.25">
      <c r="A39528" s="319">
        <f>'Comp. Desp. Indiretas'!$DH$7</f>
        <v>0</v>
      </c>
      <c r="B39528" s="314" t="str">
        <f>'Comp. Desp. Indiretas'!$A$43</f>
        <v>ART</v>
      </c>
      <c r="D39528" s="315" t="str">
        <f>'Comp. Desp. Indiretas'!$C$43</f>
        <v>ART CRBio</v>
      </c>
      <c r="E39528" s="314" t="str">
        <f>Resumo!$R$5</f>
        <v>Despesa</v>
      </c>
      <c r="F39528" s="314" t="str">
        <f>Resumo!$R$6</f>
        <v>Despesa Indireta</v>
      </c>
      <c r="G39528" s="327">
        <f>'Comp. Desp. Indiretas'!DH43</f>
        <v>0</v>
      </c>
    </row>
    <row r="39529" spans="1:7" x14ac:dyDescent="0.25">
      <c r="A39529" s="319">
        <f>'Comp. Desp. Indiretas'!$DH$7</f>
        <v>0</v>
      </c>
      <c r="B39529" s="314" t="str">
        <f>'Comp. Desp. Indiretas'!$A$44</f>
        <v>ART</v>
      </c>
      <c r="D39529" s="315" t="str">
        <f>'Comp. Desp. Indiretas'!$C$44</f>
        <v>ACERVO CRBio</v>
      </c>
      <c r="E39529" s="314" t="str">
        <f>Resumo!$R$5</f>
        <v>Despesa</v>
      </c>
      <c r="F39529" s="314" t="str">
        <f>Resumo!$R$6</f>
        <v>Despesa Indireta</v>
      </c>
      <c r="G39529" s="327">
        <f>'Comp. Desp. Indiretas'!DH44</f>
        <v>0</v>
      </c>
    </row>
    <row r="39530" spans="1:7" x14ac:dyDescent="0.25">
      <c r="A39530" s="319">
        <f>'Comp. Desp. Indiretas'!$DH$7</f>
        <v>0</v>
      </c>
      <c r="B39530" s="314" t="str">
        <f>'Comp. Desp. Indiretas'!$A$45</f>
        <v>ART</v>
      </c>
      <c r="D39530" s="315" t="str">
        <f>'Comp. Desp. Indiretas'!$C$45</f>
        <v>VISTO CREA PF</v>
      </c>
      <c r="E39530" s="314" t="str">
        <f>Resumo!$R$5</f>
        <v>Despesa</v>
      </c>
      <c r="F39530" s="314" t="str">
        <f>Resumo!$R$6</f>
        <v>Despesa Indireta</v>
      </c>
      <c r="G39530" s="327">
        <f>'Comp. Desp. Indiretas'!DH45</f>
        <v>0</v>
      </c>
    </row>
    <row r="39531" spans="1:7" x14ac:dyDescent="0.25">
      <c r="A39531" s="319">
        <f>'Comp. Desp. Indiretas'!$DH$7</f>
        <v>0</v>
      </c>
      <c r="B39531" s="314" t="str">
        <f>'Comp. Desp. Indiretas'!$A$46</f>
        <v>ART</v>
      </c>
      <c r="D39531" s="315" t="str">
        <f>'Comp. Desp. Indiretas'!$C$46</f>
        <v>VISTO CREA PJ</v>
      </c>
      <c r="E39531" s="314" t="str">
        <f>Resumo!$R$5</f>
        <v>Despesa</v>
      </c>
      <c r="F39531" s="314" t="str">
        <f>Resumo!$R$6</f>
        <v>Despesa Indireta</v>
      </c>
      <c r="G39531" s="327">
        <f>'Comp. Desp. Indiretas'!DH46</f>
        <v>0</v>
      </c>
    </row>
    <row r="39532" spans="1:7" x14ac:dyDescent="0.25">
      <c r="A39532" s="319">
        <f>'Comp. Desp. Indiretas'!$DH$7</f>
        <v>0</v>
      </c>
      <c r="B39532" s="314" t="str">
        <f>'Comp. Desp. Indiretas'!$A$47</f>
        <v>ART</v>
      </c>
      <c r="D39532" s="315" t="str">
        <f>'Comp. Desp. Indiretas'!$C$47</f>
        <v>ANUIDADE CREA PF</v>
      </c>
      <c r="E39532" s="314" t="str">
        <f>Resumo!$R$5</f>
        <v>Despesa</v>
      </c>
      <c r="F39532" s="314" t="str">
        <f>Resumo!$R$6</f>
        <v>Despesa Indireta</v>
      </c>
      <c r="G39532" s="327">
        <f>'Comp. Desp. Indiretas'!DH47</f>
        <v>0</v>
      </c>
    </row>
    <row r="39533" spans="1:7" x14ac:dyDescent="0.25">
      <c r="A39533" s="319">
        <f>'Comp. Desp. Indiretas'!$DH$7</f>
        <v>0</v>
      </c>
      <c r="B39533" s="314" t="str">
        <f>'Comp. Desp. Indiretas'!$A$48</f>
        <v>ART</v>
      </c>
      <c r="D39533" s="315" t="str">
        <f>'Comp. Desp. Indiretas'!$C$48</f>
        <v>ANUIDADE CREA PJ</v>
      </c>
      <c r="E39533" s="314" t="str">
        <f>Resumo!$R$5</f>
        <v>Despesa</v>
      </c>
      <c r="F39533" s="314" t="str">
        <f>Resumo!$R$6</f>
        <v>Despesa Indireta</v>
      </c>
      <c r="G39533" s="327">
        <f>'Comp. Desp. Indiretas'!DH48</f>
        <v>0</v>
      </c>
    </row>
    <row r="39534" spans="1:7" x14ac:dyDescent="0.25">
      <c r="A39534" s="319">
        <f>'Comp. Desp. Indiretas'!$DH$7</f>
        <v>0</v>
      </c>
      <c r="B39534" s="314" t="str">
        <f>'Comp. Desp. Indiretas'!$A$49</f>
        <v>ART</v>
      </c>
      <c r="D39534" s="315" t="str">
        <f>'Comp. Desp. Indiretas'!$C$49</f>
        <v>VISTO CRBio PF</v>
      </c>
      <c r="E39534" s="314" t="str">
        <f>Resumo!$R$5</f>
        <v>Despesa</v>
      </c>
      <c r="F39534" s="314" t="str">
        <f>Resumo!$R$6</f>
        <v>Despesa Indireta</v>
      </c>
      <c r="G39534" s="327">
        <f>'Comp. Desp. Indiretas'!DH49</f>
        <v>0</v>
      </c>
    </row>
    <row r="39535" spans="1:7" x14ac:dyDescent="0.25">
      <c r="A39535" s="319">
        <f>'Comp. Desp. Indiretas'!$DH$7</f>
        <v>0</v>
      </c>
      <c r="B39535" s="314" t="str">
        <f>'Comp. Desp. Indiretas'!$A$50</f>
        <v>ART</v>
      </c>
      <c r="D39535" s="315" t="str">
        <f>'Comp. Desp. Indiretas'!$C$50</f>
        <v>VISTO CRBio PJ</v>
      </c>
      <c r="E39535" s="314" t="str">
        <f>Resumo!$R$5</f>
        <v>Despesa</v>
      </c>
      <c r="F39535" s="314" t="str">
        <f>Resumo!$R$6</f>
        <v>Despesa Indireta</v>
      </c>
      <c r="G39535" s="327">
        <f>'Comp. Desp. Indiretas'!DH50</f>
        <v>0</v>
      </c>
    </row>
    <row r="39536" spans="1:7" x14ac:dyDescent="0.25">
      <c r="A39536" s="319">
        <f>'Comp. Desp. Indiretas'!$DH$7</f>
        <v>0</v>
      </c>
      <c r="B39536" s="314" t="str">
        <f>'Comp. Desp. Indiretas'!$A$51</f>
        <v>SMS</v>
      </c>
      <c r="D39536" s="315" t="str">
        <f>'Comp. Desp. Indiretas'!$C$51</f>
        <v>PPRA</v>
      </c>
      <c r="E39536" s="314" t="str">
        <f>Resumo!$R$5</f>
        <v>Despesa</v>
      </c>
      <c r="F39536" s="314" t="str">
        <f>Resumo!$R$6</f>
        <v>Despesa Indireta</v>
      </c>
      <c r="G39536" s="327">
        <f>'Comp. Desp. Indiretas'!DH51</f>
        <v>0</v>
      </c>
    </row>
    <row r="39537" spans="1:7" x14ac:dyDescent="0.25">
      <c r="A39537" s="319">
        <f>'Comp. Desp. Indiretas'!$DH$7</f>
        <v>0</v>
      </c>
      <c r="B39537" s="314" t="str">
        <f>'Comp. Desp. Indiretas'!$A$52</f>
        <v>SMS</v>
      </c>
      <c r="D39537" s="315" t="str">
        <f>'Comp. Desp. Indiretas'!$C$52</f>
        <v>PCMSO</v>
      </c>
      <c r="E39537" s="314" t="str">
        <f>Resumo!$R$5</f>
        <v>Despesa</v>
      </c>
      <c r="F39537" s="314" t="str">
        <f>Resumo!$R$6</f>
        <v>Despesa Indireta</v>
      </c>
      <c r="G39537" s="327">
        <f>'Comp. Desp. Indiretas'!DH52</f>
        <v>0</v>
      </c>
    </row>
    <row r="39538" spans="1:7" x14ac:dyDescent="0.25">
      <c r="A39538" s="319">
        <f>'Comp. Desp. Indiretas'!$DH$7</f>
        <v>0</v>
      </c>
      <c r="B39538" s="314" t="str">
        <f>'Comp. Desp. Indiretas'!$A$53</f>
        <v>SMS</v>
      </c>
      <c r="D39538" s="315" t="str">
        <f>'Comp. Desp. Indiretas'!$C$53</f>
        <v>APR</v>
      </c>
      <c r="E39538" s="314" t="str">
        <f>Resumo!$R$5</f>
        <v>Despesa</v>
      </c>
      <c r="F39538" s="314" t="str">
        <f>Resumo!$R$6</f>
        <v>Despesa Indireta</v>
      </c>
      <c r="G39538" s="327">
        <f>'Comp. Desp. Indiretas'!DH53</f>
        <v>0</v>
      </c>
    </row>
    <row r="39539" spans="1:7" x14ac:dyDescent="0.25">
      <c r="A39539" s="319">
        <f>'Comp. Desp. Indiretas'!$DH$7</f>
        <v>0</v>
      </c>
      <c r="B39539" s="314" t="str">
        <f>'Comp. Desp. Indiretas'!$A$55</f>
        <v>SMS</v>
      </c>
      <c r="D39539" s="315" t="str">
        <f>'Comp. Desp. Indiretas'!$C$55</f>
        <v>TREINAMENTO</v>
      </c>
      <c r="E39539" s="314" t="str">
        <f>Resumo!$R$5</f>
        <v>Despesa</v>
      </c>
      <c r="F39539" s="314" t="str">
        <f>Resumo!$R$6</f>
        <v>Despesa Indireta</v>
      </c>
      <c r="G39539" s="327">
        <f>'Comp. Desp. Indiretas'!DH55</f>
        <v>0</v>
      </c>
    </row>
    <row r="39540" spans="1:7" x14ac:dyDescent="0.25">
      <c r="A39540" s="319">
        <f>'Comp. Desp. Indiretas'!$DH$7</f>
        <v>0</v>
      </c>
      <c r="B39540" s="314" t="str">
        <f>'Comp. Desp. Indiretas'!$A$56</f>
        <v>SMS</v>
      </c>
      <c r="D39540" s="315" t="str">
        <f>'Comp. Desp. Indiretas'!$C$56</f>
        <v>ASO</v>
      </c>
      <c r="E39540" s="314" t="str">
        <f>Resumo!$R$5</f>
        <v>Despesa</v>
      </c>
      <c r="F39540" s="314" t="str">
        <f>Resumo!$R$6</f>
        <v>Despesa Indireta</v>
      </c>
      <c r="G39540" s="327">
        <f>'Comp. Desp. Indiretas'!DH56</f>
        <v>0</v>
      </c>
    </row>
    <row r="39541" spans="1:7" x14ac:dyDescent="0.25">
      <c r="A39541" s="319">
        <f>'Comp. Desp. Indiretas'!$DH$7</f>
        <v>0</v>
      </c>
      <c r="B39541" s="314">
        <f>'Comp. Desp. Indiretas'!$A$57</f>
        <v>0</v>
      </c>
      <c r="D39541" s="315" t="str">
        <f>'Comp. Desp. Indiretas'!$C$57</f>
        <v/>
      </c>
      <c r="E39541" s="314" t="str">
        <f>Resumo!$R$5</f>
        <v>Despesa</v>
      </c>
      <c r="F39541" s="314" t="str">
        <f>Resumo!$R$6</f>
        <v>Despesa Indireta</v>
      </c>
      <c r="G39541" s="327">
        <f>'Comp. Desp. Indiretas'!DH57</f>
        <v>0</v>
      </c>
    </row>
    <row r="39542" spans="1:7" x14ac:dyDescent="0.25">
      <c r="A39542" s="319">
        <f>'Comp. Desp. Indiretas'!$DH$7</f>
        <v>0</v>
      </c>
      <c r="B39542" s="314">
        <f>'Comp. Desp. Indiretas'!$A$58</f>
        <v>0</v>
      </c>
      <c r="D39542" s="315" t="str">
        <f>'Comp. Desp. Indiretas'!$C$58</f>
        <v/>
      </c>
      <c r="E39542" s="314" t="str">
        <f>Resumo!$R$5</f>
        <v>Despesa</v>
      </c>
      <c r="F39542" s="314" t="str">
        <f>Resumo!$R$6</f>
        <v>Despesa Indireta</v>
      </c>
      <c r="G39542" s="327">
        <f>'Comp. Desp. Indiretas'!DH58</f>
        <v>0</v>
      </c>
    </row>
    <row r="39543" spans="1:7" x14ac:dyDescent="0.25">
      <c r="A39543" s="319">
        <f>'Comp. Desp. Indiretas'!$DH$7</f>
        <v>0</v>
      </c>
      <c r="B39543" s="314">
        <f>'Comp. Desp. Indiretas'!$A$59</f>
        <v>0</v>
      </c>
      <c r="D39543" s="315" t="str">
        <f>'Comp. Desp. Indiretas'!$C$59</f>
        <v/>
      </c>
      <c r="E39543" s="314" t="str">
        <f>Resumo!$R$5</f>
        <v>Despesa</v>
      </c>
      <c r="F39543" s="314" t="str">
        <f>Resumo!$R$6</f>
        <v>Despesa Indireta</v>
      </c>
      <c r="G39543" s="327">
        <f>'Comp. Desp. Indiretas'!DH59</f>
        <v>0</v>
      </c>
    </row>
    <row r="39544" spans="1:7" x14ac:dyDescent="0.25">
      <c r="A39544" s="319">
        <f>'Comp. Desp. Indiretas'!$DH$7</f>
        <v>0</v>
      </c>
      <c r="B39544" s="314">
        <f>'Comp. Desp. Indiretas'!$A$60</f>
        <v>0</v>
      </c>
      <c r="D39544" s="315" t="str">
        <f>'Comp. Desp. Indiretas'!$C$60</f>
        <v/>
      </c>
      <c r="E39544" s="314" t="str">
        <f>Resumo!$R$5</f>
        <v>Despesa</v>
      </c>
      <c r="F39544" s="314" t="str">
        <f>Resumo!$R$6</f>
        <v>Despesa Indireta</v>
      </c>
      <c r="G39544" s="327">
        <f>'Comp. Desp. Indiretas'!DH60</f>
        <v>0</v>
      </c>
    </row>
    <row r="39545" spans="1:7" x14ac:dyDescent="0.25">
      <c r="A39545" s="319">
        <f>'Comp. Desp. Indiretas'!$DH$7</f>
        <v>0</v>
      </c>
      <c r="B39545" s="314" t="str">
        <f>'Comp. Desp. Indiretas'!$A$63</f>
        <v>MOC</v>
      </c>
      <c r="D39545" s="315" t="str">
        <f>'Comp. Desp. Indiretas'!$C$63</f>
        <v>DIRETOR TÉCNICO</v>
      </c>
      <c r="E39545" s="314" t="str">
        <f>Resumo!$R$5</f>
        <v>Despesa</v>
      </c>
      <c r="F39545" s="314" t="str">
        <f>Resumo!$R$6</f>
        <v>Despesa Indireta</v>
      </c>
      <c r="G39545" s="327">
        <f>'Comp. Desp. Indiretas'!DH63</f>
        <v>0</v>
      </c>
    </row>
    <row r="39546" spans="1:7" x14ac:dyDescent="0.25">
      <c r="A39546" s="319">
        <f>'Comp. Desp. Indiretas'!$DH$7</f>
        <v>0</v>
      </c>
      <c r="B39546" s="314" t="str">
        <f>'Comp. Desp. Indiretas'!$A$64</f>
        <v>MOC</v>
      </c>
      <c r="D39546" s="315" t="str">
        <f>'Comp. Desp. Indiretas'!$C$64</f>
        <v>ANALISTA DE SUPRIMENTOS</v>
      </c>
      <c r="E39546" s="314" t="str">
        <f>Resumo!$R$5</f>
        <v>Despesa</v>
      </c>
      <c r="F39546" s="314" t="str">
        <f>Resumo!$R$6</f>
        <v>Despesa Indireta</v>
      </c>
      <c r="G39546" s="327">
        <f>'Comp. Desp. Indiretas'!DH64</f>
        <v>0</v>
      </c>
    </row>
    <row r="39547" spans="1:7" x14ac:dyDescent="0.25">
      <c r="A39547" s="319">
        <f>'Comp. Desp. Indiretas'!$DH$7</f>
        <v>0</v>
      </c>
      <c r="B39547" s="314" t="str">
        <f>'Comp. Desp. Indiretas'!$A$65</f>
        <v>MOC</v>
      </c>
      <c r="D39547" s="315" t="str">
        <f>'Comp. Desp. Indiretas'!$C$65</f>
        <v>GERENTE DE PROJETO - PJ</v>
      </c>
      <c r="E39547" s="314" t="str">
        <f>Resumo!$R$5</f>
        <v>Despesa</v>
      </c>
      <c r="F39547" s="314" t="str">
        <f>Resumo!$R$6</f>
        <v>Despesa Indireta</v>
      </c>
      <c r="G39547" s="327">
        <f>'Comp. Desp. Indiretas'!DH65</f>
        <v>0</v>
      </c>
    </row>
    <row r="39548" spans="1:7" x14ac:dyDescent="0.25">
      <c r="A39548" s="319">
        <f>'Comp. Desp. Indiretas'!$DH$7</f>
        <v>0</v>
      </c>
      <c r="B39548" s="314" t="str">
        <f>'Comp. Desp. Indiretas'!$A$66</f>
        <v>MOC</v>
      </c>
      <c r="D39548" s="315" t="str">
        <f>'Comp. Desp. Indiretas'!$C$66</f>
        <v>COORD. DE PROJETO - PJ</v>
      </c>
      <c r="E39548" s="314" t="str">
        <f>Resumo!$R$5</f>
        <v>Despesa</v>
      </c>
      <c r="F39548" s="314" t="str">
        <f>Resumo!$R$6</f>
        <v>Despesa Indireta</v>
      </c>
      <c r="G39548" s="327">
        <f>'Comp. Desp. Indiretas'!DH66</f>
        <v>0</v>
      </c>
    </row>
    <row r="39549" spans="1:7" x14ac:dyDescent="0.25">
      <c r="A39549" s="319">
        <f>'Comp. Desp. Indiretas'!$DH$7</f>
        <v>0</v>
      </c>
      <c r="B39549" s="314" t="str">
        <f>'Comp. Desp. Indiretas'!$A$67</f>
        <v>MOC</v>
      </c>
      <c r="D39549" s="315" t="str">
        <f>'Comp. Desp. Indiretas'!$C$67</f>
        <v>COORD. OPERACIONAL - PJ</v>
      </c>
      <c r="E39549" s="314" t="str">
        <f>Resumo!$R$5</f>
        <v>Despesa</v>
      </c>
      <c r="F39549" s="314" t="str">
        <f>Resumo!$R$6</f>
        <v>Despesa Indireta</v>
      </c>
      <c r="G39549" s="327">
        <f>'Comp. Desp. Indiretas'!DH67</f>
        <v>0</v>
      </c>
    </row>
    <row r="39550" spans="1:7" x14ac:dyDescent="0.25">
      <c r="A39550" s="319">
        <f>'Comp. Desp. Indiretas'!$DH$7</f>
        <v>0</v>
      </c>
      <c r="B39550" s="314" t="str">
        <f>'Comp. Desp. Indiretas'!$A$68</f>
        <v>MOC</v>
      </c>
      <c r="D39550" s="315" t="str">
        <f>'Comp. Desp. Indiretas'!$C$68</f>
        <v>ANALISTA DE PROJETOS SENIOR - PJ</v>
      </c>
      <c r="E39550" s="314" t="str">
        <f>Resumo!$R$5</f>
        <v>Despesa</v>
      </c>
      <c r="F39550" s="314" t="str">
        <f>Resumo!$R$6</f>
        <v>Despesa Indireta</v>
      </c>
      <c r="G39550" s="327">
        <f>'Comp. Desp. Indiretas'!DH68</f>
        <v>0</v>
      </c>
    </row>
    <row r="39551" spans="1:7" x14ac:dyDescent="0.25">
      <c r="A39551" s="319">
        <f>'Comp. Desp. Indiretas'!$DH$7</f>
        <v>0</v>
      </c>
      <c r="B39551" s="314" t="str">
        <f>'Comp. Desp. Indiretas'!$A$69</f>
        <v>MOC</v>
      </c>
      <c r="D39551" s="315" t="str">
        <f>'Comp. Desp. Indiretas'!$C$69</f>
        <v>ANALISTA DE PROJETOS PLENO - PJ</v>
      </c>
      <c r="E39551" s="314" t="str">
        <f>Resumo!$R$5</f>
        <v>Despesa</v>
      </c>
      <c r="F39551" s="314" t="str">
        <f>Resumo!$R$6</f>
        <v>Despesa Indireta</v>
      </c>
      <c r="G39551" s="327">
        <f>'Comp. Desp. Indiretas'!DH69</f>
        <v>0</v>
      </c>
    </row>
    <row r="39552" spans="1:7" x14ac:dyDescent="0.25">
      <c r="A39552" s="319">
        <f>'Comp. Desp. Indiretas'!$DH$7</f>
        <v>0</v>
      </c>
      <c r="B39552" s="314" t="str">
        <f>'Comp. Desp. Indiretas'!$A$70</f>
        <v>MOC</v>
      </c>
      <c r="D39552" s="315" t="str">
        <f>'Comp. Desp. Indiretas'!$C$70</f>
        <v>ANALISTA DE PROJETOS JUNIOR - PJ</v>
      </c>
      <c r="E39552" s="314" t="str">
        <f>Resumo!$R$5</f>
        <v>Despesa</v>
      </c>
      <c r="F39552" s="314" t="str">
        <f>Resumo!$R$6</f>
        <v>Despesa Indireta</v>
      </c>
      <c r="G39552" s="327">
        <f>'Comp. Desp. Indiretas'!DH70</f>
        <v>0</v>
      </c>
    </row>
    <row r="39553" spans="1:7" x14ac:dyDescent="0.25">
      <c r="A39553" s="319">
        <f>'Comp. Desp. Indiretas'!$DH$7</f>
        <v>0</v>
      </c>
      <c r="B39553" s="314" t="str">
        <f>'Comp. Desp. Indiretas'!$A$71</f>
        <v>MOC</v>
      </c>
      <c r="D39553" s="315" t="str">
        <f>'Comp. Desp. Indiretas'!$C$71</f>
        <v>TÉCNICO OPERACIONAL - PJ</v>
      </c>
      <c r="E39553" s="314" t="str">
        <f>Resumo!$R$5</f>
        <v>Despesa</v>
      </c>
      <c r="F39553" s="314" t="str">
        <f>Resumo!$R$6</f>
        <v>Despesa Indireta</v>
      </c>
      <c r="G39553" s="327">
        <f>'Comp. Desp. Indiretas'!DH71</f>
        <v>0</v>
      </c>
    </row>
    <row r="39554" spans="1:7" x14ac:dyDescent="0.25">
      <c r="A39554" s="319">
        <f>'Comp. Desp. Indiretas'!$DH$7</f>
        <v>0</v>
      </c>
      <c r="B39554" s="314" t="str">
        <f>'Comp. Desp. Indiretas'!$A$72</f>
        <v>MOC</v>
      </c>
      <c r="D39554" s="315" t="str">
        <f>'Comp. Desp. Indiretas'!$C$72</f>
        <v>AUXILIAR TÉCNICO - PJ</v>
      </c>
      <c r="E39554" s="314" t="str">
        <f>Resumo!$R$5</f>
        <v>Despesa</v>
      </c>
      <c r="F39554" s="314" t="str">
        <f>Resumo!$R$6</f>
        <v>Despesa Indireta</v>
      </c>
      <c r="G39554" s="327">
        <f>'Comp. Desp. Indiretas'!DH72</f>
        <v>0</v>
      </c>
    </row>
    <row r="39555" spans="1:7" x14ac:dyDescent="0.25">
      <c r="A39555" s="319">
        <f>'Comp. Desp. Indiretas'!$DH$7</f>
        <v>0</v>
      </c>
      <c r="B39555" s="314" t="str">
        <f>'Comp. Desp. Indiretas'!$A$73</f>
        <v>MOC</v>
      </c>
      <c r="D39555" s="315" t="str">
        <f>'Comp. Desp. Indiretas'!$C$73</f>
        <v>ANALISTA FINANCEIRO</v>
      </c>
      <c r="E39555" s="314" t="str">
        <f>Resumo!$R$5</f>
        <v>Despesa</v>
      </c>
      <c r="F39555" s="314" t="str">
        <f>Resumo!$R$6</f>
        <v>Despesa Indireta</v>
      </c>
      <c r="G39555" s="327">
        <f>'Comp. Desp. Indiretas'!DH73</f>
        <v>0</v>
      </c>
    </row>
    <row r="39556" spans="1:7" x14ac:dyDescent="0.25">
      <c r="A39556" s="319">
        <f>'Comp. Desp. Indiretas'!$DH$7</f>
        <v>0</v>
      </c>
      <c r="B39556" s="314" t="str">
        <f>'Comp. Desp. Indiretas'!$A$74</f>
        <v>MOC</v>
      </c>
      <c r="D39556" s="315" t="str">
        <f>'Comp. Desp. Indiretas'!$C$74</f>
        <v>ANALISTA DE SUPRIMENTOS</v>
      </c>
      <c r="E39556" s="314" t="str">
        <f>Resumo!$R$5</f>
        <v>Despesa</v>
      </c>
      <c r="F39556" s="314" t="str">
        <f>Resumo!$R$6</f>
        <v>Despesa Indireta</v>
      </c>
      <c r="G39556" s="327">
        <f>'Comp. Desp. Indiretas'!DH74</f>
        <v>0</v>
      </c>
    </row>
    <row r="39557" spans="1:7" x14ac:dyDescent="0.25">
      <c r="A39557" s="319">
        <f>'Comp. Desp. Indiretas'!$DH$7</f>
        <v>0</v>
      </c>
      <c r="B39557" s="314" t="str">
        <f>'Comp. Desp. Indiretas'!$A$75</f>
        <v>DG</v>
      </c>
      <c r="D39557" s="315" t="str">
        <f>'Comp. Desp. Indiretas'!$C$75</f>
        <v>HOSPEDAGEM - NIVEL 1</v>
      </c>
      <c r="E39557" s="314" t="str">
        <f>Resumo!$R$5</f>
        <v>Despesa</v>
      </c>
      <c r="F39557" s="314" t="str">
        <f>Resumo!$R$6</f>
        <v>Despesa Indireta</v>
      </c>
      <c r="G39557" s="327">
        <f>'Comp. Desp. Indiretas'!DH75</f>
        <v>0</v>
      </c>
    </row>
    <row r="39558" spans="1:7" x14ac:dyDescent="0.25">
      <c r="A39558" s="319">
        <f>'Comp. Desp. Indiretas'!$DH$7</f>
        <v>0</v>
      </c>
      <c r="B39558" s="314" t="str">
        <f>'Comp. Desp. Indiretas'!$A$76</f>
        <v>DG</v>
      </c>
      <c r="D39558" s="315" t="str">
        <f>'Comp. Desp. Indiretas'!$C$76</f>
        <v>ALIMENTAÇÃO - NIVEL 1</v>
      </c>
      <c r="E39558" s="314" t="str">
        <f>Resumo!$R$5</f>
        <v>Despesa</v>
      </c>
      <c r="F39558" s="314" t="str">
        <f>Resumo!$R$6</f>
        <v>Despesa Indireta</v>
      </c>
      <c r="G39558" s="327">
        <f>'Comp. Desp. Indiretas'!DH76</f>
        <v>0</v>
      </c>
    </row>
    <row r="39559" spans="1:7" x14ac:dyDescent="0.25">
      <c r="A39559" s="319">
        <f>'Comp. Desp. Indiretas'!$DH$7</f>
        <v>0</v>
      </c>
      <c r="B39559" s="314" t="str">
        <f>'Comp. Desp. Indiretas'!$A$77</f>
        <v>DG</v>
      </c>
      <c r="D39559" s="315" t="str">
        <f>'Comp. Desp. Indiretas'!$C$77</f>
        <v>LOCAÇÃO DE BASE OPERACIONAL</v>
      </c>
      <c r="E39559" s="314" t="str">
        <f>Resumo!$R$5</f>
        <v>Despesa</v>
      </c>
      <c r="F39559" s="314" t="str">
        <f>Resumo!$R$6</f>
        <v>Despesa Indireta</v>
      </c>
      <c r="G39559" s="327">
        <f>'Comp. Desp. Indiretas'!DH77</f>
        <v>0</v>
      </c>
    </row>
    <row r="39560" spans="1:7" x14ac:dyDescent="0.25">
      <c r="A39560" s="319">
        <f>'Comp. Desp. Indiretas'!$DH$7</f>
        <v>0</v>
      </c>
      <c r="B39560" s="314" t="str">
        <f>'Comp. Desp. Indiretas'!$A$78</f>
        <v>DG</v>
      </c>
      <c r="D39560" s="315" t="str">
        <f>'Comp. Desp. Indiretas'!$C$78</f>
        <v>ALIMENTAÇÃO - NIVEL 1</v>
      </c>
      <c r="E39560" s="314" t="str">
        <f>Resumo!$R$5</f>
        <v>Despesa</v>
      </c>
      <c r="F39560" s="314" t="str">
        <f>Resumo!$R$6</f>
        <v>Despesa Indireta</v>
      </c>
      <c r="G39560" s="327">
        <f>'Comp. Desp. Indiretas'!DH78</f>
        <v>0</v>
      </c>
    </row>
    <row r="39561" spans="1:7" x14ac:dyDescent="0.25">
      <c r="A39561" s="319">
        <f>'Comp. Desp. Indiretas'!$DH$7</f>
        <v>0</v>
      </c>
      <c r="B39561" s="314" t="str">
        <f>'Comp. Desp. Indiretas'!$A$79</f>
        <v>DG</v>
      </c>
      <c r="D39561" s="315" t="str">
        <f>'Comp. Desp. Indiretas'!$C$79</f>
        <v>ALIMENTAÇÃO - NIVEL 2</v>
      </c>
      <c r="E39561" s="314" t="str">
        <f>Resumo!$R$5</f>
        <v>Despesa</v>
      </c>
      <c r="F39561" s="314" t="str">
        <f>Resumo!$R$6</f>
        <v>Despesa Indireta</v>
      </c>
      <c r="G39561" s="327">
        <f>'Comp. Desp. Indiretas'!DH79</f>
        <v>0</v>
      </c>
    </row>
    <row r="39562" spans="1:7" x14ac:dyDescent="0.25">
      <c r="A39562" s="319">
        <f>'Comp. Desp. Indiretas'!$DH$7</f>
        <v>0</v>
      </c>
      <c r="B39562" s="314" t="str">
        <f>'Comp. Desp. Indiretas'!$A$80</f>
        <v>DG</v>
      </c>
      <c r="D39562" s="315" t="str">
        <f>'Comp. Desp. Indiretas'!$C$80</f>
        <v>ALIMENTAÇÃO - NIVEL 3</v>
      </c>
      <c r="E39562" s="314" t="str">
        <f>Resumo!$R$5</f>
        <v>Despesa</v>
      </c>
      <c r="F39562" s="314" t="str">
        <f>Resumo!$R$6</f>
        <v>Despesa Indireta</v>
      </c>
      <c r="G39562" s="327">
        <f>'Comp. Desp. Indiretas'!DH80</f>
        <v>0</v>
      </c>
    </row>
    <row r="39563" spans="1:7" x14ac:dyDescent="0.25">
      <c r="A39563" s="319">
        <f>'Comp. Desp. Indiretas'!$DH$7</f>
        <v>0</v>
      </c>
      <c r="B39563" s="314" t="str">
        <f>'Comp. Desp. Indiretas'!$A$81</f>
        <v>DG</v>
      </c>
      <c r="D39563" s="315" t="str">
        <f>'Comp. Desp. Indiretas'!$C$81</f>
        <v>TELEFONIA</v>
      </c>
      <c r="E39563" s="314" t="str">
        <f>Resumo!$R$5</f>
        <v>Despesa</v>
      </c>
      <c r="F39563" s="314" t="str">
        <f>Resumo!$R$6</f>
        <v>Despesa Indireta</v>
      </c>
      <c r="G39563" s="327">
        <f>'Comp. Desp. Indiretas'!DH81</f>
        <v>0</v>
      </c>
    </row>
    <row r="39564" spans="1:7" x14ac:dyDescent="0.25">
      <c r="A39564" s="319">
        <f>'Comp. Desp. Indiretas'!$DH$7</f>
        <v>0</v>
      </c>
      <c r="B39564" s="314" t="str">
        <f>'Comp. Desp. Indiretas'!$A$82</f>
        <v>DG</v>
      </c>
      <c r="D39564" s="315" t="str">
        <f>'Comp. Desp. Indiretas'!$C$82</f>
        <v>ALUGUEL DE VEÍCULO LEVE MENSAL</v>
      </c>
      <c r="E39564" s="314" t="str">
        <f>Resumo!$R$5</f>
        <v>Despesa</v>
      </c>
      <c r="F39564" s="314" t="str">
        <f>Resumo!$R$6</f>
        <v>Despesa Indireta</v>
      </c>
      <c r="G39564" s="327">
        <f>'Comp. Desp. Indiretas'!DH82</f>
        <v>0</v>
      </c>
    </row>
    <row r="39565" spans="1:7" x14ac:dyDescent="0.25">
      <c r="A39565" s="319">
        <f>'Comp. Desp. Indiretas'!$DH$7</f>
        <v>0</v>
      </c>
      <c r="B39565" s="314" t="str">
        <f>'Comp. Desp. Indiretas'!$A$83</f>
        <v>DG</v>
      </c>
      <c r="D39565" s="315" t="str">
        <f>'Comp. Desp. Indiretas'!$C$83</f>
        <v>ALUGUEL DE VEICULO LEVE</v>
      </c>
      <c r="E39565" s="314" t="str">
        <f>Resumo!$R$5</f>
        <v>Despesa</v>
      </c>
      <c r="F39565" s="314" t="str">
        <f>Resumo!$R$6</f>
        <v>Despesa Indireta</v>
      </c>
      <c r="G39565" s="327">
        <f>'Comp. Desp. Indiretas'!DH83</f>
        <v>0</v>
      </c>
    </row>
    <row r="39566" spans="1:7" x14ac:dyDescent="0.25">
      <c r="A39566" s="319">
        <f>'Comp. Desp. Indiretas'!$DH$7</f>
        <v>0</v>
      </c>
      <c r="B39566" s="314" t="str">
        <f>'Comp. Desp. Indiretas'!$A$84</f>
        <v>DG</v>
      </c>
      <c r="D39566" s="315" t="str">
        <f>'Comp. Desp. Indiretas'!$C$84</f>
        <v>ALUGUEL CAMINHONTE</v>
      </c>
      <c r="E39566" s="314" t="str">
        <f>Resumo!$R$5</f>
        <v>Despesa</v>
      </c>
      <c r="F39566" s="314" t="str">
        <f>Resumo!$R$6</f>
        <v>Despesa Indireta</v>
      </c>
      <c r="G39566" s="327">
        <f>'Comp. Desp. Indiretas'!DH84</f>
        <v>0</v>
      </c>
    </row>
    <row r="39567" spans="1:7" x14ac:dyDescent="0.25">
      <c r="A39567" s="319">
        <f>'Comp. Desp. Indiretas'!$DH$7</f>
        <v>0</v>
      </c>
      <c r="B39567" s="314" t="str">
        <f>'Comp. Desp. Indiretas'!$A$85</f>
        <v>DG</v>
      </c>
      <c r="D39567" s="315" t="str">
        <f>'Comp. Desp. Indiretas'!$C$85</f>
        <v>AQUISIÇÃO DE VEICULO</v>
      </c>
      <c r="E39567" s="314" t="str">
        <f>Resumo!$R$5</f>
        <v>Despesa</v>
      </c>
      <c r="F39567" s="314" t="str">
        <f>Resumo!$R$6</f>
        <v>Despesa Indireta</v>
      </c>
      <c r="G39567" s="327">
        <f>'Comp. Desp. Indiretas'!DH85</f>
        <v>0</v>
      </c>
    </row>
    <row r="39568" spans="1:7" x14ac:dyDescent="0.25">
      <c r="A39568" s="319">
        <f>'Comp. Desp. Indiretas'!$DH$7</f>
        <v>0</v>
      </c>
      <c r="B39568" s="314" t="str">
        <f>'Comp. Desp. Indiretas'!$A$86</f>
        <v>DG</v>
      </c>
      <c r="D39568" s="315" t="str">
        <f>'Comp. Desp. Indiretas'!$C$86</f>
        <v>COMBUSTÍVEL - GASOLINA</v>
      </c>
      <c r="E39568" s="314" t="str">
        <f>Resumo!$R$5</f>
        <v>Despesa</v>
      </c>
      <c r="F39568" s="314" t="str">
        <f>Resumo!$R$6</f>
        <v>Despesa Indireta</v>
      </c>
      <c r="G39568" s="327">
        <f>'Comp. Desp. Indiretas'!DH86</f>
        <v>0</v>
      </c>
    </row>
    <row r="39569" spans="1:7" x14ac:dyDescent="0.25">
      <c r="A39569" s="319">
        <f>'Comp. Desp. Indiretas'!$DH$7</f>
        <v>0</v>
      </c>
      <c r="B39569" s="314" t="str">
        <f>'Comp. Desp. Indiretas'!$A$87</f>
        <v>DG</v>
      </c>
      <c r="D39569" s="315" t="str">
        <f>'Comp. Desp. Indiretas'!$C$87</f>
        <v>COMBUSTÍVEL - DIESEL</v>
      </c>
      <c r="E39569" s="314" t="str">
        <f>Resumo!$R$5</f>
        <v>Despesa</v>
      </c>
      <c r="F39569" s="314" t="str">
        <f>Resumo!$R$6</f>
        <v>Despesa Indireta</v>
      </c>
      <c r="G39569" s="327">
        <f>'Comp. Desp. Indiretas'!DH87</f>
        <v>0</v>
      </c>
    </row>
    <row r="39570" spans="1:7" x14ac:dyDescent="0.25">
      <c r="A39570" s="319">
        <f>'Comp. Desp. Indiretas'!$DH$7</f>
        <v>0</v>
      </c>
      <c r="B39570" s="314" t="str">
        <f>'Comp. Desp. Indiretas'!$A$88</f>
        <v>DG</v>
      </c>
      <c r="D39570" s="315" t="str">
        <f>'Comp. Desp. Indiretas'!$C$88</f>
        <v>PASSAGEM AÉREA</v>
      </c>
      <c r="E39570" s="314" t="str">
        <f>Resumo!$R$5</f>
        <v>Despesa</v>
      </c>
      <c r="F39570" s="314" t="str">
        <f>Resumo!$R$6</f>
        <v>Despesa Indireta</v>
      </c>
      <c r="G39570" s="327">
        <f>'Comp. Desp. Indiretas'!DH88</f>
        <v>0</v>
      </c>
    </row>
    <row r="39571" spans="1:7" x14ac:dyDescent="0.25">
      <c r="A39571" s="319">
        <f>'Comp. Desp. Indiretas'!$DH$7</f>
        <v>0</v>
      </c>
      <c r="B39571" s="314" t="str">
        <f>'Comp. Desp. Indiretas'!$A$89</f>
        <v>ART</v>
      </c>
      <c r="D39571" s="315" t="str">
        <f>'Comp. Desp. Indiretas'!$C$89</f>
        <v>ART CREA - Nível 1</v>
      </c>
      <c r="E39571" s="314" t="str">
        <f>Resumo!$R$5</f>
        <v>Despesa</v>
      </c>
      <c r="F39571" s="314" t="str">
        <f>Resumo!$R$6</f>
        <v>Despesa Indireta</v>
      </c>
      <c r="G39571" s="327">
        <f>'Comp. Desp. Indiretas'!DH89</f>
        <v>0</v>
      </c>
    </row>
    <row r="39572" spans="1:7" x14ac:dyDescent="0.25">
      <c r="A39572" s="319">
        <f>'Comp. Desp. Indiretas'!$DH$7</f>
        <v>0</v>
      </c>
      <c r="B39572" s="314" t="str">
        <f>'Comp. Desp. Indiretas'!$A$90</f>
        <v>ART</v>
      </c>
      <c r="D39572" s="315" t="str">
        <f>'Comp. Desp. Indiretas'!$C$90</f>
        <v>ART CREA - Nível 2</v>
      </c>
      <c r="E39572" s="314" t="str">
        <f>Resumo!$R$5</f>
        <v>Despesa</v>
      </c>
      <c r="F39572" s="314" t="str">
        <f>Resumo!$R$6</f>
        <v>Despesa Indireta</v>
      </c>
      <c r="G39572" s="327">
        <f>'Comp. Desp. Indiretas'!DH90</f>
        <v>0</v>
      </c>
    </row>
    <row r="39573" spans="1:7" x14ac:dyDescent="0.25">
      <c r="A39573" s="319">
        <f>'Comp. Desp. Indiretas'!$DH$7</f>
        <v>0</v>
      </c>
      <c r="B39573" s="314" t="str">
        <f>'Comp. Desp. Indiretas'!$A$91</f>
        <v>ART</v>
      </c>
      <c r="D39573" s="315" t="str">
        <f>'Comp. Desp. Indiretas'!$C$91</f>
        <v>ART CREA - Nível 3</v>
      </c>
      <c r="E39573" s="314" t="str">
        <f>Resumo!$R$5</f>
        <v>Despesa</v>
      </c>
      <c r="F39573" s="314" t="str">
        <f>Resumo!$R$6</f>
        <v>Despesa Indireta</v>
      </c>
      <c r="G39573" s="327">
        <f>'Comp. Desp. Indiretas'!DH91</f>
        <v>0</v>
      </c>
    </row>
    <row r="39574" spans="1:7" x14ac:dyDescent="0.25">
      <c r="A39574" s="319">
        <f>'Comp. Desp. Indiretas'!$DH$7</f>
        <v>0</v>
      </c>
      <c r="B39574" s="314" t="str">
        <f>'Comp. Desp. Indiretas'!$A$92</f>
        <v>ART</v>
      </c>
      <c r="D39574" s="315" t="str">
        <f>'Comp. Desp. Indiretas'!$C$92</f>
        <v>ACERVO CREA</v>
      </c>
      <c r="E39574" s="314" t="str">
        <f>Resumo!$R$5</f>
        <v>Despesa</v>
      </c>
      <c r="F39574" s="314" t="str">
        <f>Resumo!$R$6</f>
        <v>Despesa Indireta</v>
      </c>
      <c r="G39574" s="327">
        <f>'Comp. Desp. Indiretas'!DH92</f>
        <v>0</v>
      </c>
    </row>
    <row r="39575" spans="1:7" x14ac:dyDescent="0.25">
      <c r="A39575" s="319">
        <f>'Comp. Desp. Indiretas'!$DH$7</f>
        <v>0</v>
      </c>
      <c r="B39575" s="314" t="str">
        <f>'Comp. Desp. Indiretas'!$A$93</f>
        <v>ART</v>
      </c>
      <c r="D39575" s="315" t="str">
        <f>'Comp. Desp. Indiretas'!$C$93</f>
        <v>ART CRBio</v>
      </c>
      <c r="E39575" s="314" t="str">
        <f>Resumo!$R$5</f>
        <v>Despesa</v>
      </c>
      <c r="F39575" s="314" t="str">
        <f>Resumo!$R$6</f>
        <v>Despesa Indireta</v>
      </c>
      <c r="G39575" s="327">
        <f>'Comp. Desp. Indiretas'!DH93</f>
        <v>0</v>
      </c>
    </row>
    <row r="39576" spans="1:7" x14ac:dyDescent="0.25">
      <c r="A39576" s="319">
        <f>'Comp. Desp. Indiretas'!$DH$7</f>
        <v>0</v>
      </c>
      <c r="B39576" s="314" t="str">
        <f>'Comp. Desp. Indiretas'!$A$94</f>
        <v>ART</v>
      </c>
      <c r="D39576" s="315" t="str">
        <f>'Comp. Desp. Indiretas'!$C$94</f>
        <v>ACERVO CRBio</v>
      </c>
      <c r="E39576" s="314" t="str">
        <f>Resumo!$R$5</f>
        <v>Despesa</v>
      </c>
      <c r="F39576" s="314" t="str">
        <f>Resumo!$R$6</f>
        <v>Despesa Indireta</v>
      </c>
      <c r="G39576" s="327">
        <f>'Comp. Desp. Indiretas'!DH94</f>
        <v>0</v>
      </c>
    </row>
    <row r="39577" spans="1:7" x14ac:dyDescent="0.25">
      <c r="A39577" s="319">
        <f>'Comp. Desp. Indiretas'!$DH$7</f>
        <v>0</v>
      </c>
      <c r="B39577" s="314" t="str">
        <f>'Comp. Desp. Indiretas'!$A$95</f>
        <v>ART</v>
      </c>
      <c r="D39577" s="315" t="str">
        <f>'Comp. Desp. Indiretas'!$C$95</f>
        <v>VISTO CREA PF</v>
      </c>
      <c r="E39577" s="314" t="str">
        <f>Resumo!$R$5</f>
        <v>Despesa</v>
      </c>
      <c r="F39577" s="314" t="str">
        <f>Resumo!$R$6</f>
        <v>Despesa Indireta</v>
      </c>
      <c r="G39577" s="327">
        <f>'Comp. Desp. Indiretas'!DH95</f>
        <v>0</v>
      </c>
    </row>
    <row r="39578" spans="1:7" x14ac:dyDescent="0.25">
      <c r="A39578" s="319">
        <f>'Comp. Desp. Indiretas'!$DH$7</f>
        <v>0</v>
      </c>
      <c r="B39578" s="314" t="str">
        <f>'Comp. Desp. Indiretas'!$A$96</f>
        <v>ART</v>
      </c>
      <c r="D39578" s="315" t="str">
        <f>'Comp. Desp. Indiretas'!$C$96</f>
        <v>VISTO CREA PJ</v>
      </c>
      <c r="E39578" s="314" t="str">
        <f>Resumo!$R$5</f>
        <v>Despesa</v>
      </c>
      <c r="F39578" s="314" t="str">
        <f>Resumo!$R$6</f>
        <v>Despesa Indireta</v>
      </c>
      <c r="G39578" s="327">
        <f>'Comp. Desp. Indiretas'!DH96</f>
        <v>0</v>
      </c>
    </row>
    <row r="39579" spans="1:7" x14ac:dyDescent="0.25">
      <c r="A39579" s="319">
        <f>'Comp. Desp. Indiretas'!$DH$7</f>
        <v>0</v>
      </c>
      <c r="B39579" s="314" t="str">
        <f>'Comp. Desp. Indiretas'!$A$97</f>
        <v>ART</v>
      </c>
      <c r="D39579" s="315" t="str">
        <f>'Comp. Desp. Indiretas'!$C$97</f>
        <v>ANUIDADE CREA PF</v>
      </c>
      <c r="E39579" s="314" t="str">
        <f>Resumo!$R$5</f>
        <v>Despesa</v>
      </c>
      <c r="F39579" s="314" t="str">
        <f>Resumo!$R$6</f>
        <v>Despesa Indireta</v>
      </c>
      <c r="G39579" s="327">
        <f>'Comp. Desp. Indiretas'!DH97</f>
        <v>0</v>
      </c>
    </row>
    <row r="39580" spans="1:7" x14ac:dyDescent="0.25">
      <c r="A39580" s="319">
        <f>'Comp. Desp. Indiretas'!$DH$7</f>
        <v>0</v>
      </c>
      <c r="B39580" s="314" t="str">
        <f>'Comp. Desp. Indiretas'!$A$98</f>
        <v>ART</v>
      </c>
      <c r="D39580" s="315" t="str">
        <f>'Comp. Desp. Indiretas'!$C$98</f>
        <v>ANUIDADE CREA PJ</v>
      </c>
      <c r="E39580" s="314" t="str">
        <f>Resumo!$R$5</f>
        <v>Despesa</v>
      </c>
      <c r="F39580" s="314" t="str">
        <f>Resumo!$R$6</f>
        <v>Despesa Indireta</v>
      </c>
      <c r="G39580" s="327">
        <f>'Comp. Desp. Indiretas'!DH98</f>
        <v>0</v>
      </c>
    </row>
    <row r="39581" spans="1:7" x14ac:dyDescent="0.25">
      <c r="A39581" s="319">
        <f>'Comp. Desp. Indiretas'!$DH$7</f>
        <v>0</v>
      </c>
      <c r="B39581" s="314" t="str">
        <f>'Comp. Desp. Indiretas'!$A$99</f>
        <v>ART</v>
      </c>
      <c r="D39581" s="315" t="str">
        <f>'Comp. Desp. Indiretas'!$C$99</f>
        <v>VISTO CRBio PF</v>
      </c>
      <c r="E39581" s="314" t="str">
        <f>Resumo!$R$5</f>
        <v>Despesa</v>
      </c>
      <c r="F39581" s="314" t="str">
        <f>Resumo!$R$6</f>
        <v>Despesa Indireta</v>
      </c>
      <c r="G39581" s="327">
        <f>'Comp. Desp. Indiretas'!DH99</f>
        <v>0</v>
      </c>
    </row>
    <row r="39582" spans="1:7" x14ac:dyDescent="0.25">
      <c r="A39582" s="319">
        <f>'Comp. Desp. Indiretas'!$DH$7</f>
        <v>0</v>
      </c>
      <c r="B39582" s="314" t="str">
        <f>'Comp. Desp. Indiretas'!$A$100</f>
        <v>ART</v>
      </c>
      <c r="D39582" s="315" t="str">
        <f>'Comp. Desp. Indiretas'!$C$100</f>
        <v>VISTO CRBio PJ</v>
      </c>
      <c r="E39582" s="314" t="str">
        <f>Resumo!$R$5</f>
        <v>Despesa</v>
      </c>
      <c r="F39582" s="314" t="str">
        <f>Resumo!$R$6</f>
        <v>Despesa Indireta</v>
      </c>
      <c r="G39582" s="327">
        <f>'Comp. Desp. Indiretas'!DH100</f>
        <v>0</v>
      </c>
    </row>
    <row r="39583" spans="1:7" x14ac:dyDescent="0.25">
      <c r="A39583" s="319">
        <f>'Comp. Desp. Indiretas'!$DH$7</f>
        <v>0</v>
      </c>
      <c r="B39583" s="314" t="str">
        <f>'Comp. Desp. Indiretas'!$A$101</f>
        <v>SMS</v>
      </c>
      <c r="D39583" s="315" t="str">
        <f>'Comp. Desp. Indiretas'!$C$101</f>
        <v>PPRA</v>
      </c>
      <c r="E39583" s="314" t="str">
        <f>Resumo!$R$5</f>
        <v>Despesa</v>
      </c>
      <c r="F39583" s="314" t="str">
        <f>Resumo!$R$6</f>
        <v>Despesa Indireta</v>
      </c>
      <c r="G39583" s="327">
        <f>'Comp. Desp. Indiretas'!DH101</f>
        <v>0</v>
      </c>
    </row>
    <row r="39584" spans="1:7" x14ac:dyDescent="0.25">
      <c r="A39584" s="319">
        <f>'Comp. Desp. Indiretas'!$DH$7</f>
        <v>0</v>
      </c>
      <c r="B39584" s="314" t="str">
        <f>'Comp. Desp. Indiretas'!$A$102</f>
        <v>SMS</v>
      </c>
      <c r="D39584" s="315" t="str">
        <f>'Comp. Desp. Indiretas'!$C$102</f>
        <v>PCMSO</v>
      </c>
      <c r="E39584" s="314" t="str">
        <f>Resumo!$R$5</f>
        <v>Despesa</v>
      </c>
      <c r="F39584" s="314" t="str">
        <f>Resumo!$R$6</f>
        <v>Despesa Indireta</v>
      </c>
      <c r="G39584" s="327">
        <f>'Comp. Desp. Indiretas'!DH102</f>
        <v>0</v>
      </c>
    </row>
    <row r="39585" spans="1:7" x14ac:dyDescent="0.25">
      <c r="A39585" s="319">
        <f>'Comp. Desp. Indiretas'!$DH$7</f>
        <v>0</v>
      </c>
      <c r="B39585" s="314" t="str">
        <f>'Comp. Desp. Indiretas'!$A$103</f>
        <v>SMS</v>
      </c>
      <c r="D39585" s="315" t="str">
        <f>'Comp. Desp. Indiretas'!$C$103</f>
        <v>APR</v>
      </c>
      <c r="E39585" s="314" t="str">
        <f>Resumo!$R$5</f>
        <v>Despesa</v>
      </c>
      <c r="F39585" s="314" t="str">
        <f>Resumo!$R$6</f>
        <v>Despesa Indireta</v>
      </c>
      <c r="G39585" s="327">
        <f>'Comp. Desp. Indiretas'!DH103</f>
        <v>0</v>
      </c>
    </row>
    <row r="39586" spans="1:7" x14ac:dyDescent="0.25">
      <c r="A39586" s="319">
        <f>'Comp. Desp. Indiretas'!$DH$7</f>
        <v>0</v>
      </c>
      <c r="B39586" s="314" t="str">
        <f>'Comp. Desp. Indiretas'!$A$104</f>
        <v>SMS</v>
      </c>
      <c r="D39586" s="315" t="str">
        <f>'Comp. Desp. Indiretas'!$C$104</f>
        <v>PAE</v>
      </c>
      <c r="E39586" s="314" t="str">
        <f>Resumo!$R$5</f>
        <v>Despesa</v>
      </c>
      <c r="F39586" s="314" t="str">
        <f>Resumo!$R$6</f>
        <v>Despesa Indireta</v>
      </c>
      <c r="G39586" s="327">
        <f>'Comp. Desp. Indiretas'!DH104</f>
        <v>0</v>
      </c>
    </row>
    <row r="39587" spans="1:7" x14ac:dyDescent="0.25">
      <c r="A39587" s="319">
        <f>'Comp. Desp. Indiretas'!$DH$7</f>
        <v>0</v>
      </c>
      <c r="B39587" s="314" t="str">
        <f>'Comp. Desp. Indiretas'!$A$105</f>
        <v>SMS</v>
      </c>
      <c r="D39587" s="315" t="str">
        <f>'Comp. Desp. Indiretas'!$C$105</f>
        <v>TREINAMENTO</v>
      </c>
      <c r="E39587" s="314" t="str">
        <f>Resumo!$R$5</f>
        <v>Despesa</v>
      </c>
      <c r="F39587" s="314" t="str">
        <f>Resumo!$R$6</f>
        <v>Despesa Indireta</v>
      </c>
      <c r="G39587" s="327">
        <f>'Comp. Desp. Indiretas'!DH105</f>
        <v>0</v>
      </c>
    </row>
    <row r="39588" spans="1:7" x14ac:dyDescent="0.25">
      <c r="A39588" s="319">
        <f>'Comp. Desp. Indiretas'!$DH$7</f>
        <v>0</v>
      </c>
      <c r="B39588" s="314" t="str">
        <f>'Comp. Desp. Indiretas'!$A$106</f>
        <v>SMS</v>
      </c>
      <c r="D39588" s="315" t="str">
        <f>'Comp. Desp. Indiretas'!$C$106</f>
        <v>ASO</v>
      </c>
      <c r="E39588" s="314" t="str">
        <f>Resumo!$R$5</f>
        <v>Despesa</v>
      </c>
      <c r="F39588" s="314" t="str">
        <f>Resumo!$R$6</f>
        <v>Despesa Indireta</v>
      </c>
      <c r="G39588" s="327">
        <f>'Comp. Desp. Indiretas'!DH106</f>
        <v>0</v>
      </c>
    </row>
    <row r="39589" spans="1:7" x14ac:dyDescent="0.25">
      <c r="A39589" s="319">
        <f>'Comp. Desp. Indiretas'!$DH$7</f>
        <v>0</v>
      </c>
      <c r="B39589" s="314">
        <f>'Comp. Desp. Indiretas'!$A$107</f>
        <v>0</v>
      </c>
      <c r="D39589" s="315" t="str">
        <f>'Comp. Desp. Indiretas'!$C$107</f>
        <v/>
      </c>
      <c r="E39589" s="314" t="str">
        <f>Resumo!$R$5</f>
        <v>Despesa</v>
      </c>
      <c r="F39589" s="314" t="str">
        <f>Resumo!$R$6</f>
        <v>Despesa Indireta</v>
      </c>
      <c r="G39589" s="327">
        <f>'Comp. Desp. Indiretas'!DH107</f>
        <v>0</v>
      </c>
    </row>
    <row r="39590" spans="1:7" x14ac:dyDescent="0.25">
      <c r="A39590" s="319">
        <f>'Comp. Desp. Indiretas'!$DH$7</f>
        <v>0</v>
      </c>
      <c r="B39590" s="314">
        <f>'Comp. Desp. Indiretas'!$A$108</f>
        <v>0</v>
      </c>
      <c r="D39590" s="315" t="str">
        <f>'Comp. Desp. Indiretas'!$C$108</f>
        <v/>
      </c>
      <c r="E39590" s="314" t="str">
        <f>Resumo!$R$5</f>
        <v>Despesa</v>
      </c>
      <c r="F39590" s="314" t="str">
        <f>Resumo!$R$6</f>
        <v>Despesa Indireta</v>
      </c>
      <c r="G39590" s="327">
        <f>'Comp. Desp. Indiretas'!DH108</f>
        <v>0</v>
      </c>
    </row>
    <row r="39591" spans="1:7" x14ac:dyDescent="0.25">
      <c r="A39591" s="319">
        <f>'Comp. Desp. Indiretas'!$DH$7</f>
        <v>0</v>
      </c>
      <c r="B39591" s="314">
        <f>'Comp. Desp. Indiretas'!$A$109</f>
        <v>0</v>
      </c>
      <c r="D39591" s="315" t="str">
        <f>'Comp. Desp. Indiretas'!$C$109</f>
        <v/>
      </c>
      <c r="E39591" s="314" t="str">
        <f>Resumo!$R$5</f>
        <v>Despesa</v>
      </c>
      <c r="F39591" s="314" t="str">
        <f>Resumo!$R$6</f>
        <v>Despesa Indireta</v>
      </c>
      <c r="G39591" s="327">
        <f>'Comp. Desp. Indiretas'!DH109</f>
        <v>0</v>
      </c>
    </row>
    <row r="39592" spans="1:7" x14ac:dyDescent="0.25">
      <c r="A39592" s="319">
        <f>'Comp. Desp. Indiretas'!$DH$7</f>
        <v>0</v>
      </c>
      <c r="B39592" s="314">
        <f>'Comp. Desp. Indiretas'!$A$110</f>
        <v>0</v>
      </c>
      <c r="D39592" s="315" t="str">
        <f>'Comp. Desp. Indiretas'!$C$110</f>
        <v/>
      </c>
      <c r="E39592" s="314" t="str">
        <f>Resumo!$R$5</f>
        <v>Despesa</v>
      </c>
      <c r="F39592" s="314" t="str">
        <f>Resumo!$R$6</f>
        <v>Despesa Indireta</v>
      </c>
      <c r="G39592" s="327">
        <f>'Comp. Desp. Indiretas'!DH110</f>
        <v>0</v>
      </c>
    </row>
    <row r="39593" spans="1:7" x14ac:dyDescent="0.25">
      <c r="A39593" s="319">
        <f>'Comp. Desp. Indiretas'!$DH$7</f>
        <v>0</v>
      </c>
      <c r="B39593" s="314">
        <f>'Comp. Desp. Indiretas'!$A$111</f>
        <v>0</v>
      </c>
      <c r="D39593" s="315" t="str">
        <f>'Comp. Desp. Indiretas'!$C$111</f>
        <v/>
      </c>
      <c r="E39593" s="314" t="str">
        <f>Resumo!$R$5</f>
        <v>Despesa</v>
      </c>
      <c r="F39593" s="314" t="str">
        <f>Resumo!$R$6</f>
        <v>Despesa Indireta</v>
      </c>
      <c r="G39593" s="327">
        <f>'Comp. Desp. Indiretas'!DH111</f>
        <v>0</v>
      </c>
    </row>
    <row r="39594" spans="1:7" x14ac:dyDescent="0.25">
      <c r="A39594" s="319">
        <f>'Comp. Desp. Indiretas'!$DH$7</f>
        <v>0</v>
      </c>
      <c r="B39594" s="314">
        <f>'Comp. Desp. Indiretas'!$A$112</f>
        <v>0</v>
      </c>
      <c r="D39594" s="315" t="str">
        <f>'Comp. Desp. Indiretas'!$C$112</f>
        <v/>
      </c>
      <c r="E39594" s="314" t="str">
        <f>Resumo!$R$5</f>
        <v>Despesa</v>
      </c>
      <c r="F39594" s="314" t="str">
        <f>Resumo!$R$6</f>
        <v>Despesa Indireta</v>
      </c>
      <c r="G39594" s="327">
        <f>'Comp. Desp. Indiretas'!DH112</f>
        <v>0</v>
      </c>
    </row>
    <row r="39595" spans="1:7" x14ac:dyDescent="0.25">
      <c r="A39595" s="319">
        <f>'Comp. Desp. Indiretas'!$DH$7</f>
        <v>0</v>
      </c>
      <c r="B39595" s="314" t="str">
        <f>'Composições Desp. Diretas'!$A$10</f>
        <v>SE</v>
      </c>
      <c r="C39595" s="314" t="str">
        <f>EAP!$C$9</f>
        <v>PP01</v>
      </c>
      <c r="D39595" s="315" t="str">
        <f>'Composições Desp. Diretas'!$C$10</f>
        <v>Subcontratação: realização do serviço de monit. da QAE</v>
      </c>
      <c r="E39595" s="314" t="str">
        <f>Resumo!$R$5</f>
        <v>Despesa</v>
      </c>
      <c r="F39595" s="314" t="str">
        <f>Resumo!$R$7</f>
        <v>Despesa Direta</v>
      </c>
      <c r="G39595" s="327">
        <f>'Composições Desp. Diretas'!DI10</f>
        <v>0</v>
      </c>
    </row>
    <row r="39596" spans="1:7" x14ac:dyDescent="0.25">
      <c r="A39596" s="319">
        <f>'Comp. Desp. Indiretas'!$DH$7</f>
        <v>0</v>
      </c>
      <c r="B39596" s="314" t="str">
        <f>'Composições Desp. Diretas'!$A$11</f>
        <v>MOC</v>
      </c>
      <c r="C39596" s="314" t="str">
        <f>EAP!$C$9</f>
        <v>PP01</v>
      </c>
      <c r="D39596" s="315" t="str">
        <f>'Composições Desp. Diretas'!$C$11</f>
        <v>ANALISTA DE PROJETOS PLENO</v>
      </c>
      <c r="E39596" s="314" t="str">
        <f>Resumo!$R$5</f>
        <v>Despesa</v>
      </c>
      <c r="F39596" s="314" t="str">
        <f>Resumo!$R$7</f>
        <v>Despesa Direta</v>
      </c>
      <c r="G39596" s="327">
        <f>'Composições Desp. Diretas'!DI11</f>
        <v>0</v>
      </c>
    </row>
    <row r="39597" spans="1:7" x14ac:dyDescent="0.25">
      <c r="A39597" s="319">
        <f>'Comp. Desp. Indiretas'!$DH$7</f>
        <v>0</v>
      </c>
      <c r="B39597" s="314">
        <f>'Composições Desp. Diretas'!$A$12</f>
        <v>0</v>
      </c>
      <c r="C39597" s="314" t="str">
        <f>EAP!$C$9</f>
        <v>PP01</v>
      </c>
      <c r="D39597" s="315">
        <f>'Composições Desp. Diretas'!$C$12</f>
        <v>0</v>
      </c>
      <c r="E39597" s="314" t="str">
        <f>Resumo!$R$5</f>
        <v>Despesa</v>
      </c>
      <c r="F39597" s="314" t="str">
        <f>Resumo!$R$7</f>
        <v>Despesa Direta</v>
      </c>
      <c r="G39597" s="327">
        <f>'Composições Desp. Diretas'!DI12</f>
        <v>0</v>
      </c>
    </row>
    <row r="39598" spans="1:7" x14ac:dyDescent="0.25">
      <c r="A39598" s="319">
        <f>'Comp. Desp. Indiretas'!$DH$7</f>
        <v>0</v>
      </c>
      <c r="B39598" s="314">
        <f>'Composições Desp. Diretas'!$A$13</f>
        <v>0</v>
      </c>
      <c r="C39598" s="314" t="str">
        <f>EAP!$C$9</f>
        <v>PP01</v>
      </c>
      <c r="D39598" s="315">
        <f>'Composições Desp. Diretas'!$C$13</f>
        <v>0</v>
      </c>
      <c r="E39598" s="314" t="str">
        <f>Resumo!$R$5</f>
        <v>Despesa</v>
      </c>
      <c r="F39598" s="314" t="str">
        <f>Resumo!$R$7</f>
        <v>Despesa Direta</v>
      </c>
      <c r="G39598" s="327">
        <f>'Composições Desp. Diretas'!DI13</f>
        <v>0</v>
      </c>
    </row>
    <row r="39599" spans="1:7" x14ac:dyDescent="0.25">
      <c r="A39599" s="319">
        <f>'Comp. Desp. Indiretas'!$DH$7</f>
        <v>0</v>
      </c>
      <c r="B39599" s="314">
        <f>'Composições Desp. Diretas'!$A$14</f>
        <v>0</v>
      </c>
      <c r="C39599" s="314" t="str">
        <f>EAP!$C$9</f>
        <v>PP01</v>
      </c>
      <c r="D39599" s="315">
        <f>'Composições Desp. Diretas'!$C$14</f>
        <v>0</v>
      </c>
      <c r="E39599" s="314" t="str">
        <f>Resumo!$R$5</f>
        <v>Despesa</v>
      </c>
      <c r="F39599" s="314" t="str">
        <f>Resumo!$R$7</f>
        <v>Despesa Direta</v>
      </c>
      <c r="G39599" s="327">
        <f>'Composições Desp. Diretas'!DI14</f>
        <v>0</v>
      </c>
    </row>
    <row r="39600" spans="1:7" x14ac:dyDescent="0.25">
      <c r="A39600" s="319">
        <f>'Comp. Desp. Indiretas'!$DH$7</f>
        <v>0</v>
      </c>
      <c r="B39600" s="314">
        <f>'Composições Desp. Diretas'!$A$15</f>
        <v>0</v>
      </c>
      <c r="C39600" s="314" t="str">
        <f>EAP!$C$9</f>
        <v>PP01</v>
      </c>
      <c r="D39600" s="315">
        <f>'Composições Desp. Diretas'!$C$15</f>
        <v>0</v>
      </c>
      <c r="E39600" s="314" t="str">
        <f>Resumo!$R$5</f>
        <v>Despesa</v>
      </c>
      <c r="F39600" s="314" t="str">
        <f>Resumo!$R$7</f>
        <v>Despesa Direta</v>
      </c>
      <c r="G39600" s="327">
        <f>'Composições Desp. Diretas'!DI15</f>
        <v>0</v>
      </c>
    </row>
    <row r="39601" spans="1:7" x14ac:dyDescent="0.25">
      <c r="A39601" s="319">
        <f>'Comp. Desp. Indiretas'!$DH$7</f>
        <v>0</v>
      </c>
      <c r="B39601" s="314">
        <f>'Composições Desp. Diretas'!$A$16</f>
        <v>0</v>
      </c>
      <c r="C39601" s="314" t="str">
        <f>EAP!$C$9</f>
        <v>PP01</v>
      </c>
      <c r="D39601" s="315">
        <f>'Composições Desp. Diretas'!$C$16</f>
        <v>0</v>
      </c>
      <c r="E39601" s="314" t="str">
        <f>Resumo!$R$5</f>
        <v>Despesa</v>
      </c>
      <c r="F39601" s="314" t="str">
        <f>Resumo!$R$7</f>
        <v>Despesa Direta</v>
      </c>
      <c r="G39601" s="327">
        <f>'Composições Desp. Diretas'!DI16</f>
        <v>0</v>
      </c>
    </row>
    <row r="39602" spans="1:7" x14ac:dyDescent="0.25">
      <c r="A39602" s="319">
        <f>'Comp. Desp. Indiretas'!$DH$7</f>
        <v>0</v>
      </c>
      <c r="B39602" s="314">
        <f>'Composições Desp. Diretas'!$A$17</f>
        <v>0</v>
      </c>
      <c r="C39602" s="314" t="str">
        <f>EAP!$C$9</f>
        <v>PP01</v>
      </c>
      <c r="D39602" s="315">
        <f>'Composições Desp. Diretas'!$C$17</f>
        <v>0</v>
      </c>
      <c r="E39602" s="314" t="str">
        <f>Resumo!$R$5</f>
        <v>Despesa</v>
      </c>
      <c r="F39602" s="314" t="str">
        <f>Resumo!$R$7</f>
        <v>Despesa Direta</v>
      </c>
      <c r="G39602" s="327">
        <f>'Composições Desp. Diretas'!DI17</f>
        <v>0</v>
      </c>
    </row>
    <row r="39603" spans="1:7" x14ac:dyDescent="0.25">
      <c r="A39603" s="319">
        <f>'Comp. Desp. Indiretas'!$DH$7</f>
        <v>0</v>
      </c>
      <c r="B39603" s="314">
        <f>'Composições Desp. Diretas'!$A$18</f>
        <v>0</v>
      </c>
      <c r="C39603" s="314" t="str">
        <f>EAP!$C$9</f>
        <v>PP01</v>
      </c>
      <c r="D39603" s="315">
        <f>'Composições Desp. Diretas'!$C$18</f>
        <v>0</v>
      </c>
      <c r="E39603" s="314" t="str">
        <f>Resumo!$R$5</f>
        <v>Despesa</v>
      </c>
      <c r="F39603" s="314" t="str">
        <f>Resumo!$R$7</f>
        <v>Despesa Direta</v>
      </c>
      <c r="G39603" s="327">
        <f>'Composições Desp. Diretas'!DI18</f>
        <v>0</v>
      </c>
    </row>
    <row r="39604" spans="1:7" x14ac:dyDescent="0.25">
      <c r="A39604" s="319">
        <f>'Comp. Desp. Indiretas'!$DH$7</f>
        <v>0</v>
      </c>
      <c r="B39604" s="314">
        <f>'Composições Desp. Diretas'!$A$19</f>
        <v>0</v>
      </c>
      <c r="C39604" s="314" t="str">
        <f>EAP!$C$9</f>
        <v>PP01</v>
      </c>
      <c r="D39604" s="315">
        <f>'Composições Desp. Diretas'!$C$19</f>
        <v>0</v>
      </c>
      <c r="E39604" s="314" t="str">
        <f>Resumo!$R$5</f>
        <v>Despesa</v>
      </c>
      <c r="F39604" s="314" t="str">
        <f>Resumo!$R$7</f>
        <v>Despesa Direta</v>
      </c>
      <c r="G39604" s="327">
        <f>'Composições Desp. Diretas'!DI19</f>
        <v>0</v>
      </c>
    </row>
    <row r="39605" spans="1:7" x14ac:dyDescent="0.25">
      <c r="A39605" s="319">
        <f>'Comp. Desp. Indiretas'!$DH$7</f>
        <v>0</v>
      </c>
      <c r="B39605" s="314">
        <f>'Composições Desp. Diretas'!$A$20</f>
        <v>0</v>
      </c>
      <c r="C39605" s="314" t="str">
        <f>EAP!$C$9</f>
        <v>PP01</v>
      </c>
      <c r="D39605" s="315">
        <f>'Composições Desp. Diretas'!$C$20</f>
        <v>0</v>
      </c>
      <c r="E39605" s="314" t="str">
        <f>Resumo!$R$5</f>
        <v>Despesa</v>
      </c>
      <c r="F39605" s="314" t="str">
        <f>Resumo!$R$7</f>
        <v>Despesa Direta</v>
      </c>
      <c r="G39605" s="327">
        <f>'Composições Desp. Diretas'!DI20</f>
        <v>0</v>
      </c>
    </row>
    <row r="39606" spans="1:7" x14ac:dyDescent="0.25">
      <c r="A39606" s="319">
        <f>'Comp. Desp. Indiretas'!$DH$7</f>
        <v>0</v>
      </c>
      <c r="B39606" s="314">
        <f>'Composições Desp. Diretas'!$A$21</f>
        <v>0</v>
      </c>
      <c r="C39606" s="314" t="str">
        <f>EAP!$C$9</f>
        <v>PP01</v>
      </c>
      <c r="D39606" s="315">
        <f>'Composições Desp. Diretas'!$C$21</f>
        <v>0</v>
      </c>
      <c r="E39606" s="314" t="str">
        <f>Resumo!$R$5</f>
        <v>Despesa</v>
      </c>
      <c r="F39606" s="314" t="str">
        <f>Resumo!$R$7</f>
        <v>Despesa Direta</v>
      </c>
      <c r="G39606" s="327">
        <f>'Composições Desp. Diretas'!DI21</f>
        <v>0</v>
      </c>
    </row>
    <row r="39607" spans="1:7" x14ac:dyDescent="0.25">
      <c r="A39607" s="319">
        <f>'Comp. Desp. Indiretas'!$DH$7</f>
        <v>0</v>
      </c>
      <c r="B39607" s="314">
        <f>'Composições Desp. Diretas'!$A$22</f>
        <v>0</v>
      </c>
      <c r="C39607" s="314" t="str">
        <f>EAP!$C$9</f>
        <v>PP01</v>
      </c>
      <c r="D39607" s="315">
        <f>'Composições Desp. Diretas'!$C$22</f>
        <v>0</v>
      </c>
      <c r="E39607" s="314" t="str">
        <f>Resumo!$R$5</f>
        <v>Despesa</v>
      </c>
      <c r="F39607" s="314" t="str">
        <f>Resumo!$R$7</f>
        <v>Despesa Direta</v>
      </c>
      <c r="G39607" s="327">
        <f>'Composições Desp. Diretas'!DI22</f>
        <v>0</v>
      </c>
    </row>
    <row r="39608" spans="1:7" x14ac:dyDescent="0.25">
      <c r="A39608" s="319">
        <f>'Comp. Desp. Indiretas'!$DH$7</f>
        <v>0</v>
      </c>
      <c r="B39608" s="314">
        <f>'Composições Desp. Diretas'!$A$23</f>
        <v>0</v>
      </c>
      <c r="C39608" s="314" t="str">
        <f>EAP!$C$9</f>
        <v>PP01</v>
      </c>
      <c r="D39608" s="315">
        <f>'Composições Desp. Diretas'!$C$23</f>
        <v>0</v>
      </c>
      <c r="E39608" s="314" t="str">
        <f>Resumo!$R$5</f>
        <v>Despesa</v>
      </c>
      <c r="F39608" s="314" t="str">
        <f>Resumo!$R$7</f>
        <v>Despesa Direta</v>
      </c>
      <c r="G39608" s="327">
        <f>'Composições Desp. Diretas'!DI23</f>
        <v>0</v>
      </c>
    </row>
    <row r="39626" spans="1:7" x14ac:dyDescent="0.25">
      <c r="A39626" s="319">
        <f>'Comp. Desp. Indiretas'!$DH$7</f>
        <v>0</v>
      </c>
      <c r="B39626" s="314" t="str">
        <f>'Composições Desp. Diretas'!$A$25</f>
        <v>MOC</v>
      </c>
      <c r="C39626" s="314" t="str">
        <f>EAP!$C$10</f>
        <v>PP02</v>
      </c>
      <c r="D39626" s="315" t="str">
        <f>'Composições Desp. Diretas'!$C$25</f>
        <v>TÉCNICO OPERACIONAL</v>
      </c>
      <c r="E39626" s="314" t="str">
        <f>Resumo!$R$5</f>
        <v>Despesa</v>
      </c>
      <c r="F39626" s="314" t="str">
        <f>Resumo!$R$7</f>
        <v>Despesa Direta</v>
      </c>
      <c r="G39626" s="327">
        <f>'Composições Desp. Diretas'!DI25</f>
        <v>0</v>
      </c>
    </row>
    <row r="39627" spans="1:7" x14ac:dyDescent="0.25">
      <c r="A39627" s="319">
        <f>'Comp. Desp. Indiretas'!$DH$7</f>
        <v>0</v>
      </c>
      <c r="B39627" s="314" t="str">
        <f>'Composições Desp. Diretas'!$A$26</f>
        <v>SE</v>
      </c>
      <c r="C39627" s="314" t="str">
        <f>EAP!$C$10</f>
        <v>PP02</v>
      </c>
      <c r="D39627" s="315" t="str">
        <f>'Composições Desp. Diretas'!$C$26</f>
        <v>Pedágio</v>
      </c>
      <c r="E39627" s="314" t="str">
        <f>Resumo!$R$5</f>
        <v>Despesa</v>
      </c>
      <c r="F39627" s="314" t="str">
        <f>Resumo!$R$7</f>
        <v>Despesa Direta</v>
      </c>
      <c r="G39627" s="327">
        <f>'Composições Desp. Diretas'!DI26</f>
        <v>0</v>
      </c>
    </row>
    <row r="39628" spans="1:7" x14ac:dyDescent="0.25">
      <c r="A39628" s="319">
        <f>'Comp. Desp. Indiretas'!$DH$7</f>
        <v>0</v>
      </c>
      <c r="B39628" s="314" t="str">
        <f>'Composições Desp. Diretas'!$A$27</f>
        <v>SE</v>
      </c>
      <c r="C39628" s="314" t="str">
        <f>EAP!$C$10</f>
        <v>PP02</v>
      </c>
      <c r="D39628" s="315" t="str">
        <f>'Composições Desp. Diretas'!$C$27</f>
        <v>Despacho ida e volta - sonômetro</v>
      </c>
      <c r="E39628" s="314" t="str">
        <f>Resumo!$R$5</f>
        <v>Despesa</v>
      </c>
      <c r="F39628" s="314" t="str">
        <f>Resumo!$R$7</f>
        <v>Despesa Direta</v>
      </c>
      <c r="G39628" s="327">
        <f>'Composições Desp. Diretas'!DI27</f>
        <v>0</v>
      </c>
    </row>
    <row r="39629" spans="1:7" x14ac:dyDescent="0.25">
      <c r="A39629" s="319">
        <f>'Comp. Desp. Indiretas'!$DH$7</f>
        <v>0</v>
      </c>
      <c r="B39629" s="314" t="str">
        <f>'Composições Desp. Diretas'!$A$28</f>
        <v>DG</v>
      </c>
      <c r="C39629" s="314" t="str">
        <f>EAP!$C$10</f>
        <v>PP02</v>
      </c>
      <c r="D39629" s="315" t="str">
        <f>'Composições Desp. Diretas'!$C$28</f>
        <v>ALUGUEL DE VEICULO LEVE</v>
      </c>
      <c r="E39629" s="314" t="str">
        <f>Resumo!$R$5</f>
        <v>Despesa</v>
      </c>
      <c r="F39629" s="314" t="str">
        <f>Resumo!$R$7</f>
        <v>Despesa Direta</v>
      </c>
      <c r="G39629" s="327">
        <f>'Composições Desp. Diretas'!DI28</f>
        <v>0</v>
      </c>
    </row>
    <row r="39630" spans="1:7" x14ac:dyDescent="0.25">
      <c r="A39630" s="319">
        <f>'Comp. Desp. Indiretas'!$DH$7</f>
        <v>0</v>
      </c>
      <c r="B39630" s="314" t="str">
        <f>'Composições Desp. Diretas'!$A$29</f>
        <v>DG</v>
      </c>
      <c r="C39630" s="314" t="str">
        <f>EAP!$C$10</f>
        <v>PP02</v>
      </c>
      <c r="D39630" s="315" t="str">
        <f>'Composições Desp. Diretas'!$C$29</f>
        <v>COMBUSTÍVEL - GASOLINA</v>
      </c>
      <c r="E39630" s="314" t="str">
        <f>Resumo!$R$5</f>
        <v>Despesa</v>
      </c>
      <c r="F39630" s="314" t="str">
        <f>Resumo!$R$7</f>
        <v>Despesa Direta</v>
      </c>
      <c r="G39630" s="327">
        <f>'Composições Desp. Diretas'!DI29</f>
        <v>0</v>
      </c>
    </row>
    <row r="39631" spans="1:7" x14ac:dyDescent="0.25">
      <c r="A39631" s="319">
        <f>'Comp. Desp. Indiretas'!$DH$7</f>
        <v>0</v>
      </c>
      <c r="B39631" s="314">
        <f>'Composições Desp. Diretas'!$A$30</f>
        <v>0</v>
      </c>
      <c r="C39631" s="314" t="str">
        <f>EAP!$C$10</f>
        <v>PP02</v>
      </c>
      <c r="D39631" s="315">
        <f>'Composições Desp. Diretas'!$C$30</f>
        <v>0</v>
      </c>
      <c r="E39631" s="314" t="str">
        <f>Resumo!$R$5</f>
        <v>Despesa</v>
      </c>
      <c r="F39631" s="314" t="str">
        <f>Resumo!$R$7</f>
        <v>Despesa Direta</v>
      </c>
      <c r="G39631" s="327">
        <f>'Composições Desp. Diretas'!DI30</f>
        <v>0</v>
      </c>
    </row>
    <row r="39632" spans="1:7" x14ac:dyDescent="0.25">
      <c r="A39632" s="319">
        <f>'Comp. Desp. Indiretas'!$DH$7</f>
        <v>0</v>
      </c>
      <c r="B39632" s="314">
        <f>'Composições Desp. Diretas'!$A$31</f>
        <v>0</v>
      </c>
      <c r="C39632" s="314" t="str">
        <f>EAP!$C$10</f>
        <v>PP02</v>
      </c>
      <c r="D39632" s="315">
        <f>'Composições Desp. Diretas'!$C$31</f>
        <v>0</v>
      </c>
      <c r="E39632" s="314" t="str">
        <f>Resumo!$R$5</f>
        <v>Despesa</v>
      </c>
      <c r="F39632" s="314" t="str">
        <f>Resumo!$R$7</f>
        <v>Despesa Direta</v>
      </c>
      <c r="G39632" s="327">
        <f>'Composições Desp. Diretas'!DI31</f>
        <v>0</v>
      </c>
    </row>
    <row r="39633" spans="1:7" x14ac:dyDescent="0.25">
      <c r="A39633" s="319">
        <f>'Comp. Desp. Indiretas'!$DH$7</f>
        <v>0</v>
      </c>
      <c r="B39633" s="314" t="str">
        <f>'Composições Desp. Diretas'!$A$32</f>
        <v>MOC</v>
      </c>
      <c r="C39633" s="314" t="str">
        <f>EAP!$C$10</f>
        <v>PP02</v>
      </c>
      <c r="D39633" s="315" t="str">
        <f>'Composições Desp. Diretas'!$C$32</f>
        <v>COORD. DE PROJETO</v>
      </c>
      <c r="E39633" s="314" t="str">
        <f>Resumo!$R$5</f>
        <v>Despesa</v>
      </c>
      <c r="F39633" s="314" t="str">
        <f>Resumo!$R$7</f>
        <v>Despesa Direta</v>
      </c>
      <c r="G39633" s="327">
        <f>'Composições Desp. Diretas'!DI32</f>
        <v>0</v>
      </c>
    </row>
    <row r="39634" spans="1:7" x14ac:dyDescent="0.25">
      <c r="A39634" s="319">
        <f>'Comp. Desp. Indiretas'!$DH$7</f>
        <v>0</v>
      </c>
      <c r="B39634" s="314" t="str">
        <f>'Composições Desp. Diretas'!$A$33</f>
        <v>MOC</v>
      </c>
      <c r="C39634" s="314" t="str">
        <f>EAP!$C$10</f>
        <v>PP02</v>
      </c>
      <c r="D39634" s="315" t="str">
        <f>'Composições Desp. Diretas'!$C$33</f>
        <v>ANALISTA DE PROJETOS PLENO</v>
      </c>
      <c r="E39634" s="314" t="str">
        <f>Resumo!$R$5</f>
        <v>Despesa</v>
      </c>
      <c r="F39634" s="314" t="str">
        <f>Resumo!$R$7</f>
        <v>Despesa Direta</v>
      </c>
      <c r="G39634" s="327">
        <f>'Composições Desp. Diretas'!DI33</f>
        <v>0</v>
      </c>
    </row>
    <row r="39635" spans="1:7" x14ac:dyDescent="0.25">
      <c r="A39635" s="319">
        <f>'Comp. Desp. Indiretas'!$DH$7</f>
        <v>0</v>
      </c>
      <c r="B39635" s="314" t="str">
        <f>'Composições Desp. Diretas'!$A$34</f>
        <v>MOC</v>
      </c>
      <c r="C39635" s="314" t="str">
        <f>EAP!$C$10</f>
        <v>PP02</v>
      </c>
      <c r="D39635" s="315" t="str">
        <f>'Composições Desp. Diretas'!$C$34</f>
        <v>ASSISTENTE DE PROJETOS</v>
      </c>
      <c r="E39635" s="314" t="str">
        <f>Resumo!$R$5</f>
        <v>Despesa</v>
      </c>
      <c r="F39635" s="314" t="str">
        <f>Resumo!$R$7</f>
        <v>Despesa Direta</v>
      </c>
      <c r="G39635" s="327">
        <f>'Composições Desp. Diretas'!DI34</f>
        <v>0</v>
      </c>
    </row>
    <row r="39636" spans="1:7" x14ac:dyDescent="0.25">
      <c r="A39636" s="319">
        <f>'Comp. Desp. Indiretas'!$DH$7</f>
        <v>0</v>
      </c>
      <c r="B39636" s="314" t="str">
        <f>'Composições Desp. Diretas'!$A$35</f>
        <v>MOC</v>
      </c>
      <c r="C39636" s="314" t="str">
        <f>EAP!$C$10</f>
        <v>PP02</v>
      </c>
      <c r="D39636" s="315" t="str">
        <f>'Composições Desp. Diretas'!$C$35</f>
        <v>ANALISTA DE GEOPROCESSAMENTO</v>
      </c>
      <c r="E39636" s="314" t="str">
        <f>Resumo!$R$5</f>
        <v>Despesa</v>
      </c>
      <c r="F39636" s="314" t="str">
        <f>Resumo!$R$7</f>
        <v>Despesa Direta</v>
      </c>
      <c r="G39636" s="327">
        <f>'Composições Desp. Diretas'!DI35</f>
        <v>0</v>
      </c>
    </row>
    <row r="39637" spans="1:7" x14ac:dyDescent="0.25">
      <c r="A39637" s="319">
        <f>'Comp. Desp. Indiretas'!$DH$7</f>
        <v>0</v>
      </c>
      <c r="B39637" s="314">
        <f>'Composições Desp. Diretas'!$A$36</f>
        <v>0</v>
      </c>
      <c r="C39637" s="314" t="str">
        <f>EAP!$C$10</f>
        <v>PP02</v>
      </c>
      <c r="D39637" s="315">
        <f>'Composições Desp. Diretas'!$C$36</f>
        <v>0</v>
      </c>
      <c r="E39637" s="314" t="str">
        <f>Resumo!$R$5</f>
        <v>Despesa</v>
      </c>
      <c r="F39637" s="314" t="str">
        <f>Resumo!$R$7</f>
        <v>Despesa Direta</v>
      </c>
      <c r="G39637" s="327">
        <f>'Composições Desp. Diretas'!DI36</f>
        <v>0</v>
      </c>
    </row>
    <row r="39638" spans="1:7" x14ac:dyDescent="0.25">
      <c r="A39638" s="319">
        <f>'Comp. Desp. Indiretas'!$DH$7</f>
        <v>0</v>
      </c>
      <c r="B39638" s="314">
        <f>'Composições Desp. Diretas'!$A$37</f>
        <v>0</v>
      </c>
      <c r="C39638" s="314" t="str">
        <f>EAP!$C$10</f>
        <v>PP02</v>
      </c>
      <c r="D39638" s="315">
        <f>'Composições Desp. Diretas'!$C$37</f>
        <v>0</v>
      </c>
      <c r="E39638" s="314" t="str">
        <f>Resumo!$R$5</f>
        <v>Despesa</v>
      </c>
      <c r="F39638" s="314" t="str">
        <f>Resumo!$R$7</f>
        <v>Despesa Direta</v>
      </c>
      <c r="G39638" s="327">
        <f>'Composições Desp. Diretas'!DI37</f>
        <v>0</v>
      </c>
    </row>
    <row r="39639" spans="1:7" x14ac:dyDescent="0.25">
      <c r="A39639" s="319">
        <f>'Comp. Desp. Indiretas'!$DH$7</f>
        <v>0</v>
      </c>
      <c r="B39639" s="314">
        <f>'Composições Desp. Diretas'!$A$38</f>
        <v>0</v>
      </c>
      <c r="C39639" s="314" t="str">
        <f>EAP!$C$10</f>
        <v>PP02</v>
      </c>
      <c r="D39639" s="315">
        <f>'Composições Desp. Diretas'!$C$38</f>
        <v>0</v>
      </c>
      <c r="E39639" s="314" t="str">
        <f>Resumo!$R$5</f>
        <v>Despesa</v>
      </c>
      <c r="F39639" s="314" t="str">
        <f>Resumo!$R$7</f>
        <v>Despesa Direta</v>
      </c>
      <c r="G39639" s="327">
        <f>'Composições Desp. Diretas'!DI38</f>
        <v>0</v>
      </c>
    </row>
    <row r="39640" spans="1:7" x14ac:dyDescent="0.25">
      <c r="A39640" s="319">
        <f>'Comp. Desp. Indiretas'!$DH$7</f>
        <v>0</v>
      </c>
      <c r="B39640" s="314">
        <f>'Composições Desp. Diretas'!$A$39</f>
        <v>0</v>
      </c>
      <c r="C39640" s="314" t="str">
        <f>EAP!$C$10</f>
        <v>PP02</v>
      </c>
      <c r="D39640" s="315">
        <f>'Composições Desp. Diretas'!$C$39</f>
        <v>0</v>
      </c>
      <c r="E39640" s="314" t="str">
        <f>Resumo!$R$5</f>
        <v>Despesa</v>
      </c>
      <c r="F39640" s="314" t="str">
        <f>Resumo!$R$7</f>
        <v>Despesa Direta</v>
      </c>
      <c r="G39640" s="327">
        <f>'Composições Desp. Diretas'!DI39</f>
        <v>0</v>
      </c>
    </row>
    <row r="39641" spans="1:7" x14ac:dyDescent="0.25">
      <c r="A39641" s="319">
        <f>'Comp. Desp. Indiretas'!$DH$7</f>
        <v>0</v>
      </c>
      <c r="B39641" s="314">
        <f>'Composições Desp. Diretas'!$A$40</f>
        <v>0</v>
      </c>
      <c r="C39641" s="314" t="str">
        <f>EAP!$C$10</f>
        <v>PP02</v>
      </c>
      <c r="D39641" s="315">
        <f>'Composições Desp. Diretas'!$C$40</f>
        <v>0</v>
      </c>
      <c r="E39641" s="314" t="str">
        <f>Resumo!$R$5</f>
        <v>Despesa</v>
      </c>
      <c r="F39641" s="314" t="str">
        <f>Resumo!$R$7</f>
        <v>Despesa Direta</v>
      </c>
      <c r="G39641" s="327">
        <f>'Composições Desp. Diretas'!DI40</f>
        <v>0</v>
      </c>
    </row>
    <row r="39642" spans="1:7" x14ac:dyDescent="0.25">
      <c r="A39642" s="319">
        <f>'Comp. Desp. Indiretas'!$DH$7</f>
        <v>0</v>
      </c>
      <c r="B39642" s="314">
        <f>'Composições Desp. Diretas'!$A$41</f>
        <v>0</v>
      </c>
      <c r="C39642" s="314" t="str">
        <f>EAP!$C$10</f>
        <v>PP02</v>
      </c>
      <c r="D39642" s="315">
        <f>'Composições Desp. Diretas'!$C$41</f>
        <v>0</v>
      </c>
      <c r="E39642" s="314" t="str">
        <f>Resumo!$R$5</f>
        <v>Despesa</v>
      </c>
      <c r="F39642" s="314" t="str">
        <f>Resumo!$R$7</f>
        <v>Despesa Direta</v>
      </c>
      <c r="G39642" s="327">
        <f>'Composições Desp. Diretas'!DI41</f>
        <v>0</v>
      </c>
    </row>
    <row r="39643" spans="1:7" x14ac:dyDescent="0.25">
      <c r="A39643" s="319">
        <f>'Comp. Desp. Indiretas'!$DH$7</f>
        <v>0</v>
      </c>
      <c r="B39643" s="314">
        <f>'Composições Desp. Diretas'!$A$42</f>
        <v>0</v>
      </c>
      <c r="C39643" s="314" t="str">
        <f>EAP!$C$10</f>
        <v>PP02</v>
      </c>
      <c r="D39643" s="315">
        <f>'Composições Desp. Diretas'!$C$42</f>
        <v>0</v>
      </c>
      <c r="E39643" s="314" t="str">
        <f>Resumo!$R$5</f>
        <v>Despesa</v>
      </c>
      <c r="F39643" s="314" t="str">
        <f>Resumo!$R$7</f>
        <v>Despesa Direta</v>
      </c>
      <c r="G39643" s="327">
        <f>'Composições Desp. Diretas'!DI42</f>
        <v>0</v>
      </c>
    </row>
    <row r="39644" spans="1:7" x14ac:dyDescent="0.25">
      <c r="A39644" s="319">
        <f>'Comp. Desp. Indiretas'!$DH$7</f>
        <v>0</v>
      </c>
      <c r="B39644" s="314">
        <f>'Composições Desp. Diretas'!$A$43</f>
        <v>0</v>
      </c>
      <c r="C39644" s="314" t="str">
        <f>EAP!$C$10</f>
        <v>PP02</v>
      </c>
      <c r="D39644" s="315">
        <f>'Composições Desp. Diretas'!$C$43</f>
        <v>0</v>
      </c>
      <c r="E39644" s="314" t="str">
        <f>Resumo!$R$5</f>
        <v>Despesa</v>
      </c>
      <c r="F39644" s="314" t="str">
        <f>Resumo!$R$7</f>
        <v>Despesa Direta</v>
      </c>
      <c r="G39644" s="327">
        <f>'Composições Desp. Diretas'!DI43</f>
        <v>0</v>
      </c>
    </row>
    <row r="39645" spans="1:7" x14ac:dyDescent="0.25">
      <c r="A39645" s="319">
        <f>'Comp. Desp. Indiretas'!$DH$7</f>
        <v>0</v>
      </c>
      <c r="B39645" s="314">
        <f>'Composições Desp. Diretas'!$A$44</f>
        <v>0</v>
      </c>
      <c r="C39645" s="314" t="str">
        <f>EAP!$C$10</f>
        <v>PP02</v>
      </c>
      <c r="D39645" s="315">
        <f>'Composições Desp. Diretas'!$C$44</f>
        <v>0</v>
      </c>
      <c r="E39645" s="314" t="str">
        <f>Resumo!$R$5</f>
        <v>Despesa</v>
      </c>
      <c r="F39645" s="314" t="str">
        <f>Resumo!$R$7</f>
        <v>Despesa Direta</v>
      </c>
      <c r="G39645" s="327">
        <f>'Composições Desp. Diretas'!DI44</f>
        <v>0</v>
      </c>
    </row>
    <row r="39646" spans="1:7" x14ac:dyDescent="0.25">
      <c r="A39646" s="319">
        <f>'Comp. Desp. Indiretas'!$DH$7</f>
        <v>0</v>
      </c>
      <c r="B39646" s="314">
        <f>'Composições Desp. Diretas'!$A$45</f>
        <v>0</v>
      </c>
      <c r="C39646" s="314" t="str">
        <f>EAP!$C$10</f>
        <v>PP02</v>
      </c>
      <c r="D39646" s="315">
        <f>'Composições Desp. Diretas'!$C$45</f>
        <v>0</v>
      </c>
      <c r="E39646" s="314" t="str">
        <f>Resumo!$R$5</f>
        <v>Despesa</v>
      </c>
      <c r="F39646" s="314" t="str">
        <f>Resumo!$R$7</f>
        <v>Despesa Direta</v>
      </c>
      <c r="G39646" s="327">
        <f>'Composições Desp. Diretas'!DI45</f>
        <v>0</v>
      </c>
    </row>
    <row r="39647" spans="1:7" x14ac:dyDescent="0.25">
      <c r="A39647" s="319">
        <f>'Comp. Desp. Indiretas'!$DH$7</f>
        <v>0</v>
      </c>
      <c r="B39647" s="314">
        <f>'Composições Desp. Diretas'!$A$46</f>
        <v>0</v>
      </c>
      <c r="C39647" s="314" t="str">
        <f>EAP!$C$10</f>
        <v>PP02</v>
      </c>
      <c r="D39647" s="315">
        <f>'Composições Desp. Diretas'!$C$46</f>
        <v>0</v>
      </c>
      <c r="E39647" s="314" t="str">
        <f>Resumo!$R$5</f>
        <v>Despesa</v>
      </c>
      <c r="F39647" s="314" t="str">
        <f>Resumo!$R$7</f>
        <v>Despesa Direta</v>
      </c>
      <c r="G39647" s="327">
        <f>'Composições Desp. Diretas'!DI46</f>
        <v>0</v>
      </c>
    </row>
    <row r="39648" spans="1:7" x14ac:dyDescent="0.25">
      <c r="A39648" s="319">
        <f>'Comp. Desp. Indiretas'!$DH$7</f>
        <v>0</v>
      </c>
      <c r="B39648" s="314">
        <f>'Composições Desp. Diretas'!$A$47</f>
        <v>0</v>
      </c>
      <c r="C39648" s="314" t="str">
        <f>EAP!$C$10</f>
        <v>PP02</v>
      </c>
      <c r="D39648" s="315">
        <f>'Composições Desp. Diretas'!$C$47</f>
        <v>0</v>
      </c>
      <c r="E39648" s="314" t="str">
        <f>Resumo!$R$5</f>
        <v>Despesa</v>
      </c>
      <c r="F39648" s="314" t="str">
        <f>Resumo!$R$7</f>
        <v>Despesa Direta</v>
      </c>
      <c r="G39648" s="327">
        <f>'Composições Desp. Diretas'!DI47</f>
        <v>0</v>
      </c>
    </row>
    <row r="39649" spans="1:7" x14ac:dyDescent="0.25">
      <c r="A39649" s="319">
        <f>'Comp. Desp. Indiretas'!$DH$7</f>
        <v>0</v>
      </c>
      <c r="B39649" s="314">
        <f>'Composições Desp. Diretas'!$A$48</f>
        <v>0</v>
      </c>
      <c r="C39649" s="314" t="str">
        <f>EAP!$C$10</f>
        <v>PP02</v>
      </c>
      <c r="D39649" s="315">
        <f>'Composições Desp. Diretas'!$C$48</f>
        <v>0</v>
      </c>
      <c r="E39649" s="314" t="str">
        <f>Resumo!$R$5</f>
        <v>Despesa</v>
      </c>
      <c r="F39649" s="314" t="str">
        <f>Resumo!$R$7</f>
        <v>Despesa Direta</v>
      </c>
      <c r="G39649" s="327">
        <f>'Composições Desp. Diretas'!DI48</f>
        <v>0</v>
      </c>
    </row>
    <row r="39650" spans="1:7" x14ac:dyDescent="0.25">
      <c r="A39650" s="319">
        <f>'Comp. Desp. Indiretas'!$DH$7</f>
        <v>0</v>
      </c>
      <c r="B39650" s="314">
        <f>'Composições Desp. Diretas'!$A$49</f>
        <v>0</v>
      </c>
      <c r="C39650" s="314" t="str">
        <f>EAP!$C$10</f>
        <v>PP02</v>
      </c>
      <c r="D39650" s="315">
        <f>'Composições Desp. Diretas'!$C$49</f>
        <v>0</v>
      </c>
      <c r="E39650" s="314" t="str">
        <f>Resumo!$R$5</f>
        <v>Despesa</v>
      </c>
      <c r="F39650" s="314" t="str">
        <f>Resumo!$R$7</f>
        <v>Despesa Direta</v>
      </c>
      <c r="G39650" s="327">
        <f>'Composições Desp. Diretas'!DI49</f>
        <v>0</v>
      </c>
    </row>
    <row r="39651" spans="1:7" x14ac:dyDescent="0.25">
      <c r="A39651" s="319">
        <f>'Comp. Desp. Indiretas'!$DH$7</f>
        <v>0</v>
      </c>
      <c r="B39651" s="314">
        <f>'Composições Desp. Diretas'!$A$50</f>
        <v>0</v>
      </c>
      <c r="C39651" s="314" t="str">
        <f>EAP!$C$10</f>
        <v>PP02</v>
      </c>
      <c r="D39651" s="315">
        <f>'Composições Desp. Diretas'!$C$50</f>
        <v>0</v>
      </c>
      <c r="E39651" s="314" t="str">
        <f>Resumo!$R$5</f>
        <v>Despesa</v>
      </c>
      <c r="F39651" s="314" t="str">
        <f>Resumo!$R$7</f>
        <v>Despesa Direta</v>
      </c>
      <c r="G39651" s="327">
        <f>'Composições Desp. Diretas'!DI50</f>
        <v>0</v>
      </c>
    </row>
    <row r="39652" spans="1:7" x14ac:dyDescent="0.25">
      <c r="A39652" s="319">
        <f>'Comp. Desp. Indiretas'!$DH$7</f>
        <v>0</v>
      </c>
      <c r="B39652" s="314">
        <f>'Composições Desp. Diretas'!$A$51</f>
        <v>0</v>
      </c>
      <c r="C39652" s="314" t="str">
        <f>EAP!$C$10</f>
        <v>PP02</v>
      </c>
      <c r="D39652" s="315">
        <f>'Composições Desp. Diretas'!$C$51</f>
        <v>0</v>
      </c>
      <c r="E39652" s="314" t="str">
        <f>Resumo!$R$5</f>
        <v>Despesa</v>
      </c>
      <c r="F39652" s="314" t="str">
        <f>Resumo!$R$7</f>
        <v>Despesa Direta</v>
      </c>
      <c r="G39652" s="327">
        <f>'Composições Desp. Diretas'!DI51</f>
        <v>0</v>
      </c>
    </row>
    <row r="39653" spans="1:7" x14ac:dyDescent="0.25">
      <c r="A39653" s="319">
        <f>'Comp. Desp. Indiretas'!$DH$7</f>
        <v>0</v>
      </c>
      <c r="B39653" s="314">
        <f>'Composições Desp. Diretas'!$A$52</f>
        <v>0</v>
      </c>
      <c r="C39653" s="314" t="str">
        <f>EAP!$C$10</f>
        <v>PP02</v>
      </c>
      <c r="D39653" s="315">
        <f>'Composições Desp. Diretas'!$C$52</f>
        <v>0</v>
      </c>
      <c r="E39653" s="314" t="str">
        <f>Resumo!$R$5</f>
        <v>Despesa</v>
      </c>
      <c r="F39653" s="314" t="str">
        <f>Resumo!$R$7</f>
        <v>Despesa Direta</v>
      </c>
      <c r="G39653" s="327">
        <f>'Composições Desp. Diretas'!DI52</f>
        <v>0</v>
      </c>
    </row>
    <row r="39654" spans="1:7" x14ac:dyDescent="0.25">
      <c r="A39654" s="319">
        <f>'Comp. Desp. Indiretas'!$DH$7</f>
        <v>0</v>
      </c>
      <c r="B39654" s="314">
        <f>'Composições Desp. Diretas'!$A$53</f>
        <v>0</v>
      </c>
      <c r="C39654" s="314" t="str">
        <f>EAP!$C$10</f>
        <v>PP02</v>
      </c>
      <c r="D39654" s="315">
        <f>'Composições Desp. Diretas'!$C$53</f>
        <v>0</v>
      </c>
      <c r="E39654" s="314" t="str">
        <f>Resumo!$R$5</f>
        <v>Despesa</v>
      </c>
      <c r="F39654" s="314" t="str">
        <f>Resumo!$R$7</f>
        <v>Despesa Direta</v>
      </c>
      <c r="G39654" s="327">
        <f>'Composições Desp. Diretas'!DI53</f>
        <v>0</v>
      </c>
    </row>
    <row r="39655" spans="1:7" x14ac:dyDescent="0.25">
      <c r="A39655" s="319">
        <f>'Comp. Desp. Indiretas'!$DH$7</f>
        <v>0</v>
      </c>
      <c r="B39655" s="314">
        <f>'Composições Desp. Diretas'!$A$54</f>
        <v>0</v>
      </c>
      <c r="C39655" s="314" t="str">
        <f>EAP!$C$10</f>
        <v>PP02</v>
      </c>
      <c r="D39655" s="315">
        <f>'Composições Desp. Diretas'!$C$54</f>
        <v>0</v>
      </c>
      <c r="E39655" s="314" t="str">
        <f>Resumo!$R$5</f>
        <v>Despesa</v>
      </c>
      <c r="F39655" s="314" t="str">
        <f>Resumo!$R$7</f>
        <v>Despesa Direta</v>
      </c>
      <c r="G39655" s="327">
        <f>'Composições Desp. Diretas'!DI54</f>
        <v>0</v>
      </c>
    </row>
    <row r="39656" spans="1:7" x14ac:dyDescent="0.25">
      <c r="A39656" s="319">
        <f>'Comp. Desp. Indiretas'!$DH$7</f>
        <v>0</v>
      </c>
      <c r="B39656" s="314">
        <f>'Composições Desp. Diretas'!$A$55</f>
        <v>0</v>
      </c>
      <c r="C39656" s="314" t="str">
        <f>EAP!$C$10</f>
        <v>PP02</v>
      </c>
      <c r="D39656" s="315">
        <f>'Composições Desp. Diretas'!$C$55</f>
        <v>0</v>
      </c>
      <c r="E39656" s="314" t="str">
        <f>Resumo!$R$5</f>
        <v>Despesa</v>
      </c>
      <c r="F39656" s="314" t="str">
        <f>Resumo!$R$7</f>
        <v>Despesa Direta</v>
      </c>
      <c r="G39656" s="327">
        <f>'Composições Desp. Diretas'!DI55</f>
        <v>0</v>
      </c>
    </row>
    <row r="39657" spans="1:7" x14ac:dyDescent="0.25">
      <c r="A39657" s="319">
        <f>'Comp. Desp. Indiretas'!$DH$7</f>
        <v>0</v>
      </c>
      <c r="B39657" s="314" t="str">
        <f>'Composições Desp. Diretas'!$A$57</f>
        <v>SE</v>
      </c>
      <c r="C39657" s="314" t="str">
        <f>EAP!$C$11</f>
        <v>PP03</v>
      </c>
      <c r="D39657" s="315" t="str">
        <f>'Composições Desp. Diretas'!$C$57</f>
        <v>análise lab eflu</v>
      </c>
      <c r="E39657" s="314" t="str">
        <f>Resumo!$R$5</f>
        <v>Despesa</v>
      </c>
      <c r="F39657" s="314" t="str">
        <f>Resumo!$R$7</f>
        <v>Despesa Direta</v>
      </c>
      <c r="G39657" s="327">
        <f>'Composições Desp. Diretas'!DI57</f>
        <v>0</v>
      </c>
    </row>
    <row r="39658" spans="1:7" x14ac:dyDescent="0.25">
      <c r="A39658" s="319">
        <f>'Comp. Desp. Indiretas'!$DH$7</f>
        <v>0</v>
      </c>
      <c r="B39658" s="314" t="str">
        <f>'Composições Desp. Diretas'!$A$58</f>
        <v>MOC</v>
      </c>
      <c r="C39658" s="314" t="str">
        <f>EAP!$C$11</f>
        <v>PP03</v>
      </c>
      <c r="D39658" s="315" t="str">
        <f>'Composições Desp. Diretas'!$C$58</f>
        <v>ANALISTA DE PROJETOS PLENO</v>
      </c>
      <c r="E39658" s="314" t="str">
        <f>Resumo!$R$5</f>
        <v>Despesa</v>
      </c>
      <c r="F39658" s="314" t="str">
        <f>Resumo!$R$7</f>
        <v>Despesa Direta</v>
      </c>
      <c r="G39658" s="327">
        <f>'Composições Desp. Diretas'!DI58</f>
        <v>0</v>
      </c>
    </row>
    <row r="39659" spans="1:7" x14ac:dyDescent="0.25">
      <c r="A39659" s="319">
        <f>'Comp. Desp. Indiretas'!$DH$7</f>
        <v>0</v>
      </c>
      <c r="B39659" s="314" t="str">
        <f>'Composições Desp. Diretas'!$A$59</f>
        <v>SE</v>
      </c>
      <c r="C39659" s="314" t="str">
        <f>EAP!$C$11</f>
        <v>PP03</v>
      </c>
      <c r="D39659" s="315" t="str">
        <f>'Composições Desp. Diretas'!$C$59</f>
        <v>Elaboração de RT Ecotox</v>
      </c>
      <c r="E39659" s="314" t="str">
        <f>Resumo!$R$5</f>
        <v>Despesa</v>
      </c>
      <c r="F39659" s="314" t="str">
        <f>Resumo!$R$7</f>
        <v>Despesa Direta</v>
      </c>
      <c r="G39659" s="327">
        <f>'Composições Desp. Diretas'!DI59</f>
        <v>0</v>
      </c>
    </row>
    <row r="39660" spans="1:7" x14ac:dyDescent="0.25">
      <c r="A39660" s="319">
        <f>'Comp. Desp. Indiretas'!$DH$7</f>
        <v>0</v>
      </c>
      <c r="B39660" s="314">
        <f>'Composições Desp. Diretas'!$A$60</f>
        <v>0</v>
      </c>
      <c r="C39660" s="314" t="str">
        <f>EAP!$C$11</f>
        <v>PP03</v>
      </c>
      <c r="D39660" s="315">
        <f>'Composições Desp. Diretas'!$C$60</f>
        <v>0</v>
      </c>
      <c r="E39660" s="314" t="str">
        <f>Resumo!$R$5</f>
        <v>Despesa</v>
      </c>
      <c r="F39660" s="314" t="str">
        <f>Resumo!$R$7</f>
        <v>Despesa Direta</v>
      </c>
      <c r="G39660" s="327">
        <f>'Composições Desp. Diretas'!DI60</f>
        <v>0</v>
      </c>
    </row>
    <row r="39661" spans="1:7" x14ac:dyDescent="0.25">
      <c r="A39661" s="319">
        <f>'Comp. Desp. Indiretas'!$DH$7</f>
        <v>0</v>
      </c>
      <c r="B39661" s="314">
        <f>'Composições Desp. Diretas'!$A$61</f>
        <v>0</v>
      </c>
      <c r="C39661" s="314" t="str">
        <f>EAP!$C$11</f>
        <v>PP03</v>
      </c>
      <c r="D39661" s="315">
        <f>'Composições Desp. Diretas'!$C$61</f>
        <v>0</v>
      </c>
      <c r="E39661" s="314" t="str">
        <f>Resumo!$R$5</f>
        <v>Despesa</v>
      </c>
      <c r="F39661" s="314" t="str">
        <f>Resumo!$R$7</f>
        <v>Despesa Direta</v>
      </c>
      <c r="G39661" s="327">
        <f>'Composições Desp. Diretas'!DI61</f>
        <v>0</v>
      </c>
    </row>
    <row r="39662" spans="1:7" x14ac:dyDescent="0.25">
      <c r="A39662" s="319">
        <f>'Comp. Desp. Indiretas'!$DH$7</f>
        <v>0</v>
      </c>
      <c r="B39662" s="314" t="str">
        <f>'Composições Desp. Diretas'!$A$62</f>
        <v>MOC</v>
      </c>
      <c r="C39662" s="314" t="str">
        <f>EAP!$C$11</f>
        <v>PP03</v>
      </c>
      <c r="D39662" s="315" t="str">
        <f>'Composições Desp. Diretas'!$C$62</f>
        <v>TÉCNICO OPERACIONAL</v>
      </c>
      <c r="E39662" s="314" t="str">
        <f>Resumo!$R$5</f>
        <v>Despesa</v>
      </c>
      <c r="F39662" s="314" t="str">
        <f>Resumo!$R$7</f>
        <v>Despesa Direta</v>
      </c>
      <c r="G39662" s="327">
        <f>'Composições Desp. Diretas'!DI62</f>
        <v>0</v>
      </c>
    </row>
    <row r="39663" spans="1:7" x14ac:dyDescent="0.25">
      <c r="A39663" s="319">
        <f>'Comp. Desp. Indiretas'!$DH$7</f>
        <v>0</v>
      </c>
      <c r="B39663" s="314" t="str">
        <f>'Composições Desp. Diretas'!$A$63</f>
        <v>DG</v>
      </c>
      <c r="C39663" s="314" t="str">
        <f>EAP!$C$11</f>
        <v>PP03</v>
      </c>
      <c r="D39663" s="315" t="str">
        <f>'Composições Desp. Diretas'!$C$63</f>
        <v>COMBUSTÍVEL - GASOLINA</v>
      </c>
      <c r="E39663" s="314" t="str">
        <f>Resumo!$R$5</f>
        <v>Despesa</v>
      </c>
      <c r="F39663" s="314" t="str">
        <f>Resumo!$R$7</f>
        <v>Despesa Direta</v>
      </c>
      <c r="G39663" s="327">
        <f>'Composições Desp. Diretas'!DI63</f>
        <v>0</v>
      </c>
    </row>
    <row r="39664" spans="1:7" x14ac:dyDescent="0.25">
      <c r="A39664" s="319">
        <f>'Comp. Desp. Indiretas'!$DH$7</f>
        <v>0</v>
      </c>
      <c r="B39664" s="314">
        <f>'Composições Desp. Diretas'!$A$64</f>
        <v>0</v>
      </c>
      <c r="C39664" s="314" t="str">
        <f>EAP!$C$11</f>
        <v>PP03</v>
      </c>
      <c r="D39664" s="315">
        <f>'Composições Desp. Diretas'!$C$64</f>
        <v>0</v>
      </c>
      <c r="E39664" s="314" t="str">
        <f>Resumo!$R$5</f>
        <v>Despesa</v>
      </c>
      <c r="F39664" s="314" t="str">
        <f>Resumo!$R$7</f>
        <v>Despesa Direta</v>
      </c>
      <c r="G39664" s="327">
        <f>'Composições Desp. Diretas'!DI64</f>
        <v>0</v>
      </c>
    </row>
    <row r="39665" spans="1:7" x14ac:dyDescent="0.25">
      <c r="A39665" s="319">
        <f>'Comp. Desp. Indiretas'!$DH$7</f>
        <v>0</v>
      </c>
      <c r="B39665" s="314">
        <f>'Composições Desp. Diretas'!$A$65</f>
        <v>0</v>
      </c>
      <c r="C39665" s="314" t="str">
        <f>EAP!$C$11</f>
        <v>PP03</v>
      </c>
      <c r="D39665" s="315">
        <f>'Composições Desp. Diretas'!$C$65</f>
        <v>0</v>
      </c>
      <c r="E39665" s="314" t="str">
        <f>Resumo!$R$5</f>
        <v>Despesa</v>
      </c>
      <c r="F39665" s="314" t="str">
        <f>Resumo!$R$7</f>
        <v>Despesa Direta</v>
      </c>
      <c r="G39665" s="327">
        <f>'Composições Desp. Diretas'!DI65</f>
        <v>0</v>
      </c>
    </row>
    <row r="39666" spans="1:7" x14ac:dyDescent="0.25">
      <c r="A39666" s="319">
        <f>'Comp. Desp. Indiretas'!$DH$7</f>
        <v>0</v>
      </c>
      <c r="B39666" s="314">
        <f>'Composições Desp. Diretas'!$A$66</f>
        <v>0</v>
      </c>
      <c r="C39666" s="314" t="str">
        <f>EAP!$C$11</f>
        <v>PP03</v>
      </c>
      <c r="D39666" s="315">
        <f>'Composições Desp. Diretas'!$C$66</f>
        <v>0</v>
      </c>
      <c r="E39666" s="314" t="str">
        <f>Resumo!$R$5</f>
        <v>Despesa</v>
      </c>
      <c r="F39666" s="314" t="str">
        <f>Resumo!$R$7</f>
        <v>Despesa Direta</v>
      </c>
      <c r="G39666" s="327">
        <f>'Composições Desp. Diretas'!DI66</f>
        <v>0</v>
      </c>
    </row>
    <row r="39667" spans="1:7" x14ac:dyDescent="0.25">
      <c r="A39667" s="319">
        <f>'Comp. Desp. Indiretas'!$DH$7</f>
        <v>0</v>
      </c>
      <c r="B39667" s="314">
        <f>'Composições Desp. Diretas'!$A$67</f>
        <v>0</v>
      </c>
      <c r="C39667" s="314" t="str">
        <f>EAP!$C$11</f>
        <v>PP03</v>
      </c>
      <c r="D39667" s="315">
        <f>'Composições Desp. Diretas'!$C$67</f>
        <v>0</v>
      </c>
      <c r="E39667" s="314" t="str">
        <f>Resumo!$R$5</f>
        <v>Despesa</v>
      </c>
      <c r="F39667" s="314" t="str">
        <f>Resumo!$R$7</f>
        <v>Despesa Direta</v>
      </c>
      <c r="G39667" s="327">
        <f>'Composições Desp. Diretas'!DI67</f>
        <v>0</v>
      </c>
    </row>
    <row r="39668" spans="1:7" x14ac:dyDescent="0.25">
      <c r="A39668" s="319">
        <f>'Comp. Desp. Indiretas'!$DH$7</f>
        <v>0</v>
      </c>
      <c r="B39668" s="314">
        <f>'Composições Desp. Diretas'!$A$68</f>
        <v>0</v>
      </c>
      <c r="C39668" s="314" t="str">
        <f>EAP!$C$11</f>
        <v>PP03</v>
      </c>
      <c r="D39668" s="315">
        <f>'Composições Desp. Diretas'!$C$68</f>
        <v>0</v>
      </c>
      <c r="E39668" s="314" t="str">
        <f>Resumo!$R$5</f>
        <v>Despesa</v>
      </c>
      <c r="F39668" s="314" t="str">
        <f>Resumo!$R$7</f>
        <v>Despesa Direta</v>
      </c>
      <c r="G39668" s="327">
        <f>'Composições Desp. Diretas'!DI68</f>
        <v>0</v>
      </c>
    </row>
    <row r="39669" spans="1:7" x14ac:dyDescent="0.25">
      <c r="A39669" s="319">
        <f>'Comp. Desp. Indiretas'!$DH$7</f>
        <v>0</v>
      </c>
      <c r="B39669" s="314">
        <f>'Composições Desp. Diretas'!$A$69</f>
        <v>0</v>
      </c>
      <c r="C39669" s="314" t="str">
        <f>EAP!$C$11</f>
        <v>PP03</v>
      </c>
      <c r="D39669" s="315">
        <f>'Composições Desp. Diretas'!$C$69</f>
        <v>0</v>
      </c>
      <c r="E39669" s="314" t="str">
        <f>Resumo!$R$5</f>
        <v>Despesa</v>
      </c>
      <c r="F39669" s="314" t="str">
        <f>Resumo!$R$7</f>
        <v>Despesa Direta</v>
      </c>
      <c r="G39669" s="327">
        <f>'Composições Desp. Diretas'!DI69</f>
        <v>0</v>
      </c>
    </row>
    <row r="39670" spans="1:7" x14ac:dyDescent="0.25">
      <c r="A39670" s="319">
        <f>'Comp. Desp. Indiretas'!$DH$7</f>
        <v>0</v>
      </c>
      <c r="B39670" s="314">
        <f>'Composições Desp. Diretas'!$A$70</f>
        <v>0</v>
      </c>
      <c r="C39670" s="314" t="str">
        <f>EAP!$C$11</f>
        <v>PP03</v>
      </c>
      <c r="D39670" s="315">
        <f>'Composições Desp. Diretas'!$C$70</f>
        <v>0</v>
      </c>
      <c r="E39670" s="314" t="str">
        <f>Resumo!$R$5</f>
        <v>Despesa</v>
      </c>
      <c r="F39670" s="314" t="str">
        <f>Resumo!$R$7</f>
        <v>Despesa Direta</v>
      </c>
      <c r="G39670" s="327">
        <f>'Composições Desp. Diretas'!DI70</f>
        <v>0</v>
      </c>
    </row>
    <row r="39671" spans="1:7" x14ac:dyDescent="0.25">
      <c r="A39671" s="319">
        <f>'Comp. Desp. Indiretas'!$DH$7</f>
        <v>0</v>
      </c>
      <c r="B39671" s="314">
        <f>'Composições Desp. Diretas'!$A$71</f>
        <v>0</v>
      </c>
      <c r="C39671" s="314" t="str">
        <f>EAP!$C$11</f>
        <v>PP03</v>
      </c>
      <c r="D39671" s="315">
        <f>'Composições Desp. Diretas'!$C$71</f>
        <v>0</v>
      </c>
      <c r="E39671" s="314" t="str">
        <f>Resumo!$R$5</f>
        <v>Despesa</v>
      </c>
      <c r="F39671" s="314" t="str">
        <f>Resumo!$R$7</f>
        <v>Despesa Direta</v>
      </c>
      <c r="G39671" s="327">
        <f>'Composições Desp. Diretas'!DI71</f>
        <v>0</v>
      </c>
    </row>
    <row r="39672" spans="1:7" x14ac:dyDescent="0.25">
      <c r="A39672" s="319">
        <f>'Comp. Desp. Indiretas'!$DH$7</f>
        <v>0</v>
      </c>
      <c r="B39672" s="314">
        <f>'Composições Desp. Diretas'!$A$72</f>
        <v>0</v>
      </c>
      <c r="C39672" s="314" t="str">
        <f>EAP!$C$11</f>
        <v>PP03</v>
      </c>
      <c r="D39672" s="315">
        <f>'Composições Desp. Diretas'!$C$72</f>
        <v>0</v>
      </c>
      <c r="E39672" s="314" t="str">
        <f>Resumo!$R$5</f>
        <v>Despesa</v>
      </c>
      <c r="F39672" s="314" t="str">
        <f>Resumo!$R$7</f>
        <v>Despesa Direta</v>
      </c>
      <c r="G39672" s="327">
        <f>'Composições Desp. Diretas'!DI72</f>
        <v>0</v>
      </c>
    </row>
    <row r="39673" spans="1:7" x14ac:dyDescent="0.25">
      <c r="A39673" s="319">
        <f>'Comp. Desp. Indiretas'!$DH$7</f>
        <v>0</v>
      </c>
      <c r="B39673" s="314">
        <f>'Composições Desp. Diretas'!$A$73</f>
        <v>0</v>
      </c>
      <c r="C39673" s="314" t="str">
        <f>EAP!$C$11</f>
        <v>PP03</v>
      </c>
      <c r="D39673" s="315">
        <f>'Composições Desp. Diretas'!$C$73</f>
        <v>0</v>
      </c>
      <c r="E39673" s="314" t="str">
        <f>Resumo!$R$5</f>
        <v>Despesa</v>
      </c>
      <c r="F39673" s="314" t="str">
        <f>Resumo!$R$7</f>
        <v>Despesa Direta</v>
      </c>
      <c r="G39673" s="327">
        <f>'Composições Desp. Diretas'!DI73</f>
        <v>0</v>
      </c>
    </row>
    <row r="39674" spans="1:7" x14ac:dyDescent="0.25">
      <c r="A39674" s="319">
        <f>'Comp. Desp. Indiretas'!$DH$7</f>
        <v>0</v>
      </c>
      <c r="B39674" s="314">
        <f>'Composições Desp. Diretas'!$A$74</f>
        <v>0</v>
      </c>
      <c r="C39674" s="314" t="str">
        <f>EAP!$C$11</f>
        <v>PP03</v>
      </c>
      <c r="D39674" s="315">
        <f>'Composições Desp. Diretas'!$C$74</f>
        <v>0</v>
      </c>
      <c r="E39674" s="314" t="str">
        <f>Resumo!$R$5</f>
        <v>Despesa</v>
      </c>
      <c r="F39674" s="314" t="str">
        <f>Resumo!$R$7</f>
        <v>Despesa Direta</v>
      </c>
      <c r="G39674" s="327">
        <f>'Composições Desp. Diretas'!DI74</f>
        <v>0</v>
      </c>
    </row>
    <row r="39675" spans="1:7" x14ac:dyDescent="0.25">
      <c r="A39675" s="319">
        <f>'Comp. Desp. Indiretas'!$DH$7</f>
        <v>0</v>
      </c>
      <c r="B39675" s="314">
        <f>'Composições Desp. Diretas'!$A$75</f>
        <v>0</v>
      </c>
      <c r="C39675" s="314" t="str">
        <f>EAP!$C$11</f>
        <v>PP03</v>
      </c>
      <c r="D39675" s="315">
        <f>'Composições Desp. Diretas'!$C$75</f>
        <v>0</v>
      </c>
      <c r="E39675" s="314" t="str">
        <f>Resumo!$R$5</f>
        <v>Despesa</v>
      </c>
      <c r="F39675" s="314" t="str">
        <f>Resumo!$R$7</f>
        <v>Despesa Direta</v>
      </c>
      <c r="G39675" s="327">
        <f>'Composições Desp. Diretas'!DI75</f>
        <v>0</v>
      </c>
    </row>
    <row r="39676" spans="1:7" x14ac:dyDescent="0.25">
      <c r="A39676" s="319">
        <f>'Comp. Desp. Indiretas'!$DH$7</f>
        <v>0</v>
      </c>
      <c r="B39676" s="314">
        <f>'Composições Desp. Diretas'!$A$76</f>
        <v>0</v>
      </c>
      <c r="C39676" s="314" t="str">
        <f>EAP!$C$11</f>
        <v>PP03</v>
      </c>
      <c r="D39676" s="315">
        <f>'Composições Desp. Diretas'!$C$76</f>
        <v>0</v>
      </c>
      <c r="E39676" s="314" t="str">
        <f>Resumo!$R$5</f>
        <v>Despesa</v>
      </c>
      <c r="F39676" s="314" t="str">
        <f>Resumo!$R$7</f>
        <v>Despesa Direta</v>
      </c>
      <c r="G39676" s="327">
        <f>'Composições Desp. Diretas'!DI76</f>
        <v>0</v>
      </c>
    </row>
    <row r="39677" spans="1:7" x14ac:dyDescent="0.25">
      <c r="A39677" s="319">
        <f>'Comp. Desp. Indiretas'!$DH$7</f>
        <v>0</v>
      </c>
      <c r="B39677" s="314">
        <f>'Composições Desp. Diretas'!$A$77</f>
        <v>0</v>
      </c>
      <c r="C39677" s="314" t="str">
        <f>EAP!$C$11</f>
        <v>PP03</v>
      </c>
      <c r="D39677" s="315">
        <f>'Composições Desp. Diretas'!$C$77</f>
        <v>0</v>
      </c>
      <c r="E39677" s="314" t="str">
        <f>Resumo!$R$5</f>
        <v>Despesa</v>
      </c>
      <c r="F39677" s="314" t="str">
        <f>Resumo!$R$7</f>
        <v>Despesa Direta</v>
      </c>
      <c r="G39677" s="327">
        <f>'Composições Desp. Diretas'!DI77</f>
        <v>0</v>
      </c>
    </row>
    <row r="39678" spans="1:7" x14ac:dyDescent="0.25">
      <c r="A39678" s="319">
        <f>'Comp. Desp. Indiretas'!$DH$7</f>
        <v>0</v>
      </c>
      <c r="B39678" s="314">
        <f>'Composições Desp. Diretas'!$A$78</f>
        <v>0</v>
      </c>
      <c r="C39678" s="314" t="str">
        <f>EAP!$C$11</f>
        <v>PP03</v>
      </c>
      <c r="D39678" s="315">
        <f>'Composições Desp. Diretas'!$C$78</f>
        <v>0</v>
      </c>
      <c r="E39678" s="314" t="str">
        <f>Resumo!$R$5</f>
        <v>Despesa</v>
      </c>
      <c r="F39678" s="314" t="str">
        <f>Resumo!$R$7</f>
        <v>Despesa Direta</v>
      </c>
      <c r="G39678" s="327">
        <f>'Composições Desp. Diretas'!DI78</f>
        <v>0</v>
      </c>
    </row>
    <row r="39687" spans="1:7" x14ac:dyDescent="0.25">
      <c r="A39687" s="319">
        <f>'Comp. Desp. Indiretas'!$DH$7</f>
        <v>0</v>
      </c>
      <c r="B39687" s="314">
        <f>'Composições Desp. Diretas'!$A$79</f>
        <v>0</v>
      </c>
      <c r="C39687" s="314" t="str">
        <f>EAP!$C$11</f>
        <v>PP03</v>
      </c>
      <c r="D39687" s="315">
        <f>'Composições Desp. Diretas'!$C$79</f>
        <v>0</v>
      </c>
      <c r="E39687" s="314" t="str">
        <f>Resumo!$R$5</f>
        <v>Despesa</v>
      </c>
      <c r="F39687" s="314" t="str">
        <f>Resumo!$R$7</f>
        <v>Despesa Direta</v>
      </c>
      <c r="G39687" s="327">
        <f>'Composições Desp. Diretas'!DI79</f>
        <v>0</v>
      </c>
    </row>
    <row r="40525" spans="1:7" x14ac:dyDescent="0.25">
      <c r="A40525" s="319">
        <f>'Comp. Desp. Indiretas'!$DH$7</f>
        <v>0</v>
      </c>
      <c r="D40525" s="315" t="str">
        <f>'CRONOG. DE RECEBIMENTO'!$A$5</f>
        <v>Monitoramento da Qualidade do Ar</v>
      </c>
      <c r="E40525" s="314" t="str">
        <f>Resumo!$R$4</f>
        <v>Receita</v>
      </c>
      <c r="F40525" s="314" t="str">
        <f>Resumo!$R$4</f>
        <v>Receita</v>
      </c>
      <c r="G40525" s="327">
        <f>'CRONOG. DE RECEBIMENTO'!AL5</f>
        <v>0</v>
      </c>
    </row>
    <row r="40526" spans="1:7" x14ac:dyDescent="0.25">
      <c r="A40526" s="319">
        <f>'Comp. Desp. Indiretas'!$DH$7</f>
        <v>0</v>
      </c>
      <c r="D40526" s="315" t="str">
        <f>'CRONOG. DE RECEBIMENTO'!$A$6</f>
        <v>Monitoramento de Ruído</v>
      </c>
      <c r="E40526" s="314" t="str">
        <f>Resumo!$R$4</f>
        <v>Receita</v>
      </c>
      <c r="F40526" s="314" t="str">
        <f>Resumo!$R$4</f>
        <v>Receita</v>
      </c>
      <c r="G40526" s="327">
        <f>'CRONOG. DE RECEBIMENTO'!AL6</f>
        <v>0</v>
      </c>
    </row>
    <row r="40527" spans="1:7" x14ac:dyDescent="0.25">
      <c r="A40527" s="319">
        <f>'Comp. Desp. Indiretas'!$DH$7</f>
        <v>0</v>
      </c>
      <c r="D40527" s="315" t="str">
        <f>'CRONOG. DE RECEBIMENTO'!$A$7</f>
        <v>Monitoramento de Efluentes Industriais</v>
      </c>
      <c r="E40527" s="314" t="str">
        <f>Resumo!$R$4</f>
        <v>Receita</v>
      </c>
      <c r="F40527" s="314" t="str">
        <f>Resumo!$R$4</f>
        <v>Receita</v>
      </c>
      <c r="G40527" s="327">
        <f>'CRONOG. DE RECEBIMENTO'!AL7</f>
        <v>0</v>
      </c>
    </row>
    <row r="40555" spans="1:7" x14ac:dyDescent="0.25">
      <c r="A40555" s="319">
        <f>'Comp. Desp. Indiretas'!$DH$7</f>
        <v>0</v>
      </c>
      <c r="D40555" s="315" t="str">
        <f>Resumo!$R$8</f>
        <v>Imposto</v>
      </c>
      <c r="E40555" s="314" t="str">
        <f>Resumo!$R$5</f>
        <v>Despesa</v>
      </c>
      <c r="F40555" s="314" t="str">
        <f>Resumo!$R$8</f>
        <v>Imposto</v>
      </c>
      <c r="G40555" s="327">
        <f>'CRONOG. DE RECEBIMENTO'!AL10</f>
        <v>0</v>
      </c>
    </row>
    <row r="40556" spans="1:7" x14ac:dyDescent="0.25">
      <c r="A40556" s="319">
        <f>'Comp. Desp. Indiretas'!$DH$7</f>
        <v>0</v>
      </c>
      <c r="D40556" s="315" t="str">
        <f>Resumo!$R$9</f>
        <v>Overhead</v>
      </c>
      <c r="E40556" s="314" t="str">
        <f>Resumo!$R$9</f>
        <v>Overhead</v>
      </c>
      <c r="F40556" s="314" t="str">
        <f>Resumo!$R$9</f>
        <v>Overhead</v>
      </c>
      <c r="G40556" s="327">
        <f>'CRONOG. DE RECEBIMENTO'!AL15</f>
        <v>0</v>
      </c>
    </row>
    <row r="40557" spans="1:7" x14ac:dyDescent="0.25">
      <c r="A40557" s="319">
        <f>'Comp. Desp. Indiretas'!$DH$7</f>
        <v>0</v>
      </c>
      <c r="D40557" s="315" t="str">
        <f>Resumo!$R$10</f>
        <v>Margem</v>
      </c>
      <c r="E40557" s="314" t="str">
        <f>Resumo!$R$10</f>
        <v>Margem</v>
      </c>
      <c r="F40557" s="314" t="str">
        <f>Resumo!$R$10</f>
        <v>Margem</v>
      </c>
      <c r="G40557" s="327">
        <f>'CRONOG. DE RECEBIMENTO'!AL17</f>
        <v>0</v>
      </c>
    </row>
    <row r="40558" spans="1:7" x14ac:dyDescent="0.25">
      <c r="A40558" s="319">
        <f>'Comp. Desp. Indiretas'!$DH$7</f>
        <v>0</v>
      </c>
      <c r="D40558" s="315" t="str">
        <f>Resumo!$R$11</f>
        <v>Risco</v>
      </c>
      <c r="E40558" s="314" t="str">
        <f>Resumo!$R$11</f>
        <v>Risco</v>
      </c>
      <c r="F40558" s="314" t="str">
        <f>Resumo!$R$11</f>
        <v>Risco</v>
      </c>
      <c r="G40558" s="327">
        <f>'CRONOG. DE RECEBIMENTO'!AL16</f>
        <v>0</v>
      </c>
    </row>
    <row r="40559" spans="1:7" x14ac:dyDescent="0.25">
      <c r="A40559" s="319">
        <f>'Comp. Desp. Indiretas'!$DH$7</f>
        <v>0</v>
      </c>
      <c r="D40559" s="315" t="str">
        <f>'CRONOG. DE RECEBIMENTO'!$A$11</f>
        <v>TOTAL MENSAL - RECEITA LÍQUIDA</v>
      </c>
      <c r="E40559" s="314" t="str">
        <f>Resumo!$R$4</f>
        <v>Receita</v>
      </c>
      <c r="F40559" s="314" t="str">
        <f>'CRONOG. DE RECEBIMENTO'!$A$11</f>
        <v>TOTAL MENSAL - RECEITA LÍQUIDA</v>
      </c>
      <c r="G40559" s="327">
        <f>'CRONOG. DE RECEBIMENTO'!$AL$11</f>
        <v>0</v>
      </c>
    </row>
    <row r="40560" spans="1:7" x14ac:dyDescent="0.25">
      <c r="A40560" s="319">
        <f>'Comp. Desp. Indiretas'!$DH$7</f>
        <v>0</v>
      </c>
      <c r="D40560" s="315" t="str">
        <f>'CRONOG. DE RECEBIMENTO'!$A$12</f>
        <v>TOTAL ACUMULADO - RECEITA LÍQUIDA</v>
      </c>
      <c r="E40560" s="314" t="str">
        <f>Resumo!$R$4</f>
        <v>Receita</v>
      </c>
      <c r="F40560" s="314" t="str">
        <f>'CRONOG. DE RECEBIMENTO'!$A$12</f>
        <v>TOTAL ACUMULADO - RECEITA LÍQUIDA</v>
      </c>
      <c r="G40560" s="327">
        <f>'CRONOG. DE RECEBIMENTO'!$AL$12</f>
        <v>17472.697328999995</v>
      </c>
    </row>
    <row r="40561" spans="1:7" x14ac:dyDescent="0.25">
      <c r="A40561" s="319">
        <f>'Comp. Desp. Indiretas'!$DH$7</f>
        <v>0</v>
      </c>
      <c r="D40561" s="315" t="str">
        <f>'CRONOG. DE RECEBIMENTO'!$A$38</f>
        <v>Monitoramento da Qualidade do Ar</v>
      </c>
      <c r="E40561" s="314" t="str">
        <f>Resumo!$R$12</f>
        <v>Recebimento Cliente</v>
      </c>
      <c r="F40561" s="314" t="str">
        <f>Resumo!$R$12</f>
        <v>Recebimento Cliente</v>
      </c>
      <c r="G40561" s="327">
        <f>'CRONOG. DE RECEBIMENTO'!$AL$38</f>
        <v>0</v>
      </c>
    </row>
    <row r="40562" spans="1:7" x14ac:dyDescent="0.25">
      <c r="A40562" s="319">
        <f>'Comp. Desp. Indiretas'!$DH$7</f>
        <v>0</v>
      </c>
      <c r="D40562" s="315" t="str">
        <f>'CRONOG. DE RECEBIMENTO'!$A$39</f>
        <v>Monitoramento de Ruído</v>
      </c>
      <c r="E40562" s="314" t="str">
        <f>Resumo!$R$12</f>
        <v>Recebimento Cliente</v>
      </c>
      <c r="F40562" s="314" t="str">
        <f>Resumo!$R$12</f>
        <v>Recebimento Cliente</v>
      </c>
      <c r="G40562" s="327">
        <f>'CRONOG. DE RECEBIMENTO'!$AL$39</f>
        <v>0</v>
      </c>
    </row>
    <row r="40563" spans="1:7" x14ac:dyDescent="0.25">
      <c r="A40563" s="319">
        <f>'Comp. Desp. Indiretas'!$DH$7</f>
        <v>0</v>
      </c>
      <c r="D40563" s="315" t="str">
        <f>'CRONOG. DE RECEBIMENTO'!$A$40</f>
        <v>Monitoramento de Efluentes Industriais</v>
      </c>
      <c r="E40563" s="314" t="str">
        <f>Resumo!$R$12</f>
        <v>Recebimento Cliente</v>
      </c>
      <c r="F40563" s="314" t="str">
        <f>Resumo!$R$12</f>
        <v>Recebimento Cliente</v>
      </c>
      <c r="G40563" s="327">
        <f>'CRONOG. DE RECEBIMENTO'!$AL$40</f>
        <v>0</v>
      </c>
    </row>
    <row r="40591" spans="1:7" x14ac:dyDescent="0.25">
      <c r="A40591" s="319">
        <f>'Comp. Desp. Indiretas'!$DI$7</f>
        <v>0</v>
      </c>
      <c r="B40591" s="314" t="str">
        <f>'Comp. Desp. Indiretas'!$A$9</f>
        <v>MOC</v>
      </c>
      <c r="D40591" s="315" t="str">
        <f>'Comp. Desp. Indiretas'!$C$9</f>
        <v>DIRETOR TÉCNICO</v>
      </c>
      <c r="E40591" s="314" t="str">
        <f>Resumo!$R$5</f>
        <v>Despesa</v>
      </c>
      <c r="F40591" s="314" t="str">
        <f>Resumo!$R$6</f>
        <v>Despesa Indireta</v>
      </c>
      <c r="G40591" s="327">
        <f>'Comp. Desp. Indiretas'!DI9</f>
        <v>0</v>
      </c>
    </row>
    <row r="40592" spans="1:7" x14ac:dyDescent="0.25">
      <c r="A40592" s="319">
        <f>'Comp. Desp. Indiretas'!$DI$7</f>
        <v>0</v>
      </c>
      <c r="B40592" s="314" t="str">
        <f>'Comp. Desp. Indiretas'!$A$10</f>
        <v>MOC</v>
      </c>
      <c r="D40592" s="315" t="str">
        <f>'Comp. Desp. Indiretas'!$C$10</f>
        <v>GERENTE DE PROJETO</v>
      </c>
      <c r="E40592" s="314" t="str">
        <f>Resumo!$R$5</f>
        <v>Despesa</v>
      </c>
      <c r="F40592" s="314" t="str">
        <f>Resumo!$R$6</f>
        <v>Despesa Indireta</v>
      </c>
      <c r="G40592" s="327">
        <f>'Comp. Desp. Indiretas'!DI10</f>
        <v>0</v>
      </c>
    </row>
    <row r="40593" spans="1:7" x14ac:dyDescent="0.25">
      <c r="A40593" s="319">
        <f>'Comp. Desp. Indiretas'!$DI$7</f>
        <v>0</v>
      </c>
      <c r="B40593" s="314" t="str">
        <f>'Comp. Desp. Indiretas'!$A$11</f>
        <v>MOC</v>
      </c>
      <c r="D40593" s="315" t="str">
        <f>'Comp. Desp. Indiretas'!$C$11</f>
        <v>COORD. DE PROJETO</v>
      </c>
      <c r="E40593" s="314" t="str">
        <f>Resumo!$R$5</f>
        <v>Despesa</v>
      </c>
      <c r="F40593" s="314" t="str">
        <f>Resumo!$R$6</f>
        <v>Despesa Indireta</v>
      </c>
      <c r="G40593" s="327">
        <f>'Comp. Desp. Indiretas'!DI11</f>
        <v>0</v>
      </c>
    </row>
    <row r="40594" spans="1:7" x14ac:dyDescent="0.25">
      <c r="A40594" s="319">
        <f>'Comp. Desp. Indiretas'!$DI$7</f>
        <v>0</v>
      </c>
      <c r="B40594" s="314" t="str">
        <f>'Comp. Desp. Indiretas'!$A$12</f>
        <v>MOC</v>
      </c>
      <c r="D40594" s="315" t="str">
        <f>'Comp. Desp. Indiretas'!$C$12</f>
        <v>COORD. OPERACIONAL</v>
      </c>
      <c r="E40594" s="314" t="str">
        <f>Resumo!$R$5</f>
        <v>Despesa</v>
      </c>
      <c r="F40594" s="314" t="str">
        <f>Resumo!$R$6</f>
        <v>Despesa Indireta</v>
      </c>
      <c r="G40594" s="327">
        <f>'Comp. Desp. Indiretas'!DI12</f>
        <v>0</v>
      </c>
    </row>
    <row r="40595" spans="1:7" x14ac:dyDescent="0.25">
      <c r="A40595" s="319">
        <f>'Comp. Desp. Indiretas'!$DI$7</f>
        <v>0</v>
      </c>
      <c r="B40595" s="314" t="str">
        <f>'Comp. Desp. Indiretas'!$A$13</f>
        <v>MOC</v>
      </c>
      <c r="D40595" s="315" t="str">
        <f>'Comp. Desp. Indiretas'!$C$13</f>
        <v>ANALISTA DE PROJETOS SENIOR</v>
      </c>
      <c r="E40595" s="314" t="str">
        <f>Resumo!$R$5</f>
        <v>Despesa</v>
      </c>
      <c r="F40595" s="314" t="str">
        <f>Resumo!$R$6</f>
        <v>Despesa Indireta</v>
      </c>
      <c r="G40595" s="327">
        <f>'Comp. Desp. Indiretas'!DI13</f>
        <v>0</v>
      </c>
    </row>
    <row r="40596" spans="1:7" x14ac:dyDescent="0.25">
      <c r="A40596" s="319">
        <f>'Comp. Desp. Indiretas'!$DI$7</f>
        <v>0</v>
      </c>
      <c r="B40596" s="314" t="str">
        <f>'Comp. Desp. Indiretas'!$A$14</f>
        <v>MOC</v>
      </c>
      <c r="D40596" s="315" t="str">
        <f>'Comp. Desp. Indiretas'!$C$14</f>
        <v>ANALISTA DE PROJETOS PLENO</v>
      </c>
      <c r="E40596" s="314" t="str">
        <f>Resumo!$R$5</f>
        <v>Despesa</v>
      </c>
      <c r="F40596" s="314" t="str">
        <f>Resumo!$R$6</f>
        <v>Despesa Indireta</v>
      </c>
      <c r="G40596" s="327">
        <f>'Comp. Desp. Indiretas'!DI14</f>
        <v>0</v>
      </c>
    </row>
    <row r="40597" spans="1:7" x14ac:dyDescent="0.25">
      <c r="A40597" s="319">
        <f>'Comp. Desp. Indiretas'!$DI$7</f>
        <v>0</v>
      </c>
      <c r="B40597" s="314" t="str">
        <f>'Comp. Desp. Indiretas'!$A$15</f>
        <v>MOC</v>
      </c>
      <c r="D40597" s="315" t="str">
        <f>'Comp. Desp. Indiretas'!$C$15</f>
        <v>ANALISTA DE PROJETOS JUNIOR</v>
      </c>
      <c r="E40597" s="314" t="str">
        <f>Resumo!$R$5</f>
        <v>Despesa</v>
      </c>
      <c r="F40597" s="314" t="str">
        <f>Resumo!$R$6</f>
        <v>Despesa Indireta</v>
      </c>
      <c r="G40597" s="327">
        <f>'Comp. Desp. Indiretas'!DI15</f>
        <v>0</v>
      </c>
    </row>
    <row r="40598" spans="1:7" x14ac:dyDescent="0.25">
      <c r="A40598" s="319">
        <f>'Comp. Desp. Indiretas'!$DI$7</f>
        <v>0</v>
      </c>
      <c r="B40598" s="314" t="str">
        <f>'Comp. Desp. Indiretas'!$A$16</f>
        <v>MOC</v>
      </c>
      <c r="D40598" s="315" t="str">
        <f>'Comp. Desp. Indiretas'!$C$16</f>
        <v>TÉCNICO OPERACIONAL</v>
      </c>
      <c r="E40598" s="314" t="str">
        <f>Resumo!$R$5</f>
        <v>Despesa</v>
      </c>
      <c r="F40598" s="314" t="str">
        <f>Resumo!$R$6</f>
        <v>Despesa Indireta</v>
      </c>
      <c r="G40598" s="327">
        <f>'Comp. Desp. Indiretas'!DI16</f>
        <v>0</v>
      </c>
    </row>
    <row r="40599" spans="1:7" x14ac:dyDescent="0.25">
      <c r="A40599" s="319">
        <f>'Comp. Desp. Indiretas'!$DI$7</f>
        <v>0</v>
      </c>
      <c r="B40599" s="314" t="str">
        <f>'Comp. Desp. Indiretas'!$A$17</f>
        <v>MOC</v>
      </c>
      <c r="D40599" s="315" t="str">
        <f>'Comp. Desp. Indiretas'!$C$17</f>
        <v>TÉCNICO OPERACIONAL - C/ PERICULOSIDADE</v>
      </c>
      <c r="E40599" s="314" t="str">
        <f>Resumo!$R$5</f>
        <v>Despesa</v>
      </c>
      <c r="F40599" s="314" t="str">
        <f>Resumo!$R$6</f>
        <v>Despesa Indireta</v>
      </c>
      <c r="G40599" s="327">
        <f>'Comp. Desp. Indiretas'!DI17</f>
        <v>0</v>
      </c>
    </row>
    <row r="40600" spans="1:7" x14ac:dyDescent="0.25">
      <c r="A40600" s="319">
        <f>'Comp. Desp. Indiretas'!$DI$7</f>
        <v>0</v>
      </c>
      <c r="B40600" s="314" t="str">
        <f>'Comp. Desp. Indiretas'!$A$18</f>
        <v>MOC</v>
      </c>
      <c r="D40600" s="315" t="str">
        <f>'Comp. Desp. Indiretas'!$C$18</f>
        <v>ANALISTA DE GEOPROCESSAMENTO</v>
      </c>
      <c r="E40600" s="314" t="str">
        <f>Resumo!$R$5</f>
        <v>Despesa</v>
      </c>
      <c r="F40600" s="314" t="str">
        <f>Resumo!$R$6</f>
        <v>Despesa Indireta</v>
      </c>
      <c r="G40600" s="327">
        <f>'Comp. Desp. Indiretas'!DI18</f>
        <v>0</v>
      </c>
    </row>
    <row r="40601" spans="1:7" x14ac:dyDescent="0.25">
      <c r="A40601" s="319">
        <f>'Comp. Desp. Indiretas'!$DI$7</f>
        <v>0</v>
      </c>
      <c r="B40601" s="314" t="str">
        <f>'Comp. Desp. Indiretas'!$A$19</f>
        <v>MOC</v>
      </c>
      <c r="D40601" s="315" t="str">
        <f>'Comp. Desp. Indiretas'!$C$19</f>
        <v>ASSISTENTE DE PROJETOS</v>
      </c>
      <c r="E40601" s="314" t="str">
        <f>Resumo!$R$5</f>
        <v>Despesa</v>
      </c>
      <c r="F40601" s="314" t="str">
        <f>Resumo!$R$6</f>
        <v>Despesa Indireta</v>
      </c>
      <c r="G40601" s="327">
        <f>'Comp. Desp. Indiretas'!DI19</f>
        <v>0</v>
      </c>
    </row>
    <row r="40602" spans="1:7" x14ac:dyDescent="0.25">
      <c r="A40602" s="319">
        <f>'Comp. Desp. Indiretas'!$DI$7</f>
        <v>0</v>
      </c>
      <c r="B40602" s="314" t="str">
        <f>'Comp. Desp. Indiretas'!$A$20</f>
        <v>MOC</v>
      </c>
      <c r="D40602" s="315" t="str">
        <f>'Comp. Desp. Indiretas'!$C$20</f>
        <v>AUXILIAR TÉCNICO</v>
      </c>
      <c r="E40602" s="314" t="str">
        <f>Resumo!$R$5</f>
        <v>Despesa</v>
      </c>
      <c r="F40602" s="314" t="str">
        <f>Resumo!$R$6</f>
        <v>Despesa Indireta</v>
      </c>
      <c r="G40602" s="327">
        <f>'Comp. Desp. Indiretas'!DI20</f>
        <v>0</v>
      </c>
    </row>
    <row r="40603" spans="1:7" x14ac:dyDescent="0.25">
      <c r="A40603" s="319">
        <f>'Comp. Desp. Indiretas'!$DI$7</f>
        <v>0</v>
      </c>
      <c r="B40603" s="314" t="str">
        <f>'Comp. Desp. Indiretas'!$A$21</f>
        <v>MOC</v>
      </c>
      <c r="D40603" s="315" t="str">
        <f>'Comp. Desp. Indiretas'!$C$21</f>
        <v>ESTAGIÁRIO TÉCNICO</v>
      </c>
      <c r="E40603" s="314" t="str">
        <f>Resumo!$R$5</f>
        <v>Despesa</v>
      </c>
      <c r="F40603" s="314" t="str">
        <f>Resumo!$R$6</f>
        <v>Despesa Indireta</v>
      </c>
      <c r="G40603" s="327">
        <f>'Comp. Desp. Indiretas'!DI21</f>
        <v>0</v>
      </c>
    </row>
    <row r="40604" spans="1:7" x14ac:dyDescent="0.25">
      <c r="A40604" s="319">
        <f>'Comp. Desp. Indiretas'!$DI$7</f>
        <v>0</v>
      </c>
      <c r="B40604" s="314" t="str">
        <f>'Comp. Desp. Indiretas'!$A$22</f>
        <v>MOC</v>
      </c>
      <c r="D40604" s="315" t="str">
        <f>'Comp. Desp. Indiretas'!$C$22</f>
        <v>ANALISTA FINANCEIRO</v>
      </c>
      <c r="E40604" s="314" t="str">
        <f>Resumo!$R$5</f>
        <v>Despesa</v>
      </c>
      <c r="F40604" s="314" t="str">
        <f>Resumo!$R$6</f>
        <v>Despesa Indireta</v>
      </c>
      <c r="G40604" s="327">
        <f>'Comp. Desp. Indiretas'!DI22</f>
        <v>0</v>
      </c>
    </row>
    <row r="40605" spans="1:7" x14ac:dyDescent="0.25">
      <c r="A40605" s="319">
        <f>'Comp. Desp. Indiretas'!$DI$7</f>
        <v>0</v>
      </c>
      <c r="B40605" s="314" t="str">
        <f>'Comp. Desp. Indiretas'!$A$23</f>
        <v>MOC</v>
      </c>
      <c r="D40605" s="315" t="str">
        <f>'Comp. Desp. Indiretas'!$C$23</f>
        <v>ANALISTA DE SUPRIMENTOS</v>
      </c>
      <c r="E40605" s="314" t="str">
        <f>Resumo!$R$5</f>
        <v>Despesa</v>
      </c>
      <c r="F40605" s="314" t="str">
        <f>Resumo!$R$6</f>
        <v>Despesa Indireta</v>
      </c>
      <c r="G40605" s="327">
        <f>'Comp. Desp. Indiretas'!DI23</f>
        <v>0</v>
      </c>
    </row>
    <row r="40606" spans="1:7" x14ac:dyDescent="0.25">
      <c r="A40606" s="319">
        <f>'Comp. Desp. Indiretas'!$DI$7</f>
        <v>0</v>
      </c>
      <c r="B40606" s="314" t="str">
        <f>'Comp. Desp. Indiretas'!$A$24</f>
        <v>DG</v>
      </c>
      <c r="D40606" s="315" t="str">
        <f>'Comp. Desp. Indiretas'!$C$24</f>
        <v>HOSPEDAGEM - NIVEL 1</v>
      </c>
      <c r="E40606" s="314" t="str">
        <f>Resumo!$R$5</f>
        <v>Despesa</v>
      </c>
      <c r="F40606" s="314" t="str">
        <f>Resumo!$R$6</f>
        <v>Despesa Indireta</v>
      </c>
      <c r="G40606" s="327">
        <f>'Comp. Desp. Indiretas'!DI24</f>
        <v>0</v>
      </c>
    </row>
    <row r="40607" spans="1:7" x14ac:dyDescent="0.25">
      <c r="A40607" s="319">
        <f>'Comp. Desp. Indiretas'!$DI$7</f>
        <v>0</v>
      </c>
      <c r="B40607" s="314" t="str">
        <f>'Comp. Desp. Indiretas'!$A$25</f>
        <v>DG</v>
      </c>
      <c r="D40607" s="315" t="str">
        <f>'Comp. Desp. Indiretas'!$C$25</f>
        <v>HOSPEDAGEM - NIVEL 2</v>
      </c>
      <c r="E40607" s="314" t="str">
        <f>Resumo!$R$5</f>
        <v>Despesa</v>
      </c>
      <c r="F40607" s="314" t="str">
        <f>Resumo!$R$6</f>
        <v>Despesa Indireta</v>
      </c>
      <c r="G40607" s="327">
        <f>'Comp. Desp. Indiretas'!DI25</f>
        <v>0</v>
      </c>
    </row>
    <row r="40608" spans="1:7" x14ac:dyDescent="0.25">
      <c r="A40608" s="319">
        <f>'Comp. Desp. Indiretas'!$DI$7</f>
        <v>0</v>
      </c>
      <c r="B40608" s="314" t="str">
        <f>'Comp. Desp. Indiretas'!$A$26</f>
        <v>DG</v>
      </c>
      <c r="D40608" s="315" t="str">
        <f>'Comp. Desp. Indiretas'!$C$26</f>
        <v>HOSPEDAGEM - NIVEL 3</v>
      </c>
      <c r="E40608" s="314" t="str">
        <f>Resumo!$R$5</f>
        <v>Despesa</v>
      </c>
      <c r="F40608" s="314" t="str">
        <f>Resumo!$R$6</f>
        <v>Despesa Indireta</v>
      </c>
      <c r="G40608" s="327">
        <f>'Comp. Desp. Indiretas'!DI26</f>
        <v>0</v>
      </c>
    </row>
    <row r="40609" spans="1:7" x14ac:dyDescent="0.25">
      <c r="A40609" s="319">
        <f>'Comp. Desp. Indiretas'!$DI$7</f>
        <v>0</v>
      </c>
      <c r="B40609" s="314" t="str">
        <f>'Comp. Desp. Indiretas'!$A$27</f>
        <v>DG</v>
      </c>
      <c r="D40609" s="315" t="str">
        <f>'Comp. Desp. Indiretas'!$C$27</f>
        <v>LOCAÇÃO DE BASE OPERACIONAL</v>
      </c>
      <c r="E40609" s="314" t="str">
        <f>Resumo!$R$5</f>
        <v>Despesa</v>
      </c>
      <c r="F40609" s="314" t="str">
        <f>Resumo!$R$6</f>
        <v>Despesa Indireta</v>
      </c>
      <c r="G40609" s="327">
        <f>'Comp. Desp. Indiretas'!DI27</f>
        <v>0</v>
      </c>
    </row>
    <row r="40610" spans="1:7" x14ac:dyDescent="0.25">
      <c r="A40610" s="319">
        <f>'Comp. Desp. Indiretas'!$DI$7</f>
        <v>0</v>
      </c>
      <c r="B40610" s="314" t="str">
        <f>'Comp. Desp. Indiretas'!$A$28</f>
        <v>DG</v>
      </c>
      <c r="D40610" s="315" t="str">
        <f>'Comp. Desp. Indiretas'!$C$28</f>
        <v>ALIMENTAÇÃO - NIVEL 1</v>
      </c>
      <c r="E40610" s="314" t="str">
        <f>Resumo!$R$5</f>
        <v>Despesa</v>
      </c>
      <c r="F40610" s="314" t="str">
        <f>Resumo!$R$6</f>
        <v>Despesa Indireta</v>
      </c>
      <c r="G40610" s="327">
        <f>'Comp. Desp. Indiretas'!DI28</f>
        <v>0</v>
      </c>
    </row>
    <row r="40611" spans="1:7" x14ac:dyDescent="0.25">
      <c r="A40611" s="319">
        <f>'Comp. Desp. Indiretas'!$DI$7</f>
        <v>0</v>
      </c>
      <c r="B40611" s="314" t="str">
        <f>'Comp. Desp. Indiretas'!$A$29</f>
        <v>DG</v>
      </c>
      <c r="D40611" s="315" t="str">
        <f>'Comp. Desp. Indiretas'!$C$29</f>
        <v>ALIMENTAÇÃO - NIVEL 2</v>
      </c>
      <c r="E40611" s="314" t="str">
        <f>Resumo!$R$5</f>
        <v>Despesa</v>
      </c>
      <c r="F40611" s="314" t="str">
        <f>Resumo!$R$6</f>
        <v>Despesa Indireta</v>
      </c>
      <c r="G40611" s="327">
        <f>'Comp. Desp. Indiretas'!DI29</f>
        <v>0</v>
      </c>
    </row>
    <row r="40612" spans="1:7" x14ac:dyDescent="0.25">
      <c r="A40612" s="319">
        <f>'Comp. Desp. Indiretas'!$DI$7</f>
        <v>0</v>
      </c>
      <c r="B40612" s="314" t="str">
        <f>'Comp. Desp. Indiretas'!$A$30</f>
        <v>DG</v>
      </c>
      <c r="D40612" s="315" t="str">
        <f>'Comp. Desp. Indiretas'!$C$30</f>
        <v>ALIMENTAÇÃO - NIVEL 3</v>
      </c>
      <c r="E40612" s="314" t="str">
        <f>Resumo!$R$5</f>
        <v>Despesa</v>
      </c>
      <c r="F40612" s="314" t="str">
        <f>Resumo!$R$6</f>
        <v>Despesa Indireta</v>
      </c>
      <c r="G40612" s="327">
        <f>'Comp. Desp. Indiretas'!DI30</f>
        <v>0</v>
      </c>
    </row>
    <row r="40613" spans="1:7" x14ac:dyDescent="0.25">
      <c r="A40613" s="319">
        <f>'Comp. Desp. Indiretas'!$DI$7</f>
        <v>0</v>
      </c>
      <c r="B40613" s="314" t="str">
        <f>'Comp. Desp. Indiretas'!$A$31</f>
        <v>DG</v>
      </c>
      <c r="D40613" s="315" t="str">
        <f>'Comp. Desp. Indiretas'!$C$31</f>
        <v>TELEFONIA</v>
      </c>
      <c r="E40613" s="314" t="str">
        <f>Resumo!$R$5</f>
        <v>Despesa</v>
      </c>
      <c r="F40613" s="314" t="str">
        <f>Resumo!$R$6</f>
        <v>Despesa Indireta</v>
      </c>
      <c r="G40613" s="327">
        <f>'Comp. Desp. Indiretas'!DI31</f>
        <v>0</v>
      </c>
    </row>
    <row r="40614" spans="1:7" x14ac:dyDescent="0.25">
      <c r="A40614" s="319">
        <f>'Comp. Desp. Indiretas'!$DI$7</f>
        <v>0</v>
      </c>
      <c r="B40614" s="314" t="str">
        <f>'Comp. Desp. Indiretas'!$A$32</f>
        <v>DG</v>
      </c>
      <c r="D40614" s="315" t="str">
        <f>'Comp. Desp. Indiretas'!$C$32</f>
        <v>ALUGUEL DE VEÍCULO LEVE MENSAL</v>
      </c>
      <c r="E40614" s="314" t="str">
        <f>Resumo!$R$5</f>
        <v>Despesa</v>
      </c>
      <c r="F40614" s="314" t="str">
        <f>Resumo!$R$6</f>
        <v>Despesa Indireta</v>
      </c>
      <c r="G40614" s="327">
        <f>'Comp. Desp. Indiretas'!DI32</f>
        <v>0</v>
      </c>
    </row>
    <row r="40615" spans="1:7" x14ac:dyDescent="0.25">
      <c r="A40615" s="319">
        <f>'Comp. Desp. Indiretas'!$DI$7</f>
        <v>0</v>
      </c>
      <c r="B40615" s="314" t="str">
        <f>'Comp. Desp. Indiretas'!$A$33</f>
        <v>DG</v>
      </c>
      <c r="D40615" s="315" t="str">
        <f>'Comp. Desp. Indiretas'!$C$33</f>
        <v>ALUGUEL DE VEICULO LEVE</v>
      </c>
      <c r="E40615" s="314" t="str">
        <f>Resumo!$R$5</f>
        <v>Despesa</v>
      </c>
      <c r="F40615" s="314" t="str">
        <f>Resumo!$R$6</f>
        <v>Despesa Indireta</v>
      </c>
      <c r="G40615" s="327">
        <f>'Comp. Desp. Indiretas'!DI33</f>
        <v>0</v>
      </c>
    </row>
    <row r="40616" spans="1:7" x14ac:dyDescent="0.25">
      <c r="A40616" s="319">
        <f>'Comp. Desp. Indiretas'!$DI$7</f>
        <v>0</v>
      </c>
      <c r="B40616" s="314" t="str">
        <f>'Comp. Desp. Indiretas'!$A$34</f>
        <v>DG</v>
      </c>
      <c r="D40616" s="315" t="str">
        <f>'Comp. Desp. Indiretas'!$C$34</f>
        <v>ALUGUEL CAMINHONTE</v>
      </c>
      <c r="E40616" s="314" t="str">
        <f>Resumo!$R$5</f>
        <v>Despesa</v>
      </c>
      <c r="F40616" s="314" t="str">
        <f>Resumo!$R$6</f>
        <v>Despesa Indireta</v>
      </c>
      <c r="G40616" s="327">
        <f>'Comp. Desp. Indiretas'!DI34</f>
        <v>0</v>
      </c>
    </row>
    <row r="40617" spans="1:7" x14ac:dyDescent="0.25">
      <c r="A40617" s="319">
        <f>'Comp. Desp. Indiretas'!$DI$7</f>
        <v>0</v>
      </c>
      <c r="B40617" s="314" t="str">
        <f>'Comp. Desp. Indiretas'!$A$35</f>
        <v>DG</v>
      </c>
      <c r="D40617" s="315" t="str">
        <f>'Comp. Desp. Indiretas'!$C$35</f>
        <v>AQUISIÇÃO DE VEICULO</v>
      </c>
      <c r="E40617" s="314" t="str">
        <f>Resumo!$R$5</f>
        <v>Despesa</v>
      </c>
      <c r="F40617" s="314" t="str">
        <f>Resumo!$R$6</f>
        <v>Despesa Indireta</v>
      </c>
      <c r="G40617" s="327">
        <f>'Comp. Desp. Indiretas'!DI35</f>
        <v>0</v>
      </c>
    </row>
    <row r="40618" spans="1:7" x14ac:dyDescent="0.25">
      <c r="A40618" s="319">
        <f>'Comp. Desp. Indiretas'!$DI$7</f>
        <v>0</v>
      </c>
      <c r="B40618" s="314" t="str">
        <f>'Comp. Desp. Indiretas'!$A$36</f>
        <v>DG</v>
      </c>
      <c r="D40618" s="315" t="str">
        <f>'Comp. Desp. Indiretas'!$C$36</f>
        <v>COMBUSTÍVEL - GASOLINA</v>
      </c>
      <c r="E40618" s="314" t="str">
        <f>Resumo!$R$5</f>
        <v>Despesa</v>
      </c>
      <c r="F40618" s="314" t="str">
        <f>Resumo!$R$6</f>
        <v>Despesa Indireta</v>
      </c>
      <c r="G40618" s="327">
        <f>'Comp. Desp. Indiretas'!DI36</f>
        <v>0</v>
      </c>
    </row>
    <row r="40619" spans="1:7" x14ac:dyDescent="0.25">
      <c r="A40619" s="319">
        <f>'Comp. Desp. Indiretas'!$DI$7</f>
        <v>0</v>
      </c>
      <c r="B40619" s="314" t="str">
        <f>'Comp. Desp. Indiretas'!$A$37</f>
        <v>DG</v>
      </c>
      <c r="D40619" s="315" t="str">
        <f>'Comp. Desp. Indiretas'!$C$37</f>
        <v>COMBUSTÍVEL - DIESEL</v>
      </c>
      <c r="E40619" s="314" t="str">
        <f>Resumo!$R$5</f>
        <v>Despesa</v>
      </c>
      <c r="F40619" s="314" t="str">
        <f>Resumo!$R$6</f>
        <v>Despesa Indireta</v>
      </c>
      <c r="G40619" s="327">
        <f>'Comp. Desp. Indiretas'!DI37</f>
        <v>0</v>
      </c>
    </row>
    <row r="40620" spans="1:7" x14ac:dyDescent="0.25">
      <c r="A40620" s="319">
        <f>'Comp. Desp. Indiretas'!$DI$7</f>
        <v>0</v>
      </c>
      <c r="B40620" s="314" t="str">
        <f>'Comp. Desp. Indiretas'!$A$38</f>
        <v>DG</v>
      </c>
      <c r="D40620" s="315" t="str">
        <f>'Comp. Desp. Indiretas'!$C$38</f>
        <v>PASSAGEM AÉREA</v>
      </c>
      <c r="E40620" s="314" t="str">
        <f>Resumo!$R$5</f>
        <v>Despesa</v>
      </c>
      <c r="F40620" s="314" t="str">
        <f>Resumo!$R$6</f>
        <v>Despesa Indireta</v>
      </c>
      <c r="G40620" s="327">
        <f>'Comp. Desp. Indiretas'!DI38</f>
        <v>0</v>
      </c>
    </row>
    <row r="40621" spans="1:7" x14ac:dyDescent="0.25">
      <c r="A40621" s="319">
        <f>'Comp. Desp. Indiretas'!$DI$7</f>
        <v>0</v>
      </c>
      <c r="B40621" s="314" t="str">
        <f>'Comp. Desp. Indiretas'!$A$39</f>
        <v>ART</v>
      </c>
      <c r="D40621" s="315" t="str">
        <f>'Comp. Desp. Indiretas'!$C$39</f>
        <v>ART CREA - Nível 1</v>
      </c>
      <c r="E40621" s="314" t="str">
        <f>Resumo!$R$5</f>
        <v>Despesa</v>
      </c>
      <c r="F40621" s="314" t="str">
        <f>Resumo!$R$6</f>
        <v>Despesa Indireta</v>
      </c>
      <c r="G40621" s="327">
        <f>'Comp. Desp. Indiretas'!DI39</f>
        <v>0</v>
      </c>
    </row>
    <row r="40622" spans="1:7" x14ac:dyDescent="0.25">
      <c r="A40622" s="319">
        <f>'Comp. Desp. Indiretas'!$DI$7</f>
        <v>0</v>
      </c>
      <c r="B40622" s="314" t="str">
        <f>'Comp. Desp. Indiretas'!$A$40</f>
        <v>ART</v>
      </c>
      <c r="D40622" s="315" t="str">
        <f>'Comp. Desp. Indiretas'!$C$40</f>
        <v>ART CREA - Nível 2</v>
      </c>
      <c r="E40622" s="314" t="str">
        <f>Resumo!$R$5</f>
        <v>Despesa</v>
      </c>
      <c r="F40622" s="314" t="str">
        <f>Resumo!$R$6</f>
        <v>Despesa Indireta</v>
      </c>
      <c r="G40622" s="327">
        <f>'Comp. Desp. Indiretas'!DI40</f>
        <v>0</v>
      </c>
    </row>
    <row r="40623" spans="1:7" x14ac:dyDescent="0.25">
      <c r="A40623" s="319">
        <f>'Comp. Desp. Indiretas'!$DI$7</f>
        <v>0</v>
      </c>
      <c r="B40623" s="314" t="str">
        <f>'Comp. Desp. Indiretas'!$A$41</f>
        <v>ART</v>
      </c>
      <c r="D40623" s="315" t="str">
        <f>'Comp. Desp. Indiretas'!$C$41</f>
        <v>ART CREA - Nível 3</v>
      </c>
      <c r="E40623" s="314" t="str">
        <f>Resumo!$R$5</f>
        <v>Despesa</v>
      </c>
      <c r="F40623" s="314" t="str">
        <f>Resumo!$R$6</f>
        <v>Despesa Indireta</v>
      </c>
      <c r="G40623" s="327">
        <f>'Comp. Desp. Indiretas'!DI41</f>
        <v>0</v>
      </c>
    </row>
    <row r="40624" spans="1:7" x14ac:dyDescent="0.25">
      <c r="A40624" s="319">
        <f>'Comp. Desp. Indiretas'!$DI$7</f>
        <v>0</v>
      </c>
      <c r="B40624" s="314" t="str">
        <f>'Comp. Desp. Indiretas'!$A$42</f>
        <v>ART</v>
      </c>
      <c r="D40624" s="315" t="str">
        <f>'Comp. Desp. Indiretas'!$C$42</f>
        <v>ACERVO CREA</v>
      </c>
      <c r="E40624" s="314" t="str">
        <f>Resumo!$R$5</f>
        <v>Despesa</v>
      </c>
      <c r="F40624" s="314" t="str">
        <f>Resumo!$R$6</f>
        <v>Despesa Indireta</v>
      </c>
      <c r="G40624" s="327">
        <f>'Comp. Desp. Indiretas'!DI42</f>
        <v>0</v>
      </c>
    </row>
    <row r="40625" spans="1:7" x14ac:dyDescent="0.25">
      <c r="A40625" s="319">
        <f>'Comp. Desp. Indiretas'!$DI$7</f>
        <v>0</v>
      </c>
      <c r="B40625" s="314" t="str">
        <f>'Comp. Desp. Indiretas'!$A$43</f>
        <v>ART</v>
      </c>
      <c r="D40625" s="315" t="str">
        <f>'Comp. Desp. Indiretas'!$C$43</f>
        <v>ART CRBio</v>
      </c>
      <c r="E40625" s="314" t="str">
        <f>Resumo!$R$5</f>
        <v>Despesa</v>
      </c>
      <c r="F40625" s="314" t="str">
        <f>Resumo!$R$6</f>
        <v>Despesa Indireta</v>
      </c>
      <c r="G40625" s="327">
        <f>'Comp. Desp. Indiretas'!DI43</f>
        <v>0</v>
      </c>
    </row>
    <row r="40626" spans="1:7" x14ac:dyDescent="0.25">
      <c r="A40626" s="319">
        <f>'Comp. Desp. Indiretas'!$DI$7</f>
        <v>0</v>
      </c>
      <c r="B40626" s="314" t="str">
        <f>'Comp. Desp. Indiretas'!$A$44</f>
        <v>ART</v>
      </c>
      <c r="D40626" s="315" t="str">
        <f>'Comp. Desp. Indiretas'!$C$44</f>
        <v>ACERVO CRBio</v>
      </c>
      <c r="E40626" s="314" t="str">
        <f>Resumo!$R$5</f>
        <v>Despesa</v>
      </c>
      <c r="F40626" s="314" t="str">
        <f>Resumo!$R$6</f>
        <v>Despesa Indireta</v>
      </c>
      <c r="G40626" s="327">
        <f>'Comp. Desp. Indiretas'!DI44</f>
        <v>0</v>
      </c>
    </row>
    <row r="40627" spans="1:7" x14ac:dyDescent="0.25">
      <c r="A40627" s="319">
        <f>'Comp. Desp. Indiretas'!$DI$7</f>
        <v>0</v>
      </c>
      <c r="B40627" s="314" t="str">
        <f>'Comp. Desp. Indiretas'!$A$45</f>
        <v>ART</v>
      </c>
      <c r="D40627" s="315" t="str">
        <f>'Comp. Desp. Indiretas'!$C$45</f>
        <v>VISTO CREA PF</v>
      </c>
      <c r="E40627" s="314" t="str">
        <f>Resumo!$R$5</f>
        <v>Despesa</v>
      </c>
      <c r="F40627" s="314" t="str">
        <f>Resumo!$R$6</f>
        <v>Despesa Indireta</v>
      </c>
      <c r="G40627" s="327">
        <f>'Comp. Desp. Indiretas'!DI45</f>
        <v>0</v>
      </c>
    </row>
    <row r="40628" spans="1:7" x14ac:dyDescent="0.25">
      <c r="A40628" s="319">
        <f>'Comp. Desp. Indiretas'!$DI$7</f>
        <v>0</v>
      </c>
      <c r="B40628" s="314" t="str">
        <f>'Comp. Desp. Indiretas'!$A$46</f>
        <v>ART</v>
      </c>
      <c r="D40628" s="315" t="str">
        <f>'Comp. Desp. Indiretas'!$C$46</f>
        <v>VISTO CREA PJ</v>
      </c>
      <c r="E40628" s="314" t="str">
        <f>Resumo!$R$5</f>
        <v>Despesa</v>
      </c>
      <c r="F40628" s="314" t="str">
        <f>Resumo!$R$6</f>
        <v>Despesa Indireta</v>
      </c>
      <c r="G40628" s="327">
        <f>'Comp. Desp. Indiretas'!DI46</f>
        <v>0</v>
      </c>
    </row>
    <row r="40629" spans="1:7" x14ac:dyDescent="0.25">
      <c r="A40629" s="319">
        <f>'Comp. Desp. Indiretas'!$DI$7</f>
        <v>0</v>
      </c>
      <c r="B40629" s="314" t="str">
        <f>'Comp. Desp. Indiretas'!$A$47</f>
        <v>ART</v>
      </c>
      <c r="D40629" s="315" t="str">
        <f>'Comp. Desp. Indiretas'!$C$47</f>
        <v>ANUIDADE CREA PF</v>
      </c>
      <c r="E40629" s="314" t="str">
        <f>Resumo!$R$5</f>
        <v>Despesa</v>
      </c>
      <c r="F40629" s="314" t="str">
        <f>Resumo!$R$6</f>
        <v>Despesa Indireta</v>
      </c>
      <c r="G40629" s="327">
        <f>'Comp. Desp. Indiretas'!DI47</f>
        <v>0</v>
      </c>
    </row>
    <row r="40630" spans="1:7" x14ac:dyDescent="0.25">
      <c r="A40630" s="319">
        <f>'Comp. Desp. Indiretas'!$DI$7</f>
        <v>0</v>
      </c>
      <c r="B40630" s="314" t="str">
        <f>'Comp. Desp. Indiretas'!$A$48</f>
        <v>ART</v>
      </c>
      <c r="D40630" s="315" t="str">
        <f>'Comp. Desp. Indiretas'!$C$48</f>
        <v>ANUIDADE CREA PJ</v>
      </c>
      <c r="E40630" s="314" t="str">
        <f>Resumo!$R$5</f>
        <v>Despesa</v>
      </c>
      <c r="F40630" s="314" t="str">
        <f>Resumo!$R$6</f>
        <v>Despesa Indireta</v>
      </c>
      <c r="G40630" s="327">
        <f>'Comp. Desp. Indiretas'!DI48</f>
        <v>0</v>
      </c>
    </row>
    <row r="40631" spans="1:7" x14ac:dyDescent="0.25">
      <c r="A40631" s="319">
        <f>'Comp. Desp. Indiretas'!$DI$7</f>
        <v>0</v>
      </c>
      <c r="B40631" s="314" t="str">
        <f>'Comp. Desp. Indiretas'!$A$49</f>
        <v>ART</v>
      </c>
      <c r="D40631" s="315" t="str">
        <f>'Comp. Desp. Indiretas'!$C$49</f>
        <v>VISTO CRBio PF</v>
      </c>
      <c r="E40631" s="314" t="str">
        <f>Resumo!$R$5</f>
        <v>Despesa</v>
      </c>
      <c r="F40631" s="314" t="str">
        <f>Resumo!$R$6</f>
        <v>Despesa Indireta</v>
      </c>
      <c r="G40631" s="327">
        <f>'Comp. Desp. Indiretas'!DI49</f>
        <v>0</v>
      </c>
    </row>
    <row r="40632" spans="1:7" x14ac:dyDescent="0.25">
      <c r="A40632" s="319">
        <f>'Comp. Desp. Indiretas'!$DI$7</f>
        <v>0</v>
      </c>
      <c r="B40632" s="314" t="str">
        <f>'Comp. Desp. Indiretas'!$A$50</f>
        <v>ART</v>
      </c>
      <c r="D40632" s="315" t="str">
        <f>'Comp. Desp. Indiretas'!$C$50</f>
        <v>VISTO CRBio PJ</v>
      </c>
      <c r="E40632" s="314" t="str">
        <f>Resumo!$R$5</f>
        <v>Despesa</v>
      </c>
      <c r="F40632" s="314" t="str">
        <f>Resumo!$R$6</f>
        <v>Despesa Indireta</v>
      </c>
      <c r="G40632" s="327">
        <f>'Comp. Desp. Indiretas'!DI50</f>
        <v>0</v>
      </c>
    </row>
    <row r="40633" spans="1:7" x14ac:dyDescent="0.25">
      <c r="A40633" s="319">
        <f>'Comp. Desp. Indiretas'!$DI$7</f>
        <v>0</v>
      </c>
      <c r="B40633" s="314" t="str">
        <f>'Comp. Desp. Indiretas'!$A$51</f>
        <v>SMS</v>
      </c>
      <c r="D40633" s="315" t="str">
        <f>'Comp. Desp. Indiretas'!$C$51</f>
        <v>PPRA</v>
      </c>
      <c r="E40633" s="314" t="str">
        <f>Resumo!$R$5</f>
        <v>Despesa</v>
      </c>
      <c r="F40633" s="314" t="str">
        <f>Resumo!$R$6</f>
        <v>Despesa Indireta</v>
      </c>
      <c r="G40633" s="327">
        <f>'Comp. Desp. Indiretas'!DI51</f>
        <v>0</v>
      </c>
    </row>
    <row r="40634" spans="1:7" x14ac:dyDescent="0.25">
      <c r="A40634" s="319">
        <f>'Comp. Desp. Indiretas'!$DI$7</f>
        <v>0</v>
      </c>
      <c r="B40634" s="314" t="str">
        <f>'Comp. Desp. Indiretas'!$A$52</f>
        <v>SMS</v>
      </c>
      <c r="D40634" s="315" t="str">
        <f>'Comp. Desp. Indiretas'!$C$52</f>
        <v>PCMSO</v>
      </c>
      <c r="E40634" s="314" t="str">
        <f>Resumo!$R$5</f>
        <v>Despesa</v>
      </c>
      <c r="F40634" s="314" t="str">
        <f>Resumo!$R$6</f>
        <v>Despesa Indireta</v>
      </c>
      <c r="G40634" s="327">
        <f>'Comp. Desp. Indiretas'!DI52</f>
        <v>0</v>
      </c>
    </row>
    <row r="40635" spans="1:7" x14ac:dyDescent="0.25">
      <c r="A40635" s="319">
        <f>'Comp. Desp. Indiretas'!$DI$7</f>
        <v>0</v>
      </c>
      <c r="B40635" s="314" t="str">
        <f>'Comp. Desp. Indiretas'!$A$53</f>
        <v>SMS</v>
      </c>
      <c r="D40635" s="315" t="str">
        <f>'Comp. Desp. Indiretas'!$C$53</f>
        <v>APR</v>
      </c>
      <c r="E40635" s="314" t="str">
        <f>Resumo!$R$5</f>
        <v>Despesa</v>
      </c>
      <c r="F40635" s="314" t="str">
        <f>Resumo!$R$6</f>
        <v>Despesa Indireta</v>
      </c>
      <c r="G40635" s="327">
        <f>'Comp. Desp. Indiretas'!DI53</f>
        <v>0</v>
      </c>
    </row>
    <row r="40636" spans="1:7" x14ac:dyDescent="0.25">
      <c r="A40636" s="319">
        <f>'Comp. Desp. Indiretas'!$DI$7</f>
        <v>0</v>
      </c>
      <c r="B40636" s="314" t="str">
        <f>'Comp. Desp. Indiretas'!$A$55</f>
        <v>SMS</v>
      </c>
      <c r="D40636" s="315" t="str">
        <f>'Comp. Desp. Indiretas'!$C$55</f>
        <v>TREINAMENTO</v>
      </c>
      <c r="E40636" s="314" t="str">
        <f>Resumo!$R$5</f>
        <v>Despesa</v>
      </c>
      <c r="F40636" s="314" t="str">
        <f>Resumo!$R$6</f>
        <v>Despesa Indireta</v>
      </c>
      <c r="G40636" s="327">
        <f>'Comp. Desp. Indiretas'!DI55</f>
        <v>0</v>
      </c>
    </row>
    <row r="40637" spans="1:7" x14ac:dyDescent="0.25">
      <c r="A40637" s="319">
        <f>'Comp. Desp. Indiretas'!$DI$7</f>
        <v>0</v>
      </c>
      <c r="B40637" s="314" t="str">
        <f>'Comp. Desp. Indiretas'!$A$56</f>
        <v>SMS</v>
      </c>
      <c r="D40637" s="315" t="str">
        <f>'Comp. Desp. Indiretas'!$C$56</f>
        <v>ASO</v>
      </c>
      <c r="E40637" s="314" t="str">
        <f>Resumo!$R$5</f>
        <v>Despesa</v>
      </c>
      <c r="F40637" s="314" t="str">
        <f>Resumo!$R$6</f>
        <v>Despesa Indireta</v>
      </c>
      <c r="G40637" s="327">
        <f>'Comp. Desp. Indiretas'!DI56</f>
        <v>0</v>
      </c>
    </row>
    <row r="40638" spans="1:7" x14ac:dyDescent="0.25">
      <c r="A40638" s="319">
        <f>'Comp. Desp. Indiretas'!$DI$7</f>
        <v>0</v>
      </c>
      <c r="B40638" s="314">
        <f>'Comp. Desp. Indiretas'!$A$57</f>
        <v>0</v>
      </c>
      <c r="D40638" s="315" t="str">
        <f>'Comp. Desp. Indiretas'!$C$57</f>
        <v/>
      </c>
      <c r="E40638" s="314" t="str">
        <f>Resumo!$R$5</f>
        <v>Despesa</v>
      </c>
      <c r="F40638" s="314" t="str">
        <f>Resumo!$R$6</f>
        <v>Despesa Indireta</v>
      </c>
      <c r="G40638" s="327">
        <f>'Comp. Desp. Indiretas'!DI57</f>
        <v>0</v>
      </c>
    </row>
    <row r="40639" spans="1:7" x14ac:dyDescent="0.25">
      <c r="A40639" s="319">
        <f>'Comp. Desp. Indiretas'!$DI$7</f>
        <v>0</v>
      </c>
      <c r="B40639" s="314">
        <f>'Comp. Desp. Indiretas'!$A$58</f>
        <v>0</v>
      </c>
      <c r="D40639" s="315" t="str">
        <f>'Comp. Desp. Indiretas'!$C$58</f>
        <v/>
      </c>
      <c r="E40639" s="314" t="str">
        <f>Resumo!$R$5</f>
        <v>Despesa</v>
      </c>
      <c r="F40639" s="314" t="str">
        <f>Resumo!$R$6</f>
        <v>Despesa Indireta</v>
      </c>
      <c r="G40639" s="327">
        <f>'Comp. Desp. Indiretas'!DI58</f>
        <v>0</v>
      </c>
    </row>
    <row r="40640" spans="1:7" x14ac:dyDescent="0.25">
      <c r="A40640" s="319">
        <f>'Comp. Desp. Indiretas'!$DI$7</f>
        <v>0</v>
      </c>
      <c r="B40640" s="314">
        <f>'Comp. Desp. Indiretas'!$A$59</f>
        <v>0</v>
      </c>
      <c r="D40640" s="315" t="str">
        <f>'Comp. Desp. Indiretas'!$C$59</f>
        <v/>
      </c>
      <c r="E40640" s="314" t="str">
        <f>Resumo!$R$5</f>
        <v>Despesa</v>
      </c>
      <c r="F40640" s="314" t="str">
        <f>Resumo!$R$6</f>
        <v>Despesa Indireta</v>
      </c>
      <c r="G40640" s="327">
        <f>'Comp. Desp. Indiretas'!DI59</f>
        <v>0</v>
      </c>
    </row>
    <row r="40641" spans="1:7" x14ac:dyDescent="0.25">
      <c r="A40641" s="319">
        <f>'Comp. Desp. Indiretas'!$DI$7</f>
        <v>0</v>
      </c>
      <c r="B40641" s="314">
        <f>'Comp. Desp. Indiretas'!$A$60</f>
        <v>0</v>
      </c>
      <c r="D40641" s="315" t="str">
        <f>'Comp. Desp. Indiretas'!$C$60</f>
        <v/>
      </c>
      <c r="E40641" s="314" t="str">
        <f>Resumo!$R$5</f>
        <v>Despesa</v>
      </c>
      <c r="F40641" s="314" t="str">
        <f>Resumo!$R$6</f>
        <v>Despesa Indireta</v>
      </c>
      <c r="G40641" s="327">
        <f>'Comp. Desp. Indiretas'!DI60</f>
        <v>0</v>
      </c>
    </row>
    <row r="40642" spans="1:7" x14ac:dyDescent="0.25">
      <c r="A40642" s="319">
        <f>'Comp. Desp. Indiretas'!$DI$7</f>
        <v>0</v>
      </c>
      <c r="B40642" s="314" t="str">
        <f>'Comp. Desp. Indiretas'!$A$63</f>
        <v>MOC</v>
      </c>
      <c r="D40642" s="315" t="str">
        <f>'Comp. Desp. Indiretas'!$C$63</f>
        <v>DIRETOR TÉCNICO</v>
      </c>
      <c r="E40642" s="314" t="str">
        <f>Resumo!$R$5</f>
        <v>Despesa</v>
      </c>
      <c r="F40642" s="314" t="str">
        <f>Resumo!$R$6</f>
        <v>Despesa Indireta</v>
      </c>
      <c r="G40642" s="327">
        <f>'Comp. Desp. Indiretas'!DI63</f>
        <v>0</v>
      </c>
    </row>
    <row r="40643" spans="1:7" x14ac:dyDescent="0.25">
      <c r="A40643" s="319">
        <f>'Comp. Desp. Indiretas'!$DI$7</f>
        <v>0</v>
      </c>
      <c r="B40643" s="314" t="str">
        <f>'Comp. Desp. Indiretas'!$A$64</f>
        <v>MOC</v>
      </c>
      <c r="D40643" s="315" t="str">
        <f>'Comp. Desp. Indiretas'!$C$64</f>
        <v>ANALISTA DE SUPRIMENTOS</v>
      </c>
      <c r="E40643" s="314" t="str">
        <f>Resumo!$R$5</f>
        <v>Despesa</v>
      </c>
      <c r="F40643" s="314" t="str">
        <f>Resumo!$R$6</f>
        <v>Despesa Indireta</v>
      </c>
      <c r="G40643" s="327">
        <f>'Comp. Desp. Indiretas'!DI64</f>
        <v>0</v>
      </c>
    </row>
    <row r="40644" spans="1:7" x14ac:dyDescent="0.25">
      <c r="A40644" s="319">
        <f>'Comp. Desp. Indiretas'!$DI$7</f>
        <v>0</v>
      </c>
      <c r="B40644" s="314" t="str">
        <f>'Comp. Desp. Indiretas'!$A$65</f>
        <v>MOC</v>
      </c>
      <c r="D40644" s="315" t="str">
        <f>'Comp. Desp. Indiretas'!$C$65</f>
        <v>GERENTE DE PROJETO - PJ</v>
      </c>
      <c r="E40644" s="314" t="str">
        <f>Resumo!$R$5</f>
        <v>Despesa</v>
      </c>
      <c r="F40644" s="314" t="str">
        <f>Resumo!$R$6</f>
        <v>Despesa Indireta</v>
      </c>
      <c r="G40644" s="327">
        <f>'Comp. Desp. Indiretas'!DI65</f>
        <v>0</v>
      </c>
    </row>
    <row r="40645" spans="1:7" x14ac:dyDescent="0.25">
      <c r="A40645" s="319">
        <f>'Comp. Desp. Indiretas'!$DI$7</f>
        <v>0</v>
      </c>
      <c r="B40645" s="314" t="str">
        <f>'Comp. Desp. Indiretas'!$A$66</f>
        <v>MOC</v>
      </c>
      <c r="D40645" s="315" t="str">
        <f>'Comp. Desp. Indiretas'!$C$66</f>
        <v>COORD. DE PROJETO - PJ</v>
      </c>
      <c r="E40645" s="314" t="str">
        <f>Resumo!$R$5</f>
        <v>Despesa</v>
      </c>
      <c r="F40645" s="314" t="str">
        <f>Resumo!$R$6</f>
        <v>Despesa Indireta</v>
      </c>
      <c r="G40645" s="327">
        <f>'Comp. Desp. Indiretas'!DI66</f>
        <v>0</v>
      </c>
    </row>
    <row r="40646" spans="1:7" x14ac:dyDescent="0.25">
      <c r="A40646" s="319">
        <f>'Comp. Desp. Indiretas'!$DI$7</f>
        <v>0</v>
      </c>
      <c r="B40646" s="314" t="str">
        <f>'Comp. Desp. Indiretas'!$A$67</f>
        <v>MOC</v>
      </c>
      <c r="D40646" s="315" t="str">
        <f>'Comp. Desp. Indiretas'!$C$67</f>
        <v>COORD. OPERACIONAL - PJ</v>
      </c>
      <c r="E40646" s="314" t="str">
        <f>Resumo!$R$5</f>
        <v>Despesa</v>
      </c>
      <c r="F40646" s="314" t="str">
        <f>Resumo!$R$6</f>
        <v>Despesa Indireta</v>
      </c>
      <c r="G40646" s="327">
        <f>'Comp. Desp. Indiretas'!DI67</f>
        <v>0</v>
      </c>
    </row>
    <row r="40647" spans="1:7" x14ac:dyDescent="0.25">
      <c r="A40647" s="319">
        <f>'Comp. Desp. Indiretas'!$DI$7</f>
        <v>0</v>
      </c>
      <c r="B40647" s="314" t="str">
        <f>'Comp. Desp. Indiretas'!$A$68</f>
        <v>MOC</v>
      </c>
      <c r="D40647" s="315" t="str">
        <f>'Comp. Desp. Indiretas'!$C$68</f>
        <v>ANALISTA DE PROJETOS SENIOR - PJ</v>
      </c>
      <c r="E40647" s="314" t="str">
        <f>Resumo!$R$5</f>
        <v>Despesa</v>
      </c>
      <c r="F40647" s="314" t="str">
        <f>Resumo!$R$6</f>
        <v>Despesa Indireta</v>
      </c>
      <c r="G40647" s="327">
        <f>'Comp. Desp. Indiretas'!DI68</f>
        <v>0</v>
      </c>
    </row>
    <row r="40648" spans="1:7" x14ac:dyDescent="0.25">
      <c r="A40648" s="319">
        <f>'Comp. Desp. Indiretas'!$DI$7</f>
        <v>0</v>
      </c>
      <c r="B40648" s="314" t="str">
        <f>'Comp. Desp. Indiretas'!$A$69</f>
        <v>MOC</v>
      </c>
      <c r="D40648" s="315" t="str">
        <f>'Comp. Desp. Indiretas'!$C$69</f>
        <v>ANALISTA DE PROJETOS PLENO - PJ</v>
      </c>
      <c r="E40648" s="314" t="str">
        <f>Resumo!$R$5</f>
        <v>Despesa</v>
      </c>
      <c r="F40648" s="314" t="str">
        <f>Resumo!$R$6</f>
        <v>Despesa Indireta</v>
      </c>
      <c r="G40648" s="327">
        <f>'Comp. Desp. Indiretas'!DI69</f>
        <v>0</v>
      </c>
    </row>
    <row r="40649" spans="1:7" x14ac:dyDescent="0.25">
      <c r="A40649" s="319">
        <f>'Comp. Desp. Indiretas'!$DI$7</f>
        <v>0</v>
      </c>
      <c r="B40649" s="314" t="str">
        <f>'Comp. Desp. Indiretas'!$A$70</f>
        <v>MOC</v>
      </c>
      <c r="D40649" s="315" t="str">
        <f>'Comp. Desp. Indiretas'!$C$70</f>
        <v>ANALISTA DE PROJETOS JUNIOR - PJ</v>
      </c>
      <c r="E40649" s="314" t="str">
        <f>Resumo!$R$5</f>
        <v>Despesa</v>
      </c>
      <c r="F40649" s="314" t="str">
        <f>Resumo!$R$6</f>
        <v>Despesa Indireta</v>
      </c>
      <c r="G40649" s="327">
        <f>'Comp. Desp. Indiretas'!DI70</f>
        <v>0</v>
      </c>
    </row>
    <row r="40650" spans="1:7" x14ac:dyDescent="0.25">
      <c r="A40650" s="319">
        <f>'Comp. Desp. Indiretas'!$DI$7</f>
        <v>0</v>
      </c>
      <c r="B40650" s="314" t="str">
        <f>'Comp. Desp. Indiretas'!$A$71</f>
        <v>MOC</v>
      </c>
      <c r="D40650" s="315" t="str">
        <f>'Comp. Desp. Indiretas'!$C$71</f>
        <v>TÉCNICO OPERACIONAL - PJ</v>
      </c>
      <c r="E40650" s="314" t="str">
        <f>Resumo!$R$5</f>
        <v>Despesa</v>
      </c>
      <c r="F40650" s="314" t="str">
        <f>Resumo!$R$6</f>
        <v>Despesa Indireta</v>
      </c>
      <c r="G40650" s="327">
        <f>'Comp. Desp. Indiretas'!DI71</f>
        <v>0</v>
      </c>
    </row>
    <row r="40651" spans="1:7" x14ac:dyDescent="0.25">
      <c r="A40651" s="319">
        <f>'Comp. Desp. Indiretas'!$DI$7</f>
        <v>0</v>
      </c>
      <c r="B40651" s="314" t="str">
        <f>'Comp. Desp. Indiretas'!$A$72</f>
        <v>MOC</v>
      </c>
      <c r="D40651" s="315" t="str">
        <f>'Comp. Desp. Indiretas'!$C$72</f>
        <v>AUXILIAR TÉCNICO - PJ</v>
      </c>
      <c r="E40651" s="314" t="str">
        <f>Resumo!$R$5</f>
        <v>Despesa</v>
      </c>
      <c r="F40651" s="314" t="str">
        <f>Resumo!$R$6</f>
        <v>Despesa Indireta</v>
      </c>
      <c r="G40651" s="327">
        <f>'Comp. Desp. Indiretas'!DI72</f>
        <v>0</v>
      </c>
    </row>
    <row r="40652" spans="1:7" x14ac:dyDescent="0.25">
      <c r="A40652" s="319">
        <f>'Comp. Desp. Indiretas'!$DI$7</f>
        <v>0</v>
      </c>
      <c r="B40652" s="314" t="str">
        <f>'Comp. Desp. Indiretas'!$A$73</f>
        <v>MOC</v>
      </c>
      <c r="D40652" s="315" t="str">
        <f>'Comp. Desp. Indiretas'!$C$73</f>
        <v>ANALISTA FINANCEIRO</v>
      </c>
      <c r="E40652" s="314" t="str">
        <f>Resumo!$R$5</f>
        <v>Despesa</v>
      </c>
      <c r="F40652" s="314" t="str">
        <f>Resumo!$R$6</f>
        <v>Despesa Indireta</v>
      </c>
      <c r="G40652" s="327">
        <f>'Comp. Desp. Indiretas'!DI73</f>
        <v>0</v>
      </c>
    </row>
    <row r="40653" spans="1:7" x14ac:dyDescent="0.25">
      <c r="A40653" s="319">
        <f>'Comp. Desp. Indiretas'!$DI$7</f>
        <v>0</v>
      </c>
      <c r="B40653" s="314" t="str">
        <f>'Comp. Desp. Indiretas'!$A$74</f>
        <v>MOC</v>
      </c>
      <c r="D40653" s="315" t="str">
        <f>'Comp. Desp. Indiretas'!$C$74</f>
        <v>ANALISTA DE SUPRIMENTOS</v>
      </c>
      <c r="E40653" s="314" t="str">
        <f>Resumo!$R$5</f>
        <v>Despesa</v>
      </c>
      <c r="F40653" s="314" t="str">
        <f>Resumo!$R$6</f>
        <v>Despesa Indireta</v>
      </c>
      <c r="G40653" s="327">
        <f>'Comp. Desp. Indiretas'!DI74</f>
        <v>0</v>
      </c>
    </row>
    <row r="40654" spans="1:7" x14ac:dyDescent="0.25">
      <c r="A40654" s="319">
        <f>'Comp. Desp. Indiretas'!$DI$7</f>
        <v>0</v>
      </c>
      <c r="B40654" s="314" t="str">
        <f>'Comp. Desp. Indiretas'!$A$75</f>
        <v>DG</v>
      </c>
      <c r="D40654" s="315" t="str">
        <f>'Comp. Desp. Indiretas'!$C$75</f>
        <v>HOSPEDAGEM - NIVEL 1</v>
      </c>
      <c r="E40654" s="314" t="str">
        <f>Resumo!$R$5</f>
        <v>Despesa</v>
      </c>
      <c r="F40654" s="314" t="str">
        <f>Resumo!$R$6</f>
        <v>Despesa Indireta</v>
      </c>
      <c r="G40654" s="327">
        <f>'Comp. Desp. Indiretas'!DI75</f>
        <v>0</v>
      </c>
    </row>
    <row r="40655" spans="1:7" x14ac:dyDescent="0.25">
      <c r="A40655" s="319">
        <f>'Comp. Desp. Indiretas'!$DI$7</f>
        <v>0</v>
      </c>
      <c r="B40655" s="314" t="str">
        <f>'Comp. Desp. Indiretas'!$A$76</f>
        <v>DG</v>
      </c>
      <c r="D40655" s="315" t="str">
        <f>'Comp. Desp. Indiretas'!$C$76</f>
        <v>ALIMENTAÇÃO - NIVEL 1</v>
      </c>
      <c r="E40655" s="314" t="str">
        <f>Resumo!$R$5</f>
        <v>Despesa</v>
      </c>
      <c r="F40655" s="314" t="str">
        <f>Resumo!$R$6</f>
        <v>Despesa Indireta</v>
      </c>
      <c r="G40655" s="327">
        <f>'Comp. Desp. Indiretas'!DI76</f>
        <v>0</v>
      </c>
    </row>
    <row r="40656" spans="1:7" x14ac:dyDescent="0.25">
      <c r="A40656" s="319">
        <f>'Comp. Desp. Indiretas'!$DI$7</f>
        <v>0</v>
      </c>
      <c r="B40656" s="314" t="str">
        <f>'Comp. Desp. Indiretas'!$A$77</f>
        <v>DG</v>
      </c>
      <c r="D40656" s="315" t="str">
        <f>'Comp. Desp. Indiretas'!$C$77</f>
        <v>LOCAÇÃO DE BASE OPERACIONAL</v>
      </c>
      <c r="E40656" s="314" t="str">
        <f>Resumo!$R$5</f>
        <v>Despesa</v>
      </c>
      <c r="F40656" s="314" t="str">
        <f>Resumo!$R$6</f>
        <v>Despesa Indireta</v>
      </c>
      <c r="G40656" s="327">
        <f>'Comp. Desp. Indiretas'!DI77</f>
        <v>0</v>
      </c>
    </row>
    <row r="40657" spans="1:7" x14ac:dyDescent="0.25">
      <c r="A40657" s="319">
        <f>'Comp. Desp. Indiretas'!$DI$7</f>
        <v>0</v>
      </c>
      <c r="B40657" s="314" t="str">
        <f>'Comp. Desp. Indiretas'!$A$78</f>
        <v>DG</v>
      </c>
      <c r="D40657" s="315" t="str">
        <f>'Comp. Desp. Indiretas'!$C$78</f>
        <v>ALIMENTAÇÃO - NIVEL 1</v>
      </c>
      <c r="E40657" s="314" t="str">
        <f>Resumo!$R$5</f>
        <v>Despesa</v>
      </c>
      <c r="F40657" s="314" t="str">
        <f>Resumo!$R$6</f>
        <v>Despesa Indireta</v>
      </c>
      <c r="G40657" s="327">
        <f>'Comp. Desp. Indiretas'!DI78</f>
        <v>0</v>
      </c>
    </row>
    <row r="40658" spans="1:7" x14ac:dyDescent="0.25">
      <c r="A40658" s="319">
        <f>'Comp. Desp. Indiretas'!$DI$7</f>
        <v>0</v>
      </c>
      <c r="B40658" s="314" t="str">
        <f>'Comp. Desp. Indiretas'!$A$79</f>
        <v>DG</v>
      </c>
      <c r="D40658" s="315" t="str">
        <f>'Comp. Desp. Indiretas'!$C$79</f>
        <v>ALIMENTAÇÃO - NIVEL 2</v>
      </c>
      <c r="E40658" s="314" t="str">
        <f>Resumo!$R$5</f>
        <v>Despesa</v>
      </c>
      <c r="F40658" s="314" t="str">
        <f>Resumo!$R$6</f>
        <v>Despesa Indireta</v>
      </c>
      <c r="G40658" s="327">
        <f>'Comp. Desp. Indiretas'!DI79</f>
        <v>0</v>
      </c>
    </row>
    <row r="40659" spans="1:7" x14ac:dyDescent="0.25">
      <c r="A40659" s="319">
        <f>'Comp. Desp. Indiretas'!$DI$7</f>
        <v>0</v>
      </c>
      <c r="B40659" s="314" t="str">
        <f>'Comp. Desp. Indiretas'!$A$80</f>
        <v>DG</v>
      </c>
      <c r="D40659" s="315" t="str">
        <f>'Comp. Desp. Indiretas'!$C$80</f>
        <v>ALIMENTAÇÃO - NIVEL 3</v>
      </c>
      <c r="E40659" s="314" t="str">
        <f>Resumo!$R$5</f>
        <v>Despesa</v>
      </c>
      <c r="F40659" s="314" t="str">
        <f>Resumo!$R$6</f>
        <v>Despesa Indireta</v>
      </c>
      <c r="G40659" s="327">
        <f>'Comp. Desp. Indiretas'!DI80</f>
        <v>0</v>
      </c>
    </row>
    <row r="40660" spans="1:7" x14ac:dyDescent="0.25">
      <c r="A40660" s="319">
        <f>'Comp. Desp. Indiretas'!$DI$7</f>
        <v>0</v>
      </c>
      <c r="B40660" s="314" t="str">
        <f>'Comp. Desp. Indiretas'!$A$81</f>
        <v>DG</v>
      </c>
      <c r="D40660" s="315" t="str">
        <f>'Comp. Desp. Indiretas'!$C$81</f>
        <v>TELEFONIA</v>
      </c>
      <c r="E40660" s="314" t="str">
        <f>Resumo!$R$5</f>
        <v>Despesa</v>
      </c>
      <c r="F40660" s="314" t="str">
        <f>Resumo!$R$6</f>
        <v>Despesa Indireta</v>
      </c>
      <c r="G40660" s="327">
        <f>'Comp. Desp. Indiretas'!DI81</f>
        <v>0</v>
      </c>
    </row>
    <row r="40661" spans="1:7" x14ac:dyDescent="0.25">
      <c r="A40661" s="319">
        <f>'Comp. Desp. Indiretas'!$DI$7</f>
        <v>0</v>
      </c>
      <c r="B40661" s="314" t="str">
        <f>'Comp. Desp. Indiretas'!$A$82</f>
        <v>DG</v>
      </c>
      <c r="D40661" s="315" t="str">
        <f>'Comp. Desp. Indiretas'!$C$82</f>
        <v>ALUGUEL DE VEÍCULO LEVE MENSAL</v>
      </c>
      <c r="E40661" s="314" t="str">
        <f>Resumo!$R$5</f>
        <v>Despesa</v>
      </c>
      <c r="F40661" s="314" t="str">
        <f>Resumo!$R$6</f>
        <v>Despesa Indireta</v>
      </c>
      <c r="G40661" s="327">
        <f>'Comp. Desp. Indiretas'!DI82</f>
        <v>0</v>
      </c>
    </row>
    <row r="40662" spans="1:7" x14ac:dyDescent="0.25">
      <c r="A40662" s="319">
        <f>'Comp. Desp. Indiretas'!$DI$7</f>
        <v>0</v>
      </c>
      <c r="B40662" s="314" t="str">
        <f>'Comp. Desp. Indiretas'!$A$83</f>
        <v>DG</v>
      </c>
      <c r="D40662" s="315" t="str">
        <f>'Comp. Desp. Indiretas'!$C$83</f>
        <v>ALUGUEL DE VEICULO LEVE</v>
      </c>
      <c r="E40662" s="314" t="str">
        <f>Resumo!$R$5</f>
        <v>Despesa</v>
      </c>
      <c r="F40662" s="314" t="str">
        <f>Resumo!$R$6</f>
        <v>Despesa Indireta</v>
      </c>
      <c r="G40662" s="327">
        <f>'Comp. Desp. Indiretas'!DI83</f>
        <v>0</v>
      </c>
    </row>
    <row r="40663" spans="1:7" x14ac:dyDescent="0.25">
      <c r="A40663" s="319">
        <f>'Comp. Desp. Indiretas'!$DI$7</f>
        <v>0</v>
      </c>
      <c r="B40663" s="314" t="str">
        <f>'Comp. Desp. Indiretas'!$A$84</f>
        <v>DG</v>
      </c>
      <c r="D40663" s="315" t="str">
        <f>'Comp. Desp. Indiretas'!$C$84</f>
        <v>ALUGUEL CAMINHONTE</v>
      </c>
      <c r="E40663" s="314" t="str">
        <f>Resumo!$R$5</f>
        <v>Despesa</v>
      </c>
      <c r="F40663" s="314" t="str">
        <f>Resumo!$R$6</f>
        <v>Despesa Indireta</v>
      </c>
      <c r="G40663" s="327">
        <f>'Comp. Desp. Indiretas'!DI84</f>
        <v>0</v>
      </c>
    </row>
    <row r="40664" spans="1:7" x14ac:dyDescent="0.25">
      <c r="A40664" s="319">
        <f>'Comp. Desp. Indiretas'!$DI$7</f>
        <v>0</v>
      </c>
      <c r="B40664" s="314" t="str">
        <f>'Comp. Desp. Indiretas'!$A$85</f>
        <v>DG</v>
      </c>
      <c r="D40664" s="315" t="str">
        <f>'Comp. Desp. Indiretas'!$C$85</f>
        <v>AQUISIÇÃO DE VEICULO</v>
      </c>
      <c r="E40664" s="314" t="str">
        <f>Resumo!$R$5</f>
        <v>Despesa</v>
      </c>
      <c r="F40664" s="314" t="str">
        <f>Resumo!$R$6</f>
        <v>Despesa Indireta</v>
      </c>
      <c r="G40664" s="327">
        <f>'Comp. Desp. Indiretas'!DI85</f>
        <v>0</v>
      </c>
    </row>
    <row r="40665" spans="1:7" x14ac:dyDescent="0.25">
      <c r="A40665" s="319">
        <f>'Comp. Desp. Indiretas'!$DI$7</f>
        <v>0</v>
      </c>
      <c r="B40665" s="314" t="str">
        <f>'Comp. Desp. Indiretas'!$A$86</f>
        <v>DG</v>
      </c>
      <c r="D40665" s="315" t="str">
        <f>'Comp. Desp. Indiretas'!$C$86</f>
        <v>COMBUSTÍVEL - GASOLINA</v>
      </c>
      <c r="E40665" s="314" t="str">
        <f>Resumo!$R$5</f>
        <v>Despesa</v>
      </c>
      <c r="F40665" s="314" t="str">
        <f>Resumo!$R$6</f>
        <v>Despesa Indireta</v>
      </c>
      <c r="G40665" s="327">
        <f>'Comp. Desp. Indiretas'!DI86</f>
        <v>0</v>
      </c>
    </row>
    <row r="40666" spans="1:7" x14ac:dyDescent="0.25">
      <c r="A40666" s="319">
        <f>'Comp. Desp. Indiretas'!$DI$7</f>
        <v>0</v>
      </c>
      <c r="B40666" s="314" t="str">
        <f>'Comp. Desp. Indiretas'!$A$87</f>
        <v>DG</v>
      </c>
      <c r="D40666" s="315" t="str">
        <f>'Comp. Desp. Indiretas'!$C$87</f>
        <v>COMBUSTÍVEL - DIESEL</v>
      </c>
      <c r="E40666" s="314" t="str">
        <f>Resumo!$R$5</f>
        <v>Despesa</v>
      </c>
      <c r="F40666" s="314" t="str">
        <f>Resumo!$R$6</f>
        <v>Despesa Indireta</v>
      </c>
      <c r="G40666" s="327">
        <f>'Comp. Desp. Indiretas'!DI87</f>
        <v>0</v>
      </c>
    </row>
    <row r="40667" spans="1:7" x14ac:dyDescent="0.25">
      <c r="A40667" s="319">
        <f>'Comp. Desp. Indiretas'!$DI$7</f>
        <v>0</v>
      </c>
      <c r="B40667" s="314" t="str">
        <f>'Comp. Desp. Indiretas'!$A$88</f>
        <v>DG</v>
      </c>
      <c r="D40667" s="315" t="str">
        <f>'Comp. Desp. Indiretas'!$C$88</f>
        <v>PASSAGEM AÉREA</v>
      </c>
      <c r="E40667" s="314" t="str">
        <f>Resumo!$R$5</f>
        <v>Despesa</v>
      </c>
      <c r="F40667" s="314" t="str">
        <f>Resumo!$R$6</f>
        <v>Despesa Indireta</v>
      </c>
      <c r="G40667" s="327">
        <f>'Comp. Desp. Indiretas'!DI88</f>
        <v>0</v>
      </c>
    </row>
    <row r="40668" spans="1:7" x14ac:dyDescent="0.25">
      <c r="A40668" s="319">
        <f>'Comp. Desp. Indiretas'!$DI$7</f>
        <v>0</v>
      </c>
      <c r="B40668" s="314" t="str">
        <f>'Comp. Desp. Indiretas'!$A$89</f>
        <v>ART</v>
      </c>
      <c r="D40668" s="315" t="str">
        <f>'Comp. Desp. Indiretas'!$C$89</f>
        <v>ART CREA - Nível 1</v>
      </c>
      <c r="E40668" s="314" t="str">
        <f>Resumo!$R$5</f>
        <v>Despesa</v>
      </c>
      <c r="F40668" s="314" t="str">
        <f>Resumo!$R$6</f>
        <v>Despesa Indireta</v>
      </c>
      <c r="G40668" s="327">
        <f>'Comp. Desp. Indiretas'!DI89</f>
        <v>0</v>
      </c>
    </row>
    <row r="40669" spans="1:7" x14ac:dyDescent="0.25">
      <c r="A40669" s="319">
        <f>'Comp. Desp. Indiretas'!$DI$7</f>
        <v>0</v>
      </c>
      <c r="B40669" s="314" t="str">
        <f>'Comp. Desp. Indiretas'!$A$90</f>
        <v>ART</v>
      </c>
      <c r="D40669" s="315" t="str">
        <f>'Comp. Desp. Indiretas'!$C$90</f>
        <v>ART CREA - Nível 2</v>
      </c>
      <c r="E40669" s="314" t="str">
        <f>Resumo!$R$5</f>
        <v>Despesa</v>
      </c>
      <c r="F40669" s="314" t="str">
        <f>Resumo!$R$6</f>
        <v>Despesa Indireta</v>
      </c>
      <c r="G40669" s="327">
        <f>'Comp. Desp. Indiretas'!DI90</f>
        <v>0</v>
      </c>
    </row>
    <row r="40670" spans="1:7" x14ac:dyDescent="0.25">
      <c r="A40670" s="319">
        <f>'Comp. Desp. Indiretas'!$DI$7</f>
        <v>0</v>
      </c>
      <c r="B40670" s="314" t="str">
        <f>'Comp. Desp. Indiretas'!$A$91</f>
        <v>ART</v>
      </c>
      <c r="D40670" s="315" t="str">
        <f>'Comp. Desp. Indiretas'!$C$91</f>
        <v>ART CREA - Nível 3</v>
      </c>
      <c r="E40670" s="314" t="str">
        <f>Resumo!$R$5</f>
        <v>Despesa</v>
      </c>
      <c r="F40670" s="314" t="str">
        <f>Resumo!$R$6</f>
        <v>Despesa Indireta</v>
      </c>
      <c r="G40670" s="327">
        <f>'Comp. Desp. Indiretas'!DI91</f>
        <v>0</v>
      </c>
    </row>
    <row r="40671" spans="1:7" x14ac:dyDescent="0.25">
      <c r="A40671" s="319">
        <f>'Comp. Desp. Indiretas'!$DI$7</f>
        <v>0</v>
      </c>
      <c r="B40671" s="314" t="str">
        <f>'Comp. Desp. Indiretas'!$A$92</f>
        <v>ART</v>
      </c>
      <c r="D40671" s="315" t="str">
        <f>'Comp. Desp. Indiretas'!$C$92</f>
        <v>ACERVO CREA</v>
      </c>
      <c r="E40671" s="314" t="str">
        <f>Resumo!$R$5</f>
        <v>Despesa</v>
      </c>
      <c r="F40671" s="314" t="str">
        <f>Resumo!$R$6</f>
        <v>Despesa Indireta</v>
      </c>
      <c r="G40671" s="327">
        <f>'Comp. Desp. Indiretas'!DI92</f>
        <v>0</v>
      </c>
    </row>
    <row r="40672" spans="1:7" x14ac:dyDescent="0.25">
      <c r="A40672" s="319">
        <f>'Comp. Desp. Indiretas'!$DI$7</f>
        <v>0</v>
      </c>
      <c r="B40672" s="314" t="str">
        <f>'Comp. Desp. Indiretas'!$A$93</f>
        <v>ART</v>
      </c>
      <c r="D40672" s="315" t="str">
        <f>'Comp. Desp. Indiretas'!$C$93</f>
        <v>ART CRBio</v>
      </c>
      <c r="E40672" s="314" t="str">
        <f>Resumo!$R$5</f>
        <v>Despesa</v>
      </c>
      <c r="F40672" s="314" t="str">
        <f>Resumo!$R$6</f>
        <v>Despesa Indireta</v>
      </c>
      <c r="G40672" s="327">
        <f>'Comp. Desp. Indiretas'!DI93</f>
        <v>0</v>
      </c>
    </row>
    <row r="40673" spans="1:7" x14ac:dyDescent="0.25">
      <c r="A40673" s="319">
        <f>'Comp. Desp. Indiretas'!$DI$7</f>
        <v>0</v>
      </c>
      <c r="B40673" s="314" t="str">
        <f>'Comp. Desp. Indiretas'!$A$94</f>
        <v>ART</v>
      </c>
      <c r="D40673" s="315" t="str">
        <f>'Comp. Desp. Indiretas'!$C$94</f>
        <v>ACERVO CRBio</v>
      </c>
      <c r="E40673" s="314" t="str">
        <f>Resumo!$R$5</f>
        <v>Despesa</v>
      </c>
      <c r="F40673" s="314" t="str">
        <f>Resumo!$R$6</f>
        <v>Despesa Indireta</v>
      </c>
      <c r="G40673" s="327">
        <f>'Comp. Desp. Indiretas'!DI94</f>
        <v>0</v>
      </c>
    </row>
    <row r="40674" spans="1:7" x14ac:dyDescent="0.25">
      <c r="A40674" s="319">
        <f>'Comp. Desp. Indiretas'!$DI$7</f>
        <v>0</v>
      </c>
      <c r="B40674" s="314" t="str">
        <f>'Comp. Desp. Indiretas'!$A$95</f>
        <v>ART</v>
      </c>
      <c r="D40674" s="315" t="str">
        <f>'Comp. Desp. Indiretas'!$C$95</f>
        <v>VISTO CREA PF</v>
      </c>
      <c r="E40674" s="314" t="str">
        <f>Resumo!$R$5</f>
        <v>Despesa</v>
      </c>
      <c r="F40674" s="314" t="str">
        <f>Resumo!$R$6</f>
        <v>Despesa Indireta</v>
      </c>
      <c r="G40674" s="327">
        <f>'Comp. Desp. Indiretas'!DI95</f>
        <v>0</v>
      </c>
    </row>
    <row r="40675" spans="1:7" x14ac:dyDescent="0.25">
      <c r="A40675" s="319">
        <f>'Comp. Desp. Indiretas'!$DI$7</f>
        <v>0</v>
      </c>
      <c r="B40675" s="314" t="str">
        <f>'Comp. Desp. Indiretas'!$A$96</f>
        <v>ART</v>
      </c>
      <c r="D40675" s="315" t="str">
        <f>'Comp. Desp. Indiretas'!$C$96</f>
        <v>VISTO CREA PJ</v>
      </c>
      <c r="E40675" s="314" t="str">
        <f>Resumo!$R$5</f>
        <v>Despesa</v>
      </c>
      <c r="F40675" s="314" t="str">
        <f>Resumo!$R$6</f>
        <v>Despesa Indireta</v>
      </c>
      <c r="G40675" s="327">
        <f>'Comp. Desp. Indiretas'!DI96</f>
        <v>0</v>
      </c>
    </row>
    <row r="40676" spans="1:7" x14ac:dyDescent="0.25">
      <c r="A40676" s="319">
        <f>'Comp. Desp. Indiretas'!$DI$7</f>
        <v>0</v>
      </c>
      <c r="B40676" s="314" t="str">
        <f>'Comp. Desp. Indiretas'!$A$97</f>
        <v>ART</v>
      </c>
      <c r="D40676" s="315" t="str">
        <f>'Comp. Desp. Indiretas'!$C$97</f>
        <v>ANUIDADE CREA PF</v>
      </c>
      <c r="E40676" s="314" t="str">
        <f>Resumo!$R$5</f>
        <v>Despesa</v>
      </c>
      <c r="F40676" s="314" t="str">
        <f>Resumo!$R$6</f>
        <v>Despesa Indireta</v>
      </c>
      <c r="G40676" s="327">
        <f>'Comp. Desp. Indiretas'!DI97</f>
        <v>0</v>
      </c>
    </row>
    <row r="40677" spans="1:7" x14ac:dyDescent="0.25">
      <c r="A40677" s="319">
        <f>'Comp. Desp. Indiretas'!$DI$7</f>
        <v>0</v>
      </c>
      <c r="B40677" s="314" t="str">
        <f>'Comp. Desp. Indiretas'!$A$98</f>
        <v>ART</v>
      </c>
      <c r="D40677" s="315" t="str">
        <f>'Comp. Desp. Indiretas'!$C$98</f>
        <v>ANUIDADE CREA PJ</v>
      </c>
      <c r="E40677" s="314" t="str">
        <f>Resumo!$R$5</f>
        <v>Despesa</v>
      </c>
      <c r="F40677" s="314" t="str">
        <f>Resumo!$R$6</f>
        <v>Despesa Indireta</v>
      </c>
      <c r="G40677" s="327">
        <f>'Comp. Desp. Indiretas'!DI98</f>
        <v>0</v>
      </c>
    </row>
    <row r="40678" spans="1:7" x14ac:dyDescent="0.25">
      <c r="A40678" s="319">
        <f>'Comp. Desp. Indiretas'!$DI$7</f>
        <v>0</v>
      </c>
      <c r="B40678" s="314" t="str">
        <f>'Comp. Desp. Indiretas'!$A$99</f>
        <v>ART</v>
      </c>
      <c r="D40678" s="315" t="str">
        <f>'Comp. Desp. Indiretas'!$C$99</f>
        <v>VISTO CRBio PF</v>
      </c>
      <c r="E40678" s="314" t="str">
        <f>Resumo!$R$5</f>
        <v>Despesa</v>
      </c>
      <c r="F40678" s="314" t="str">
        <f>Resumo!$R$6</f>
        <v>Despesa Indireta</v>
      </c>
      <c r="G40678" s="327">
        <f>'Comp. Desp. Indiretas'!DI99</f>
        <v>0</v>
      </c>
    </row>
    <row r="40679" spans="1:7" x14ac:dyDescent="0.25">
      <c r="A40679" s="319">
        <f>'Comp. Desp. Indiretas'!$DI$7</f>
        <v>0</v>
      </c>
      <c r="B40679" s="314" t="str">
        <f>'Comp. Desp. Indiretas'!$A$100</f>
        <v>ART</v>
      </c>
      <c r="D40679" s="315" t="str">
        <f>'Comp. Desp. Indiretas'!$C$100</f>
        <v>VISTO CRBio PJ</v>
      </c>
      <c r="E40679" s="314" t="str">
        <f>Resumo!$R$5</f>
        <v>Despesa</v>
      </c>
      <c r="F40679" s="314" t="str">
        <f>Resumo!$R$6</f>
        <v>Despesa Indireta</v>
      </c>
      <c r="G40679" s="327">
        <f>'Comp. Desp. Indiretas'!DI100</f>
        <v>0</v>
      </c>
    </row>
    <row r="40680" spans="1:7" x14ac:dyDescent="0.25">
      <c r="A40680" s="319">
        <f>'Comp. Desp. Indiretas'!$DI$7</f>
        <v>0</v>
      </c>
      <c r="B40680" s="314" t="str">
        <f>'Comp. Desp. Indiretas'!$A$101</f>
        <v>SMS</v>
      </c>
      <c r="D40680" s="315" t="str">
        <f>'Comp. Desp. Indiretas'!$C$101</f>
        <v>PPRA</v>
      </c>
      <c r="E40680" s="314" t="str">
        <f>Resumo!$R$5</f>
        <v>Despesa</v>
      </c>
      <c r="F40680" s="314" t="str">
        <f>Resumo!$R$6</f>
        <v>Despesa Indireta</v>
      </c>
      <c r="G40680" s="327">
        <f>'Comp. Desp. Indiretas'!DI101</f>
        <v>0</v>
      </c>
    </row>
    <row r="40681" spans="1:7" x14ac:dyDescent="0.25">
      <c r="A40681" s="319">
        <f>'Comp. Desp. Indiretas'!$DI$7</f>
        <v>0</v>
      </c>
      <c r="B40681" s="314" t="str">
        <f>'Comp. Desp. Indiretas'!$A$102</f>
        <v>SMS</v>
      </c>
      <c r="D40681" s="315" t="str">
        <f>'Comp. Desp. Indiretas'!$C$102</f>
        <v>PCMSO</v>
      </c>
      <c r="E40681" s="314" t="str">
        <f>Resumo!$R$5</f>
        <v>Despesa</v>
      </c>
      <c r="F40681" s="314" t="str">
        <f>Resumo!$R$6</f>
        <v>Despesa Indireta</v>
      </c>
      <c r="G40681" s="327">
        <f>'Comp. Desp. Indiretas'!DI102</f>
        <v>0</v>
      </c>
    </row>
    <row r="40682" spans="1:7" x14ac:dyDescent="0.25">
      <c r="A40682" s="319">
        <f>'Comp. Desp. Indiretas'!$DI$7</f>
        <v>0</v>
      </c>
      <c r="B40682" s="314" t="str">
        <f>'Comp. Desp. Indiretas'!$A$103</f>
        <v>SMS</v>
      </c>
      <c r="D40682" s="315" t="str">
        <f>'Comp. Desp. Indiretas'!$C$103</f>
        <v>APR</v>
      </c>
      <c r="E40682" s="314" t="str">
        <f>Resumo!$R$5</f>
        <v>Despesa</v>
      </c>
      <c r="F40682" s="314" t="str">
        <f>Resumo!$R$6</f>
        <v>Despesa Indireta</v>
      </c>
      <c r="G40682" s="327">
        <f>'Comp. Desp. Indiretas'!DI103</f>
        <v>0</v>
      </c>
    </row>
    <row r="40683" spans="1:7" x14ac:dyDescent="0.25">
      <c r="A40683" s="319">
        <f>'Comp. Desp. Indiretas'!$DI$7</f>
        <v>0</v>
      </c>
      <c r="B40683" s="314" t="str">
        <f>'Comp. Desp. Indiretas'!$A$104</f>
        <v>SMS</v>
      </c>
      <c r="D40683" s="315" t="str">
        <f>'Comp. Desp. Indiretas'!$C$104</f>
        <v>PAE</v>
      </c>
      <c r="E40683" s="314" t="str">
        <f>Resumo!$R$5</f>
        <v>Despesa</v>
      </c>
      <c r="F40683" s="314" t="str">
        <f>Resumo!$R$6</f>
        <v>Despesa Indireta</v>
      </c>
      <c r="G40683" s="327">
        <f>'Comp. Desp. Indiretas'!DI104</f>
        <v>0</v>
      </c>
    </row>
    <row r="40684" spans="1:7" x14ac:dyDescent="0.25">
      <c r="A40684" s="319">
        <f>'Comp. Desp. Indiretas'!$DI$7</f>
        <v>0</v>
      </c>
      <c r="B40684" s="314" t="str">
        <f>'Comp. Desp. Indiretas'!$A$105</f>
        <v>SMS</v>
      </c>
      <c r="D40684" s="315" t="str">
        <f>'Comp. Desp. Indiretas'!$C$105</f>
        <v>TREINAMENTO</v>
      </c>
      <c r="E40684" s="314" t="str">
        <f>Resumo!$R$5</f>
        <v>Despesa</v>
      </c>
      <c r="F40684" s="314" t="str">
        <f>Resumo!$R$6</f>
        <v>Despesa Indireta</v>
      </c>
      <c r="G40684" s="327">
        <f>'Comp. Desp. Indiretas'!DI105</f>
        <v>0</v>
      </c>
    </row>
    <row r="40685" spans="1:7" x14ac:dyDescent="0.25">
      <c r="A40685" s="319">
        <f>'Comp. Desp. Indiretas'!$DI$7</f>
        <v>0</v>
      </c>
      <c r="B40685" s="314" t="str">
        <f>'Comp. Desp. Indiretas'!$A$106</f>
        <v>SMS</v>
      </c>
      <c r="D40685" s="315" t="str">
        <f>'Comp. Desp. Indiretas'!$C$106</f>
        <v>ASO</v>
      </c>
      <c r="E40685" s="314" t="str">
        <f>Resumo!$R$5</f>
        <v>Despesa</v>
      </c>
      <c r="F40685" s="314" t="str">
        <f>Resumo!$R$6</f>
        <v>Despesa Indireta</v>
      </c>
      <c r="G40685" s="327">
        <f>'Comp. Desp. Indiretas'!DI106</f>
        <v>0</v>
      </c>
    </row>
    <row r="40686" spans="1:7" x14ac:dyDescent="0.25">
      <c r="A40686" s="319">
        <f>'Comp. Desp. Indiretas'!$DI$7</f>
        <v>0</v>
      </c>
      <c r="B40686" s="314">
        <f>'Comp. Desp. Indiretas'!$A$107</f>
        <v>0</v>
      </c>
      <c r="D40686" s="315" t="str">
        <f>'Comp. Desp. Indiretas'!$C$107</f>
        <v/>
      </c>
      <c r="E40686" s="314" t="str">
        <f>Resumo!$R$5</f>
        <v>Despesa</v>
      </c>
      <c r="F40686" s="314" t="str">
        <f>Resumo!$R$6</f>
        <v>Despesa Indireta</v>
      </c>
      <c r="G40686" s="327">
        <f>'Comp. Desp. Indiretas'!DI107</f>
        <v>0</v>
      </c>
    </row>
    <row r="40687" spans="1:7" x14ac:dyDescent="0.25">
      <c r="A40687" s="319">
        <f>'Comp. Desp. Indiretas'!$DI$7</f>
        <v>0</v>
      </c>
      <c r="B40687" s="314">
        <f>'Comp. Desp. Indiretas'!$A$108</f>
        <v>0</v>
      </c>
      <c r="D40687" s="315" t="str">
        <f>'Comp. Desp. Indiretas'!$C$108</f>
        <v/>
      </c>
      <c r="E40687" s="314" t="str">
        <f>Resumo!$R$5</f>
        <v>Despesa</v>
      </c>
      <c r="F40687" s="314" t="str">
        <f>Resumo!$R$6</f>
        <v>Despesa Indireta</v>
      </c>
      <c r="G40687" s="327">
        <f>'Comp. Desp. Indiretas'!DI108</f>
        <v>0</v>
      </c>
    </row>
    <row r="40688" spans="1:7" x14ac:dyDescent="0.25">
      <c r="A40688" s="319">
        <f>'Comp. Desp. Indiretas'!$DI$7</f>
        <v>0</v>
      </c>
      <c r="B40688" s="314">
        <f>'Comp. Desp. Indiretas'!$A$109</f>
        <v>0</v>
      </c>
      <c r="D40688" s="315" t="str">
        <f>'Comp. Desp. Indiretas'!$C$109</f>
        <v/>
      </c>
      <c r="E40688" s="314" t="str">
        <f>Resumo!$R$5</f>
        <v>Despesa</v>
      </c>
      <c r="F40688" s="314" t="str">
        <f>Resumo!$R$6</f>
        <v>Despesa Indireta</v>
      </c>
      <c r="G40688" s="327">
        <f>'Comp. Desp. Indiretas'!DI109</f>
        <v>0</v>
      </c>
    </row>
    <row r="40689" spans="1:7" x14ac:dyDescent="0.25">
      <c r="A40689" s="319">
        <f>'Comp. Desp. Indiretas'!$DI$7</f>
        <v>0</v>
      </c>
      <c r="B40689" s="314">
        <f>'Comp. Desp. Indiretas'!$A$110</f>
        <v>0</v>
      </c>
      <c r="D40689" s="315" t="str">
        <f>'Comp. Desp. Indiretas'!$C$110</f>
        <v/>
      </c>
      <c r="E40689" s="314" t="str">
        <f>Resumo!$R$5</f>
        <v>Despesa</v>
      </c>
      <c r="F40689" s="314" t="str">
        <f>Resumo!$R$6</f>
        <v>Despesa Indireta</v>
      </c>
      <c r="G40689" s="327">
        <f>'Comp. Desp. Indiretas'!DI110</f>
        <v>0</v>
      </c>
    </row>
    <row r="40690" spans="1:7" x14ac:dyDescent="0.25">
      <c r="A40690" s="319">
        <f>'Comp. Desp. Indiretas'!$DI$7</f>
        <v>0</v>
      </c>
      <c r="B40690" s="314">
        <f>'Comp. Desp. Indiretas'!$A$111</f>
        <v>0</v>
      </c>
      <c r="D40690" s="315" t="str">
        <f>'Comp. Desp. Indiretas'!$C$111</f>
        <v/>
      </c>
      <c r="E40690" s="314" t="str">
        <f>Resumo!$R$5</f>
        <v>Despesa</v>
      </c>
      <c r="F40690" s="314" t="str">
        <f>Resumo!$R$6</f>
        <v>Despesa Indireta</v>
      </c>
      <c r="G40690" s="327">
        <f>'Comp. Desp. Indiretas'!DI111</f>
        <v>0</v>
      </c>
    </row>
    <row r="40691" spans="1:7" x14ac:dyDescent="0.25">
      <c r="A40691" s="319">
        <f>'Comp. Desp. Indiretas'!$DI$7</f>
        <v>0</v>
      </c>
      <c r="B40691" s="314">
        <f>'Comp. Desp. Indiretas'!$A$112</f>
        <v>0</v>
      </c>
      <c r="D40691" s="315" t="str">
        <f>'Comp. Desp. Indiretas'!$C$112</f>
        <v/>
      </c>
      <c r="E40691" s="314" t="str">
        <f>Resumo!$R$5</f>
        <v>Despesa</v>
      </c>
      <c r="F40691" s="314" t="str">
        <f>Resumo!$R$6</f>
        <v>Despesa Indireta</v>
      </c>
      <c r="G40691" s="327">
        <f>'Comp. Desp. Indiretas'!DI112</f>
        <v>0</v>
      </c>
    </row>
    <row r="40692" spans="1:7" x14ac:dyDescent="0.25">
      <c r="A40692" s="319">
        <f>'Comp. Desp. Indiretas'!$DI$7</f>
        <v>0</v>
      </c>
      <c r="B40692" s="314" t="str">
        <f>'Composições Desp. Diretas'!$A$10</f>
        <v>SE</v>
      </c>
      <c r="C40692" s="314" t="str">
        <f>EAP!$C$9</f>
        <v>PP01</v>
      </c>
      <c r="D40692" s="315" t="str">
        <f>'Composições Desp. Diretas'!$C$10</f>
        <v>Subcontratação: realização do serviço de monit. da QAE</v>
      </c>
      <c r="E40692" s="314" t="str">
        <f>Resumo!$R$5</f>
        <v>Despesa</v>
      </c>
      <c r="F40692" s="314" t="str">
        <f>Resumo!$R$7</f>
        <v>Despesa Direta</v>
      </c>
      <c r="G40692" s="327">
        <f>'Composições Desp. Diretas'!DJ10</f>
        <v>0</v>
      </c>
    </row>
    <row r="40693" spans="1:7" x14ac:dyDescent="0.25">
      <c r="A40693" s="319">
        <f>'Comp. Desp. Indiretas'!$DI$7</f>
        <v>0</v>
      </c>
      <c r="B40693" s="314" t="str">
        <f>'Composições Desp. Diretas'!$A$11</f>
        <v>MOC</v>
      </c>
      <c r="C40693" s="314" t="str">
        <f>EAP!$C$9</f>
        <v>PP01</v>
      </c>
      <c r="D40693" s="315" t="str">
        <f>'Composições Desp. Diretas'!$C$11</f>
        <v>ANALISTA DE PROJETOS PLENO</v>
      </c>
      <c r="E40693" s="314" t="str">
        <f>Resumo!$R$5</f>
        <v>Despesa</v>
      </c>
      <c r="F40693" s="314" t="str">
        <f>Resumo!$R$7</f>
        <v>Despesa Direta</v>
      </c>
      <c r="G40693" s="327">
        <f>'Composições Desp. Diretas'!DJ11</f>
        <v>0</v>
      </c>
    </row>
    <row r="40694" spans="1:7" x14ac:dyDescent="0.25">
      <c r="A40694" s="319">
        <f>'Comp. Desp. Indiretas'!$DI$7</f>
        <v>0</v>
      </c>
      <c r="B40694" s="314">
        <f>'Composições Desp. Diretas'!$A$12</f>
        <v>0</v>
      </c>
      <c r="C40694" s="314" t="str">
        <f>EAP!$C$9</f>
        <v>PP01</v>
      </c>
      <c r="D40694" s="315">
        <f>'Composições Desp. Diretas'!$C$12</f>
        <v>0</v>
      </c>
      <c r="E40694" s="314" t="str">
        <f>Resumo!$R$5</f>
        <v>Despesa</v>
      </c>
      <c r="F40694" s="314" t="str">
        <f>Resumo!$R$7</f>
        <v>Despesa Direta</v>
      </c>
      <c r="G40694" s="327">
        <f>'Composições Desp. Diretas'!DJ12</f>
        <v>0</v>
      </c>
    </row>
    <row r="40695" spans="1:7" x14ac:dyDescent="0.25">
      <c r="A40695" s="319">
        <f>'Comp. Desp. Indiretas'!$DI$7</f>
        <v>0</v>
      </c>
      <c r="B40695" s="314">
        <f>'Composições Desp. Diretas'!$A$13</f>
        <v>0</v>
      </c>
      <c r="C40695" s="314" t="str">
        <f>EAP!$C$9</f>
        <v>PP01</v>
      </c>
      <c r="D40695" s="315">
        <f>'Composições Desp. Diretas'!$C$13</f>
        <v>0</v>
      </c>
      <c r="E40695" s="314" t="str">
        <f>Resumo!$R$5</f>
        <v>Despesa</v>
      </c>
      <c r="F40695" s="314" t="str">
        <f>Resumo!$R$7</f>
        <v>Despesa Direta</v>
      </c>
      <c r="G40695" s="327">
        <f>'Composições Desp. Diretas'!DJ13</f>
        <v>0</v>
      </c>
    </row>
    <row r="40696" spans="1:7" x14ac:dyDescent="0.25">
      <c r="A40696" s="319">
        <f>'Comp. Desp. Indiretas'!$DI$7</f>
        <v>0</v>
      </c>
      <c r="B40696" s="314">
        <f>'Composições Desp. Diretas'!$A$14</f>
        <v>0</v>
      </c>
      <c r="C40696" s="314" t="str">
        <f>EAP!$C$9</f>
        <v>PP01</v>
      </c>
      <c r="D40696" s="315">
        <f>'Composições Desp. Diretas'!$C$14</f>
        <v>0</v>
      </c>
      <c r="E40696" s="314" t="str">
        <f>Resumo!$R$5</f>
        <v>Despesa</v>
      </c>
      <c r="F40696" s="314" t="str">
        <f>Resumo!$R$7</f>
        <v>Despesa Direta</v>
      </c>
      <c r="G40696" s="327">
        <f>'Composições Desp. Diretas'!DJ14</f>
        <v>0</v>
      </c>
    </row>
    <row r="40697" spans="1:7" x14ac:dyDescent="0.25">
      <c r="A40697" s="319">
        <f>'Comp. Desp. Indiretas'!$DI$7</f>
        <v>0</v>
      </c>
      <c r="B40697" s="314">
        <f>'Composições Desp. Diretas'!$A$15</f>
        <v>0</v>
      </c>
      <c r="C40697" s="314" t="str">
        <f>EAP!$C$9</f>
        <v>PP01</v>
      </c>
      <c r="D40697" s="315">
        <f>'Composições Desp. Diretas'!$C$15</f>
        <v>0</v>
      </c>
      <c r="E40697" s="314" t="str">
        <f>Resumo!$R$5</f>
        <v>Despesa</v>
      </c>
      <c r="F40697" s="314" t="str">
        <f>Resumo!$R$7</f>
        <v>Despesa Direta</v>
      </c>
      <c r="G40697" s="327">
        <f>'Composições Desp. Diretas'!DJ15</f>
        <v>0</v>
      </c>
    </row>
    <row r="40698" spans="1:7" x14ac:dyDescent="0.25">
      <c r="A40698" s="319">
        <f>'Comp. Desp. Indiretas'!$DI$7</f>
        <v>0</v>
      </c>
      <c r="B40698" s="314">
        <f>'Composições Desp. Diretas'!$A$16</f>
        <v>0</v>
      </c>
      <c r="C40698" s="314" t="str">
        <f>EAP!$C$9</f>
        <v>PP01</v>
      </c>
      <c r="D40698" s="315">
        <f>'Composições Desp. Diretas'!$C$16</f>
        <v>0</v>
      </c>
      <c r="E40698" s="314" t="str">
        <f>Resumo!$R$5</f>
        <v>Despesa</v>
      </c>
      <c r="F40698" s="314" t="str">
        <f>Resumo!$R$7</f>
        <v>Despesa Direta</v>
      </c>
      <c r="G40698" s="327">
        <f>'Composições Desp. Diretas'!DJ16</f>
        <v>0</v>
      </c>
    </row>
    <row r="40699" spans="1:7" x14ac:dyDescent="0.25">
      <c r="A40699" s="319">
        <f>'Comp. Desp. Indiretas'!$DI$7</f>
        <v>0</v>
      </c>
      <c r="B40699" s="314">
        <f>'Composições Desp. Diretas'!$A$17</f>
        <v>0</v>
      </c>
      <c r="C40699" s="314" t="str">
        <f>EAP!$C$9</f>
        <v>PP01</v>
      </c>
      <c r="D40699" s="315">
        <f>'Composições Desp. Diretas'!$C$17</f>
        <v>0</v>
      </c>
      <c r="E40699" s="314" t="str">
        <f>Resumo!$R$5</f>
        <v>Despesa</v>
      </c>
      <c r="F40699" s="314" t="str">
        <f>Resumo!$R$7</f>
        <v>Despesa Direta</v>
      </c>
      <c r="G40699" s="327">
        <f>'Composições Desp. Diretas'!DJ17</f>
        <v>0</v>
      </c>
    </row>
    <row r="40700" spans="1:7" x14ac:dyDescent="0.25">
      <c r="A40700" s="319">
        <f>'Comp. Desp. Indiretas'!$DI$7</f>
        <v>0</v>
      </c>
      <c r="B40700" s="314">
        <f>'Composições Desp. Diretas'!$A$18</f>
        <v>0</v>
      </c>
      <c r="C40700" s="314" t="str">
        <f>EAP!$C$9</f>
        <v>PP01</v>
      </c>
      <c r="D40700" s="315">
        <f>'Composições Desp. Diretas'!$C$18</f>
        <v>0</v>
      </c>
      <c r="E40700" s="314" t="str">
        <f>Resumo!$R$5</f>
        <v>Despesa</v>
      </c>
      <c r="F40700" s="314" t="str">
        <f>Resumo!$R$7</f>
        <v>Despesa Direta</v>
      </c>
      <c r="G40700" s="327">
        <f>'Composições Desp. Diretas'!DJ18</f>
        <v>0</v>
      </c>
    </row>
    <row r="40701" spans="1:7" x14ac:dyDescent="0.25">
      <c r="A40701" s="319">
        <f>'Comp. Desp. Indiretas'!$DI$7</f>
        <v>0</v>
      </c>
      <c r="B40701" s="314">
        <f>'Composições Desp. Diretas'!$A$19</f>
        <v>0</v>
      </c>
      <c r="C40701" s="314" t="str">
        <f>EAP!$C$9</f>
        <v>PP01</v>
      </c>
      <c r="D40701" s="315">
        <f>'Composições Desp. Diretas'!$C$19</f>
        <v>0</v>
      </c>
      <c r="E40701" s="314" t="str">
        <f>Resumo!$R$5</f>
        <v>Despesa</v>
      </c>
      <c r="F40701" s="314" t="str">
        <f>Resumo!$R$7</f>
        <v>Despesa Direta</v>
      </c>
      <c r="G40701" s="327">
        <f>'Composições Desp. Diretas'!DJ19</f>
        <v>0</v>
      </c>
    </row>
    <row r="40702" spans="1:7" x14ac:dyDescent="0.25">
      <c r="A40702" s="319">
        <f>'Comp. Desp. Indiretas'!$DI$7</f>
        <v>0</v>
      </c>
      <c r="B40702" s="314">
        <f>'Composições Desp. Diretas'!$A$20</f>
        <v>0</v>
      </c>
      <c r="C40702" s="314" t="str">
        <f>EAP!$C$9</f>
        <v>PP01</v>
      </c>
      <c r="D40702" s="315">
        <f>'Composições Desp. Diretas'!$C$20</f>
        <v>0</v>
      </c>
      <c r="E40702" s="314" t="str">
        <f>Resumo!$R$5</f>
        <v>Despesa</v>
      </c>
      <c r="F40702" s="314" t="str">
        <f>Resumo!$R$7</f>
        <v>Despesa Direta</v>
      </c>
      <c r="G40702" s="327">
        <f>'Composições Desp. Diretas'!DJ20</f>
        <v>0</v>
      </c>
    </row>
    <row r="40703" spans="1:7" x14ac:dyDescent="0.25">
      <c r="A40703" s="319">
        <f>'Comp. Desp. Indiretas'!$DI$7</f>
        <v>0</v>
      </c>
      <c r="B40703" s="314">
        <f>'Composições Desp. Diretas'!$A$21</f>
        <v>0</v>
      </c>
      <c r="C40703" s="314" t="str">
        <f>EAP!$C$9</f>
        <v>PP01</v>
      </c>
      <c r="D40703" s="315">
        <f>'Composições Desp. Diretas'!$C$21</f>
        <v>0</v>
      </c>
      <c r="E40703" s="314" t="str">
        <f>Resumo!$R$5</f>
        <v>Despesa</v>
      </c>
      <c r="F40703" s="314" t="str">
        <f>Resumo!$R$7</f>
        <v>Despesa Direta</v>
      </c>
      <c r="G40703" s="327">
        <f>'Composições Desp. Diretas'!DJ21</f>
        <v>0</v>
      </c>
    </row>
    <row r="40704" spans="1:7" x14ac:dyDescent="0.25">
      <c r="A40704" s="319">
        <f>'Comp. Desp. Indiretas'!$DI$7</f>
        <v>0</v>
      </c>
      <c r="B40704" s="314">
        <f>'Composições Desp. Diretas'!$A$22</f>
        <v>0</v>
      </c>
      <c r="C40704" s="314" t="str">
        <f>EAP!$C$9</f>
        <v>PP01</v>
      </c>
      <c r="D40704" s="315">
        <f>'Composições Desp. Diretas'!$C$22</f>
        <v>0</v>
      </c>
      <c r="E40704" s="314" t="str">
        <f>Resumo!$R$5</f>
        <v>Despesa</v>
      </c>
      <c r="F40704" s="314" t="str">
        <f>Resumo!$R$7</f>
        <v>Despesa Direta</v>
      </c>
      <c r="G40704" s="327">
        <f>'Composições Desp. Diretas'!DJ22</f>
        <v>0</v>
      </c>
    </row>
    <row r="40705" spans="1:7" x14ac:dyDescent="0.25">
      <c r="A40705" s="319">
        <f>'Comp. Desp. Indiretas'!$DI$7</f>
        <v>0</v>
      </c>
      <c r="B40705" s="314">
        <f>'Composições Desp. Diretas'!$A$23</f>
        <v>0</v>
      </c>
      <c r="C40705" s="314" t="str">
        <f>EAP!$C$9</f>
        <v>PP01</v>
      </c>
      <c r="D40705" s="315">
        <f>'Composições Desp. Diretas'!$C$23</f>
        <v>0</v>
      </c>
      <c r="E40705" s="314" t="str">
        <f>Resumo!$R$5</f>
        <v>Despesa</v>
      </c>
      <c r="F40705" s="314" t="str">
        <f>Resumo!$R$7</f>
        <v>Despesa Direta</v>
      </c>
      <c r="G40705" s="327">
        <f>'Composições Desp. Diretas'!DJ23</f>
        <v>0</v>
      </c>
    </row>
    <row r="40723" spans="1:7" x14ac:dyDescent="0.25">
      <c r="A40723" s="319">
        <f>'Comp. Desp. Indiretas'!$DI$7</f>
        <v>0</v>
      </c>
      <c r="B40723" s="314" t="str">
        <f>'Composições Desp. Diretas'!$A$25</f>
        <v>MOC</v>
      </c>
      <c r="C40723" s="314" t="str">
        <f>EAP!$C$10</f>
        <v>PP02</v>
      </c>
      <c r="D40723" s="315" t="str">
        <f>'Composições Desp. Diretas'!$C$25</f>
        <v>TÉCNICO OPERACIONAL</v>
      </c>
      <c r="E40723" s="314" t="str">
        <f>Resumo!$R$5</f>
        <v>Despesa</v>
      </c>
      <c r="F40723" s="314" t="str">
        <f>Resumo!$R$7</f>
        <v>Despesa Direta</v>
      </c>
      <c r="G40723" s="327">
        <f>'Composições Desp. Diretas'!DJ25</f>
        <v>0</v>
      </c>
    </row>
    <row r="40724" spans="1:7" x14ac:dyDescent="0.25">
      <c r="A40724" s="319">
        <f>'Comp. Desp. Indiretas'!$DI$7</f>
        <v>0</v>
      </c>
      <c r="B40724" s="314" t="str">
        <f>'Composições Desp. Diretas'!$A$26</f>
        <v>SE</v>
      </c>
      <c r="C40724" s="314" t="str">
        <f>EAP!$C$10</f>
        <v>PP02</v>
      </c>
      <c r="D40724" s="315" t="str">
        <f>'Composições Desp. Diretas'!$C$26</f>
        <v>Pedágio</v>
      </c>
      <c r="E40724" s="314" t="str">
        <f>Resumo!$R$5</f>
        <v>Despesa</v>
      </c>
      <c r="F40724" s="314" t="str">
        <f>Resumo!$R$7</f>
        <v>Despesa Direta</v>
      </c>
      <c r="G40724" s="327">
        <f>'Composições Desp. Diretas'!DJ26</f>
        <v>0</v>
      </c>
    </row>
    <row r="40725" spans="1:7" x14ac:dyDescent="0.25">
      <c r="A40725" s="319">
        <f>'Comp. Desp. Indiretas'!$DI$7</f>
        <v>0</v>
      </c>
      <c r="B40725" s="314" t="str">
        <f>'Composições Desp. Diretas'!$A$27</f>
        <v>SE</v>
      </c>
      <c r="C40725" s="314" t="str">
        <f>EAP!$C$10</f>
        <v>PP02</v>
      </c>
      <c r="D40725" s="315" t="str">
        <f>'Composições Desp. Diretas'!$C$27</f>
        <v>Despacho ida e volta - sonômetro</v>
      </c>
      <c r="E40725" s="314" t="str">
        <f>Resumo!$R$5</f>
        <v>Despesa</v>
      </c>
      <c r="F40725" s="314" t="str">
        <f>Resumo!$R$7</f>
        <v>Despesa Direta</v>
      </c>
      <c r="G40725" s="327">
        <f>'Composições Desp. Diretas'!DJ27</f>
        <v>0</v>
      </c>
    </row>
    <row r="40726" spans="1:7" x14ac:dyDescent="0.25">
      <c r="A40726" s="319">
        <f>'Comp. Desp. Indiretas'!$DI$7</f>
        <v>0</v>
      </c>
      <c r="B40726" s="314" t="str">
        <f>'Composições Desp. Diretas'!$A$28</f>
        <v>DG</v>
      </c>
      <c r="C40726" s="314" t="str">
        <f>EAP!$C$10</f>
        <v>PP02</v>
      </c>
      <c r="D40726" s="315" t="str">
        <f>'Composições Desp. Diretas'!$C$28</f>
        <v>ALUGUEL DE VEICULO LEVE</v>
      </c>
      <c r="E40726" s="314" t="str">
        <f>Resumo!$R$5</f>
        <v>Despesa</v>
      </c>
      <c r="F40726" s="314" t="str">
        <f>Resumo!$R$7</f>
        <v>Despesa Direta</v>
      </c>
      <c r="G40726" s="327">
        <f>'Composições Desp. Diretas'!DJ28</f>
        <v>0</v>
      </c>
    </row>
    <row r="40727" spans="1:7" x14ac:dyDescent="0.25">
      <c r="A40727" s="319">
        <f>'Comp. Desp. Indiretas'!$DI$7</f>
        <v>0</v>
      </c>
      <c r="B40727" s="314" t="str">
        <f>'Composições Desp. Diretas'!$A$29</f>
        <v>DG</v>
      </c>
      <c r="C40727" s="314" t="str">
        <f>EAP!$C$10</f>
        <v>PP02</v>
      </c>
      <c r="D40727" s="315" t="str">
        <f>'Composições Desp. Diretas'!$C$29</f>
        <v>COMBUSTÍVEL - GASOLINA</v>
      </c>
      <c r="E40727" s="314" t="str">
        <f>Resumo!$R$5</f>
        <v>Despesa</v>
      </c>
      <c r="F40727" s="314" t="str">
        <f>Resumo!$R$7</f>
        <v>Despesa Direta</v>
      </c>
      <c r="G40727" s="327">
        <f>'Composições Desp. Diretas'!DJ29</f>
        <v>0</v>
      </c>
    </row>
    <row r="40728" spans="1:7" x14ac:dyDescent="0.25">
      <c r="A40728" s="319">
        <f>'Comp. Desp. Indiretas'!$DI$7</f>
        <v>0</v>
      </c>
      <c r="B40728" s="314">
        <f>'Composições Desp. Diretas'!$A$30</f>
        <v>0</v>
      </c>
      <c r="C40728" s="314" t="str">
        <f>EAP!$C$10</f>
        <v>PP02</v>
      </c>
      <c r="D40728" s="315">
        <f>'Composições Desp. Diretas'!$C$30</f>
        <v>0</v>
      </c>
      <c r="E40728" s="314" t="str">
        <f>Resumo!$R$5</f>
        <v>Despesa</v>
      </c>
      <c r="F40728" s="314" t="str">
        <f>Resumo!$R$7</f>
        <v>Despesa Direta</v>
      </c>
      <c r="G40728" s="327">
        <f>'Composições Desp. Diretas'!DJ30</f>
        <v>0</v>
      </c>
    </row>
    <row r="40729" spans="1:7" x14ac:dyDescent="0.25">
      <c r="A40729" s="319">
        <f>'Comp. Desp. Indiretas'!$DI$7</f>
        <v>0</v>
      </c>
      <c r="B40729" s="314">
        <f>'Composições Desp. Diretas'!$A$31</f>
        <v>0</v>
      </c>
      <c r="C40729" s="314" t="str">
        <f>EAP!$C$10</f>
        <v>PP02</v>
      </c>
      <c r="D40729" s="315">
        <f>'Composições Desp. Diretas'!$C$31</f>
        <v>0</v>
      </c>
      <c r="E40729" s="314" t="str">
        <f>Resumo!$R$5</f>
        <v>Despesa</v>
      </c>
      <c r="F40729" s="314" t="str">
        <f>Resumo!$R$7</f>
        <v>Despesa Direta</v>
      </c>
      <c r="G40729" s="327">
        <f>'Composições Desp. Diretas'!DJ31</f>
        <v>0</v>
      </c>
    </row>
    <row r="40730" spans="1:7" x14ac:dyDescent="0.25">
      <c r="A40730" s="319">
        <f>'Comp. Desp. Indiretas'!$DI$7</f>
        <v>0</v>
      </c>
      <c r="B40730" s="314" t="str">
        <f>'Composições Desp. Diretas'!$A$32</f>
        <v>MOC</v>
      </c>
      <c r="C40730" s="314" t="str">
        <f>EAP!$C$10</f>
        <v>PP02</v>
      </c>
      <c r="D40730" s="315" t="str">
        <f>'Composições Desp. Diretas'!$C$32</f>
        <v>COORD. DE PROJETO</v>
      </c>
      <c r="E40730" s="314" t="str">
        <f>Resumo!$R$5</f>
        <v>Despesa</v>
      </c>
      <c r="F40730" s="314" t="str">
        <f>Resumo!$R$7</f>
        <v>Despesa Direta</v>
      </c>
      <c r="G40730" s="327">
        <f>'Composições Desp. Diretas'!DJ32</f>
        <v>0</v>
      </c>
    </row>
    <row r="40731" spans="1:7" x14ac:dyDescent="0.25">
      <c r="A40731" s="319">
        <f>'Comp. Desp. Indiretas'!$DI$7</f>
        <v>0</v>
      </c>
      <c r="B40731" s="314" t="str">
        <f>'Composições Desp. Diretas'!$A$33</f>
        <v>MOC</v>
      </c>
      <c r="C40731" s="314" t="str">
        <f>EAP!$C$10</f>
        <v>PP02</v>
      </c>
      <c r="D40731" s="315" t="str">
        <f>'Composições Desp. Diretas'!$C$33</f>
        <v>ANALISTA DE PROJETOS PLENO</v>
      </c>
      <c r="E40731" s="314" t="str">
        <f>Resumo!$R$5</f>
        <v>Despesa</v>
      </c>
      <c r="F40731" s="314" t="str">
        <f>Resumo!$R$7</f>
        <v>Despesa Direta</v>
      </c>
      <c r="G40731" s="327">
        <f>'Composições Desp. Diretas'!DJ33</f>
        <v>0</v>
      </c>
    </row>
    <row r="40732" spans="1:7" x14ac:dyDescent="0.25">
      <c r="A40732" s="319">
        <f>'Comp. Desp. Indiretas'!$DI$7</f>
        <v>0</v>
      </c>
      <c r="B40732" s="314" t="str">
        <f>'Composições Desp. Diretas'!$A$34</f>
        <v>MOC</v>
      </c>
      <c r="C40732" s="314" t="str">
        <f>EAP!$C$10</f>
        <v>PP02</v>
      </c>
      <c r="D40732" s="315" t="str">
        <f>'Composições Desp. Diretas'!$C$34</f>
        <v>ASSISTENTE DE PROJETOS</v>
      </c>
      <c r="E40732" s="314" t="str">
        <f>Resumo!$R$5</f>
        <v>Despesa</v>
      </c>
      <c r="F40732" s="314" t="str">
        <f>Resumo!$R$7</f>
        <v>Despesa Direta</v>
      </c>
      <c r="G40732" s="327">
        <f>'Composições Desp. Diretas'!DJ34</f>
        <v>0</v>
      </c>
    </row>
    <row r="40733" spans="1:7" x14ac:dyDescent="0.25">
      <c r="A40733" s="319">
        <f>'Comp. Desp. Indiretas'!$DI$7</f>
        <v>0</v>
      </c>
      <c r="B40733" s="314" t="str">
        <f>'Composições Desp. Diretas'!$A$35</f>
        <v>MOC</v>
      </c>
      <c r="C40733" s="314" t="str">
        <f>EAP!$C$10</f>
        <v>PP02</v>
      </c>
      <c r="D40733" s="315" t="str">
        <f>'Composições Desp. Diretas'!$C$35</f>
        <v>ANALISTA DE GEOPROCESSAMENTO</v>
      </c>
      <c r="E40733" s="314" t="str">
        <f>Resumo!$R$5</f>
        <v>Despesa</v>
      </c>
      <c r="F40733" s="314" t="str">
        <f>Resumo!$R$7</f>
        <v>Despesa Direta</v>
      </c>
      <c r="G40733" s="327">
        <f>'Composições Desp. Diretas'!DJ35</f>
        <v>0</v>
      </c>
    </row>
    <row r="40734" spans="1:7" x14ac:dyDescent="0.25">
      <c r="A40734" s="319">
        <f>'Comp. Desp. Indiretas'!$DI$7</f>
        <v>0</v>
      </c>
      <c r="B40734" s="314">
        <f>'Composições Desp. Diretas'!$A$36</f>
        <v>0</v>
      </c>
      <c r="C40734" s="314" t="str">
        <f>EAP!$C$10</f>
        <v>PP02</v>
      </c>
      <c r="D40734" s="315">
        <f>'Composições Desp. Diretas'!$C$36</f>
        <v>0</v>
      </c>
      <c r="E40734" s="314" t="str">
        <f>Resumo!$R$5</f>
        <v>Despesa</v>
      </c>
      <c r="F40734" s="314" t="str">
        <f>Resumo!$R$7</f>
        <v>Despesa Direta</v>
      </c>
      <c r="G40734" s="327">
        <f>'Composições Desp. Diretas'!DJ36</f>
        <v>0</v>
      </c>
    </row>
    <row r="40735" spans="1:7" x14ac:dyDescent="0.25">
      <c r="A40735" s="319">
        <f>'Comp. Desp. Indiretas'!$DI$7</f>
        <v>0</v>
      </c>
      <c r="B40735" s="314">
        <f>'Composições Desp. Diretas'!$A$37</f>
        <v>0</v>
      </c>
      <c r="C40735" s="314" t="str">
        <f>EAP!$C$10</f>
        <v>PP02</v>
      </c>
      <c r="D40735" s="315">
        <f>'Composições Desp. Diretas'!$C$37</f>
        <v>0</v>
      </c>
      <c r="E40735" s="314" t="str">
        <f>Resumo!$R$5</f>
        <v>Despesa</v>
      </c>
      <c r="F40735" s="314" t="str">
        <f>Resumo!$R$7</f>
        <v>Despesa Direta</v>
      </c>
      <c r="G40735" s="327">
        <f>'Composições Desp. Diretas'!DJ37</f>
        <v>0</v>
      </c>
    </row>
    <row r="40736" spans="1:7" x14ac:dyDescent="0.25">
      <c r="A40736" s="319">
        <f>'Comp. Desp. Indiretas'!$DI$7</f>
        <v>0</v>
      </c>
      <c r="B40736" s="314">
        <f>'Composições Desp. Diretas'!$A$38</f>
        <v>0</v>
      </c>
      <c r="C40736" s="314" t="str">
        <f>EAP!$C$10</f>
        <v>PP02</v>
      </c>
      <c r="D40736" s="315">
        <f>'Composições Desp. Diretas'!$C$38</f>
        <v>0</v>
      </c>
      <c r="E40736" s="314" t="str">
        <f>Resumo!$R$5</f>
        <v>Despesa</v>
      </c>
      <c r="F40736" s="314" t="str">
        <f>Resumo!$R$7</f>
        <v>Despesa Direta</v>
      </c>
      <c r="G40736" s="327">
        <f>'Composições Desp. Diretas'!DJ38</f>
        <v>0</v>
      </c>
    </row>
    <row r="40737" spans="1:7" x14ac:dyDescent="0.25">
      <c r="A40737" s="319">
        <f>'Comp. Desp. Indiretas'!$DI$7</f>
        <v>0</v>
      </c>
      <c r="B40737" s="314">
        <f>'Composições Desp. Diretas'!$A$39</f>
        <v>0</v>
      </c>
      <c r="C40737" s="314" t="str">
        <f>EAP!$C$10</f>
        <v>PP02</v>
      </c>
      <c r="D40737" s="315">
        <f>'Composições Desp. Diretas'!$C$39</f>
        <v>0</v>
      </c>
      <c r="E40737" s="314" t="str">
        <f>Resumo!$R$5</f>
        <v>Despesa</v>
      </c>
      <c r="F40737" s="314" t="str">
        <f>Resumo!$R$7</f>
        <v>Despesa Direta</v>
      </c>
      <c r="G40737" s="327">
        <f>'Composições Desp. Diretas'!DJ39</f>
        <v>0</v>
      </c>
    </row>
    <row r="40738" spans="1:7" x14ac:dyDescent="0.25">
      <c r="A40738" s="319">
        <f>'Comp. Desp. Indiretas'!$DI$7</f>
        <v>0</v>
      </c>
      <c r="B40738" s="314">
        <f>'Composições Desp. Diretas'!$A$40</f>
        <v>0</v>
      </c>
      <c r="C40738" s="314" t="str">
        <f>EAP!$C$10</f>
        <v>PP02</v>
      </c>
      <c r="D40738" s="315">
        <f>'Composições Desp. Diretas'!$C$40</f>
        <v>0</v>
      </c>
      <c r="E40738" s="314" t="str">
        <f>Resumo!$R$5</f>
        <v>Despesa</v>
      </c>
      <c r="F40738" s="314" t="str">
        <f>Resumo!$R$7</f>
        <v>Despesa Direta</v>
      </c>
      <c r="G40738" s="327">
        <f>'Composições Desp. Diretas'!DJ40</f>
        <v>0</v>
      </c>
    </row>
    <row r="40739" spans="1:7" x14ac:dyDescent="0.25">
      <c r="A40739" s="319">
        <f>'Comp. Desp. Indiretas'!$DI$7</f>
        <v>0</v>
      </c>
      <c r="B40739" s="314">
        <f>'Composições Desp. Diretas'!$A$41</f>
        <v>0</v>
      </c>
      <c r="C40739" s="314" t="str">
        <f>EAP!$C$10</f>
        <v>PP02</v>
      </c>
      <c r="D40739" s="315">
        <f>'Composições Desp. Diretas'!$C$41</f>
        <v>0</v>
      </c>
      <c r="E40739" s="314" t="str">
        <f>Resumo!$R$5</f>
        <v>Despesa</v>
      </c>
      <c r="F40739" s="314" t="str">
        <f>Resumo!$R$7</f>
        <v>Despesa Direta</v>
      </c>
      <c r="G40739" s="327">
        <f>'Composições Desp. Diretas'!DJ41</f>
        <v>0</v>
      </c>
    </row>
    <row r="40740" spans="1:7" x14ac:dyDescent="0.25">
      <c r="A40740" s="319">
        <f>'Comp. Desp. Indiretas'!$DI$7</f>
        <v>0</v>
      </c>
      <c r="B40740" s="314">
        <f>'Composições Desp. Diretas'!$A$42</f>
        <v>0</v>
      </c>
      <c r="C40740" s="314" t="str">
        <f>EAP!$C$10</f>
        <v>PP02</v>
      </c>
      <c r="D40740" s="315">
        <f>'Composições Desp. Diretas'!$C$42</f>
        <v>0</v>
      </c>
      <c r="E40740" s="314" t="str">
        <f>Resumo!$R$5</f>
        <v>Despesa</v>
      </c>
      <c r="F40740" s="314" t="str">
        <f>Resumo!$R$7</f>
        <v>Despesa Direta</v>
      </c>
      <c r="G40740" s="327">
        <f>'Composições Desp. Diretas'!DJ42</f>
        <v>0</v>
      </c>
    </row>
    <row r="40741" spans="1:7" x14ac:dyDescent="0.25">
      <c r="A40741" s="319">
        <f>'Comp. Desp. Indiretas'!$DI$7</f>
        <v>0</v>
      </c>
      <c r="B40741" s="314">
        <f>'Composições Desp. Diretas'!$A$43</f>
        <v>0</v>
      </c>
      <c r="C40741" s="314" t="str">
        <f>EAP!$C$10</f>
        <v>PP02</v>
      </c>
      <c r="D40741" s="315">
        <f>'Composições Desp. Diretas'!$C$43</f>
        <v>0</v>
      </c>
      <c r="E40741" s="314" t="str">
        <f>Resumo!$R$5</f>
        <v>Despesa</v>
      </c>
      <c r="F40741" s="314" t="str">
        <f>Resumo!$R$7</f>
        <v>Despesa Direta</v>
      </c>
      <c r="G40741" s="327">
        <f>'Composições Desp. Diretas'!DJ43</f>
        <v>0</v>
      </c>
    </row>
    <row r="40742" spans="1:7" x14ac:dyDescent="0.25">
      <c r="A40742" s="319">
        <f>'Comp. Desp. Indiretas'!$DI$7</f>
        <v>0</v>
      </c>
      <c r="B40742" s="314">
        <f>'Composições Desp. Diretas'!$A$44</f>
        <v>0</v>
      </c>
      <c r="C40742" s="314" t="str">
        <f>EAP!$C$10</f>
        <v>PP02</v>
      </c>
      <c r="D40742" s="315">
        <f>'Composições Desp. Diretas'!$C$44</f>
        <v>0</v>
      </c>
      <c r="E40742" s="314" t="str">
        <f>Resumo!$R$5</f>
        <v>Despesa</v>
      </c>
      <c r="F40742" s="314" t="str">
        <f>Resumo!$R$7</f>
        <v>Despesa Direta</v>
      </c>
      <c r="G40742" s="327">
        <f>'Composições Desp. Diretas'!DJ44</f>
        <v>0</v>
      </c>
    </row>
    <row r="40743" spans="1:7" x14ac:dyDescent="0.25">
      <c r="A40743" s="319">
        <f>'Comp. Desp. Indiretas'!$DI$7</f>
        <v>0</v>
      </c>
      <c r="B40743" s="314">
        <f>'Composições Desp. Diretas'!$A$45</f>
        <v>0</v>
      </c>
      <c r="C40743" s="314" t="str">
        <f>EAP!$C$10</f>
        <v>PP02</v>
      </c>
      <c r="D40743" s="315">
        <f>'Composições Desp. Diretas'!$C$45</f>
        <v>0</v>
      </c>
      <c r="E40743" s="314" t="str">
        <f>Resumo!$R$5</f>
        <v>Despesa</v>
      </c>
      <c r="F40743" s="314" t="str">
        <f>Resumo!$R$7</f>
        <v>Despesa Direta</v>
      </c>
      <c r="G40743" s="327">
        <f>'Composições Desp. Diretas'!DJ45</f>
        <v>0</v>
      </c>
    </row>
    <row r="40744" spans="1:7" x14ac:dyDescent="0.25">
      <c r="A40744" s="319">
        <f>'Comp. Desp. Indiretas'!$DI$7</f>
        <v>0</v>
      </c>
      <c r="B40744" s="314">
        <f>'Composições Desp. Diretas'!$A$46</f>
        <v>0</v>
      </c>
      <c r="C40744" s="314" t="str">
        <f>EAP!$C$10</f>
        <v>PP02</v>
      </c>
      <c r="D40744" s="315">
        <f>'Composições Desp. Diretas'!$C$46</f>
        <v>0</v>
      </c>
      <c r="E40744" s="314" t="str">
        <f>Resumo!$R$5</f>
        <v>Despesa</v>
      </c>
      <c r="F40744" s="314" t="str">
        <f>Resumo!$R$7</f>
        <v>Despesa Direta</v>
      </c>
      <c r="G40744" s="327">
        <f>'Composições Desp. Diretas'!DJ46</f>
        <v>0</v>
      </c>
    </row>
    <row r="40745" spans="1:7" x14ac:dyDescent="0.25">
      <c r="A40745" s="319">
        <f>'Comp. Desp. Indiretas'!$DI$7</f>
        <v>0</v>
      </c>
      <c r="B40745" s="314">
        <f>'Composições Desp. Diretas'!$A$47</f>
        <v>0</v>
      </c>
      <c r="C40745" s="314" t="str">
        <f>EAP!$C$10</f>
        <v>PP02</v>
      </c>
      <c r="D40745" s="315">
        <f>'Composições Desp. Diretas'!$C$47</f>
        <v>0</v>
      </c>
      <c r="E40745" s="314" t="str">
        <f>Resumo!$R$5</f>
        <v>Despesa</v>
      </c>
      <c r="F40745" s="314" t="str">
        <f>Resumo!$R$7</f>
        <v>Despesa Direta</v>
      </c>
      <c r="G40745" s="327">
        <f>'Composições Desp. Diretas'!DJ47</f>
        <v>0</v>
      </c>
    </row>
    <row r="40746" spans="1:7" x14ac:dyDescent="0.25">
      <c r="A40746" s="319">
        <f>'Comp. Desp. Indiretas'!$DI$7</f>
        <v>0</v>
      </c>
      <c r="B40746" s="314">
        <f>'Composições Desp. Diretas'!$A$48</f>
        <v>0</v>
      </c>
      <c r="C40746" s="314" t="str">
        <f>EAP!$C$10</f>
        <v>PP02</v>
      </c>
      <c r="D40746" s="315">
        <f>'Composições Desp. Diretas'!$C$48</f>
        <v>0</v>
      </c>
      <c r="E40746" s="314" t="str">
        <f>Resumo!$R$5</f>
        <v>Despesa</v>
      </c>
      <c r="F40746" s="314" t="str">
        <f>Resumo!$R$7</f>
        <v>Despesa Direta</v>
      </c>
      <c r="G40746" s="327">
        <f>'Composições Desp. Diretas'!DJ48</f>
        <v>0</v>
      </c>
    </row>
    <row r="40747" spans="1:7" x14ac:dyDescent="0.25">
      <c r="A40747" s="319">
        <f>'Comp. Desp. Indiretas'!$DI$7</f>
        <v>0</v>
      </c>
      <c r="B40747" s="314">
        <f>'Composições Desp. Diretas'!$A$49</f>
        <v>0</v>
      </c>
      <c r="C40747" s="314" t="str">
        <f>EAP!$C$10</f>
        <v>PP02</v>
      </c>
      <c r="D40747" s="315">
        <f>'Composições Desp. Diretas'!$C$49</f>
        <v>0</v>
      </c>
      <c r="E40747" s="314" t="str">
        <f>Resumo!$R$5</f>
        <v>Despesa</v>
      </c>
      <c r="F40747" s="314" t="str">
        <f>Resumo!$R$7</f>
        <v>Despesa Direta</v>
      </c>
      <c r="G40747" s="327">
        <f>'Composições Desp. Diretas'!DJ49</f>
        <v>0</v>
      </c>
    </row>
    <row r="40748" spans="1:7" x14ac:dyDescent="0.25">
      <c r="A40748" s="319">
        <f>'Comp. Desp. Indiretas'!$DI$7</f>
        <v>0</v>
      </c>
      <c r="B40748" s="314">
        <f>'Composições Desp. Diretas'!$A$50</f>
        <v>0</v>
      </c>
      <c r="C40748" s="314" t="str">
        <f>EAP!$C$10</f>
        <v>PP02</v>
      </c>
      <c r="D40748" s="315">
        <f>'Composições Desp. Diretas'!$C$50</f>
        <v>0</v>
      </c>
      <c r="E40748" s="314" t="str">
        <f>Resumo!$R$5</f>
        <v>Despesa</v>
      </c>
      <c r="F40748" s="314" t="str">
        <f>Resumo!$R$7</f>
        <v>Despesa Direta</v>
      </c>
      <c r="G40748" s="327">
        <f>'Composições Desp. Diretas'!DJ50</f>
        <v>0</v>
      </c>
    </row>
    <row r="40749" spans="1:7" x14ac:dyDescent="0.25">
      <c r="A40749" s="319">
        <f>'Comp. Desp. Indiretas'!$DI$7</f>
        <v>0</v>
      </c>
      <c r="B40749" s="314">
        <f>'Composições Desp. Diretas'!$A$51</f>
        <v>0</v>
      </c>
      <c r="C40749" s="314" t="str">
        <f>EAP!$C$10</f>
        <v>PP02</v>
      </c>
      <c r="D40749" s="315">
        <f>'Composições Desp. Diretas'!$C$51</f>
        <v>0</v>
      </c>
      <c r="E40749" s="314" t="str">
        <f>Resumo!$R$5</f>
        <v>Despesa</v>
      </c>
      <c r="F40749" s="314" t="str">
        <f>Resumo!$R$7</f>
        <v>Despesa Direta</v>
      </c>
      <c r="G40749" s="327">
        <f>'Composições Desp. Diretas'!DJ51</f>
        <v>0</v>
      </c>
    </row>
    <row r="40750" spans="1:7" x14ac:dyDescent="0.25">
      <c r="A40750" s="319">
        <f>'Comp. Desp. Indiretas'!$DI$7</f>
        <v>0</v>
      </c>
      <c r="B40750" s="314">
        <f>'Composições Desp. Diretas'!$A$52</f>
        <v>0</v>
      </c>
      <c r="C40750" s="314" t="str">
        <f>EAP!$C$10</f>
        <v>PP02</v>
      </c>
      <c r="D40750" s="315">
        <f>'Composições Desp. Diretas'!$C$52</f>
        <v>0</v>
      </c>
      <c r="E40750" s="314" t="str">
        <f>Resumo!$R$5</f>
        <v>Despesa</v>
      </c>
      <c r="F40750" s="314" t="str">
        <f>Resumo!$R$7</f>
        <v>Despesa Direta</v>
      </c>
      <c r="G40750" s="327">
        <f>'Composições Desp. Diretas'!DJ52</f>
        <v>0</v>
      </c>
    </row>
    <row r="40751" spans="1:7" x14ac:dyDescent="0.25">
      <c r="A40751" s="319">
        <f>'Comp. Desp. Indiretas'!$DI$7</f>
        <v>0</v>
      </c>
      <c r="B40751" s="314">
        <f>'Composições Desp. Diretas'!$A$53</f>
        <v>0</v>
      </c>
      <c r="C40751" s="314" t="str">
        <f>EAP!$C$10</f>
        <v>PP02</v>
      </c>
      <c r="D40751" s="315">
        <f>'Composições Desp. Diretas'!$C$53</f>
        <v>0</v>
      </c>
      <c r="E40751" s="314" t="str">
        <f>Resumo!$R$5</f>
        <v>Despesa</v>
      </c>
      <c r="F40751" s="314" t="str">
        <f>Resumo!$R$7</f>
        <v>Despesa Direta</v>
      </c>
      <c r="G40751" s="327">
        <f>'Composições Desp. Diretas'!DJ53</f>
        <v>0</v>
      </c>
    </row>
    <row r="40752" spans="1:7" x14ac:dyDescent="0.25">
      <c r="A40752" s="319">
        <f>'Comp. Desp. Indiretas'!$DI$7</f>
        <v>0</v>
      </c>
      <c r="B40752" s="314">
        <f>'Composições Desp. Diretas'!$A$54</f>
        <v>0</v>
      </c>
      <c r="C40752" s="314" t="str">
        <f>EAP!$C$10</f>
        <v>PP02</v>
      </c>
      <c r="D40752" s="315">
        <f>'Composições Desp. Diretas'!$C$54</f>
        <v>0</v>
      </c>
      <c r="E40752" s="314" t="str">
        <f>Resumo!$R$5</f>
        <v>Despesa</v>
      </c>
      <c r="F40752" s="314" t="str">
        <f>Resumo!$R$7</f>
        <v>Despesa Direta</v>
      </c>
      <c r="G40752" s="327">
        <f>'Composições Desp. Diretas'!DJ54</f>
        <v>0</v>
      </c>
    </row>
    <row r="40753" spans="1:7" x14ac:dyDescent="0.25">
      <c r="A40753" s="319">
        <f>'Comp. Desp. Indiretas'!$DI$7</f>
        <v>0</v>
      </c>
      <c r="B40753" s="314">
        <f>'Composições Desp. Diretas'!$A$55</f>
        <v>0</v>
      </c>
      <c r="C40753" s="314" t="str">
        <f>EAP!$C$10</f>
        <v>PP02</v>
      </c>
      <c r="D40753" s="315">
        <f>'Composições Desp. Diretas'!$C$55</f>
        <v>0</v>
      </c>
      <c r="E40753" s="314" t="str">
        <f>Resumo!$R$5</f>
        <v>Despesa</v>
      </c>
      <c r="F40753" s="314" t="str">
        <f>Resumo!$R$7</f>
        <v>Despesa Direta</v>
      </c>
      <c r="G40753" s="327">
        <f>'Composições Desp. Diretas'!DJ55</f>
        <v>0</v>
      </c>
    </row>
    <row r="40754" spans="1:7" x14ac:dyDescent="0.25">
      <c r="A40754" s="319">
        <f>'Comp. Desp. Indiretas'!$DI$7</f>
        <v>0</v>
      </c>
      <c r="B40754" s="314" t="str">
        <f>'Composições Desp. Diretas'!$A$57</f>
        <v>SE</v>
      </c>
      <c r="C40754" s="314" t="str">
        <f>EAP!$C$11</f>
        <v>PP03</v>
      </c>
      <c r="D40754" s="315" t="str">
        <f>'Composições Desp. Diretas'!$C$57</f>
        <v>análise lab eflu</v>
      </c>
      <c r="E40754" s="314" t="str">
        <f>Resumo!$R$5</f>
        <v>Despesa</v>
      </c>
      <c r="F40754" s="314" t="str">
        <f>Resumo!$R$7</f>
        <v>Despesa Direta</v>
      </c>
      <c r="G40754" s="327">
        <f>'Composições Desp. Diretas'!DJ57</f>
        <v>0</v>
      </c>
    </row>
    <row r="40755" spans="1:7" x14ac:dyDescent="0.25">
      <c r="A40755" s="319">
        <f>'Comp. Desp. Indiretas'!$DI$7</f>
        <v>0</v>
      </c>
      <c r="B40755" s="314" t="str">
        <f>'Composições Desp. Diretas'!$A$58</f>
        <v>MOC</v>
      </c>
      <c r="C40755" s="314" t="str">
        <f>EAP!$C$11</f>
        <v>PP03</v>
      </c>
      <c r="D40755" s="315" t="str">
        <f>'Composições Desp. Diretas'!$C$58</f>
        <v>ANALISTA DE PROJETOS PLENO</v>
      </c>
      <c r="E40755" s="314" t="str">
        <f>Resumo!$R$5</f>
        <v>Despesa</v>
      </c>
      <c r="F40755" s="314" t="str">
        <f>Resumo!$R$7</f>
        <v>Despesa Direta</v>
      </c>
      <c r="G40755" s="327">
        <f>'Composições Desp. Diretas'!DJ58</f>
        <v>0</v>
      </c>
    </row>
    <row r="40756" spans="1:7" x14ac:dyDescent="0.25">
      <c r="A40756" s="319">
        <f>'Comp. Desp. Indiretas'!$DI$7</f>
        <v>0</v>
      </c>
      <c r="B40756" s="314" t="str">
        <f>'Composições Desp. Diretas'!$A$59</f>
        <v>SE</v>
      </c>
      <c r="C40756" s="314" t="str">
        <f>EAP!$C$11</f>
        <v>PP03</v>
      </c>
      <c r="D40756" s="315" t="str">
        <f>'Composições Desp. Diretas'!$C$59</f>
        <v>Elaboração de RT Ecotox</v>
      </c>
      <c r="E40756" s="314" t="str">
        <f>Resumo!$R$5</f>
        <v>Despesa</v>
      </c>
      <c r="F40756" s="314" t="str">
        <f>Resumo!$R$7</f>
        <v>Despesa Direta</v>
      </c>
      <c r="G40756" s="327">
        <f>'Composições Desp. Diretas'!DJ59</f>
        <v>0</v>
      </c>
    </row>
    <row r="40757" spans="1:7" x14ac:dyDescent="0.25">
      <c r="A40757" s="319">
        <f>'Comp. Desp. Indiretas'!$DI$7</f>
        <v>0</v>
      </c>
      <c r="B40757" s="314">
        <f>'Composições Desp. Diretas'!$A$60</f>
        <v>0</v>
      </c>
      <c r="C40757" s="314" t="str">
        <f>EAP!$C$11</f>
        <v>PP03</v>
      </c>
      <c r="D40757" s="315">
        <f>'Composições Desp. Diretas'!$C$60</f>
        <v>0</v>
      </c>
      <c r="E40757" s="314" t="str">
        <f>Resumo!$R$5</f>
        <v>Despesa</v>
      </c>
      <c r="F40757" s="314" t="str">
        <f>Resumo!$R$7</f>
        <v>Despesa Direta</v>
      </c>
      <c r="G40757" s="327">
        <f>'Composições Desp. Diretas'!DJ60</f>
        <v>0</v>
      </c>
    </row>
    <row r="40758" spans="1:7" x14ac:dyDescent="0.25">
      <c r="A40758" s="319">
        <f>'Comp. Desp. Indiretas'!$DI$7</f>
        <v>0</v>
      </c>
      <c r="B40758" s="314">
        <f>'Composições Desp. Diretas'!$A$61</f>
        <v>0</v>
      </c>
      <c r="C40758" s="314" t="str">
        <f>EAP!$C$11</f>
        <v>PP03</v>
      </c>
      <c r="D40758" s="315">
        <f>'Composições Desp. Diretas'!$C$61</f>
        <v>0</v>
      </c>
      <c r="E40758" s="314" t="str">
        <f>Resumo!$R$5</f>
        <v>Despesa</v>
      </c>
      <c r="F40758" s="314" t="str">
        <f>Resumo!$R$7</f>
        <v>Despesa Direta</v>
      </c>
      <c r="G40758" s="327">
        <f>'Composições Desp. Diretas'!DJ61</f>
        <v>0</v>
      </c>
    </row>
    <row r="40759" spans="1:7" x14ac:dyDescent="0.25">
      <c r="A40759" s="319">
        <f>'Comp. Desp. Indiretas'!$DI$7</f>
        <v>0</v>
      </c>
      <c r="B40759" s="314" t="str">
        <f>'Composições Desp. Diretas'!$A$62</f>
        <v>MOC</v>
      </c>
      <c r="C40759" s="314" t="str">
        <f>EAP!$C$11</f>
        <v>PP03</v>
      </c>
      <c r="D40759" s="315" t="str">
        <f>'Composições Desp. Diretas'!$C$62</f>
        <v>TÉCNICO OPERACIONAL</v>
      </c>
      <c r="E40759" s="314" t="str">
        <f>Resumo!$R$5</f>
        <v>Despesa</v>
      </c>
      <c r="F40759" s="314" t="str">
        <f>Resumo!$R$7</f>
        <v>Despesa Direta</v>
      </c>
      <c r="G40759" s="327">
        <f>'Composições Desp. Diretas'!DJ62</f>
        <v>0</v>
      </c>
    </row>
    <row r="40760" spans="1:7" x14ac:dyDescent="0.25">
      <c r="A40760" s="319">
        <f>'Comp. Desp. Indiretas'!$DI$7</f>
        <v>0</v>
      </c>
      <c r="B40760" s="314" t="str">
        <f>'Composições Desp. Diretas'!$A$63</f>
        <v>DG</v>
      </c>
      <c r="C40760" s="314" t="str">
        <f>EAP!$C$11</f>
        <v>PP03</v>
      </c>
      <c r="D40760" s="315" t="str">
        <f>'Composições Desp. Diretas'!$C$63</f>
        <v>COMBUSTÍVEL - GASOLINA</v>
      </c>
      <c r="E40760" s="314" t="str">
        <f>Resumo!$R$5</f>
        <v>Despesa</v>
      </c>
      <c r="F40760" s="314" t="str">
        <f>Resumo!$R$7</f>
        <v>Despesa Direta</v>
      </c>
      <c r="G40760" s="327">
        <f>'Composições Desp. Diretas'!DJ63</f>
        <v>0</v>
      </c>
    </row>
    <row r="40761" spans="1:7" x14ac:dyDescent="0.25">
      <c r="A40761" s="319">
        <f>'Comp. Desp. Indiretas'!$DI$7</f>
        <v>0</v>
      </c>
      <c r="B40761" s="314">
        <f>'Composições Desp. Diretas'!$A$64</f>
        <v>0</v>
      </c>
      <c r="C40761" s="314" t="str">
        <f>EAP!$C$11</f>
        <v>PP03</v>
      </c>
      <c r="D40761" s="315">
        <f>'Composições Desp. Diretas'!$C$64</f>
        <v>0</v>
      </c>
      <c r="E40761" s="314" t="str">
        <f>Resumo!$R$5</f>
        <v>Despesa</v>
      </c>
      <c r="F40761" s="314" t="str">
        <f>Resumo!$R$7</f>
        <v>Despesa Direta</v>
      </c>
      <c r="G40761" s="327">
        <f>'Composições Desp. Diretas'!DJ64</f>
        <v>0</v>
      </c>
    </row>
    <row r="40762" spans="1:7" x14ac:dyDescent="0.25">
      <c r="A40762" s="319">
        <f>'Comp. Desp. Indiretas'!$DI$7</f>
        <v>0</v>
      </c>
      <c r="B40762" s="314">
        <f>'Composições Desp. Diretas'!$A$65</f>
        <v>0</v>
      </c>
      <c r="C40762" s="314" t="str">
        <f>EAP!$C$11</f>
        <v>PP03</v>
      </c>
      <c r="D40762" s="315">
        <f>'Composições Desp. Diretas'!$C$65</f>
        <v>0</v>
      </c>
      <c r="E40762" s="314" t="str">
        <f>Resumo!$R$5</f>
        <v>Despesa</v>
      </c>
      <c r="F40762" s="314" t="str">
        <f>Resumo!$R$7</f>
        <v>Despesa Direta</v>
      </c>
      <c r="G40762" s="327">
        <f>'Composições Desp. Diretas'!DJ65</f>
        <v>0</v>
      </c>
    </row>
    <row r="40763" spans="1:7" x14ac:dyDescent="0.25">
      <c r="A40763" s="319">
        <f>'Comp. Desp. Indiretas'!$DI$7</f>
        <v>0</v>
      </c>
      <c r="B40763" s="314">
        <f>'Composições Desp. Diretas'!$A$66</f>
        <v>0</v>
      </c>
      <c r="C40763" s="314" t="str">
        <f>EAP!$C$11</f>
        <v>PP03</v>
      </c>
      <c r="D40763" s="315">
        <f>'Composições Desp. Diretas'!$C$66</f>
        <v>0</v>
      </c>
      <c r="E40763" s="314" t="str">
        <f>Resumo!$R$5</f>
        <v>Despesa</v>
      </c>
      <c r="F40763" s="314" t="str">
        <f>Resumo!$R$7</f>
        <v>Despesa Direta</v>
      </c>
      <c r="G40763" s="327">
        <f>'Composições Desp. Diretas'!DJ66</f>
        <v>0</v>
      </c>
    </row>
    <row r="40764" spans="1:7" x14ac:dyDescent="0.25">
      <c r="A40764" s="319">
        <f>'Comp. Desp. Indiretas'!$DI$7</f>
        <v>0</v>
      </c>
      <c r="B40764" s="314">
        <f>'Composições Desp. Diretas'!$A$67</f>
        <v>0</v>
      </c>
      <c r="C40764" s="314" t="str">
        <f>EAP!$C$11</f>
        <v>PP03</v>
      </c>
      <c r="D40764" s="315">
        <f>'Composições Desp. Diretas'!$C$67</f>
        <v>0</v>
      </c>
      <c r="E40764" s="314" t="str">
        <f>Resumo!$R$5</f>
        <v>Despesa</v>
      </c>
      <c r="F40764" s="314" t="str">
        <f>Resumo!$R$7</f>
        <v>Despesa Direta</v>
      </c>
      <c r="G40764" s="327">
        <f>'Composições Desp. Diretas'!DJ67</f>
        <v>0</v>
      </c>
    </row>
    <row r="40765" spans="1:7" x14ac:dyDescent="0.25">
      <c r="A40765" s="319">
        <f>'Comp. Desp. Indiretas'!$DI$7</f>
        <v>0</v>
      </c>
      <c r="B40765" s="314">
        <f>'Composições Desp. Diretas'!$A$68</f>
        <v>0</v>
      </c>
      <c r="C40765" s="314" t="str">
        <f>EAP!$C$11</f>
        <v>PP03</v>
      </c>
      <c r="D40765" s="315">
        <f>'Composições Desp. Diretas'!$C$68</f>
        <v>0</v>
      </c>
      <c r="E40765" s="314" t="str">
        <f>Resumo!$R$5</f>
        <v>Despesa</v>
      </c>
      <c r="F40765" s="314" t="str">
        <f>Resumo!$R$7</f>
        <v>Despesa Direta</v>
      </c>
      <c r="G40765" s="327">
        <f>'Composições Desp. Diretas'!DJ68</f>
        <v>0</v>
      </c>
    </row>
    <row r="40766" spans="1:7" x14ac:dyDescent="0.25">
      <c r="A40766" s="319">
        <f>'Comp. Desp. Indiretas'!$DI$7</f>
        <v>0</v>
      </c>
      <c r="B40766" s="314">
        <f>'Composições Desp. Diretas'!$A$69</f>
        <v>0</v>
      </c>
      <c r="C40766" s="314" t="str">
        <f>EAP!$C$11</f>
        <v>PP03</v>
      </c>
      <c r="D40766" s="315">
        <f>'Composições Desp. Diretas'!$C$69</f>
        <v>0</v>
      </c>
      <c r="E40766" s="314" t="str">
        <f>Resumo!$R$5</f>
        <v>Despesa</v>
      </c>
      <c r="F40766" s="314" t="str">
        <f>Resumo!$R$7</f>
        <v>Despesa Direta</v>
      </c>
      <c r="G40766" s="327">
        <f>'Composições Desp. Diretas'!DJ69</f>
        <v>0</v>
      </c>
    </row>
    <row r="40767" spans="1:7" x14ac:dyDescent="0.25">
      <c r="A40767" s="319">
        <f>'Comp. Desp. Indiretas'!$DI$7</f>
        <v>0</v>
      </c>
      <c r="B40767" s="314">
        <f>'Composições Desp. Diretas'!$A$70</f>
        <v>0</v>
      </c>
      <c r="C40767" s="314" t="str">
        <f>EAP!$C$11</f>
        <v>PP03</v>
      </c>
      <c r="D40767" s="315">
        <f>'Composições Desp. Diretas'!$C$70</f>
        <v>0</v>
      </c>
      <c r="E40767" s="314" t="str">
        <f>Resumo!$R$5</f>
        <v>Despesa</v>
      </c>
      <c r="F40767" s="314" t="str">
        <f>Resumo!$R$7</f>
        <v>Despesa Direta</v>
      </c>
      <c r="G40767" s="327">
        <f>'Composições Desp. Diretas'!DJ70</f>
        <v>0</v>
      </c>
    </row>
    <row r="40768" spans="1:7" x14ac:dyDescent="0.25">
      <c r="A40768" s="319">
        <f>'Comp. Desp. Indiretas'!$DI$7</f>
        <v>0</v>
      </c>
      <c r="B40768" s="314">
        <f>'Composições Desp. Diretas'!$A$71</f>
        <v>0</v>
      </c>
      <c r="C40768" s="314" t="str">
        <f>EAP!$C$11</f>
        <v>PP03</v>
      </c>
      <c r="D40768" s="315">
        <f>'Composições Desp. Diretas'!$C$71</f>
        <v>0</v>
      </c>
      <c r="E40768" s="314" t="str">
        <f>Resumo!$R$5</f>
        <v>Despesa</v>
      </c>
      <c r="F40768" s="314" t="str">
        <f>Resumo!$R$7</f>
        <v>Despesa Direta</v>
      </c>
      <c r="G40768" s="327">
        <f>'Composições Desp. Diretas'!DJ71</f>
        <v>0</v>
      </c>
    </row>
    <row r="40769" spans="1:7" x14ac:dyDescent="0.25">
      <c r="A40769" s="319">
        <f>'Comp. Desp. Indiretas'!$DI$7</f>
        <v>0</v>
      </c>
      <c r="B40769" s="314">
        <f>'Composições Desp. Diretas'!$A$72</f>
        <v>0</v>
      </c>
      <c r="C40769" s="314" t="str">
        <f>EAP!$C$11</f>
        <v>PP03</v>
      </c>
      <c r="D40769" s="315">
        <f>'Composições Desp. Diretas'!$C$72</f>
        <v>0</v>
      </c>
      <c r="E40769" s="314" t="str">
        <f>Resumo!$R$5</f>
        <v>Despesa</v>
      </c>
      <c r="F40769" s="314" t="str">
        <f>Resumo!$R$7</f>
        <v>Despesa Direta</v>
      </c>
      <c r="G40769" s="327">
        <f>'Composições Desp. Diretas'!DJ72</f>
        <v>0</v>
      </c>
    </row>
    <row r="40770" spans="1:7" x14ac:dyDescent="0.25">
      <c r="A40770" s="319">
        <f>'Comp. Desp. Indiretas'!$DI$7</f>
        <v>0</v>
      </c>
      <c r="B40770" s="314">
        <f>'Composições Desp. Diretas'!$A$73</f>
        <v>0</v>
      </c>
      <c r="C40770" s="314" t="str">
        <f>EAP!$C$11</f>
        <v>PP03</v>
      </c>
      <c r="D40770" s="315">
        <f>'Composições Desp. Diretas'!$C$73</f>
        <v>0</v>
      </c>
      <c r="E40770" s="314" t="str">
        <f>Resumo!$R$5</f>
        <v>Despesa</v>
      </c>
      <c r="F40770" s="314" t="str">
        <f>Resumo!$R$7</f>
        <v>Despesa Direta</v>
      </c>
      <c r="G40770" s="327">
        <f>'Composições Desp. Diretas'!DJ73</f>
        <v>0</v>
      </c>
    </row>
    <row r="40771" spans="1:7" x14ac:dyDescent="0.25">
      <c r="A40771" s="319">
        <f>'Comp. Desp. Indiretas'!$DI$7</f>
        <v>0</v>
      </c>
      <c r="B40771" s="314">
        <f>'Composições Desp. Diretas'!$A$74</f>
        <v>0</v>
      </c>
      <c r="C40771" s="314" t="str">
        <f>EAP!$C$11</f>
        <v>PP03</v>
      </c>
      <c r="D40771" s="315">
        <f>'Composições Desp. Diretas'!$C$74</f>
        <v>0</v>
      </c>
      <c r="E40771" s="314" t="str">
        <f>Resumo!$R$5</f>
        <v>Despesa</v>
      </c>
      <c r="F40771" s="314" t="str">
        <f>Resumo!$R$7</f>
        <v>Despesa Direta</v>
      </c>
      <c r="G40771" s="327">
        <f>'Composições Desp. Diretas'!DJ74</f>
        <v>0</v>
      </c>
    </row>
    <row r="40772" spans="1:7" x14ac:dyDescent="0.25">
      <c r="A40772" s="319">
        <f>'Comp. Desp. Indiretas'!$DI$7</f>
        <v>0</v>
      </c>
      <c r="B40772" s="314">
        <f>'Composições Desp. Diretas'!$A$75</f>
        <v>0</v>
      </c>
      <c r="C40772" s="314" t="str">
        <f>EAP!$C$11</f>
        <v>PP03</v>
      </c>
      <c r="D40772" s="315">
        <f>'Composições Desp. Diretas'!$C$75</f>
        <v>0</v>
      </c>
      <c r="E40772" s="314" t="str">
        <f>Resumo!$R$5</f>
        <v>Despesa</v>
      </c>
      <c r="F40772" s="314" t="str">
        <f>Resumo!$R$7</f>
        <v>Despesa Direta</v>
      </c>
      <c r="G40772" s="327">
        <f>'Composições Desp. Diretas'!DJ75</f>
        <v>0</v>
      </c>
    </row>
    <row r="40773" spans="1:7" x14ac:dyDescent="0.25">
      <c r="A40773" s="319">
        <f>'Comp. Desp. Indiretas'!$DI$7</f>
        <v>0</v>
      </c>
      <c r="B40773" s="314">
        <f>'Composições Desp. Diretas'!$A$76</f>
        <v>0</v>
      </c>
      <c r="C40773" s="314" t="str">
        <f>EAP!$C$11</f>
        <v>PP03</v>
      </c>
      <c r="D40773" s="315">
        <f>'Composições Desp. Diretas'!$C$76</f>
        <v>0</v>
      </c>
      <c r="E40773" s="314" t="str">
        <f>Resumo!$R$5</f>
        <v>Despesa</v>
      </c>
      <c r="F40773" s="314" t="str">
        <f>Resumo!$R$7</f>
        <v>Despesa Direta</v>
      </c>
      <c r="G40773" s="327">
        <f>'Composições Desp. Diretas'!DJ76</f>
        <v>0</v>
      </c>
    </row>
    <row r="40774" spans="1:7" x14ac:dyDescent="0.25">
      <c r="A40774" s="319">
        <f>'Comp. Desp. Indiretas'!$DI$7</f>
        <v>0</v>
      </c>
      <c r="B40774" s="314">
        <f>'Composições Desp. Diretas'!$A$77</f>
        <v>0</v>
      </c>
      <c r="C40774" s="314" t="str">
        <f>EAP!$C$11</f>
        <v>PP03</v>
      </c>
      <c r="D40774" s="315">
        <f>'Composições Desp. Diretas'!$C$77</f>
        <v>0</v>
      </c>
      <c r="E40774" s="314" t="str">
        <f>Resumo!$R$5</f>
        <v>Despesa</v>
      </c>
      <c r="F40774" s="314" t="str">
        <f>Resumo!$R$7</f>
        <v>Despesa Direta</v>
      </c>
      <c r="G40774" s="327">
        <f>'Composições Desp. Diretas'!DJ77</f>
        <v>0</v>
      </c>
    </row>
    <row r="40775" spans="1:7" x14ac:dyDescent="0.25">
      <c r="A40775" s="319">
        <f>'Comp. Desp. Indiretas'!$DI$7</f>
        <v>0</v>
      </c>
      <c r="B40775" s="314">
        <f>'Composições Desp. Diretas'!$A$78</f>
        <v>0</v>
      </c>
      <c r="C40775" s="314" t="str">
        <f>EAP!$C$11</f>
        <v>PP03</v>
      </c>
      <c r="D40775" s="315">
        <f>'Composições Desp. Diretas'!$C$78</f>
        <v>0</v>
      </c>
      <c r="E40775" s="314" t="str">
        <f>Resumo!$R$5</f>
        <v>Despesa</v>
      </c>
      <c r="F40775" s="314" t="str">
        <f>Resumo!$R$7</f>
        <v>Despesa Direta</v>
      </c>
      <c r="G40775" s="327">
        <f>'Composições Desp. Diretas'!DJ78</f>
        <v>0</v>
      </c>
    </row>
    <row r="40784" spans="1:7" x14ac:dyDescent="0.25">
      <c r="A40784" s="319">
        <f>'Comp. Desp. Indiretas'!$DI$7</f>
        <v>0</v>
      </c>
      <c r="B40784" s="314">
        <f>'Composições Desp. Diretas'!$A$79</f>
        <v>0</v>
      </c>
      <c r="C40784" s="314" t="str">
        <f>EAP!$C$11</f>
        <v>PP03</v>
      </c>
      <c r="D40784" s="315">
        <f>'Composições Desp. Diretas'!$C$79</f>
        <v>0</v>
      </c>
      <c r="E40784" s="314" t="str">
        <f>Resumo!$R$5</f>
        <v>Despesa</v>
      </c>
      <c r="F40784" s="314" t="str">
        <f>Resumo!$R$7</f>
        <v>Despesa Direta</v>
      </c>
      <c r="G40784" s="327">
        <f>'Composições Desp. Diretas'!DJ79</f>
        <v>0</v>
      </c>
    </row>
    <row r="41622" spans="1:7" x14ac:dyDescent="0.25">
      <c r="A41622" s="319">
        <f>'Comp. Desp. Indiretas'!$DI$7</f>
        <v>0</v>
      </c>
      <c r="D41622" s="315" t="str">
        <f>'CRONOG. DE RECEBIMENTO'!$A$5</f>
        <v>Monitoramento da Qualidade do Ar</v>
      </c>
      <c r="E41622" s="314" t="str">
        <f>Resumo!$R$4</f>
        <v>Receita</v>
      </c>
      <c r="F41622" s="314" t="str">
        <f>Resumo!$R$4</f>
        <v>Receita</v>
      </c>
      <c r="G41622" s="327">
        <f>'CRONOG. DE RECEBIMENTO'!AM5</f>
        <v>0</v>
      </c>
    </row>
    <row r="41623" spans="1:7" x14ac:dyDescent="0.25">
      <c r="A41623" s="319">
        <f>'Comp. Desp. Indiretas'!$DI$7</f>
        <v>0</v>
      </c>
      <c r="D41623" s="315" t="str">
        <f>'CRONOG. DE RECEBIMENTO'!$A$6</f>
        <v>Monitoramento de Ruído</v>
      </c>
      <c r="E41623" s="314" t="str">
        <f>Resumo!$R$4</f>
        <v>Receita</v>
      </c>
      <c r="F41623" s="314" t="str">
        <f>Resumo!$R$4</f>
        <v>Receita</v>
      </c>
      <c r="G41623" s="327">
        <f>'CRONOG. DE RECEBIMENTO'!AM6</f>
        <v>0</v>
      </c>
    </row>
    <row r="41624" spans="1:7" x14ac:dyDescent="0.25">
      <c r="A41624" s="319">
        <f>'Comp. Desp. Indiretas'!$DI$7</f>
        <v>0</v>
      </c>
      <c r="D41624" s="315" t="str">
        <f>'CRONOG. DE RECEBIMENTO'!$A$7</f>
        <v>Monitoramento de Efluentes Industriais</v>
      </c>
      <c r="E41624" s="314" t="str">
        <f>Resumo!$R$4</f>
        <v>Receita</v>
      </c>
      <c r="F41624" s="314" t="str">
        <f>Resumo!$R$4</f>
        <v>Receita</v>
      </c>
      <c r="G41624" s="327">
        <f>'CRONOG. DE RECEBIMENTO'!AM7</f>
        <v>0</v>
      </c>
    </row>
    <row r="41652" spans="1:7" x14ac:dyDescent="0.25">
      <c r="A41652" s="319">
        <f>'Comp. Desp. Indiretas'!$DI$7</f>
        <v>0</v>
      </c>
      <c r="D41652" s="315" t="str">
        <f>Resumo!$R$8</f>
        <v>Imposto</v>
      </c>
      <c r="E41652" s="314" t="str">
        <f>Resumo!$R$5</f>
        <v>Despesa</v>
      </c>
      <c r="F41652" s="314" t="str">
        <f>Resumo!$R$8</f>
        <v>Imposto</v>
      </c>
      <c r="G41652" s="327">
        <f>'CRONOG. DE RECEBIMENTO'!AM10</f>
        <v>0</v>
      </c>
    </row>
    <row r="41653" spans="1:7" x14ac:dyDescent="0.25">
      <c r="A41653" s="319">
        <f>'Comp. Desp. Indiretas'!$DI$7</f>
        <v>0</v>
      </c>
      <c r="D41653" s="315" t="str">
        <f>Resumo!$R$9</f>
        <v>Overhead</v>
      </c>
      <c r="E41653" s="314" t="str">
        <f>Resumo!$R$9</f>
        <v>Overhead</v>
      </c>
      <c r="F41653" s="314" t="str">
        <f>Resumo!$R$9</f>
        <v>Overhead</v>
      </c>
      <c r="G41653" s="327">
        <f>'CRONOG. DE RECEBIMENTO'!AM15</f>
        <v>0</v>
      </c>
    </row>
    <row r="41654" spans="1:7" x14ac:dyDescent="0.25">
      <c r="A41654" s="319">
        <f>'Comp. Desp. Indiretas'!$DI$7</f>
        <v>0</v>
      </c>
      <c r="D41654" s="315" t="str">
        <f>Resumo!$R$10</f>
        <v>Margem</v>
      </c>
      <c r="E41654" s="314" t="str">
        <f>Resumo!$R$10</f>
        <v>Margem</v>
      </c>
      <c r="F41654" s="314" t="str">
        <f>Resumo!$R$10</f>
        <v>Margem</v>
      </c>
      <c r="G41654" s="327">
        <f>'CRONOG. DE RECEBIMENTO'!AM17</f>
        <v>0</v>
      </c>
    </row>
    <row r="41655" spans="1:7" x14ac:dyDescent="0.25">
      <c r="A41655" s="319">
        <f>'Comp. Desp. Indiretas'!$DI$7</f>
        <v>0</v>
      </c>
      <c r="D41655" s="315" t="str">
        <f>Resumo!$R$11</f>
        <v>Risco</v>
      </c>
      <c r="E41655" s="314" t="str">
        <f>Resumo!$R$11</f>
        <v>Risco</v>
      </c>
      <c r="F41655" s="314" t="str">
        <f>Resumo!$R$11</f>
        <v>Risco</v>
      </c>
      <c r="G41655" s="327">
        <f>'CRONOG. DE RECEBIMENTO'!AM16</f>
        <v>0</v>
      </c>
    </row>
    <row r="41656" spans="1:7" x14ac:dyDescent="0.25">
      <c r="A41656" s="319">
        <f>'Comp. Desp. Indiretas'!$DI$7</f>
        <v>0</v>
      </c>
      <c r="D41656" s="315" t="str">
        <f>'CRONOG. DE RECEBIMENTO'!$A$11</f>
        <v>TOTAL MENSAL - RECEITA LÍQUIDA</v>
      </c>
      <c r="E41656" s="314" t="str">
        <f>Resumo!$R$4</f>
        <v>Receita</v>
      </c>
      <c r="F41656" s="314" t="str">
        <f>'CRONOG. DE RECEBIMENTO'!$A$11</f>
        <v>TOTAL MENSAL - RECEITA LÍQUIDA</v>
      </c>
      <c r="G41656" s="327">
        <f>'CRONOG. DE RECEBIMENTO'!$AM$11</f>
        <v>0</v>
      </c>
    </row>
    <row r="41657" spans="1:7" x14ac:dyDescent="0.25">
      <c r="A41657" s="319">
        <f>'Comp. Desp. Indiretas'!$DI$7</f>
        <v>0</v>
      </c>
      <c r="D41657" s="315" t="str">
        <f>'CRONOG. DE RECEBIMENTO'!$A$12</f>
        <v>TOTAL ACUMULADO - RECEITA LÍQUIDA</v>
      </c>
      <c r="E41657" s="314" t="str">
        <f>Resumo!$R$4</f>
        <v>Receita</v>
      </c>
      <c r="F41657" s="314" t="str">
        <f>'CRONOG. DE RECEBIMENTO'!$A$12</f>
        <v>TOTAL ACUMULADO - RECEITA LÍQUIDA</v>
      </c>
      <c r="G41657" s="327">
        <f>'CRONOG. DE RECEBIMENTO'!$AM$12</f>
        <v>17472.697328999995</v>
      </c>
    </row>
    <row r="41658" spans="1:7" x14ac:dyDescent="0.25">
      <c r="A41658" s="319">
        <f>'Comp. Desp. Indiretas'!$DI$7</f>
        <v>0</v>
      </c>
      <c r="D41658" s="315" t="str">
        <f>'CRONOG. DE RECEBIMENTO'!$A$38</f>
        <v>Monitoramento da Qualidade do Ar</v>
      </c>
      <c r="E41658" s="314" t="str">
        <f>Resumo!$R$12</f>
        <v>Recebimento Cliente</v>
      </c>
      <c r="F41658" s="314" t="str">
        <f>Resumo!$R$12</f>
        <v>Recebimento Cliente</v>
      </c>
      <c r="G41658" s="327">
        <f>'CRONOG. DE RECEBIMENTO'!$AM$38</f>
        <v>0</v>
      </c>
    </row>
    <row r="41659" spans="1:7" x14ac:dyDescent="0.25">
      <c r="A41659" s="319">
        <f>'Comp. Desp. Indiretas'!$DI$7</f>
        <v>0</v>
      </c>
      <c r="D41659" s="315" t="str">
        <f>'CRONOG. DE RECEBIMENTO'!$A$39</f>
        <v>Monitoramento de Ruído</v>
      </c>
      <c r="E41659" s="314" t="str">
        <f>Resumo!$R$12</f>
        <v>Recebimento Cliente</v>
      </c>
      <c r="F41659" s="314" t="str">
        <f>Resumo!$R$12</f>
        <v>Recebimento Cliente</v>
      </c>
      <c r="G41659" s="327">
        <f>'CRONOG. DE RECEBIMENTO'!$AM$39</f>
        <v>0</v>
      </c>
    </row>
    <row r="41660" spans="1:7" x14ac:dyDescent="0.25">
      <c r="A41660" s="319">
        <f>'Comp. Desp. Indiretas'!$DI$7</f>
        <v>0</v>
      </c>
      <c r="D41660" s="315" t="str">
        <f>'CRONOG. DE RECEBIMENTO'!$A$40</f>
        <v>Monitoramento de Efluentes Industriais</v>
      </c>
      <c r="E41660" s="314" t="str">
        <f>Resumo!$R$12</f>
        <v>Recebimento Cliente</v>
      </c>
      <c r="F41660" s="314" t="str">
        <f>Resumo!$R$12</f>
        <v>Recebimento Cliente</v>
      </c>
      <c r="G41660" s="327">
        <f>'CRONOG. DE RECEBIMENTO'!$AM$40</f>
        <v>0</v>
      </c>
    </row>
    <row r="41688" spans="1:7" x14ac:dyDescent="0.25">
      <c r="A41688" s="319">
        <f>'Comp. Desp. Indiretas'!$DJ$7</f>
        <v>0</v>
      </c>
      <c r="B41688" s="314" t="str">
        <f>'Comp. Desp. Indiretas'!$A$9</f>
        <v>MOC</v>
      </c>
      <c r="D41688" s="315" t="str">
        <f>'Comp. Desp. Indiretas'!$C$9</f>
        <v>DIRETOR TÉCNICO</v>
      </c>
      <c r="E41688" s="314" t="str">
        <f>Resumo!$R$5</f>
        <v>Despesa</v>
      </c>
      <c r="F41688" s="314" t="str">
        <f>Resumo!$R$6</f>
        <v>Despesa Indireta</v>
      </c>
      <c r="G41688" s="327">
        <f>'Comp. Desp. Indiretas'!DJ9</f>
        <v>0</v>
      </c>
    </row>
    <row r="41689" spans="1:7" x14ac:dyDescent="0.25">
      <c r="A41689" s="319">
        <f>'Comp. Desp. Indiretas'!$DJ$7</f>
        <v>0</v>
      </c>
      <c r="B41689" s="314" t="str">
        <f>'Comp. Desp. Indiretas'!$A$10</f>
        <v>MOC</v>
      </c>
      <c r="D41689" s="315" t="str">
        <f>'Comp. Desp. Indiretas'!$C$10</f>
        <v>GERENTE DE PROJETO</v>
      </c>
      <c r="E41689" s="314" t="str">
        <f>Resumo!$R$5</f>
        <v>Despesa</v>
      </c>
      <c r="F41689" s="314" t="str">
        <f>Resumo!$R$6</f>
        <v>Despesa Indireta</v>
      </c>
      <c r="G41689" s="327">
        <f>'Comp. Desp. Indiretas'!DJ10</f>
        <v>0</v>
      </c>
    </row>
    <row r="41690" spans="1:7" x14ac:dyDescent="0.25">
      <c r="A41690" s="319">
        <f>'Comp. Desp. Indiretas'!$DJ$7</f>
        <v>0</v>
      </c>
      <c r="B41690" s="314" t="str">
        <f>'Comp. Desp. Indiretas'!$A$11</f>
        <v>MOC</v>
      </c>
      <c r="D41690" s="315" t="str">
        <f>'Comp. Desp. Indiretas'!$C$11</f>
        <v>COORD. DE PROJETO</v>
      </c>
      <c r="E41690" s="314" t="str">
        <f>Resumo!$R$5</f>
        <v>Despesa</v>
      </c>
      <c r="F41690" s="314" t="str">
        <f>Resumo!$R$6</f>
        <v>Despesa Indireta</v>
      </c>
      <c r="G41690" s="327">
        <f>'Comp. Desp. Indiretas'!DJ11</f>
        <v>0</v>
      </c>
    </row>
    <row r="41691" spans="1:7" x14ac:dyDescent="0.25">
      <c r="A41691" s="319">
        <f>'Comp. Desp. Indiretas'!$DJ$7</f>
        <v>0</v>
      </c>
      <c r="B41691" s="314" t="str">
        <f>'Comp. Desp. Indiretas'!$A$12</f>
        <v>MOC</v>
      </c>
      <c r="D41691" s="315" t="str">
        <f>'Comp. Desp. Indiretas'!$C$12</f>
        <v>COORD. OPERACIONAL</v>
      </c>
      <c r="E41691" s="314" t="str">
        <f>Resumo!$R$5</f>
        <v>Despesa</v>
      </c>
      <c r="F41691" s="314" t="str">
        <f>Resumo!$R$6</f>
        <v>Despesa Indireta</v>
      </c>
      <c r="G41691" s="327">
        <f>'Comp. Desp. Indiretas'!DJ12</f>
        <v>0</v>
      </c>
    </row>
    <row r="41692" spans="1:7" x14ac:dyDescent="0.25">
      <c r="A41692" s="319">
        <f>'Comp. Desp. Indiretas'!$DJ$7</f>
        <v>0</v>
      </c>
      <c r="B41692" s="314" t="str">
        <f>'Comp. Desp. Indiretas'!$A$13</f>
        <v>MOC</v>
      </c>
      <c r="D41692" s="315" t="str">
        <f>'Comp. Desp. Indiretas'!$C$13</f>
        <v>ANALISTA DE PROJETOS SENIOR</v>
      </c>
      <c r="E41692" s="314" t="str">
        <f>Resumo!$R$5</f>
        <v>Despesa</v>
      </c>
      <c r="F41692" s="314" t="str">
        <f>Resumo!$R$6</f>
        <v>Despesa Indireta</v>
      </c>
      <c r="G41692" s="327">
        <f>'Comp. Desp. Indiretas'!DJ13</f>
        <v>0</v>
      </c>
    </row>
    <row r="41693" spans="1:7" x14ac:dyDescent="0.25">
      <c r="A41693" s="319">
        <f>'Comp. Desp. Indiretas'!$DJ$7</f>
        <v>0</v>
      </c>
      <c r="B41693" s="314" t="str">
        <f>'Comp. Desp. Indiretas'!$A$14</f>
        <v>MOC</v>
      </c>
      <c r="D41693" s="315" t="str">
        <f>'Comp. Desp. Indiretas'!$C$14</f>
        <v>ANALISTA DE PROJETOS PLENO</v>
      </c>
      <c r="E41693" s="314" t="str">
        <f>Resumo!$R$5</f>
        <v>Despesa</v>
      </c>
      <c r="F41693" s="314" t="str">
        <f>Resumo!$R$6</f>
        <v>Despesa Indireta</v>
      </c>
      <c r="G41693" s="327">
        <f>'Comp. Desp. Indiretas'!DJ14</f>
        <v>0</v>
      </c>
    </row>
    <row r="41694" spans="1:7" x14ac:dyDescent="0.25">
      <c r="A41694" s="319">
        <f>'Comp. Desp. Indiretas'!$DJ$7</f>
        <v>0</v>
      </c>
      <c r="B41694" s="314" t="str">
        <f>'Comp. Desp. Indiretas'!$A$15</f>
        <v>MOC</v>
      </c>
      <c r="D41694" s="315" t="str">
        <f>'Comp. Desp. Indiretas'!$C$15</f>
        <v>ANALISTA DE PROJETOS JUNIOR</v>
      </c>
      <c r="E41694" s="314" t="str">
        <f>Resumo!$R$5</f>
        <v>Despesa</v>
      </c>
      <c r="F41694" s="314" t="str">
        <f>Resumo!$R$6</f>
        <v>Despesa Indireta</v>
      </c>
      <c r="G41694" s="327">
        <f>'Comp. Desp. Indiretas'!DJ15</f>
        <v>0</v>
      </c>
    </row>
    <row r="41695" spans="1:7" x14ac:dyDescent="0.25">
      <c r="A41695" s="319">
        <f>'Comp. Desp. Indiretas'!$DJ$7</f>
        <v>0</v>
      </c>
      <c r="B41695" s="314" t="str">
        <f>'Comp. Desp. Indiretas'!$A$16</f>
        <v>MOC</v>
      </c>
      <c r="D41695" s="315" t="str">
        <f>'Comp. Desp. Indiretas'!$C$16</f>
        <v>TÉCNICO OPERACIONAL</v>
      </c>
      <c r="E41695" s="314" t="str">
        <f>Resumo!$R$5</f>
        <v>Despesa</v>
      </c>
      <c r="F41695" s="314" t="str">
        <f>Resumo!$R$6</f>
        <v>Despesa Indireta</v>
      </c>
      <c r="G41695" s="327">
        <f>'Comp. Desp. Indiretas'!DJ16</f>
        <v>0</v>
      </c>
    </row>
    <row r="41696" spans="1:7" x14ac:dyDescent="0.25">
      <c r="A41696" s="319">
        <f>'Comp. Desp. Indiretas'!$DJ$7</f>
        <v>0</v>
      </c>
      <c r="B41696" s="314" t="str">
        <f>'Comp. Desp. Indiretas'!$A$17</f>
        <v>MOC</v>
      </c>
      <c r="D41696" s="315" t="str">
        <f>'Comp. Desp. Indiretas'!$C$17</f>
        <v>TÉCNICO OPERACIONAL - C/ PERICULOSIDADE</v>
      </c>
      <c r="E41696" s="314" t="str">
        <f>Resumo!$R$5</f>
        <v>Despesa</v>
      </c>
      <c r="F41696" s="314" t="str">
        <f>Resumo!$R$6</f>
        <v>Despesa Indireta</v>
      </c>
      <c r="G41696" s="327">
        <f>'Comp. Desp. Indiretas'!DJ17</f>
        <v>0</v>
      </c>
    </row>
    <row r="41697" spans="1:7" x14ac:dyDescent="0.25">
      <c r="A41697" s="319">
        <f>'Comp. Desp. Indiretas'!$DJ$7</f>
        <v>0</v>
      </c>
      <c r="B41697" s="314" t="str">
        <f>'Comp. Desp. Indiretas'!$A$18</f>
        <v>MOC</v>
      </c>
      <c r="D41697" s="315" t="str">
        <f>'Comp. Desp. Indiretas'!$C$18</f>
        <v>ANALISTA DE GEOPROCESSAMENTO</v>
      </c>
      <c r="E41697" s="314" t="str">
        <f>Resumo!$R$5</f>
        <v>Despesa</v>
      </c>
      <c r="F41697" s="314" t="str">
        <f>Resumo!$R$6</f>
        <v>Despesa Indireta</v>
      </c>
      <c r="G41697" s="327">
        <f>'Comp. Desp. Indiretas'!DJ18</f>
        <v>0</v>
      </c>
    </row>
    <row r="41698" spans="1:7" x14ac:dyDescent="0.25">
      <c r="A41698" s="319">
        <f>'Comp. Desp. Indiretas'!$DJ$7</f>
        <v>0</v>
      </c>
      <c r="B41698" s="314" t="str">
        <f>'Comp. Desp. Indiretas'!$A$19</f>
        <v>MOC</v>
      </c>
      <c r="D41698" s="315" t="str">
        <f>'Comp. Desp. Indiretas'!$C$19</f>
        <v>ASSISTENTE DE PROJETOS</v>
      </c>
      <c r="E41698" s="314" t="str">
        <f>Resumo!$R$5</f>
        <v>Despesa</v>
      </c>
      <c r="F41698" s="314" t="str">
        <f>Resumo!$R$6</f>
        <v>Despesa Indireta</v>
      </c>
      <c r="G41698" s="327">
        <f>'Comp. Desp. Indiretas'!DJ19</f>
        <v>0</v>
      </c>
    </row>
    <row r="41699" spans="1:7" x14ac:dyDescent="0.25">
      <c r="A41699" s="319">
        <f>'Comp. Desp. Indiretas'!$DJ$7</f>
        <v>0</v>
      </c>
      <c r="B41699" s="314" t="str">
        <f>'Comp. Desp. Indiretas'!$A$20</f>
        <v>MOC</v>
      </c>
      <c r="D41699" s="315" t="str">
        <f>'Comp. Desp. Indiretas'!$C$20</f>
        <v>AUXILIAR TÉCNICO</v>
      </c>
      <c r="E41699" s="314" t="str">
        <f>Resumo!$R$5</f>
        <v>Despesa</v>
      </c>
      <c r="F41699" s="314" t="str">
        <f>Resumo!$R$6</f>
        <v>Despesa Indireta</v>
      </c>
      <c r="G41699" s="327">
        <f>'Comp. Desp. Indiretas'!DJ20</f>
        <v>0</v>
      </c>
    </row>
    <row r="41700" spans="1:7" x14ac:dyDescent="0.25">
      <c r="A41700" s="319">
        <f>'Comp. Desp. Indiretas'!$DJ$7</f>
        <v>0</v>
      </c>
      <c r="B41700" s="314" t="str">
        <f>'Comp. Desp. Indiretas'!$A$21</f>
        <v>MOC</v>
      </c>
      <c r="D41700" s="315" t="str">
        <f>'Comp. Desp. Indiretas'!$C$21</f>
        <v>ESTAGIÁRIO TÉCNICO</v>
      </c>
      <c r="E41700" s="314" t="str">
        <f>Resumo!$R$5</f>
        <v>Despesa</v>
      </c>
      <c r="F41700" s="314" t="str">
        <f>Resumo!$R$6</f>
        <v>Despesa Indireta</v>
      </c>
      <c r="G41700" s="327">
        <f>'Comp. Desp. Indiretas'!DJ21</f>
        <v>0</v>
      </c>
    </row>
    <row r="41701" spans="1:7" x14ac:dyDescent="0.25">
      <c r="A41701" s="319">
        <f>'Comp. Desp. Indiretas'!$DJ$7</f>
        <v>0</v>
      </c>
      <c r="B41701" s="314" t="str">
        <f>'Comp. Desp. Indiretas'!$A$22</f>
        <v>MOC</v>
      </c>
      <c r="D41701" s="315" t="str">
        <f>'Comp. Desp. Indiretas'!$C$22</f>
        <v>ANALISTA FINANCEIRO</v>
      </c>
      <c r="E41701" s="314" t="str">
        <f>Resumo!$R$5</f>
        <v>Despesa</v>
      </c>
      <c r="F41701" s="314" t="str">
        <f>Resumo!$R$6</f>
        <v>Despesa Indireta</v>
      </c>
      <c r="G41701" s="327">
        <f>'Comp. Desp. Indiretas'!DJ22</f>
        <v>0</v>
      </c>
    </row>
    <row r="41702" spans="1:7" x14ac:dyDescent="0.25">
      <c r="A41702" s="319">
        <f>'Comp. Desp. Indiretas'!$DJ$7</f>
        <v>0</v>
      </c>
      <c r="B41702" s="314" t="str">
        <f>'Comp. Desp. Indiretas'!$A$23</f>
        <v>MOC</v>
      </c>
      <c r="D41702" s="315" t="str">
        <f>'Comp. Desp. Indiretas'!$C$23</f>
        <v>ANALISTA DE SUPRIMENTOS</v>
      </c>
      <c r="E41702" s="314" t="str">
        <f>Resumo!$R$5</f>
        <v>Despesa</v>
      </c>
      <c r="F41702" s="314" t="str">
        <f>Resumo!$R$6</f>
        <v>Despesa Indireta</v>
      </c>
      <c r="G41702" s="327">
        <f>'Comp. Desp. Indiretas'!DJ23</f>
        <v>0</v>
      </c>
    </row>
    <row r="41703" spans="1:7" x14ac:dyDescent="0.25">
      <c r="A41703" s="319">
        <f>'Comp. Desp. Indiretas'!$DJ$7</f>
        <v>0</v>
      </c>
      <c r="B41703" s="314" t="str">
        <f>'Comp. Desp. Indiretas'!$A$24</f>
        <v>DG</v>
      </c>
      <c r="D41703" s="315" t="str">
        <f>'Comp. Desp. Indiretas'!$C$24</f>
        <v>HOSPEDAGEM - NIVEL 1</v>
      </c>
      <c r="E41703" s="314" t="str">
        <f>Resumo!$R$5</f>
        <v>Despesa</v>
      </c>
      <c r="F41703" s="314" t="str">
        <f>Resumo!$R$6</f>
        <v>Despesa Indireta</v>
      </c>
      <c r="G41703" s="327">
        <f>'Comp. Desp. Indiretas'!DJ24</f>
        <v>0</v>
      </c>
    </row>
    <row r="41704" spans="1:7" x14ac:dyDescent="0.25">
      <c r="A41704" s="319">
        <f>'Comp. Desp. Indiretas'!$DJ$7</f>
        <v>0</v>
      </c>
      <c r="B41704" s="314" t="str">
        <f>'Comp. Desp. Indiretas'!$A$25</f>
        <v>DG</v>
      </c>
      <c r="D41704" s="315" t="str">
        <f>'Comp. Desp. Indiretas'!$C$25</f>
        <v>HOSPEDAGEM - NIVEL 2</v>
      </c>
      <c r="E41704" s="314" t="str">
        <f>Resumo!$R$5</f>
        <v>Despesa</v>
      </c>
      <c r="F41704" s="314" t="str">
        <f>Resumo!$R$6</f>
        <v>Despesa Indireta</v>
      </c>
      <c r="G41704" s="327">
        <f>'Comp. Desp. Indiretas'!DJ25</f>
        <v>0</v>
      </c>
    </row>
    <row r="41705" spans="1:7" x14ac:dyDescent="0.25">
      <c r="A41705" s="319">
        <f>'Comp. Desp. Indiretas'!$DJ$7</f>
        <v>0</v>
      </c>
      <c r="B41705" s="314" t="str">
        <f>'Comp. Desp. Indiretas'!$A$26</f>
        <v>DG</v>
      </c>
      <c r="D41705" s="315" t="str">
        <f>'Comp. Desp. Indiretas'!$C$26</f>
        <v>HOSPEDAGEM - NIVEL 3</v>
      </c>
      <c r="E41705" s="314" t="str">
        <f>Resumo!$R$5</f>
        <v>Despesa</v>
      </c>
      <c r="F41705" s="314" t="str">
        <f>Resumo!$R$6</f>
        <v>Despesa Indireta</v>
      </c>
      <c r="G41705" s="327">
        <f>'Comp. Desp. Indiretas'!DJ26</f>
        <v>0</v>
      </c>
    </row>
    <row r="41706" spans="1:7" x14ac:dyDescent="0.25">
      <c r="A41706" s="319">
        <f>'Comp. Desp. Indiretas'!$DJ$7</f>
        <v>0</v>
      </c>
      <c r="B41706" s="314" t="str">
        <f>'Comp. Desp. Indiretas'!$A$27</f>
        <v>DG</v>
      </c>
      <c r="D41706" s="315" t="str">
        <f>'Comp. Desp. Indiretas'!$C$27</f>
        <v>LOCAÇÃO DE BASE OPERACIONAL</v>
      </c>
      <c r="E41706" s="314" t="str">
        <f>Resumo!$R$5</f>
        <v>Despesa</v>
      </c>
      <c r="F41706" s="314" t="str">
        <f>Resumo!$R$6</f>
        <v>Despesa Indireta</v>
      </c>
      <c r="G41706" s="327">
        <f>'Comp. Desp. Indiretas'!DJ27</f>
        <v>0</v>
      </c>
    </row>
    <row r="41707" spans="1:7" x14ac:dyDescent="0.25">
      <c r="A41707" s="319">
        <f>'Comp. Desp. Indiretas'!$DJ$7</f>
        <v>0</v>
      </c>
      <c r="B41707" s="314" t="str">
        <f>'Comp. Desp. Indiretas'!$A$28</f>
        <v>DG</v>
      </c>
      <c r="D41707" s="315" t="str">
        <f>'Comp. Desp. Indiretas'!$C$28</f>
        <v>ALIMENTAÇÃO - NIVEL 1</v>
      </c>
      <c r="E41707" s="314" t="str">
        <f>Resumo!$R$5</f>
        <v>Despesa</v>
      </c>
      <c r="F41707" s="314" t="str">
        <f>Resumo!$R$6</f>
        <v>Despesa Indireta</v>
      </c>
      <c r="G41707" s="327">
        <f>'Comp. Desp. Indiretas'!DJ28</f>
        <v>0</v>
      </c>
    </row>
    <row r="41708" spans="1:7" x14ac:dyDescent="0.25">
      <c r="A41708" s="319">
        <f>'Comp. Desp. Indiretas'!$DJ$7</f>
        <v>0</v>
      </c>
      <c r="B41708" s="314" t="str">
        <f>'Comp. Desp. Indiretas'!$A$29</f>
        <v>DG</v>
      </c>
      <c r="D41708" s="315" t="str">
        <f>'Comp. Desp. Indiretas'!$C$29</f>
        <v>ALIMENTAÇÃO - NIVEL 2</v>
      </c>
      <c r="E41708" s="314" t="str">
        <f>Resumo!$R$5</f>
        <v>Despesa</v>
      </c>
      <c r="F41708" s="314" t="str">
        <f>Resumo!$R$6</f>
        <v>Despesa Indireta</v>
      </c>
      <c r="G41708" s="327">
        <f>'Comp. Desp. Indiretas'!DJ29</f>
        <v>0</v>
      </c>
    </row>
    <row r="41709" spans="1:7" x14ac:dyDescent="0.25">
      <c r="A41709" s="319">
        <f>'Comp. Desp. Indiretas'!$DJ$7</f>
        <v>0</v>
      </c>
      <c r="B41709" s="314" t="str">
        <f>'Comp. Desp. Indiretas'!$A$30</f>
        <v>DG</v>
      </c>
      <c r="D41709" s="315" t="str">
        <f>'Comp. Desp. Indiretas'!$C$30</f>
        <v>ALIMENTAÇÃO - NIVEL 3</v>
      </c>
      <c r="E41709" s="314" t="str">
        <f>Resumo!$R$5</f>
        <v>Despesa</v>
      </c>
      <c r="F41709" s="314" t="str">
        <f>Resumo!$R$6</f>
        <v>Despesa Indireta</v>
      </c>
      <c r="G41709" s="327">
        <f>'Comp. Desp. Indiretas'!DJ30</f>
        <v>0</v>
      </c>
    </row>
    <row r="41710" spans="1:7" x14ac:dyDescent="0.25">
      <c r="A41710" s="319">
        <f>'Comp. Desp. Indiretas'!$DJ$7</f>
        <v>0</v>
      </c>
      <c r="B41710" s="314" t="str">
        <f>'Comp. Desp. Indiretas'!$A$31</f>
        <v>DG</v>
      </c>
      <c r="D41710" s="315" t="str">
        <f>'Comp. Desp. Indiretas'!$C$31</f>
        <v>TELEFONIA</v>
      </c>
      <c r="E41710" s="314" t="str">
        <f>Resumo!$R$5</f>
        <v>Despesa</v>
      </c>
      <c r="F41710" s="314" t="str">
        <f>Resumo!$R$6</f>
        <v>Despesa Indireta</v>
      </c>
      <c r="G41710" s="327">
        <f>'Comp. Desp. Indiretas'!DJ31</f>
        <v>0</v>
      </c>
    </row>
    <row r="41711" spans="1:7" x14ac:dyDescent="0.25">
      <c r="A41711" s="319">
        <f>'Comp. Desp. Indiretas'!$DJ$7</f>
        <v>0</v>
      </c>
      <c r="B41711" s="314" t="str">
        <f>'Comp. Desp. Indiretas'!$A$32</f>
        <v>DG</v>
      </c>
      <c r="D41711" s="315" t="str">
        <f>'Comp. Desp. Indiretas'!$C$32</f>
        <v>ALUGUEL DE VEÍCULO LEVE MENSAL</v>
      </c>
      <c r="E41711" s="314" t="str">
        <f>Resumo!$R$5</f>
        <v>Despesa</v>
      </c>
      <c r="F41711" s="314" t="str">
        <f>Resumo!$R$6</f>
        <v>Despesa Indireta</v>
      </c>
      <c r="G41711" s="327">
        <f>'Comp. Desp. Indiretas'!DJ32</f>
        <v>0</v>
      </c>
    </row>
    <row r="41712" spans="1:7" x14ac:dyDescent="0.25">
      <c r="A41712" s="319">
        <f>'Comp. Desp. Indiretas'!$DJ$7</f>
        <v>0</v>
      </c>
      <c r="B41712" s="314" t="str">
        <f>'Comp. Desp. Indiretas'!$A$33</f>
        <v>DG</v>
      </c>
      <c r="D41712" s="315" t="str">
        <f>'Comp. Desp. Indiretas'!$C$33</f>
        <v>ALUGUEL DE VEICULO LEVE</v>
      </c>
      <c r="E41712" s="314" t="str">
        <f>Resumo!$R$5</f>
        <v>Despesa</v>
      </c>
      <c r="F41712" s="314" t="str">
        <f>Resumo!$R$6</f>
        <v>Despesa Indireta</v>
      </c>
      <c r="G41712" s="327">
        <f>'Comp. Desp. Indiretas'!DJ33</f>
        <v>0</v>
      </c>
    </row>
    <row r="41713" spans="1:7" x14ac:dyDescent="0.25">
      <c r="A41713" s="319">
        <f>'Comp. Desp. Indiretas'!$DJ$7</f>
        <v>0</v>
      </c>
      <c r="B41713" s="314" t="str">
        <f>'Comp. Desp. Indiretas'!$A$34</f>
        <v>DG</v>
      </c>
      <c r="D41713" s="315" t="str">
        <f>'Comp. Desp. Indiretas'!$C$34</f>
        <v>ALUGUEL CAMINHONTE</v>
      </c>
      <c r="E41713" s="314" t="str">
        <f>Resumo!$R$5</f>
        <v>Despesa</v>
      </c>
      <c r="F41713" s="314" t="str">
        <f>Resumo!$R$6</f>
        <v>Despesa Indireta</v>
      </c>
      <c r="G41713" s="327">
        <f>'Comp. Desp. Indiretas'!DJ34</f>
        <v>0</v>
      </c>
    </row>
    <row r="41714" spans="1:7" x14ac:dyDescent="0.25">
      <c r="A41714" s="319">
        <f>'Comp. Desp. Indiretas'!$DJ$7</f>
        <v>0</v>
      </c>
      <c r="B41714" s="314" t="str">
        <f>'Comp. Desp. Indiretas'!$A$35</f>
        <v>DG</v>
      </c>
      <c r="D41714" s="315" t="str">
        <f>'Comp. Desp. Indiretas'!$C$35</f>
        <v>AQUISIÇÃO DE VEICULO</v>
      </c>
      <c r="E41714" s="314" t="str">
        <f>Resumo!$R$5</f>
        <v>Despesa</v>
      </c>
      <c r="F41714" s="314" t="str">
        <f>Resumo!$R$6</f>
        <v>Despesa Indireta</v>
      </c>
      <c r="G41714" s="327">
        <f>'Comp. Desp. Indiretas'!DJ35</f>
        <v>0</v>
      </c>
    </row>
    <row r="41715" spans="1:7" x14ac:dyDescent="0.25">
      <c r="A41715" s="319">
        <f>'Comp. Desp. Indiretas'!$DJ$7</f>
        <v>0</v>
      </c>
      <c r="B41715" s="314" t="str">
        <f>'Comp. Desp. Indiretas'!$A$36</f>
        <v>DG</v>
      </c>
      <c r="D41715" s="315" t="str">
        <f>'Comp. Desp. Indiretas'!$C$36</f>
        <v>COMBUSTÍVEL - GASOLINA</v>
      </c>
      <c r="E41715" s="314" t="str">
        <f>Resumo!$R$5</f>
        <v>Despesa</v>
      </c>
      <c r="F41715" s="314" t="str">
        <f>Resumo!$R$6</f>
        <v>Despesa Indireta</v>
      </c>
      <c r="G41715" s="327">
        <f>'Comp. Desp. Indiretas'!DJ36</f>
        <v>0</v>
      </c>
    </row>
    <row r="41716" spans="1:7" x14ac:dyDescent="0.25">
      <c r="A41716" s="319">
        <f>'Comp. Desp. Indiretas'!$DJ$7</f>
        <v>0</v>
      </c>
      <c r="B41716" s="314" t="str">
        <f>'Comp. Desp. Indiretas'!$A$37</f>
        <v>DG</v>
      </c>
      <c r="D41716" s="315" t="str">
        <f>'Comp. Desp. Indiretas'!$C$37</f>
        <v>COMBUSTÍVEL - DIESEL</v>
      </c>
      <c r="E41716" s="314" t="str">
        <f>Resumo!$R$5</f>
        <v>Despesa</v>
      </c>
      <c r="F41716" s="314" t="str">
        <f>Resumo!$R$6</f>
        <v>Despesa Indireta</v>
      </c>
      <c r="G41716" s="327">
        <f>'Comp. Desp. Indiretas'!DJ37</f>
        <v>0</v>
      </c>
    </row>
    <row r="41717" spans="1:7" x14ac:dyDescent="0.25">
      <c r="A41717" s="319">
        <f>'Comp. Desp. Indiretas'!$DJ$7</f>
        <v>0</v>
      </c>
      <c r="B41717" s="314" t="str">
        <f>'Comp. Desp. Indiretas'!$A$38</f>
        <v>DG</v>
      </c>
      <c r="D41717" s="315" t="str">
        <f>'Comp. Desp. Indiretas'!$C$38</f>
        <v>PASSAGEM AÉREA</v>
      </c>
      <c r="E41717" s="314" t="str">
        <f>Resumo!$R$5</f>
        <v>Despesa</v>
      </c>
      <c r="F41717" s="314" t="str">
        <f>Resumo!$R$6</f>
        <v>Despesa Indireta</v>
      </c>
      <c r="G41717" s="327">
        <f>'Comp. Desp. Indiretas'!DJ38</f>
        <v>0</v>
      </c>
    </row>
    <row r="41718" spans="1:7" x14ac:dyDescent="0.25">
      <c r="A41718" s="319">
        <f>'Comp. Desp. Indiretas'!$DJ$7</f>
        <v>0</v>
      </c>
      <c r="B41718" s="314" t="str">
        <f>'Comp. Desp. Indiretas'!$A$39</f>
        <v>ART</v>
      </c>
      <c r="D41718" s="315" t="str">
        <f>'Comp. Desp. Indiretas'!$C$39</f>
        <v>ART CREA - Nível 1</v>
      </c>
      <c r="E41718" s="314" t="str">
        <f>Resumo!$R$5</f>
        <v>Despesa</v>
      </c>
      <c r="F41718" s="314" t="str">
        <f>Resumo!$R$6</f>
        <v>Despesa Indireta</v>
      </c>
      <c r="G41718" s="327">
        <f>'Comp. Desp. Indiretas'!DJ39</f>
        <v>0</v>
      </c>
    </row>
    <row r="41719" spans="1:7" x14ac:dyDescent="0.25">
      <c r="A41719" s="319">
        <f>'Comp. Desp. Indiretas'!$DJ$7</f>
        <v>0</v>
      </c>
      <c r="B41719" s="314" t="str">
        <f>'Comp. Desp. Indiretas'!$A$40</f>
        <v>ART</v>
      </c>
      <c r="D41719" s="315" t="str">
        <f>'Comp. Desp. Indiretas'!$C$40</f>
        <v>ART CREA - Nível 2</v>
      </c>
      <c r="E41719" s="314" t="str">
        <f>Resumo!$R$5</f>
        <v>Despesa</v>
      </c>
      <c r="F41719" s="314" t="str">
        <f>Resumo!$R$6</f>
        <v>Despesa Indireta</v>
      </c>
      <c r="G41719" s="327">
        <f>'Comp. Desp. Indiretas'!DJ40</f>
        <v>0</v>
      </c>
    </row>
    <row r="41720" spans="1:7" x14ac:dyDescent="0.25">
      <c r="A41720" s="319">
        <f>'Comp. Desp. Indiretas'!$DJ$7</f>
        <v>0</v>
      </c>
      <c r="B41720" s="314" t="str">
        <f>'Comp. Desp. Indiretas'!$A$41</f>
        <v>ART</v>
      </c>
      <c r="D41720" s="315" t="str">
        <f>'Comp. Desp. Indiretas'!$C$41</f>
        <v>ART CREA - Nível 3</v>
      </c>
      <c r="E41720" s="314" t="str">
        <f>Resumo!$R$5</f>
        <v>Despesa</v>
      </c>
      <c r="F41720" s="314" t="str">
        <f>Resumo!$R$6</f>
        <v>Despesa Indireta</v>
      </c>
      <c r="G41720" s="327">
        <f>'Comp. Desp. Indiretas'!DJ41</f>
        <v>0</v>
      </c>
    </row>
    <row r="41721" spans="1:7" x14ac:dyDescent="0.25">
      <c r="A41721" s="319">
        <f>'Comp. Desp. Indiretas'!$DJ$7</f>
        <v>0</v>
      </c>
      <c r="B41721" s="314" t="str">
        <f>'Comp. Desp. Indiretas'!$A$42</f>
        <v>ART</v>
      </c>
      <c r="D41721" s="315" t="str">
        <f>'Comp. Desp. Indiretas'!$C$42</f>
        <v>ACERVO CREA</v>
      </c>
      <c r="E41721" s="314" t="str">
        <f>Resumo!$R$5</f>
        <v>Despesa</v>
      </c>
      <c r="F41721" s="314" t="str">
        <f>Resumo!$R$6</f>
        <v>Despesa Indireta</v>
      </c>
      <c r="G41721" s="327">
        <f>'Comp. Desp. Indiretas'!DJ42</f>
        <v>0</v>
      </c>
    </row>
    <row r="41722" spans="1:7" x14ac:dyDescent="0.25">
      <c r="A41722" s="319">
        <f>'Comp. Desp. Indiretas'!$DJ$7</f>
        <v>0</v>
      </c>
      <c r="B41722" s="314" t="str">
        <f>'Comp. Desp. Indiretas'!$A$43</f>
        <v>ART</v>
      </c>
      <c r="D41722" s="315" t="str">
        <f>'Comp. Desp. Indiretas'!$C$43</f>
        <v>ART CRBio</v>
      </c>
      <c r="E41722" s="314" t="str">
        <f>Resumo!$R$5</f>
        <v>Despesa</v>
      </c>
      <c r="F41722" s="314" t="str">
        <f>Resumo!$R$6</f>
        <v>Despesa Indireta</v>
      </c>
      <c r="G41722" s="327">
        <f>'Comp. Desp. Indiretas'!DJ43</f>
        <v>0</v>
      </c>
    </row>
    <row r="41723" spans="1:7" x14ac:dyDescent="0.25">
      <c r="A41723" s="319">
        <f>'Comp. Desp. Indiretas'!$DJ$7</f>
        <v>0</v>
      </c>
      <c r="B41723" s="314" t="str">
        <f>'Comp. Desp. Indiretas'!$A$44</f>
        <v>ART</v>
      </c>
      <c r="D41723" s="315" t="str">
        <f>'Comp. Desp. Indiretas'!$C$44</f>
        <v>ACERVO CRBio</v>
      </c>
      <c r="E41723" s="314" t="str">
        <f>Resumo!$R$5</f>
        <v>Despesa</v>
      </c>
      <c r="F41723" s="314" t="str">
        <f>Resumo!$R$6</f>
        <v>Despesa Indireta</v>
      </c>
      <c r="G41723" s="327">
        <f>'Comp. Desp. Indiretas'!DJ44</f>
        <v>0</v>
      </c>
    </row>
    <row r="41724" spans="1:7" x14ac:dyDescent="0.25">
      <c r="A41724" s="319">
        <f>'Comp. Desp. Indiretas'!$DJ$7</f>
        <v>0</v>
      </c>
      <c r="B41724" s="314" t="str">
        <f>'Comp. Desp. Indiretas'!$A$45</f>
        <v>ART</v>
      </c>
      <c r="D41724" s="315" t="str">
        <f>'Comp. Desp. Indiretas'!$C$45</f>
        <v>VISTO CREA PF</v>
      </c>
      <c r="E41724" s="314" t="str">
        <f>Resumo!$R$5</f>
        <v>Despesa</v>
      </c>
      <c r="F41724" s="314" t="str">
        <f>Resumo!$R$6</f>
        <v>Despesa Indireta</v>
      </c>
      <c r="G41724" s="327">
        <f>'Comp. Desp. Indiretas'!DJ45</f>
        <v>0</v>
      </c>
    </row>
    <row r="41725" spans="1:7" x14ac:dyDescent="0.25">
      <c r="A41725" s="319">
        <f>'Comp. Desp. Indiretas'!$DJ$7</f>
        <v>0</v>
      </c>
      <c r="B41725" s="314" t="str">
        <f>'Comp. Desp. Indiretas'!$A$46</f>
        <v>ART</v>
      </c>
      <c r="D41725" s="315" t="str">
        <f>'Comp. Desp. Indiretas'!$C$46</f>
        <v>VISTO CREA PJ</v>
      </c>
      <c r="E41725" s="314" t="str">
        <f>Resumo!$R$5</f>
        <v>Despesa</v>
      </c>
      <c r="F41725" s="314" t="str">
        <f>Resumo!$R$6</f>
        <v>Despesa Indireta</v>
      </c>
      <c r="G41725" s="327">
        <f>'Comp. Desp. Indiretas'!DJ46</f>
        <v>0</v>
      </c>
    </row>
    <row r="41726" spans="1:7" x14ac:dyDescent="0.25">
      <c r="A41726" s="319">
        <f>'Comp. Desp. Indiretas'!$DJ$7</f>
        <v>0</v>
      </c>
      <c r="B41726" s="314" t="str">
        <f>'Comp. Desp. Indiretas'!$A$47</f>
        <v>ART</v>
      </c>
      <c r="D41726" s="315" t="str">
        <f>'Comp. Desp. Indiretas'!$C$47</f>
        <v>ANUIDADE CREA PF</v>
      </c>
      <c r="E41726" s="314" t="str">
        <f>Resumo!$R$5</f>
        <v>Despesa</v>
      </c>
      <c r="F41726" s="314" t="str">
        <f>Resumo!$R$6</f>
        <v>Despesa Indireta</v>
      </c>
      <c r="G41726" s="327">
        <f>'Comp. Desp. Indiretas'!DJ47</f>
        <v>0</v>
      </c>
    </row>
    <row r="41727" spans="1:7" x14ac:dyDescent="0.25">
      <c r="A41727" s="319">
        <f>'Comp. Desp. Indiretas'!$DJ$7</f>
        <v>0</v>
      </c>
      <c r="B41727" s="314" t="str">
        <f>'Comp. Desp. Indiretas'!$A$48</f>
        <v>ART</v>
      </c>
      <c r="D41727" s="315" t="str">
        <f>'Comp. Desp. Indiretas'!$C$48</f>
        <v>ANUIDADE CREA PJ</v>
      </c>
      <c r="E41727" s="314" t="str">
        <f>Resumo!$R$5</f>
        <v>Despesa</v>
      </c>
      <c r="F41727" s="314" t="str">
        <f>Resumo!$R$6</f>
        <v>Despesa Indireta</v>
      </c>
      <c r="G41727" s="327">
        <f>'Comp. Desp. Indiretas'!DJ48</f>
        <v>0</v>
      </c>
    </row>
    <row r="41728" spans="1:7" x14ac:dyDescent="0.25">
      <c r="A41728" s="319">
        <f>'Comp. Desp. Indiretas'!$DJ$7</f>
        <v>0</v>
      </c>
      <c r="B41728" s="314" t="str">
        <f>'Comp. Desp. Indiretas'!$A$49</f>
        <v>ART</v>
      </c>
      <c r="D41728" s="315" t="str">
        <f>'Comp. Desp. Indiretas'!$C$49</f>
        <v>VISTO CRBio PF</v>
      </c>
      <c r="E41728" s="314" t="str">
        <f>Resumo!$R$5</f>
        <v>Despesa</v>
      </c>
      <c r="F41728" s="314" t="str">
        <f>Resumo!$R$6</f>
        <v>Despesa Indireta</v>
      </c>
      <c r="G41728" s="327">
        <f>'Comp. Desp. Indiretas'!DJ49</f>
        <v>0</v>
      </c>
    </row>
    <row r="41729" spans="1:7" x14ac:dyDescent="0.25">
      <c r="A41729" s="319">
        <f>'Comp. Desp. Indiretas'!$DJ$7</f>
        <v>0</v>
      </c>
      <c r="B41729" s="314" t="str">
        <f>'Comp. Desp. Indiretas'!$A$50</f>
        <v>ART</v>
      </c>
      <c r="D41729" s="315" t="str">
        <f>'Comp. Desp. Indiretas'!$C$50</f>
        <v>VISTO CRBio PJ</v>
      </c>
      <c r="E41729" s="314" t="str">
        <f>Resumo!$R$5</f>
        <v>Despesa</v>
      </c>
      <c r="F41729" s="314" t="str">
        <f>Resumo!$R$6</f>
        <v>Despesa Indireta</v>
      </c>
      <c r="G41729" s="327">
        <f>'Comp. Desp. Indiretas'!DJ50</f>
        <v>0</v>
      </c>
    </row>
    <row r="41730" spans="1:7" x14ac:dyDescent="0.25">
      <c r="A41730" s="319">
        <f>'Comp. Desp. Indiretas'!$DJ$7</f>
        <v>0</v>
      </c>
      <c r="B41730" s="314" t="str">
        <f>'Comp. Desp. Indiretas'!$A$51</f>
        <v>SMS</v>
      </c>
      <c r="D41730" s="315" t="str">
        <f>'Comp. Desp. Indiretas'!$C$51</f>
        <v>PPRA</v>
      </c>
      <c r="E41730" s="314" t="str">
        <f>Resumo!$R$5</f>
        <v>Despesa</v>
      </c>
      <c r="F41730" s="314" t="str">
        <f>Resumo!$R$6</f>
        <v>Despesa Indireta</v>
      </c>
      <c r="G41730" s="327">
        <f>'Comp. Desp. Indiretas'!DJ51</f>
        <v>0</v>
      </c>
    </row>
    <row r="41731" spans="1:7" x14ac:dyDescent="0.25">
      <c r="A41731" s="319">
        <f>'Comp. Desp. Indiretas'!$DJ$7</f>
        <v>0</v>
      </c>
      <c r="B41731" s="314" t="str">
        <f>'Comp. Desp. Indiretas'!$A$52</f>
        <v>SMS</v>
      </c>
      <c r="D41731" s="315" t="str">
        <f>'Comp. Desp. Indiretas'!$C$52</f>
        <v>PCMSO</v>
      </c>
      <c r="E41731" s="314" t="str">
        <f>Resumo!$R$5</f>
        <v>Despesa</v>
      </c>
      <c r="F41731" s="314" t="str">
        <f>Resumo!$R$6</f>
        <v>Despesa Indireta</v>
      </c>
      <c r="G41731" s="327">
        <f>'Comp. Desp. Indiretas'!DJ52</f>
        <v>0</v>
      </c>
    </row>
    <row r="41732" spans="1:7" x14ac:dyDescent="0.25">
      <c r="A41732" s="319">
        <f>'Comp. Desp. Indiretas'!$DJ$7</f>
        <v>0</v>
      </c>
      <c r="B41732" s="314" t="str">
        <f>'Comp. Desp. Indiretas'!$A$53</f>
        <v>SMS</v>
      </c>
      <c r="D41732" s="315" t="str">
        <f>'Comp. Desp. Indiretas'!$C$53</f>
        <v>APR</v>
      </c>
      <c r="E41732" s="314" t="str">
        <f>Resumo!$R$5</f>
        <v>Despesa</v>
      </c>
      <c r="F41732" s="314" t="str">
        <f>Resumo!$R$6</f>
        <v>Despesa Indireta</v>
      </c>
      <c r="G41732" s="327">
        <f>'Comp. Desp. Indiretas'!DJ53</f>
        <v>0</v>
      </c>
    </row>
    <row r="41733" spans="1:7" x14ac:dyDescent="0.25">
      <c r="A41733" s="319">
        <f>'Comp. Desp. Indiretas'!$DJ$7</f>
        <v>0</v>
      </c>
      <c r="B41733" s="314" t="str">
        <f>'Comp. Desp. Indiretas'!$A$55</f>
        <v>SMS</v>
      </c>
      <c r="D41733" s="315" t="str">
        <f>'Comp. Desp. Indiretas'!$C$55</f>
        <v>TREINAMENTO</v>
      </c>
      <c r="E41733" s="314" t="str">
        <f>Resumo!$R$5</f>
        <v>Despesa</v>
      </c>
      <c r="F41733" s="314" t="str">
        <f>Resumo!$R$6</f>
        <v>Despesa Indireta</v>
      </c>
      <c r="G41733" s="327">
        <f>'Comp. Desp. Indiretas'!DJ55</f>
        <v>0</v>
      </c>
    </row>
    <row r="41734" spans="1:7" x14ac:dyDescent="0.25">
      <c r="A41734" s="319">
        <f>'Comp. Desp. Indiretas'!$DJ$7</f>
        <v>0</v>
      </c>
      <c r="B41734" s="314" t="str">
        <f>'Comp. Desp. Indiretas'!$A$56</f>
        <v>SMS</v>
      </c>
      <c r="D41734" s="315" t="str">
        <f>'Comp. Desp. Indiretas'!$C$56</f>
        <v>ASO</v>
      </c>
      <c r="E41734" s="314" t="str">
        <f>Resumo!$R$5</f>
        <v>Despesa</v>
      </c>
      <c r="F41734" s="314" t="str">
        <f>Resumo!$R$6</f>
        <v>Despesa Indireta</v>
      </c>
      <c r="G41734" s="327">
        <f>'Comp. Desp. Indiretas'!DJ56</f>
        <v>0</v>
      </c>
    </row>
    <row r="41735" spans="1:7" x14ac:dyDescent="0.25">
      <c r="A41735" s="319">
        <f>'Comp. Desp. Indiretas'!$DJ$7</f>
        <v>0</v>
      </c>
      <c r="B41735" s="314">
        <f>'Comp. Desp. Indiretas'!$A$57</f>
        <v>0</v>
      </c>
      <c r="D41735" s="315" t="str">
        <f>'Comp. Desp. Indiretas'!$C$57</f>
        <v/>
      </c>
      <c r="E41735" s="314" t="str">
        <f>Resumo!$R$5</f>
        <v>Despesa</v>
      </c>
      <c r="F41735" s="314" t="str">
        <f>Resumo!$R$6</f>
        <v>Despesa Indireta</v>
      </c>
      <c r="G41735" s="327">
        <f>'Comp. Desp. Indiretas'!DJ57</f>
        <v>0</v>
      </c>
    </row>
    <row r="41736" spans="1:7" x14ac:dyDescent="0.25">
      <c r="A41736" s="319">
        <f>'Comp. Desp. Indiretas'!$DJ$7</f>
        <v>0</v>
      </c>
      <c r="B41736" s="314">
        <f>'Comp. Desp. Indiretas'!$A$58</f>
        <v>0</v>
      </c>
      <c r="D41736" s="315" t="str">
        <f>'Comp. Desp. Indiretas'!$C$58</f>
        <v/>
      </c>
      <c r="E41736" s="314" t="str">
        <f>Resumo!$R$5</f>
        <v>Despesa</v>
      </c>
      <c r="F41736" s="314" t="str">
        <f>Resumo!$R$6</f>
        <v>Despesa Indireta</v>
      </c>
      <c r="G41736" s="327">
        <f>'Comp. Desp. Indiretas'!DJ58</f>
        <v>0</v>
      </c>
    </row>
    <row r="41737" spans="1:7" x14ac:dyDescent="0.25">
      <c r="A41737" s="319">
        <f>'Comp. Desp. Indiretas'!$DJ$7</f>
        <v>0</v>
      </c>
      <c r="B41737" s="314">
        <f>'Comp. Desp. Indiretas'!$A$59</f>
        <v>0</v>
      </c>
      <c r="D41737" s="315" t="str">
        <f>'Comp. Desp. Indiretas'!$C$59</f>
        <v/>
      </c>
      <c r="E41737" s="314" t="str">
        <f>Resumo!$R$5</f>
        <v>Despesa</v>
      </c>
      <c r="F41737" s="314" t="str">
        <f>Resumo!$R$6</f>
        <v>Despesa Indireta</v>
      </c>
      <c r="G41737" s="327">
        <f>'Comp. Desp. Indiretas'!DJ59</f>
        <v>0</v>
      </c>
    </row>
    <row r="41738" spans="1:7" x14ac:dyDescent="0.25">
      <c r="A41738" s="319">
        <f>'Comp. Desp. Indiretas'!$DJ$7</f>
        <v>0</v>
      </c>
      <c r="B41738" s="314">
        <f>'Comp. Desp. Indiretas'!$A$60</f>
        <v>0</v>
      </c>
      <c r="D41738" s="315" t="str">
        <f>'Comp. Desp. Indiretas'!$C$60</f>
        <v/>
      </c>
      <c r="E41738" s="314" t="str">
        <f>Resumo!$R$5</f>
        <v>Despesa</v>
      </c>
      <c r="F41738" s="314" t="str">
        <f>Resumo!$R$6</f>
        <v>Despesa Indireta</v>
      </c>
      <c r="G41738" s="327">
        <f>'Comp. Desp. Indiretas'!DJ60</f>
        <v>0</v>
      </c>
    </row>
    <row r="41739" spans="1:7" x14ac:dyDescent="0.25">
      <c r="A41739" s="319">
        <f>'Comp. Desp. Indiretas'!$DJ$7</f>
        <v>0</v>
      </c>
      <c r="B41739" s="314" t="str">
        <f>'Comp. Desp. Indiretas'!$A$63</f>
        <v>MOC</v>
      </c>
      <c r="D41739" s="315" t="str">
        <f>'Comp. Desp. Indiretas'!$C$63</f>
        <v>DIRETOR TÉCNICO</v>
      </c>
      <c r="E41739" s="314" t="str">
        <f>Resumo!$R$5</f>
        <v>Despesa</v>
      </c>
      <c r="F41739" s="314" t="str">
        <f>Resumo!$R$6</f>
        <v>Despesa Indireta</v>
      </c>
      <c r="G41739" s="327">
        <f>'Comp. Desp. Indiretas'!DJ63</f>
        <v>0</v>
      </c>
    </row>
    <row r="41740" spans="1:7" x14ac:dyDescent="0.25">
      <c r="A41740" s="319">
        <f>'Comp. Desp. Indiretas'!$DJ$7</f>
        <v>0</v>
      </c>
      <c r="B41740" s="314" t="str">
        <f>'Comp. Desp. Indiretas'!$A$64</f>
        <v>MOC</v>
      </c>
      <c r="D41740" s="315" t="str">
        <f>'Comp. Desp. Indiretas'!$C$64</f>
        <v>ANALISTA DE SUPRIMENTOS</v>
      </c>
      <c r="E41740" s="314" t="str">
        <f>Resumo!$R$5</f>
        <v>Despesa</v>
      </c>
      <c r="F41740" s="314" t="str">
        <f>Resumo!$R$6</f>
        <v>Despesa Indireta</v>
      </c>
      <c r="G41740" s="327">
        <f>'Comp. Desp. Indiretas'!DJ64</f>
        <v>0</v>
      </c>
    </row>
    <row r="41741" spans="1:7" x14ac:dyDescent="0.25">
      <c r="A41741" s="319">
        <f>'Comp. Desp. Indiretas'!$DJ$7</f>
        <v>0</v>
      </c>
      <c r="B41741" s="314" t="str">
        <f>'Comp. Desp. Indiretas'!$A$65</f>
        <v>MOC</v>
      </c>
      <c r="D41741" s="315" t="str">
        <f>'Comp. Desp. Indiretas'!$C$65</f>
        <v>GERENTE DE PROJETO - PJ</v>
      </c>
      <c r="E41741" s="314" t="str">
        <f>Resumo!$R$5</f>
        <v>Despesa</v>
      </c>
      <c r="F41741" s="314" t="str">
        <f>Resumo!$R$6</f>
        <v>Despesa Indireta</v>
      </c>
      <c r="G41741" s="327">
        <f>'Comp. Desp. Indiretas'!DJ65</f>
        <v>0</v>
      </c>
    </row>
    <row r="41742" spans="1:7" x14ac:dyDescent="0.25">
      <c r="A41742" s="319">
        <f>'Comp. Desp. Indiretas'!$DJ$7</f>
        <v>0</v>
      </c>
      <c r="B41742" s="314" t="str">
        <f>'Comp. Desp. Indiretas'!$A$66</f>
        <v>MOC</v>
      </c>
      <c r="D41742" s="315" t="str">
        <f>'Comp. Desp. Indiretas'!$C$66</f>
        <v>COORD. DE PROJETO - PJ</v>
      </c>
      <c r="E41742" s="314" t="str">
        <f>Resumo!$R$5</f>
        <v>Despesa</v>
      </c>
      <c r="F41742" s="314" t="str">
        <f>Resumo!$R$6</f>
        <v>Despesa Indireta</v>
      </c>
      <c r="G41742" s="327">
        <f>'Comp. Desp. Indiretas'!DJ66</f>
        <v>0</v>
      </c>
    </row>
    <row r="41743" spans="1:7" x14ac:dyDescent="0.25">
      <c r="A41743" s="319">
        <f>'Comp. Desp. Indiretas'!$DJ$7</f>
        <v>0</v>
      </c>
      <c r="B41743" s="314" t="str">
        <f>'Comp. Desp. Indiretas'!$A$67</f>
        <v>MOC</v>
      </c>
      <c r="D41743" s="315" t="str">
        <f>'Comp. Desp. Indiretas'!$C$67</f>
        <v>COORD. OPERACIONAL - PJ</v>
      </c>
      <c r="E41743" s="314" t="str">
        <f>Resumo!$R$5</f>
        <v>Despesa</v>
      </c>
      <c r="F41743" s="314" t="str">
        <f>Resumo!$R$6</f>
        <v>Despesa Indireta</v>
      </c>
      <c r="G41743" s="327">
        <f>'Comp. Desp. Indiretas'!DJ67</f>
        <v>0</v>
      </c>
    </row>
    <row r="41744" spans="1:7" x14ac:dyDescent="0.25">
      <c r="A41744" s="319">
        <f>'Comp. Desp. Indiretas'!$DJ$7</f>
        <v>0</v>
      </c>
      <c r="B41744" s="314" t="str">
        <f>'Comp. Desp. Indiretas'!$A$68</f>
        <v>MOC</v>
      </c>
      <c r="D41744" s="315" t="str">
        <f>'Comp. Desp. Indiretas'!$C$68</f>
        <v>ANALISTA DE PROJETOS SENIOR - PJ</v>
      </c>
      <c r="E41744" s="314" t="str">
        <f>Resumo!$R$5</f>
        <v>Despesa</v>
      </c>
      <c r="F41744" s="314" t="str">
        <f>Resumo!$R$6</f>
        <v>Despesa Indireta</v>
      </c>
      <c r="G41744" s="327">
        <f>'Comp. Desp. Indiretas'!DJ68</f>
        <v>0</v>
      </c>
    </row>
    <row r="41745" spans="1:7" x14ac:dyDescent="0.25">
      <c r="A41745" s="319">
        <f>'Comp. Desp. Indiretas'!$DJ$7</f>
        <v>0</v>
      </c>
      <c r="B41745" s="314" t="str">
        <f>'Comp. Desp. Indiretas'!$A$69</f>
        <v>MOC</v>
      </c>
      <c r="D41745" s="315" t="str">
        <f>'Comp. Desp. Indiretas'!$C$69</f>
        <v>ANALISTA DE PROJETOS PLENO - PJ</v>
      </c>
      <c r="E41745" s="314" t="str">
        <f>Resumo!$R$5</f>
        <v>Despesa</v>
      </c>
      <c r="F41745" s="314" t="str">
        <f>Resumo!$R$6</f>
        <v>Despesa Indireta</v>
      </c>
      <c r="G41745" s="327">
        <f>'Comp. Desp. Indiretas'!DJ69</f>
        <v>0</v>
      </c>
    </row>
    <row r="41746" spans="1:7" x14ac:dyDescent="0.25">
      <c r="A41746" s="319">
        <f>'Comp. Desp. Indiretas'!$DJ$7</f>
        <v>0</v>
      </c>
      <c r="B41746" s="314" t="str">
        <f>'Comp. Desp. Indiretas'!$A$70</f>
        <v>MOC</v>
      </c>
      <c r="D41746" s="315" t="str">
        <f>'Comp. Desp. Indiretas'!$C$70</f>
        <v>ANALISTA DE PROJETOS JUNIOR - PJ</v>
      </c>
      <c r="E41746" s="314" t="str">
        <f>Resumo!$R$5</f>
        <v>Despesa</v>
      </c>
      <c r="F41746" s="314" t="str">
        <f>Resumo!$R$6</f>
        <v>Despesa Indireta</v>
      </c>
      <c r="G41746" s="327">
        <f>'Comp. Desp. Indiretas'!DJ70</f>
        <v>0</v>
      </c>
    </row>
    <row r="41747" spans="1:7" x14ac:dyDescent="0.25">
      <c r="A41747" s="319">
        <f>'Comp. Desp. Indiretas'!$DJ$7</f>
        <v>0</v>
      </c>
      <c r="B41747" s="314" t="str">
        <f>'Comp. Desp. Indiretas'!$A$71</f>
        <v>MOC</v>
      </c>
      <c r="D41747" s="315" t="str">
        <f>'Comp. Desp. Indiretas'!$C$71</f>
        <v>TÉCNICO OPERACIONAL - PJ</v>
      </c>
      <c r="E41747" s="314" t="str">
        <f>Resumo!$R$5</f>
        <v>Despesa</v>
      </c>
      <c r="F41747" s="314" t="str">
        <f>Resumo!$R$6</f>
        <v>Despesa Indireta</v>
      </c>
      <c r="G41747" s="327">
        <f>'Comp. Desp. Indiretas'!DJ71</f>
        <v>0</v>
      </c>
    </row>
    <row r="41748" spans="1:7" x14ac:dyDescent="0.25">
      <c r="A41748" s="319">
        <f>'Comp. Desp. Indiretas'!$DJ$7</f>
        <v>0</v>
      </c>
      <c r="B41748" s="314" t="str">
        <f>'Comp. Desp. Indiretas'!$A$72</f>
        <v>MOC</v>
      </c>
      <c r="D41748" s="315" t="str">
        <f>'Comp. Desp. Indiretas'!$C$72</f>
        <v>AUXILIAR TÉCNICO - PJ</v>
      </c>
      <c r="E41748" s="314" t="str">
        <f>Resumo!$R$5</f>
        <v>Despesa</v>
      </c>
      <c r="F41748" s="314" t="str">
        <f>Resumo!$R$6</f>
        <v>Despesa Indireta</v>
      </c>
      <c r="G41748" s="327">
        <f>'Comp. Desp. Indiretas'!DJ72</f>
        <v>0</v>
      </c>
    </row>
    <row r="41749" spans="1:7" x14ac:dyDescent="0.25">
      <c r="A41749" s="319">
        <f>'Comp. Desp. Indiretas'!$DJ$7</f>
        <v>0</v>
      </c>
      <c r="B41749" s="314" t="str">
        <f>'Comp. Desp. Indiretas'!$A$73</f>
        <v>MOC</v>
      </c>
      <c r="D41749" s="315" t="str">
        <f>'Comp. Desp. Indiretas'!$C$73</f>
        <v>ANALISTA FINANCEIRO</v>
      </c>
      <c r="E41749" s="314" t="str">
        <f>Resumo!$R$5</f>
        <v>Despesa</v>
      </c>
      <c r="F41749" s="314" t="str">
        <f>Resumo!$R$6</f>
        <v>Despesa Indireta</v>
      </c>
      <c r="G41749" s="327">
        <f>'Comp. Desp. Indiretas'!DJ73</f>
        <v>0</v>
      </c>
    </row>
    <row r="41750" spans="1:7" x14ac:dyDescent="0.25">
      <c r="A41750" s="319">
        <f>'Comp. Desp. Indiretas'!$DJ$7</f>
        <v>0</v>
      </c>
      <c r="B41750" s="314" t="str">
        <f>'Comp. Desp. Indiretas'!$A$74</f>
        <v>MOC</v>
      </c>
      <c r="D41750" s="315" t="str">
        <f>'Comp. Desp. Indiretas'!$C$74</f>
        <v>ANALISTA DE SUPRIMENTOS</v>
      </c>
      <c r="E41750" s="314" t="str">
        <f>Resumo!$R$5</f>
        <v>Despesa</v>
      </c>
      <c r="F41750" s="314" t="str">
        <f>Resumo!$R$6</f>
        <v>Despesa Indireta</v>
      </c>
      <c r="G41750" s="327">
        <f>'Comp. Desp. Indiretas'!DJ74</f>
        <v>0</v>
      </c>
    </row>
    <row r="41751" spans="1:7" x14ac:dyDescent="0.25">
      <c r="A41751" s="319">
        <f>'Comp. Desp. Indiretas'!$DJ$7</f>
        <v>0</v>
      </c>
      <c r="B41751" s="314" t="str">
        <f>'Comp. Desp. Indiretas'!$A$75</f>
        <v>DG</v>
      </c>
      <c r="D41751" s="315" t="str">
        <f>'Comp. Desp. Indiretas'!$C$75</f>
        <v>HOSPEDAGEM - NIVEL 1</v>
      </c>
      <c r="E41751" s="314" t="str">
        <f>Resumo!$R$5</f>
        <v>Despesa</v>
      </c>
      <c r="F41751" s="314" t="str">
        <f>Resumo!$R$6</f>
        <v>Despesa Indireta</v>
      </c>
      <c r="G41751" s="327">
        <f>'Comp. Desp. Indiretas'!DJ75</f>
        <v>0</v>
      </c>
    </row>
    <row r="41752" spans="1:7" x14ac:dyDescent="0.25">
      <c r="A41752" s="319">
        <f>'Comp. Desp. Indiretas'!$DJ$7</f>
        <v>0</v>
      </c>
      <c r="B41752" s="314" t="str">
        <f>'Comp. Desp. Indiretas'!$A$76</f>
        <v>DG</v>
      </c>
      <c r="D41752" s="315" t="str">
        <f>'Comp. Desp. Indiretas'!$C$76</f>
        <v>ALIMENTAÇÃO - NIVEL 1</v>
      </c>
      <c r="E41752" s="314" t="str">
        <f>Resumo!$R$5</f>
        <v>Despesa</v>
      </c>
      <c r="F41752" s="314" t="str">
        <f>Resumo!$R$6</f>
        <v>Despesa Indireta</v>
      </c>
      <c r="G41752" s="327">
        <f>'Comp. Desp. Indiretas'!DJ76</f>
        <v>0</v>
      </c>
    </row>
    <row r="41753" spans="1:7" x14ac:dyDescent="0.25">
      <c r="A41753" s="319">
        <f>'Comp. Desp. Indiretas'!$DJ$7</f>
        <v>0</v>
      </c>
      <c r="B41753" s="314" t="str">
        <f>'Comp. Desp. Indiretas'!$A$77</f>
        <v>DG</v>
      </c>
      <c r="D41753" s="315" t="str">
        <f>'Comp. Desp. Indiretas'!$C$77</f>
        <v>LOCAÇÃO DE BASE OPERACIONAL</v>
      </c>
      <c r="E41753" s="314" t="str">
        <f>Resumo!$R$5</f>
        <v>Despesa</v>
      </c>
      <c r="F41753" s="314" t="str">
        <f>Resumo!$R$6</f>
        <v>Despesa Indireta</v>
      </c>
      <c r="G41753" s="327">
        <f>'Comp. Desp. Indiretas'!DJ77</f>
        <v>0</v>
      </c>
    </row>
    <row r="41754" spans="1:7" x14ac:dyDescent="0.25">
      <c r="A41754" s="319">
        <f>'Comp. Desp. Indiretas'!$DJ$7</f>
        <v>0</v>
      </c>
      <c r="B41754" s="314" t="str">
        <f>'Comp. Desp. Indiretas'!$A$78</f>
        <v>DG</v>
      </c>
      <c r="D41754" s="315" t="str">
        <f>'Comp. Desp. Indiretas'!$C$78</f>
        <v>ALIMENTAÇÃO - NIVEL 1</v>
      </c>
      <c r="E41754" s="314" t="str">
        <f>Resumo!$R$5</f>
        <v>Despesa</v>
      </c>
      <c r="F41754" s="314" t="str">
        <f>Resumo!$R$6</f>
        <v>Despesa Indireta</v>
      </c>
      <c r="G41754" s="327">
        <f>'Comp. Desp. Indiretas'!DJ78</f>
        <v>0</v>
      </c>
    </row>
    <row r="41755" spans="1:7" x14ac:dyDescent="0.25">
      <c r="A41755" s="319">
        <f>'Comp. Desp. Indiretas'!$DJ$7</f>
        <v>0</v>
      </c>
      <c r="B41755" s="314" t="str">
        <f>'Comp. Desp. Indiretas'!$A$79</f>
        <v>DG</v>
      </c>
      <c r="D41755" s="315" t="str">
        <f>'Comp. Desp. Indiretas'!$C$79</f>
        <v>ALIMENTAÇÃO - NIVEL 2</v>
      </c>
      <c r="E41755" s="314" t="str">
        <f>Resumo!$R$5</f>
        <v>Despesa</v>
      </c>
      <c r="F41755" s="314" t="str">
        <f>Resumo!$R$6</f>
        <v>Despesa Indireta</v>
      </c>
      <c r="G41755" s="327">
        <f>'Comp. Desp. Indiretas'!DJ79</f>
        <v>0</v>
      </c>
    </row>
    <row r="41756" spans="1:7" x14ac:dyDescent="0.25">
      <c r="A41756" s="319">
        <f>'Comp. Desp. Indiretas'!$DJ$7</f>
        <v>0</v>
      </c>
      <c r="B41756" s="314" t="str">
        <f>'Comp. Desp. Indiretas'!$A$80</f>
        <v>DG</v>
      </c>
      <c r="D41756" s="315" t="str">
        <f>'Comp. Desp. Indiretas'!$C$80</f>
        <v>ALIMENTAÇÃO - NIVEL 3</v>
      </c>
      <c r="E41756" s="314" t="str">
        <f>Resumo!$R$5</f>
        <v>Despesa</v>
      </c>
      <c r="F41756" s="314" t="str">
        <f>Resumo!$R$6</f>
        <v>Despesa Indireta</v>
      </c>
      <c r="G41756" s="327">
        <f>'Comp. Desp. Indiretas'!DJ80</f>
        <v>0</v>
      </c>
    </row>
    <row r="41757" spans="1:7" x14ac:dyDescent="0.25">
      <c r="A41757" s="319">
        <f>'Comp. Desp. Indiretas'!$DJ$7</f>
        <v>0</v>
      </c>
      <c r="B41757" s="314" t="str">
        <f>'Comp. Desp. Indiretas'!$A$81</f>
        <v>DG</v>
      </c>
      <c r="D41757" s="315" t="str">
        <f>'Comp. Desp. Indiretas'!$C$81</f>
        <v>TELEFONIA</v>
      </c>
      <c r="E41757" s="314" t="str">
        <f>Resumo!$R$5</f>
        <v>Despesa</v>
      </c>
      <c r="F41757" s="314" t="str">
        <f>Resumo!$R$6</f>
        <v>Despesa Indireta</v>
      </c>
      <c r="G41757" s="327">
        <f>'Comp. Desp. Indiretas'!DJ81</f>
        <v>0</v>
      </c>
    </row>
    <row r="41758" spans="1:7" x14ac:dyDescent="0.25">
      <c r="A41758" s="319">
        <f>'Comp. Desp. Indiretas'!$DJ$7</f>
        <v>0</v>
      </c>
      <c r="B41758" s="314" t="str">
        <f>'Comp. Desp. Indiretas'!$A$82</f>
        <v>DG</v>
      </c>
      <c r="D41758" s="315" t="str">
        <f>'Comp. Desp. Indiretas'!$C$82</f>
        <v>ALUGUEL DE VEÍCULO LEVE MENSAL</v>
      </c>
      <c r="E41758" s="314" t="str">
        <f>Resumo!$R$5</f>
        <v>Despesa</v>
      </c>
      <c r="F41758" s="314" t="str">
        <f>Resumo!$R$6</f>
        <v>Despesa Indireta</v>
      </c>
      <c r="G41758" s="327">
        <f>'Comp. Desp. Indiretas'!DJ82</f>
        <v>0</v>
      </c>
    </row>
    <row r="41759" spans="1:7" x14ac:dyDescent="0.25">
      <c r="A41759" s="319">
        <f>'Comp. Desp. Indiretas'!$DJ$7</f>
        <v>0</v>
      </c>
      <c r="B41759" s="314" t="str">
        <f>'Comp. Desp. Indiretas'!$A$83</f>
        <v>DG</v>
      </c>
      <c r="D41759" s="315" t="str">
        <f>'Comp. Desp. Indiretas'!$C$83</f>
        <v>ALUGUEL DE VEICULO LEVE</v>
      </c>
      <c r="E41759" s="314" t="str">
        <f>Resumo!$R$5</f>
        <v>Despesa</v>
      </c>
      <c r="F41759" s="314" t="str">
        <f>Resumo!$R$6</f>
        <v>Despesa Indireta</v>
      </c>
      <c r="G41759" s="327">
        <f>'Comp. Desp. Indiretas'!DJ83</f>
        <v>0</v>
      </c>
    </row>
    <row r="41760" spans="1:7" x14ac:dyDescent="0.25">
      <c r="A41760" s="319">
        <f>'Comp. Desp. Indiretas'!$DJ$7</f>
        <v>0</v>
      </c>
      <c r="B41760" s="314" t="str">
        <f>'Comp. Desp. Indiretas'!$A$84</f>
        <v>DG</v>
      </c>
      <c r="D41760" s="315" t="str">
        <f>'Comp. Desp. Indiretas'!$C$84</f>
        <v>ALUGUEL CAMINHONTE</v>
      </c>
      <c r="E41760" s="314" t="str">
        <f>Resumo!$R$5</f>
        <v>Despesa</v>
      </c>
      <c r="F41760" s="314" t="str">
        <f>Resumo!$R$6</f>
        <v>Despesa Indireta</v>
      </c>
      <c r="G41760" s="327">
        <f>'Comp. Desp. Indiretas'!DJ84</f>
        <v>0</v>
      </c>
    </row>
    <row r="41761" spans="1:7" x14ac:dyDescent="0.25">
      <c r="A41761" s="319">
        <f>'Comp. Desp. Indiretas'!$DJ$7</f>
        <v>0</v>
      </c>
      <c r="B41761" s="314" t="str">
        <f>'Comp. Desp. Indiretas'!$A$85</f>
        <v>DG</v>
      </c>
      <c r="D41761" s="315" t="str">
        <f>'Comp. Desp. Indiretas'!$C$85</f>
        <v>AQUISIÇÃO DE VEICULO</v>
      </c>
      <c r="E41761" s="314" t="str">
        <f>Resumo!$R$5</f>
        <v>Despesa</v>
      </c>
      <c r="F41761" s="314" t="str">
        <f>Resumo!$R$6</f>
        <v>Despesa Indireta</v>
      </c>
      <c r="G41761" s="327">
        <f>'Comp. Desp. Indiretas'!DJ85</f>
        <v>0</v>
      </c>
    </row>
    <row r="41762" spans="1:7" x14ac:dyDescent="0.25">
      <c r="A41762" s="319">
        <f>'Comp. Desp. Indiretas'!$DJ$7</f>
        <v>0</v>
      </c>
      <c r="B41762" s="314" t="str">
        <f>'Comp. Desp. Indiretas'!$A$86</f>
        <v>DG</v>
      </c>
      <c r="D41762" s="315" t="str">
        <f>'Comp. Desp. Indiretas'!$C$86</f>
        <v>COMBUSTÍVEL - GASOLINA</v>
      </c>
      <c r="E41762" s="314" t="str">
        <f>Resumo!$R$5</f>
        <v>Despesa</v>
      </c>
      <c r="F41762" s="314" t="str">
        <f>Resumo!$R$6</f>
        <v>Despesa Indireta</v>
      </c>
      <c r="G41762" s="327">
        <f>'Comp. Desp. Indiretas'!DJ86</f>
        <v>0</v>
      </c>
    </row>
    <row r="41763" spans="1:7" x14ac:dyDescent="0.25">
      <c r="A41763" s="319">
        <f>'Comp. Desp. Indiretas'!$DJ$7</f>
        <v>0</v>
      </c>
      <c r="B41763" s="314" t="str">
        <f>'Comp. Desp. Indiretas'!$A$87</f>
        <v>DG</v>
      </c>
      <c r="D41763" s="315" t="str">
        <f>'Comp. Desp. Indiretas'!$C$87</f>
        <v>COMBUSTÍVEL - DIESEL</v>
      </c>
      <c r="E41763" s="314" t="str">
        <f>Resumo!$R$5</f>
        <v>Despesa</v>
      </c>
      <c r="F41763" s="314" t="str">
        <f>Resumo!$R$6</f>
        <v>Despesa Indireta</v>
      </c>
      <c r="G41763" s="327">
        <f>'Comp. Desp. Indiretas'!DJ87</f>
        <v>0</v>
      </c>
    </row>
    <row r="41764" spans="1:7" x14ac:dyDescent="0.25">
      <c r="A41764" s="319">
        <f>'Comp. Desp. Indiretas'!$DJ$7</f>
        <v>0</v>
      </c>
      <c r="B41764" s="314" t="str">
        <f>'Comp. Desp. Indiretas'!$A$88</f>
        <v>DG</v>
      </c>
      <c r="D41764" s="315" t="str">
        <f>'Comp. Desp. Indiretas'!$C$88</f>
        <v>PASSAGEM AÉREA</v>
      </c>
      <c r="E41764" s="314" t="str">
        <f>Resumo!$R$5</f>
        <v>Despesa</v>
      </c>
      <c r="F41764" s="314" t="str">
        <f>Resumo!$R$6</f>
        <v>Despesa Indireta</v>
      </c>
      <c r="G41764" s="327">
        <f>'Comp. Desp. Indiretas'!DJ88</f>
        <v>0</v>
      </c>
    </row>
    <row r="41765" spans="1:7" x14ac:dyDescent="0.25">
      <c r="A41765" s="319">
        <f>'Comp. Desp. Indiretas'!$DJ$7</f>
        <v>0</v>
      </c>
      <c r="B41765" s="314" t="str">
        <f>'Comp. Desp. Indiretas'!$A$89</f>
        <v>ART</v>
      </c>
      <c r="D41765" s="315" t="str">
        <f>'Comp. Desp. Indiretas'!$C$89</f>
        <v>ART CREA - Nível 1</v>
      </c>
      <c r="E41765" s="314" t="str">
        <f>Resumo!$R$5</f>
        <v>Despesa</v>
      </c>
      <c r="F41765" s="314" t="str">
        <f>Resumo!$R$6</f>
        <v>Despesa Indireta</v>
      </c>
      <c r="G41765" s="327">
        <f>'Comp. Desp. Indiretas'!DJ89</f>
        <v>0</v>
      </c>
    </row>
    <row r="41766" spans="1:7" x14ac:dyDescent="0.25">
      <c r="A41766" s="319">
        <f>'Comp. Desp. Indiretas'!$DJ$7</f>
        <v>0</v>
      </c>
      <c r="B41766" s="314" t="str">
        <f>'Comp. Desp. Indiretas'!$A$90</f>
        <v>ART</v>
      </c>
      <c r="D41766" s="315" t="str">
        <f>'Comp. Desp. Indiretas'!$C$90</f>
        <v>ART CREA - Nível 2</v>
      </c>
      <c r="E41766" s="314" t="str">
        <f>Resumo!$R$5</f>
        <v>Despesa</v>
      </c>
      <c r="F41766" s="314" t="str">
        <f>Resumo!$R$6</f>
        <v>Despesa Indireta</v>
      </c>
      <c r="G41766" s="327">
        <f>'Comp. Desp. Indiretas'!DJ90</f>
        <v>0</v>
      </c>
    </row>
    <row r="41767" spans="1:7" x14ac:dyDescent="0.25">
      <c r="A41767" s="319">
        <f>'Comp. Desp. Indiretas'!$DJ$7</f>
        <v>0</v>
      </c>
      <c r="B41767" s="314" t="str">
        <f>'Comp. Desp. Indiretas'!$A$91</f>
        <v>ART</v>
      </c>
      <c r="D41767" s="315" t="str">
        <f>'Comp. Desp. Indiretas'!$C$91</f>
        <v>ART CREA - Nível 3</v>
      </c>
      <c r="E41767" s="314" t="str">
        <f>Resumo!$R$5</f>
        <v>Despesa</v>
      </c>
      <c r="F41767" s="314" t="str">
        <f>Resumo!$R$6</f>
        <v>Despesa Indireta</v>
      </c>
      <c r="G41767" s="327">
        <f>'Comp. Desp. Indiretas'!DJ91</f>
        <v>0</v>
      </c>
    </row>
    <row r="41768" spans="1:7" x14ac:dyDescent="0.25">
      <c r="A41768" s="319">
        <f>'Comp. Desp. Indiretas'!$DJ$7</f>
        <v>0</v>
      </c>
      <c r="B41768" s="314" t="str">
        <f>'Comp. Desp. Indiretas'!$A$92</f>
        <v>ART</v>
      </c>
      <c r="D41768" s="315" t="str">
        <f>'Comp. Desp. Indiretas'!$C$92</f>
        <v>ACERVO CREA</v>
      </c>
      <c r="E41768" s="314" t="str">
        <f>Resumo!$R$5</f>
        <v>Despesa</v>
      </c>
      <c r="F41768" s="314" t="str">
        <f>Resumo!$R$6</f>
        <v>Despesa Indireta</v>
      </c>
      <c r="G41768" s="327">
        <f>'Comp. Desp. Indiretas'!DJ92</f>
        <v>0</v>
      </c>
    </row>
    <row r="41769" spans="1:7" x14ac:dyDescent="0.25">
      <c r="A41769" s="319">
        <f>'Comp. Desp. Indiretas'!$DJ$7</f>
        <v>0</v>
      </c>
      <c r="B41769" s="314" t="str">
        <f>'Comp. Desp. Indiretas'!$A$93</f>
        <v>ART</v>
      </c>
      <c r="D41769" s="315" t="str">
        <f>'Comp. Desp. Indiretas'!$C$93</f>
        <v>ART CRBio</v>
      </c>
      <c r="E41769" s="314" t="str">
        <f>Resumo!$R$5</f>
        <v>Despesa</v>
      </c>
      <c r="F41769" s="314" t="str">
        <f>Resumo!$R$6</f>
        <v>Despesa Indireta</v>
      </c>
      <c r="G41769" s="327">
        <f>'Comp. Desp. Indiretas'!DJ93</f>
        <v>0</v>
      </c>
    </row>
    <row r="41770" spans="1:7" x14ac:dyDescent="0.25">
      <c r="A41770" s="319">
        <f>'Comp. Desp. Indiretas'!$DJ$7</f>
        <v>0</v>
      </c>
      <c r="B41770" s="314" t="str">
        <f>'Comp. Desp. Indiretas'!$A$94</f>
        <v>ART</v>
      </c>
      <c r="D41770" s="315" t="str">
        <f>'Comp. Desp. Indiretas'!$C$94</f>
        <v>ACERVO CRBio</v>
      </c>
      <c r="E41770" s="314" t="str">
        <f>Resumo!$R$5</f>
        <v>Despesa</v>
      </c>
      <c r="F41770" s="314" t="str">
        <f>Resumo!$R$6</f>
        <v>Despesa Indireta</v>
      </c>
      <c r="G41770" s="327">
        <f>'Comp. Desp. Indiretas'!DJ94</f>
        <v>0</v>
      </c>
    </row>
    <row r="41771" spans="1:7" x14ac:dyDescent="0.25">
      <c r="A41771" s="319">
        <f>'Comp. Desp. Indiretas'!$DJ$7</f>
        <v>0</v>
      </c>
      <c r="B41771" s="314" t="str">
        <f>'Comp. Desp. Indiretas'!$A$95</f>
        <v>ART</v>
      </c>
      <c r="D41771" s="315" t="str">
        <f>'Comp. Desp. Indiretas'!$C$95</f>
        <v>VISTO CREA PF</v>
      </c>
      <c r="E41771" s="314" t="str">
        <f>Resumo!$R$5</f>
        <v>Despesa</v>
      </c>
      <c r="F41771" s="314" t="str">
        <f>Resumo!$R$6</f>
        <v>Despesa Indireta</v>
      </c>
      <c r="G41771" s="327">
        <f>'Comp. Desp. Indiretas'!DJ95</f>
        <v>0</v>
      </c>
    </row>
    <row r="41772" spans="1:7" x14ac:dyDescent="0.25">
      <c r="A41772" s="319">
        <f>'Comp. Desp. Indiretas'!$DJ$7</f>
        <v>0</v>
      </c>
      <c r="B41772" s="314" t="str">
        <f>'Comp. Desp. Indiretas'!$A$96</f>
        <v>ART</v>
      </c>
      <c r="D41772" s="315" t="str">
        <f>'Comp. Desp. Indiretas'!$C$96</f>
        <v>VISTO CREA PJ</v>
      </c>
      <c r="E41772" s="314" t="str">
        <f>Resumo!$R$5</f>
        <v>Despesa</v>
      </c>
      <c r="F41772" s="314" t="str">
        <f>Resumo!$R$6</f>
        <v>Despesa Indireta</v>
      </c>
      <c r="G41772" s="327">
        <f>'Comp. Desp. Indiretas'!DJ96</f>
        <v>0</v>
      </c>
    </row>
    <row r="41773" spans="1:7" x14ac:dyDescent="0.25">
      <c r="A41773" s="319">
        <f>'Comp. Desp. Indiretas'!$DJ$7</f>
        <v>0</v>
      </c>
      <c r="B41773" s="314" t="str">
        <f>'Comp. Desp. Indiretas'!$A$97</f>
        <v>ART</v>
      </c>
      <c r="D41773" s="315" t="str">
        <f>'Comp. Desp. Indiretas'!$C$97</f>
        <v>ANUIDADE CREA PF</v>
      </c>
      <c r="E41773" s="314" t="str">
        <f>Resumo!$R$5</f>
        <v>Despesa</v>
      </c>
      <c r="F41773" s="314" t="str">
        <f>Resumo!$R$6</f>
        <v>Despesa Indireta</v>
      </c>
      <c r="G41773" s="327">
        <f>'Comp. Desp. Indiretas'!DJ97</f>
        <v>0</v>
      </c>
    </row>
    <row r="41774" spans="1:7" x14ac:dyDescent="0.25">
      <c r="A41774" s="319">
        <f>'Comp. Desp. Indiretas'!$DJ$7</f>
        <v>0</v>
      </c>
      <c r="B41774" s="314" t="str">
        <f>'Comp. Desp. Indiretas'!$A$98</f>
        <v>ART</v>
      </c>
      <c r="D41774" s="315" t="str">
        <f>'Comp. Desp. Indiretas'!$C$98</f>
        <v>ANUIDADE CREA PJ</v>
      </c>
      <c r="E41774" s="314" t="str">
        <f>Resumo!$R$5</f>
        <v>Despesa</v>
      </c>
      <c r="F41774" s="314" t="str">
        <f>Resumo!$R$6</f>
        <v>Despesa Indireta</v>
      </c>
      <c r="G41774" s="327">
        <f>'Comp. Desp. Indiretas'!DJ98</f>
        <v>0</v>
      </c>
    </row>
    <row r="41775" spans="1:7" x14ac:dyDescent="0.25">
      <c r="A41775" s="319">
        <f>'Comp. Desp. Indiretas'!$DJ$7</f>
        <v>0</v>
      </c>
      <c r="B41775" s="314" t="str">
        <f>'Comp. Desp. Indiretas'!$A$99</f>
        <v>ART</v>
      </c>
      <c r="D41775" s="315" t="str">
        <f>'Comp. Desp. Indiretas'!$C$99</f>
        <v>VISTO CRBio PF</v>
      </c>
      <c r="E41775" s="314" t="str">
        <f>Resumo!$R$5</f>
        <v>Despesa</v>
      </c>
      <c r="F41775" s="314" t="str">
        <f>Resumo!$R$6</f>
        <v>Despesa Indireta</v>
      </c>
      <c r="G41775" s="327">
        <f>'Comp. Desp. Indiretas'!DJ99</f>
        <v>0</v>
      </c>
    </row>
    <row r="41776" spans="1:7" x14ac:dyDescent="0.25">
      <c r="A41776" s="319">
        <f>'Comp. Desp. Indiretas'!$DJ$7</f>
        <v>0</v>
      </c>
      <c r="B41776" s="314" t="str">
        <f>'Comp. Desp. Indiretas'!$A$100</f>
        <v>ART</v>
      </c>
      <c r="D41776" s="315" t="str">
        <f>'Comp. Desp. Indiretas'!$C$100</f>
        <v>VISTO CRBio PJ</v>
      </c>
      <c r="E41776" s="314" t="str">
        <f>Resumo!$R$5</f>
        <v>Despesa</v>
      </c>
      <c r="F41776" s="314" t="str">
        <f>Resumo!$R$6</f>
        <v>Despesa Indireta</v>
      </c>
      <c r="G41776" s="327">
        <f>'Comp. Desp. Indiretas'!DJ100</f>
        <v>0</v>
      </c>
    </row>
    <row r="41777" spans="1:7" x14ac:dyDescent="0.25">
      <c r="A41777" s="319">
        <f>'Comp. Desp. Indiretas'!$DJ$7</f>
        <v>0</v>
      </c>
      <c r="B41777" s="314" t="str">
        <f>'Comp. Desp. Indiretas'!$A$101</f>
        <v>SMS</v>
      </c>
      <c r="D41777" s="315" t="str">
        <f>'Comp. Desp. Indiretas'!$C$101</f>
        <v>PPRA</v>
      </c>
      <c r="E41777" s="314" t="str">
        <f>Resumo!$R$5</f>
        <v>Despesa</v>
      </c>
      <c r="F41777" s="314" t="str">
        <f>Resumo!$R$6</f>
        <v>Despesa Indireta</v>
      </c>
      <c r="G41777" s="327">
        <f>'Comp. Desp. Indiretas'!DJ101</f>
        <v>0</v>
      </c>
    </row>
    <row r="41778" spans="1:7" x14ac:dyDescent="0.25">
      <c r="A41778" s="319">
        <f>'Comp. Desp. Indiretas'!$DJ$7</f>
        <v>0</v>
      </c>
      <c r="B41778" s="314" t="str">
        <f>'Comp. Desp. Indiretas'!$A$102</f>
        <v>SMS</v>
      </c>
      <c r="D41778" s="315" t="str">
        <f>'Comp. Desp. Indiretas'!$C$102</f>
        <v>PCMSO</v>
      </c>
      <c r="E41778" s="314" t="str">
        <f>Resumo!$R$5</f>
        <v>Despesa</v>
      </c>
      <c r="F41778" s="314" t="str">
        <f>Resumo!$R$6</f>
        <v>Despesa Indireta</v>
      </c>
      <c r="G41778" s="327">
        <f>'Comp. Desp. Indiretas'!DJ102</f>
        <v>0</v>
      </c>
    </row>
    <row r="41779" spans="1:7" x14ac:dyDescent="0.25">
      <c r="A41779" s="319">
        <f>'Comp. Desp. Indiretas'!$DJ$7</f>
        <v>0</v>
      </c>
      <c r="B41779" s="314" t="str">
        <f>'Comp. Desp. Indiretas'!$A$103</f>
        <v>SMS</v>
      </c>
      <c r="D41779" s="315" t="str">
        <f>'Comp. Desp. Indiretas'!$C$103</f>
        <v>APR</v>
      </c>
      <c r="E41779" s="314" t="str">
        <f>Resumo!$R$5</f>
        <v>Despesa</v>
      </c>
      <c r="F41779" s="314" t="str">
        <f>Resumo!$R$6</f>
        <v>Despesa Indireta</v>
      </c>
      <c r="G41779" s="327">
        <f>'Comp. Desp. Indiretas'!DJ103</f>
        <v>0</v>
      </c>
    </row>
    <row r="41780" spans="1:7" x14ac:dyDescent="0.25">
      <c r="A41780" s="319">
        <f>'Comp. Desp. Indiretas'!$DJ$7</f>
        <v>0</v>
      </c>
      <c r="B41780" s="314" t="str">
        <f>'Comp. Desp. Indiretas'!$A$104</f>
        <v>SMS</v>
      </c>
      <c r="D41780" s="315" t="str">
        <f>'Comp. Desp. Indiretas'!$C$104</f>
        <v>PAE</v>
      </c>
      <c r="E41780" s="314" t="str">
        <f>Resumo!$R$5</f>
        <v>Despesa</v>
      </c>
      <c r="F41780" s="314" t="str">
        <f>Resumo!$R$6</f>
        <v>Despesa Indireta</v>
      </c>
      <c r="G41780" s="327">
        <f>'Comp. Desp. Indiretas'!DJ104</f>
        <v>0</v>
      </c>
    </row>
    <row r="41781" spans="1:7" x14ac:dyDescent="0.25">
      <c r="A41781" s="319">
        <f>'Comp. Desp. Indiretas'!$DJ$7</f>
        <v>0</v>
      </c>
      <c r="B41781" s="314" t="str">
        <f>'Comp. Desp. Indiretas'!$A$105</f>
        <v>SMS</v>
      </c>
      <c r="D41781" s="315" t="str">
        <f>'Comp. Desp. Indiretas'!$C$105</f>
        <v>TREINAMENTO</v>
      </c>
      <c r="E41781" s="314" t="str">
        <f>Resumo!$R$5</f>
        <v>Despesa</v>
      </c>
      <c r="F41781" s="314" t="str">
        <f>Resumo!$R$6</f>
        <v>Despesa Indireta</v>
      </c>
      <c r="G41781" s="327">
        <f>'Comp. Desp. Indiretas'!DJ105</f>
        <v>0</v>
      </c>
    </row>
    <row r="41782" spans="1:7" x14ac:dyDescent="0.25">
      <c r="A41782" s="319">
        <f>'Comp. Desp. Indiretas'!$DJ$7</f>
        <v>0</v>
      </c>
      <c r="B41782" s="314" t="str">
        <f>'Comp. Desp. Indiretas'!$A$106</f>
        <v>SMS</v>
      </c>
      <c r="D41782" s="315" t="str">
        <f>'Comp. Desp. Indiretas'!$C$106</f>
        <v>ASO</v>
      </c>
      <c r="E41782" s="314" t="str">
        <f>Resumo!$R$5</f>
        <v>Despesa</v>
      </c>
      <c r="F41782" s="314" t="str">
        <f>Resumo!$R$6</f>
        <v>Despesa Indireta</v>
      </c>
      <c r="G41782" s="327">
        <f>'Comp. Desp. Indiretas'!DJ106</f>
        <v>0</v>
      </c>
    </row>
    <row r="41783" spans="1:7" x14ac:dyDescent="0.25">
      <c r="A41783" s="319">
        <f>'Comp. Desp. Indiretas'!$DJ$7</f>
        <v>0</v>
      </c>
      <c r="B41783" s="314">
        <f>'Comp. Desp. Indiretas'!$A$107</f>
        <v>0</v>
      </c>
      <c r="D41783" s="315" t="str">
        <f>'Comp. Desp. Indiretas'!$C$107</f>
        <v/>
      </c>
      <c r="E41783" s="314" t="str">
        <f>Resumo!$R$5</f>
        <v>Despesa</v>
      </c>
      <c r="F41783" s="314" t="str">
        <f>Resumo!$R$6</f>
        <v>Despesa Indireta</v>
      </c>
      <c r="G41783" s="327">
        <f>'Comp. Desp. Indiretas'!DJ107</f>
        <v>0</v>
      </c>
    </row>
    <row r="41784" spans="1:7" x14ac:dyDescent="0.25">
      <c r="A41784" s="319">
        <f>'Comp. Desp. Indiretas'!$DJ$7</f>
        <v>0</v>
      </c>
      <c r="B41784" s="314">
        <f>'Comp. Desp. Indiretas'!$A$108</f>
        <v>0</v>
      </c>
      <c r="D41784" s="315" t="str">
        <f>'Comp. Desp. Indiretas'!$C$108</f>
        <v/>
      </c>
      <c r="E41784" s="314" t="str">
        <f>Resumo!$R$5</f>
        <v>Despesa</v>
      </c>
      <c r="F41784" s="314" t="str">
        <f>Resumo!$R$6</f>
        <v>Despesa Indireta</v>
      </c>
      <c r="G41784" s="327">
        <f>'Comp. Desp. Indiretas'!DJ108</f>
        <v>0</v>
      </c>
    </row>
    <row r="41785" spans="1:7" x14ac:dyDescent="0.25">
      <c r="A41785" s="319">
        <f>'Comp. Desp. Indiretas'!$DJ$7</f>
        <v>0</v>
      </c>
      <c r="B41785" s="314">
        <f>'Comp. Desp. Indiretas'!$A$109</f>
        <v>0</v>
      </c>
      <c r="D41785" s="315" t="str">
        <f>'Comp. Desp. Indiretas'!$C$109</f>
        <v/>
      </c>
      <c r="E41785" s="314" t="str">
        <f>Resumo!$R$5</f>
        <v>Despesa</v>
      </c>
      <c r="F41785" s="314" t="str">
        <f>Resumo!$R$6</f>
        <v>Despesa Indireta</v>
      </c>
      <c r="G41785" s="327">
        <f>'Comp. Desp. Indiretas'!DJ109</f>
        <v>0</v>
      </c>
    </row>
    <row r="41786" spans="1:7" x14ac:dyDescent="0.25">
      <c r="A41786" s="319">
        <f>'Comp. Desp. Indiretas'!$DJ$7</f>
        <v>0</v>
      </c>
      <c r="B41786" s="314">
        <f>'Comp. Desp. Indiretas'!$A$110</f>
        <v>0</v>
      </c>
      <c r="D41786" s="315" t="str">
        <f>'Comp. Desp. Indiretas'!$C$110</f>
        <v/>
      </c>
      <c r="E41786" s="314" t="str">
        <f>Resumo!$R$5</f>
        <v>Despesa</v>
      </c>
      <c r="F41786" s="314" t="str">
        <f>Resumo!$R$6</f>
        <v>Despesa Indireta</v>
      </c>
      <c r="G41786" s="327">
        <f>'Comp. Desp. Indiretas'!DJ110</f>
        <v>0</v>
      </c>
    </row>
    <row r="41787" spans="1:7" x14ac:dyDescent="0.25">
      <c r="A41787" s="319">
        <f>'Comp. Desp. Indiretas'!$DJ$7</f>
        <v>0</v>
      </c>
      <c r="B41787" s="314">
        <f>'Comp. Desp. Indiretas'!$A$111</f>
        <v>0</v>
      </c>
      <c r="D41787" s="315" t="str">
        <f>'Comp. Desp. Indiretas'!$C$111</f>
        <v/>
      </c>
      <c r="E41787" s="314" t="str">
        <f>Resumo!$R$5</f>
        <v>Despesa</v>
      </c>
      <c r="F41787" s="314" t="str">
        <f>Resumo!$R$6</f>
        <v>Despesa Indireta</v>
      </c>
      <c r="G41787" s="327">
        <f>'Comp. Desp. Indiretas'!DJ111</f>
        <v>0</v>
      </c>
    </row>
    <row r="41788" spans="1:7" x14ac:dyDescent="0.25">
      <c r="A41788" s="319">
        <f>'Comp. Desp. Indiretas'!$DJ$7</f>
        <v>0</v>
      </c>
      <c r="B41788" s="314">
        <f>'Comp. Desp. Indiretas'!$A$112</f>
        <v>0</v>
      </c>
      <c r="D41788" s="315" t="str">
        <f>'Comp. Desp. Indiretas'!$C$112</f>
        <v/>
      </c>
      <c r="E41788" s="314" t="str">
        <f>Resumo!$R$5</f>
        <v>Despesa</v>
      </c>
      <c r="F41788" s="314" t="str">
        <f>Resumo!$R$6</f>
        <v>Despesa Indireta</v>
      </c>
      <c r="G41788" s="327">
        <f>'Comp. Desp. Indiretas'!DJ112</f>
        <v>0</v>
      </c>
    </row>
    <row r="41789" spans="1:7" x14ac:dyDescent="0.25">
      <c r="A41789" s="319">
        <f>'Comp. Desp. Indiretas'!$DJ$7</f>
        <v>0</v>
      </c>
      <c r="B41789" s="314" t="str">
        <f>'Composições Desp. Diretas'!$A$10</f>
        <v>SE</v>
      </c>
      <c r="C41789" s="314" t="str">
        <f>EAP!$C$9</f>
        <v>PP01</v>
      </c>
      <c r="D41789" s="315" t="str">
        <f>'Composições Desp. Diretas'!$C$10</f>
        <v>Subcontratação: realização do serviço de monit. da QAE</v>
      </c>
      <c r="E41789" s="314" t="str">
        <f>Resumo!$R$5</f>
        <v>Despesa</v>
      </c>
      <c r="F41789" s="314" t="str">
        <f>Resumo!$R$7</f>
        <v>Despesa Direta</v>
      </c>
      <c r="G41789" s="327">
        <f>'Composições Desp. Diretas'!DK10</f>
        <v>0</v>
      </c>
    </row>
    <row r="41790" spans="1:7" x14ac:dyDescent="0.25">
      <c r="A41790" s="319">
        <f>'Comp. Desp. Indiretas'!$DJ$7</f>
        <v>0</v>
      </c>
      <c r="B41790" s="314" t="str">
        <f>'Composições Desp. Diretas'!$A$11</f>
        <v>MOC</v>
      </c>
      <c r="C41790" s="314" t="str">
        <f>EAP!$C$9</f>
        <v>PP01</v>
      </c>
      <c r="D41790" s="315" t="str">
        <f>'Composições Desp. Diretas'!$C$11</f>
        <v>ANALISTA DE PROJETOS PLENO</v>
      </c>
      <c r="E41790" s="314" t="str">
        <f>Resumo!$R$5</f>
        <v>Despesa</v>
      </c>
      <c r="F41790" s="314" t="str">
        <f>Resumo!$R$7</f>
        <v>Despesa Direta</v>
      </c>
      <c r="G41790" s="327">
        <f>'Composições Desp. Diretas'!DK11</f>
        <v>0</v>
      </c>
    </row>
    <row r="41791" spans="1:7" x14ac:dyDescent="0.25">
      <c r="A41791" s="319">
        <f>'Comp. Desp. Indiretas'!$DJ$7</f>
        <v>0</v>
      </c>
      <c r="B41791" s="314">
        <f>'Composições Desp. Diretas'!$A$12</f>
        <v>0</v>
      </c>
      <c r="C41791" s="314" t="str">
        <f>EAP!$C$9</f>
        <v>PP01</v>
      </c>
      <c r="D41791" s="315">
        <f>'Composições Desp. Diretas'!$C$12</f>
        <v>0</v>
      </c>
      <c r="E41791" s="314" t="str">
        <f>Resumo!$R$5</f>
        <v>Despesa</v>
      </c>
      <c r="F41791" s="314" t="str">
        <f>Resumo!$R$7</f>
        <v>Despesa Direta</v>
      </c>
      <c r="G41791" s="327">
        <f>'Composições Desp. Diretas'!DK12</f>
        <v>0</v>
      </c>
    </row>
    <row r="41792" spans="1:7" x14ac:dyDescent="0.25">
      <c r="A41792" s="319">
        <f>'Comp. Desp. Indiretas'!$DJ$7</f>
        <v>0</v>
      </c>
      <c r="B41792" s="314">
        <f>'Composições Desp. Diretas'!$A$13</f>
        <v>0</v>
      </c>
      <c r="C41792" s="314" t="str">
        <f>EAP!$C$9</f>
        <v>PP01</v>
      </c>
      <c r="D41792" s="315">
        <f>'Composições Desp. Diretas'!$C$13</f>
        <v>0</v>
      </c>
      <c r="E41792" s="314" t="str">
        <f>Resumo!$R$5</f>
        <v>Despesa</v>
      </c>
      <c r="F41792" s="314" t="str">
        <f>Resumo!$R$7</f>
        <v>Despesa Direta</v>
      </c>
      <c r="G41792" s="327">
        <f>'Composições Desp. Diretas'!DK13</f>
        <v>0</v>
      </c>
    </row>
    <row r="41793" spans="1:7" x14ac:dyDescent="0.25">
      <c r="A41793" s="319">
        <f>'Comp. Desp. Indiretas'!$DJ$7</f>
        <v>0</v>
      </c>
      <c r="B41793" s="314">
        <f>'Composições Desp. Diretas'!$A$14</f>
        <v>0</v>
      </c>
      <c r="C41793" s="314" t="str">
        <f>EAP!$C$9</f>
        <v>PP01</v>
      </c>
      <c r="D41793" s="315">
        <f>'Composições Desp. Diretas'!$C$14</f>
        <v>0</v>
      </c>
      <c r="E41793" s="314" t="str">
        <f>Resumo!$R$5</f>
        <v>Despesa</v>
      </c>
      <c r="F41793" s="314" t="str">
        <f>Resumo!$R$7</f>
        <v>Despesa Direta</v>
      </c>
      <c r="G41793" s="327">
        <f>'Composições Desp. Diretas'!DK14</f>
        <v>0</v>
      </c>
    </row>
    <row r="41794" spans="1:7" x14ac:dyDescent="0.25">
      <c r="A41794" s="319">
        <f>'Comp. Desp. Indiretas'!$DJ$7</f>
        <v>0</v>
      </c>
      <c r="B41794" s="314">
        <f>'Composições Desp. Diretas'!$A$15</f>
        <v>0</v>
      </c>
      <c r="C41794" s="314" t="str">
        <f>EAP!$C$9</f>
        <v>PP01</v>
      </c>
      <c r="D41794" s="315">
        <f>'Composições Desp. Diretas'!$C$15</f>
        <v>0</v>
      </c>
      <c r="E41794" s="314" t="str">
        <f>Resumo!$R$5</f>
        <v>Despesa</v>
      </c>
      <c r="F41794" s="314" t="str">
        <f>Resumo!$R$7</f>
        <v>Despesa Direta</v>
      </c>
      <c r="G41794" s="327">
        <f>'Composições Desp. Diretas'!DK15</f>
        <v>0</v>
      </c>
    </row>
    <row r="41795" spans="1:7" x14ac:dyDescent="0.25">
      <c r="A41795" s="319">
        <f>'Comp. Desp. Indiretas'!$DJ$7</f>
        <v>0</v>
      </c>
      <c r="B41795" s="314">
        <f>'Composições Desp. Diretas'!$A$16</f>
        <v>0</v>
      </c>
      <c r="C41795" s="314" t="str">
        <f>EAP!$C$9</f>
        <v>PP01</v>
      </c>
      <c r="D41795" s="315">
        <f>'Composições Desp. Diretas'!$C$16</f>
        <v>0</v>
      </c>
      <c r="E41795" s="314" t="str">
        <f>Resumo!$R$5</f>
        <v>Despesa</v>
      </c>
      <c r="F41795" s="314" t="str">
        <f>Resumo!$R$7</f>
        <v>Despesa Direta</v>
      </c>
      <c r="G41795" s="327">
        <f>'Composições Desp. Diretas'!DK16</f>
        <v>0</v>
      </c>
    </row>
    <row r="41796" spans="1:7" x14ac:dyDescent="0.25">
      <c r="A41796" s="319">
        <f>'Comp. Desp. Indiretas'!$DJ$7</f>
        <v>0</v>
      </c>
      <c r="B41796" s="314">
        <f>'Composições Desp. Diretas'!$A$17</f>
        <v>0</v>
      </c>
      <c r="C41796" s="314" t="str">
        <f>EAP!$C$9</f>
        <v>PP01</v>
      </c>
      <c r="D41796" s="315">
        <f>'Composições Desp. Diretas'!$C$17</f>
        <v>0</v>
      </c>
      <c r="E41796" s="314" t="str">
        <f>Resumo!$R$5</f>
        <v>Despesa</v>
      </c>
      <c r="F41796" s="314" t="str">
        <f>Resumo!$R$7</f>
        <v>Despesa Direta</v>
      </c>
      <c r="G41796" s="327">
        <f>'Composições Desp. Diretas'!DK17</f>
        <v>0</v>
      </c>
    </row>
    <row r="41797" spans="1:7" x14ac:dyDescent="0.25">
      <c r="A41797" s="319">
        <f>'Comp. Desp. Indiretas'!$DJ$7</f>
        <v>0</v>
      </c>
      <c r="B41797" s="314">
        <f>'Composições Desp. Diretas'!$A$18</f>
        <v>0</v>
      </c>
      <c r="C41797" s="314" t="str">
        <f>EAP!$C$9</f>
        <v>PP01</v>
      </c>
      <c r="D41797" s="315">
        <f>'Composições Desp. Diretas'!$C$18</f>
        <v>0</v>
      </c>
      <c r="E41797" s="314" t="str">
        <f>Resumo!$R$5</f>
        <v>Despesa</v>
      </c>
      <c r="F41797" s="314" t="str">
        <f>Resumo!$R$7</f>
        <v>Despesa Direta</v>
      </c>
      <c r="G41797" s="327">
        <f>'Composições Desp. Diretas'!DK18</f>
        <v>0</v>
      </c>
    </row>
    <row r="41798" spans="1:7" x14ac:dyDescent="0.25">
      <c r="A41798" s="319">
        <f>'Comp. Desp. Indiretas'!$DJ$7</f>
        <v>0</v>
      </c>
      <c r="B41798" s="314">
        <f>'Composições Desp. Diretas'!$A$19</f>
        <v>0</v>
      </c>
      <c r="C41798" s="314" t="str">
        <f>EAP!$C$9</f>
        <v>PP01</v>
      </c>
      <c r="D41798" s="315">
        <f>'Composições Desp. Diretas'!$C$19</f>
        <v>0</v>
      </c>
      <c r="E41798" s="314" t="str">
        <f>Resumo!$R$5</f>
        <v>Despesa</v>
      </c>
      <c r="F41798" s="314" t="str">
        <f>Resumo!$R$7</f>
        <v>Despesa Direta</v>
      </c>
      <c r="G41798" s="327">
        <f>'Composições Desp. Diretas'!DK19</f>
        <v>0</v>
      </c>
    </row>
    <row r="41799" spans="1:7" x14ac:dyDescent="0.25">
      <c r="A41799" s="319">
        <f>'Comp. Desp. Indiretas'!$DJ$7</f>
        <v>0</v>
      </c>
      <c r="B41799" s="314">
        <f>'Composições Desp. Diretas'!$A$20</f>
        <v>0</v>
      </c>
      <c r="C41799" s="314" t="str">
        <f>EAP!$C$9</f>
        <v>PP01</v>
      </c>
      <c r="D41799" s="315">
        <f>'Composições Desp. Diretas'!$C$20</f>
        <v>0</v>
      </c>
      <c r="E41799" s="314" t="str">
        <f>Resumo!$R$5</f>
        <v>Despesa</v>
      </c>
      <c r="F41799" s="314" t="str">
        <f>Resumo!$R$7</f>
        <v>Despesa Direta</v>
      </c>
      <c r="G41799" s="327">
        <f>'Composições Desp. Diretas'!DK20</f>
        <v>0</v>
      </c>
    </row>
    <row r="41800" spans="1:7" x14ac:dyDescent="0.25">
      <c r="A41800" s="319">
        <f>'Comp. Desp. Indiretas'!$DJ$7</f>
        <v>0</v>
      </c>
      <c r="B41800" s="314">
        <f>'Composições Desp. Diretas'!$A$21</f>
        <v>0</v>
      </c>
      <c r="C41800" s="314" t="str">
        <f>EAP!$C$9</f>
        <v>PP01</v>
      </c>
      <c r="D41800" s="315">
        <f>'Composições Desp. Diretas'!$C$21</f>
        <v>0</v>
      </c>
      <c r="E41800" s="314" t="str">
        <f>Resumo!$R$5</f>
        <v>Despesa</v>
      </c>
      <c r="F41800" s="314" t="str">
        <f>Resumo!$R$7</f>
        <v>Despesa Direta</v>
      </c>
      <c r="G41800" s="327">
        <f>'Composições Desp. Diretas'!DK21</f>
        <v>0</v>
      </c>
    </row>
    <row r="41801" spans="1:7" x14ac:dyDescent="0.25">
      <c r="A41801" s="319">
        <f>'Comp. Desp. Indiretas'!$DJ$7</f>
        <v>0</v>
      </c>
      <c r="B41801" s="314">
        <f>'Composições Desp. Diretas'!$A$22</f>
        <v>0</v>
      </c>
      <c r="C41801" s="314" t="str">
        <f>EAP!$C$9</f>
        <v>PP01</v>
      </c>
      <c r="D41801" s="315">
        <f>'Composições Desp. Diretas'!$C$22</f>
        <v>0</v>
      </c>
      <c r="E41801" s="314" t="str">
        <f>Resumo!$R$5</f>
        <v>Despesa</v>
      </c>
      <c r="F41801" s="314" t="str">
        <f>Resumo!$R$7</f>
        <v>Despesa Direta</v>
      </c>
      <c r="G41801" s="327">
        <f>'Composições Desp. Diretas'!DK22</f>
        <v>0</v>
      </c>
    </row>
    <row r="41802" spans="1:7" x14ac:dyDescent="0.25">
      <c r="A41802" s="319">
        <f>'Comp. Desp. Indiretas'!$DJ$7</f>
        <v>0</v>
      </c>
      <c r="B41802" s="314">
        <f>'Composições Desp. Diretas'!$A$23</f>
        <v>0</v>
      </c>
      <c r="C41802" s="314" t="str">
        <f>EAP!$C$9</f>
        <v>PP01</v>
      </c>
      <c r="D41802" s="315">
        <f>'Composições Desp. Diretas'!$C$23</f>
        <v>0</v>
      </c>
      <c r="E41802" s="314" t="str">
        <f>Resumo!$R$5</f>
        <v>Despesa</v>
      </c>
      <c r="F41802" s="314" t="str">
        <f>Resumo!$R$7</f>
        <v>Despesa Direta</v>
      </c>
      <c r="G41802" s="327">
        <f>'Composições Desp. Diretas'!DK23</f>
        <v>0</v>
      </c>
    </row>
    <row r="41820" spans="1:7" x14ac:dyDescent="0.25">
      <c r="A41820" s="319">
        <f>'Comp. Desp. Indiretas'!$DJ$7</f>
        <v>0</v>
      </c>
      <c r="B41820" s="314" t="str">
        <f>'Composições Desp. Diretas'!$A$25</f>
        <v>MOC</v>
      </c>
      <c r="C41820" s="314" t="str">
        <f>EAP!$C$10</f>
        <v>PP02</v>
      </c>
      <c r="D41820" s="315" t="str">
        <f>'Composições Desp. Diretas'!$C$25</f>
        <v>TÉCNICO OPERACIONAL</v>
      </c>
      <c r="E41820" s="314" t="str">
        <f>Resumo!$R$5</f>
        <v>Despesa</v>
      </c>
      <c r="F41820" s="314" t="str">
        <f>Resumo!$R$7</f>
        <v>Despesa Direta</v>
      </c>
      <c r="G41820" s="327">
        <f>'Composições Desp. Diretas'!DK25</f>
        <v>0</v>
      </c>
    </row>
    <row r="41821" spans="1:7" x14ac:dyDescent="0.25">
      <c r="A41821" s="319">
        <f>'Comp. Desp. Indiretas'!$DJ$7</f>
        <v>0</v>
      </c>
      <c r="B41821" s="314" t="str">
        <f>'Composições Desp. Diretas'!$A$26</f>
        <v>SE</v>
      </c>
      <c r="C41821" s="314" t="str">
        <f>EAP!$C$10</f>
        <v>PP02</v>
      </c>
      <c r="D41821" s="315" t="str">
        <f>'Composições Desp. Diretas'!$C$26</f>
        <v>Pedágio</v>
      </c>
      <c r="E41821" s="314" t="str">
        <f>Resumo!$R$5</f>
        <v>Despesa</v>
      </c>
      <c r="F41821" s="314" t="str">
        <f>Resumo!$R$7</f>
        <v>Despesa Direta</v>
      </c>
      <c r="G41821" s="327">
        <f>'Composições Desp. Diretas'!DK26</f>
        <v>0</v>
      </c>
    </row>
    <row r="41822" spans="1:7" x14ac:dyDescent="0.25">
      <c r="A41822" s="319">
        <f>'Comp. Desp. Indiretas'!$DJ$7</f>
        <v>0</v>
      </c>
      <c r="B41822" s="314" t="str">
        <f>'Composições Desp. Diretas'!$A$27</f>
        <v>SE</v>
      </c>
      <c r="C41822" s="314" t="str">
        <f>EAP!$C$10</f>
        <v>PP02</v>
      </c>
      <c r="D41822" s="315" t="str">
        <f>'Composições Desp. Diretas'!$C$27</f>
        <v>Despacho ida e volta - sonômetro</v>
      </c>
      <c r="E41822" s="314" t="str">
        <f>Resumo!$R$5</f>
        <v>Despesa</v>
      </c>
      <c r="F41822" s="314" t="str">
        <f>Resumo!$R$7</f>
        <v>Despesa Direta</v>
      </c>
      <c r="G41822" s="327">
        <f>'Composições Desp. Diretas'!DK27</f>
        <v>0</v>
      </c>
    </row>
    <row r="41823" spans="1:7" x14ac:dyDescent="0.25">
      <c r="A41823" s="319">
        <f>'Comp. Desp. Indiretas'!$DJ$7</f>
        <v>0</v>
      </c>
      <c r="B41823" s="314" t="str">
        <f>'Composições Desp. Diretas'!$A$28</f>
        <v>DG</v>
      </c>
      <c r="C41823" s="314" t="str">
        <f>EAP!$C$10</f>
        <v>PP02</v>
      </c>
      <c r="D41823" s="315" t="str">
        <f>'Composições Desp. Diretas'!$C$28</f>
        <v>ALUGUEL DE VEICULO LEVE</v>
      </c>
      <c r="E41823" s="314" t="str">
        <f>Resumo!$R$5</f>
        <v>Despesa</v>
      </c>
      <c r="F41823" s="314" t="str">
        <f>Resumo!$R$7</f>
        <v>Despesa Direta</v>
      </c>
      <c r="G41823" s="327">
        <f>'Composições Desp. Diretas'!DK28</f>
        <v>0</v>
      </c>
    </row>
    <row r="41824" spans="1:7" x14ac:dyDescent="0.25">
      <c r="A41824" s="319">
        <f>'Comp. Desp. Indiretas'!$DJ$7</f>
        <v>0</v>
      </c>
      <c r="B41824" s="314" t="str">
        <f>'Composições Desp. Diretas'!$A$29</f>
        <v>DG</v>
      </c>
      <c r="C41824" s="314" t="str">
        <f>EAP!$C$10</f>
        <v>PP02</v>
      </c>
      <c r="D41824" s="315" t="str">
        <f>'Composições Desp. Diretas'!$C$29</f>
        <v>COMBUSTÍVEL - GASOLINA</v>
      </c>
      <c r="E41824" s="314" t="str">
        <f>Resumo!$R$5</f>
        <v>Despesa</v>
      </c>
      <c r="F41824" s="314" t="str">
        <f>Resumo!$R$7</f>
        <v>Despesa Direta</v>
      </c>
      <c r="G41824" s="327">
        <f>'Composições Desp. Diretas'!DK29</f>
        <v>0</v>
      </c>
    </row>
    <row r="41825" spans="1:7" x14ac:dyDescent="0.25">
      <c r="A41825" s="319">
        <f>'Comp. Desp. Indiretas'!$DJ$7</f>
        <v>0</v>
      </c>
      <c r="B41825" s="314">
        <f>'Composições Desp. Diretas'!$A$30</f>
        <v>0</v>
      </c>
      <c r="C41825" s="314" t="str">
        <f>EAP!$C$10</f>
        <v>PP02</v>
      </c>
      <c r="D41825" s="315">
        <f>'Composições Desp. Diretas'!$C$30</f>
        <v>0</v>
      </c>
      <c r="E41825" s="314" t="str">
        <f>Resumo!$R$5</f>
        <v>Despesa</v>
      </c>
      <c r="F41825" s="314" t="str">
        <f>Resumo!$R$7</f>
        <v>Despesa Direta</v>
      </c>
      <c r="G41825" s="327">
        <f>'Composições Desp. Diretas'!DK30</f>
        <v>0</v>
      </c>
    </row>
    <row r="41826" spans="1:7" x14ac:dyDescent="0.25">
      <c r="A41826" s="319">
        <f>'Comp. Desp. Indiretas'!$DJ$7</f>
        <v>0</v>
      </c>
      <c r="B41826" s="314">
        <f>'Composições Desp. Diretas'!$A$31</f>
        <v>0</v>
      </c>
      <c r="C41826" s="314" t="str">
        <f>EAP!$C$10</f>
        <v>PP02</v>
      </c>
      <c r="D41826" s="315">
        <f>'Composições Desp. Diretas'!$C$31</f>
        <v>0</v>
      </c>
      <c r="E41826" s="314" t="str">
        <f>Resumo!$R$5</f>
        <v>Despesa</v>
      </c>
      <c r="F41826" s="314" t="str">
        <f>Resumo!$R$7</f>
        <v>Despesa Direta</v>
      </c>
      <c r="G41826" s="327">
        <f>'Composições Desp. Diretas'!DK31</f>
        <v>0</v>
      </c>
    </row>
    <row r="41827" spans="1:7" x14ac:dyDescent="0.25">
      <c r="A41827" s="319">
        <f>'Comp. Desp. Indiretas'!$DJ$7</f>
        <v>0</v>
      </c>
      <c r="B41827" s="314" t="str">
        <f>'Composições Desp. Diretas'!$A$32</f>
        <v>MOC</v>
      </c>
      <c r="C41827" s="314" t="str">
        <f>EAP!$C$10</f>
        <v>PP02</v>
      </c>
      <c r="D41827" s="315" t="str">
        <f>'Composições Desp. Diretas'!$C$32</f>
        <v>COORD. DE PROJETO</v>
      </c>
      <c r="E41827" s="314" t="str">
        <f>Resumo!$R$5</f>
        <v>Despesa</v>
      </c>
      <c r="F41827" s="314" t="str">
        <f>Resumo!$R$7</f>
        <v>Despesa Direta</v>
      </c>
      <c r="G41827" s="327">
        <f>'Composições Desp. Diretas'!DK32</f>
        <v>0</v>
      </c>
    </row>
    <row r="41828" spans="1:7" x14ac:dyDescent="0.25">
      <c r="A41828" s="319">
        <f>'Comp. Desp. Indiretas'!$DJ$7</f>
        <v>0</v>
      </c>
      <c r="B41828" s="314" t="str">
        <f>'Composições Desp. Diretas'!$A$33</f>
        <v>MOC</v>
      </c>
      <c r="C41828" s="314" t="str">
        <f>EAP!$C$10</f>
        <v>PP02</v>
      </c>
      <c r="D41828" s="315" t="str">
        <f>'Composições Desp. Diretas'!$C$33</f>
        <v>ANALISTA DE PROJETOS PLENO</v>
      </c>
      <c r="E41828" s="314" t="str">
        <f>Resumo!$R$5</f>
        <v>Despesa</v>
      </c>
      <c r="F41828" s="314" t="str">
        <f>Resumo!$R$7</f>
        <v>Despesa Direta</v>
      </c>
      <c r="G41828" s="327">
        <f>'Composições Desp. Diretas'!DK33</f>
        <v>0</v>
      </c>
    </row>
    <row r="41829" spans="1:7" x14ac:dyDescent="0.25">
      <c r="A41829" s="319">
        <f>'Comp. Desp. Indiretas'!$DJ$7</f>
        <v>0</v>
      </c>
      <c r="B41829" s="314" t="str">
        <f>'Composições Desp. Diretas'!$A$34</f>
        <v>MOC</v>
      </c>
      <c r="C41829" s="314" t="str">
        <f>EAP!$C$10</f>
        <v>PP02</v>
      </c>
      <c r="D41829" s="315" t="str">
        <f>'Composições Desp. Diretas'!$C$34</f>
        <v>ASSISTENTE DE PROJETOS</v>
      </c>
      <c r="E41829" s="314" t="str">
        <f>Resumo!$R$5</f>
        <v>Despesa</v>
      </c>
      <c r="F41829" s="314" t="str">
        <f>Resumo!$R$7</f>
        <v>Despesa Direta</v>
      </c>
      <c r="G41829" s="327">
        <f>'Composições Desp. Diretas'!DK34</f>
        <v>0</v>
      </c>
    </row>
    <row r="41830" spans="1:7" x14ac:dyDescent="0.25">
      <c r="A41830" s="319">
        <f>'Comp. Desp. Indiretas'!$DJ$7</f>
        <v>0</v>
      </c>
      <c r="B41830" s="314" t="str">
        <f>'Composições Desp. Diretas'!$A$35</f>
        <v>MOC</v>
      </c>
      <c r="C41830" s="314" t="str">
        <f>EAP!$C$10</f>
        <v>PP02</v>
      </c>
      <c r="D41830" s="315" t="str">
        <f>'Composições Desp. Diretas'!$C$35</f>
        <v>ANALISTA DE GEOPROCESSAMENTO</v>
      </c>
      <c r="E41830" s="314" t="str">
        <f>Resumo!$R$5</f>
        <v>Despesa</v>
      </c>
      <c r="F41830" s="314" t="str">
        <f>Resumo!$R$7</f>
        <v>Despesa Direta</v>
      </c>
      <c r="G41830" s="327">
        <f>'Composições Desp. Diretas'!DK35</f>
        <v>0</v>
      </c>
    </row>
    <row r="41831" spans="1:7" x14ac:dyDescent="0.25">
      <c r="A41831" s="319">
        <f>'Comp. Desp. Indiretas'!$DJ$7</f>
        <v>0</v>
      </c>
      <c r="B41831" s="314">
        <f>'Composições Desp. Diretas'!$A$36</f>
        <v>0</v>
      </c>
      <c r="C41831" s="314" t="str">
        <f>EAP!$C$10</f>
        <v>PP02</v>
      </c>
      <c r="D41831" s="315">
        <f>'Composições Desp. Diretas'!$C$36</f>
        <v>0</v>
      </c>
      <c r="E41831" s="314" t="str">
        <f>Resumo!$R$5</f>
        <v>Despesa</v>
      </c>
      <c r="F41831" s="314" t="str">
        <f>Resumo!$R$7</f>
        <v>Despesa Direta</v>
      </c>
      <c r="G41831" s="327">
        <f>'Composições Desp. Diretas'!DK36</f>
        <v>0</v>
      </c>
    </row>
    <row r="41832" spans="1:7" x14ac:dyDescent="0.25">
      <c r="A41832" s="319">
        <f>'Comp. Desp. Indiretas'!$DJ$7</f>
        <v>0</v>
      </c>
      <c r="B41832" s="314">
        <f>'Composições Desp. Diretas'!$A$37</f>
        <v>0</v>
      </c>
      <c r="C41832" s="314" t="str">
        <f>EAP!$C$10</f>
        <v>PP02</v>
      </c>
      <c r="D41832" s="315">
        <f>'Composições Desp. Diretas'!$C$37</f>
        <v>0</v>
      </c>
      <c r="E41832" s="314" t="str">
        <f>Resumo!$R$5</f>
        <v>Despesa</v>
      </c>
      <c r="F41832" s="314" t="str">
        <f>Resumo!$R$7</f>
        <v>Despesa Direta</v>
      </c>
      <c r="G41832" s="327">
        <f>'Composições Desp. Diretas'!DK37</f>
        <v>0</v>
      </c>
    </row>
    <row r="41833" spans="1:7" x14ac:dyDescent="0.25">
      <c r="A41833" s="319">
        <f>'Comp. Desp. Indiretas'!$DJ$7</f>
        <v>0</v>
      </c>
      <c r="B41833" s="314">
        <f>'Composições Desp. Diretas'!$A$38</f>
        <v>0</v>
      </c>
      <c r="C41833" s="314" t="str">
        <f>EAP!$C$10</f>
        <v>PP02</v>
      </c>
      <c r="D41833" s="315">
        <f>'Composições Desp. Diretas'!$C$38</f>
        <v>0</v>
      </c>
      <c r="E41833" s="314" t="str">
        <f>Resumo!$R$5</f>
        <v>Despesa</v>
      </c>
      <c r="F41833" s="314" t="str">
        <f>Resumo!$R$7</f>
        <v>Despesa Direta</v>
      </c>
      <c r="G41833" s="327">
        <f>'Composições Desp. Diretas'!DK38</f>
        <v>0</v>
      </c>
    </row>
    <row r="41834" spans="1:7" x14ac:dyDescent="0.25">
      <c r="A41834" s="319">
        <f>'Comp. Desp. Indiretas'!$DJ$7</f>
        <v>0</v>
      </c>
      <c r="B41834" s="314">
        <f>'Composições Desp. Diretas'!$A$39</f>
        <v>0</v>
      </c>
      <c r="C41834" s="314" t="str">
        <f>EAP!$C$10</f>
        <v>PP02</v>
      </c>
      <c r="D41834" s="315">
        <f>'Composições Desp. Diretas'!$C$39</f>
        <v>0</v>
      </c>
      <c r="E41834" s="314" t="str">
        <f>Resumo!$R$5</f>
        <v>Despesa</v>
      </c>
      <c r="F41834" s="314" t="str">
        <f>Resumo!$R$7</f>
        <v>Despesa Direta</v>
      </c>
      <c r="G41834" s="327">
        <f>'Composições Desp. Diretas'!DK39</f>
        <v>0</v>
      </c>
    </row>
    <row r="41835" spans="1:7" x14ac:dyDescent="0.25">
      <c r="A41835" s="319">
        <f>'Comp. Desp. Indiretas'!$DJ$7</f>
        <v>0</v>
      </c>
      <c r="B41835" s="314">
        <f>'Composições Desp. Diretas'!$A$40</f>
        <v>0</v>
      </c>
      <c r="C41835" s="314" t="str">
        <f>EAP!$C$10</f>
        <v>PP02</v>
      </c>
      <c r="D41835" s="315">
        <f>'Composições Desp. Diretas'!$C$40</f>
        <v>0</v>
      </c>
      <c r="E41835" s="314" t="str">
        <f>Resumo!$R$5</f>
        <v>Despesa</v>
      </c>
      <c r="F41835" s="314" t="str">
        <f>Resumo!$R$7</f>
        <v>Despesa Direta</v>
      </c>
      <c r="G41835" s="327">
        <f>'Composições Desp. Diretas'!DK40</f>
        <v>0</v>
      </c>
    </row>
    <row r="41836" spans="1:7" x14ac:dyDescent="0.25">
      <c r="A41836" s="319">
        <f>'Comp. Desp. Indiretas'!$DJ$7</f>
        <v>0</v>
      </c>
      <c r="B41836" s="314">
        <f>'Composições Desp. Diretas'!$A$41</f>
        <v>0</v>
      </c>
      <c r="C41836" s="314" t="str">
        <f>EAP!$C$10</f>
        <v>PP02</v>
      </c>
      <c r="D41836" s="315">
        <f>'Composições Desp. Diretas'!$C$41</f>
        <v>0</v>
      </c>
      <c r="E41836" s="314" t="str">
        <f>Resumo!$R$5</f>
        <v>Despesa</v>
      </c>
      <c r="F41836" s="314" t="str">
        <f>Resumo!$R$7</f>
        <v>Despesa Direta</v>
      </c>
      <c r="G41836" s="327">
        <f>'Composições Desp. Diretas'!DK41</f>
        <v>0</v>
      </c>
    </row>
    <row r="41837" spans="1:7" x14ac:dyDescent="0.25">
      <c r="A41837" s="319">
        <f>'Comp. Desp. Indiretas'!$DJ$7</f>
        <v>0</v>
      </c>
      <c r="B41837" s="314">
        <f>'Composições Desp. Diretas'!$A$42</f>
        <v>0</v>
      </c>
      <c r="C41837" s="314" t="str">
        <f>EAP!$C$10</f>
        <v>PP02</v>
      </c>
      <c r="D41837" s="315">
        <f>'Composições Desp. Diretas'!$C$42</f>
        <v>0</v>
      </c>
      <c r="E41837" s="314" t="str">
        <f>Resumo!$R$5</f>
        <v>Despesa</v>
      </c>
      <c r="F41837" s="314" t="str">
        <f>Resumo!$R$7</f>
        <v>Despesa Direta</v>
      </c>
      <c r="G41837" s="327">
        <f>'Composições Desp. Diretas'!DK42</f>
        <v>0</v>
      </c>
    </row>
    <row r="41838" spans="1:7" x14ac:dyDescent="0.25">
      <c r="A41838" s="319">
        <f>'Comp. Desp. Indiretas'!$DJ$7</f>
        <v>0</v>
      </c>
      <c r="B41838" s="314">
        <f>'Composições Desp. Diretas'!$A$43</f>
        <v>0</v>
      </c>
      <c r="C41838" s="314" t="str">
        <f>EAP!$C$10</f>
        <v>PP02</v>
      </c>
      <c r="D41838" s="315">
        <f>'Composições Desp. Diretas'!$C$43</f>
        <v>0</v>
      </c>
      <c r="E41838" s="314" t="str">
        <f>Resumo!$R$5</f>
        <v>Despesa</v>
      </c>
      <c r="F41838" s="314" t="str">
        <f>Resumo!$R$7</f>
        <v>Despesa Direta</v>
      </c>
      <c r="G41838" s="327">
        <f>'Composições Desp. Diretas'!DK43</f>
        <v>0</v>
      </c>
    </row>
    <row r="41839" spans="1:7" x14ac:dyDescent="0.25">
      <c r="A41839" s="319">
        <f>'Comp. Desp. Indiretas'!$DJ$7</f>
        <v>0</v>
      </c>
      <c r="B41839" s="314">
        <f>'Composições Desp. Diretas'!$A$44</f>
        <v>0</v>
      </c>
      <c r="C41839" s="314" t="str">
        <f>EAP!$C$10</f>
        <v>PP02</v>
      </c>
      <c r="D41839" s="315">
        <f>'Composições Desp. Diretas'!$C$44</f>
        <v>0</v>
      </c>
      <c r="E41839" s="314" t="str">
        <f>Resumo!$R$5</f>
        <v>Despesa</v>
      </c>
      <c r="F41839" s="314" t="str">
        <f>Resumo!$R$7</f>
        <v>Despesa Direta</v>
      </c>
      <c r="G41839" s="327">
        <f>'Composições Desp. Diretas'!DK44</f>
        <v>0</v>
      </c>
    </row>
    <row r="41840" spans="1:7" x14ac:dyDescent="0.25">
      <c r="A41840" s="319">
        <f>'Comp. Desp. Indiretas'!$DJ$7</f>
        <v>0</v>
      </c>
      <c r="B41840" s="314">
        <f>'Composições Desp. Diretas'!$A$45</f>
        <v>0</v>
      </c>
      <c r="C41840" s="314" t="str">
        <f>EAP!$C$10</f>
        <v>PP02</v>
      </c>
      <c r="D41840" s="315">
        <f>'Composições Desp. Diretas'!$C$45</f>
        <v>0</v>
      </c>
      <c r="E41840" s="314" t="str">
        <f>Resumo!$R$5</f>
        <v>Despesa</v>
      </c>
      <c r="F41840" s="314" t="str">
        <f>Resumo!$R$7</f>
        <v>Despesa Direta</v>
      </c>
      <c r="G41840" s="327">
        <f>'Composições Desp. Diretas'!DK45</f>
        <v>0</v>
      </c>
    </row>
    <row r="41841" spans="1:7" x14ac:dyDescent="0.25">
      <c r="A41841" s="319">
        <f>'Comp. Desp. Indiretas'!$DJ$7</f>
        <v>0</v>
      </c>
      <c r="B41841" s="314">
        <f>'Composições Desp. Diretas'!$A$46</f>
        <v>0</v>
      </c>
      <c r="C41841" s="314" t="str">
        <f>EAP!$C$10</f>
        <v>PP02</v>
      </c>
      <c r="D41841" s="315">
        <f>'Composições Desp. Diretas'!$C$46</f>
        <v>0</v>
      </c>
      <c r="E41841" s="314" t="str">
        <f>Resumo!$R$5</f>
        <v>Despesa</v>
      </c>
      <c r="F41841" s="314" t="str">
        <f>Resumo!$R$7</f>
        <v>Despesa Direta</v>
      </c>
      <c r="G41841" s="327">
        <f>'Composições Desp. Diretas'!DK46</f>
        <v>0</v>
      </c>
    </row>
    <row r="41842" spans="1:7" x14ac:dyDescent="0.25">
      <c r="A41842" s="319">
        <f>'Comp. Desp. Indiretas'!$DJ$7</f>
        <v>0</v>
      </c>
      <c r="B41842" s="314">
        <f>'Composições Desp. Diretas'!$A$47</f>
        <v>0</v>
      </c>
      <c r="C41842" s="314" t="str">
        <f>EAP!$C$10</f>
        <v>PP02</v>
      </c>
      <c r="D41842" s="315">
        <f>'Composições Desp. Diretas'!$C$47</f>
        <v>0</v>
      </c>
      <c r="E41842" s="314" t="str">
        <f>Resumo!$R$5</f>
        <v>Despesa</v>
      </c>
      <c r="F41842" s="314" t="str">
        <f>Resumo!$R$7</f>
        <v>Despesa Direta</v>
      </c>
      <c r="G41842" s="327">
        <f>'Composições Desp. Diretas'!DK47</f>
        <v>0</v>
      </c>
    </row>
    <row r="41843" spans="1:7" x14ac:dyDescent="0.25">
      <c r="A41843" s="319">
        <f>'Comp. Desp. Indiretas'!$DJ$7</f>
        <v>0</v>
      </c>
      <c r="B41843" s="314">
        <f>'Composições Desp. Diretas'!$A$48</f>
        <v>0</v>
      </c>
      <c r="C41843" s="314" t="str">
        <f>EAP!$C$10</f>
        <v>PP02</v>
      </c>
      <c r="D41843" s="315">
        <f>'Composições Desp. Diretas'!$C$48</f>
        <v>0</v>
      </c>
      <c r="E41843" s="314" t="str">
        <f>Resumo!$R$5</f>
        <v>Despesa</v>
      </c>
      <c r="F41843" s="314" t="str">
        <f>Resumo!$R$7</f>
        <v>Despesa Direta</v>
      </c>
      <c r="G41843" s="327">
        <f>'Composições Desp. Diretas'!DK48</f>
        <v>0</v>
      </c>
    </row>
    <row r="41844" spans="1:7" x14ac:dyDescent="0.25">
      <c r="A41844" s="319">
        <f>'Comp. Desp. Indiretas'!$DJ$7</f>
        <v>0</v>
      </c>
      <c r="B41844" s="314">
        <f>'Composições Desp. Diretas'!$A$49</f>
        <v>0</v>
      </c>
      <c r="C41844" s="314" t="str">
        <f>EAP!$C$10</f>
        <v>PP02</v>
      </c>
      <c r="D41844" s="315">
        <f>'Composições Desp. Diretas'!$C$49</f>
        <v>0</v>
      </c>
      <c r="E41844" s="314" t="str">
        <f>Resumo!$R$5</f>
        <v>Despesa</v>
      </c>
      <c r="F41844" s="314" t="str">
        <f>Resumo!$R$7</f>
        <v>Despesa Direta</v>
      </c>
      <c r="G41844" s="327">
        <f>'Composições Desp. Diretas'!DK49</f>
        <v>0</v>
      </c>
    </row>
    <row r="41845" spans="1:7" x14ac:dyDescent="0.25">
      <c r="A41845" s="319">
        <f>'Comp. Desp. Indiretas'!$DJ$7</f>
        <v>0</v>
      </c>
      <c r="B41845" s="314">
        <f>'Composições Desp. Diretas'!$A$50</f>
        <v>0</v>
      </c>
      <c r="C41845" s="314" t="str">
        <f>EAP!$C$10</f>
        <v>PP02</v>
      </c>
      <c r="D41845" s="315">
        <f>'Composições Desp. Diretas'!$C$50</f>
        <v>0</v>
      </c>
      <c r="E41845" s="314" t="str">
        <f>Resumo!$R$5</f>
        <v>Despesa</v>
      </c>
      <c r="F41845" s="314" t="str">
        <f>Resumo!$R$7</f>
        <v>Despesa Direta</v>
      </c>
      <c r="G41845" s="327">
        <f>'Composições Desp. Diretas'!DK50</f>
        <v>0</v>
      </c>
    </row>
    <row r="41846" spans="1:7" x14ac:dyDescent="0.25">
      <c r="A41846" s="319">
        <f>'Comp. Desp. Indiretas'!$DJ$7</f>
        <v>0</v>
      </c>
      <c r="B41846" s="314">
        <f>'Composições Desp. Diretas'!$A$51</f>
        <v>0</v>
      </c>
      <c r="C41846" s="314" t="str">
        <f>EAP!$C$10</f>
        <v>PP02</v>
      </c>
      <c r="D41846" s="315">
        <f>'Composições Desp. Diretas'!$C$51</f>
        <v>0</v>
      </c>
      <c r="E41846" s="314" t="str">
        <f>Resumo!$R$5</f>
        <v>Despesa</v>
      </c>
      <c r="F41846" s="314" t="str">
        <f>Resumo!$R$7</f>
        <v>Despesa Direta</v>
      </c>
      <c r="G41846" s="327">
        <f>'Composições Desp. Diretas'!DK51</f>
        <v>0</v>
      </c>
    </row>
    <row r="41847" spans="1:7" x14ac:dyDescent="0.25">
      <c r="A41847" s="319">
        <f>'Comp. Desp. Indiretas'!$DJ$7</f>
        <v>0</v>
      </c>
      <c r="B41847" s="314">
        <f>'Composições Desp. Diretas'!$A$52</f>
        <v>0</v>
      </c>
      <c r="C41847" s="314" t="str">
        <f>EAP!$C$10</f>
        <v>PP02</v>
      </c>
      <c r="D41847" s="315">
        <f>'Composições Desp. Diretas'!$C$52</f>
        <v>0</v>
      </c>
      <c r="E41847" s="314" t="str">
        <f>Resumo!$R$5</f>
        <v>Despesa</v>
      </c>
      <c r="F41847" s="314" t="str">
        <f>Resumo!$R$7</f>
        <v>Despesa Direta</v>
      </c>
      <c r="G41847" s="327">
        <f>'Composições Desp. Diretas'!DK52</f>
        <v>0</v>
      </c>
    </row>
    <row r="41848" spans="1:7" x14ac:dyDescent="0.25">
      <c r="A41848" s="319">
        <f>'Comp. Desp. Indiretas'!$DJ$7</f>
        <v>0</v>
      </c>
      <c r="B41848" s="314">
        <f>'Composições Desp. Diretas'!$A$53</f>
        <v>0</v>
      </c>
      <c r="C41848" s="314" t="str">
        <f>EAP!$C$10</f>
        <v>PP02</v>
      </c>
      <c r="D41848" s="315">
        <f>'Composições Desp. Diretas'!$C$53</f>
        <v>0</v>
      </c>
      <c r="E41848" s="314" t="str">
        <f>Resumo!$R$5</f>
        <v>Despesa</v>
      </c>
      <c r="F41848" s="314" t="str">
        <f>Resumo!$R$7</f>
        <v>Despesa Direta</v>
      </c>
      <c r="G41848" s="327">
        <f>'Composições Desp. Diretas'!DK53</f>
        <v>0</v>
      </c>
    </row>
    <row r="41849" spans="1:7" x14ac:dyDescent="0.25">
      <c r="A41849" s="319">
        <f>'Comp. Desp. Indiretas'!$DJ$7</f>
        <v>0</v>
      </c>
      <c r="B41849" s="314">
        <f>'Composições Desp. Diretas'!$A$54</f>
        <v>0</v>
      </c>
      <c r="C41849" s="314" t="str">
        <f>EAP!$C$10</f>
        <v>PP02</v>
      </c>
      <c r="D41849" s="315">
        <f>'Composições Desp. Diretas'!$C$54</f>
        <v>0</v>
      </c>
      <c r="E41849" s="314" t="str">
        <f>Resumo!$R$5</f>
        <v>Despesa</v>
      </c>
      <c r="F41849" s="314" t="str">
        <f>Resumo!$R$7</f>
        <v>Despesa Direta</v>
      </c>
      <c r="G41849" s="327">
        <f>'Composições Desp. Diretas'!DK54</f>
        <v>0</v>
      </c>
    </row>
    <row r="41850" spans="1:7" x14ac:dyDescent="0.25">
      <c r="A41850" s="319">
        <f>'Comp. Desp. Indiretas'!$DJ$7</f>
        <v>0</v>
      </c>
      <c r="B41850" s="314">
        <f>'Composições Desp. Diretas'!$A$55</f>
        <v>0</v>
      </c>
      <c r="C41850" s="314" t="str">
        <f>EAP!$C$10</f>
        <v>PP02</v>
      </c>
      <c r="D41850" s="315">
        <f>'Composições Desp. Diretas'!$C$55</f>
        <v>0</v>
      </c>
      <c r="E41850" s="314" t="str">
        <f>Resumo!$R$5</f>
        <v>Despesa</v>
      </c>
      <c r="F41850" s="314" t="str">
        <f>Resumo!$R$7</f>
        <v>Despesa Direta</v>
      </c>
      <c r="G41850" s="327">
        <f>'Composições Desp. Diretas'!DK55</f>
        <v>0</v>
      </c>
    </row>
    <row r="41851" spans="1:7" x14ac:dyDescent="0.25">
      <c r="A41851" s="319">
        <f>'Comp. Desp. Indiretas'!$DJ$7</f>
        <v>0</v>
      </c>
      <c r="B41851" s="314" t="str">
        <f>'Composições Desp. Diretas'!$A$57</f>
        <v>SE</v>
      </c>
      <c r="C41851" s="314" t="str">
        <f>EAP!$C$11</f>
        <v>PP03</v>
      </c>
      <c r="D41851" s="315" t="str">
        <f>'Composições Desp. Diretas'!$C$57</f>
        <v>análise lab eflu</v>
      </c>
      <c r="E41851" s="314" t="str">
        <f>Resumo!$R$5</f>
        <v>Despesa</v>
      </c>
      <c r="F41851" s="314" t="str">
        <f>Resumo!$R$7</f>
        <v>Despesa Direta</v>
      </c>
      <c r="G41851" s="327">
        <f>'Composições Desp. Diretas'!DK57</f>
        <v>0</v>
      </c>
    </row>
    <row r="41852" spans="1:7" x14ac:dyDescent="0.25">
      <c r="A41852" s="319">
        <f>'Comp. Desp. Indiretas'!$DJ$7</f>
        <v>0</v>
      </c>
      <c r="B41852" s="314" t="str">
        <f>'Composições Desp. Diretas'!$A$58</f>
        <v>MOC</v>
      </c>
      <c r="C41852" s="314" t="str">
        <f>EAP!$C$11</f>
        <v>PP03</v>
      </c>
      <c r="D41852" s="315" t="str">
        <f>'Composições Desp. Diretas'!$C$58</f>
        <v>ANALISTA DE PROJETOS PLENO</v>
      </c>
      <c r="E41852" s="314" t="str">
        <f>Resumo!$R$5</f>
        <v>Despesa</v>
      </c>
      <c r="F41852" s="314" t="str">
        <f>Resumo!$R$7</f>
        <v>Despesa Direta</v>
      </c>
      <c r="G41852" s="327">
        <f>'Composições Desp. Diretas'!DK58</f>
        <v>0</v>
      </c>
    </row>
    <row r="41853" spans="1:7" x14ac:dyDescent="0.25">
      <c r="A41853" s="319">
        <f>'Comp. Desp. Indiretas'!$DJ$7</f>
        <v>0</v>
      </c>
      <c r="B41853" s="314" t="str">
        <f>'Composições Desp. Diretas'!$A$59</f>
        <v>SE</v>
      </c>
      <c r="C41853" s="314" t="str">
        <f>EAP!$C$11</f>
        <v>PP03</v>
      </c>
      <c r="D41853" s="315" t="str">
        <f>'Composições Desp. Diretas'!$C$59</f>
        <v>Elaboração de RT Ecotox</v>
      </c>
      <c r="E41853" s="314" t="str">
        <f>Resumo!$R$5</f>
        <v>Despesa</v>
      </c>
      <c r="F41853" s="314" t="str">
        <f>Resumo!$R$7</f>
        <v>Despesa Direta</v>
      </c>
      <c r="G41853" s="327">
        <f>'Composições Desp. Diretas'!DK59</f>
        <v>0</v>
      </c>
    </row>
    <row r="41854" spans="1:7" x14ac:dyDescent="0.25">
      <c r="A41854" s="319">
        <f>'Comp. Desp. Indiretas'!$DJ$7</f>
        <v>0</v>
      </c>
      <c r="B41854" s="314">
        <f>'Composições Desp. Diretas'!$A$60</f>
        <v>0</v>
      </c>
      <c r="C41854" s="314" t="str">
        <f>EAP!$C$11</f>
        <v>PP03</v>
      </c>
      <c r="D41854" s="315">
        <f>'Composições Desp. Diretas'!$C$60</f>
        <v>0</v>
      </c>
      <c r="E41854" s="314" t="str">
        <f>Resumo!$R$5</f>
        <v>Despesa</v>
      </c>
      <c r="F41854" s="314" t="str">
        <f>Resumo!$R$7</f>
        <v>Despesa Direta</v>
      </c>
      <c r="G41854" s="327">
        <f>'Composições Desp. Diretas'!DK60</f>
        <v>0</v>
      </c>
    </row>
    <row r="41855" spans="1:7" x14ac:dyDescent="0.25">
      <c r="A41855" s="319">
        <f>'Comp. Desp. Indiretas'!$DJ$7</f>
        <v>0</v>
      </c>
      <c r="B41855" s="314">
        <f>'Composições Desp. Diretas'!$A$61</f>
        <v>0</v>
      </c>
      <c r="C41855" s="314" t="str">
        <f>EAP!$C$11</f>
        <v>PP03</v>
      </c>
      <c r="D41855" s="315">
        <f>'Composições Desp. Diretas'!$C$61</f>
        <v>0</v>
      </c>
      <c r="E41855" s="314" t="str">
        <f>Resumo!$R$5</f>
        <v>Despesa</v>
      </c>
      <c r="F41855" s="314" t="str">
        <f>Resumo!$R$7</f>
        <v>Despesa Direta</v>
      </c>
      <c r="G41855" s="327">
        <f>'Composições Desp. Diretas'!DK61</f>
        <v>0</v>
      </c>
    </row>
    <row r="41856" spans="1:7" x14ac:dyDescent="0.25">
      <c r="A41856" s="319">
        <f>'Comp. Desp. Indiretas'!$DJ$7</f>
        <v>0</v>
      </c>
      <c r="B41856" s="314" t="str">
        <f>'Composições Desp. Diretas'!$A$62</f>
        <v>MOC</v>
      </c>
      <c r="C41856" s="314" t="str">
        <f>EAP!$C$11</f>
        <v>PP03</v>
      </c>
      <c r="D41856" s="315" t="str">
        <f>'Composições Desp. Diretas'!$C$62</f>
        <v>TÉCNICO OPERACIONAL</v>
      </c>
      <c r="E41856" s="314" t="str">
        <f>Resumo!$R$5</f>
        <v>Despesa</v>
      </c>
      <c r="F41856" s="314" t="str">
        <f>Resumo!$R$7</f>
        <v>Despesa Direta</v>
      </c>
      <c r="G41856" s="327">
        <f>'Composições Desp. Diretas'!DK62</f>
        <v>0</v>
      </c>
    </row>
    <row r="41857" spans="1:7" x14ac:dyDescent="0.25">
      <c r="A41857" s="319">
        <f>'Comp. Desp. Indiretas'!$DJ$7</f>
        <v>0</v>
      </c>
      <c r="B41857" s="314" t="str">
        <f>'Composições Desp. Diretas'!$A$63</f>
        <v>DG</v>
      </c>
      <c r="C41857" s="314" t="str">
        <f>EAP!$C$11</f>
        <v>PP03</v>
      </c>
      <c r="D41857" s="315" t="str">
        <f>'Composições Desp. Diretas'!$C$63</f>
        <v>COMBUSTÍVEL - GASOLINA</v>
      </c>
      <c r="E41857" s="314" t="str">
        <f>Resumo!$R$5</f>
        <v>Despesa</v>
      </c>
      <c r="F41857" s="314" t="str">
        <f>Resumo!$R$7</f>
        <v>Despesa Direta</v>
      </c>
      <c r="G41857" s="327">
        <f>'Composições Desp. Diretas'!DK63</f>
        <v>0</v>
      </c>
    </row>
    <row r="41858" spans="1:7" x14ac:dyDescent="0.25">
      <c r="A41858" s="319">
        <f>'Comp. Desp. Indiretas'!$DJ$7</f>
        <v>0</v>
      </c>
      <c r="B41858" s="314">
        <f>'Composições Desp. Diretas'!$A$64</f>
        <v>0</v>
      </c>
      <c r="C41858" s="314" t="str">
        <f>EAP!$C$11</f>
        <v>PP03</v>
      </c>
      <c r="D41858" s="315">
        <f>'Composições Desp. Diretas'!$C$64</f>
        <v>0</v>
      </c>
      <c r="E41858" s="314" t="str">
        <f>Resumo!$R$5</f>
        <v>Despesa</v>
      </c>
      <c r="F41858" s="314" t="str">
        <f>Resumo!$R$7</f>
        <v>Despesa Direta</v>
      </c>
      <c r="G41858" s="327">
        <f>'Composições Desp. Diretas'!DK64</f>
        <v>0</v>
      </c>
    </row>
    <row r="41859" spans="1:7" x14ac:dyDescent="0.25">
      <c r="A41859" s="319">
        <f>'Comp. Desp. Indiretas'!$DJ$7</f>
        <v>0</v>
      </c>
      <c r="B41859" s="314">
        <f>'Composições Desp. Diretas'!$A$65</f>
        <v>0</v>
      </c>
      <c r="C41859" s="314" t="str">
        <f>EAP!$C$11</f>
        <v>PP03</v>
      </c>
      <c r="D41859" s="315">
        <f>'Composições Desp. Diretas'!$C$65</f>
        <v>0</v>
      </c>
      <c r="E41859" s="314" t="str">
        <f>Resumo!$R$5</f>
        <v>Despesa</v>
      </c>
      <c r="F41859" s="314" t="str">
        <f>Resumo!$R$7</f>
        <v>Despesa Direta</v>
      </c>
      <c r="G41859" s="327">
        <f>'Composições Desp. Diretas'!DK65</f>
        <v>0</v>
      </c>
    </row>
    <row r="41860" spans="1:7" x14ac:dyDescent="0.25">
      <c r="A41860" s="319">
        <f>'Comp. Desp. Indiretas'!$DJ$7</f>
        <v>0</v>
      </c>
      <c r="B41860" s="314">
        <f>'Composições Desp. Diretas'!$A$66</f>
        <v>0</v>
      </c>
      <c r="C41860" s="314" t="str">
        <f>EAP!$C$11</f>
        <v>PP03</v>
      </c>
      <c r="D41860" s="315">
        <f>'Composições Desp. Diretas'!$C$66</f>
        <v>0</v>
      </c>
      <c r="E41860" s="314" t="str">
        <f>Resumo!$R$5</f>
        <v>Despesa</v>
      </c>
      <c r="F41860" s="314" t="str">
        <f>Resumo!$R$7</f>
        <v>Despesa Direta</v>
      </c>
      <c r="G41860" s="327">
        <f>'Composições Desp. Diretas'!DK66</f>
        <v>0</v>
      </c>
    </row>
    <row r="41861" spans="1:7" x14ac:dyDescent="0.25">
      <c r="A41861" s="319">
        <f>'Comp. Desp. Indiretas'!$DJ$7</f>
        <v>0</v>
      </c>
      <c r="B41861" s="314">
        <f>'Composições Desp. Diretas'!$A$67</f>
        <v>0</v>
      </c>
      <c r="C41861" s="314" t="str">
        <f>EAP!$C$11</f>
        <v>PP03</v>
      </c>
      <c r="D41861" s="315">
        <f>'Composições Desp. Diretas'!$C$67</f>
        <v>0</v>
      </c>
      <c r="E41861" s="314" t="str">
        <f>Resumo!$R$5</f>
        <v>Despesa</v>
      </c>
      <c r="F41861" s="314" t="str">
        <f>Resumo!$R$7</f>
        <v>Despesa Direta</v>
      </c>
      <c r="G41861" s="327">
        <f>'Composições Desp. Diretas'!DK67</f>
        <v>0</v>
      </c>
    </row>
    <row r="41862" spans="1:7" x14ac:dyDescent="0.25">
      <c r="A41862" s="319">
        <f>'Comp. Desp. Indiretas'!$DJ$7</f>
        <v>0</v>
      </c>
      <c r="B41862" s="314">
        <f>'Composições Desp. Diretas'!$A$68</f>
        <v>0</v>
      </c>
      <c r="C41862" s="314" t="str">
        <f>EAP!$C$11</f>
        <v>PP03</v>
      </c>
      <c r="D41862" s="315">
        <f>'Composições Desp. Diretas'!$C$68</f>
        <v>0</v>
      </c>
      <c r="E41862" s="314" t="str">
        <f>Resumo!$R$5</f>
        <v>Despesa</v>
      </c>
      <c r="F41862" s="314" t="str">
        <f>Resumo!$R$7</f>
        <v>Despesa Direta</v>
      </c>
      <c r="G41862" s="327">
        <f>'Composições Desp. Diretas'!DK68</f>
        <v>0</v>
      </c>
    </row>
    <row r="41863" spans="1:7" x14ac:dyDescent="0.25">
      <c r="A41863" s="319">
        <f>'Comp. Desp. Indiretas'!$DJ$7</f>
        <v>0</v>
      </c>
      <c r="B41863" s="314">
        <f>'Composições Desp. Diretas'!$A$69</f>
        <v>0</v>
      </c>
      <c r="C41863" s="314" t="str">
        <f>EAP!$C$11</f>
        <v>PP03</v>
      </c>
      <c r="D41863" s="315">
        <f>'Composições Desp. Diretas'!$C$69</f>
        <v>0</v>
      </c>
      <c r="E41863" s="314" t="str">
        <f>Resumo!$R$5</f>
        <v>Despesa</v>
      </c>
      <c r="F41863" s="314" t="str">
        <f>Resumo!$R$7</f>
        <v>Despesa Direta</v>
      </c>
      <c r="G41863" s="327">
        <f>'Composições Desp. Diretas'!DK69</f>
        <v>0</v>
      </c>
    </row>
    <row r="41864" spans="1:7" x14ac:dyDescent="0.25">
      <c r="A41864" s="319">
        <f>'Comp. Desp. Indiretas'!$DJ$7</f>
        <v>0</v>
      </c>
      <c r="B41864" s="314">
        <f>'Composições Desp. Diretas'!$A$70</f>
        <v>0</v>
      </c>
      <c r="C41864" s="314" t="str">
        <f>EAP!$C$11</f>
        <v>PP03</v>
      </c>
      <c r="D41864" s="315">
        <f>'Composições Desp. Diretas'!$C$70</f>
        <v>0</v>
      </c>
      <c r="E41864" s="314" t="str">
        <f>Resumo!$R$5</f>
        <v>Despesa</v>
      </c>
      <c r="F41864" s="314" t="str">
        <f>Resumo!$R$7</f>
        <v>Despesa Direta</v>
      </c>
      <c r="G41864" s="327">
        <f>'Composições Desp. Diretas'!DK70</f>
        <v>0</v>
      </c>
    </row>
    <row r="41865" spans="1:7" x14ac:dyDescent="0.25">
      <c r="A41865" s="319">
        <f>'Comp. Desp. Indiretas'!$DJ$7</f>
        <v>0</v>
      </c>
      <c r="B41865" s="314">
        <f>'Composições Desp. Diretas'!$A$71</f>
        <v>0</v>
      </c>
      <c r="C41865" s="314" t="str">
        <f>EAP!$C$11</f>
        <v>PP03</v>
      </c>
      <c r="D41865" s="315">
        <f>'Composições Desp. Diretas'!$C$71</f>
        <v>0</v>
      </c>
      <c r="E41865" s="314" t="str">
        <f>Resumo!$R$5</f>
        <v>Despesa</v>
      </c>
      <c r="F41865" s="314" t="str">
        <f>Resumo!$R$7</f>
        <v>Despesa Direta</v>
      </c>
      <c r="G41865" s="327">
        <f>'Composições Desp. Diretas'!DK71</f>
        <v>0</v>
      </c>
    </row>
    <row r="41866" spans="1:7" x14ac:dyDescent="0.25">
      <c r="A41866" s="319">
        <f>'Comp. Desp. Indiretas'!$DJ$7</f>
        <v>0</v>
      </c>
      <c r="B41866" s="314">
        <f>'Composições Desp. Diretas'!$A$72</f>
        <v>0</v>
      </c>
      <c r="C41866" s="314" t="str">
        <f>EAP!$C$11</f>
        <v>PP03</v>
      </c>
      <c r="D41866" s="315">
        <f>'Composições Desp. Diretas'!$C$72</f>
        <v>0</v>
      </c>
      <c r="E41866" s="314" t="str">
        <f>Resumo!$R$5</f>
        <v>Despesa</v>
      </c>
      <c r="F41866" s="314" t="str">
        <f>Resumo!$R$7</f>
        <v>Despesa Direta</v>
      </c>
      <c r="G41866" s="327">
        <f>'Composições Desp. Diretas'!DK72</f>
        <v>0</v>
      </c>
    </row>
    <row r="41867" spans="1:7" x14ac:dyDescent="0.25">
      <c r="A41867" s="319">
        <f>'Comp. Desp. Indiretas'!$DJ$7</f>
        <v>0</v>
      </c>
      <c r="B41867" s="314">
        <f>'Composições Desp. Diretas'!$A$73</f>
        <v>0</v>
      </c>
      <c r="C41867" s="314" t="str">
        <f>EAP!$C$11</f>
        <v>PP03</v>
      </c>
      <c r="D41867" s="315">
        <f>'Composições Desp. Diretas'!$C$73</f>
        <v>0</v>
      </c>
      <c r="E41867" s="314" t="str">
        <f>Resumo!$R$5</f>
        <v>Despesa</v>
      </c>
      <c r="F41867" s="314" t="str">
        <f>Resumo!$R$7</f>
        <v>Despesa Direta</v>
      </c>
      <c r="G41867" s="327">
        <f>'Composições Desp. Diretas'!DK73</f>
        <v>0</v>
      </c>
    </row>
    <row r="41868" spans="1:7" x14ac:dyDescent="0.25">
      <c r="A41868" s="319">
        <f>'Comp. Desp. Indiretas'!$DJ$7</f>
        <v>0</v>
      </c>
      <c r="B41868" s="314">
        <f>'Composições Desp. Diretas'!$A$74</f>
        <v>0</v>
      </c>
      <c r="C41868" s="314" t="str">
        <f>EAP!$C$11</f>
        <v>PP03</v>
      </c>
      <c r="D41868" s="315">
        <f>'Composições Desp. Diretas'!$C$74</f>
        <v>0</v>
      </c>
      <c r="E41868" s="314" t="str">
        <f>Resumo!$R$5</f>
        <v>Despesa</v>
      </c>
      <c r="F41868" s="314" t="str">
        <f>Resumo!$R$7</f>
        <v>Despesa Direta</v>
      </c>
      <c r="G41868" s="327">
        <f>'Composições Desp. Diretas'!DK74</f>
        <v>0</v>
      </c>
    </row>
    <row r="41869" spans="1:7" x14ac:dyDescent="0.25">
      <c r="A41869" s="319">
        <f>'Comp. Desp. Indiretas'!$DJ$7</f>
        <v>0</v>
      </c>
      <c r="B41869" s="314">
        <f>'Composições Desp. Diretas'!$A$75</f>
        <v>0</v>
      </c>
      <c r="C41869" s="314" t="str">
        <f>EAP!$C$11</f>
        <v>PP03</v>
      </c>
      <c r="D41869" s="315">
        <f>'Composições Desp. Diretas'!$C$75</f>
        <v>0</v>
      </c>
      <c r="E41869" s="314" t="str">
        <f>Resumo!$R$5</f>
        <v>Despesa</v>
      </c>
      <c r="F41869" s="314" t="str">
        <f>Resumo!$R$7</f>
        <v>Despesa Direta</v>
      </c>
      <c r="G41869" s="327">
        <f>'Composições Desp. Diretas'!DK75</f>
        <v>0</v>
      </c>
    </row>
    <row r="41870" spans="1:7" x14ac:dyDescent="0.25">
      <c r="A41870" s="319">
        <f>'Comp. Desp. Indiretas'!$DJ$7</f>
        <v>0</v>
      </c>
      <c r="B41870" s="314">
        <f>'Composições Desp. Diretas'!$A$76</f>
        <v>0</v>
      </c>
      <c r="C41870" s="314" t="str">
        <f>EAP!$C$11</f>
        <v>PP03</v>
      </c>
      <c r="D41870" s="315">
        <f>'Composições Desp. Diretas'!$C$76</f>
        <v>0</v>
      </c>
      <c r="E41870" s="314" t="str">
        <f>Resumo!$R$5</f>
        <v>Despesa</v>
      </c>
      <c r="F41870" s="314" t="str">
        <f>Resumo!$R$7</f>
        <v>Despesa Direta</v>
      </c>
      <c r="G41870" s="327">
        <f>'Composições Desp. Diretas'!DK76</f>
        <v>0</v>
      </c>
    </row>
    <row r="41871" spans="1:7" x14ac:dyDescent="0.25">
      <c r="A41871" s="319">
        <f>'Comp. Desp. Indiretas'!$DJ$7</f>
        <v>0</v>
      </c>
      <c r="B41871" s="314">
        <f>'Composições Desp. Diretas'!$A$77</f>
        <v>0</v>
      </c>
      <c r="C41871" s="314" t="str">
        <f>EAP!$C$11</f>
        <v>PP03</v>
      </c>
      <c r="D41871" s="315">
        <f>'Composições Desp. Diretas'!$C$77</f>
        <v>0</v>
      </c>
      <c r="E41871" s="314" t="str">
        <f>Resumo!$R$5</f>
        <v>Despesa</v>
      </c>
      <c r="F41871" s="314" t="str">
        <f>Resumo!$R$7</f>
        <v>Despesa Direta</v>
      </c>
      <c r="G41871" s="327">
        <f>'Composições Desp. Diretas'!DK77</f>
        <v>0</v>
      </c>
    </row>
    <row r="41872" spans="1:7" x14ac:dyDescent="0.25">
      <c r="A41872" s="319">
        <f>'Comp. Desp. Indiretas'!$DJ$7</f>
        <v>0</v>
      </c>
      <c r="B41872" s="314">
        <f>'Composições Desp. Diretas'!$A$78</f>
        <v>0</v>
      </c>
      <c r="C41872" s="314" t="str">
        <f>EAP!$C$11</f>
        <v>PP03</v>
      </c>
      <c r="D41872" s="315">
        <f>'Composições Desp. Diretas'!$C$78</f>
        <v>0</v>
      </c>
      <c r="E41872" s="314" t="str">
        <f>Resumo!$R$5</f>
        <v>Despesa</v>
      </c>
      <c r="F41872" s="314" t="str">
        <f>Resumo!$R$7</f>
        <v>Despesa Direta</v>
      </c>
      <c r="G41872" s="327">
        <f>'Composições Desp. Diretas'!DK78</f>
        <v>0</v>
      </c>
    </row>
    <row r="41881" spans="1:7" x14ac:dyDescent="0.25">
      <c r="A41881" s="319">
        <f>'Comp. Desp. Indiretas'!$DJ$7</f>
        <v>0</v>
      </c>
      <c r="B41881" s="314">
        <f>'Composições Desp. Diretas'!$A$79</f>
        <v>0</v>
      </c>
      <c r="C41881" s="314" t="str">
        <f>EAP!$C$11</f>
        <v>PP03</v>
      </c>
      <c r="D41881" s="315">
        <f>'Composições Desp. Diretas'!$C$79</f>
        <v>0</v>
      </c>
      <c r="E41881" s="314" t="str">
        <f>Resumo!$R$5</f>
        <v>Despesa</v>
      </c>
      <c r="F41881" s="314" t="str">
        <f>Resumo!$R$7</f>
        <v>Despesa Direta</v>
      </c>
      <c r="G41881" s="327">
        <f>'Composições Desp. Diretas'!DK79</f>
        <v>0</v>
      </c>
    </row>
    <row r="42719" spans="1:7" x14ac:dyDescent="0.25">
      <c r="A42719" s="319">
        <f>'Comp. Desp. Indiretas'!$DJ$7</f>
        <v>0</v>
      </c>
      <c r="D42719" s="315" t="str">
        <f>'CRONOG. DE RECEBIMENTO'!$A$5</f>
        <v>Monitoramento da Qualidade do Ar</v>
      </c>
      <c r="E42719" s="314" t="str">
        <f>Resumo!$R$4</f>
        <v>Receita</v>
      </c>
      <c r="F42719" s="314" t="str">
        <f>Resumo!$R$4</f>
        <v>Receita</v>
      </c>
      <c r="G42719" s="327">
        <f>'CRONOG. DE RECEBIMENTO'!AN5</f>
        <v>0</v>
      </c>
    </row>
    <row r="42720" spans="1:7" x14ac:dyDescent="0.25">
      <c r="A42720" s="319">
        <f>'Comp. Desp. Indiretas'!$DJ$7</f>
        <v>0</v>
      </c>
      <c r="D42720" s="315" t="str">
        <f>'CRONOG. DE RECEBIMENTO'!$A$6</f>
        <v>Monitoramento de Ruído</v>
      </c>
      <c r="E42720" s="314" t="str">
        <f>Resumo!$R$4</f>
        <v>Receita</v>
      </c>
      <c r="F42720" s="314" t="str">
        <f>Resumo!$R$4</f>
        <v>Receita</v>
      </c>
      <c r="G42720" s="327">
        <f>'CRONOG. DE RECEBIMENTO'!AN6</f>
        <v>0</v>
      </c>
    </row>
    <row r="42721" spans="1:7" x14ac:dyDescent="0.25">
      <c r="A42721" s="319">
        <f>'Comp. Desp. Indiretas'!$DJ$7</f>
        <v>0</v>
      </c>
      <c r="D42721" s="315" t="str">
        <f>'CRONOG. DE RECEBIMENTO'!$A$7</f>
        <v>Monitoramento de Efluentes Industriais</v>
      </c>
      <c r="E42721" s="314" t="str">
        <f>Resumo!$R$4</f>
        <v>Receita</v>
      </c>
      <c r="F42721" s="314" t="str">
        <f>Resumo!$R$4</f>
        <v>Receita</v>
      </c>
      <c r="G42721" s="327">
        <f>'CRONOG. DE RECEBIMENTO'!AN7</f>
        <v>0</v>
      </c>
    </row>
    <row r="42749" spans="1:7" x14ac:dyDescent="0.25">
      <c r="A42749" s="319">
        <f>'Comp. Desp. Indiretas'!$DJ$7</f>
        <v>0</v>
      </c>
      <c r="D42749" s="315" t="str">
        <f>Resumo!$R$8</f>
        <v>Imposto</v>
      </c>
      <c r="E42749" s="314" t="str">
        <f>Resumo!$R$5</f>
        <v>Despesa</v>
      </c>
      <c r="F42749" s="314" t="str">
        <f>Resumo!$R$8</f>
        <v>Imposto</v>
      </c>
      <c r="G42749" s="327">
        <f>'CRONOG. DE RECEBIMENTO'!AN10</f>
        <v>0</v>
      </c>
    </row>
    <row r="42750" spans="1:7" x14ac:dyDescent="0.25">
      <c r="A42750" s="319">
        <f>'Comp. Desp. Indiretas'!$DJ$7</f>
        <v>0</v>
      </c>
      <c r="D42750" s="315" t="str">
        <f>Resumo!$R$9</f>
        <v>Overhead</v>
      </c>
      <c r="E42750" s="314" t="str">
        <f>Resumo!$R$9</f>
        <v>Overhead</v>
      </c>
      <c r="F42750" s="314" t="str">
        <f>Resumo!$R$9</f>
        <v>Overhead</v>
      </c>
      <c r="G42750" s="327">
        <f>'CRONOG. DE RECEBIMENTO'!AN15</f>
        <v>0</v>
      </c>
    </row>
    <row r="42751" spans="1:7" x14ac:dyDescent="0.25">
      <c r="A42751" s="319">
        <f>'Comp. Desp. Indiretas'!$DJ$7</f>
        <v>0</v>
      </c>
      <c r="D42751" s="315" t="str">
        <f>Resumo!$R$10</f>
        <v>Margem</v>
      </c>
      <c r="E42751" s="314" t="str">
        <f>Resumo!$R$10</f>
        <v>Margem</v>
      </c>
      <c r="F42751" s="314" t="str">
        <f>Resumo!$R$10</f>
        <v>Margem</v>
      </c>
      <c r="G42751" s="327">
        <f>'CRONOG. DE RECEBIMENTO'!AN17</f>
        <v>0</v>
      </c>
    </row>
    <row r="42752" spans="1:7" x14ac:dyDescent="0.25">
      <c r="A42752" s="319">
        <f>'Comp. Desp. Indiretas'!$DJ$7</f>
        <v>0</v>
      </c>
      <c r="D42752" s="315" t="str">
        <f>Resumo!$R$11</f>
        <v>Risco</v>
      </c>
      <c r="E42752" s="314" t="str">
        <f>Resumo!$R$11</f>
        <v>Risco</v>
      </c>
      <c r="F42752" s="314" t="str">
        <f>Resumo!$R$11</f>
        <v>Risco</v>
      </c>
      <c r="G42752" s="327">
        <f>'CRONOG. DE RECEBIMENTO'!AN16</f>
        <v>0</v>
      </c>
    </row>
    <row r="42753" spans="1:7" x14ac:dyDescent="0.25">
      <c r="A42753" s="319">
        <f>'Comp. Desp. Indiretas'!$DJ$7</f>
        <v>0</v>
      </c>
      <c r="D42753" s="315" t="str">
        <f>'CRONOG. DE RECEBIMENTO'!$A$11</f>
        <v>TOTAL MENSAL - RECEITA LÍQUIDA</v>
      </c>
      <c r="E42753" s="314" t="str">
        <f>Resumo!$R$4</f>
        <v>Receita</v>
      </c>
      <c r="F42753" s="314" t="str">
        <f>'CRONOG. DE RECEBIMENTO'!$A$11</f>
        <v>TOTAL MENSAL - RECEITA LÍQUIDA</v>
      </c>
      <c r="G42753" s="327">
        <f>'CRONOG. DE RECEBIMENTO'!$AN$11</f>
        <v>0</v>
      </c>
    </row>
    <row r="42754" spans="1:7" x14ac:dyDescent="0.25">
      <c r="A42754" s="319">
        <f>'Comp. Desp. Indiretas'!$DJ$7</f>
        <v>0</v>
      </c>
      <c r="D42754" s="315" t="str">
        <f>'CRONOG. DE RECEBIMENTO'!$A$12</f>
        <v>TOTAL ACUMULADO - RECEITA LÍQUIDA</v>
      </c>
      <c r="E42754" s="314" t="str">
        <f>Resumo!$R$4</f>
        <v>Receita</v>
      </c>
      <c r="F42754" s="314" t="str">
        <f>'CRONOG. DE RECEBIMENTO'!$A$12</f>
        <v>TOTAL ACUMULADO - RECEITA LÍQUIDA</v>
      </c>
      <c r="G42754" s="327">
        <f>'CRONOG. DE RECEBIMENTO'!$AN$12</f>
        <v>17472.697328999995</v>
      </c>
    </row>
    <row r="42755" spans="1:7" x14ac:dyDescent="0.25">
      <c r="A42755" s="319">
        <f>'Comp. Desp. Indiretas'!$DJ$7</f>
        <v>0</v>
      </c>
      <c r="D42755" s="315" t="str">
        <f>'CRONOG. DE RECEBIMENTO'!$A$38</f>
        <v>Monitoramento da Qualidade do Ar</v>
      </c>
      <c r="E42755" s="314" t="str">
        <f>Resumo!$R$12</f>
        <v>Recebimento Cliente</v>
      </c>
      <c r="F42755" s="314" t="str">
        <f>Resumo!$R$12</f>
        <v>Recebimento Cliente</v>
      </c>
      <c r="G42755" s="327">
        <f>'CRONOG. DE RECEBIMENTO'!$AN$38</f>
        <v>0</v>
      </c>
    </row>
    <row r="42756" spans="1:7" x14ac:dyDescent="0.25">
      <c r="A42756" s="319">
        <f>'Comp. Desp. Indiretas'!$DJ$7</f>
        <v>0</v>
      </c>
      <c r="D42756" s="315" t="str">
        <f>'CRONOG. DE RECEBIMENTO'!$A$39</f>
        <v>Monitoramento de Ruído</v>
      </c>
      <c r="E42756" s="314" t="str">
        <f>Resumo!$R$12</f>
        <v>Recebimento Cliente</v>
      </c>
      <c r="F42756" s="314" t="str">
        <f>Resumo!$R$12</f>
        <v>Recebimento Cliente</v>
      </c>
      <c r="G42756" s="327">
        <f>'CRONOG. DE RECEBIMENTO'!$AN$39</f>
        <v>0</v>
      </c>
    </row>
    <row r="42757" spans="1:7" x14ac:dyDescent="0.25">
      <c r="A42757" s="319">
        <f>'Comp. Desp. Indiretas'!$DJ$7</f>
        <v>0</v>
      </c>
      <c r="D42757" s="315" t="str">
        <f>'CRONOG. DE RECEBIMENTO'!$A$40</f>
        <v>Monitoramento de Efluentes Industriais</v>
      </c>
      <c r="E42757" s="314" t="str">
        <f>Resumo!$R$12</f>
        <v>Recebimento Cliente</v>
      </c>
      <c r="F42757" s="314" t="str">
        <f>Resumo!$R$12</f>
        <v>Recebimento Cliente</v>
      </c>
      <c r="G42757" s="327">
        <f>'CRONOG. DE RECEBIMENTO'!$AN$40</f>
        <v>0</v>
      </c>
    </row>
    <row r="42785" spans="1:7" x14ac:dyDescent="0.25">
      <c r="A42785" s="319">
        <f>'Comp. Desp. Indiretas'!$DK$7</f>
        <v>0</v>
      </c>
      <c r="B42785" s="314" t="str">
        <f>'Comp. Desp. Indiretas'!$A$9</f>
        <v>MOC</v>
      </c>
      <c r="D42785" s="315" t="str">
        <f>'Comp. Desp. Indiretas'!$C$9</f>
        <v>DIRETOR TÉCNICO</v>
      </c>
      <c r="E42785" s="314" t="str">
        <f>Resumo!$R$5</f>
        <v>Despesa</v>
      </c>
      <c r="F42785" s="314" t="str">
        <f>Resumo!$R$6</f>
        <v>Despesa Indireta</v>
      </c>
      <c r="G42785" s="327">
        <f>'Comp. Desp. Indiretas'!DK9</f>
        <v>0</v>
      </c>
    </row>
    <row r="42786" spans="1:7" x14ac:dyDescent="0.25">
      <c r="A42786" s="319">
        <f>'Comp. Desp. Indiretas'!$DK$7</f>
        <v>0</v>
      </c>
      <c r="B42786" s="314" t="str">
        <f>'Comp. Desp. Indiretas'!$A$10</f>
        <v>MOC</v>
      </c>
      <c r="D42786" s="315" t="str">
        <f>'Comp. Desp. Indiretas'!$C$10</f>
        <v>GERENTE DE PROJETO</v>
      </c>
      <c r="E42786" s="314" t="str">
        <f>Resumo!$R$5</f>
        <v>Despesa</v>
      </c>
      <c r="F42786" s="314" t="str">
        <f>Resumo!$R$6</f>
        <v>Despesa Indireta</v>
      </c>
      <c r="G42786" s="327">
        <f>'Comp. Desp. Indiretas'!DK10</f>
        <v>0</v>
      </c>
    </row>
    <row r="42787" spans="1:7" x14ac:dyDescent="0.25">
      <c r="A42787" s="319">
        <f>'Comp. Desp. Indiretas'!$DK$7</f>
        <v>0</v>
      </c>
      <c r="B42787" s="314" t="str">
        <f>'Comp. Desp. Indiretas'!$A$11</f>
        <v>MOC</v>
      </c>
      <c r="D42787" s="315" t="str">
        <f>'Comp. Desp. Indiretas'!$C$11</f>
        <v>COORD. DE PROJETO</v>
      </c>
      <c r="E42787" s="314" t="str">
        <f>Resumo!$R$5</f>
        <v>Despesa</v>
      </c>
      <c r="F42787" s="314" t="str">
        <f>Resumo!$R$6</f>
        <v>Despesa Indireta</v>
      </c>
      <c r="G42787" s="327">
        <f>'Comp. Desp. Indiretas'!DK11</f>
        <v>0</v>
      </c>
    </row>
    <row r="42788" spans="1:7" x14ac:dyDescent="0.25">
      <c r="A42788" s="319">
        <f>'Comp. Desp. Indiretas'!$DK$7</f>
        <v>0</v>
      </c>
      <c r="B42788" s="314" t="str">
        <f>'Comp. Desp. Indiretas'!$A$12</f>
        <v>MOC</v>
      </c>
      <c r="D42788" s="315" t="str">
        <f>'Comp. Desp. Indiretas'!$C$12</f>
        <v>COORD. OPERACIONAL</v>
      </c>
      <c r="E42788" s="314" t="str">
        <f>Resumo!$R$5</f>
        <v>Despesa</v>
      </c>
      <c r="F42788" s="314" t="str">
        <f>Resumo!$R$6</f>
        <v>Despesa Indireta</v>
      </c>
      <c r="G42788" s="327">
        <f>'Comp. Desp. Indiretas'!DK12</f>
        <v>0</v>
      </c>
    </row>
    <row r="42789" spans="1:7" x14ac:dyDescent="0.25">
      <c r="A42789" s="319">
        <f>'Comp. Desp. Indiretas'!$DK$7</f>
        <v>0</v>
      </c>
      <c r="B42789" s="314" t="str">
        <f>'Comp. Desp. Indiretas'!$A$13</f>
        <v>MOC</v>
      </c>
      <c r="D42789" s="315" t="str">
        <f>'Comp. Desp. Indiretas'!$C$13</f>
        <v>ANALISTA DE PROJETOS SENIOR</v>
      </c>
      <c r="E42789" s="314" t="str">
        <f>Resumo!$R$5</f>
        <v>Despesa</v>
      </c>
      <c r="F42789" s="314" t="str">
        <f>Resumo!$R$6</f>
        <v>Despesa Indireta</v>
      </c>
      <c r="G42789" s="327">
        <f>'Comp. Desp. Indiretas'!DK13</f>
        <v>0</v>
      </c>
    </row>
    <row r="42790" spans="1:7" x14ac:dyDescent="0.25">
      <c r="A42790" s="319">
        <f>'Comp. Desp. Indiretas'!$DK$7</f>
        <v>0</v>
      </c>
      <c r="B42790" s="314" t="str">
        <f>'Comp. Desp. Indiretas'!$A$14</f>
        <v>MOC</v>
      </c>
      <c r="D42790" s="315" t="str">
        <f>'Comp. Desp. Indiretas'!$C$14</f>
        <v>ANALISTA DE PROJETOS PLENO</v>
      </c>
      <c r="E42790" s="314" t="str">
        <f>Resumo!$R$5</f>
        <v>Despesa</v>
      </c>
      <c r="F42790" s="314" t="str">
        <f>Resumo!$R$6</f>
        <v>Despesa Indireta</v>
      </c>
      <c r="G42790" s="327">
        <f>'Comp. Desp. Indiretas'!DK14</f>
        <v>0</v>
      </c>
    </row>
    <row r="42791" spans="1:7" x14ac:dyDescent="0.25">
      <c r="A42791" s="319">
        <f>'Comp. Desp. Indiretas'!$DK$7</f>
        <v>0</v>
      </c>
      <c r="B42791" s="314" t="str">
        <f>'Comp. Desp. Indiretas'!$A$15</f>
        <v>MOC</v>
      </c>
      <c r="D42791" s="315" t="str">
        <f>'Comp. Desp. Indiretas'!$C$15</f>
        <v>ANALISTA DE PROJETOS JUNIOR</v>
      </c>
      <c r="E42791" s="314" t="str">
        <f>Resumo!$R$5</f>
        <v>Despesa</v>
      </c>
      <c r="F42791" s="314" t="str">
        <f>Resumo!$R$6</f>
        <v>Despesa Indireta</v>
      </c>
      <c r="G42791" s="327">
        <f>'Comp. Desp. Indiretas'!DK15</f>
        <v>0</v>
      </c>
    </row>
    <row r="42792" spans="1:7" x14ac:dyDescent="0.25">
      <c r="A42792" s="319">
        <f>'Comp. Desp. Indiretas'!$DK$7</f>
        <v>0</v>
      </c>
      <c r="B42792" s="314" t="str">
        <f>'Comp. Desp. Indiretas'!$A$16</f>
        <v>MOC</v>
      </c>
      <c r="D42792" s="315" t="str">
        <f>'Comp. Desp. Indiretas'!$C$16</f>
        <v>TÉCNICO OPERACIONAL</v>
      </c>
      <c r="E42792" s="314" t="str">
        <f>Resumo!$R$5</f>
        <v>Despesa</v>
      </c>
      <c r="F42792" s="314" t="str">
        <f>Resumo!$R$6</f>
        <v>Despesa Indireta</v>
      </c>
      <c r="G42792" s="327">
        <f>'Comp. Desp. Indiretas'!DK16</f>
        <v>0</v>
      </c>
    </row>
    <row r="42793" spans="1:7" x14ac:dyDescent="0.25">
      <c r="A42793" s="319">
        <f>'Comp. Desp. Indiretas'!$DK$7</f>
        <v>0</v>
      </c>
      <c r="B42793" s="314" t="str">
        <f>'Comp. Desp. Indiretas'!$A$17</f>
        <v>MOC</v>
      </c>
      <c r="D42793" s="315" t="str">
        <f>'Comp. Desp. Indiretas'!$C$17</f>
        <v>TÉCNICO OPERACIONAL - C/ PERICULOSIDADE</v>
      </c>
      <c r="E42793" s="314" t="str">
        <f>Resumo!$R$5</f>
        <v>Despesa</v>
      </c>
      <c r="F42793" s="314" t="str">
        <f>Resumo!$R$6</f>
        <v>Despesa Indireta</v>
      </c>
      <c r="G42793" s="327">
        <f>'Comp. Desp. Indiretas'!DK17</f>
        <v>0</v>
      </c>
    </row>
    <row r="42794" spans="1:7" x14ac:dyDescent="0.25">
      <c r="A42794" s="319">
        <f>'Comp. Desp. Indiretas'!$DK$7</f>
        <v>0</v>
      </c>
      <c r="B42794" s="314" t="str">
        <f>'Comp. Desp. Indiretas'!$A$18</f>
        <v>MOC</v>
      </c>
      <c r="D42794" s="315" t="str">
        <f>'Comp. Desp. Indiretas'!$C$18</f>
        <v>ANALISTA DE GEOPROCESSAMENTO</v>
      </c>
      <c r="E42794" s="314" t="str">
        <f>Resumo!$R$5</f>
        <v>Despesa</v>
      </c>
      <c r="F42794" s="314" t="str">
        <f>Resumo!$R$6</f>
        <v>Despesa Indireta</v>
      </c>
      <c r="G42794" s="327">
        <f>'Comp. Desp. Indiretas'!DK18</f>
        <v>0</v>
      </c>
    </row>
    <row r="42795" spans="1:7" x14ac:dyDescent="0.25">
      <c r="A42795" s="319">
        <f>'Comp. Desp. Indiretas'!$DK$7</f>
        <v>0</v>
      </c>
      <c r="B42795" s="314" t="str">
        <f>'Comp. Desp. Indiretas'!$A$19</f>
        <v>MOC</v>
      </c>
      <c r="D42795" s="315" t="str">
        <f>'Comp. Desp. Indiretas'!$C$19</f>
        <v>ASSISTENTE DE PROJETOS</v>
      </c>
      <c r="E42795" s="314" t="str">
        <f>Resumo!$R$5</f>
        <v>Despesa</v>
      </c>
      <c r="F42795" s="314" t="str">
        <f>Resumo!$R$6</f>
        <v>Despesa Indireta</v>
      </c>
      <c r="G42795" s="327">
        <f>'Comp. Desp. Indiretas'!DK19</f>
        <v>0</v>
      </c>
    </row>
    <row r="42796" spans="1:7" x14ac:dyDescent="0.25">
      <c r="A42796" s="319">
        <f>'Comp. Desp. Indiretas'!$DK$7</f>
        <v>0</v>
      </c>
      <c r="B42796" s="314" t="str">
        <f>'Comp. Desp. Indiretas'!$A$20</f>
        <v>MOC</v>
      </c>
      <c r="D42796" s="315" t="str">
        <f>'Comp. Desp. Indiretas'!$C$20</f>
        <v>AUXILIAR TÉCNICO</v>
      </c>
      <c r="E42796" s="314" t="str">
        <f>Resumo!$R$5</f>
        <v>Despesa</v>
      </c>
      <c r="F42796" s="314" t="str">
        <f>Resumo!$R$6</f>
        <v>Despesa Indireta</v>
      </c>
      <c r="G42796" s="327">
        <f>'Comp. Desp. Indiretas'!DK20</f>
        <v>0</v>
      </c>
    </row>
    <row r="42797" spans="1:7" x14ac:dyDescent="0.25">
      <c r="A42797" s="319">
        <f>'Comp. Desp. Indiretas'!$DK$7</f>
        <v>0</v>
      </c>
      <c r="B42797" s="314" t="str">
        <f>'Comp. Desp. Indiretas'!$A$21</f>
        <v>MOC</v>
      </c>
      <c r="D42797" s="315" t="str">
        <f>'Comp. Desp. Indiretas'!$C$21</f>
        <v>ESTAGIÁRIO TÉCNICO</v>
      </c>
      <c r="E42797" s="314" t="str">
        <f>Resumo!$R$5</f>
        <v>Despesa</v>
      </c>
      <c r="F42797" s="314" t="str">
        <f>Resumo!$R$6</f>
        <v>Despesa Indireta</v>
      </c>
      <c r="G42797" s="327">
        <f>'Comp. Desp. Indiretas'!DK21</f>
        <v>0</v>
      </c>
    </row>
    <row r="42798" spans="1:7" x14ac:dyDescent="0.25">
      <c r="A42798" s="319">
        <f>'Comp. Desp. Indiretas'!$DK$7</f>
        <v>0</v>
      </c>
      <c r="B42798" s="314" t="str">
        <f>'Comp. Desp. Indiretas'!$A$22</f>
        <v>MOC</v>
      </c>
      <c r="D42798" s="315" t="str">
        <f>'Comp. Desp. Indiretas'!$C$22</f>
        <v>ANALISTA FINANCEIRO</v>
      </c>
      <c r="E42798" s="314" t="str">
        <f>Resumo!$R$5</f>
        <v>Despesa</v>
      </c>
      <c r="F42798" s="314" t="str">
        <f>Resumo!$R$6</f>
        <v>Despesa Indireta</v>
      </c>
      <c r="G42798" s="327">
        <f>'Comp. Desp. Indiretas'!DK22</f>
        <v>0</v>
      </c>
    </row>
    <row r="42799" spans="1:7" x14ac:dyDescent="0.25">
      <c r="A42799" s="319">
        <f>'Comp. Desp. Indiretas'!$DK$7</f>
        <v>0</v>
      </c>
      <c r="B42799" s="314" t="str">
        <f>'Comp. Desp. Indiretas'!$A$23</f>
        <v>MOC</v>
      </c>
      <c r="D42799" s="315" t="str">
        <f>'Comp. Desp. Indiretas'!$C$23</f>
        <v>ANALISTA DE SUPRIMENTOS</v>
      </c>
      <c r="E42799" s="314" t="str">
        <f>Resumo!$R$5</f>
        <v>Despesa</v>
      </c>
      <c r="F42799" s="314" t="str">
        <f>Resumo!$R$6</f>
        <v>Despesa Indireta</v>
      </c>
      <c r="G42799" s="327">
        <f>'Comp. Desp. Indiretas'!DK23</f>
        <v>0</v>
      </c>
    </row>
    <row r="42800" spans="1:7" x14ac:dyDescent="0.25">
      <c r="A42800" s="319">
        <f>'Comp. Desp. Indiretas'!$DK$7</f>
        <v>0</v>
      </c>
      <c r="B42800" s="314" t="str">
        <f>'Comp. Desp. Indiretas'!$A$24</f>
        <v>DG</v>
      </c>
      <c r="D42800" s="315" t="str">
        <f>'Comp. Desp. Indiretas'!$C$24</f>
        <v>HOSPEDAGEM - NIVEL 1</v>
      </c>
      <c r="E42800" s="314" t="str">
        <f>Resumo!$R$5</f>
        <v>Despesa</v>
      </c>
      <c r="F42800" s="314" t="str">
        <f>Resumo!$R$6</f>
        <v>Despesa Indireta</v>
      </c>
      <c r="G42800" s="327">
        <f>'Comp. Desp. Indiretas'!DK24</f>
        <v>0</v>
      </c>
    </row>
    <row r="42801" spans="1:7" x14ac:dyDescent="0.25">
      <c r="A42801" s="319">
        <f>'Comp. Desp. Indiretas'!$DK$7</f>
        <v>0</v>
      </c>
      <c r="B42801" s="314" t="str">
        <f>'Comp. Desp. Indiretas'!$A$25</f>
        <v>DG</v>
      </c>
      <c r="D42801" s="315" t="str">
        <f>'Comp. Desp. Indiretas'!$C$25</f>
        <v>HOSPEDAGEM - NIVEL 2</v>
      </c>
      <c r="E42801" s="314" t="str">
        <f>Resumo!$R$5</f>
        <v>Despesa</v>
      </c>
      <c r="F42801" s="314" t="str">
        <f>Resumo!$R$6</f>
        <v>Despesa Indireta</v>
      </c>
      <c r="G42801" s="327">
        <f>'Comp. Desp. Indiretas'!DK25</f>
        <v>0</v>
      </c>
    </row>
    <row r="42802" spans="1:7" x14ac:dyDescent="0.25">
      <c r="A42802" s="319">
        <f>'Comp. Desp. Indiretas'!$DK$7</f>
        <v>0</v>
      </c>
      <c r="B42802" s="314" t="str">
        <f>'Comp. Desp. Indiretas'!$A$26</f>
        <v>DG</v>
      </c>
      <c r="D42802" s="315" t="str">
        <f>'Comp. Desp. Indiretas'!$C$26</f>
        <v>HOSPEDAGEM - NIVEL 3</v>
      </c>
      <c r="E42802" s="314" t="str">
        <f>Resumo!$R$5</f>
        <v>Despesa</v>
      </c>
      <c r="F42802" s="314" t="str">
        <f>Resumo!$R$6</f>
        <v>Despesa Indireta</v>
      </c>
      <c r="G42802" s="327">
        <f>'Comp. Desp. Indiretas'!DK26</f>
        <v>0</v>
      </c>
    </row>
    <row r="42803" spans="1:7" x14ac:dyDescent="0.25">
      <c r="A42803" s="319">
        <f>'Comp. Desp. Indiretas'!$DK$7</f>
        <v>0</v>
      </c>
      <c r="B42803" s="314" t="str">
        <f>'Comp. Desp. Indiretas'!$A$27</f>
        <v>DG</v>
      </c>
      <c r="D42803" s="315" t="str">
        <f>'Comp. Desp. Indiretas'!$C$27</f>
        <v>LOCAÇÃO DE BASE OPERACIONAL</v>
      </c>
      <c r="E42803" s="314" t="str">
        <f>Resumo!$R$5</f>
        <v>Despesa</v>
      </c>
      <c r="F42803" s="314" t="str">
        <f>Resumo!$R$6</f>
        <v>Despesa Indireta</v>
      </c>
      <c r="G42803" s="327">
        <f>'Comp. Desp. Indiretas'!DK27</f>
        <v>0</v>
      </c>
    </row>
    <row r="42804" spans="1:7" x14ac:dyDescent="0.25">
      <c r="A42804" s="319">
        <f>'Comp. Desp. Indiretas'!$DK$7</f>
        <v>0</v>
      </c>
      <c r="B42804" s="314" t="str">
        <f>'Comp. Desp. Indiretas'!$A$28</f>
        <v>DG</v>
      </c>
      <c r="D42804" s="315" t="str">
        <f>'Comp. Desp. Indiretas'!$C$28</f>
        <v>ALIMENTAÇÃO - NIVEL 1</v>
      </c>
      <c r="E42804" s="314" t="str">
        <f>Resumo!$R$5</f>
        <v>Despesa</v>
      </c>
      <c r="F42804" s="314" t="str">
        <f>Resumo!$R$6</f>
        <v>Despesa Indireta</v>
      </c>
      <c r="G42804" s="327">
        <f>'Comp. Desp. Indiretas'!DK28</f>
        <v>0</v>
      </c>
    </row>
    <row r="42805" spans="1:7" x14ac:dyDescent="0.25">
      <c r="A42805" s="319">
        <f>'Comp. Desp. Indiretas'!$DK$7</f>
        <v>0</v>
      </c>
      <c r="B42805" s="314" t="str">
        <f>'Comp. Desp. Indiretas'!$A$29</f>
        <v>DG</v>
      </c>
      <c r="D42805" s="315" t="str">
        <f>'Comp. Desp. Indiretas'!$C$29</f>
        <v>ALIMENTAÇÃO - NIVEL 2</v>
      </c>
      <c r="E42805" s="314" t="str">
        <f>Resumo!$R$5</f>
        <v>Despesa</v>
      </c>
      <c r="F42805" s="314" t="str">
        <f>Resumo!$R$6</f>
        <v>Despesa Indireta</v>
      </c>
      <c r="G42805" s="327">
        <f>'Comp. Desp. Indiretas'!DK29</f>
        <v>0</v>
      </c>
    </row>
    <row r="42806" spans="1:7" x14ac:dyDescent="0.25">
      <c r="A42806" s="319">
        <f>'Comp. Desp. Indiretas'!$DK$7</f>
        <v>0</v>
      </c>
      <c r="B42806" s="314" t="str">
        <f>'Comp. Desp. Indiretas'!$A$30</f>
        <v>DG</v>
      </c>
      <c r="D42806" s="315" t="str">
        <f>'Comp. Desp. Indiretas'!$C$30</f>
        <v>ALIMENTAÇÃO - NIVEL 3</v>
      </c>
      <c r="E42806" s="314" t="str">
        <f>Resumo!$R$5</f>
        <v>Despesa</v>
      </c>
      <c r="F42806" s="314" t="str">
        <f>Resumo!$R$6</f>
        <v>Despesa Indireta</v>
      </c>
      <c r="G42806" s="327">
        <f>'Comp. Desp. Indiretas'!DK30</f>
        <v>0</v>
      </c>
    </row>
    <row r="42807" spans="1:7" x14ac:dyDescent="0.25">
      <c r="A42807" s="319">
        <f>'Comp. Desp. Indiretas'!$DK$7</f>
        <v>0</v>
      </c>
      <c r="B42807" s="314" t="str">
        <f>'Comp. Desp. Indiretas'!$A$31</f>
        <v>DG</v>
      </c>
      <c r="D42807" s="315" t="str">
        <f>'Comp. Desp. Indiretas'!$C$31</f>
        <v>TELEFONIA</v>
      </c>
      <c r="E42807" s="314" t="str">
        <f>Resumo!$R$5</f>
        <v>Despesa</v>
      </c>
      <c r="F42807" s="314" t="str">
        <f>Resumo!$R$6</f>
        <v>Despesa Indireta</v>
      </c>
      <c r="G42807" s="327">
        <f>'Comp. Desp. Indiretas'!DK31</f>
        <v>0</v>
      </c>
    </row>
    <row r="42808" spans="1:7" x14ac:dyDescent="0.25">
      <c r="A42808" s="319">
        <f>'Comp. Desp. Indiretas'!$DK$7</f>
        <v>0</v>
      </c>
      <c r="B42808" s="314" t="str">
        <f>'Comp. Desp. Indiretas'!$A$32</f>
        <v>DG</v>
      </c>
      <c r="D42808" s="315" t="str">
        <f>'Comp. Desp. Indiretas'!$C$32</f>
        <v>ALUGUEL DE VEÍCULO LEVE MENSAL</v>
      </c>
      <c r="E42808" s="314" t="str">
        <f>Resumo!$R$5</f>
        <v>Despesa</v>
      </c>
      <c r="F42808" s="314" t="str">
        <f>Resumo!$R$6</f>
        <v>Despesa Indireta</v>
      </c>
      <c r="G42808" s="327">
        <f>'Comp. Desp. Indiretas'!DK32</f>
        <v>0</v>
      </c>
    </row>
    <row r="42809" spans="1:7" x14ac:dyDescent="0.25">
      <c r="A42809" s="319">
        <f>'Comp. Desp. Indiretas'!$DK$7</f>
        <v>0</v>
      </c>
      <c r="B42809" s="314" t="str">
        <f>'Comp. Desp. Indiretas'!$A$33</f>
        <v>DG</v>
      </c>
      <c r="D42809" s="315" t="str">
        <f>'Comp. Desp. Indiretas'!$C$33</f>
        <v>ALUGUEL DE VEICULO LEVE</v>
      </c>
      <c r="E42809" s="314" t="str">
        <f>Resumo!$R$5</f>
        <v>Despesa</v>
      </c>
      <c r="F42809" s="314" t="str">
        <f>Resumo!$R$6</f>
        <v>Despesa Indireta</v>
      </c>
      <c r="G42809" s="327">
        <f>'Comp. Desp. Indiretas'!DK33</f>
        <v>0</v>
      </c>
    </row>
    <row r="42810" spans="1:7" x14ac:dyDescent="0.25">
      <c r="A42810" s="319">
        <f>'Comp. Desp. Indiretas'!$DK$7</f>
        <v>0</v>
      </c>
      <c r="B42810" s="314" t="str">
        <f>'Comp. Desp. Indiretas'!$A$34</f>
        <v>DG</v>
      </c>
      <c r="D42810" s="315" t="str">
        <f>'Comp. Desp. Indiretas'!$C$34</f>
        <v>ALUGUEL CAMINHONTE</v>
      </c>
      <c r="E42810" s="314" t="str">
        <f>Resumo!$R$5</f>
        <v>Despesa</v>
      </c>
      <c r="F42810" s="314" t="str">
        <f>Resumo!$R$6</f>
        <v>Despesa Indireta</v>
      </c>
      <c r="G42810" s="327">
        <f>'Comp. Desp. Indiretas'!DK34</f>
        <v>0</v>
      </c>
    </row>
    <row r="42811" spans="1:7" x14ac:dyDescent="0.25">
      <c r="A42811" s="319">
        <f>'Comp. Desp. Indiretas'!$DK$7</f>
        <v>0</v>
      </c>
      <c r="B42811" s="314" t="str">
        <f>'Comp. Desp. Indiretas'!$A$35</f>
        <v>DG</v>
      </c>
      <c r="D42811" s="315" t="str">
        <f>'Comp. Desp. Indiretas'!$C$35</f>
        <v>AQUISIÇÃO DE VEICULO</v>
      </c>
      <c r="E42811" s="314" t="str">
        <f>Resumo!$R$5</f>
        <v>Despesa</v>
      </c>
      <c r="F42811" s="314" t="str">
        <f>Resumo!$R$6</f>
        <v>Despesa Indireta</v>
      </c>
      <c r="G42811" s="327">
        <f>'Comp. Desp. Indiretas'!DK35</f>
        <v>0</v>
      </c>
    </row>
    <row r="42812" spans="1:7" x14ac:dyDescent="0.25">
      <c r="A42812" s="319">
        <f>'Comp. Desp. Indiretas'!$DK$7</f>
        <v>0</v>
      </c>
      <c r="B42812" s="314" t="str">
        <f>'Comp. Desp. Indiretas'!$A$36</f>
        <v>DG</v>
      </c>
      <c r="D42812" s="315" t="str">
        <f>'Comp. Desp. Indiretas'!$C$36</f>
        <v>COMBUSTÍVEL - GASOLINA</v>
      </c>
      <c r="E42812" s="314" t="str">
        <f>Resumo!$R$5</f>
        <v>Despesa</v>
      </c>
      <c r="F42812" s="314" t="str">
        <f>Resumo!$R$6</f>
        <v>Despesa Indireta</v>
      </c>
      <c r="G42812" s="327">
        <f>'Comp. Desp. Indiretas'!DK36</f>
        <v>0</v>
      </c>
    </row>
    <row r="42813" spans="1:7" x14ac:dyDescent="0.25">
      <c r="A42813" s="319">
        <f>'Comp. Desp. Indiretas'!$DK$7</f>
        <v>0</v>
      </c>
      <c r="B42813" s="314" t="str">
        <f>'Comp. Desp. Indiretas'!$A$37</f>
        <v>DG</v>
      </c>
      <c r="D42813" s="315" t="str">
        <f>'Comp. Desp. Indiretas'!$C$37</f>
        <v>COMBUSTÍVEL - DIESEL</v>
      </c>
      <c r="E42813" s="314" t="str">
        <f>Resumo!$R$5</f>
        <v>Despesa</v>
      </c>
      <c r="F42813" s="314" t="str">
        <f>Resumo!$R$6</f>
        <v>Despesa Indireta</v>
      </c>
      <c r="G42813" s="327">
        <f>'Comp. Desp. Indiretas'!DK37</f>
        <v>0</v>
      </c>
    </row>
    <row r="42814" spans="1:7" x14ac:dyDescent="0.25">
      <c r="A42814" s="319">
        <f>'Comp. Desp. Indiretas'!$DK$7</f>
        <v>0</v>
      </c>
      <c r="B42814" s="314" t="str">
        <f>'Comp. Desp. Indiretas'!$A$38</f>
        <v>DG</v>
      </c>
      <c r="D42814" s="315" t="str">
        <f>'Comp. Desp. Indiretas'!$C$38</f>
        <v>PASSAGEM AÉREA</v>
      </c>
      <c r="E42814" s="314" t="str">
        <f>Resumo!$R$5</f>
        <v>Despesa</v>
      </c>
      <c r="F42814" s="314" t="str">
        <f>Resumo!$R$6</f>
        <v>Despesa Indireta</v>
      </c>
      <c r="G42814" s="327">
        <f>'Comp. Desp. Indiretas'!DK38</f>
        <v>0</v>
      </c>
    </row>
    <row r="42815" spans="1:7" x14ac:dyDescent="0.25">
      <c r="A42815" s="319">
        <f>'Comp. Desp. Indiretas'!$DK$7</f>
        <v>0</v>
      </c>
      <c r="B42815" s="314" t="str">
        <f>'Comp. Desp. Indiretas'!$A$39</f>
        <v>ART</v>
      </c>
      <c r="D42815" s="315" t="str">
        <f>'Comp. Desp. Indiretas'!$C$39</f>
        <v>ART CREA - Nível 1</v>
      </c>
      <c r="E42815" s="314" t="str">
        <f>Resumo!$R$5</f>
        <v>Despesa</v>
      </c>
      <c r="F42815" s="314" t="str">
        <f>Resumo!$R$6</f>
        <v>Despesa Indireta</v>
      </c>
      <c r="G42815" s="327">
        <f>'Comp. Desp. Indiretas'!DK39</f>
        <v>0</v>
      </c>
    </row>
    <row r="42816" spans="1:7" x14ac:dyDescent="0.25">
      <c r="A42816" s="319">
        <f>'Comp. Desp. Indiretas'!$DK$7</f>
        <v>0</v>
      </c>
      <c r="B42816" s="314" t="str">
        <f>'Comp. Desp. Indiretas'!$A$40</f>
        <v>ART</v>
      </c>
      <c r="D42816" s="315" t="str">
        <f>'Comp. Desp. Indiretas'!$C$40</f>
        <v>ART CREA - Nível 2</v>
      </c>
      <c r="E42816" s="314" t="str">
        <f>Resumo!$R$5</f>
        <v>Despesa</v>
      </c>
      <c r="F42816" s="314" t="str">
        <f>Resumo!$R$6</f>
        <v>Despesa Indireta</v>
      </c>
      <c r="G42816" s="327">
        <f>'Comp. Desp. Indiretas'!DK40</f>
        <v>0</v>
      </c>
    </row>
    <row r="42817" spans="1:7" x14ac:dyDescent="0.25">
      <c r="A42817" s="319">
        <f>'Comp. Desp. Indiretas'!$DK$7</f>
        <v>0</v>
      </c>
      <c r="B42817" s="314" t="str">
        <f>'Comp. Desp. Indiretas'!$A$41</f>
        <v>ART</v>
      </c>
      <c r="D42817" s="315" t="str">
        <f>'Comp. Desp. Indiretas'!$C$41</f>
        <v>ART CREA - Nível 3</v>
      </c>
      <c r="E42817" s="314" t="str">
        <f>Resumo!$R$5</f>
        <v>Despesa</v>
      </c>
      <c r="F42817" s="314" t="str">
        <f>Resumo!$R$6</f>
        <v>Despesa Indireta</v>
      </c>
      <c r="G42817" s="327">
        <f>'Comp. Desp. Indiretas'!DK41</f>
        <v>0</v>
      </c>
    </row>
    <row r="42818" spans="1:7" x14ac:dyDescent="0.25">
      <c r="A42818" s="319">
        <f>'Comp. Desp. Indiretas'!$DK$7</f>
        <v>0</v>
      </c>
      <c r="B42818" s="314" t="str">
        <f>'Comp. Desp. Indiretas'!$A$42</f>
        <v>ART</v>
      </c>
      <c r="D42818" s="315" t="str">
        <f>'Comp. Desp. Indiretas'!$C$42</f>
        <v>ACERVO CREA</v>
      </c>
      <c r="E42818" s="314" t="str">
        <f>Resumo!$R$5</f>
        <v>Despesa</v>
      </c>
      <c r="F42818" s="314" t="str">
        <f>Resumo!$R$6</f>
        <v>Despesa Indireta</v>
      </c>
      <c r="G42818" s="327">
        <f>'Comp. Desp. Indiretas'!DK42</f>
        <v>0</v>
      </c>
    </row>
    <row r="42819" spans="1:7" x14ac:dyDescent="0.25">
      <c r="A42819" s="319">
        <f>'Comp. Desp. Indiretas'!$DK$7</f>
        <v>0</v>
      </c>
      <c r="B42819" s="314" t="str">
        <f>'Comp. Desp. Indiretas'!$A$43</f>
        <v>ART</v>
      </c>
      <c r="D42819" s="315" t="str">
        <f>'Comp. Desp. Indiretas'!$C$43</f>
        <v>ART CRBio</v>
      </c>
      <c r="E42819" s="314" t="str">
        <f>Resumo!$R$5</f>
        <v>Despesa</v>
      </c>
      <c r="F42819" s="314" t="str">
        <f>Resumo!$R$6</f>
        <v>Despesa Indireta</v>
      </c>
      <c r="G42819" s="327">
        <f>'Comp. Desp. Indiretas'!DK43</f>
        <v>0</v>
      </c>
    </row>
    <row r="42820" spans="1:7" x14ac:dyDescent="0.25">
      <c r="A42820" s="319">
        <f>'Comp. Desp. Indiretas'!$DK$7</f>
        <v>0</v>
      </c>
      <c r="B42820" s="314" t="str">
        <f>'Comp. Desp. Indiretas'!$A$44</f>
        <v>ART</v>
      </c>
      <c r="D42820" s="315" t="str">
        <f>'Comp. Desp. Indiretas'!$C$44</f>
        <v>ACERVO CRBio</v>
      </c>
      <c r="E42820" s="314" t="str">
        <f>Resumo!$R$5</f>
        <v>Despesa</v>
      </c>
      <c r="F42820" s="314" t="str">
        <f>Resumo!$R$6</f>
        <v>Despesa Indireta</v>
      </c>
      <c r="G42820" s="327">
        <f>'Comp. Desp. Indiretas'!DK44</f>
        <v>0</v>
      </c>
    </row>
    <row r="42821" spans="1:7" x14ac:dyDescent="0.25">
      <c r="A42821" s="319">
        <f>'Comp. Desp. Indiretas'!$DK$7</f>
        <v>0</v>
      </c>
      <c r="B42821" s="314" t="str">
        <f>'Comp. Desp. Indiretas'!$A$45</f>
        <v>ART</v>
      </c>
      <c r="D42821" s="315" t="str">
        <f>'Comp. Desp. Indiretas'!$C$45</f>
        <v>VISTO CREA PF</v>
      </c>
      <c r="E42821" s="314" t="str">
        <f>Resumo!$R$5</f>
        <v>Despesa</v>
      </c>
      <c r="F42821" s="314" t="str">
        <f>Resumo!$R$6</f>
        <v>Despesa Indireta</v>
      </c>
      <c r="G42821" s="327">
        <f>'Comp. Desp. Indiretas'!DK45</f>
        <v>0</v>
      </c>
    </row>
    <row r="42822" spans="1:7" x14ac:dyDescent="0.25">
      <c r="A42822" s="319">
        <f>'Comp. Desp. Indiretas'!$DK$7</f>
        <v>0</v>
      </c>
      <c r="B42822" s="314" t="str">
        <f>'Comp. Desp. Indiretas'!$A$46</f>
        <v>ART</v>
      </c>
      <c r="D42822" s="315" t="str">
        <f>'Comp. Desp. Indiretas'!$C$46</f>
        <v>VISTO CREA PJ</v>
      </c>
      <c r="E42822" s="314" t="str">
        <f>Resumo!$R$5</f>
        <v>Despesa</v>
      </c>
      <c r="F42822" s="314" t="str">
        <f>Resumo!$R$6</f>
        <v>Despesa Indireta</v>
      </c>
      <c r="G42822" s="327">
        <f>'Comp. Desp. Indiretas'!DK46</f>
        <v>0</v>
      </c>
    </row>
    <row r="42823" spans="1:7" x14ac:dyDescent="0.25">
      <c r="A42823" s="319">
        <f>'Comp. Desp. Indiretas'!$DK$7</f>
        <v>0</v>
      </c>
      <c r="B42823" s="314" t="str">
        <f>'Comp. Desp. Indiretas'!$A$47</f>
        <v>ART</v>
      </c>
      <c r="D42823" s="315" t="str">
        <f>'Comp. Desp. Indiretas'!$C$47</f>
        <v>ANUIDADE CREA PF</v>
      </c>
      <c r="E42823" s="314" t="str">
        <f>Resumo!$R$5</f>
        <v>Despesa</v>
      </c>
      <c r="F42823" s="314" t="str">
        <f>Resumo!$R$6</f>
        <v>Despesa Indireta</v>
      </c>
      <c r="G42823" s="327">
        <f>'Comp. Desp. Indiretas'!DK47</f>
        <v>0</v>
      </c>
    </row>
    <row r="42824" spans="1:7" x14ac:dyDescent="0.25">
      <c r="A42824" s="319">
        <f>'Comp. Desp. Indiretas'!$DK$7</f>
        <v>0</v>
      </c>
      <c r="B42824" s="314" t="str">
        <f>'Comp. Desp. Indiretas'!$A$48</f>
        <v>ART</v>
      </c>
      <c r="D42824" s="315" t="str">
        <f>'Comp. Desp. Indiretas'!$C$48</f>
        <v>ANUIDADE CREA PJ</v>
      </c>
      <c r="E42824" s="314" t="str">
        <f>Resumo!$R$5</f>
        <v>Despesa</v>
      </c>
      <c r="F42824" s="314" t="str">
        <f>Resumo!$R$6</f>
        <v>Despesa Indireta</v>
      </c>
      <c r="G42824" s="327">
        <f>'Comp. Desp. Indiretas'!DK48</f>
        <v>0</v>
      </c>
    </row>
    <row r="42825" spans="1:7" x14ac:dyDescent="0.25">
      <c r="A42825" s="319">
        <f>'Comp. Desp. Indiretas'!$DK$7</f>
        <v>0</v>
      </c>
      <c r="B42825" s="314" t="str">
        <f>'Comp. Desp. Indiretas'!$A$49</f>
        <v>ART</v>
      </c>
      <c r="D42825" s="315" t="str">
        <f>'Comp. Desp. Indiretas'!$C$49</f>
        <v>VISTO CRBio PF</v>
      </c>
      <c r="E42825" s="314" t="str">
        <f>Resumo!$R$5</f>
        <v>Despesa</v>
      </c>
      <c r="F42825" s="314" t="str">
        <f>Resumo!$R$6</f>
        <v>Despesa Indireta</v>
      </c>
      <c r="G42825" s="327">
        <f>'Comp. Desp. Indiretas'!DK49</f>
        <v>0</v>
      </c>
    </row>
    <row r="42826" spans="1:7" x14ac:dyDescent="0.25">
      <c r="A42826" s="319">
        <f>'Comp. Desp. Indiretas'!$DK$7</f>
        <v>0</v>
      </c>
      <c r="B42826" s="314" t="str">
        <f>'Comp. Desp. Indiretas'!$A$50</f>
        <v>ART</v>
      </c>
      <c r="D42826" s="315" t="str">
        <f>'Comp. Desp. Indiretas'!$C$50</f>
        <v>VISTO CRBio PJ</v>
      </c>
      <c r="E42826" s="314" t="str">
        <f>Resumo!$R$5</f>
        <v>Despesa</v>
      </c>
      <c r="F42826" s="314" t="str">
        <f>Resumo!$R$6</f>
        <v>Despesa Indireta</v>
      </c>
      <c r="G42826" s="327">
        <f>'Comp. Desp. Indiretas'!DK50</f>
        <v>0</v>
      </c>
    </row>
    <row r="42827" spans="1:7" x14ac:dyDescent="0.25">
      <c r="A42827" s="319">
        <f>'Comp. Desp. Indiretas'!$DK$7</f>
        <v>0</v>
      </c>
      <c r="B42827" s="314" t="str">
        <f>'Comp. Desp. Indiretas'!$A$51</f>
        <v>SMS</v>
      </c>
      <c r="D42827" s="315" t="str">
        <f>'Comp. Desp. Indiretas'!$C$51</f>
        <v>PPRA</v>
      </c>
      <c r="E42827" s="314" t="str">
        <f>Resumo!$R$5</f>
        <v>Despesa</v>
      </c>
      <c r="F42827" s="314" t="str">
        <f>Resumo!$R$6</f>
        <v>Despesa Indireta</v>
      </c>
      <c r="G42827" s="327">
        <f>'Comp. Desp. Indiretas'!DK51</f>
        <v>0</v>
      </c>
    </row>
    <row r="42828" spans="1:7" x14ac:dyDescent="0.25">
      <c r="A42828" s="319">
        <f>'Comp. Desp. Indiretas'!$DK$7</f>
        <v>0</v>
      </c>
      <c r="B42828" s="314" t="str">
        <f>'Comp. Desp. Indiretas'!$A$52</f>
        <v>SMS</v>
      </c>
      <c r="D42828" s="315" t="str">
        <f>'Comp. Desp. Indiretas'!$C$52</f>
        <v>PCMSO</v>
      </c>
      <c r="E42828" s="314" t="str">
        <f>Resumo!$R$5</f>
        <v>Despesa</v>
      </c>
      <c r="F42828" s="314" t="str">
        <f>Resumo!$R$6</f>
        <v>Despesa Indireta</v>
      </c>
      <c r="G42828" s="327">
        <f>'Comp. Desp. Indiretas'!DK52</f>
        <v>0</v>
      </c>
    </row>
    <row r="42829" spans="1:7" x14ac:dyDescent="0.25">
      <c r="A42829" s="319">
        <f>'Comp. Desp. Indiretas'!$DK$7</f>
        <v>0</v>
      </c>
      <c r="B42829" s="314" t="str">
        <f>'Comp. Desp. Indiretas'!$A$53</f>
        <v>SMS</v>
      </c>
      <c r="D42829" s="315" t="str">
        <f>'Comp. Desp. Indiretas'!$C$53</f>
        <v>APR</v>
      </c>
      <c r="E42829" s="314" t="str">
        <f>Resumo!$R$5</f>
        <v>Despesa</v>
      </c>
      <c r="F42829" s="314" t="str">
        <f>Resumo!$R$6</f>
        <v>Despesa Indireta</v>
      </c>
      <c r="G42829" s="327">
        <f>'Comp. Desp. Indiretas'!DK53</f>
        <v>0</v>
      </c>
    </row>
    <row r="42830" spans="1:7" x14ac:dyDescent="0.25">
      <c r="A42830" s="319">
        <f>'Comp. Desp. Indiretas'!$DK$7</f>
        <v>0</v>
      </c>
      <c r="B42830" s="314" t="str">
        <f>'Comp. Desp. Indiretas'!$A$55</f>
        <v>SMS</v>
      </c>
      <c r="D42830" s="315" t="str">
        <f>'Comp. Desp. Indiretas'!$C$55</f>
        <v>TREINAMENTO</v>
      </c>
      <c r="E42830" s="314" t="str">
        <f>Resumo!$R$5</f>
        <v>Despesa</v>
      </c>
      <c r="F42830" s="314" t="str">
        <f>Resumo!$R$6</f>
        <v>Despesa Indireta</v>
      </c>
      <c r="G42830" s="327">
        <f>'Comp. Desp. Indiretas'!DK55</f>
        <v>0</v>
      </c>
    </row>
    <row r="42831" spans="1:7" x14ac:dyDescent="0.25">
      <c r="A42831" s="319">
        <f>'Comp. Desp. Indiretas'!$DK$7</f>
        <v>0</v>
      </c>
      <c r="B42831" s="314" t="str">
        <f>'Comp. Desp. Indiretas'!$A$56</f>
        <v>SMS</v>
      </c>
      <c r="D42831" s="315" t="str">
        <f>'Comp. Desp. Indiretas'!$C$56</f>
        <v>ASO</v>
      </c>
      <c r="E42831" s="314" t="str">
        <f>Resumo!$R$5</f>
        <v>Despesa</v>
      </c>
      <c r="F42831" s="314" t="str">
        <f>Resumo!$R$6</f>
        <v>Despesa Indireta</v>
      </c>
      <c r="G42831" s="327">
        <f>'Comp. Desp. Indiretas'!DK56</f>
        <v>0</v>
      </c>
    </row>
    <row r="42832" spans="1:7" x14ac:dyDescent="0.25">
      <c r="A42832" s="319">
        <f>'Comp. Desp. Indiretas'!$DK$7</f>
        <v>0</v>
      </c>
      <c r="B42832" s="314">
        <f>'Comp. Desp. Indiretas'!$A$57</f>
        <v>0</v>
      </c>
      <c r="D42832" s="315" t="str">
        <f>'Comp. Desp. Indiretas'!$C$57</f>
        <v/>
      </c>
      <c r="E42832" s="314" t="str">
        <f>Resumo!$R$5</f>
        <v>Despesa</v>
      </c>
      <c r="F42832" s="314" t="str">
        <f>Resumo!$R$6</f>
        <v>Despesa Indireta</v>
      </c>
      <c r="G42832" s="327">
        <f>'Comp. Desp. Indiretas'!DK57</f>
        <v>0</v>
      </c>
    </row>
    <row r="42833" spans="1:7" x14ac:dyDescent="0.25">
      <c r="A42833" s="319">
        <f>'Comp. Desp. Indiretas'!$DK$7</f>
        <v>0</v>
      </c>
      <c r="B42833" s="314">
        <f>'Comp. Desp. Indiretas'!$A$58</f>
        <v>0</v>
      </c>
      <c r="D42833" s="315" t="str">
        <f>'Comp. Desp. Indiretas'!$C$58</f>
        <v/>
      </c>
      <c r="E42833" s="314" t="str">
        <f>Resumo!$R$5</f>
        <v>Despesa</v>
      </c>
      <c r="F42833" s="314" t="str">
        <f>Resumo!$R$6</f>
        <v>Despesa Indireta</v>
      </c>
      <c r="G42833" s="327">
        <f>'Comp. Desp. Indiretas'!DK58</f>
        <v>0</v>
      </c>
    </row>
    <row r="42834" spans="1:7" x14ac:dyDescent="0.25">
      <c r="A42834" s="319">
        <f>'Comp. Desp. Indiretas'!$DK$7</f>
        <v>0</v>
      </c>
      <c r="B42834" s="314">
        <f>'Comp. Desp. Indiretas'!$A$59</f>
        <v>0</v>
      </c>
      <c r="D42834" s="315" t="str">
        <f>'Comp. Desp. Indiretas'!$C$59</f>
        <v/>
      </c>
      <c r="E42834" s="314" t="str">
        <f>Resumo!$R$5</f>
        <v>Despesa</v>
      </c>
      <c r="F42834" s="314" t="str">
        <f>Resumo!$R$6</f>
        <v>Despesa Indireta</v>
      </c>
      <c r="G42834" s="327">
        <f>'Comp. Desp. Indiretas'!DK59</f>
        <v>0</v>
      </c>
    </row>
    <row r="42835" spans="1:7" x14ac:dyDescent="0.25">
      <c r="A42835" s="319">
        <f>'Comp. Desp. Indiretas'!$DK$7</f>
        <v>0</v>
      </c>
      <c r="B42835" s="314">
        <f>'Comp. Desp. Indiretas'!$A$60</f>
        <v>0</v>
      </c>
      <c r="D42835" s="315" t="str">
        <f>'Comp. Desp. Indiretas'!$C$60</f>
        <v/>
      </c>
      <c r="E42835" s="314" t="str">
        <f>Resumo!$R$5</f>
        <v>Despesa</v>
      </c>
      <c r="F42835" s="314" t="str">
        <f>Resumo!$R$6</f>
        <v>Despesa Indireta</v>
      </c>
      <c r="G42835" s="327">
        <f>'Comp. Desp. Indiretas'!DK60</f>
        <v>0</v>
      </c>
    </row>
    <row r="42836" spans="1:7" x14ac:dyDescent="0.25">
      <c r="A42836" s="319">
        <f>'Comp. Desp. Indiretas'!$DK$7</f>
        <v>0</v>
      </c>
      <c r="B42836" s="314" t="str">
        <f>'Comp. Desp. Indiretas'!$A$63</f>
        <v>MOC</v>
      </c>
      <c r="D42836" s="315" t="str">
        <f>'Comp. Desp. Indiretas'!$C$63</f>
        <v>DIRETOR TÉCNICO</v>
      </c>
      <c r="E42836" s="314" t="str">
        <f>Resumo!$R$5</f>
        <v>Despesa</v>
      </c>
      <c r="F42836" s="314" t="str">
        <f>Resumo!$R$6</f>
        <v>Despesa Indireta</v>
      </c>
      <c r="G42836" s="327">
        <f>'Comp. Desp. Indiretas'!DK63</f>
        <v>0</v>
      </c>
    </row>
    <row r="42837" spans="1:7" x14ac:dyDescent="0.25">
      <c r="A42837" s="319">
        <f>'Comp. Desp. Indiretas'!$DK$7</f>
        <v>0</v>
      </c>
      <c r="B42837" s="314" t="str">
        <f>'Comp. Desp. Indiretas'!$A$64</f>
        <v>MOC</v>
      </c>
      <c r="D42837" s="315" t="str">
        <f>'Comp. Desp. Indiretas'!$C$64</f>
        <v>ANALISTA DE SUPRIMENTOS</v>
      </c>
      <c r="E42837" s="314" t="str">
        <f>Resumo!$R$5</f>
        <v>Despesa</v>
      </c>
      <c r="F42837" s="314" t="str">
        <f>Resumo!$R$6</f>
        <v>Despesa Indireta</v>
      </c>
      <c r="G42837" s="327">
        <f>'Comp. Desp. Indiretas'!DK64</f>
        <v>0</v>
      </c>
    </row>
    <row r="42838" spans="1:7" x14ac:dyDescent="0.25">
      <c r="A42838" s="319">
        <f>'Comp. Desp. Indiretas'!$DK$7</f>
        <v>0</v>
      </c>
      <c r="B42838" s="314" t="str">
        <f>'Comp. Desp. Indiretas'!$A$65</f>
        <v>MOC</v>
      </c>
      <c r="D42838" s="315" t="str">
        <f>'Comp. Desp. Indiretas'!$C$65</f>
        <v>GERENTE DE PROJETO - PJ</v>
      </c>
      <c r="E42838" s="314" t="str">
        <f>Resumo!$R$5</f>
        <v>Despesa</v>
      </c>
      <c r="F42838" s="314" t="str">
        <f>Resumo!$R$6</f>
        <v>Despesa Indireta</v>
      </c>
      <c r="G42838" s="327">
        <f>'Comp. Desp. Indiretas'!DK65</f>
        <v>0</v>
      </c>
    </row>
    <row r="42839" spans="1:7" x14ac:dyDescent="0.25">
      <c r="A42839" s="319">
        <f>'Comp. Desp. Indiretas'!$DK$7</f>
        <v>0</v>
      </c>
      <c r="B42839" s="314" t="str">
        <f>'Comp. Desp. Indiretas'!$A$66</f>
        <v>MOC</v>
      </c>
      <c r="D42839" s="315" t="str">
        <f>'Comp. Desp. Indiretas'!$C$66</f>
        <v>COORD. DE PROJETO - PJ</v>
      </c>
      <c r="E42839" s="314" t="str">
        <f>Resumo!$R$5</f>
        <v>Despesa</v>
      </c>
      <c r="F42839" s="314" t="str">
        <f>Resumo!$R$6</f>
        <v>Despesa Indireta</v>
      </c>
      <c r="G42839" s="327">
        <f>'Comp. Desp. Indiretas'!DK66</f>
        <v>0</v>
      </c>
    </row>
    <row r="42840" spans="1:7" x14ac:dyDescent="0.25">
      <c r="A42840" s="319">
        <f>'Comp. Desp. Indiretas'!$DK$7</f>
        <v>0</v>
      </c>
      <c r="B42840" s="314" t="str">
        <f>'Comp. Desp. Indiretas'!$A$67</f>
        <v>MOC</v>
      </c>
      <c r="D42840" s="315" t="str">
        <f>'Comp. Desp. Indiretas'!$C$67</f>
        <v>COORD. OPERACIONAL - PJ</v>
      </c>
      <c r="E42840" s="314" t="str">
        <f>Resumo!$R$5</f>
        <v>Despesa</v>
      </c>
      <c r="F42840" s="314" t="str">
        <f>Resumo!$R$6</f>
        <v>Despesa Indireta</v>
      </c>
      <c r="G42840" s="327">
        <f>'Comp. Desp. Indiretas'!DK67</f>
        <v>0</v>
      </c>
    </row>
    <row r="42841" spans="1:7" x14ac:dyDescent="0.25">
      <c r="A42841" s="319">
        <f>'Comp. Desp. Indiretas'!$DK$7</f>
        <v>0</v>
      </c>
      <c r="B42841" s="314" t="str">
        <f>'Comp. Desp. Indiretas'!$A$68</f>
        <v>MOC</v>
      </c>
      <c r="D42841" s="315" t="str">
        <f>'Comp. Desp. Indiretas'!$C$68</f>
        <v>ANALISTA DE PROJETOS SENIOR - PJ</v>
      </c>
      <c r="E42841" s="314" t="str">
        <f>Resumo!$R$5</f>
        <v>Despesa</v>
      </c>
      <c r="F42841" s="314" t="str">
        <f>Resumo!$R$6</f>
        <v>Despesa Indireta</v>
      </c>
      <c r="G42841" s="327">
        <f>'Comp. Desp. Indiretas'!DK68</f>
        <v>0</v>
      </c>
    </row>
    <row r="42842" spans="1:7" x14ac:dyDescent="0.25">
      <c r="A42842" s="319">
        <f>'Comp. Desp. Indiretas'!$DK$7</f>
        <v>0</v>
      </c>
      <c r="B42842" s="314" t="str">
        <f>'Comp. Desp. Indiretas'!$A$69</f>
        <v>MOC</v>
      </c>
      <c r="D42842" s="315" t="str">
        <f>'Comp. Desp. Indiretas'!$C$69</f>
        <v>ANALISTA DE PROJETOS PLENO - PJ</v>
      </c>
      <c r="E42842" s="314" t="str">
        <f>Resumo!$R$5</f>
        <v>Despesa</v>
      </c>
      <c r="F42842" s="314" t="str">
        <f>Resumo!$R$6</f>
        <v>Despesa Indireta</v>
      </c>
      <c r="G42842" s="327">
        <f>'Comp. Desp. Indiretas'!DK69</f>
        <v>0</v>
      </c>
    </row>
    <row r="42843" spans="1:7" x14ac:dyDescent="0.25">
      <c r="A42843" s="319">
        <f>'Comp. Desp. Indiretas'!$DK$7</f>
        <v>0</v>
      </c>
      <c r="B42843" s="314" t="str">
        <f>'Comp. Desp. Indiretas'!$A$70</f>
        <v>MOC</v>
      </c>
      <c r="D42843" s="315" t="str">
        <f>'Comp. Desp. Indiretas'!$C$70</f>
        <v>ANALISTA DE PROJETOS JUNIOR - PJ</v>
      </c>
      <c r="E42843" s="314" t="str">
        <f>Resumo!$R$5</f>
        <v>Despesa</v>
      </c>
      <c r="F42843" s="314" t="str">
        <f>Resumo!$R$6</f>
        <v>Despesa Indireta</v>
      </c>
      <c r="G42843" s="327">
        <f>'Comp. Desp. Indiretas'!DK70</f>
        <v>0</v>
      </c>
    </row>
    <row r="42844" spans="1:7" x14ac:dyDescent="0.25">
      <c r="A42844" s="319">
        <f>'Comp. Desp. Indiretas'!$DK$7</f>
        <v>0</v>
      </c>
      <c r="B42844" s="314" t="str">
        <f>'Comp. Desp. Indiretas'!$A$71</f>
        <v>MOC</v>
      </c>
      <c r="D42844" s="315" t="str">
        <f>'Comp. Desp. Indiretas'!$C$71</f>
        <v>TÉCNICO OPERACIONAL - PJ</v>
      </c>
      <c r="E42844" s="314" t="str">
        <f>Resumo!$R$5</f>
        <v>Despesa</v>
      </c>
      <c r="F42844" s="314" t="str">
        <f>Resumo!$R$6</f>
        <v>Despesa Indireta</v>
      </c>
      <c r="G42844" s="327">
        <f>'Comp. Desp. Indiretas'!DK71</f>
        <v>0</v>
      </c>
    </row>
    <row r="42845" spans="1:7" x14ac:dyDescent="0.25">
      <c r="A42845" s="319">
        <f>'Comp. Desp. Indiretas'!$DK$7</f>
        <v>0</v>
      </c>
      <c r="B42845" s="314" t="str">
        <f>'Comp. Desp. Indiretas'!$A$72</f>
        <v>MOC</v>
      </c>
      <c r="D42845" s="315" t="str">
        <f>'Comp. Desp. Indiretas'!$C$72</f>
        <v>AUXILIAR TÉCNICO - PJ</v>
      </c>
      <c r="E42845" s="314" t="str">
        <f>Resumo!$R$5</f>
        <v>Despesa</v>
      </c>
      <c r="F42845" s="314" t="str">
        <f>Resumo!$R$6</f>
        <v>Despesa Indireta</v>
      </c>
      <c r="G42845" s="327">
        <f>'Comp. Desp. Indiretas'!DK72</f>
        <v>0</v>
      </c>
    </row>
    <row r="42846" spans="1:7" x14ac:dyDescent="0.25">
      <c r="A42846" s="319">
        <f>'Comp. Desp. Indiretas'!$DK$7</f>
        <v>0</v>
      </c>
      <c r="B42846" s="314" t="str">
        <f>'Comp. Desp. Indiretas'!$A$73</f>
        <v>MOC</v>
      </c>
      <c r="D42846" s="315" t="str">
        <f>'Comp. Desp. Indiretas'!$C$73</f>
        <v>ANALISTA FINANCEIRO</v>
      </c>
      <c r="E42846" s="314" t="str">
        <f>Resumo!$R$5</f>
        <v>Despesa</v>
      </c>
      <c r="F42846" s="314" t="str">
        <f>Resumo!$R$6</f>
        <v>Despesa Indireta</v>
      </c>
      <c r="G42846" s="327">
        <f>'Comp. Desp. Indiretas'!DK73</f>
        <v>0</v>
      </c>
    </row>
    <row r="42847" spans="1:7" x14ac:dyDescent="0.25">
      <c r="A42847" s="319">
        <f>'Comp. Desp. Indiretas'!$DK$7</f>
        <v>0</v>
      </c>
      <c r="B42847" s="314" t="str">
        <f>'Comp. Desp. Indiretas'!$A$74</f>
        <v>MOC</v>
      </c>
      <c r="D42847" s="315" t="str">
        <f>'Comp. Desp. Indiretas'!$C$74</f>
        <v>ANALISTA DE SUPRIMENTOS</v>
      </c>
      <c r="E42847" s="314" t="str">
        <f>Resumo!$R$5</f>
        <v>Despesa</v>
      </c>
      <c r="F42847" s="314" t="str">
        <f>Resumo!$R$6</f>
        <v>Despesa Indireta</v>
      </c>
      <c r="G42847" s="327">
        <f>'Comp. Desp. Indiretas'!DK74</f>
        <v>0</v>
      </c>
    </row>
    <row r="42848" spans="1:7" x14ac:dyDescent="0.25">
      <c r="A42848" s="319">
        <f>'Comp. Desp. Indiretas'!$DK$7</f>
        <v>0</v>
      </c>
      <c r="B42848" s="314" t="str">
        <f>'Comp. Desp. Indiretas'!$A$75</f>
        <v>DG</v>
      </c>
      <c r="D42848" s="315" t="str">
        <f>'Comp. Desp. Indiretas'!$C$75</f>
        <v>HOSPEDAGEM - NIVEL 1</v>
      </c>
      <c r="E42848" s="314" t="str">
        <f>Resumo!$R$5</f>
        <v>Despesa</v>
      </c>
      <c r="F42848" s="314" t="str">
        <f>Resumo!$R$6</f>
        <v>Despesa Indireta</v>
      </c>
      <c r="G42848" s="327">
        <f>'Comp. Desp. Indiretas'!DK75</f>
        <v>0</v>
      </c>
    </row>
    <row r="42849" spans="1:7" x14ac:dyDescent="0.25">
      <c r="A42849" s="319">
        <f>'Comp. Desp. Indiretas'!$DK$7</f>
        <v>0</v>
      </c>
      <c r="B42849" s="314" t="str">
        <f>'Comp. Desp. Indiretas'!$A$76</f>
        <v>DG</v>
      </c>
      <c r="D42849" s="315" t="str">
        <f>'Comp. Desp. Indiretas'!$C$76</f>
        <v>ALIMENTAÇÃO - NIVEL 1</v>
      </c>
      <c r="E42849" s="314" t="str">
        <f>Resumo!$R$5</f>
        <v>Despesa</v>
      </c>
      <c r="F42849" s="314" t="str">
        <f>Resumo!$R$6</f>
        <v>Despesa Indireta</v>
      </c>
      <c r="G42849" s="327">
        <f>'Comp. Desp. Indiretas'!DK76</f>
        <v>0</v>
      </c>
    </row>
    <row r="42850" spans="1:7" x14ac:dyDescent="0.25">
      <c r="A42850" s="319">
        <f>'Comp. Desp. Indiretas'!$DK$7</f>
        <v>0</v>
      </c>
      <c r="B42850" s="314" t="str">
        <f>'Comp. Desp. Indiretas'!$A$77</f>
        <v>DG</v>
      </c>
      <c r="D42850" s="315" t="str">
        <f>'Comp. Desp. Indiretas'!$C$77</f>
        <v>LOCAÇÃO DE BASE OPERACIONAL</v>
      </c>
      <c r="E42850" s="314" t="str">
        <f>Resumo!$R$5</f>
        <v>Despesa</v>
      </c>
      <c r="F42850" s="314" t="str">
        <f>Resumo!$R$6</f>
        <v>Despesa Indireta</v>
      </c>
      <c r="G42850" s="327">
        <f>'Comp. Desp. Indiretas'!DK77</f>
        <v>0</v>
      </c>
    </row>
    <row r="42851" spans="1:7" x14ac:dyDescent="0.25">
      <c r="A42851" s="319">
        <f>'Comp. Desp. Indiretas'!$DK$7</f>
        <v>0</v>
      </c>
      <c r="B42851" s="314" t="str">
        <f>'Comp. Desp. Indiretas'!$A$78</f>
        <v>DG</v>
      </c>
      <c r="D42851" s="315" t="str">
        <f>'Comp. Desp. Indiretas'!$C$78</f>
        <v>ALIMENTAÇÃO - NIVEL 1</v>
      </c>
      <c r="E42851" s="314" t="str">
        <f>Resumo!$R$5</f>
        <v>Despesa</v>
      </c>
      <c r="F42851" s="314" t="str">
        <f>Resumo!$R$6</f>
        <v>Despesa Indireta</v>
      </c>
      <c r="G42851" s="327">
        <f>'Comp. Desp. Indiretas'!DK78</f>
        <v>0</v>
      </c>
    </row>
    <row r="42852" spans="1:7" x14ac:dyDescent="0.25">
      <c r="A42852" s="319">
        <f>'Comp. Desp. Indiretas'!$DK$7</f>
        <v>0</v>
      </c>
      <c r="B42852" s="314" t="str">
        <f>'Comp. Desp. Indiretas'!$A$79</f>
        <v>DG</v>
      </c>
      <c r="D42852" s="315" t="str">
        <f>'Comp. Desp. Indiretas'!$C$79</f>
        <v>ALIMENTAÇÃO - NIVEL 2</v>
      </c>
      <c r="E42852" s="314" t="str">
        <f>Resumo!$R$5</f>
        <v>Despesa</v>
      </c>
      <c r="F42852" s="314" t="str">
        <f>Resumo!$R$6</f>
        <v>Despesa Indireta</v>
      </c>
      <c r="G42852" s="327">
        <f>'Comp. Desp. Indiretas'!DK79</f>
        <v>0</v>
      </c>
    </row>
    <row r="42853" spans="1:7" x14ac:dyDescent="0.25">
      <c r="A42853" s="319">
        <f>'Comp. Desp. Indiretas'!$DK$7</f>
        <v>0</v>
      </c>
      <c r="B42853" s="314" t="str">
        <f>'Comp. Desp. Indiretas'!$A$80</f>
        <v>DG</v>
      </c>
      <c r="D42853" s="315" t="str">
        <f>'Comp. Desp. Indiretas'!$C$80</f>
        <v>ALIMENTAÇÃO - NIVEL 3</v>
      </c>
      <c r="E42853" s="314" t="str">
        <f>Resumo!$R$5</f>
        <v>Despesa</v>
      </c>
      <c r="F42853" s="314" t="str">
        <f>Resumo!$R$6</f>
        <v>Despesa Indireta</v>
      </c>
      <c r="G42853" s="327">
        <f>'Comp. Desp. Indiretas'!DK80</f>
        <v>0</v>
      </c>
    </row>
    <row r="42854" spans="1:7" x14ac:dyDescent="0.25">
      <c r="A42854" s="319">
        <f>'Comp. Desp. Indiretas'!$DK$7</f>
        <v>0</v>
      </c>
      <c r="B42854" s="314" t="str">
        <f>'Comp. Desp. Indiretas'!$A$81</f>
        <v>DG</v>
      </c>
      <c r="D42854" s="315" t="str">
        <f>'Comp. Desp. Indiretas'!$C$81</f>
        <v>TELEFONIA</v>
      </c>
      <c r="E42854" s="314" t="str">
        <f>Resumo!$R$5</f>
        <v>Despesa</v>
      </c>
      <c r="F42854" s="314" t="str">
        <f>Resumo!$R$6</f>
        <v>Despesa Indireta</v>
      </c>
      <c r="G42854" s="327">
        <f>'Comp. Desp. Indiretas'!DK81</f>
        <v>0</v>
      </c>
    </row>
    <row r="42855" spans="1:7" x14ac:dyDescent="0.25">
      <c r="A42855" s="319">
        <f>'Comp. Desp. Indiretas'!$DK$7</f>
        <v>0</v>
      </c>
      <c r="B42855" s="314" t="str">
        <f>'Comp. Desp. Indiretas'!$A$82</f>
        <v>DG</v>
      </c>
      <c r="D42855" s="315" t="str">
        <f>'Comp. Desp. Indiretas'!$C$82</f>
        <v>ALUGUEL DE VEÍCULO LEVE MENSAL</v>
      </c>
      <c r="E42855" s="314" t="str">
        <f>Resumo!$R$5</f>
        <v>Despesa</v>
      </c>
      <c r="F42855" s="314" t="str">
        <f>Resumo!$R$6</f>
        <v>Despesa Indireta</v>
      </c>
      <c r="G42855" s="327">
        <f>'Comp. Desp. Indiretas'!DK82</f>
        <v>0</v>
      </c>
    </row>
    <row r="42856" spans="1:7" x14ac:dyDescent="0.25">
      <c r="A42856" s="319">
        <f>'Comp. Desp. Indiretas'!$DK$7</f>
        <v>0</v>
      </c>
      <c r="B42856" s="314" t="str">
        <f>'Comp. Desp. Indiretas'!$A$83</f>
        <v>DG</v>
      </c>
      <c r="D42856" s="315" t="str">
        <f>'Comp. Desp. Indiretas'!$C$83</f>
        <v>ALUGUEL DE VEICULO LEVE</v>
      </c>
      <c r="E42856" s="314" t="str">
        <f>Resumo!$R$5</f>
        <v>Despesa</v>
      </c>
      <c r="F42856" s="314" t="str">
        <f>Resumo!$R$6</f>
        <v>Despesa Indireta</v>
      </c>
      <c r="G42856" s="327">
        <f>'Comp. Desp. Indiretas'!DK83</f>
        <v>0</v>
      </c>
    </row>
    <row r="42857" spans="1:7" x14ac:dyDescent="0.25">
      <c r="A42857" s="319">
        <f>'Comp. Desp. Indiretas'!$DK$7</f>
        <v>0</v>
      </c>
      <c r="B42857" s="314" t="str">
        <f>'Comp. Desp. Indiretas'!$A$84</f>
        <v>DG</v>
      </c>
      <c r="D42857" s="315" t="str">
        <f>'Comp. Desp. Indiretas'!$C$84</f>
        <v>ALUGUEL CAMINHONTE</v>
      </c>
      <c r="E42857" s="314" t="str">
        <f>Resumo!$R$5</f>
        <v>Despesa</v>
      </c>
      <c r="F42857" s="314" t="str">
        <f>Resumo!$R$6</f>
        <v>Despesa Indireta</v>
      </c>
      <c r="G42857" s="327">
        <f>'Comp. Desp. Indiretas'!DK84</f>
        <v>0</v>
      </c>
    </row>
    <row r="42858" spans="1:7" x14ac:dyDescent="0.25">
      <c r="A42858" s="319">
        <f>'Comp. Desp. Indiretas'!$DK$7</f>
        <v>0</v>
      </c>
      <c r="B42858" s="314" t="str">
        <f>'Comp. Desp. Indiretas'!$A$85</f>
        <v>DG</v>
      </c>
      <c r="D42858" s="315" t="str">
        <f>'Comp. Desp. Indiretas'!$C$85</f>
        <v>AQUISIÇÃO DE VEICULO</v>
      </c>
      <c r="E42858" s="314" t="str">
        <f>Resumo!$R$5</f>
        <v>Despesa</v>
      </c>
      <c r="F42858" s="314" t="str">
        <f>Resumo!$R$6</f>
        <v>Despesa Indireta</v>
      </c>
      <c r="G42858" s="327">
        <f>'Comp. Desp. Indiretas'!DK85</f>
        <v>0</v>
      </c>
    </row>
    <row r="42859" spans="1:7" x14ac:dyDescent="0.25">
      <c r="A42859" s="319">
        <f>'Comp. Desp. Indiretas'!$DK$7</f>
        <v>0</v>
      </c>
      <c r="B42859" s="314" t="str">
        <f>'Comp. Desp. Indiretas'!$A$86</f>
        <v>DG</v>
      </c>
      <c r="D42859" s="315" t="str">
        <f>'Comp. Desp. Indiretas'!$C$86</f>
        <v>COMBUSTÍVEL - GASOLINA</v>
      </c>
      <c r="E42859" s="314" t="str">
        <f>Resumo!$R$5</f>
        <v>Despesa</v>
      </c>
      <c r="F42859" s="314" t="str">
        <f>Resumo!$R$6</f>
        <v>Despesa Indireta</v>
      </c>
      <c r="G42859" s="327">
        <f>'Comp. Desp. Indiretas'!DK86</f>
        <v>0</v>
      </c>
    </row>
    <row r="42860" spans="1:7" x14ac:dyDescent="0.25">
      <c r="A42860" s="319">
        <f>'Comp. Desp. Indiretas'!$DK$7</f>
        <v>0</v>
      </c>
      <c r="B42860" s="314" t="str">
        <f>'Comp. Desp. Indiretas'!$A$87</f>
        <v>DG</v>
      </c>
      <c r="D42860" s="315" t="str">
        <f>'Comp. Desp. Indiretas'!$C$87</f>
        <v>COMBUSTÍVEL - DIESEL</v>
      </c>
      <c r="E42860" s="314" t="str">
        <f>Resumo!$R$5</f>
        <v>Despesa</v>
      </c>
      <c r="F42860" s="314" t="str">
        <f>Resumo!$R$6</f>
        <v>Despesa Indireta</v>
      </c>
      <c r="G42860" s="327">
        <f>'Comp. Desp. Indiretas'!DK87</f>
        <v>0</v>
      </c>
    </row>
    <row r="42861" spans="1:7" x14ac:dyDescent="0.25">
      <c r="A42861" s="319">
        <f>'Comp. Desp. Indiretas'!$DK$7</f>
        <v>0</v>
      </c>
      <c r="B42861" s="314" t="str">
        <f>'Comp. Desp. Indiretas'!$A$88</f>
        <v>DG</v>
      </c>
      <c r="D42861" s="315" t="str">
        <f>'Comp. Desp. Indiretas'!$C$88</f>
        <v>PASSAGEM AÉREA</v>
      </c>
      <c r="E42861" s="314" t="str">
        <f>Resumo!$R$5</f>
        <v>Despesa</v>
      </c>
      <c r="F42861" s="314" t="str">
        <f>Resumo!$R$6</f>
        <v>Despesa Indireta</v>
      </c>
      <c r="G42861" s="327">
        <f>'Comp. Desp. Indiretas'!DK88</f>
        <v>0</v>
      </c>
    </row>
    <row r="42862" spans="1:7" x14ac:dyDescent="0.25">
      <c r="A42862" s="319">
        <f>'Comp. Desp. Indiretas'!$DK$7</f>
        <v>0</v>
      </c>
      <c r="B42862" s="314" t="str">
        <f>'Comp. Desp. Indiretas'!$A$89</f>
        <v>ART</v>
      </c>
      <c r="D42862" s="315" t="str">
        <f>'Comp. Desp. Indiretas'!$C$89</f>
        <v>ART CREA - Nível 1</v>
      </c>
      <c r="E42862" s="314" t="str">
        <f>Resumo!$R$5</f>
        <v>Despesa</v>
      </c>
      <c r="F42862" s="314" t="str">
        <f>Resumo!$R$6</f>
        <v>Despesa Indireta</v>
      </c>
      <c r="G42862" s="327">
        <f>'Comp. Desp. Indiretas'!DK89</f>
        <v>0</v>
      </c>
    </row>
    <row r="42863" spans="1:7" x14ac:dyDescent="0.25">
      <c r="A42863" s="319">
        <f>'Comp. Desp. Indiretas'!$DK$7</f>
        <v>0</v>
      </c>
      <c r="B42863" s="314" t="str">
        <f>'Comp. Desp. Indiretas'!$A$90</f>
        <v>ART</v>
      </c>
      <c r="D42863" s="315" t="str">
        <f>'Comp. Desp. Indiretas'!$C$90</f>
        <v>ART CREA - Nível 2</v>
      </c>
      <c r="E42863" s="314" t="str">
        <f>Resumo!$R$5</f>
        <v>Despesa</v>
      </c>
      <c r="F42863" s="314" t="str">
        <f>Resumo!$R$6</f>
        <v>Despesa Indireta</v>
      </c>
      <c r="G42863" s="327">
        <f>'Comp. Desp. Indiretas'!DK90</f>
        <v>0</v>
      </c>
    </row>
    <row r="42864" spans="1:7" x14ac:dyDescent="0.25">
      <c r="A42864" s="319">
        <f>'Comp. Desp. Indiretas'!$DK$7</f>
        <v>0</v>
      </c>
      <c r="B42864" s="314" t="str">
        <f>'Comp. Desp. Indiretas'!$A$91</f>
        <v>ART</v>
      </c>
      <c r="D42864" s="315" t="str">
        <f>'Comp. Desp. Indiretas'!$C$91</f>
        <v>ART CREA - Nível 3</v>
      </c>
      <c r="E42864" s="314" t="str">
        <f>Resumo!$R$5</f>
        <v>Despesa</v>
      </c>
      <c r="F42864" s="314" t="str">
        <f>Resumo!$R$6</f>
        <v>Despesa Indireta</v>
      </c>
      <c r="G42864" s="327">
        <f>'Comp. Desp. Indiretas'!DK91</f>
        <v>0</v>
      </c>
    </row>
    <row r="42865" spans="1:7" x14ac:dyDescent="0.25">
      <c r="A42865" s="319">
        <f>'Comp. Desp. Indiretas'!$DK$7</f>
        <v>0</v>
      </c>
      <c r="B42865" s="314" t="str">
        <f>'Comp. Desp. Indiretas'!$A$92</f>
        <v>ART</v>
      </c>
      <c r="D42865" s="315" t="str">
        <f>'Comp. Desp. Indiretas'!$C$92</f>
        <v>ACERVO CREA</v>
      </c>
      <c r="E42865" s="314" t="str">
        <f>Resumo!$R$5</f>
        <v>Despesa</v>
      </c>
      <c r="F42865" s="314" t="str">
        <f>Resumo!$R$6</f>
        <v>Despesa Indireta</v>
      </c>
      <c r="G42865" s="327">
        <f>'Comp. Desp. Indiretas'!DK92</f>
        <v>0</v>
      </c>
    </row>
    <row r="42866" spans="1:7" x14ac:dyDescent="0.25">
      <c r="A42866" s="319">
        <f>'Comp. Desp. Indiretas'!$DK$7</f>
        <v>0</v>
      </c>
      <c r="B42866" s="314" t="str">
        <f>'Comp. Desp. Indiretas'!$A$93</f>
        <v>ART</v>
      </c>
      <c r="D42866" s="315" t="str">
        <f>'Comp. Desp. Indiretas'!$C$93</f>
        <v>ART CRBio</v>
      </c>
      <c r="E42866" s="314" t="str">
        <f>Resumo!$R$5</f>
        <v>Despesa</v>
      </c>
      <c r="F42866" s="314" t="str">
        <f>Resumo!$R$6</f>
        <v>Despesa Indireta</v>
      </c>
      <c r="G42866" s="327">
        <f>'Comp. Desp. Indiretas'!DK93</f>
        <v>0</v>
      </c>
    </row>
    <row r="42867" spans="1:7" x14ac:dyDescent="0.25">
      <c r="A42867" s="319">
        <f>'Comp. Desp. Indiretas'!$DK$7</f>
        <v>0</v>
      </c>
      <c r="B42867" s="314" t="str">
        <f>'Comp. Desp. Indiretas'!$A$94</f>
        <v>ART</v>
      </c>
      <c r="D42867" s="315" t="str">
        <f>'Comp. Desp. Indiretas'!$C$94</f>
        <v>ACERVO CRBio</v>
      </c>
      <c r="E42867" s="314" t="str">
        <f>Resumo!$R$5</f>
        <v>Despesa</v>
      </c>
      <c r="F42867" s="314" t="str">
        <f>Resumo!$R$6</f>
        <v>Despesa Indireta</v>
      </c>
      <c r="G42867" s="327">
        <f>'Comp. Desp. Indiretas'!DK94</f>
        <v>0</v>
      </c>
    </row>
    <row r="42868" spans="1:7" x14ac:dyDescent="0.25">
      <c r="A42868" s="319">
        <f>'Comp. Desp. Indiretas'!$DK$7</f>
        <v>0</v>
      </c>
      <c r="B42868" s="314" t="str">
        <f>'Comp. Desp. Indiretas'!$A$95</f>
        <v>ART</v>
      </c>
      <c r="D42868" s="315" t="str">
        <f>'Comp. Desp. Indiretas'!$C$95</f>
        <v>VISTO CREA PF</v>
      </c>
      <c r="E42868" s="314" t="str">
        <f>Resumo!$R$5</f>
        <v>Despesa</v>
      </c>
      <c r="F42868" s="314" t="str">
        <f>Resumo!$R$6</f>
        <v>Despesa Indireta</v>
      </c>
      <c r="G42868" s="327">
        <f>'Comp. Desp. Indiretas'!DK95</f>
        <v>0</v>
      </c>
    </row>
    <row r="42869" spans="1:7" x14ac:dyDescent="0.25">
      <c r="A42869" s="319">
        <f>'Comp. Desp. Indiretas'!$DK$7</f>
        <v>0</v>
      </c>
      <c r="B42869" s="314" t="str">
        <f>'Comp. Desp. Indiretas'!$A$96</f>
        <v>ART</v>
      </c>
      <c r="D42869" s="315" t="str">
        <f>'Comp. Desp. Indiretas'!$C$96</f>
        <v>VISTO CREA PJ</v>
      </c>
      <c r="E42869" s="314" t="str">
        <f>Resumo!$R$5</f>
        <v>Despesa</v>
      </c>
      <c r="F42869" s="314" t="str">
        <f>Resumo!$R$6</f>
        <v>Despesa Indireta</v>
      </c>
      <c r="G42869" s="327">
        <f>'Comp. Desp. Indiretas'!DK96</f>
        <v>0</v>
      </c>
    </row>
    <row r="42870" spans="1:7" x14ac:dyDescent="0.25">
      <c r="A42870" s="319">
        <f>'Comp. Desp. Indiretas'!$DK$7</f>
        <v>0</v>
      </c>
      <c r="B42870" s="314" t="str">
        <f>'Comp. Desp. Indiretas'!$A$97</f>
        <v>ART</v>
      </c>
      <c r="D42870" s="315" t="str">
        <f>'Comp. Desp. Indiretas'!$C$97</f>
        <v>ANUIDADE CREA PF</v>
      </c>
      <c r="E42870" s="314" t="str">
        <f>Resumo!$R$5</f>
        <v>Despesa</v>
      </c>
      <c r="F42870" s="314" t="str">
        <f>Resumo!$R$6</f>
        <v>Despesa Indireta</v>
      </c>
      <c r="G42870" s="327">
        <f>'Comp. Desp. Indiretas'!DK97</f>
        <v>0</v>
      </c>
    </row>
    <row r="42871" spans="1:7" x14ac:dyDescent="0.25">
      <c r="A42871" s="319">
        <f>'Comp. Desp. Indiretas'!$DK$7</f>
        <v>0</v>
      </c>
      <c r="B42871" s="314" t="str">
        <f>'Comp. Desp. Indiretas'!$A$98</f>
        <v>ART</v>
      </c>
      <c r="D42871" s="315" t="str">
        <f>'Comp. Desp. Indiretas'!$C$98</f>
        <v>ANUIDADE CREA PJ</v>
      </c>
      <c r="E42871" s="314" t="str">
        <f>Resumo!$R$5</f>
        <v>Despesa</v>
      </c>
      <c r="F42871" s="314" t="str">
        <f>Resumo!$R$6</f>
        <v>Despesa Indireta</v>
      </c>
      <c r="G42871" s="327">
        <f>'Comp. Desp. Indiretas'!DK98</f>
        <v>0</v>
      </c>
    </row>
    <row r="42872" spans="1:7" x14ac:dyDescent="0.25">
      <c r="A42872" s="319">
        <f>'Comp. Desp. Indiretas'!$DK$7</f>
        <v>0</v>
      </c>
      <c r="B42872" s="314" t="str">
        <f>'Comp. Desp. Indiretas'!$A$99</f>
        <v>ART</v>
      </c>
      <c r="D42872" s="315" t="str">
        <f>'Comp. Desp. Indiretas'!$C$99</f>
        <v>VISTO CRBio PF</v>
      </c>
      <c r="E42872" s="314" t="str">
        <f>Resumo!$R$5</f>
        <v>Despesa</v>
      </c>
      <c r="F42872" s="314" t="str">
        <f>Resumo!$R$6</f>
        <v>Despesa Indireta</v>
      </c>
      <c r="G42872" s="327">
        <f>'Comp. Desp. Indiretas'!DK99</f>
        <v>0</v>
      </c>
    </row>
    <row r="42873" spans="1:7" x14ac:dyDescent="0.25">
      <c r="A42873" s="319">
        <f>'Comp. Desp. Indiretas'!$DK$7</f>
        <v>0</v>
      </c>
      <c r="B42873" s="314" t="str">
        <f>'Comp. Desp. Indiretas'!$A$100</f>
        <v>ART</v>
      </c>
      <c r="D42873" s="315" t="str">
        <f>'Comp. Desp. Indiretas'!$C$100</f>
        <v>VISTO CRBio PJ</v>
      </c>
      <c r="E42873" s="314" t="str">
        <f>Resumo!$R$5</f>
        <v>Despesa</v>
      </c>
      <c r="F42873" s="314" t="str">
        <f>Resumo!$R$6</f>
        <v>Despesa Indireta</v>
      </c>
      <c r="G42873" s="327">
        <f>'Comp. Desp. Indiretas'!DK100</f>
        <v>0</v>
      </c>
    </row>
    <row r="42874" spans="1:7" x14ac:dyDescent="0.25">
      <c r="A42874" s="319">
        <f>'Comp. Desp. Indiretas'!$DK$7</f>
        <v>0</v>
      </c>
      <c r="B42874" s="314" t="str">
        <f>'Comp. Desp. Indiretas'!$A$101</f>
        <v>SMS</v>
      </c>
      <c r="D42874" s="315" t="str">
        <f>'Comp. Desp. Indiretas'!$C$101</f>
        <v>PPRA</v>
      </c>
      <c r="E42874" s="314" t="str">
        <f>Resumo!$R$5</f>
        <v>Despesa</v>
      </c>
      <c r="F42874" s="314" t="str">
        <f>Resumo!$R$6</f>
        <v>Despesa Indireta</v>
      </c>
      <c r="G42874" s="327">
        <f>'Comp. Desp. Indiretas'!DK101</f>
        <v>0</v>
      </c>
    </row>
    <row r="42875" spans="1:7" x14ac:dyDescent="0.25">
      <c r="A42875" s="319">
        <f>'Comp. Desp. Indiretas'!$DK$7</f>
        <v>0</v>
      </c>
      <c r="B42875" s="314" t="str">
        <f>'Comp. Desp. Indiretas'!$A$102</f>
        <v>SMS</v>
      </c>
      <c r="D42875" s="315" t="str">
        <f>'Comp. Desp. Indiretas'!$C$102</f>
        <v>PCMSO</v>
      </c>
      <c r="E42875" s="314" t="str">
        <f>Resumo!$R$5</f>
        <v>Despesa</v>
      </c>
      <c r="F42875" s="314" t="str">
        <f>Resumo!$R$6</f>
        <v>Despesa Indireta</v>
      </c>
      <c r="G42875" s="327">
        <f>'Comp. Desp. Indiretas'!DK102</f>
        <v>0</v>
      </c>
    </row>
    <row r="42876" spans="1:7" x14ac:dyDescent="0.25">
      <c r="A42876" s="319">
        <f>'Comp. Desp. Indiretas'!$DK$7</f>
        <v>0</v>
      </c>
      <c r="B42876" s="314" t="str">
        <f>'Comp. Desp. Indiretas'!$A$103</f>
        <v>SMS</v>
      </c>
      <c r="D42876" s="315" t="str">
        <f>'Comp. Desp. Indiretas'!$C$103</f>
        <v>APR</v>
      </c>
      <c r="E42876" s="314" t="str">
        <f>Resumo!$R$5</f>
        <v>Despesa</v>
      </c>
      <c r="F42876" s="314" t="str">
        <f>Resumo!$R$6</f>
        <v>Despesa Indireta</v>
      </c>
      <c r="G42876" s="327">
        <f>'Comp. Desp. Indiretas'!DK103</f>
        <v>0</v>
      </c>
    </row>
    <row r="42877" spans="1:7" x14ac:dyDescent="0.25">
      <c r="A42877" s="319">
        <f>'Comp. Desp. Indiretas'!$DK$7</f>
        <v>0</v>
      </c>
      <c r="B42877" s="314" t="str">
        <f>'Comp. Desp. Indiretas'!$A$104</f>
        <v>SMS</v>
      </c>
      <c r="D42877" s="315" t="str">
        <f>'Comp. Desp. Indiretas'!$C$104</f>
        <v>PAE</v>
      </c>
      <c r="E42877" s="314" t="str">
        <f>Resumo!$R$5</f>
        <v>Despesa</v>
      </c>
      <c r="F42877" s="314" t="str">
        <f>Resumo!$R$6</f>
        <v>Despesa Indireta</v>
      </c>
      <c r="G42877" s="327">
        <f>'Comp. Desp. Indiretas'!DK104</f>
        <v>0</v>
      </c>
    </row>
    <row r="42878" spans="1:7" x14ac:dyDescent="0.25">
      <c r="A42878" s="319">
        <f>'Comp. Desp. Indiretas'!$DK$7</f>
        <v>0</v>
      </c>
      <c r="B42878" s="314" t="str">
        <f>'Comp. Desp. Indiretas'!$A$105</f>
        <v>SMS</v>
      </c>
      <c r="D42878" s="315" t="str">
        <f>'Comp. Desp. Indiretas'!$C$105</f>
        <v>TREINAMENTO</v>
      </c>
      <c r="E42878" s="314" t="str">
        <f>Resumo!$R$5</f>
        <v>Despesa</v>
      </c>
      <c r="F42878" s="314" t="str">
        <f>Resumo!$R$6</f>
        <v>Despesa Indireta</v>
      </c>
      <c r="G42878" s="327">
        <f>'Comp. Desp. Indiretas'!DK105</f>
        <v>0</v>
      </c>
    </row>
    <row r="42879" spans="1:7" x14ac:dyDescent="0.25">
      <c r="A42879" s="319">
        <f>'Comp. Desp. Indiretas'!$DK$7</f>
        <v>0</v>
      </c>
      <c r="B42879" s="314" t="str">
        <f>'Comp. Desp. Indiretas'!$A$106</f>
        <v>SMS</v>
      </c>
      <c r="D42879" s="315" t="str">
        <f>'Comp. Desp. Indiretas'!$C$106</f>
        <v>ASO</v>
      </c>
      <c r="E42879" s="314" t="str">
        <f>Resumo!$R$5</f>
        <v>Despesa</v>
      </c>
      <c r="F42879" s="314" t="str">
        <f>Resumo!$R$6</f>
        <v>Despesa Indireta</v>
      </c>
      <c r="G42879" s="327">
        <f>'Comp. Desp. Indiretas'!DK106</f>
        <v>0</v>
      </c>
    </row>
    <row r="42880" spans="1:7" x14ac:dyDescent="0.25">
      <c r="A42880" s="319">
        <f>'Comp. Desp. Indiretas'!$DK$7</f>
        <v>0</v>
      </c>
      <c r="B42880" s="314">
        <f>'Comp. Desp. Indiretas'!$A$107</f>
        <v>0</v>
      </c>
      <c r="D42880" s="315" t="str">
        <f>'Comp. Desp. Indiretas'!$C$107</f>
        <v/>
      </c>
      <c r="E42880" s="314" t="str">
        <f>Resumo!$R$5</f>
        <v>Despesa</v>
      </c>
      <c r="F42880" s="314" t="str">
        <f>Resumo!$R$6</f>
        <v>Despesa Indireta</v>
      </c>
      <c r="G42880" s="327">
        <f>'Comp. Desp. Indiretas'!DK107</f>
        <v>0</v>
      </c>
    </row>
    <row r="42881" spans="1:7" x14ac:dyDescent="0.25">
      <c r="A42881" s="319">
        <f>'Comp. Desp. Indiretas'!$DK$7</f>
        <v>0</v>
      </c>
      <c r="B42881" s="314">
        <f>'Comp. Desp. Indiretas'!$A$108</f>
        <v>0</v>
      </c>
      <c r="D42881" s="315" t="str">
        <f>'Comp. Desp. Indiretas'!$C$108</f>
        <v/>
      </c>
      <c r="E42881" s="314" t="str">
        <f>Resumo!$R$5</f>
        <v>Despesa</v>
      </c>
      <c r="F42881" s="314" t="str">
        <f>Resumo!$R$6</f>
        <v>Despesa Indireta</v>
      </c>
      <c r="G42881" s="327">
        <f>'Comp. Desp. Indiretas'!DK108</f>
        <v>0</v>
      </c>
    </row>
    <row r="42882" spans="1:7" x14ac:dyDescent="0.25">
      <c r="A42882" s="319">
        <f>'Comp. Desp. Indiretas'!$DK$7</f>
        <v>0</v>
      </c>
      <c r="B42882" s="314">
        <f>'Comp. Desp. Indiretas'!$A$109</f>
        <v>0</v>
      </c>
      <c r="D42882" s="315" t="str">
        <f>'Comp. Desp. Indiretas'!$C$109</f>
        <v/>
      </c>
      <c r="E42882" s="314" t="str">
        <f>Resumo!$R$5</f>
        <v>Despesa</v>
      </c>
      <c r="F42882" s="314" t="str">
        <f>Resumo!$R$6</f>
        <v>Despesa Indireta</v>
      </c>
      <c r="G42882" s="327">
        <f>'Comp. Desp. Indiretas'!DK109</f>
        <v>0</v>
      </c>
    </row>
    <row r="42883" spans="1:7" x14ac:dyDescent="0.25">
      <c r="A42883" s="319">
        <f>'Comp. Desp. Indiretas'!$DK$7</f>
        <v>0</v>
      </c>
      <c r="B42883" s="314">
        <f>'Comp. Desp. Indiretas'!$A$110</f>
        <v>0</v>
      </c>
      <c r="D42883" s="315" t="str">
        <f>'Comp. Desp. Indiretas'!$C$110</f>
        <v/>
      </c>
      <c r="E42883" s="314" t="str">
        <f>Resumo!$R$5</f>
        <v>Despesa</v>
      </c>
      <c r="F42883" s="314" t="str">
        <f>Resumo!$R$6</f>
        <v>Despesa Indireta</v>
      </c>
      <c r="G42883" s="327">
        <f>'Comp. Desp. Indiretas'!DK110</f>
        <v>0</v>
      </c>
    </row>
    <row r="42884" spans="1:7" x14ac:dyDescent="0.25">
      <c r="A42884" s="319">
        <f>'Comp. Desp. Indiretas'!$DK$7</f>
        <v>0</v>
      </c>
      <c r="B42884" s="314">
        <f>'Comp. Desp. Indiretas'!$A$111</f>
        <v>0</v>
      </c>
      <c r="D42884" s="315" t="str">
        <f>'Comp. Desp. Indiretas'!$C$111</f>
        <v/>
      </c>
      <c r="E42884" s="314" t="str">
        <f>Resumo!$R$5</f>
        <v>Despesa</v>
      </c>
      <c r="F42884" s="314" t="str">
        <f>Resumo!$R$6</f>
        <v>Despesa Indireta</v>
      </c>
      <c r="G42884" s="327">
        <f>'Comp. Desp. Indiretas'!DK111</f>
        <v>0</v>
      </c>
    </row>
    <row r="42885" spans="1:7" x14ac:dyDescent="0.25">
      <c r="A42885" s="319">
        <f>'Comp. Desp. Indiretas'!$DK$7</f>
        <v>0</v>
      </c>
      <c r="B42885" s="314">
        <f>'Comp. Desp. Indiretas'!$A$112</f>
        <v>0</v>
      </c>
      <c r="D42885" s="315" t="str">
        <f>'Comp. Desp. Indiretas'!$C$112</f>
        <v/>
      </c>
      <c r="E42885" s="314" t="str">
        <f>Resumo!$R$5</f>
        <v>Despesa</v>
      </c>
      <c r="F42885" s="314" t="str">
        <f>Resumo!$R$6</f>
        <v>Despesa Indireta</v>
      </c>
      <c r="G42885" s="327">
        <f>'Comp. Desp. Indiretas'!DK112</f>
        <v>0</v>
      </c>
    </row>
    <row r="42886" spans="1:7" x14ac:dyDescent="0.25">
      <c r="A42886" s="319">
        <f>'Comp. Desp. Indiretas'!$DK$7</f>
        <v>0</v>
      </c>
      <c r="B42886" s="314" t="str">
        <f>'Composições Desp. Diretas'!$A$10</f>
        <v>SE</v>
      </c>
      <c r="C42886" s="314" t="str">
        <f>EAP!$C$9</f>
        <v>PP01</v>
      </c>
      <c r="D42886" s="315" t="str">
        <f>'Composições Desp. Diretas'!$C$10</f>
        <v>Subcontratação: realização do serviço de monit. da QAE</v>
      </c>
      <c r="E42886" s="314" t="str">
        <f>Resumo!$R$5</f>
        <v>Despesa</v>
      </c>
      <c r="F42886" s="314" t="str">
        <f>Resumo!$R$7</f>
        <v>Despesa Direta</v>
      </c>
      <c r="G42886" s="327">
        <f>'Composições Desp. Diretas'!DL10</f>
        <v>0</v>
      </c>
    </row>
    <row r="42887" spans="1:7" x14ac:dyDescent="0.25">
      <c r="A42887" s="319">
        <f>'Comp. Desp. Indiretas'!$DK$7</f>
        <v>0</v>
      </c>
      <c r="B42887" s="314" t="str">
        <f>'Composições Desp. Diretas'!$A$11</f>
        <v>MOC</v>
      </c>
      <c r="C42887" s="314" t="str">
        <f>EAP!$C$9</f>
        <v>PP01</v>
      </c>
      <c r="D42887" s="315" t="str">
        <f>'Composições Desp. Diretas'!$C$11</f>
        <v>ANALISTA DE PROJETOS PLENO</v>
      </c>
      <c r="E42887" s="314" t="str">
        <f>Resumo!$R$5</f>
        <v>Despesa</v>
      </c>
      <c r="F42887" s="314" t="str">
        <f>Resumo!$R$7</f>
        <v>Despesa Direta</v>
      </c>
      <c r="G42887" s="327">
        <f>'Composições Desp. Diretas'!DL11</f>
        <v>0</v>
      </c>
    </row>
    <row r="42888" spans="1:7" x14ac:dyDescent="0.25">
      <c r="A42888" s="319">
        <f>'Comp. Desp. Indiretas'!$DK$7</f>
        <v>0</v>
      </c>
      <c r="B42888" s="314">
        <f>'Composições Desp. Diretas'!$A$12</f>
        <v>0</v>
      </c>
      <c r="C42888" s="314" t="str">
        <f>EAP!$C$9</f>
        <v>PP01</v>
      </c>
      <c r="D42888" s="315">
        <f>'Composições Desp. Diretas'!$C$12</f>
        <v>0</v>
      </c>
      <c r="E42888" s="314" t="str">
        <f>Resumo!$R$5</f>
        <v>Despesa</v>
      </c>
      <c r="F42888" s="314" t="str">
        <f>Resumo!$R$7</f>
        <v>Despesa Direta</v>
      </c>
      <c r="G42888" s="327">
        <f>'Composições Desp. Diretas'!DL12</f>
        <v>0</v>
      </c>
    </row>
    <row r="42889" spans="1:7" x14ac:dyDescent="0.25">
      <c r="A42889" s="319">
        <f>'Comp. Desp. Indiretas'!$DK$7</f>
        <v>0</v>
      </c>
      <c r="B42889" s="314">
        <f>'Composições Desp. Diretas'!$A$13</f>
        <v>0</v>
      </c>
      <c r="C42889" s="314" t="str">
        <f>EAP!$C$9</f>
        <v>PP01</v>
      </c>
      <c r="D42889" s="315">
        <f>'Composições Desp. Diretas'!$C$13</f>
        <v>0</v>
      </c>
      <c r="E42889" s="314" t="str">
        <f>Resumo!$R$5</f>
        <v>Despesa</v>
      </c>
      <c r="F42889" s="314" t="str">
        <f>Resumo!$R$7</f>
        <v>Despesa Direta</v>
      </c>
      <c r="G42889" s="327">
        <f>'Composições Desp. Diretas'!DL13</f>
        <v>0</v>
      </c>
    </row>
    <row r="42890" spans="1:7" x14ac:dyDescent="0.25">
      <c r="A42890" s="319">
        <f>'Comp. Desp. Indiretas'!$DK$7</f>
        <v>0</v>
      </c>
      <c r="B42890" s="314">
        <f>'Composições Desp. Diretas'!$A$14</f>
        <v>0</v>
      </c>
      <c r="C42890" s="314" t="str">
        <f>EAP!$C$9</f>
        <v>PP01</v>
      </c>
      <c r="D42890" s="315">
        <f>'Composições Desp. Diretas'!$C$14</f>
        <v>0</v>
      </c>
      <c r="E42890" s="314" t="str">
        <f>Resumo!$R$5</f>
        <v>Despesa</v>
      </c>
      <c r="F42890" s="314" t="str">
        <f>Resumo!$R$7</f>
        <v>Despesa Direta</v>
      </c>
      <c r="G42890" s="327">
        <f>'Composições Desp. Diretas'!DL14</f>
        <v>0</v>
      </c>
    </row>
    <row r="42891" spans="1:7" x14ac:dyDescent="0.25">
      <c r="A42891" s="319">
        <f>'Comp. Desp. Indiretas'!$DK$7</f>
        <v>0</v>
      </c>
      <c r="B42891" s="314">
        <f>'Composições Desp. Diretas'!$A$15</f>
        <v>0</v>
      </c>
      <c r="C42891" s="314" t="str">
        <f>EAP!$C$9</f>
        <v>PP01</v>
      </c>
      <c r="D42891" s="315">
        <f>'Composições Desp. Diretas'!$C$15</f>
        <v>0</v>
      </c>
      <c r="E42891" s="314" t="str">
        <f>Resumo!$R$5</f>
        <v>Despesa</v>
      </c>
      <c r="F42891" s="314" t="str">
        <f>Resumo!$R$7</f>
        <v>Despesa Direta</v>
      </c>
      <c r="G42891" s="327">
        <f>'Composições Desp. Diretas'!DL15</f>
        <v>0</v>
      </c>
    </row>
    <row r="42892" spans="1:7" x14ac:dyDescent="0.25">
      <c r="A42892" s="319">
        <f>'Comp. Desp. Indiretas'!$DK$7</f>
        <v>0</v>
      </c>
      <c r="B42892" s="314">
        <f>'Composições Desp. Diretas'!$A$16</f>
        <v>0</v>
      </c>
      <c r="C42892" s="314" t="str">
        <f>EAP!$C$9</f>
        <v>PP01</v>
      </c>
      <c r="D42892" s="315">
        <f>'Composições Desp. Diretas'!$C$16</f>
        <v>0</v>
      </c>
      <c r="E42892" s="314" t="str">
        <f>Resumo!$R$5</f>
        <v>Despesa</v>
      </c>
      <c r="F42892" s="314" t="str">
        <f>Resumo!$R$7</f>
        <v>Despesa Direta</v>
      </c>
      <c r="G42892" s="327">
        <f>'Composições Desp. Diretas'!DL16</f>
        <v>0</v>
      </c>
    </row>
    <row r="42893" spans="1:7" x14ac:dyDescent="0.25">
      <c r="A42893" s="319">
        <f>'Comp. Desp. Indiretas'!$DK$7</f>
        <v>0</v>
      </c>
      <c r="B42893" s="314">
        <f>'Composições Desp. Diretas'!$A$17</f>
        <v>0</v>
      </c>
      <c r="C42893" s="314" t="str">
        <f>EAP!$C$9</f>
        <v>PP01</v>
      </c>
      <c r="D42893" s="315">
        <f>'Composições Desp. Diretas'!$C$17</f>
        <v>0</v>
      </c>
      <c r="E42893" s="314" t="str">
        <f>Resumo!$R$5</f>
        <v>Despesa</v>
      </c>
      <c r="F42893" s="314" t="str">
        <f>Resumo!$R$7</f>
        <v>Despesa Direta</v>
      </c>
      <c r="G42893" s="327">
        <f>'Composições Desp. Diretas'!DL17</f>
        <v>0</v>
      </c>
    </row>
    <row r="42894" spans="1:7" x14ac:dyDescent="0.25">
      <c r="A42894" s="319">
        <f>'Comp. Desp. Indiretas'!$DK$7</f>
        <v>0</v>
      </c>
      <c r="B42894" s="314">
        <f>'Composições Desp. Diretas'!$A$18</f>
        <v>0</v>
      </c>
      <c r="C42894" s="314" t="str">
        <f>EAP!$C$9</f>
        <v>PP01</v>
      </c>
      <c r="D42894" s="315">
        <f>'Composições Desp. Diretas'!$C$18</f>
        <v>0</v>
      </c>
      <c r="E42894" s="314" t="str">
        <f>Resumo!$R$5</f>
        <v>Despesa</v>
      </c>
      <c r="F42894" s="314" t="str">
        <f>Resumo!$R$7</f>
        <v>Despesa Direta</v>
      </c>
      <c r="G42894" s="327">
        <f>'Composições Desp. Diretas'!DL18</f>
        <v>0</v>
      </c>
    </row>
    <row r="42895" spans="1:7" x14ac:dyDescent="0.25">
      <c r="A42895" s="319">
        <f>'Comp. Desp. Indiretas'!$DK$7</f>
        <v>0</v>
      </c>
      <c r="B42895" s="314">
        <f>'Composições Desp. Diretas'!$A$19</f>
        <v>0</v>
      </c>
      <c r="C42895" s="314" t="str">
        <f>EAP!$C$9</f>
        <v>PP01</v>
      </c>
      <c r="D42895" s="315">
        <f>'Composições Desp. Diretas'!$C$19</f>
        <v>0</v>
      </c>
      <c r="E42895" s="314" t="str">
        <f>Resumo!$R$5</f>
        <v>Despesa</v>
      </c>
      <c r="F42895" s="314" t="str">
        <f>Resumo!$R$7</f>
        <v>Despesa Direta</v>
      </c>
      <c r="G42895" s="327">
        <f>'Composições Desp. Diretas'!DL19</f>
        <v>0</v>
      </c>
    </row>
    <row r="42896" spans="1:7" x14ac:dyDescent="0.25">
      <c r="A42896" s="319">
        <f>'Comp. Desp. Indiretas'!$DK$7</f>
        <v>0</v>
      </c>
      <c r="B42896" s="314">
        <f>'Composições Desp. Diretas'!$A$20</f>
        <v>0</v>
      </c>
      <c r="C42896" s="314" t="str">
        <f>EAP!$C$9</f>
        <v>PP01</v>
      </c>
      <c r="D42896" s="315">
        <f>'Composições Desp. Diretas'!$C$20</f>
        <v>0</v>
      </c>
      <c r="E42896" s="314" t="str">
        <f>Resumo!$R$5</f>
        <v>Despesa</v>
      </c>
      <c r="F42896" s="314" t="str">
        <f>Resumo!$R$7</f>
        <v>Despesa Direta</v>
      </c>
      <c r="G42896" s="327">
        <f>'Composições Desp. Diretas'!DL20</f>
        <v>0</v>
      </c>
    </row>
    <row r="42897" spans="1:7" x14ac:dyDescent="0.25">
      <c r="A42897" s="319">
        <f>'Comp. Desp. Indiretas'!$DK$7</f>
        <v>0</v>
      </c>
      <c r="B42897" s="314">
        <f>'Composições Desp. Diretas'!$A$21</f>
        <v>0</v>
      </c>
      <c r="C42897" s="314" t="str">
        <f>EAP!$C$9</f>
        <v>PP01</v>
      </c>
      <c r="D42897" s="315">
        <f>'Composições Desp. Diretas'!$C$21</f>
        <v>0</v>
      </c>
      <c r="E42897" s="314" t="str">
        <f>Resumo!$R$5</f>
        <v>Despesa</v>
      </c>
      <c r="F42897" s="314" t="str">
        <f>Resumo!$R$7</f>
        <v>Despesa Direta</v>
      </c>
      <c r="G42897" s="327">
        <f>'Composições Desp. Diretas'!DL21</f>
        <v>0</v>
      </c>
    </row>
    <row r="42898" spans="1:7" x14ac:dyDescent="0.25">
      <c r="A42898" s="319">
        <f>'Comp. Desp. Indiretas'!$DK$7</f>
        <v>0</v>
      </c>
      <c r="B42898" s="314">
        <f>'Composições Desp. Diretas'!$A$22</f>
        <v>0</v>
      </c>
      <c r="C42898" s="314" t="str">
        <f>EAP!$C$9</f>
        <v>PP01</v>
      </c>
      <c r="D42898" s="315">
        <f>'Composições Desp. Diretas'!$C$22</f>
        <v>0</v>
      </c>
      <c r="E42898" s="314" t="str">
        <f>Resumo!$R$5</f>
        <v>Despesa</v>
      </c>
      <c r="F42898" s="314" t="str">
        <f>Resumo!$R$7</f>
        <v>Despesa Direta</v>
      </c>
      <c r="G42898" s="327">
        <f>'Composições Desp. Diretas'!DL22</f>
        <v>0</v>
      </c>
    </row>
    <row r="42899" spans="1:7" x14ac:dyDescent="0.25">
      <c r="A42899" s="319">
        <f>'Comp. Desp. Indiretas'!$DK$7</f>
        <v>0</v>
      </c>
      <c r="B42899" s="314">
        <f>'Composições Desp. Diretas'!$A$23</f>
        <v>0</v>
      </c>
      <c r="C42899" s="314" t="str">
        <f>EAP!$C$9</f>
        <v>PP01</v>
      </c>
      <c r="D42899" s="315">
        <f>'Composições Desp. Diretas'!$C$23</f>
        <v>0</v>
      </c>
      <c r="E42899" s="314" t="str">
        <f>Resumo!$R$5</f>
        <v>Despesa</v>
      </c>
      <c r="F42899" s="314" t="str">
        <f>Resumo!$R$7</f>
        <v>Despesa Direta</v>
      </c>
      <c r="G42899" s="327">
        <f>'Composições Desp. Diretas'!DL23</f>
        <v>0</v>
      </c>
    </row>
    <row r="42917" spans="1:7" x14ac:dyDescent="0.25">
      <c r="A42917" s="319">
        <f>'Comp. Desp. Indiretas'!$DK$7</f>
        <v>0</v>
      </c>
      <c r="B42917" s="314" t="str">
        <f>'Composições Desp. Diretas'!$A$25</f>
        <v>MOC</v>
      </c>
      <c r="C42917" s="314" t="str">
        <f>EAP!$C$10</f>
        <v>PP02</v>
      </c>
      <c r="D42917" s="315" t="str">
        <f>'Composições Desp. Diretas'!$C$25</f>
        <v>TÉCNICO OPERACIONAL</v>
      </c>
      <c r="E42917" s="314" t="str">
        <f>Resumo!$R$5</f>
        <v>Despesa</v>
      </c>
      <c r="F42917" s="314" t="str">
        <f>Resumo!$R$7</f>
        <v>Despesa Direta</v>
      </c>
      <c r="G42917" s="327">
        <f>'Composições Desp. Diretas'!DL25</f>
        <v>0</v>
      </c>
    </row>
    <row r="42918" spans="1:7" x14ac:dyDescent="0.25">
      <c r="A42918" s="319">
        <f>'Comp. Desp. Indiretas'!$DK$7</f>
        <v>0</v>
      </c>
      <c r="B42918" s="314" t="str">
        <f>'Composições Desp. Diretas'!$A$26</f>
        <v>SE</v>
      </c>
      <c r="C42918" s="314" t="str">
        <f>EAP!$C$10</f>
        <v>PP02</v>
      </c>
      <c r="D42918" s="315" t="str">
        <f>'Composições Desp. Diretas'!$C$26</f>
        <v>Pedágio</v>
      </c>
      <c r="E42918" s="314" t="str">
        <f>Resumo!$R$5</f>
        <v>Despesa</v>
      </c>
      <c r="F42918" s="314" t="str">
        <f>Resumo!$R$7</f>
        <v>Despesa Direta</v>
      </c>
      <c r="G42918" s="327">
        <f>'Composições Desp. Diretas'!DL26</f>
        <v>0</v>
      </c>
    </row>
    <row r="42919" spans="1:7" x14ac:dyDescent="0.25">
      <c r="A42919" s="319">
        <f>'Comp. Desp. Indiretas'!$DK$7</f>
        <v>0</v>
      </c>
      <c r="B42919" s="314" t="str">
        <f>'Composições Desp. Diretas'!$A$27</f>
        <v>SE</v>
      </c>
      <c r="C42919" s="314" t="str">
        <f>EAP!$C$10</f>
        <v>PP02</v>
      </c>
      <c r="D42919" s="315" t="str">
        <f>'Composições Desp. Diretas'!$C$27</f>
        <v>Despacho ida e volta - sonômetro</v>
      </c>
      <c r="E42919" s="314" t="str">
        <f>Resumo!$R$5</f>
        <v>Despesa</v>
      </c>
      <c r="F42919" s="314" t="str">
        <f>Resumo!$R$7</f>
        <v>Despesa Direta</v>
      </c>
      <c r="G42919" s="327">
        <f>'Composições Desp. Diretas'!DL27</f>
        <v>0</v>
      </c>
    </row>
    <row r="42920" spans="1:7" x14ac:dyDescent="0.25">
      <c r="A42920" s="319">
        <f>'Comp. Desp. Indiretas'!$DK$7</f>
        <v>0</v>
      </c>
      <c r="B42920" s="314" t="str">
        <f>'Composições Desp. Diretas'!$A$28</f>
        <v>DG</v>
      </c>
      <c r="C42920" s="314" t="str">
        <f>EAP!$C$10</f>
        <v>PP02</v>
      </c>
      <c r="D42920" s="315" t="str">
        <f>'Composições Desp. Diretas'!$C$28</f>
        <v>ALUGUEL DE VEICULO LEVE</v>
      </c>
      <c r="E42920" s="314" t="str">
        <f>Resumo!$R$5</f>
        <v>Despesa</v>
      </c>
      <c r="F42920" s="314" t="str">
        <f>Resumo!$R$7</f>
        <v>Despesa Direta</v>
      </c>
      <c r="G42920" s="327">
        <f>'Composições Desp. Diretas'!DL28</f>
        <v>0</v>
      </c>
    </row>
    <row r="42921" spans="1:7" x14ac:dyDescent="0.25">
      <c r="A42921" s="319">
        <f>'Comp. Desp. Indiretas'!$DK$7</f>
        <v>0</v>
      </c>
      <c r="B42921" s="314" t="str">
        <f>'Composições Desp. Diretas'!$A$29</f>
        <v>DG</v>
      </c>
      <c r="C42921" s="314" t="str">
        <f>EAP!$C$10</f>
        <v>PP02</v>
      </c>
      <c r="D42921" s="315" t="str">
        <f>'Composições Desp. Diretas'!$C$29</f>
        <v>COMBUSTÍVEL - GASOLINA</v>
      </c>
      <c r="E42921" s="314" t="str">
        <f>Resumo!$R$5</f>
        <v>Despesa</v>
      </c>
      <c r="F42921" s="314" t="str">
        <f>Resumo!$R$7</f>
        <v>Despesa Direta</v>
      </c>
      <c r="G42921" s="327">
        <f>'Composições Desp. Diretas'!DL29</f>
        <v>0</v>
      </c>
    </row>
    <row r="42922" spans="1:7" x14ac:dyDescent="0.25">
      <c r="A42922" s="319">
        <f>'Comp. Desp. Indiretas'!$DK$7</f>
        <v>0</v>
      </c>
      <c r="B42922" s="314">
        <f>'Composições Desp. Diretas'!$A$30</f>
        <v>0</v>
      </c>
      <c r="C42922" s="314" t="str">
        <f>EAP!$C$10</f>
        <v>PP02</v>
      </c>
      <c r="D42922" s="315">
        <f>'Composições Desp. Diretas'!$C$30</f>
        <v>0</v>
      </c>
      <c r="E42922" s="314" t="str">
        <f>Resumo!$R$5</f>
        <v>Despesa</v>
      </c>
      <c r="F42922" s="314" t="str">
        <f>Resumo!$R$7</f>
        <v>Despesa Direta</v>
      </c>
      <c r="G42922" s="327">
        <f>'Composições Desp. Diretas'!DL30</f>
        <v>0</v>
      </c>
    </row>
    <row r="42923" spans="1:7" x14ac:dyDescent="0.25">
      <c r="A42923" s="319">
        <f>'Comp. Desp. Indiretas'!$DK$7</f>
        <v>0</v>
      </c>
      <c r="B42923" s="314">
        <f>'Composições Desp. Diretas'!$A$31</f>
        <v>0</v>
      </c>
      <c r="C42923" s="314" t="str">
        <f>EAP!$C$10</f>
        <v>PP02</v>
      </c>
      <c r="D42923" s="315">
        <f>'Composições Desp. Diretas'!$C$31</f>
        <v>0</v>
      </c>
      <c r="E42923" s="314" t="str">
        <f>Resumo!$R$5</f>
        <v>Despesa</v>
      </c>
      <c r="F42923" s="314" t="str">
        <f>Resumo!$R$7</f>
        <v>Despesa Direta</v>
      </c>
      <c r="G42923" s="327">
        <f>'Composições Desp. Diretas'!DL31</f>
        <v>0</v>
      </c>
    </row>
    <row r="42924" spans="1:7" x14ac:dyDescent="0.25">
      <c r="A42924" s="319">
        <f>'Comp. Desp. Indiretas'!$DK$7</f>
        <v>0</v>
      </c>
      <c r="B42924" s="314" t="str">
        <f>'Composições Desp. Diretas'!$A$32</f>
        <v>MOC</v>
      </c>
      <c r="C42924" s="314" t="str">
        <f>EAP!$C$10</f>
        <v>PP02</v>
      </c>
      <c r="D42924" s="315" t="str">
        <f>'Composições Desp. Diretas'!$C$32</f>
        <v>COORD. DE PROJETO</v>
      </c>
      <c r="E42924" s="314" t="str">
        <f>Resumo!$R$5</f>
        <v>Despesa</v>
      </c>
      <c r="F42924" s="314" t="str">
        <f>Resumo!$R$7</f>
        <v>Despesa Direta</v>
      </c>
      <c r="G42924" s="327">
        <f>'Composições Desp. Diretas'!DL32</f>
        <v>0</v>
      </c>
    </row>
    <row r="42925" spans="1:7" x14ac:dyDescent="0.25">
      <c r="A42925" s="319">
        <f>'Comp. Desp. Indiretas'!$DK$7</f>
        <v>0</v>
      </c>
      <c r="B42925" s="314" t="str">
        <f>'Composições Desp. Diretas'!$A$33</f>
        <v>MOC</v>
      </c>
      <c r="C42925" s="314" t="str">
        <f>EAP!$C$10</f>
        <v>PP02</v>
      </c>
      <c r="D42925" s="315" t="str">
        <f>'Composições Desp. Diretas'!$C$33</f>
        <v>ANALISTA DE PROJETOS PLENO</v>
      </c>
      <c r="E42925" s="314" t="str">
        <f>Resumo!$R$5</f>
        <v>Despesa</v>
      </c>
      <c r="F42925" s="314" t="str">
        <f>Resumo!$R$7</f>
        <v>Despesa Direta</v>
      </c>
      <c r="G42925" s="327">
        <f>'Composições Desp. Diretas'!DL33</f>
        <v>0</v>
      </c>
    </row>
    <row r="42926" spans="1:7" x14ac:dyDescent="0.25">
      <c r="A42926" s="319">
        <f>'Comp. Desp. Indiretas'!$DK$7</f>
        <v>0</v>
      </c>
      <c r="B42926" s="314" t="str">
        <f>'Composições Desp. Diretas'!$A$34</f>
        <v>MOC</v>
      </c>
      <c r="C42926" s="314" t="str">
        <f>EAP!$C$10</f>
        <v>PP02</v>
      </c>
      <c r="D42926" s="315" t="str">
        <f>'Composições Desp. Diretas'!$C$34</f>
        <v>ASSISTENTE DE PROJETOS</v>
      </c>
      <c r="E42926" s="314" t="str">
        <f>Resumo!$R$5</f>
        <v>Despesa</v>
      </c>
      <c r="F42926" s="314" t="str">
        <f>Resumo!$R$7</f>
        <v>Despesa Direta</v>
      </c>
      <c r="G42926" s="327">
        <f>'Composições Desp. Diretas'!DL34</f>
        <v>0</v>
      </c>
    </row>
    <row r="42927" spans="1:7" x14ac:dyDescent="0.25">
      <c r="A42927" s="319">
        <f>'Comp. Desp. Indiretas'!$DK$7</f>
        <v>0</v>
      </c>
      <c r="B42927" s="314" t="str">
        <f>'Composições Desp. Diretas'!$A$35</f>
        <v>MOC</v>
      </c>
      <c r="C42927" s="314" t="str">
        <f>EAP!$C$10</f>
        <v>PP02</v>
      </c>
      <c r="D42927" s="315" t="str">
        <f>'Composições Desp. Diretas'!$C$35</f>
        <v>ANALISTA DE GEOPROCESSAMENTO</v>
      </c>
      <c r="E42927" s="314" t="str">
        <f>Resumo!$R$5</f>
        <v>Despesa</v>
      </c>
      <c r="F42927" s="314" t="str">
        <f>Resumo!$R$7</f>
        <v>Despesa Direta</v>
      </c>
      <c r="G42927" s="327">
        <f>'Composições Desp. Diretas'!DL35</f>
        <v>0</v>
      </c>
    </row>
    <row r="42928" spans="1:7" x14ac:dyDescent="0.25">
      <c r="A42928" s="319">
        <f>'Comp. Desp. Indiretas'!$DK$7</f>
        <v>0</v>
      </c>
      <c r="B42928" s="314">
        <f>'Composições Desp. Diretas'!$A$36</f>
        <v>0</v>
      </c>
      <c r="C42928" s="314" t="str">
        <f>EAP!$C$10</f>
        <v>PP02</v>
      </c>
      <c r="D42928" s="315">
        <f>'Composições Desp. Diretas'!$C$36</f>
        <v>0</v>
      </c>
      <c r="E42928" s="314" t="str">
        <f>Resumo!$R$5</f>
        <v>Despesa</v>
      </c>
      <c r="F42928" s="314" t="str">
        <f>Resumo!$R$7</f>
        <v>Despesa Direta</v>
      </c>
      <c r="G42928" s="327">
        <f>'Composições Desp. Diretas'!DL36</f>
        <v>0</v>
      </c>
    </row>
    <row r="42929" spans="1:7" x14ac:dyDescent="0.25">
      <c r="A42929" s="319">
        <f>'Comp. Desp. Indiretas'!$DK$7</f>
        <v>0</v>
      </c>
      <c r="B42929" s="314">
        <f>'Composições Desp. Diretas'!$A$37</f>
        <v>0</v>
      </c>
      <c r="C42929" s="314" t="str">
        <f>EAP!$C$10</f>
        <v>PP02</v>
      </c>
      <c r="D42929" s="315">
        <f>'Composições Desp. Diretas'!$C$37</f>
        <v>0</v>
      </c>
      <c r="E42929" s="314" t="str">
        <f>Resumo!$R$5</f>
        <v>Despesa</v>
      </c>
      <c r="F42929" s="314" t="str">
        <f>Resumo!$R$7</f>
        <v>Despesa Direta</v>
      </c>
      <c r="G42929" s="327">
        <f>'Composições Desp. Diretas'!DL37</f>
        <v>0</v>
      </c>
    </row>
    <row r="42930" spans="1:7" x14ac:dyDescent="0.25">
      <c r="A42930" s="319">
        <f>'Comp. Desp. Indiretas'!$DK$7</f>
        <v>0</v>
      </c>
      <c r="B42930" s="314">
        <f>'Composições Desp. Diretas'!$A$38</f>
        <v>0</v>
      </c>
      <c r="C42930" s="314" t="str">
        <f>EAP!$C$10</f>
        <v>PP02</v>
      </c>
      <c r="D42930" s="315">
        <f>'Composições Desp. Diretas'!$C$38</f>
        <v>0</v>
      </c>
      <c r="E42930" s="314" t="str">
        <f>Resumo!$R$5</f>
        <v>Despesa</v>
      </c>
      <c r="F42930" s="314" t="str">
        <f>Resumo!$R$7</f>
        <v>Despesa Direta</v>
      </c>
      <c r="G42930" s="327">
        <f>'Composições Desp. Diretas'!DL38</f>
        <v>0</v>
      </c>
    </row>
    <row r="42931" spans="1:7" x14ac:dyDescent="0.25">
      <c r="A42931" s="319">
        <f>'Comp. Desp. Indiretas'!$DK$7</f>
        <v>0</v>
      </c>
      <c r="B42931" s="314">
        <f>'Composições Desp. Diretas'!$A$39</f>
        <v>0</v>
      </c>
      <c r="C42931" s="314" t="str">
        <f>EAP!$C$10</f>
        <v>PP02</v>
      </c>
      <c r="D42931" s="315">
        <f>'Composições Desp. Diretas'!$C$39</f>
        <v>0</v>
      </c>
      <c r="E42931" s="314" t="str">
        <f>Resumo!$R$5</f>
        <v>Despesa</v>
      </c>
      <c r="F42931" s="314" t="str">
        <f>Resumo!$R$7</f>
        <v>Despesa Direta</v>
      </c>
      <c r="G42931" s="327">
        <f>'Composições Desp. Diretas'!DL39</f>
        <v>0</v>
      </c>
    </row>
    <row r="42932" spans="1:7" x14ac:dyDescent="0.25">
      <c r="A42932" s="319">
        <f>'Comp. Desp. Indiretas'!$DK$7</f>
        <v>0</v>
      </c>
      <c r="B42932" s="314">
        <f>'Composições Desp. Diretas'!$A$40</f>
        <v>0</v>
      </c>
      <c r="C42932" s="314" t="str">
        <f>EAP!$C$10</f>
        <v>PP02</v>
      </c>
      <c r="D42932" s="315">
        <f>'Composições Desp. Diretas'!$C$40</f>
        <v>0</v>
      </c>
      <c r="E42932" s="314" t="str">
        <f>Resumo!$R$5</f>
        <v>Despesa</v>
      </c>
      <c r="F42932" s="314" t="str">
        <f>Resumo!$R$7</f>
        <v>Despesa Direta</v>
      </c>
      <c r="G42932" s="327">
        <f>'Composições Desp. Diretas'!DL40</f>
        <v>0</v>
      </c>
    </row>
    <row r="42933" spans="1:7" x14ac:dyDescent="0.25">
      <c r="A42933" s="319">
        <f>'Comp. Desp. Indiretas'!$DK$7</f>
        <v>0</v>
      </c>
      <c r="B42933" s="314">
        <f>'Composições Desp. Diretas'!$A$41</f>
        <v>0</v>
      </c>
      <c r="C42933" s="314" t="str">
        <f>EAP!$C$10</f>
        <v>PP02</v>
      </c>
      <c r="D42933" s="315">
        <f>'Composições Desp. Diretas'!$C$41</f>
        <v>0</v>
      </c>
      <c r="E42933" s="314" t="str">
        <f>Resumo!$R$5</f>
        <v>Despesa</v>
      </c>
      <c r="F42933" s="314" t="str">
        <f>Resumo!$R$7</f>
        <v>Despesa Direta</v>
      </c>
      <c r="G42933" s="327">
        <f>'Composições Desp. Diretas'!DL41</f>
        <v>0</v>
      </c>
    </row>
    <row r="42934" spans="1:7" x14ac:dyDescent="0.25">
      <c r="A42934" s="319">
        <f>'Comp. Desp. Indiretas'!$DK$7</f>
        <v>0</v>
      </c>
      <c r="B42934" s="314">
        <f>'Composições Desp. Diretas'!$A$42</f>
        <v>0</v>
      </c>
      <c r="C42934" s="314" t="str">
        <f>EAP!$C$10</f>
        <v>PP02</v>
      </c>
      <c r="D42934" s="315">
        <f>'Composições Desp. Diretas'!$C$42</f>
        <v>0</v>
      </c>
      <c r="E42934" s="314" t="str">
        <f>Resumo!$R$5</f>
        <v>Despesa</v>
      </c>
      <c r="F42934" s="314" t="str">
        <f>Resumo!$R$7</f>
        <v>Despesa Direta</v>
      </c>
      <c r="G42934" s="327">
        <f>'Composições Desp. Diretas'!DL42</f>
        <v>0</v>
      </c>
    </row>
    <row r="42935" spans="1:7" x14ac:dyDescent="0.25">
      <c r="A42935" s="319">
        <f>'Comp. Desp. Indiretas'!$DK$7</f>
        <v>0</v>
      </c>
      <c r="B42935" s="314">
        <f>'Composições Desp. Diretas'!$A$43</f>
        <v>0</v>
      </c>
      <c r="C42935" s="314" t="str">
        <f>EAP!$C$10</f>
        <v>PP02</v>
      </c>
      <c r="D42935" s="315">
        <f>'Composições Desp. Diretas'!$C$43</f>
        <v>0</v>
      </c>
      <c r="E42935" s="314" t="str">
        <f>Resumo!$R$5</f>
        <v>Despesa</v>
      </c>
      <c r="F42935" s="314" t="str">
        <f>Resumo!$R$7</f>
        <v>Despesa Direta</v>
      </c>
      <c r="G42935" s="327">
        <f>'Composições Desp. Diretas'!DL43</f>
        <v>0</v>
      </c>
    </row>
    <row r="42936" spans="1:7" x14ac:dyDescent="0.25">
      <c r="A42936" s="319">
        <f>'Comp. Desp. Indiretas'!$DK$7</f>
        <v>0</v>
      </c>
      <c r="B42936" s="314">
        <f>'Composições Desp. Diretas'!$A$44</f>
        <v>0</v>
      </c>
      <c r="C42936" s="314" t="str">
        <f>EAP!$C$10</f>
        <v>PP02</v>
      </c>
      <c r="D42936" s="315">
        <f>'Composições Desp. Diretas'!$C$44</f>
        <v>0</v>
      </c>
      <c r="E42936" s="314" t="str">
        <f>Resumo!$R$5</f>
        <v>Despesa</v>
      </c>
      <c r="F42936" s="314" t="str">
        <f>Resumo!$R$7</f>
        <v>Despesa Direta</v>
      </c>
      <c r="G42936" s="327">
        <f>'Composições Desp. Diretas'!DL44</f>
        <v>0</v>
      </c>
    </row>
    <row r="42937" spans="1:7" x14ac:dyDescent="0.25">
      <c r="A42937" s="319">
        <f>'Comp. Desp. Indiretas'!$DK$7</f>
        <v>0</v>
      </c>
      <c r="B42937" s="314">
        <f>'Composições Desp. Diretas'!$A$45</f>
        <v>0</v>
      </c>
      <c r="C42937" s="314" t="str">
        <f>EAP!$C$10</f>
        <v>PP02</v>
      </c>
      <c r="D42937" s="315">
        <f>'Composições Desp. Diretas'!$C$45</f>
        <v>0</v>
      </c>
      <c r="E42937" s="314" t="str">
        <f>Resumo!$R$5</f>
        <v>Despesa</v>
      </c>
      <c r="F42937" s="314" t="str">
        <f>Resumo!$R$7</f>
        <v>Despesa Direta</v>
      </c>
      <c r="G42937" s="327">
        <f>'Composições Desp. Diretas'!DL45</f>
        <v>0</v>
      </c>
    </row>
    <row r="42938" spans="1:7" x14ac:dyDescent="0.25">
      <c r="A42938" s="319">
        <f>'Comp. Desp. Indiretas'!$DK$7</f>
        <v>0</v>
      </c>
      <c r="B42938" s="314">
        <f>'Composições Desp. Diretas'!$A$46</f>
        <v>0</v>
      </c>
      <c r="C42938" s="314" t="str">
        <f>EAP!$C$10</f>
        <v>PP02</v>
      </c>
      <c r="D42938" s="315">
        <f>'Composições Desp. Diretas'!$C$46</f>
        <v>0</v>
      </c>
      <c r="E42938" s="314" t="str">
        <f>Resumo!$R$5</f>
        <v>Despesa</v>
      </c>
      <c r="F42938" s="314" t="str">
        <f>Resumo!$R$7</f>
        <v>Despesa Direta</v>
      </c>
      <c r="G42938" s="327">
        <f>'Composições Desp. Diretas'!DL46</f>
        <v>0</v>
      </c>
    </row>
    <row r="42939" spans="1:7" x14ac:dyDescent="0.25">
      <c r="A42939" s="319">
        <f>'Comp. Desp. Indiretas'!$DK$7</f>
        <v>0</v>
      </c>
      <c r="B42939" s="314">
        <f>'Composições Desp. Diretas'!$A$47</f>
        <v>0</v>
      </c>
      <c r="C42939" s="314" t="str">
        <f>EAP!$C$10</f>
        <v>PP02</v>
      </c>
      <c r="D42939" s="315">
        <f>'Composições Desp. Diretas'!$C$47</f>
        <v>0</v>
      </c>
      <c r="E42939" s="314" t="str">
        <f>Resumo!$R$5</f>
        <v>Despesa</v>
      </c>
      <c r="F42939" s="314" t="str">
        <f>Resumo!$R$7</f>
        <v>Despesa Direta</v>
      </c>
      <c r="G42939" s="327">
        <f>'Composições Desp. Diretas'!DL47</f>
        <v>0</v>
      </c>
    </row>
    <row r="42940" spans="1:7" x14ac:dyDescent="0.25">
      <c r="A42940" s="319">
        <f>'Comp. Desp. Indiretas'!$DK$7</f>
        <v>0</v>
      </c>
      <c r="B42940" s="314">
        <f>'Composições Desp. Diretas'!$A$48</f>
        <v>0</v>
      </c>
      <c r="C42940" s="314" t="str">
        <f>EAP!$C$10</f>
        <v>PP02</v>
      </c>
      <c r="D42940" s="315">
        <f>'Composições Desp. Diretas'!$C$48</f>
        <v>0</v>
      </c>
      <c r="E42940" s="314" t="str">
        <f>Resumo!$R$5</f>
        <v>Despesa</v>
      </c>
      <c r="F42940" s="314" t="str">
        <f>Resumo!$R$7</f>
        <v>Despesa Direta</v>
      </c>
      <c r="G42940" s="327">
        <f>'Composições Desp. Diretas'!DL48</f>
        <v>0</v>
      </c>
    </row>
    <row r="42941" spans="1:7" x14ac:dyDescent="0.25">
      <c r="A42941" s="319">
        <f>'Comp. Desp. Indiretas'!$DK$7</f>
        <v>0</v>
      </c>
      <c r="B42941" s="314">
        <f>'Composições Desp. Diretas'!$A$49</f>
        <v>0</v>
      </c>
      <c r="C42941" s="314" t="str">
        <f>EAP!$C$10</f>
        <v>PP02</v>
      </c>
      <c r="D42941" s="315">
        <f>'Composições Desp. Diretas'!$C$49</f>
        <v>0</v>
      </c>
      <c r="E42941" s="314" t="str">
        <f>Resumo!$R$5</f>
        <v>Despesa</v>
      </c>
      <c r="F42941" s="314" t="str">
        <f>Resumo!$R$7</f>
        <v>Despesa Direta</v>
      </c>
      <c r="G42941" s="327">
        <f>'Composições Desp. Diretas'!DL49</f>
        <v>0</v>
      </c>
    </row>
    <row r="42942" spans="1:7" x14ac:dyDescent="0.25">
      <c r="A42942" s="319">
        <f>'Comp. Desp. Indiretas'!$DK$7</f>
        <v>0</v>
      </c>
      <c r="B42942" s="314">
        <f>'Composições Desp. Diretas'!$A$50</f>
        <v>0</v>
      </c>
      <c r="C42942" s="314" t="str">
        <f>EAP!$C$10</f>
        <v>PP02</v>
      </c>
      <c r="D42942" s="315">
        <f>'Composições Desp. Diretas'!$C$50</f>
        <v>0</v>
      </c>
      <c r="E42942" s="314" t="str">
        <f>Resumo!$R$5</f>
        <v>Despesa</v>
      </c>
      <c r="F42942" s="314" t="str">
        <f>Resumo!$R$7</f>
        <v>Despesa Direta</v>
      </c>
      <c r="G42942" s="327">
        <f>'Composições Desp. Diretas'!DL50</f>
        <v>0</v>
      </c>
    </row>
    <row r="42943" spans="1:7" x14ac:dyDescent="0.25">
      <c r="A42943" s="319">
        <f>'Comp. Desp. Indiretas'!$DK$7</f>
        <v>0</v>
      </c>
      <c r="B42943" s="314">
        <f>'Composições Desp. Diretas'!$A$51</f>
        <v>0</v>
      </c>
      <c r="C42943" s="314" t="str">
        <f>EAP!$C$10</f>
        <v>PP02</v>
      </c>
      <c r="D42943" s="315">
        <f>'Composições Desp. Diretas'!$C$51</f>
        <v>0</v>
      </c>
      <c r="E42943" s="314" t="str">
        <f>Resumo!$R$5</f>
        <v>Despesa</v>
      </c>
      <c r="F42943" s="314" t="str">
        <f>Resumo!$R$7</f>
        <v>Despesa Direta</v>
      </c>
      <c r="G42943" s="327">
        <f>'Composições Desp. Diretas'!DL51</f>
        <v>0</v>
      </c>
    </row>
    <row r="42944" spans="1:7" x14ac:dyDescent="0.25">
      <c r="A42944" s="319">
        <f>'Comp. Desp. Indiretas'!$DK$7</f>
        <v>0</v>
      </c>
      <c r="B42944" s="314">
        <f>'Composições Desp. Diretas'!$A$52</f>
        <v>0</v>
      </c>
      <c r="C42944" s="314" t="str">
        <f>EAP!$C$10</f>
        <v>PP02</v>
      </c>
      <c r="D42944" s="315">
        <f>'Composições Desp. Diretas'!$C$52</f>
        <v>0</v>
      </c>
      <c r="E42944" s="314" t="str">
        <f>Resumo!$R$5</f>
        <v>Despesa</v>
      </c>
      <c r="F42944" s="314" t="str">
        <f>Resumo!$R$7</f>
        <v>Despesa Direta</v>
      </c>
      <c r="G42944" s="327">
        <f>'Composições Desp. Diretas'!DL52</f>
        <v>0</v>
      </c>
    </row>
    <row r="42945" spans="1:7" x14ac:dyDescent="0.25">
      <c r="A42945" s="319">
        <f>'Comp. Desp. Indiretas'!$DK$7</f>
        <v>0</v>
      </c>
      <c r="B42945" s="314">
        <f>'Composições Desp. Diretas'!$A$53</f>
        <v>0</v>
      </c>
      <c r="C42945" s="314" t="str">
        <f>EAP!$C$10</f>
        <v>PP02</v>
      </c>
      <c r="D42945" s="315">
        <f>'Composições Desp. Diretas'!$C$53</f>
        <v>0</v>
      </c>
      <c r="E42945" s="314" t="str">
        <f>Resumo!$R$5</f>
        <v>Despesa</v>
      </c>
      <c r="F42945" s="314" t="str">
        <f>Resumo!$R$7</f>
        <v>Despesa Direta</v>
      </c>
      <c r="G42945" s="327">
        <f>'Composições Desp. Diretas'!DL53</f>
        <v>0</v>
      </c>
    </row>
    <row r="42946" spans="1:7" x14ac:dyDescent="0.25">
      <c r="A42946" s="319">
        <f>'Comp. Desp. Indiretas'!$DK$7</f>
        <v>0</v>
      </c>
      <c r="B42946" s="314">
        <f>'Composições Desp. Diretas'!$A$54</f>
        <v>0</v>
      </c>
      <c r="C42946" s="314" t="str">
        <f>EAP!$C$10</f>
        <v>PP02</v>
      </c>
      <c r="D42946" s="315">
        <f>'Composições Desp. Diretas'!$C$54</f>
        <v>0</v>
      </c>
      <c r="E42946" s="314" t="str">
        <f>Resumo!$R$5</f>
        <v>Despesa</v>
      </c>
      <c r="F42946" s="314" t="str">
        <f>Resumo!$R$7</f>
        <v>Despesa Direta</v>
      </c>
      <c r="G42946" s="327">
        <f>'Composições Desp. Diretas'!DL54</f>
        <v>0</v>
      </c>
    </row>
    <row r="42947" spans="1:7" x14ac:dyDescent="0.25">
      <c r="A42947" s="319">
        <f>'Comp. Desp. Indiretas'!$DK$7</f>
        <v>0</v>
      </c>
      <c r="B42947" s="314">
        <f>'Composições Desp. Diretas'!$A$55</f>
        <v>0</v>
      </c>
      <c r="C42947" s="314" t="str">
        <f>EAP!$C$10</f>
        <v>PP02</v>
      </c>
      <c r="D42947" s="315">
        <f>'Composições Desp. Diretas'!$C$55</f>
        <v>0</v>
      </c>
      <c r="E42947" s="314" t="str">
        <f>Resumo!$R$5</f>
        <v>Despesa</v>
      </c>
      <c r="F42947" s="314" t="str">
        <f>Resumo!$R$7</f>
        <v>Despesa Direta</v>
      </c>
      <c r="G42947" s="327">
        <f>'Composições Desp. Diretas'!DL55</f>
        <v>0</v>
      </c>
    </row>
    <row r="42948" spans="1:7" x14ac:dyDescent="0.25">
      <c r="A42948" s="319">
        <f>'Comp. Desp. Indiretas'!$DK$7</f>
        <v>0</v>
      </c>
      <c r="B42948" s="314" t="str">
        <f>'Composições Desp. Diretas'!$A$57</f>
        <v>SE</v>
      </c>
      <c r="C42948" s="314" t="str">
        <f>EAP!$C$11</f>
        <v>PP03</v>
      </c>
      <c r="D42948" s="315" t="str">
        <f>'Composições Desp. Diretas'!$C$57</f>
        <v>análise lab eflu</v>
      </c>
      <c r="E42948" s="314" t="str">
        <f>Resumo!$R$5</f>
        <v>Despesa</v>
      </c>
      <c r="F42948" s="314" t="str">
        <f>Resumo!$R$7</f>
        <v>Despesa Direta</v>
      </c>
      <c r="G42948" s="327">
        <f>'Composições Desp. Diretas'!DL57</f>
        <v>0</v>
      </c>
    </row>
    <row r="42949" spans="1:7" x14ac:dyDescent="0.25">
      <c r="A42949" s="319">
        <f>'Comp. Desp. Indiretas'!$DK$7</f>
        <v>0</v>
      </c>
      <c r="B42949" s="314" t="str">
        <f>'Composições Desp. Diretas'!$A$58</f>
        <v>MOC</v>
      </c>
      <c r="C42949" s="314" t="str">
        <f>EAP!$C$11</f>
        <v>PP03</v>
      </c>
      <c r="D42949" s="315" t="str">
        <f>'Composições Desp. Diretas'!$C$58</f>
        <v>ANALISTA DE PROJETOS PLENO</v>
      </c>
      <c r="E42949" s="314" t="str">
        <f>Resumo!$R$5</f>
        <v>Despesa</v>
      </c>
      <c r="F42949" s="314" t="str">
        <f>Resumo!$R$7</f>
        <v>Despesa Direta</v>
      </c>
      <c r="G42949" s="327">
        <f>'Composições Desp. Diretas'!DL58</f>
        <v>0</v>
      </c>
    </row>
    <row r="42950" spans="1:7" x14ac:dyDescent="0.25">
      <c r="A42950" s="319">
        <f>'Comp. Desp. Indiretas'!$DK$7</f>
        <v>0</v>
      </c>
      <c r="B42950" s="314" t="str">
        <f>'Composições Desp. Diretas'!$A$59</f>
        <v>SE</v>
      </c>
      <c r="C42950" s="314" t="str">
        <f>EAP!$C$11</f>
        <v>PP03</v>
      </c>
      <c r="D42950" s="315" t="str">
        <f>'Composições Desp. Diretas'!$C$59</f>
        <v>Elaboração de RT Ecotox</v>
      </c>
      <c r="E42950" s="314" t="str">
        <f>Resumo!$R$5</f>
        <v>Despesa</v>
      </c>
      <c r="F42950" s="314" t="str">
        <f>Resumo!$R$7</f>
        <v>Despesa Direta</v>
      </c>
      <c r="G42950" s="327">
        <f>'Composições Desp. Diretas'!DL59</f>
        <v>0</v>
      </c>
    </row>
    <row r="42951" spans="1:7" x14ac:dyDescent="0.25">
      <c r="A42951" s="319">
        <f>'Comp. Desp. Indiretas'!$DK$7</f>
        <v>0</v>
      </c>
      <c r="B42951" s="314">
        <f>'Composições Desp. Diretas'!$A$60</f>
        <v>0</v>
      </c>
      <c r="C42951" s="314" t="str">
        <f>EAP!$C$11</f>
        <v>PP03</v>
      </c>
      <c r="D42951" s="315">
        <f>'Composições Desp. Diretas'!$C$60</f>
        <v>0</v>
      </c>
      <c r="E42951" s="314" t="str">
        <f>Resumo!$R$5</f>
        <v>Despesa</v>
      </c>
      <c r="F42951" s="314" t="str">
        <f>Resumo!$R$7</f>
        <v>Despesa Direta</v>
      </c>
      <c r="G42951" s="327">
        <f>'Composições Desp. Diretas'!DL60</f>
        <v>0</v>
      </c>
    </row>
    <row r="42952" spans="1:7" x14ac:dyDescent="0.25">
      <c r="A42952" s="319">
        <f>'Comp. Desp. Indiretas'!$DK$7</f>
        <v>0</v>
      </c>
      <c r="B42952" s="314">
        <f>'Composições Desp. Diretas'!$A$61</f>
        <v>0</v>
      </c>
      <c r="C42952" s="314" t="str">
        <f>EAP!$C$11</f>
        <v>PP03</v>
      </c>
      <c r="D42952" s="315">
        <f>'Composições Desp. Diretas'!$C$61</f>
        <v>0</v>
      </c>
      <c r="E42952" s="314" t="str">
        <f>Resumo!$R$5</f>
        <v>Despesa</v>
      </c>
      <c r="F42952" s="314" t="str">
        <f>Resumo!$R$7</f>
        <v>Despesa Direta</v>
      </c>
      <c r="G42952" s="327">
        <f>'Composições Desp. Diretas'!DL61</f>
        <v>0</v>
      </c>
    </row>
    <row r="42953" spans="1:7" x14ac:dyDescent="0.25">
      <c r="A42953" s="319">
        <f>'Comp. Desp. Indiretas'!$DK$7</f>
        <v>0</v>
      </c>
      <c r="B42953" s="314" t="str">
        <f>'Composições Desp. Diretas'!$A$62</f>
        <v>MOC</v>
      </c>
      <c r="C42953" s="314" t="str">
        <f>EAP!$C$11</f>
        <v>PP03</v>
      </c>
      <c r="D42953" s="315" t="str">
        <f>'Composições Desp. Diretas'!$C$62</f>
        <v>TÉCNICO OPERACIONAL</v>
      </c>
      <c r="E42953" s="314" t="str">
        <f>Resumo!$R$5</f>
        <v>Despesa</v>
      </c>
      <c r="F42953" s="314" t="str">
        <f>Resumo!$R$7</f>
        <v>Despesa Direta</v>
      </c>
      <c r="G42953" s="327">
        <f>'Composições Desp. Diretas'!DL62</f>
        <v>0</v>
      </c>
    </row>
    <row r="42954" spans="1:7" x14ac:dyDescent="0.25">
      <c r="A42954" s="319">
        <f>'Comp. Desp. Indiretas'!$DK$7</f>
        <v>0</v>
      </c>
      <c r="B42954" s="314" t="str">
        <f>'Composições Desp. Diretas'!$A$63</f>
        <v>DG</v>
      </c>
      <c r="C42954" s="314" t="str">
        <f>EAP!$C$11</f>
        <v>PP03</v>
      </c>
      <c r="D42954" s="315" t="str">
        <f>'Composições Desp. Diretas'!$C$63</f>
        <v>COMBUSTÍVEL - GASOLINA</v>
      </c>
      <c r="E42954" s="314" t="str">
        <f>Resumo!$R$5</f>
        <v>Despesa</v>
      </c>
      <c r="F42954" s="314" t="str">
        <f>Resumo!$R$7</f>
        <v>Despesa Direta</v>
      </c>
      <c r="G42954" s="327">
        <f>'Composições Desp. Diretas'!DL63</f>
        <v>0</v>
      </c>
    </row>
    <row r="42955" spans="1:7" x14ac:dyDescent="0.25">
      <c r="A42955" s="319">
        <f>'Comp. Desp. Indiretas'!$DK$7</f>
        <v>0</v>
      </c>
      <c r="B42955" s="314">
        <f>'Composições Desp. Diretas'!$A$64</f>
        <v>0</v>
      </c>
      <c r="C42955" s="314" t="str">
        <f>EAP!$C$11</f>
        <v>PP03</v>
      </c>
      <c r="D42955" s="315">
        <f>'Composições Desp. Diretas'!$C$64</f>
        <v>0</v>
      </c>
      <c r="E42955" s="314" t="str">
        <f>Resumo!$R$5</f>
        <v>Despesa</v>
      </c>
      <c r="F42955" s="314" t="str">
        <f>Resumo!$R$7</f>
        <v>Despesa Direta</v>
      </c>
      <c r="G42955" s="327">
        <f>'Composições Desp. Diretas'!DL64</f>
        <v>0</v>
      </c>
    </row>
    <row r="42956" spans="1:7" x14ac:dyDescent="0.25">
      <c r="A42956" s="319">
        <f>'Comp. Desp. Indiretas'!$DK$7</f>
        <v>0</v>
      </c>
      <c r="B42956" s="314">
        <f>'Composições Desp. Diretas'!$A$65</f>
        <v>0</v>
      </c>
      <c r="C42956" s="314" t="str">
        <f>EAP!$C$11</f>
        <v>PP03</v>
      </c>
      <c r="D42956" s="315">
        <f>'Composições Desp. Diretas'!$C$65</f>
        <v>0</v>
      </c>
      <c r="E42956" s="314" t="str">
        <f>Resumo!$R$5</f>
        <v>Despesa</v>
      </c>
      <c r="F42956" s="314" t="str">
        <f>Resumo!$R$7</f>
        <v>Despesa Direta</v>
      </c>
      <c r="G42956" s="327">
        <f>'Composições Desp. Diretas'!DL65</f>
        <v>0</v>
      </c>
    </row>
    <row r="42957" spans="1:7" x14ac:dyDescent="0.25">
      <c r="A42957" s="319">
        <f>'Comp. Desp. Indiretas'!$DK$7</f>
        <v>0</v>
      </c>
      <c r="B42957" s="314">
        <f>'Composições Desp. Diretas'!$A$66</f>
        <v>0</v>
      </c>
      <c r="C42957" s="314" t="str">
        <f>EAP!$C$11</f>
        <v>PP03</v>
      </c>
      <c r="D42957" s="315">
        <f>'Composições Desp. Diretas'!$C$66</f>
        <v>0</v>
      </c>
      <c r="E42957" s="314" t="str">
        <f>Resumo!$R$5</f>
        <v>Despesa</v>
      </c>
      <c r="F42957" s="314" t="str">
        <f>Resumo!$R$7</f>
        <v>Despesa Direta</v>
      </c>
      <c r="G42957" s="327">
        <f>'Composições Desp. Diretas'!DL66</f>
        <v>0</v>
      </c>
    </row>
    <row r="42958" spans="1:7" x14ac:dyDescent="0.25">
      <c r="A42958" s="319">
        <f>'Comp. Desp. Indiretas'!$DK$7</f>
        <v>0</v>
      </c>
      <c r="B42958" s="314">
        <f>'Composições Desp. Diretas'!$A$67</f>
        <v>0</v>
      </c>
      <c r="C42958" s="314" t="str">
        <f>EAP!$C$11</f>
        <v>PP03</v>
      </c>
      <c r="D42958" s="315">
        <f>'Composições Desp. Diretas'!$C$67</f>
        <v>0</v>
      </c>
      <c r="E42958" s="314" t="str">
        <f>Resumo!$R$5</f>
        <v>Despesa</v>
      </c>
      <c r="F42958" s="314" t="str">
        <f>Resumo!$R$7</f>
        <v>Despesa Direta</v>
      </c>
      <c r="G42958" s="327">
        <f>'Composições Desp. Diretas'!DL67</f>
        <v>0</v>
      </c>
    </row>
    <row r="42959" spans="1:7" x14ac:dyDescent="0.25">
      <c r="A42959" s="319">
        <f>'Comp. Desp. Indiretas'!$DK$7</f>
        <v>0</v>
      </c>
      <c r="B42959" s="314">
        <f>'Composições Desp. Diretas'!$A$68</f>
        <v>0</v>
      </c>
      <c r="C42959" s="314" t="str">
        <f>EAP!$C$11</f>
        <v>PP03</v>
      </c>
      <c r="D42959" s="315">
        <f>'Composições Desp. Diretas'!$C$68</f>
        <v>0</v>
      </c>
      <c r="E42959" s="314" t="str">
        <f>Resumo!$R$5</f>
        <v>Despesa</v>
      </c>
      <c r="F42959" s="314" t="str">
        <f>Resumo!$R$7</f>
        <v>Despesa Direta</v>
      </c>
      <c r="G42959" s="327">
        <f>'Composições Desp. Diretas'!DL68</f>
        <v>0</v>
      </c>
    </row>
    <row r="42960" spans="1:7" x14ac:dyDescent="0.25">
      <c r="A42960" s="319">
        <f>'Comp. Desp. Indiretas'!$DK$7</f>
        <v>0</v>
      </c>
      <c r="B42960" s="314">
        <f>'Composições Desp. Diretas'!$A$69</f>
        <v>0</v>
      </c>
      <c r="C42960" s="314" t="str">
        <f>EAP!$C$11</f>
        <v>PP03</v>
      </c>
      <c r="D42960" s="315">
        <f>'Composições Desp. Diretas'!$C$69</f>
        <v>0</v>
      </c>
      <c r="E42960" s="314" t="str">
        <f>Resumo!$R$5</f>
        <v>Despesa</v>
      </c>
      <c r="F42960" s="314" t="str">
        <f>Resumo!$R$7</f>
        <v>Despesa Direta</v>
      </c>
      <c r="G42960" s="327">
        <f>'Composições Desp. Diretas'!DL69</f>
        <v>0</v>
      </c>
    </row>
    <row r="42961" spans="1:7" x14ac:dyDescent="0.25">
      <c r="A42961" s="319">
        <f>'Comp. Desp. Indiretas'!$DK$7</f>
        <v>0</v>
      </c>
      <c r="B42961" s="314">
        <f>'Composições Desp. Diretas'!$A$70</f>
        <v>0</v>
      </c>
      <c r="C42961" s="314" t="str">
        <f>EAP!$C$11</f>
        <v>PP03</v>
      </c>
      <c r="D42961" s="315">
        <f>'Composições Desp. Diretas'!$C$70</f>
        <v>0</v>
      </c>
      <c r="E42961" s="314" t="str">
        <f>Resumo!$R$5</f>
        <v>Despesa</v>
      </c>
      <c r="F42961" s="314" t="str">
        <f>Resumo!$R$7</f>
        <v>Despesa Direta</v>
      </c>
      <c r="G42961" s="327">
        <f>'Composições Desp. Diretas'!DL70</f>
        <v>0</v>
      </c>
    </row>
    <row r="42962" spans="1:7" x14ac:dyDescent="0.25">
      <c r="A42962" s="319">
        <f>'Comp. Desp. Indiretas'!$DK$7</f>
        <v>0</v>
      </c>
      <c r="B42962" s="314">
        <f>'Composições Desp. Diretas'!$A$71</f>
        <v>0</v>
      </c>
      <c r="C42962" s="314" t="str">
        <f>EAP!$C$11</f>
        <v>PP03</v>
      </c>
      <c r="D42962" s="315">
        <f>'Composições Desp. Diretas'!$C$71</f>
        <v>0</v>
      </c>
      <c r="E42962" s="314" t="str">
        <f>Resumo!$R$5</f>
        <v>Despesa</v>
      </c>
      <c r="F42962" s="314" t="str">
        <f>Resumo!$R$7</f>
        <v>Despesa Direta</v>
      </c>
      <c r="G42962" s="327">
        <f>'Composições Desp. Diretas'!DL71</f>
        <v>0</v>
      </c>
    </row>
    <row r="42963" spans="1:7" x14ac:dyDescent="0.25">
      <c r="A42963" s="319">
        <f>'Comp. Desp. Indiretas'!$DK$7</f>
        <v>0</v>
      </c>
      <c r="B42963" s="314">
        <f>'Composições Desp. Diretas'!$A$72</f>
        <v>0</v>
      </c>
      <c r="C42963" s="314" t="str">
        <f>EAP!$C$11</f>
        <v>PP03</v>
      </c>
      <c r="D42963" s="315">
        <f>'Composições Desp. Diretas'!$C$72</f>
        <v>0</v>
      </c>
      <c r="E42963" s="314" t="str">
        <f>Resumo!$R$5</f>
        <v>Despesa</v>
      </c>
      <c r="F42963" s="314" t="str">
        <f>Resumo!$R$7</f>
        <v>Despesa Direta</v>
      </c>
      <c r="G42963" s="327">
        <f>'Composições Desp. Diretas'!DL72</f>
        <v>0</v>
      </c>
    </row>
    <row r="42964" spans="1:7" x14ac:dyDescent="0.25">
      <c r="A42964" s="319">
        <f>'Comp. Desp. Indiretas'!$DK$7</f>
        <v>0</v>
      </c>
      <c r="B42964" s="314">
        <f>'Composições Desp. Diretas'!$A$73</f>
        <v>0</v>
      </c>
      <c r="C42964" s="314" t="str">
        <f>EAP!$C$11</f>
        <v>PP03</v>
      </c>
      <c r="D42964" s="315">
        <f>'Composições Desp. Diretas'!$C$73</f>
        <v>0</v>
      </c>
      <c r="E42964" s="314" t="str">
        <f>Resumo!$R$5</f>
        <v>Despesa</v>
      </c>
      <c r="F42964" s="314" t="str">
        <f>Resumo!$R$7</f>
        <v>Despesa Direta</v>
      </c>
      <c r="G42964" s="327">
        <f>'Composições Desp. Diretas'!DL73</f>
        <v>0</v>
      </c>
    </row>
    <row r="42965" spans="1:7" x14ac:dyDescent="0.25">
      <c r="A42965" s="319">
        <f>'Comp. Desp. Indiretas'!$DK$7</f>
        <v>0</v>
      </c>
      <c r="B42965" s="314">
        <f>'Composições Desp. Diretas'!$A$74</f>
        <v>0</v>
      </c>
      <c r="C42965" s="314" t="str">
        <f>EAP!$C$11</f>
        <v>PP03</v>
      </c>
      <c r="D42965" s="315">
        <f>'Composições Desp. Diretas'!$C$74</f>
        <v>0</v>
      </c>
      <c r="E42965" s="314" t="str">
        <f>Resumo!$R$5</f>
        <v>Despesa</v>
      </c>
      <c r="F42965" s="314" t="str">
        <f>Resumo!$R$7</f>
        <v>Despesa Direta</v>
      </c>
      <c r="G42965" s="327">
        <f>'Composições Desp. Diretas'!DL74</f>
        <v>0</v>
      </c>
    </row>
    <row r="42966" spans="1:7" x14ac:dyDescent="0.25">
      <c r="A42966" s="319">
        <f>'Comp. Desp. Indiretas'!$DK$7</f>
        <v>0</v>
      </c>
      <c r="B42966" s="314">
        <f>'Composições Desp. Diretas'!$A$75</f>
        <v>0</v>
      </c>
      <c r="C42966" s="314" t="str">
        <f>EAP!$C$11</f>
        <v>PP03</v>
      </c>
      <c r="D42966" s="315">
        <f>'Composições Desp. Diretas'!$C$75</f>
        <v>0</v>
      </c>
      <c r="E42966" s="314" t="str">
        <f>Resumo!$R$5</f>
        <v>Despesa</v>
      </c>
      <c r="F42966" s="314" t="str">
        <f>Resumo!$R$7</f>
        <v>Despesa Direta</v>
      </c>
      <c r="G42966" s="327">
        <f>'Composições Desp. Diretas'!DL75</f>
        <v>0</v>
      </c>
    </row>
    <row r="42967" spans="1:7" x14ac:dyDescent="0.25">
      <c r="A42967" s="319">
        <f>'Comp. Desp. Indiretas'!$DK$7</f>
        <v>0</v>
      </c>
      <c r="B42967" s="314">
        <f>'Composições Desp. Diretas'!$A$76</f>
        <v>0</v>
      </c>
      <c r="C42967" s="314" t="str">
        <f>EAP!$C$11</f>
        <v>PP03</v>
      </c>
      <c r="D42967" s="315">
        <f>'Composições Desp. Diretas'!$C$76</f>
        <v>0</v>
      </c>
      <c r="E42967" s="314" t="str">
        <f>Resumo!$R$5</f>
        <v>Despesa</v>
      </c>
      <c r="F42967" s="314" t="str">
        <f>Resumo!$R$7</f>
        <v>Despesa Direta</v>
      </c>
      <c r="G42967" s="327">
        <f>'Composições Desp. Diretas'!DL76</f>
        <v>0</v>
      </c>
    </row>
    <row r="42968" spans="1:7" x14ac:dyDescent="0.25">
      <c r="A42968" s="319">
        <f>'Comp. Desp. Indiretas'!$DK$7</f>
        <v>0</v>
      </c>
      <c r="B42968" s="314">
        <f>'Composições Desp. Diretas'!$A$77</f>
        <v>0</v>
      </c>
      <c r="C42968" s="314" t="str">
        <f>EAP!$C$11</f>
        <v>PP03</v>
      </c>
      <c r="D42968" s="315">
        <f>'Composições Desp. Diretas'!$C$77</f>
        <v>0</v>
      </c>
      <c r="E42968" s="314" t="str">
        <f>Resumo!$R$5</f>
        <v>Despesa</v>
      </c>
      <c r="F42968" s="314" t="str">
        <f>Resumo!$R$7</f>
        <v>Despesa Direta</v>
      </c>
      <c r="G42968" s="327">
        <f>'Composições Desp. Diretas'!DL77</f>
        <v>0</v>
      </c>
    </row>
    <row r="42969" spans="1:7" x14ac:dyDescent="0.25">
      <c r="A42969" s="319">
        <f>'Comp. Desp. Indiretas'!$DK$7</f>
        <v>0</v>
      </c>
      <c r="B42969" s="314">
        <f>'Composições Desp. Diretas'!$A$78</f>
        <v>0</v>
      </c>
      <c r="C42969" s="314" t="str">
        <f>EAP!$C$11</f>
        <v>PP03</v>
      </c>
      <c r="D42969" s="315">
        <f>'Composições Desp. Diretas'!$C$78</f>
        <v>0</v>
      </c>
      <c r="E42969" s="314" t="str">
        <f>Resumo!$R$5</f>
        <v>Despesa</v>
      </c>
      <c r="F42969" s="314" t="str">
        <f>Resumo!$R$7</f>
        <v>Despesa Direta</v>
      </c>
      <c r="G42969" s="327">
        <f>'Composições Desp. Diretas'!DL78</f>
        <v>0</v>
      </c>
    </row>
    <row r="42978" spans="1:7" x14ac:dyDescent="0.25">
      <c r="A42978" s="319">
        <f>'Comp. Desp. Indiretas'!$DK$7</f>
        <v>0</v>
      </c>
      <c r="B42978" s="314">
        <f>'Composições Desp. Diretas'!$A$79</f>
        <v>0</v>
      </c>
      <c r="C42978" s="314" t="str">
        <f>EAP!$C$11</f>
        <v>PP03</v>
      </c>
      <c r="D42978" s="315">
        <f>'Composições Desp. Diretas'!$C$79</f>
        <v>0</v>
      </c>
      <c r="E42978" s="314" t="str">
        <f>Resumo!$R$5</f>
        <v>Despesa</v>
      </c>
      <c r="F42978" s="314" t="str">
        <f>Resumo!$R$7</f>
        <v>Despesa Direta</v>
      </c>
      <c r="G42978" s="327">
        <f>'Composições Desp. Diretas'!DL79</f>
        <v>0</v>
      </c>
    </row>
    <row r="43816" spans="1:7" x14ac:dyDescent="0.25">
      <c r="A43816" s="319">
        <f>'Comp. Desp. Indiretas'!$DK$7</f>
        <v>0</v>
      </c>
      <c r="D43816" s="315" t="str">
        <f>'CRONOG. DE RECEBIMENTO'!$A$5</f>
        <v>Monitoramento da Qualidade do Ar</v>
      </c>
      <c r="E43816" s="314" t="str">
        <f>Resumo!$R$4</f>
        <v>Receita</v>
      </c>
      <c r="F43816" s="314" t="str">
        <f>Resumo!$R$4</f>
        <v>Receita</v>
      </c>
      <c r="G43816" s="327">
        <f>'CRONOG. DE RECEBIMENTO'!AO5</f>
        <v>0</v>
      </c>
    </row>
    <row r="43817" spans="1:7" x14ac:dyDescent="0.25">
      <c r="A43817" s="319">
        <f>'Comp. Desp. Indiretas'!$DK$7</f>
        <v>0</v>
      </c>
      <c r="D43817" s="315" t="str">
        <f>'CRONOG. DE RECEBIMENTO'!$A$6</f>
        <v>Monitoramento de Ruído</v>
      </c>
      <c r="E43817" s="314" t="str">
        <f>Resumo!$R$4</f>
        <v>Receita</v>
      </c>
      <c r="F43817" s="314" t="str">
        <f>Resumo!$R$4</f>
        <v>Receita</v>
      </c>
      <c r="G43817" s="327">
        <f>'CRONOG. DE RECEBIMENTO'!AO6</f>
        <v>0</v>
      </c>
    </row>
    <row r="43818" spans="1:7" x14ac:dyDescent="0.25">
      <c r="A43818" s="319">
        <f>'Comp. Desp. Indiretas'!$DK$7</f>
        <v>0</v>
      </c>
      <c r="D43818" s="315" t="str">
        <f>'CRONOG. DE RECEBIMENTO'!$A$7</f>
        <v>Monitoramento de Efluentes Industriais</v>
      </c>
      <c r="E43818" s="314" t="str">
        <f>Resumo!$R$4</f>
        <v>Receita</v>
      </c>
      <c r="F43818" s="314" t="str">
        <f>Resumo!$R$4</f>
        <v>Receita</v>
      </c>
      <c r="G43818" s="327">
        <f>'CRONOG. DE RECEBIMENTO'!AO7</f>
        <v>0</v>
      </c>
    </row>
    <row r="43846" spans="1:7" x14ac:dyDescent="0.25">
      <c r="A43846" s="319">
        <f>'Comp. Desp. Indiretas'!$DK$7</f>
        <v>0</v>
      </c>
      <c r="D43846" s="315" t="str">
        <f>Resumo!$R$8</f>
        <v>Imposto</v>
      </c>
      <c r="E43846" s="314" t="str">
        <f>Resumo!$R$5</f>
        <v>Despesa</v>
      </c>
      <c r="F43846" s="314" t="str">
        <f>Resumo!$R$8</f>
        <v>Imposto</v>
      </c>
      <c r="G43846" s="327">
        <f>'CRONOG. DE RECEBIMENTO'!AO10</f>
        <v>0</v>
      </c>
    </row>
    <row r="43847" spans="1:7" x14ac:dyDescent="0.25">
      <c r="A43847" s="319">
        <f>'Comp. Desp. Indiretas'!$DK$7</f>
        <v>0</v>
      </c>
      <c r="D43847" s="315" t="str">
        <f>Resumo!$R$9</f>
        <v>Overhead</v>
      </c>
      <c r="E43847" s="314" t="str">
        <f>Resumo!$R$9</f>
        <v>Overhead</v>
      </c>
      <c r="F43847" s="314" t="str">
        <f>Resumo!$R$9</f>
        <v>Overhead</v>
      </c>
      <c r="G43847" s="327">
        <f>'CRONOG. DE RECEBIMENTO'!AO15</f>
        <v>0</v>
      </c>
    </row>
    <row r="43848" spans="1:7" x14ac:dyDescent="0.25">
      <c r="A43848" s="319">
        <f>'Comp. Desp. Indiretas'!$DK$7</f>
        <v>0</v>
      </c>
      <c r="D43848" s="315" t="str">
        <f>Resumo!$R$10</f>
        <v>Margem</v>
      </c>
      <c r="E43848" s="314" t="str">
        <f>Resumo!$R$10</f>
        <v>Margem</v>
      </c>
      <c r="F43848" s="314" t="str">
        <f>Resumo!$R$10</f>
        <v>Margem</v>
      </c>
      <c r="G43848" s="327">
        <f>'CRONOG. DE RECEBIMENTO'!AO17</f>
        <v>0</v>
      </c>
    </row>
    <row r="43849" spans="1:7" x14ac:dyDescent="0.25">
      <c r="A43849" s="319">
        <f>'Comp. Desp. Indiretas'!$DK$7</f>
        <v>0</v>
      </c>
      <c r="D43849" s="315" t="str">
        <f>Resumo!$R$11</f>
        <v>Risco</v>
      </c>
      <c r="E43849" s="314" t="str">
        <f>Resumo!$R$11</f>
        <v>Risco</v>
      </c>
      <c r="F43849" s="314" t="str">
        <f>Resumo!$R$11</f>
        <v>Risco</v>
      </c>
      <c r="G43849" s="327">
        <f>'CRONOG. DE RECEBIMENTO'!AO16</f>
        <v>0</v>
      </c>
    </row>
    <row r="43850" spans="1:7" x14ac:dyDescent="0.25">
      <c r="A43850" s="319">
        <f>'Comp. Desp. Indiretas'!$DK$7</f>
        <v>0</v>
      </c>
      <c r="D43850" s="315" t="str">
        <f>'CRONOG. DE RECEBIMENTO'!$A$11</f>
        <v>TOTAL MENSAL - RECEITA LÍQUIDA</v>
      </c>
      <c r="E43850" s="314" t="str">
        <f>Resumo!$R$4</f>
        <v>Receita</v>
      </c>
      <c r="F43850" s="314" t="str">
        <f>'CRONOG. DE RECEBIMENTO'!$A$11</f>
        <v>TOTAL MENSAL - RECEITA LÍQUIDA</v>
      </c>
      <c r="G43850" s="327">
        <f>'CRONOG. DE RECEBIMENTO'!$AO$11</f>
        <v>0</v>
      </c>
    </row>
    <row r="43851" spans="1:7" x14ac:dyDescent="0.25">
      <c r="A43851" s="319">
        <f>'Comp. Desp. Indiretas'!$DK$7</f>
        <v>0</v>
      </c>
      <c r="D43851" s="315" t="str">
        <f>'CRONOG. DE RECEBIMENTO'!$A$12</f>
        <v>TOTAL ACUMULADO - RECEITA LÍQUIDA</v>
      </c>
      <c r="E43851" s="314" t="str">
        <f>Resumo!$R$4</f>
        <v>Receita</v>
      </c>
      <c r="F43851" s="314" t="str">
        <f>'CRONOG. DE RECEBIMENTO'!$A$12</f>
        <v>TOTAL ACUMULADO - RECEITA LÍQUIDA</v>
      </c>
      <c r="G43851" s="327">
        <f>'CRONOG. DE RECEBIMENTO'!$AO$12</f>
        <v>17472.697328999995</v>
      </c>
    </row>
    <row r="43852" spans="1:7" x14ac:dyDescent="0.25">
      <c r="A43852" s="319">
        <f>'Comp. Desp. Indiretas'!$DK$7</f>
        <v>0</v>
      </c>
      <c r="D43852" s="315" t="str">
        <f>'CRONOG. DE RECEBIMENTO'!$A$38</f>
        <v>Monitoramento da Qualidade do Ar</v>
      </c>
      <c r="E43852" s="314" t="str">
        <f>Resumo!$R$12</f>
        <v>Recebimento Cliente</v>
      </c>
      <c r="F43852" s="314" t="str">
        <f>Resumo!$R$12</f>
        <v>Recebimento Cliente</v>
      </c>
      <c r="G43852" s="327">
        <f>'CRONOG. DE RECEBIMENTO'!$AO$38</f>
        <v>0</v>
      </c>
    </row>
    <row r="43853" spans="1:7" x14ac:dyDescent="0.25">
      <c r="A43853" s="319">
        <f>'Comp. Desp. Indiretas'!$DK$7</f>
        <v>0</v>
      </c>
      <c r="D43853" s="315" t="str">
        <f>'CRONOG. DE RECEBIMENTO'!$A$39</f>
        <v>Monitoramento de Ruído</v>
      </c>
      <c r="E43853" s="314" t="str">
        <f>Resumo!$R$12</f>
        <v>Recebimento Cliente</v>
      </c>
      <c r="F43853" s="314" t="str">
        <f>Resumo!$R$12</f>
        <v>Recebimento Cliente</v>
      </c>
      <c r="G43853" s="327">
        <f>'CRONOG. DE RECEBIMENTO'!$AO$39</f>
        <v>0</v>
      </c>
    </row>
    <row r="43854" spans="1:7" x14ac:dyDescent="0.25">
      <c r="A43854" s="319">
        <f>'Comp. Desp. Indiretas'!$DK$7</f>
        <v>0</v>
      </c>
      <c r="D43854" s="315" t="str">
        <f>'CRONOG. DE RECEBIMENTO'!$A$40</f>
        <v>Monitoramento de Efluentes Industriais</v>
      </c>
      <c r="E43854" s="314" t="str">
        <f>Resumo!$R$12</f>
        <v>Recebimento Cliente</v>
      </c>
      <c r="F43854" s="314" t="str">
        <f>Resumo!$R$12</f>
        <v>Recebimento Cliente</v>
      </c>
      <c r="G43854" s="327">
        <f>'CRONOG. DE RECEBIMENTO'!$AO$40</f>
        <v>0</v>
      </c>
    </row>
    <row r="43882" spans="1:7" x14ac:dyDescent="0.25">
      <c r="A43882" s="319">
        <f>'Comp. Desp. Indiretas'!$DL$7</f>
        <v>0</v>
      </c>
      <c r="B43882" s="314" t="str">
        <f>'Comp. Desp. Indiretas'!$A$9</f>
        <v>MOC</v>
      </c>
      <c r="D43882" s="315" t="str">
        <f>'Comp. Desp. Indiretas'!$C$9</f>
        <v>DIRETOR TÉCNICO</v>
      </c>
      <c r="E43882" s="314" t="str">
        <f>Resumo!$R$5</f>
        <v>Despesa</v>
      </c>
      <c r="F43882" s="314" t="str">
        <f>Resumo!$R$6</f>
        <v>Despesa Indireta</v>
      </c>
      <c r="G43882" s="327">
        <f>'Comp. Desp. Indiretas'!DL9</f>
        <v>0</v>
      </c>
    </row>
    <row r="43883" spans="1:7" x14ac:dyDescent="0.25">
      <c r="A43883" s="319">
        <f>'Comp. Desp. Indiretas'!$DL$7</f>
        <v>0</v>
      </c>
      <c r="B43883" s="314" t="str">
        <f>'Comp. Desp. Indiretas'!$A$10</f>
        <v>MOC</v>
      </c>
      <c r="D43883" s="315" t="str">
        <f>'Comp. Desp. Indiretas'!$C$10</f>
        <v>GERENTE DE PROJETO</v>
      </c>
      <c r="E43883" s="314" t="str">
        <f>Resumo!$R$5</f>
        <v>Despesa</v>
      </c>
      <c r="F43883" s="314" t="str">
        <f>Resumo!$R$6</f>
        <v>Despesa Indireta</v>
      </c>
      <c r="G43883" s="327">
        <f>'Comp. Desp. Indiretas'!DL10</f>
        <v>0</v>
      </c>
    </row>
    <row r="43884" spans="1:7" x14ac:dyDescent="0.25">
      <c r="A43884" s="319">
        <f>'Comp. Desp. Indiretas'!$DL$7</f>
        <v>0</v>
      </c>
      <c r="B43884" s="314" t="str">
        <f>'Comp. Desp. Indiretas'!$A$11</f>
        <v>MOC</v>
      </c>
      <c r="D43884" s="315" t="str">
        <f>'Comp. Desp. Indiretas'!$C$11</f>
        <v>COORD. DE PROJETO</v>
      </c>
      <c r="E43884" s="314" t="str">
        <f>Resumo!$R$5</f>
        <v>Despesa</v>
      </c>
      <c r="F43884" s="314" t="str">
        <f>Resumo!$R$6</f>
        <v>Despesa Indireta</v>
      </c>
      <c r="G43884" s="327">
        <f>'Comp. Desp. Indiretas'!DL11</f>
        <v>0</v>
      </c>
    </row>
    <row r="43885" spans="1:7" x14ac:dyDescent="0.25">
      <c r="A43885" s="319">
        <f>'Comp. Desp. Indiretas'!$DL$7</f>
        <v>0</v>
      </c>
      <c r="B43885" s="314" t="str">
        <f>'Comp. Desp. Indiretas'!$A$12</f>
        <v>MOC</v>
      </c>
      <c r="D43885" s="315" t="str">
        <f>'Comp. Desp. Indiretas'!$C$12</f>
        <v>COORD. OPERACIONAL</v>
      </c>
      <c r="E43885" s="314" t="str">
        <f>Resumo!$R$5</f>
        <v>Despesa</v>
      </c>
      <c r="F43885" s="314" t="str">
        <f>Resumo!$R$6</f>
        <v>Despesa Indireta</v>
      </c>
      <c r="G43885" s="327">
        <f>'Comp. Desp. Indiretas'!DL12</f>
        <v>0</v>
      </c>
    </row>
    <row r="43886" spans="1:7" x14ac:dyDescent="0.25">
      <c r="A43886" s="319">
        <f>'Comp. Desp. Indiretas'!$DL$7</f>
        <v>0</v>
      </c>
      <c r="B43886" s="314" t="str">
        <f>'Comp. Desp. Indiretas'!$A$13</f>
        <v>MOC</v>
      </c>
      <c r="D43886" s="315" t="str">
        <f>'Comp. Desp. Indiretas'!$C$13</f>
        <v>ANALISTA DE PROJETOS SENIOR</v>
      </c>
      <c r="E43886" s="314" t="str">
        <f>Resumo!$R$5</f>
        <v>Despesa</v>
      </c>
      <c r="F43886" s="314" t="str">
        <f>Resumo!$R$6</f>
        <v>Despesa Indireta</v>
      </c>
      <c r="G43886" s="327">
        <f>'Comp. Desp. Indiretas'!DL13</f>
        <v>0</v>
      </c>
    </row>
    <row r="43887" spans="1:7" x14ac:dyDescent="0.25">
      <c r="A43887" s="319">
        <f>'Comp. Desp. Indiretas'!$DL$7</f>
        <v>0</v>
      </c>
      <c r="B43887" s="314" t="str">
        <f>'Comp. Desp. Indiretas'!$A$14</f>
        <v>MOC</v>
      </c>
      <c r="D43887" s="315" t="str">
        <f>'Comp. Desp. Indiretas'!$C$14</f>
        <v>ANALISTA DE PROJETOS PLENO</v>
      </c>
      <c r="E43887" s="314" t="str">
        <f>Resumo!$R$5</f>
        <v>Despesa</v>
      </c>
      <c r="F43887" s="314" t="str">
        <f>Resumo!$R$6</f>
        <v>Despesa Indireta</v>
      </c>
      <c r="G43887" s="327">
        <f>'Comp. Desp. Indiretas'!DL14</f>
        <v>0</v>
      </c>
    </row>
    <row r="43888" spans="1:7" x14ac:dyDescent="0.25">
      <c r="A43888" s="319">
        <f>'Comp. Desp. Indiretas'!$DL$7</f>
        <v>0</v>
      </c>
      <c r="B43888" s="314" t="str">
        <f>'Comp. Desp. Indiretas'!$A$15</f>
        <v>MOC</v>
      </c>
      <c r="D43888" s="315" t="str">
        <f>'Comp. Desp. Indiretas'!$C$15</f>
        <v>ANALISTA DE PROJETOS JUNIOR</v>
      </c>
      <c r="E43888" s="314" t="str">
        <f>Resumo!$R$5</f>
        <v>Despesa</v>
      </c>
      <c r="F43888" s="314" t="str">
        <f>Resumo!$R$6</f>
        <v>Despesa Indireta</v>
      </c>
      <c r="G43888" s="327">
        <f>'Comp. Desp. Indiretas'!DL15</f>
        <v>0</v>
      </c>
    </row>
    <row r="43889" spans="1:7" x14ac:dyDescent="0.25">
      <c r="A43889" s="319">
        <f>'Comp. Desp. Indiretas'!$DL$7</f>
        <v>0</v>
      </c>
      <c r="B43889" s="314" t="str">
        <f>'Comp. Desp. Indiretas'!$A$16</f>
        <v>MOC</v>
      </c>
      <c r="D43889" s="315" t="str">
        <f>'Comp. Desp. Indiretas'!$C$16</f>
        <v>TÉCNICO OPERACIONAL</v>
      </c>
      <c r="E43889" s="314" t="str">
        <f>Resumo!$R$5</f>
        <v>Despesa</v>
      </c>
      <c r="F43889" s="314" t="str">
        <f>Resumo!$R$6</f>
        <v>Despesa Indireta</v>
      </c>
      <c r="G43889" s="327">
        <f>'Comp. Desp. Indiretas'!DL16</f>
        <v>0</v>
      </c>
    </row>
    <row r="43890" spans="1:7" x14ac:dyDescent="0.25">
      <c r="A43890" s="319">
        <f>'Comp. Desp. Indiretas'!$DL$7</f>
        <v>0</v>
      </c>
      <c r="B43890" s="314" t="str">
        <f>'Comp. Desp. Indiretas'!$A$17</f>
        <v>MOC</v>
      </c>
      <c r="D43890" s="315" t="str">
        <f>'Comp. Desp. Indiretas'!$C$17</f>
        <v>TÉCNICO OPERACIONAL - C/ PERICULOSIDADE</v>
      </c>
      <c r="E43890" s="314" t="str">
        <f>Resumo!$R$5</f>
        <v>Despesa</v>
      </c>
      <c r="F43890" s="314" t="str">
        <f>Resumo!$R$6</f>
        <v>Despesa Indireta</v>
      </c>
      <c r="G43890" s="327">
        <f>'Comp. Desp. Indiretas'!DL17</f>
        <v>0</v>
      </c>
    </row>
    <row r="43891" spans="1:7" x14ac:dyDescent="0.25">
      <c r="A43891" s="319">
        <f>'Comp. Desp. Indiretas'!$DL$7</f>
        <v>0</v>
      </c>
      <c r="B43891" s="314" t="str">
        <f>'Comp. Desp. Indiretas'!$A$18</f>
        <v>MOC</v>
      </c>
      <c r="D43891" s="315" t="str">
        <f>'Comp. Desp. Indiretas'!$C$18</f>
        <v>ANALISTA DE GEOPROCESSAMENTO</v>
      </c>
      <c r="E43891" s="314" t="str">
        <f>Resumo!$R$5</f>
        <v>Despesa</v>
      </c>
      <c r="F43891" s="314" t="str">
        <f>Resumo!$R$6</f>
        <v>Despesa Indireta</v>
      </c>
      <c r="G43891" s="327">
        <f>'Comp. Desp. Indiretas'!DL18</f>
        <v>0</v>
      </c>
    </row>
    <row r="43892" spans="1:7" x14ac:dyDescent="0.25">
      <c r="A43892" s="319">
        <f>'Comp. Desp. Indiretas'!$DL$7</f>
        <v>0</v>
      </c>
      <c r="B43892" s="314" t="str">
        <f>'Comp. Desp. Indiretas'!$A$19</f>
        <v>MOC</v>
      </c>
      <c r="D43892" s="315" t="str">
        <f>'Comp. Desp. Indiretas'!$C$19</f>
        <v>ASSISTENTE DE PROJETOS</v>
      </c>
      <c r="E43892" s="314" t="str">
        <f>Resumo!$R$5</f>
        <v>Despesa</v>
      </c>
      <c r="F43892" s="314" t="str">
        <f>Resumo!$R$6</f>
        <v>Despesa Indireta</v>
      </c>
      <c r="G43892" s="327">
        <f>'Comp. Desp. Indiretas'!DL19</f>
        <v>0</v>
      </c>
    </row>
    <row r="43893" spans="1:7" x14ac:dyDescent="0.25">
      <c r="A43893" s="319">
        <f>'Comp. Desp. Indiretas'!$DL$7</f>
        <v>0</v>
      </c>
      <c r="B43893" s="314" t="str">
        <f>'Comp. Desp. Indiretas'!$A$20</f>
        <v>MOC</v>
      </c>
      <c r="D43893" s="315" t="str">
        <f>'Comp. Desp. Indiretas'!$C$20</f>
        <v>AUXILIAR TÉCNICO</v>
      </c>
      <c r="E43893" s="314" t="str">
        <f>Resumo!$R$5</f>
        <v>Despesa</v>
      </c>
      <c r="F43893" s="314" t="str">
        <f>Resumo!$R$6</f>
        <v>Despesa Indireta</v>
      </c>
      <c r="G43893" s="327">
        <f>'Comp. Desp. Indiretas'!DL20</f>
        <v>0</v>
      </c>
    </row>
    <row r="43894" spans="1:7" x14ac:dyDescent="0.25">
      <c r="A43894" s="319">
        <f>'Comp. Desp. Indiretas'!$DL$7</f>
        <v>0</v>
      </c>
      <c r="B43894" s="314" t="str">
        <f>'Comp. Desp. Indiretas'!$A$21</f>
        <v>MOC</v>
      </c>
      <c r="D43894" s="315" t="str">
        <f>'Comp. Desp. Indiretas'!$C$21</f>
        <v>ESTAGIÁRIO TÉCNICO</v>
      </c>
      <c r="E43894" s="314" t="str">
        <f>Resumo!$R$5</f>
        <v>Despesa</v>
      </c>
      <c r="F43894" s="314" t="str">
        <f>Resumo!$R$6</f>
        <v>Despesa Indireta</v>
      </c>
      <c r="G43894" s="327">
        <f>'Comp. Desp. Indiretas'!DL21</f>
        <v>0</v>
      </c>
    </row>
    <row r="43895" spans="1:7" x14ac:dyDescent="0.25">
      <c r="A43895" s="319">
        <f>'Comp. Desp. Indiretas'!$DL$7</f>
        <v>0</v>
      </c>
      <c r="B43895" s="314" t="str">
        <f>'Comp. Desp. Indiretas'!$A$22</f>
        <v>MOC</v>
      </c>
      <c r="D43895" s="315" t="str">
        <f>'Comp. Desp. Indiretas'!$C$22</f>
        <v>ANALISTA FINANCEIRO</v>
      </c>
      <c r="E43895" s="314" t="str">
        <f>Resumo!$R$5</f>
        <v>Despesa</v>
      </c>
      <c r="F43895" s="314" t="str">
        <f>Resumo!$R$6</f>
        <v>Despesa Indireta</v>
      </c>
      <c r="G43895" s="327">
        <f>'Comp. Desp. Indiretas'!DL22</f>
        <v>0</v>
      </c>
    </row>
    <row r="43896" spans="1:7" x14ac:dyDescent="0.25">
      <c r="A43896" s="319">
        <f>'Comp. Desp. Indiretas'!$DL$7</f>
        <v>0</v>
      </c>
      <c r="B43896" s="314" t="str">
        <f>'Comp. Desp. Indiretas'!$A$23</f>
        <v>MOC</v>
      </c>
      <c r="D43896" s="315" t="str">
        <f>'Comp. Desp. Indiretas'!$C$23</f>
        <v>ANALISTA DE SUPRIMENTOS</v>
      </c>
      <c r="E43896" s="314" t="str">
        <f>Resumo!$R$5</f>
        <v>Despesa</v>
      </c>
      <c r="F43896" s="314" t="str">
        <f>Resumo!$R$6</f>
        <v>Despesa Indireta</v>
      </c>
      <c r="G43896" s="327">
        <f>'Comp. Desp. Indiretas'!DL23</f>
        <v>0</v>
      </c>
    </row>
    <row r="43897" spans="1:7" x14ac:dyDescent="0.25">
      <c r="A43897" s="319">
        <f>'Comp. Desp. Indiretas'!$DL$7</f>
        <v>0</v>
      </c>
      <c r="B43897" s="314" t="str">
        <f>'Comp. Desp. Indiretas'!$A$24</f>
        <v>DG</v>
      </c>
      <c r="D43897" s="315" t="str">
        <f>'Comp. Desp. Indiretas'!$C$24</f>
        <v>HOSPEDAGEM - NIVEL 1</v>
      </c>
      <c r="E43897" s="314" t="str">
        <f>Resumo!$R$5</f>
        <v>Despesa</v>
      </c>
      <c r="F43897" s="314" t="str">
        <f>Resumo!$R$6</f>
        <v>Despesa Indireta</v>
      </c>
      <c r="G43897" s="327">
        <f>'Comp. Desp. Indiretas'!DL24</f>
        <v>0</v>
      </c>
    </row>
    <row r="43898" spans="1:7" x14ac:dyDescent="0.25">
      <c r="A43898" s="319">
        <f>'Comp. Desp. Indiretas'!$DL$7</f>
        <v>0</v>
      </c>
      <c r="B43898" s="314" t="str">
        <f>'Comp. Desp. Indiretas'!$A$25</f>
        <v>DG</v>
      </c>
      <c r="D43898" s="315" t="str">
        <f>'Comp. Desp. Indiretas'!$C$25</f>
        <v>HOSPEDAGEM - NIVEL 2</v>
      </c>
      <c r="E43898" s="314" t="str">
        <f>Resumo!$R$5</f>
        <v>Despesa</v>
      </c>
      <c r="F43898" s="314" t="str">
        <f>Resumo!$R$6</f>
        <v>Despesa Indireta</v>
      </c>
      <c r="G43898" s="327">
        <f>'Comp. Desp. Indiretas'!DL25</f>
        <v>0</v>
      </c>
    </row>
    <row r="43899" spans="1:7" x14ac:dyDescent="0.25">
      <c r="A43899" s="319">
        <f>'Comp. Desp. Indiretas'!$DL$7</f>
        <v>0</v>
      </c>
      <c r="B43899" s="314" t="str">
        <f>'Comp. Desp. Indiretas'!$A$26</f>
        <v>DG</v>
      </c>
      <c r="D43899" s="315" t="str">
        <f>'Comp. Desp. Indiretas'!$C$26</f>
        <v>HOSPEDAGEM - NIVEL 3</v>
      </c>
      <c r="E43899" s="314" t="str">
        <f>Resumo!$R$5</f>
        <v>Despesa</v>
      </c>
      <c r="F43899" s="314" t="str">
        <f>Resumo!$R$6</f>
        <v>Despesa Indireta</v>
      </c>
      <c r="G43899" s="327">
        <f>'Comp. Desp. Indiretas'!DL26</f>
        <v>0</v>
      </c>
    </row>
    <row r="43900" spans="1:7" x14ac:dyDescent="0.25">
      <c r="A43900" s="319">
        <f>'Comp. Desp. Indiretas'!$DL$7</f>
        <v>0</v>
      </c>
      <c r="B43900" s="314" t="str">
        <f>'Comp. Desp. Indiretas'!$A$27</f>
        <v>DG</v>
      </c>
      <c r="D43900" s="315" t="str">
        <f>'Comp. Desp. Indiretas'!$C$27</f>
        <v>LOCAÇÃO DE BASE OPERACIONAL</v>
      </c>
      <c r="E43900" s="314" t="str">
        <f>Resumo!$R$5</f>
        <v>Despesa</v>
      </c>
      <c r="F43900" s="314" t="str">
        <f>Resumo!$R$6</f>
        <v>Despesa Indireta</v>
      </c>
      <c r="G43900" s="327">
        <f>'Comp. Desp. Indiretas'!DL27</f>
        <v>0</v>
      </c>
    </row>
    <row r="43901" spans="1:7" x14ac:dyDescent="0.25">
      <c r="A43901" s="319">
        <f>'Comp. Desp. Indiretas'!$DL$7</f>
        <v>0</v>
      </c>
      <c r="B43901" s="314" t="str">
        <f>'Comp. Desp. Indiretas'!$A$28</f>
        <v>DG</v>
      </c>
      <c r="D43901" s="315" t="str">
        <f>'Comp. Desp. Indiretas'!$C$28</f>
        <v>ALIMENTAÇÃO - NIVEL 1</v>
      </c>
      <c r="E43901" s="314" t="str">
        <f>Resumo!$R$5</f>
        <v>Despesa</v>
      </c>
      <c r="F43901" s="314" t="str">
        <f>Resumo!$R$6</f>
        <v>Despesa Indireta</v>
      </c>
      <c r="G43901" s="327">
        <f>'Comp. Desp. Indiretas'!DL28</f>
        <v>0</v>
      </c>
    </row>
    <row r="43902" spans="1:7" x14ac:dyDescent="0.25">
      <c r="A43902" s="319">
        <f>'Comp. Desp. Indiretas'!$DL$7</f>
        <v>0</v>
      </c>
      <c r="B43902" s="314" t="str">
        <f>'Comp. Desp. Indiretas'!$A$29</f>
        <v>DG</v>
      </c>
      <c r="D43902" s="315" t="str">
        <f>'Comp. Desp. Indiretas'!$C$29</f>
        <v>ALIMENTAÇÃO - NIVEL 2</v>
      </c>
      <c r="E43902" s="314" t="str">
        <f>Resumo!$R$5</f>
        <v>Despesa</v>
      </c>
      <c r="F43902" s="314" t="str">
        <f>Resumo!$R$6</f>
        <v>Despesa Indireta</v>
      </c>
      <c r="G43902" s="327">
        <f>'Comp. Desp. Indiretas'!DL29</f>
        <v>0</v>
      </c>
    </row>
    <row r="43903" spans="1:7" x14ac:dyDescent="0.25">
      <c r="A43903" s="319">
        <f>'Comp. Desp. Indiretas'!$DL$7</f>
        <v>0</v>
      </c>
      <c r="B43903" s="314" t="str">
        <f>'Comp. Desp. Indiretas'!$A$30</f>
        <v>DG</v>
      </c>
      <c r="D43903" s="315" t="str">
        <f>'Comp. Desp. Indiretas'!$C$30</f>
        <v>ALIMENTAÇÃO - NIVEL 3</v>
      </c>
      <c r="E43903" s="314" t="str">
        <f>Resumo!$R$5</f>
        <v>Despesa</v>
      </c>
      <c r="F43903" s="314" t="str">
        <f>Resumo!$R$6</f>
        <v>Despesa Indireta</v>
      </c>
      <c r="G43903" s="327">
        <f>'Comp. Desp. Indiretas'!DL30</f>
        <v>0</v>
      </c>
    </row>
    <row r="43904" spans="1:7" x14ac:dyDescent="0.25">
      <c r="A43904" s="319">
        <f>'Comp. Desp. Indiretas'!$DL$7</f>
        <v>0</v>
      </c>
      <c r="B43904" s="314" t="str">
        <f>'Comp. Desp. Indiretas'!$A$31</f>
        <v>DG</v>
      </c>
      <c r="D43904" s="315" t="str">
        <f>'Comp. Desp. Indiretas'!$C$31</f>
        <v>TELEFONIA</v>
      </c>
      <c r="E43904" s="314" t="str">
        <f>Resumo!$R$5</f>
        <v>Despesa</v>
      </c>
      <c r="F43904" s="314" t="str">
        <f>Resumo!$R$6</f>
        <v>Despesa Indireta</v>
      </c>
      <c r="G43904" s="327">
        <f>'Comp. Desp. Indiretas'!DL31</f>
        <v>0</v>
      </c>
    </row>
    <row r="43905" spans="1:7" x14ac:dyDescent="0.25">
      <c r="A43905" s="319">
        <f>'Comp. Desp. Indiretas'!$DL$7</f>
        <v>0</v>
      </c>
      <c r="B43905" s="314" t="str">
        <f>'Comp. Desp. Indiretas'!$A$32</f>
        <v>DG</v>
      </c>
      <c r="D43905" s="315" t="str">
        <f>'Comp. Desp. Indiretas'!$C$32</f>
        <v>ALUGUEL DE VEÍCULO LEVE MENSAL</v>
      </c>
      <c r="E43905" s="314" t="str">
        <f>Resumo!$R$5</f>
        <v>Despesa</v>
      </c>
      <c r="F43905" s="314" t="str">
        <f>Resumo!$R$6</f>
        <v>Despesa Indireta</v>
      </c>
      <c r="G43905" s="327">
        <f>'Comp. Desp. Indiretas'!DL32</f>
        <v>0</v>
      </c>
    </row>
    <row r="43906" spans="1:7" x14ac:dyDescent="0.25">
      <c r="A43906" s="319">
        <f>'Comp. Desp. Indiretas'!$DL$7</f>
        <v>0</v>
      </c>
      <c r="B43906" s="314" t="str">
        <f>'Comp. Desp. Indiretas'!$A$33</f>
        <v>DG</v>
      </c>
      <c r="D43906" s="315" t="str">
        <f>'Comp. Desp. Indiretas'!$C$33</f>
        <v>ALUGUEL DE VEICULO LEVE</v>
      </c>
      <c r="E43906" s="314" t="str">
        <f>Resumo!$R$5</f>
        <v>Despesa</v>
      </c>
      <c r="F43906" s="314" t="str">
        <f>Resumo!$R$6</f>
        <v>Despesa Indireta</v>
      </c>
      <c r="G43906" s="327">
        <f>'Comp. Desp. Indiretas'!DL33</f>
        <v>0</v>
      </c>
    </row>
    <row r="43907" spans="1:7" x14ac:dyDescent="0.25">
      <c r="A43907" s="319">
        <f>'Comp. Desp. Indiretas'!$DL$7</f>
        <v>0</v>
      </c>
      <c r="B43907" s="314" t="str">
        <f>'Comp. Desp. Indiretas'!$A$34</f>
        <v>DG</v>
      </c>
      <c r="D43907" s="315" t="str">
        <f>'Comp. Desp. Indiretas'!$C$34</f>
        <v>ALUGUEL CAMINHONTE</v>
      </c>
      <c r="E43907" s="314" t="str">
        <f>Resumo!$R$5</f>
        <v>Despesa</v>
      </c>
      <c r="F43907" s="314" t="str">
        <f>Resumo!$R$6</f>
        <v>Despesa Indireta</v>
      </c>
      <c r="G43907" s="327">
        <f>'Comp. Desp. Indiretas'!DL34</f>
        <v>0</v>
      </c>
    </row>
    <row r="43908" spans="1:7" x14ac:dyDescent="0.25">
      <c r="A43908" s="319">
        <f>'Comp. Desp. Indiretas'!$DL$7</f>
        <v>0</v>
      </c>
      <c r="B43908" s="314" t="str">
        <f>'Comp. Desp. Indiretas'!$A$35</f>
        <v>DG</v>
      </c>
      <c r="D43908" s="315" t="str">
        <f>'Comp. Desp. Indiretas'!$C$35</f>
        <v>AQUISIÇÃO DE VEICULO</v>
      </c>
      <c r="E43908" s="314" t="str">
        <f>Resumo!$R$5</f>
        <v>Despesa</v>
      </c>
      <c r="F43908" s="314" t="str">
        <f>Resumo!$R$6</f>
        <v>Despesa Indireta</v>
      </c>
      <c r="G43908" s="327">
        <f>'Comp. Desp. Indiretas'!DL35</f>
        <v>0</v>
      </c>
    </row>
    <row r="43909" spans="1:7" x14ac:dyDescent="0.25">
      <c r="A43909" s="319">
        <f>'Comp. Desp. Indiretas'!$DL$7</f>
        <v>0</v>
      </c>
      <c r="B43909" s="314" t="str">
        <f>'Comp. Desp. Indiretas'!$A$36</f>
        <v>DG</v>
      </c>
      <c r="D43909" s="315" t="str">
        <f>'Comp. Desp. Indiretas'!$C$36</f>
        <v>COMBUSTÍVEL - GASOLINA</v>
      </c>
      <c r="E43909" s="314" t="str">
        <f>Resumo!$R$5</f>
        <v>Despesa</v>
      </c>
      <c r="F43909" s="314" t="str">
        <f>Resumo!$R$6</f>
        <v>Despesa Indireta</v>
      </c>
      <c r="G43909" s="327">
        <f>'Comp. Desp. Indiretas'!DL36</f>
        <v>0</v>
      </c>
    </row>
    <row r="43910" spans="1:7" x14ac:dyDescent="0.25">
      <c r="A43910" s="319">
        <f>'Comp. Desp. Indiretas'!$DL$7</f>
        <v>0</v>
      </c>
      <c r="B43910" s="314" t="str">
        <f>'Comp. Desp. Indiretas'!$A$37</f>
        <v>DG</v>
      </c>
      <c r="D43910" s="315" t="str">
        <f>'Comp. Desp. Indiretas'!$C$37</f>
        <v>COMBUSTÍVEL - DIESEL</v>
      </c>
      <c r="E43910" s="314" t="str">
        <f>Resumo!$R$5</f>
        <v>Despesa</v>
      </c>
      <c r="F43910" s="314" t="str">
        <f>Resumo!$R$6</f>
        <v>Despesa Indireta</v>
      </c>
      <c r="G43910" s="327">
        <f>'Comp. Desp. Indiretas'!DL37</f>
        <v>0</v>
      </c>
    </row>
    <row r="43911" spans="1:7" x14ac:dyDescent="0.25">
      <c r="A43911" s="319">
        <f>'Comp. Desp. Indiretas'!$DL$7</f>
        <v>0</v>
      </c>
      <c r="B43911" s="314" t="str">
        <f>'Comp. Desp. Indiretas'!$A$38</f>
        <v>DG</v>
      </c>
      <c r="D43911" s="315" t="str">
        <f>'Comp. Desp. Indiretas'!$C$38</f>
        <v>PASSAGEM AÉREA</v>
      </c>
      <c r="E43911" s="314" t="str">
        <f>Resumo!$R$5</f>
        <v>Despesa</v>
      </c>
      <c r="F43911" s="314" t="str">
        <f>Resumo!$R$6</f>
        <v>Despesa Indireta</v>
      </c>
      <c r="G43911" s="327">
        <f>'Comp. Desp. Indiretas'!DL38</f>
        <v>0</v>
      </c>
    </row>
    <row r="43912" spans="1:7" x14ac:dyDescent="0.25">
      <c r="A43912" s="319">
        <f>'Comp. Desp. Indiretas'!$DL$7</f>
        <v>0</v>
      </c>
      <c r="B43912" s="314" t="str">
        <f>'Comp. Desp. Indiretas'!$A$39</f>
        <v>ART</v>
      </c>
      <c r="D43912" s="315" t="str">
        <f>'Comp. Desp. Indiretas'!$C$39</f>
        <v>ART CREA - Nível 1</v>
      </c>
      <c r="E43912" s="314" t="str">
        <f>Resumo!$R$5</f>
        <v>Despesa</v>
      </c>
      <c r="F43912" s="314" t="str">
        <f>Resumo!$R$6</f>
        <v>Despesa Indireta</v>
      </c>
      <c r="G43912" s="327">
        <f>'Comp. Desp. Indiretas'!DL39</f>
        <v>0</v>
      </c>
    </row>
    <row r="43913" spans="1:7" x14ac:dyDescent="0.25">
      <c r="A43913" s="319">
        <f>'Comp. Desp. Indiretas'!$DL$7</f>
        <v>0</v>
      </c>
      <c r="B43913" s="314" t="str">
        <f>'Comp. Desp. Indiretas'!$A$40</f>
        <v>ART</v>
      </c>
      <c r="D43913" s="315" t="str">
        <f>'Comp. Desp. Indiretas'!$C$40</f>
        <v>ART CREA - Nível 2</v>
      </c>
      <c r="E43913" s="314" t="str">
        <f>Resumo!$R$5</f>
        <v>Despesa</v>
      </c>
      <c r="F43913" s="314" t="str">
        <f>Resumo!$R$6</f>
        <v>Despesa Indireta</v>
      </c>
      <c r="G43913" s="327">
        <f>'Comp. Desp. Indiretas'!DL40</f>
        <v>0</v>
      </c>
    </row>
    <row r="43914" spans="1:7" x14ac:dyDescent="0.25">
      <c r="A43914" s="319">
        <f>'Comp. Desp. Indiretas'!$DL$7</f>
        <v>0</v>
      </c>
      <c r="B43914" s="314" t="str">
        <f>'Comp. Desp. Indiretas'!$A$41</f>
        <v>ART</v>
      </c>
      <c r="D43914" s="315" t="str">
        <f>'Comp. Desp. Indiretas'!$C$41</f>
        <v>ART CREA - Nível 3</v>
      </c>
      <c r="E43914" s="314" t="str">
        <f>Resumo!$R$5</f>
        <v>Despesa</v>
      </c>
      <c r="F43914" s="314" t="str">
        <f>Resumo!$R$6</f>
        <v>Despesa Indireta</v>
      </c>
      <c r="G43914" s="327">
        <f>'Comp. Desp. Indiretas'!DL41</f>
        <v>0</v>
      </c>
    </row>
    <row r="43915" spans="1:7" x14ac:dyDescent="0.25">
      <c r="A43915" s="319">
        <f>'Comp. Desp. Indiretas'!$DL$7</f>
        <v>0</v>
      </c>
      <c r="B43915" s="314" t="str">
        <f>'Comp. Desp. Indiretas'!$A$42</f>
        <v>ART</v>
      </c>
      <c r="D43915" s="315" t="str">
        <f>'Comp. Desp. Indiretas'!$C$42</f>
        <v>ACERVO CREA</v>
      </c>
      <c r="E43915" s="314" t="str">
        <f>Resumo!$R$5</f>
        <v>Despesa</v>
      </c>
      <c r="F43915" s="314" t="str">
        <f>Resumo!$R$6</f>
        <v>Despesa Indireta</v>
      </c>
      <c r="G43915" s="327">
        <f>'Comp. Desp. Indiretas'!DL42</f>
        <v>0</v>
      </c>
    </row>
    <row r="43916" spans="1:7" x14ac:dyDescent="0.25">
      <c r="A43916" s="319">
        <f>'Comp. Desp. Indiretas'!$DL$7</f>
        <v>0</v>
      </c>
      <c r="B43916" s="314" t="str">
        <f>'Comp. Desp. Indiretas'!$A$43</f>
        <v>ART</v>
      </c>
      <c r="D43916" s="315" t="str">
        <f>'Comp. Desp. Indiretas'!$C$43</f>
        <v>ART CRBio</v>
      </c>
      <c r="E43916" s="314" t="str">
        <f>Resumo!$R$5</f>
        <v>Despesa</v>
      </c>
      <c r="F43916" s="314" t="str">
        <f>Resumo!$R$6</f>
        <v>Despesa Indireta</v>
      </c>
      <c r="G43916" s="327">
        <f>'Comp. Desp. Indiretas'!DL43</f>
        <v>0</v>
      </c>
    </row>
    <row r="43917" spans="1:7" x14ac:dyDescent="0.25">
      <c r="A43917" s="319">
        <f>'Comp. Desp. Indiretas'!$DL$7</f>
        <v>0</v>
      </c>
      <c r="B43917" s="314" t="str">
        <f>'Comp. Desp. Indiretas'!$A$44</f>
        <v>ART</v>
      </c>
      <c r="D43917" s="315" t="str">
        <f>'Comp. Desp. Indiretas'!$C$44</f>
        <v>ACERVO CRBio</v>
      </c>
      <c r="E43917" s="314" t="str">
        <f>Resumo!$R$5</f>
        <v>Despesa</v>
      </c>
      <c r="F43917" s="314" t="str">
        <f>Resumo!$R$6</f>
        <v>Despesa Indireta</v>
      </c>
      <c r="G43917" s="327">
        <f>'Comp. Desp. Indiretas'!DL44</f>
        <v>0</v>
      </c>
    </row>
    <row r="43918" spans="1:7" x14ac:dyDescent="0.25">
      <c r="A43918" s="319">
        <f>'Comp. Desp. Indiretas'!$DL$7</f>
        <v>0</v>
      </c>
      <c r="B43918" s="314" t="str">
        <f>'Comp. Desp. Indiretas'!$A$45</f>
        <v>ART</v>
      </c>
      <c r="D43918" s="315" t="str">
        <f>'Comp. Desp. Indiretas'!$C$45</f>
        <v>VISTO CREA PF</v>
      </c>
      <c r="E43918" s="314" t="str">
        <f>Resumo!$R$5</f>
        <v>Despesa</v>
      </c>
      <c r="F43918" s="314" t="str">
        <f>Resumo!$R$6</f>
        <v>Despesa Indireta</v>
      </c>
      <c r="G43918" s="327">
        <f>'Comp. Desp. Indiretas'!DL45</f>
        <v>0</v>
      </c>
    </row>
    <row r="43919" spans="1:7" x14ac:dyDescent="0.25">
      <c r="A43919" s="319">
        <f>'Comp. Desp. Indiretas'!$DL$7</f>
        <v>0</v>
      </c>
      <c r="B43919" s="314" t="str">
        <f>'Comp. Desp. Indiretas'!$A$46</f>
        <v>ART</v>
      </c>
      <c r="D43919" s="315" t="str">
        <f>'Comp. Desp. Indiretas'!$C$46</f>
        <v>VISTO CREA PJ</v>
      </c>
      <c r="E43919" s="314" t="str">
        <f>Resumo!$R$5</f>
        <v>Despesa</v>
      </c>
      <c r="F43919" s="314" t="str">
        <f>Resumo!$R$6</f>
        <v>Despesa Indireta</v>
      </c>
      <c r="G43919" s="327">
        <f>'Comp. Desp. Indiretas'!DL46</f>
        <v>0</v>
      </c>
    </row>
    <row r="43920" spans="1:7" x14ac:dyDescent="0.25">
      <c r="A43920" s="319">
        <f>'Comp. Desp. Indiretas'!$DL$7</f>
        <v>0</v>
      </c>
      <c r="B43920" s="314" t="str">
        <f>'Comp. Desp. Indiretas'!$A$47</f>
        <v>ART</v>
      </c>
      <c r="D43920" s="315" t="str">
        <f>'Comp. Desp. Indiretas'!$C$47</f>
        <v>ANUIDADE CREA PF</v>
      </c>
      <c r="E43920" s="314" t="str">
        <f>Resumo!$R$5</f>
        <v>Despesa</v>
      </c>
      <c r="F43920" s="314" t="str">
        <f>Resumo!$R$6</f>
        <v>Despesa Indireta</v>
      </c>
      <c r="G43920" s="327">
        <f>'Comp. Desp. Indiretas'!DL47</f>
        <v>0</v>
      </c>
    </row>
    <row r="43921" spans="1:7" x14ac:dyDescent="0.25">
      <c r="A43921" s="319">
        <f>'Comp. Desp. Indiretas'!$DL$7</f>
        <v>0</v>
      </c>
      <c r="B43921" s="314" t="str">
        <f>'Comp. Desp. Indiretas'!$A$48</f>
        <v>ART</v>
      </c>
      <c r="D43921" s="315" t="str">
        <f>'Comp. Desp. Indiretas'!$C$48</f>
        <v>ANUIDADE CREA PJ</v>
      </c>
      <c r="E43921" s="314" t="str">
        <f>Resumo!$R$5</f>
        <v>Despesa</v>
      </c>
      <c r="F43921" s="314" t="str">
        <f>Resumo!$R$6</f>
        <v>Despesa Indireta</v>
      </c>
      <c r="G43921" s="327">
        <f>'Comp. Desp. Indiretas'!DL48</f>
        <v>0</v>
      </c>
    </row>
    <row r="43922" spans="1:7" x14ac:dyDescent="0.25">
      <c r="A43922" s="319">
        <f>'Comp. Desp. Indiretas'!$DL$7</f>
        <v>0</v>
      </c>
      <c r="B43922" s="314" t="str">
        <f>'Comp. Desp. Indiretas'!$A$49</f>
        <v>ART</v>
      </c>
      <c r="D43922" s="315" t="str">
        <f>'Comp. Desp. Indiretas'!$C$49</f>
        <v>VISTO CRBio PF</v>
      </c>
      <c r="E43922" s="314" t="str">
        <f>Resumo!$R$5</f>
        <v>Despesa</v>
      </c>
      <c r="F43922" s="314" t="str">
        <f>Resumo!$R$6</f>
        <v>Despesa Indireta</v>
      </c>
      <c r="G43922" s="327">
        <f>'Comp. Desp. Indiretas'!DL49</f>
        <v>0</v>
      </c>
    </row>
    <row r="43923" spans="1:7" x14ac:dyDescent="0.25">
      <c r="A43923" s="319">
        <f>'Comp. Desp. Indiretas'!$DL$7</f>
        <v>0</v>
      </c>
      <c r="B43923" s="314" t="str">
        <f>'Comp. Desp. Indiretas'!$A$50</f>
        <v>ART</v>
      </c>
      <c r="D43923" s="315" t="str">
        <f>'Comp. Desp. Indiretas'!$C$50</f>
        <v>VISTO CRBio PJ</v>
      </c>
      <c r="E43923" s="314" t="str">
        <f>Resumo!$R$5</f>
        <v>Despesa</v>
      </c>
      <c r="F43923" s="314" t="str">
        <f>Resumo!$R$6</f>
        <v>Despesa Indireta</v>
      </c>
      <c r="G43923" s="327">
        <f>'Comp. Desp. Indiretas'!DL50</f>
        <v>0</v>
      </c>
    </row>
    <row r="43924" spans="1:7" x14ac:dyDescent="0.25">
      <c r="A43924" s="319">
        <f>'Comp. Desp. Indiretas'!$DL$7</f>
        <v>0</v>
      </c>
      <c r="B43924" s="314" t="str">
        <f>'Comp. Desp. Indiretas'!$A$51</f>
        <v>SMS</v>
      </c>
      <c r="D43924" s="315" t="str">
        <f>'Comp. Desp. Indiretas'!$C$51</f>
        <v>PPRA</v>
      </c>
      <c r="E43924" s="314" t="str">
        <f>Resumo!$R$5</f>
        <v>Despesa</v>
      </c>
      <c r="F43924" s="314" t="str">
        <f>Resumo!$R$6</f>
        <v>Despesa Indireta</v>
      </c>
      <c r="G43924" s="327">
        <f>'Comp. Desp. Indiretas'!DL51</f>
        <v>0</v>
      </c>
    </row>
    <row r="43925" spans="1:7" x14ac:dyDescent="0.25">
      <c r="A43925" s="319">
        <f>'Comp. Desp. Indiretas'!$DL$7</f>
        <v>0</v>
      </c>
      <c r="B43925" s="314" t="str">
        <f>'Comp. Desp. Indiretas'!$A$52</f>
        <v>SMS</v>
      </c>
      <c r="D43925" s="315" t="str">
        <f>'Comp. Desp. Indiretas'!$C$52</f>
        <v>PCMSO</v>
      </c>
      <c r="E43925" s="314" t="str">
        <f>Resumo!$R$5</f>
        <v>Despesa</v>
      </c>
      <c r="F43925" s="314" t="str">
        <f>Resumo!$R$6</f>
        <v>Despesa Indireta</v>
      </c>
      <c r="G43925" s="327">
        <f>'Comp. Desp. Indiretas'!DL52</f>
        <v>0</v>
      </c>
    </row>
    <row r="43926" spans="1:7" x14ac:dyDescent="0.25">
      <c r="A43926" s="319">
        <f>'Comp. Desp. Indiretas'!$DL$7</f>
        <v>0</v>
      </c>
      <c r="B43926" s="314" t="str">
        <f>'Comp. Desp. Indiretas'!$A$53</f>
        <v>SMS</v>
      </c>
      <c r="D43926" s="315" t="str">
        <f>'Comp. Desp. Indiretas'!$C$53</f>
        <v>APR</v>
      </c>
      <c r="E43926" s="314" t="str">
        <f>Resumo!$R$5</f>
        <v>Despesa</v>
      </c>
      <c r="F43926" s="314" t="str">
        <f>Resumo!$R$6</f>
        <v>Despesa Indireta</v>
      </c>
      <c r="G43926" s="327">
        <f>'Comp. Desp. Indiretas'!DL53</f>
        <v>0</v>
      </c>
    </row>
    <row r="43927" spans="1:7" x14ac:dyDescent="0.25">
      <c r="A43927" s="319">
        <f>'Comp. Desp. Indiretas'!$DL$7</f>
        <v>0</v>
      </c>
      <c r="B43927" s="314" t="str">
        <f>'Comp. Desp. Indiretas'!$A$55</f>
        <v>SMS</v>
      </c>
      <c r="D43927" s="315" t="str">
        <f>'Comp. Desp. Indiretas'!$C$55</f>
        <v>TREINAMENTO</v>
      </c>
      <c r="E43927" s="314" t="str">
        <f>Resumo!$R$5</f>
        <v>Despesa</v>
      </c>
      <c r="F43927" s="314" t="str">
        <f>Resumo!$R$6</f>
        <v>Despesa Indireta</v>
      </c>
      <c r="G43927" s="327">
        <f>'Comp. Desp. Indiretas'!DL55</f>
        <v>0</v>
      </c>
    </row>
    <row r="43928" spans="1:7" x14ac:dyDescent="0.25">
      <c r="A43928" s="319">
        <f>'Comp. Desp. Indiretas'!$DL$7</f>
        <v>0</v>
      </c>
      <c r="B43928" s="314" t="str">
        <f>'Comp. Desp. Indiretas'!$A$56</f>
        <v>SMS</v>
      </c>
      <c r="D43928" s="315" t="str">
        <f>'Comp. Desp. Indiretas'!$C$56</f>
        <v>ASO</v>
      </c>
      <c r="E43928" s="314" t="str">
        <f>Resumo!$R$5</f>
        <v>Despesa</v>
      </c>
      <c r="F43928" s="314" t="str">
        <f>Resumo!$R$6</f>
        <v>Despesa Indireta</v>
      </c>
      <c r="G43928" s="327">
        <f>'Comp. Desp. Indiretas'!DL56</f>
        <v>0</v>
      </c>
    </row>
    <row r="43929" spans="1:7" x14ac:dyDescent="0.25">
      <c r="A43929" s="319">
        <f>'Comp. Desp. Indiretas'!$DL$7</f>
        <v>0</v>
      </c>
      <c r="B43929" s="314">
        <f>'Comp. Desp. Indiretas'!$A$57</f>
        <v>0</v>
      </c>
      <c r="D43929" s="315" t="str">
        <f>'Comp. Desp. Indiretas'!$C$57</f>
        <v/>
      </c>
      <c r="E43929" s="314" t="str">
        <f>Resumo!$R$5</f>
        <v>Despesa</v>
      </c>
      <c r="F43929" s="314" t="str">
        <f>Resumo!$R$6</f>
        <v>Despesa Indireta</v>
      </c>
      <c r="G43929" s="327">
        <f>'Comp. Desp. Indiretas'!DL57</f>
        <v>0</v>
      </c>
    </row>
    <row r="43930" spans="1:7" x14ac:dyDescent="0.25">
      <c r="A43930" s="319">
        <f>'Comp. Desp. Indiretas'!$DL$7</f>
        <v>0</v>
      </c>
      <c r="B43930" s="314">
        <f>'Comp. Desp. Indiretas'!$A$58</f>
        <v>0</v>
      </c>
      <c r="D43930" s="315" t="str">
        <f>'Comp. Desp. Indiretas'!$C$58</f>
        <v/>
      </c>
      <c r="E43930" s="314" t="str">
        <f>Resumo!$R$5</f>
        <v>Despesa</v>
      </c>
      <c r="F43930" s="314" t="str">
        <f>Resumo!$R$6</f>
        <v>Despesa Indireta</v>
      </c>
      <c r="G43930" s="327">
        <f>'Comp. Desp. Indiretas'!DL58</f>
        <v>0</v>
      </c>
    </row>
    <row r="43931" spans="1:7" x14ac:dyDescent="0.25">
      <c r="A43931" s="319">
        <f>'Comp. Desp. Indiretas'!$DL$7</f>
        <v>0</v>
      </c>
      <c r="B43931" s="314">
        <f>'Comp. Desp. Indiretas'!$A$59</f>
        <v>0</v>
      </c>
      <c r="D43931" s="315" t="str">
        <f>'Comp. Desp. Indiretas'!$C$59</f>
        <v/>
      </c>
      <c r="E43931" s="314" t="str">
        <f>Resumo!$R$5</f>
        <v>Despesa</v>
      </c>
      <c r="F43931" s="314" t="str">
        <f>Resumo!$R$6</f>
        <v>Despesa Indireta</v>
      </c>
      <c r="G43931" s="327">
        <f>'Comp. Desp. Indiretas'!DL59</f>
        <v>0</v>
      </c>
    </row>
    <row r="43932" spans="1:7" x14ac:dyDescent="0.25">
      <c r="A43932" s="319">
        <f>'Comp. Desp. Indiretas'!$DL$7</f>
        <v>0</v>
      </c>
      <c r="B43932" s="314">
        <f>'Comp. Desp. Indiretas'!$A$60</f>
        <v>0</v>
      </c>
      <c r="D43932" s="315" t="str">
        <f>'Comp. Desp. Indiretas'!$C$60</f>
        <v/>
      </c>
      <c r="E43932" s="314" t="str">
        <f>Resumo!$R$5</f>
        <v>Despesa</v>
      </c>
      <c r="F43932" s="314" t="str">
        <f>Resumo!$R$6</f>
        <v>Despesa Indireta</v>
      </c>
      <c r="G43932" s="327">
        <f>'Comp. Desp. Indiretas'!DL60</f>
        <v>0</v>
      </c>
    </row>
    <row r="43933" spans="1:7" x14ac:dyDescent="0.25">
      <c r="A43933" s="319">
        <f>'Comp. Desp. Indiretas'!$DL$7</f>
        <v>0</v>
      </c>
      <c r="B43933" s="314" t="str">
        <f>'Comp. Desp. Indiretas'!$A$63</f>
        <v>MOC</v>
      </c>
      <c r="D43933" s="315" t="str">
        <f>'Comp. Desp. Indiretas'!$C$63</f>
        <v>DIRETOR TÉCNICO</v>
      </c>
      <c r="E43933" s="314" t="str">
        <f>Resumo!$R$5</f>
        <v>Despesa</v>
      </c>
      <c r="F43933" s="314" t="str">
        <f>Resumo!$R$6</f>
        <v>Despesa Indireta</v>
      </c>
      <c r="G43933" s="327">
        <f>'Comp. Desp. Indiretas'!DL63</f>
        <v>0</v>
      </c>
    </row>
    <row r="43934" spans="1:7" x14ac:dyDescent="0.25">
      <c r="A43934" s="319">
        <f>'Comp. Desp. Indiretas'!$DL$7</f>
        <v>0</v>
      </c>
      <c r="B43934" s="314" t="str">
        <f>'Comp. Desp. Indiretas'!$A$64</f>
        <v>MOC</v>
      </c>
      <c r="D43934" s="315" t="str">
        <f>'Comp. Desp. Indiretas'!$C$64</f>
        <v>ANALISTA DE SUPRIMENTOS</v>
      </c>
      <c r="E43934" s="314" t="str">
        <f>Resumo!$R$5</f>
        <v>Despesa</v>
      </c>
      <c r="F43934" s="314" t="str">
        <f>Resumo!$R$6</f>
        <v>Despesa Indireta</v>
      </c>
      <c r="G43934" s="327">
        <f>'Comp. Desp. Indiretas'!DL64</f>
        <v>0</v>
      </c>
    </row>
    <row r="43935" spans="1:7" x14ac:dyDescent="0.25">
      <c r="A43935" s="319">
        <f>'Comp. Desp. Indiretas'!$DL$7</f>
        <v>0</v>
      </c>
      <c r="B43935" s="314" t="str">
        <f>'Comp. Desp. Indiretas'!$A$65</f>
        <v>MOC</v>
      </c>
      <c r="D43935" s="315" t="str">
        <f>'Comp. Desp. Indiretas'!$C$65</f>
        <v>GERENTE DE PROJETO - PJ</v>
      </c>
      <c r="E43935" s="314" t="str">
        <f>Resumo!$R$5</f>
        <v>Despesa</v>
      </c>
      <c r="F43935" s="314" t="str">
        <f>Resumo!$R$6</f>
        <v>Despesa Indireta</v>
      </c>
      <c r="G43935" s="327">
        <f>'Comp. Desp. Indiretas'!DL65</f>
        <v>0</v>
      </c>
    </row>
    <row r="43936" spans="1:7" x14ac:dyDescent="0.25">
      <c r="A43936" s="319">
        <f>'Comp. Desp. Indiretas'!$DL$7</f>
        <v>0</v>
      </c>
      <c r="B43936" s="314" t="str">
        <f>'Comp. Desp. Indiretas'!$A$66</f>
        <v>MOC</v>
      </c>
      <c r="D43936" s="315" t="str">
        <f>'Comp. Desp. Indiretas'!$C$66</f>
        <v>COORD. DE PROJETO - PJ</v>
      </c>
      <c r="E43936" s="314" t="str">
        <f>Resumo!$R$5</f>
        <v>Despesa</v>
      </c>
      <c r="F43936" s="314" t="str">
        <f>Resumo!$R$6</f>
        <v>Despesa Indireta</v>
      </c>
      <c r="G43936" s="327">
        <f>'Comp. Desp. Indiretas'!DL66</f>
        <v>0</v>
      </c>
    </row>
    <row r="43937" spans="1:7" x14ac:dyDescent="0.25">
      <c r="A43937" s="319">
        <f>'Comp. Desp. Indiretas'!$DL$7</f>
        <v>0</v>
      </c>
      <c r="B43937" s="314" t="str">
        <f>'Comp. Desp. Indiretas'!$A$67</f>
        <v>MOC</v>
      </c>
      <c r="D43937" s="315" t="str">
        <f>'Comp. Desp. Indiretas'!$C$67</f>
        <v>COORD. OPERACIONAL - PJ</v>
      </c>
      <c r="E43937" s="314" t="str">
        <f>Resumo!$R$5</f>
        <v>Despesa</v>
      </c>
      <c r="F43937" s="314" t="str">
        <f>Resumo!$R$6</f>
        <v>Despesa Indireta</v>
      </c>
      <c r="G43937" s="327">
        <f>'Comp. Desp. Indiretas'!DL67</f>
        <v>0</v>
      </c>
    </row>
    <row r="43938" spans="1:7" x14ac:dyDescent="0.25">
      <c r="A43938" s="319">
        <f>'Comp. Desp. Indiretas'!$DL$7</f>
        <v>0</v>
      </c>
      <c r="B43938" s="314" t="str">
        <f>'Comp. Desp. Indiretas'!$A$68</f>
        <v>MOC</v>
      </c>
      <c r="D43938" s="315" t="str">
        <f>'Comp. Desp. Indiretas'!$C$68</f>
        <v>ANALISTA DE PROJETOS SENIOR - PJ</v>
      </c>
      <c r="E43938" s="314" t="str">
        <f>Resumo!$R$5</f>
        <v>Despesa</v>
      </c>
      <c r="F43938" s="314" t="str">
        <f>Resumo!$R$6</f>
        <v>Despesa Indireta</v>
      </c>
      <c r="G43938" s="327">
        <f>'Comp. Desp. Indiretas'!DL68</f>
        <v>0</v>
      </c>
    </row>
    <row r="43939" spans="1:7" x14ac:dyDescent="0.25">
      <c r="A43939" s="319">
        <f>'Comp. Desp. Indiretas'!$DL$7</f>
        <v>0</v>
      </c>
      <c r="B43939" s="314" t="str">
        <f>'Comp. Desp. Indiretas'!$A$69</f>
        <v>MOC</v>
      </c>
      <c r="D43939" s="315" t="str">
        <f>'Comp. Desp. Indiretas'!$C$69</f>
        <v>ANALISTA DE PROJETOS PLENO - PJ</v>
      </c>
      <c r="E43939" s="314" t="str">
        <f>Resumo!$R$5</f>
        <v>Despesa</v>
      </c>
      <c r="F43939" s="314" t="str">
        <f>Resumo!$R$6</f>
        <v>Despesa Indireta</v>
      </c>
      <c r="G43939" s="327">
        <f>'Comp. Desp. Indiretas'!DL69</f>
        <v>0</v>
      </c>
    </row>
    <row r="43940" spans="1:7" x14ac:dyDescent="0.25">
      <c r="A43940" s="319">
        <f>'Comp. Desp. Indiretas'!$DL$7</f>
        <v>0</v>
      </c>
      <c r="B43940" s="314" t="str">
        <f>'Comp. Desp. Indiretas'!$A$70</f>
        <v>MOC</v>
      </c>
      <c r="D43940" s="315" t="str">
        <f>'Comp. Desp. Indiretas'!$C$70</f>
        <v>ANALISTA DE PROJETOS JUNIOR - PJ</v>
      </c>
      <c r="E43940" s="314" t="str">
        <f>Resumo!$R$5</f>
        <v>Despesa</v>
      </c>
      <c r="F43940" s="314" t="str">
        <f>Resumo!$R$6</f>
        <v>Despesa Indireta</v>
      </c>
      <c r="G43940" s="327">
        <f>'Comp. Desp. Indiretas'!DL70</f>
        <v>0</v>
      </c>
    </row>
    <row r="43941" spans="1:7" x14ac:dyDescent="0.25">
      <c r="A43941" s="319">
        <f>'Comp. Desp. Indiretas'!$DL$7</f>
        <v>0</v>
      </c>
      <c r="B43941" s="314" t="str">
        <f>'Comp. Desp. Indiretas'!$A$71</f>
        <v>MOC</v>
      </c>
      <c r="D43941" s="315" t="str">
        <f>'Comp. Desp. Indiretas'!$C$71</f>
        <v>TÉCNICO OPERACIONAL - PJ</v>
      </c>
      <c r="E43941" s="314" t="str">
        <f>Resumo!$R$5</f>
        <v>Despesa</v>
      </c>
      <c r="F43941" s="314" t="str">
        <f>Resumo!$R$6</f>
        <v>Despesa Indireta</v>
      </c>
      <c r="G43941" s="327">
        <f>'Comp. Desp. Indiretas'!DL71</f>
        <v>0</v>
      </c>
    </row>
    <row r="43942" spans="1:7" x14ac:dyDescent="0.25">
      <c r="A43942" s="319">
        <f>'Comp. Desp. Indiretas'!$DL$7</f>
        <v>0</v>
      </c>
      <c r="B43942" s="314" t="str">
        <f>'Comp. Desp. Indiretas'!$A$72</f>
        <v>MOC</v>
      </c>
      <c r="D43942" s="315" t="str">
        <f>'Comp. Desp. Indiretas'!$C$72</f>
        <v>AUXILIAR TÉCNICO - PJ</v>
      </c>
      <c r="E43942" s="314" t="str">
        <f>Resumo!$R$5</f>
        <v>Despesa</v>
      </c>
      <c r="F43942" s="314" t="str">
        <f>Resumo!$R$6</f>
        <v>Despesa Indireta</v>
      </c>
      <c r="G43942" s="327">
        <f>'Comp. Desp. Indiretas'!DL72</f>
        <v>0</v>
      </c>
    </row>
    <row r="43943" spans="1:7" x14ac:dyDescent="0.25">
      <c r="A43943" s="319">
        <f>'Comp. Desp. Indiretas'!$DL$7</f>
        <v>0</v>
      </c>
      <c r="B43943" s="314" t="str">
        <f>'Comp. Desp. Indiretas'!$A$73</f>
        <v>MOC</v>
      </c>
      <c r="D43943" s="315" t="str">
        <f>'Comp. Desp. Indiretas'!$C$73</f>
        <v>ANALISTA FINANCEIRO</v>
      </c>
      <c r="E43943" s="314" t="str">
        <f>Resumo!$R$5</f>
        <v>Despesa</v>
      </c>
      <c r="F43943" s="314" t="str">
        <f>Resumo!$R$6</f>
        <v>Despesa Indireta</v>
      </c>
      <c r="G43943" s="327">
        <f>'Comp. Desp. Indiretas'!DL73</f>
        <v>0</v>
      </c>
    </row>
    <row r="43944" spans="1:7" x14ac:dyDescent="0.25">
      <c r="A43944" s="319">
        <f>'Comp. Desp. Indiretas'!$DL$7</f>
        <v>0</v>
      </c>
      <c r="B43944" s="314" t="str">
        <f>'Comp. Desp. Indiretas'!$A$74</f>
        <v>MOC</v>
      </c>
      <c r="D43944" s="315" t="str">
        <f>'Comp. Desp. Indiretas'!$C$74</f>
        <v>ANALISTA DE SUPRIMENTOS</v>
      </c>
      <c r="E43944" s="314" t="str">
        <f>Resumo!$R$5</f>
        <v>Despesa</v>
      </c>
      <c r="F43944" s="314" t="str">
        <f>Resumo!$R$6</f>
        <v>Despesa Indireta</v>
      </c>
      <c r="G43944" s="327">
        <f>'Comp. Desp. Indiretas'!DL74</f>
        <v>0</v>
      </c>
    </row>
    <row r="43945" spans="1:7" x14ac:dyDescent="0.25">
      <c r="A43945" s="319">
        <f>'Comp. Desp. Indiretas'!$DL$7</f>
        <v>0</v>
      </c>
      <c r="B43945" s="314" t="str">
        <f>'Comp. Desp. Indiretas'!$A$75</f>
        <v>DG</v>
      </c>
      <c r="D43945" s="315" t="str">
        <f>'Comp. Desp. Indiretas'!$C$75</f>
        <v>HOSPEDAGEM - NIVEL 1</v>
      </c>
      <c r="E43945" s="314" t="str">
        <f>Resumo!$R$5</f>
        <v>Despesa</v>
      </c>
      <c r="F43945" s="314" t="str">
        <f>Resumo!$R$6</f>
        <v>Despesa Indireta</v>
      </c>
      <c r="G43945" s="327">
        <f>'Comp. Desp. Indiretas'!DL75</f>
        <v>0</v>
      </c>
    </row>
    <row r="43946" spans="1:7" x14ac:dyDescent="0.25">
      <c r="A43946" s="319">
        <f>'Comp. Desp. Indiretas'!$DL$7</f>
        <v>0</v>
      </c>
      <c r="B43946" s="314" t="str">
        <f>'Comp. Desp. Indiretas'!$A$76</f>
        <v>DG</v>
      </c>
      <c r="D43946" s="315" t="str">
        <f>'Comp. Desp. Indiretas'!$C$76</f>
        <v>ALIMENTAÇÃO - NIVEL 1</v>
      </c>
      <c r="E43946" s="314" t="str">
        <f>Resumo!$R$5</f>
        <v>Despesa</v>
      </c>
      <c r="F43946" s="314" t="str">
        <f>Resumo!$R$6</f>
        <v>Despesa Indireta</v>
      </c>
      <c r="G43946" s="327">
        <f>'Comp. Desp. Indiretas'!DL76</f>
        <v>0</v>
      </c>
    </row>
    <row r="43947" spans="1:7" x14ac:dyDescent="0.25">
      <c r="A43947" s="319">
        <f>'Comp. Desp. Indiretas'!$DL$7</f>
        <v>0</v>
      </c>
      <c r="B43947" s="314" t="str">
        <f>'Comp. Desp. Indiretas'!$A$77</f>
        <v>DG</v>
      </c>
      <c r="D43947" s="315" t="str">
        <f>'Comp. Desp. Indiretas'!$C$77</f>
        <v>LOCAÇÃO DE BASE OPERACIONAL</v>
      </c>
      <c r="E43947" s="314" t="str">
        <f>Resumo!$R$5</f>
        <v>Despesa</v>
      </c>
      <c r="F43947" s="314" t="str">
        <f>Resumo!$R$6</f>
        <v>Despesa Indireta</v>
      </c>
      <c r="G43947" s="327">
        <f>'Comp. Desp. Indiretas'!DL77</f>
        <v>0</v>
      </c>
    </row>
    <row r="43948" spans="1:7" x14ac:dyDescent="0.25">
      <c r="A43948" s="319">
        <f>'Comp. Desp. Indiretas'!$DL$7</f>
        <v>0</v>
      </c>
      <c r="B43948" s="314" t="str">
        <f>'Comp. Desp. Indiretas'!$A$78</f>
        <v>DG</v>
      </c>
      <c r="D43948" s="315" t="str">
        <f>'Comp. Desp. Indiretas'!$C$78</f>
        <v>ALIMENTAÇÃO - NIVEL 1</v>
      </c>
      <c r="E43948" s="314" t="str">
        <f>Resumo!$R$5</f>
        <v>Despesa</v>
      </c>
      <c r="F43948" s="314" t="str">
        <f>Resumo!$R$6</f>
        <v>Despesa Indireta</v>
      </c>
      <c r="G43948" s="327">
        <f>'Comp. Desp. Indiretas'!DL78</f>
        <v>0</v>
      </c>
    </row>
    <row r="43949" spans="1:7" x14ac:dyDescent="0.25">
      <c r="A43949" s="319">
        <f>'Comp. Desp. Indiretas'!$DL$7</f>
        <v>0</v>
      </c>
      <c r="B43949" s="314" t="str">
        <f>'Comp. Desp. Indiretas'!$A$79</f>
        <v>DG</v>
      </c>
      <c r="D43949" s="315" t="str">
        <f>'Comp. Desp. Indiretas'!$C$79</f>
        <v>ALIMENTAÇÃO - NIVEL 2</v>
      </c>
      <c r="E43949" s="314" t="str">
        <f>Resumo!$R$5</f>
        <v>Despesa</v>
      </c>
      <c r="F43949" s="314" t="str">
        <f>Resumo!$R$6</f>
        <v>Despesa Indireta</v>
      </c>
      <c r="G43949" s="327">
        <f>'Comp. Desp. Indiretas'!DL79</f>
        <v>0</v>
      </c>
    </row>
    <row r="43950" spans="1:7" x14ac:dyDescent="0.25">
      <c r="A43950" s="319">
        <f>'Comp. Desp. Indiretas'!$DL$7</f>
        <v>0</v>
      </c>
      <c r="B43950" s="314" t="str">
        <f>'Comp. Desp. Indiretas'!$A$80</f>
        <v>DG</v>
      </c>
      <c r="D43950" s="315" t="str">
        <f>'Comp. Desp. Indiretas'!$C$80</f>
        <v>ALIMENTAÇÃO - NIVEL 3</v>
      </c>
      <c r="E43950" s="314" t="str">
        <f>Resumo!$R$5</f>
        <v>Despesa</v>
      </c>
      <c r="F43950" s="314" t="str">
        <f>Resumo!$R$6</f>
        <v>Despesa Indireta</v>
      </c>
      <c r="G43950" s="327">
        <f>'Comp. Desp. Indiretas'!DL80</f>
        <v>0</v>
      </c>
    </row>
    <row r="43951" spans="1:7" x14ac:dyDescent="0.25">
      <c r="A43951" s="319">
        <f>'Comp. Desp. Indiretas'!$DL$7</f>
        <v>0</v>
      </c>
      <c r="B43951" s="314" t="str">
        <f>'Comp. Desp. Indiretas'!$A$81</f>
        <v>DG</v>
      </c>
      <c r="D43951" s="315" t="str">
        <f>'Comp. Desp. Indiretas'!$C$81</f>
        <v>TELEFONIA</v>
      </c>
      <c r="E43951" s="314" t="str">
        <f>Resumo!$R$5</f>
        <v>Despesa</v>
      </c>
      <c r="F43951" s="314" t="str">
        <f>Resumo!$R$6</f>
        <v>Despesa Indireta</v>
      </c>
      <c r="G43951" s="327">
        <f>'Comp. Desp. Indiretas'!DL81</f>
        <v>0</v>
      </c>
    </row>
    <row r="43952" spans="1:7" x14ac:dyDescent="0.25">
      <c r="A43952" s="319">
        <f>'Comp. Desp. Indiretas'!$DL$7</f>
        <v>0</v>
      </c>
      <c r="B43952" s="314" t="str">
        <f>'Comp. Desp. Indiretas'!$A$82</f>
        <v>DG</v>
      </c>
      <c r="D43952" s="315" t="str">
        <f>'Comp. Desp. Indiretas'!$C$82</f>
        <v>ALUGUEL DE VEÍCULO LEVE MENSAL</v>
      </c>
      <c r="E43952" s="314" t="str">
        <f>Resumo!$R$5</f>
        <v>Despesa</v>
      </c>
      <c r="F43952" s="314" t="str">
        <f>Resumo!$R$6</f>
        <v>Despesa Indireta</v>
      </c>
      <c r="G43952" s="327">
        <f>'Comp. Desp. Indiretas'!DL82</f>
        <v>0</v>
      </c>
    </row>
    <row r="43953" spans="1:7" x14ac:dyDescent="0.25">
      <c r="A43953" s="319">
        <f>'Comp. Desp. Indiretas'!$DL$7</f>
        <v>0</v>
      </c>
      <c r="B43953" s="314" t="str">
        <f>'Comp. Desp. Indiretas'!$A$83</f>
        <v>DG</v>
      </c>
      <c r="D43953" s="315" t="str">
        <f>'Comp. Desp. Indiretas'!$C$83</f>
        <v>ALUGUEL DE VEICULO LEVE</v>
      </c>
      <c r="E43953" s="314" t="str">
        <f>Resumo!$R$5</f>
        <v>Despesa</v>
      </c>
      <c r="F43953" s="314" t="str">
        <f>Resumo!$R$6</f>
        <v>Despesa Indireta</v>
      </c>
      <c r="G43953" s="327">
        <f>'Comp. Desp. Indiretas'!DL83</f>
        <v>0</v>
      </c>
    </row>
    <row r="43954" spans="1:7" x14ac:dyDescent="0.25">
      <c r="A43954" s="319">
        <f>'Comp. Desp. Indiretas'!$DL$7</f>
        <v>0</v>
      </c>
      <c r="B43954" s="314" t="str">
        <f>'Comp. Desp. Indiretas'!$A$84</f>
        <v>DG</v>
      </c>
      <c r="D43954" s="315" t="str">
        <f>'Comp. Desp. Indiretas'!$C$84</f>
        <v>ALUGUEL CAMINHONTE</v>
      </c>
      <c r="E43954" s="314" t="str">
        <f>Resumo!$R$5</f>
        <v>Despesa</v>
      </c>
      <c r="F43954" s="314" t="str">
        <f>Resumo!$R$6</f>
        <v>Despesa Indireta</v>
      </c>
      <c r="G43954" s="327">
        <f>'Comp. Desp. Indiretas'!DL84</f>
        <v>0</v>
      </c>
    </row>
    <row r="43955" spans="1:7" x14ac:dyDescent="0.25">
      <c r="A43955" s="319">
        <f>'Comp. Desp. Indiretas'!$DL$7</f>
        <v>0</v>
      </c>
      <c r="B43955" s="314" t="str">
        <f>'Comp. Desp. Indiretas'!$A$85</f>
        <v>DG</v>
      </c>
      <c r="D43955" s="315" t="str">
        <f>'Comp. Desp. Indiretas'!$C$85</f>
        <v>AQUISIÇÃO DE VEICULO</v>
      </c>
      <c r="E43955" s="314" t="str">
        <f>Resumo!$R$5</f>
        <v>Despesa</v>
      </c>
      <c r="F43955" s="314" t="str">
        <f>Resumo!$R$6</f>
        <v>Despesa Indireta</v>
      </c>
      <c r="G43955" s="327">
        <f>'Comp. Desp. Indiretas'!DL85</f>
        <v>0</v>
      </c>
    </row>
    <row r="43956" spans="1:7" x14ac:dyDescent="0.25">
      <c r="A43956" s="319">
        <f>'Comp. Desp. Indiretas'!$DL$7</f>
        <v>0</v>
      </c>
      <c r="B43956" s="314" t="str">
        <f>'Comp. Desp. Indiretas'!$A$86</f>
        <v>DG</v>
      </c>
      <c r="D43956" s="315" t="str">
        <f>'Comp. Desp. Indiretas'!$C$86</f>
        <v>COMBUSTÍVEL - GASOLINA</v>
      </c>
      <c r="E43956" s="314" t="str">
        <f>Resumo!$R$5</f>
        <v>Despesa</v>
      </c>
      <c r="F43956" s="314" t="str">
        <f>Resumo!$R$6</f>
        <v>Despesa Indireta</v>
      </c>
      <c r="G43956" s="327">
        <f>'Comp. Desp. Indiretas'!DL86</f>
        <v>0</v>
      </c>
    </row>
    <row r="43957" spans="1:7" x14ac:dyDescent="0.25">
      <c r="A43957" s="319">
        <f>'Comp. Desp. Indiretas'!$DL$7</f>
        <v>0</v>
      </c>
      <c r="B43957" s="314" t="str">
        <f>'Comp. Desp. Indiretas'!$A$87</f>
        <v>DG</v>
      </c>
      <c r="D43957" s="315" t="str">
        <f>'Comp. Desp. Indiretas'!$C$87</f>
        <v>COMBUSTÍVEL - DIESEL</v>
      </c>
      <c r="E43957" s="314" t="str">
        <f>Resumo!$R$5</f>
        <v>Despesa</v>
      </c>
      <c r="F43957" s="314" t="str">
        <f>Resumo!$R$6</f>
        <v>Despesa Indireta</v>
      </c>
      <c r="G43957" s="327">
        <f>'Comp. Desp. Indiretas'!DL87</f>
        <v>0</v>
      </c>
    </row>
    <row r="43958" spans="1:7" x14ac:dyDescent="0.25">
      <c r="A43958" s="319">
        <f>'Comp. Desp. Indiretas'!$DL$7</f>
        <v>0</v>
      </c>
      <c r="B43958" s="314" t="str">
        <f>'Comp. Desp. Indiretas'!$A$88</f>
        <v>DG</v>
      </c>
      <c r="D43958" s="315" t="str">
        <f>'Comp. Desp. Indiretas'!$C$88</f>
        <v>PASSAGEM AÉREA</v>
      </c>
      <c r="E43958" s="314" t="str">
        <f>Resumo!$R$5</f>
        <v>Despesa</v>
      </c>
      <c r="F43958" s="314" t="str">
        <f>Resumo!$R$6</f>
        <v>Despesa Indireta</v>
      </c>
      <c r="G43958" s="327">
        <f>'Comp. Desp. Indiretas'!DL88</f>
        <v>0</v>
      </c>
    </row>
    <row r="43959" spans="1:7" x14ac:dyDescent="0.25">
      <c r="A43959" s="319">
        <f>'Comp. Desp. Indiretas'!$DL$7</f>
        <v>0</v>
      </c>
      <c r="B43959" s="314" t="str">
        <f>'Comp. Desp. Indiretas'!$A$89</f>
        <v>ART</v>
      </c>
      <c r="D43959" s="315" t="str">
        <f>'Comp. Desp. Indiretas'!$C$89</f>
        <v>ART CREA - Nível 1</v>
      </c>
      <c r="E43959" s="314" t="str">
        <f>Resumo!$R$5</f>
        <v>Despesa</v>
      </c>
      <c r="F43959" s="314" t="str">
        <f>Resumo!$R$6</f>
        <v>Despesa Indireta</v>
      </c>
      <c r="G43959" s="327">
        <f>'Comp. Desp. Indiretas'!DL89</f>
        <v>0</v>
      </c>
    </row>
    <row r="43960" spans="1:7" x14ac:dyDescent="0.25">
      <c r="A43960" s="319">
        <f>'Comp. Desp. Indiretas'!$DL$7</f>
        <v>0</v>
      </c>
      <c r="B43960" s="314" t="str">
        <f>'Comp. Desp. Indiretas'!$A$90</f>
        <v>ART</v>
      </c>
      <c r="D43960" s="315" t="str">
        <f>'Comp. Desp. Indiretas'!$C$90</f>
        <v>ART CREA - Nível 2</v>
      </c>
      <c r="E43960" s="314" t="str">
        <f>Resumo!$R$5</f>
        <v>Despesa</v>
      </c>
      <c r="F43960" s="314" t="str">
        <f>Resumo!$R$6</f>
        <v>Despesa Indireta</v>
      </c>
      <c r="G43960" s="327">
        <f>'Comp. Desp. Indiretas'!DL90</f>
        <v>0</v>
      </c>
    </row>
    <row r="43961" spans="1:7" x14ac:dyDescent="0.25">
      <c r="A43961" s="319">
        <f>'Comp. Desp. Indiretas'!$DL$7</f>
        <v>0</v>
      </c>
      <c r="B43961" s="314" t="str">
        <f>'Comp. Desp. Indiretas'!$A$91</f>
        <v>ART</v>
      </c>
      <c r="D43961" s="315" t="str">
        <f>'Comp. Desp. Indiretas'!$C$91</f>
        <v>ART CREA - Nível 3</v>
      </c>
      <c r="E43961" s="314" t="str">
        <f>Resumo!$R$5</f>
        <v>Despesa</v>
      </c>
      <c r="F43961" s="314" t="str">
        <f>Resumo!$R$6</f>
        <v>Despesa Indireta</v>
      </c>
      <c r="G43961" s="327">
        <f>'Comp. Desp. Indiretas'!DL91</f>
        <v>0</v>
      </c>
    </row>
    <row r="43962" spans="1:7" x14ac:dyDescent="0.25">
      <c r="A43962" s="319">
        <f>'Comp. Desp. Indiretas'!$DL$7</f>
        <v>0</v>
      </c>
      <c r="B43962" s="314" t="str">
        <f>'Comp. Desp. Indiretas'!$A$92</f>
        <v>ART</v>
      </c>
      <c r="D43962" s="315" t="str">
        <f>'Comp. Desp. Indiretas'!$C$92</f>
        <v>ACERVO CREA</v>
      </c>
      <c r="E43962" s="314" t="str">
        <f>Resumo!$R$5</f>
        <v>Despesa</v>
      </c>
      <c r="F43962" s="314" t="str">
        <f>Resumo!$R$6</f>
        <v>Despesa Indireta</v>
      </c>
      <c r="G43962" s="327">
        <f>'Comp. Desp. Indiretas'!DL92</f>
        <v>0</v>
      </c>
    </row>
    <row r="43963" spans="1:7" x14ac:dyDescent="0.25">
      <c r="A43963" s="319">
        <f>'Comp. Desp. Indiretas'!$DL$7</f>
        <v>0</v>
      </c>
      <c r="B43963" s="314" t="str">
        <f>'Comp. Desp. Indiretas'!$A$93</f>
        <v>ART</v>
      </c>
      <c r="D43963" s="315" t="str">
        <f>'Comp. Desp. Indiretas'!$C$93</f>
        <v>ART CRBio</v>
      </c>
      <c r="E43963" s="314" t="str">
        <f>Resumo!$R$5</f>
        <v>Despesa</v>
      </c>
      <c r="F43963" s="314" t="str">
        <f>Resumo!$R$6</f>
        <v>Despesa Indireta</v>
      </c>
      <c r="G43963" s="327">
        <f>'Comp. Desp. Indiretas'!DL93</f>
        <v>0</v>
      </c>
    </row>
    <row r="43964" spans="1:7" x14ac:dyDescent="0.25">
      <c r="A43964" s="319">
        <f>'Comp. Desp. Indiretas'!$DL$7</f>
        <v>0</v>
      </c>
      <c r="B43964" s="314" t="str">
        <f>'Comp. Desp. Indiretas'!$A$94</f>
        <v>ART</v>
      </c>
      <c r="D43964" s="315" t="str">
        <f>'Comp. Desp. Indiretas'!$C$94</f>
        <v>ACERVO CRBio</v>
      </c>
      <c r="E43964" s="314" t="str">
        <f>Resumo!$R$5</f>
        <v>Despesa</v>
      </c>
      <c r="F43964" s="314" t="str">
        <f>Resumo!$R$6</f>
        <v>Despesa Indireta</v>
      </c>
      <c r="G43964" s="327">
        <f>'Comp. Desp. Indiretas'!DL94</f>
        <v>0</v>
      </c>
    </row>
    <row r="43965" spans="1:7" x14ac:dyDescent="0.25">
      <c r="A43965" s="319">
        <f>'Comp. Desp. Indiretas'!$DL$7</f>
        <v>0</v>
      </c>
      <c r="B43965" s="314" t="str">
        <f>'Comp. Desp. Indiretas'!$A$95</f>
        <v>ART</v>
      </c>
      <c r="D43965" s="315" t="str">
        <f>'Comp. Desp. Indiretas'!$C$95</f>
        <v>VISTO CREA PF</v>
      </c>
      <c r="E43965" s="314" t="str">
        <f>Resumo!$R$5</f>
        <v>Despesa</v>
      </c>
      <c r="F43965" s="314" t="str">
        <f>Resumo!$R$6</f>
        <v>Despesa Indireta</v>
      </c>
      <c r="G43965" s="327">
        <f>'Comp. Desp. Indiretas'!DL95</f>
        <v>0</v>
      </c>
    </row>
    <row r="43966" spans="1:7" x14ac:dyDescent="0.25">
      <c r="A43966" s="319">
        <f>'Comp. Desp. Indiretas'!$DL$7</f>
        <v>0</v>
      </c>
      <c r="B43966" s="314" t="str">
        <f>'Comp. Desp. Indiretas'!$A$96</f>
        <v>ART</v>
      </c>
      <c r="D43966" s="315" t="str">
        <f>'Comp. Desp. Indiretas'!$C$96</f>
        <v>VISTO CREA PJ</v>
      </c>
      <c r="E43966" s="314" t="str">
        <f>Resumo!$R$5</f>
        <v>Despesa</v>
      </c>
      <c r="F43966" s="314" t="str">
        <f>Resumo!$R$6</f>
        <v>Despesa Indireta</v>
      </c>
      <c r="G43966" s="327">
        <f>'Comp. Desp. Indiretas'!DL96</f>
        <v>0</v>
      </c>
    </row>
    <row r="43967" spans="1:7" x14ac:dyDescent="0.25">
      <c r="A43967" s="319">
        <f>'Comp. Desp. Indiretas'!$DL$7</f>
        <v>0</v>
      </c>
      <c r="B43967" s="314" t="str">
        <f>'Comp. Desp. Indiretas'!$A$97</f>
        <v>ART</v>
      </c>
      <c r="D43967" s="315" t="str">
        <f>'Comp. Desp. Indiretas'!$C$97</f>
        <v>ANUIDADE CREA PF</v>
      </c>
      <c r="E43967" s="314" t="str">
        <f>Resumo!$R$5</f>
        <v>Despesa</v>
      </c>
      <c r="F43967" s="314" t="str">
        <f>Resumo!$R$6</f>
        <v>Despesa Indireta</v>
      </c>
      <c r="G43967" s="327">
        <f>'Comp. Desp. Indiretas'!DL97</f>
        <v>0</v>
      </c>
    </row>
    <row r="43968" spans="1:7" x14ac:dyDescent="0.25">
      <c r="A43968" s="319">
        <f>'Comp. Desp. Indiretas'!$DL$7</f>
        <v>0</v>
      </c>
      <c r="B43968" s="314" t="str">
        <f>'Comp. Desp. Indiretas'!$A$98</f>
        <v>ART</v>
      </c>
      <c r="D43968" s="315" t="str">
        <f>'Comp. Desp. Indiretas'!$C$98</f>
        <v>ANUIDADE CREA PJ</v>
      </c>
      <c r="E43968" s="314" t="str">
        <f>Resumo!$R$5</f>
        <v>Despesa</v>
      </c>
      <c r="F43968" s="314" t="str">
        <f>Resumo!$R$6</f>
        <v>Despesa Indireta</v>
      </c>
      <c r="G43968" s="327">
        <f>'Comp. Desp. Indiretas'!DL98</f>
        <v>0</v>
      </c>
    </row>
    <row r="43969" spans="1:7" x14ac:dyDescent="0.25">
      <c r="A43969" s="319">
        <f>'Comp. Desp. Indiretas'!$DL$7</f>
        <v>0</v>
      </c>
      <c r="B43969" s="314" t="str">
        <f>'Comp. Desp. Indiretas'!$A$99</f>
        <v>ART</v>
      </c>
      <c r="D43969" s="315" t="str">
        <f>'Comp. Desp. Indiretas'!$C$99</f>
        <v>VISTO CRBio PF</v>
      </c>
      <c r="E43969" s="314" t="str">
        <f>Resumo!$R$5</f>
        <v>Despesa</v>
      </c>
      <c r="F43969" s="314" t="str">
        <f>Resumo!$R$6</f>
        <v>Despesa Indireta</v>
      </c>
      <c r="G43969" s="327">
        <f>'Comp. Desp. Indiretas'!DL99</f>
        <v>0</v>
      </c>
    </row>
    <row r="43970" spans="1:7" x14ac:dyDescent="0.25">
      <c r="A43970" s="319">
        <f>'Comp. Desp. Indiretas'!$DL$7</f>
        <v>0</v>
      </c>
      <c r="B43970" s="314" t="str">
        <f>'Comp. Desp. Indiretas'!$A$100</f>
        <v>ART</v>
      </c>
      <c r="D43970" s="315" t="str">
        <f>'Comp. Desp. Indiretas'!$C$100</f>
        <v>VISTO CRBio PJ</v>
      </c>
      <c r="E43970" s="314" t="str">
        <f>Resumo!$R$5</f>
        <v>Despesa</v>
      </c>
      <c r="F43970" s="314" t="str">
        <f>Resumo!$R$6</f>
        <v>Despesa Indireta</v>
      </c>
      <c r="G43970" s="327">
        <f>'Comp. Desp. Indiretas'!DL100</f>
        <v>0</v>
      </c>
    </row>
    <row r="43971" spans="1:7" x14ac:dyDescent="0.25">
      <c r="A43971" s="319">
        <f>'Comp. Desp. Indiretas'!$DL$7</f>
        <v>0</v>
      </c>
      <c r="B43971" s="314" t="str">
        <f>'Comp. Desp. Indiretas'!$A$101</f>
        <v>SMS</v>
      </c>
      <c r="D43971" s="315" t="str">
        <f>'Comp. Desp. Indiretas'!$C$101</f>
        <v>PPRA</v>
      </c>
      <c r="E43971" s="314" t="str">
        <f>Resumo!$R$5</f>
        <v>Despesa</v>
      </c>
      <c r="F43971" s="314" t="str">
        <f>Resumo!$R$6</f>
        <v>Despesa Indireta</v>
      </c>
      <c r="G43971" s="327">
        <f>'Comp. Desp. Indiretas'!DL101</f>
        <v>0</v>
      </c>
    </row>
    <row r="43972" spans="1:7" x14ac:dyDescent="0.25">
      <c r="A43972" s="319">
        <f>'Comp. Desp. Indiretas'!$DL$7</f>
        <v>0</v>
      </c>
      <c r="B43972" s="314" t="str">
        <f>'Comp. Desp. Indiretas'!$A$102</f>
        <v>SMS</v>
      </c>
      <c r="D43972" s="315" t="str">
        <f>'Comp. Desp. Indiretas'!$C$102</f>
        <v>PCMSO</v>
      </c>
      <c r="E43972" s="314" t="str">
        <f>Resumo!$R$5</f>
        <v>Despesa</v>
      </c>
      <c r="F43972" s="314" t="str">
        <f>Resumo!$R$6</f>
        <v>Despesa Indireta</v>
      </c>
      <c r="G43972" s="327">
        <f>'Comp. Desp. Indiretas'!DL102</f>
        <v>0</v>
      </c>
    </row>
    <row r="43973" spans="1:7" x14ac:dyDescent="0.25">
      <c r="A43973" s="319">
        <f>'Comp. Desp. Indiretas'!$DL$7</f>
        <v>0</v>
      </c>
      <c r="B43973" s="314" t="str">
        <f>'Comp. Desp. Indiretas'!$A$103</f>
        <v>SMS</v>
      </c>
      <c r="D43973" s="315" t="str">
        <f>'Comp. Desp. Indiretas'!$C$103</f>
        <v>APR</v>
      </c>
      <c r="E43973" s="314" t="str">
        <f>Resumo!$R$5</f>
        <v>Despesa</v>
      </c>
      <c r="F43973" s="314" t="str">
        <f>Resumo!$R$6</f>
        <v>Despesa Indireta</v>
      </c>
      <c r="G43973" s="327">
        <f>'Comp. Desp. Indiretas'!DL103</f>
        <v>0</v>
      </c>
    </row>
    <row r="43974" spans="1:7" x14ac:dyDescent="0.25">
      <c r="A43974" s="319">
        <f>'Comp. Desp. Indiretas'!$DL$7</f>
        <v>0</v>
      </c>
      <c r="B43974" s="314" t="str">
        <f>'Comp. Desp. Indiretas'!$A$104</f>
        <v>SMS</v>
      </c>
      <c r="D43974" s="315" t="str">
        <f>'Comp. Desp. Indiretas'!$C$104</f>
        <v>PAE</v>
      </c>
      <c r="E43974" s="314" t="str">
        <f>Resumo!$R$5</f>
        <v>Despesa</v>
      </c>
      <c r="F43974" s="314" t="str">
        <f>Resumo!$R$6</f>
        <v>Despesa Indireta</v>
      </c>
      <c r="G43974" s="327">
        <f>'Comp. Desp. Indiretas'!DL104</f>
        <v>0</v>
      </c>
    </row>
    <row r="43975" spans="1:7" x14ac:dyDescent="0.25">
      <c r="A43975" s="319">
        <f>'Comp. Desp. Indiretas'!$DL$7</f>
        <v>0</v>
      </c>
      <c r="B43975" s="314" t="str">
        <f>'Comp. Desp. Indiretas'!$A$105</f>
        <v>SMS</v>
      </c>
      <c r="D43975" s="315" t="str">
        <f>'Comp. Desp. Indiretas'!$C$105</f>
        <v>TREINAMENTO</v>
      </c>
      <c r="E43975" s="314" t="str">
        <f>Resumo!$R$5</f>
        <v>Despesa</v>
      </c>
      <c r="F43975" s="314" t="str">
        <f>Resumo!$R$6</f>
        <v>Despesa Indireta</v>
      </c>
      <c r="G43975" s="327">
        <f>'Comp. Desp. Indiretas'!DL105</f>
        <v>0</v>
      </c>
    </row>
    <row r="43976" spans="1:7" x14ac:dyDescent="0.25">
      <c r="A43976" s="319">
        <f>'Comp. Desp. Indiretas'!$DL$7</f>
        <v>0</v>
      </c>
      <c r="B43976" s="314" t="str">
        <f>'Comp. Desp. Indiretas'!$A$106</f>
        <v>SMS</v>
      </c>
      <c r="D43976" s="315" t="str">
        <f>'Comp. Desp. Indiretas'!$C$106</f>
        <v>ASO</v>
      </c>
      <c r="E43976" s="314" t="str">
        <f>Resumo!$R$5</f>
        <v>Despesa</v>
      </c>
      <c r="F43976" s="314" t="str">
        <f>Resumo!$R$6</f>
        <v>Despesa Indireta</v>
      </c>
      <c r="G43976" s="327">
        <f>'Comp. Desp. Indiretas'!DL106</f>
        <v>0</v>
      </c>
    </row>
    <row r="43977" spans="1:7" x14ac:dyDescent="0.25">
      <c r="A43977" s="319">
        <f>'Comp. Desp. Indiretas'!$DL$7</f>
        <v>0</v>
      </c>
      <c r="B43977" s="314">
        <f>'Comp. Desp. Indiretas'!$A$107</f>
        <v>0</v>
      </c>
      <c r="D43977" s="315" t="str">
        <f>'Comp. Desp. Indiretas'!$C$107</f>
        <v/>
      </c>
      <c r="E43977" s="314" t="str">
        <f>Resumo!$R$5</f>
        <v>Despesa</v>
      </c>
      <c r="F43977" s="314" t="str">
        <f>Resumo!$R$6</f>
        <v>Despesa Indireta</v>
      </c>
      <c r="G43977" s="327">
        <f>'Comp. Desp. Indiretas'!DL107</f>
        <v>0</v>
      </c>
    </row>
    <row r="43978" spans="1:7" x14ac:dyDescent="0.25">
      <c r="A43978" s="319">
        <f>'Comp. Desp. Indiretas'!$DL$7</f>
        <v>0</v>
      </c>
      <c r="B43978" s="314">
        <f>'Comp. Desp. Indiretas'!$A$108</f>
        <v>0</v>
      </c>
      <c r="D43978" s="315" t="str">
        <f>'Comp. Desp. Indiretas'!$C$108</f>
        <v/>
      </c>
      <c r="E43978" s="314" t="str">
        <f>Resumo!$R$5</f>
        <v>Despesa</v>
      </c>
      <c r="F43978" s="314" t="str">
        <f>Resumo!$R$6</f>
        <v>Despesa Indireta</v>
      </c>
      <c r="G43978" s="327">
        <f>'Comp. Desp. Indiretas'!DL108</f>
        <v>0</v>
      </c>
    </row>
    <row r="43979" spans="1:7" x14ac:dyDescent="0.25">
      <c r="A43979" s="319">
        <f>'Comp. Desp. Indiretas'!$DL$7</f>
        <v>0</v>
      </c>
      <c r="B43979" s="314">
        <f>'Comp. Desp. Indiretas'!$A$109</f>
        <v>0</v>
      </c>
      <c r="D43979" s="315" t="str">
        <f>'Comp. Desp. Indiretas'!$C$109</f>
        <v/>
      </c>
      <c r="E43979" s="314" t="str">
        <f>Resumo!$R$5</f>
        <v>Despesa</v>
      </c>
      <c r="F43979" s="314" t="str">
        <f>Resumo!$R$6</f>
        <v>Despesa Indireta</v>
      </c>
      <c r="G43979" s="327">
        <f>'Comp. Desp. Indiretas'!DL109</f>
        <v>0</v>
      </c>
    </row>
    <row r="43980" spans="1:7" x14ac:dyDescent="0.25">
      <c r="A43980" s="319">
        <f>'Comp. Desp. Indiretas'!$DL$7</f>
        <v>0</v>
      </c>
      <c r="B43980" s="314">
        <f>'Comp. Desp. Indiretas'!$A$110</f>
        <v>0</v>
      </c>
      <c r="D43980" s="315" t="str">
        <f>'Comp. Desp. Indiretas'!$C$110</f>
        <v/>
      </c>
      <c r="E43980" s="314" t="str">
        <f>Resumo!$R$5</f>
        <v>Despesa</v>
      </c>
      <c r="F43980" s="314" t="str">
        <f>Resumo!$R$6</f>
        <v>Despesa Indireta</v>
      </c>
      <c r="G43980" s="327">
        <f>'Comp. Desp. Indiretas'!DL110</f>
        <v>0</v>
      </c>
    </row>
    <row r="43981" spans="1:7" x14ac:dyDescent="0.25">
      <c r="A43981" s="319">
        <f>'Comp. Desp. Indiretas'!$DL$7</f>
        <v>0</v>
      </c>
      <c r="B43981" s="314">
        <f>'Comp. Desp. Indiretas'!$A$111</f>
        <v>0</v>
      </c>
      <c r="D43981" s="315" t="str">
        <f>'Comp. Desp. Indiretas'!$C$111</f>
        <v/>
      </c>
      <c r="E43981" s="314" t="str">
        <f>Resumo!$R$5</f>
        <v>Despesa</v>
      </c>
      <c r="F43981" s="314" t="str">
        <f>Resumo!$R$6</f>
        <v>Despesa Indireta</v>
      </c>
      <c r="G43981" s="327">
        <f>'Comp. Desp. Indiretas'!DL111</f>
        <v>0</v>
      </c>
    </row>
    <row r="43982" spans="1:7" x14ac:dyDescent="0.25">
      <c r="A43982" s="319">
        <f>'Comp. Desp. Indiretas'!$DL$7</f>
        <v>0</v>
      </c>
      <c r="B43982" s="314">
        <f>'Comp. Desp. Indiretas'!$A$112</f>
        <v>0</v>
      </c>
      <c r="D43982" s="315" t="str">
        <f>'Comp. Desp. Indiretas'!$C$112</f>
        <v/>
      </c>
      <c r="E43982" s="314" t="str">
        <f>Resumo!$R$5</f>
        <v>Despesa</v>
      </c>
      <c r="F43982" s="314" t="str">
        <f>Resumo!$R$6</f>
        <v>Despesa Indireta</v>
      </c>
      <c r="G43982" s="327">
        <f>'Comp. Desp. Indiretas'!DL112</f>
        <v>0</v>
      </c>
    </row>
    <row r="43983" spans="1:7" x14ac:dyDescent="0.25">
      <c r="A43983" s="319">
        <f>'Comp. Desp. Indiretas'!$DL$7</f>
        <v>0</v>
      </c>
      <c r="B43983" s="314" t="str">
        <f>'Composições Desp. Diretas'!$A$10</f>
        <v>SE</v>
      </c>
      <c r="C43983" s="314" t="str">
        <f>EAP!$C$9</f>
        <v>PP01</v>
      </c>
      <c r="D43983" s="315" t="str">
        <f>'Composições Desp. Diretas'!$C$10</f>
        <v>Subcontratação: realização do serviço de monit. da QAE</v>
      </c>
      <c r="E43983" s="314" t="str">
        <f>Resumo!$R$5</f>
        <v>Despesa</v>
      </c>
      <c r="F43983" s="314" t="str">
        <f>Resumo!$R$7</f>
        <v>Despesa Direta</v>
      </c>
      <c r="G43983" s="327">
        <f>'Composições Desp. Diretas'!DM10</f>
        <v>0</v>
      </c>
    </row>
    <row r="43984" spans="1:7" x14ac:dyDescent="0.25">
      <c r="A43984" s="319">
        <f>'Comp. Desp. Indiretas'!$DL$7</f>
        <v>0</v>
      </c>
      <c r="B43984" s="314" t="str">
        <f>'Composições Desp. Diretas'!$A$11</f>
        <v>MOC</v>
      </c>
      <c r="C43984" s="314" t="str">
        <f>EAP!$C$9</f>
        <v>PP01</v>
      </c>
      <c r="D43984" s="315" t="str">
        <f>'Composições Desp. Diretas'!$C$11</f>
        <v>ANALISTA DE PROJETOS PLENO</v>
      </c>
      <c r="E43984" s="314" t="str">
        <f>Resumo!$R$5</f>
        <v>Despesa</v>
      </c>
      <c r="F43984" s="314" t="str">
        <f>Resumo!$R$7</f>
        <v>Despesa Direta</v>
      </c>
      <c r="G43984" s="327">
        <f>'Composições Desp. Diretas'!DM11</f>
        <v>0</v>
      </c>
    </row>
    <row r="43985" spans="1:7" x14ac:dyDescent="0.25">
      <c r="A43985" s="319">
        <f>'Comp. Desp. Indiretas'!$DL$7</f>
        <v>0</v>
      </c>
      <c r="B43985" s="314">
        <f>'Composições Desp. Diretas'!$A$12</f>
        <v>0</v>
      </c>
      <c r="C43985" s="314" t="str">
        <f>EAP!$C$9</f>
        <v>PP01</v>
      </c>
      <c r="D43985" s="315">
        <f>'Composições Desp. Diretas'!$C$12</f>
        <v>0</v>
      </c>
      <c r="E43985" s="314" t="str">
        <f>Resumo!$R$5</f>
        <v>Despesa</v>
      </c>
      <c r="F43985" s="314" t="str">
        <f>Resumo!$R$7</f>
        <v>Despesa Direta</v>
      </c>
      <c r="G43985" s="327">
        <f>'Composições Desp. Diretas'!DM12</f>
        <v>0</v>
      </c>
    </row>
    <row r="43986" spans="1:7" x14ac:dyDescent="0.25">
      <c r="A43986" s="319">
        <f>'Comp. Desp. Indiretas'!$DL$7</f>
        <v>0</v>
      </c>
      <c r="B43986" s="314">
        <f>'Composições Desp. Diretas'!$A$13</f>
        <v>0</v>
      </c>
      <c r="C43986" s="314" t="str">
        <f>EAP!$C$9</f>
        <v>PP01</v>
      </c>
      <c r="D43986" s="315">
        <f>'Composições Desp. Diretas'!$C$13</f>
        <v>0</v>
      </c>
      <c r="E43986" s="314" t="str">
        <f>Resumo!$R$5</f>
        <v>Despesa</v>
      </c>
      <c r="F43986" s="314" t="str">
        <f>Resumo!$R$7</f>
        <v>Despesa Direta</v>
      </c>
      <c r="G43986" s="327">
        <f>'Composições Desp. Diretas'!DM13</f>
        <v>0</v>
      </c>
    </row>
    <row r="43987" spans="1:7" x14ac:dyDescent="0.25">
      <c r="A43987" s="319">
        <f>'Comp. Desp. Indiretas'!$DL$7</f>
        <v>0</v>
      </c>
      <c r="B43987" s="314">
        <f>'Composições Desp. Diretas'!$A$14</f>
        <v>0</v>
      </c>
      <c r="C43987" s="314" t="str">
        <f>EAP!$C$9</f>
        <v>PP01</v>
      </c>
      <c r="D43987" s="315">
        <f>'Composições Desp. Diretas'!$C$14</f>
        <v>0</v>
      </c>
      <c r="E43987" s="314" t="str">
        <f>Resumo!$R$5</f>
        <v>Despesa</v>
      </c>
      <c r="F43987" s="314" t="str">
        <f>Resumo!$R$7</f>
        <v>Despesa Direta</v>
      </c>
      <c r="G43987" s="327">
        <f>'Composições Desp. Diretas'!DM14</f>
        <v>0</v>
      </c>
    </row>
    <row r="43988" spans="1:7" x14ac:dyDescent="0.25">
      <c r="A43988" s="319">
        <f>'Comp. Desp. Indiretas'!$DL$7</f>
        <v>0</v>
      </c>
      <c r="B43988" s="314">
        <f>'Composições Desp. Diretas'!$A$15</f>
        <v>0</v>
      </c>
      <c r="C43988" s="314" t="str">
        <f>EAP!$C$9</f>
        <v>PP01</v>
      </c>
      <c r="D43988" s="315">
        <f>'Composições Desp. Diretas'!$C$15</f>
        <v>0</v>
      </c>
      <c r="E43988" s="314" t="str">
        <f>Resumo!$R$5</f>
        <v>Despesa</v>
      </c>
      <c r="F43988" s="314" t="str">
        <f>Resumo!$R$7</f>
        <v>Despesa Direta</v>
      </c>
      <c r="G43988" s="327">
        <f>'Composições Desp. Diretas'!DM15</f>
        <v>0</v>
      </c>
    </row>
    <row r="43989" spans="1:7" x14ac:dyDescent="0.25">
      <c r="A43989" s="319">
        <f>'Comp. Desp. Indiretas'!$DL$7</f>
        <v>0</v>
      </c>
      <c r="B43989" s="314">
        <f>'Composições Desp. Diretas'!$A$16</f>
        <v>0</v>
      </c>
      <c r="C43989" s="314" t="str">
        <f>EAP!$C$9</f>
        <v>PP01</v>
      </c>
      <c r="D43989" s="315">
        <f>'Composições Desp. Diretas'!$C$16</f>
        <v>0</v>
      </c>
      <c r="E43989" s="314" t="str">
        <f>Resumo!$R$5</f>
        <v>Despesa</v>
      </c>
      <c r="F43989" s="314" t="str">
        <f>Resumo!$R$7</f>
        <v>Despesa Direta</v>
      </c>
      <c r="G43989" s="327">
        <f>'Composições Desp. Diretas'!DM16</f>
        <v>0</v>
      </c>
    </row>
    <row r="43990" spans="1:7" x14ac:dyDescent="0.25">
      <c r="A43990" s="319">
        <f>'Comp. Desp. Indiretas'!$DL$7</f>
        <v>0</v>
      </c>
      <c r="B43990" s="314">
        <f>'Composições Desp. Diretas'!$A$17</f>
        <v>0</v>
      </c>
      <c r="C43990" s="314" t="str">
        <f>EAP!$C$9</f>
        <v>PP01</v>
      </c>
      <c r="D43990" s="315">
        <f>'Composições Desp. Diretas'!$C$17</f>
        <v>0</v>
      </c>
      <c r="E43990" s="314" t="str">
        <f>Resumo!$R$5</f>
        <v>Despesa</v>
      </c>
      <c r="F43990" s="314" t="str">
        <f>Resumo!$R$7</f>
        <v>Despesa Direta</v>
      </c>
      <c r="G43990" s="327">
        <f>'Composições Desp. Diretas'!DM17</f>
        <v>0</v>
      </c>
    </row>
    <row r="43991" spans="1:7" x14ac:dyDescent="0.25">
      <c r="A43991" s="319">
        <f>'Comp. Desp. Indiretas'!$DL$7</f>
        <v>0</v>
      </c>
      <c r="B43991" s="314">
        <f>'Composições Desp. Diretas'!$A$18</f>
        <v>0</v>
      </c>
      <c r="C43991" s="314" t="str">
        <f>EAP!$C$9</f>
        <v>PP01</v>
      </c>
      <c r="D43991" s="315">
        <f>'Composições Desp. Diretas'!$C$18</f>
        <v>0</v>
      </c>
      <c r="E43991" s="314" t="str">
        <f>Resumo!$R$5</f>
        <v>Despesa</v>
      </c>
      <c r="F43991" s="314" t="str">
        <f>Resumo!$R$7</f>
        <v>Despesa Direta</v>
      </c>
      <c r="G43991" s="327">
        <f>'Composições Desp. Diretas'!DM18</f>
        <v>0</v>
      </c>
    </row>
    <row r="43992" spans="1:7" x14ac:dyDescent="0.25">
      <c r="A43992" s="319">
        <f>'Comp. Desp. Indiretas'!$DL$7</f>
        <v>0</v>
      </c>
      <c r="B43992" s="314">
        <f>'Composições Desp. Diretas'!$A$19</f>
        <v>0</v>
      </c>
      <c r="C43992" s="314" t="str">
        <f>EAP!$C$9</f>
        <v>PP01</v>
      </c>
      <c r="D43992" s="315">
        <f>'Composições Desp. Diretas'!$C$19</f>
        <v>0</v>
      </c>
      <c r="E43992" s="314" t="str">
        <f>Resumo!$R$5</f>
        <v>Despesa</v>
      </c>
      <c r="F43992" s="314" t="str">
        <f>Resumo!$R$7</f>
        <v>Despesa Direta</v>
      </c>
      <c r="G43992" s="327">
        <f>'Composições Desp. Diretas'!DM19</f>
        <v>0</v>
      </c>
    </row>
    <row r="43993" spans="1:7" x14ac:dyDescent="0.25">
      <c r="A43993" s="319">
        <f>'Comp. Desp. Indiretas'!$DL$7</f>
        <v>0</v>
      </c>
      <c r="B43993" s="314">
        <f>'Composições Desp. Diretas'!$A$20</f>
        <v>0</v>
      </c>
      <c r="C43993" s="314" t="str">
        <f>EAP!$C$9</f>
        <v>PP01</v>
      </c>
      <c r="D43993" s="315">
        <f>'Composições Desp. Diretas'!$C$20</f>
        <v>0</v>
      </c>
      <c r="E43993" s="314" t="str">
        <f>Resumo!$R$5</f>
        <v>Despesa</v>
      </c>
      <c r="F43993" s="314" t="str">
        <f>Resumo!$R$7</f>
        <v>Despesa Direta</v>
      </c>
      <c r="G43993" s="327">
        <f>'Composições Desp. Diretas'!DM20</f>
        <v>0</v>
      </c>
    </row>
    <row r="43994" spans="1:7" x14ac:dyDescent="0.25">
      <c r="A43994" s="319">
        <f>'Comp. Desp. Indiretas'!$DL$7</f>
        <v>0</v>
      </c>
      <c r="B43994" s="314">
        <f>'Composições Desp. Diretas'!$A$21</f>
        <v>0</v>
      </c>
      <c r="C43994" s="314" t="str">
        <f>EAP!$C$9</f>
        <v>PP01</v>
      </c>
      <c r="D43994" s="315">
        <f>'Composições Desp. Diretas'!$C$21</f>
        <v>0</v>
      </c>
      <c r="E43994" s="314" t="str">
        <f>Resumo!$R$5</f>
        <v>Despesa</v>
      </c>
      <c r="F43994" s="314" t="str">
        <f>Resumo!$R$7</f>
        <v>Despesa Direta</v>
      </c>
      <c r="G43994" s="327">
        <f>'Composições Desp. Diretas'!DM21</f>
        <v>0</v>
      </c>
    </row>
    <row r="43995" spans="1:7" x14ac:dyDescent="0.25">
      <c r="A43995" s="319">
        <f>'Comp. Desp. Indiretas'!$DL$7</f>
        <v>0</v>
      </c>
      <c r="B43995" s="314">
        <f>'Composições Desp. Diretas'!$A$22</f>
        <v>0</v>
      </c>
      <c r="C43995" s="314" t="str">
        <f>EAP!$C$9</f>
        <v>PP01</v>
      </c>
      <c r="D43995" s="315">
        <f>'Composições Desp. Diretas'!$C$22</f>
        <v>0</v>
      </c>
      <c r="E43995" s="314" t="str">
        <f>Resumo!$R$5</f>
        <v>Despesa</v>
      </c>
      <c r="F43995" s="314" t="str">
        <f>Resumo!$R$7</f>
        <v>Despesa Direta</v>
      </c>
      <c r="G43995" s="327">
        <f>'Composições Desp. Diretas'!DM22</f>
        <v>0</v>
      </c>
    </row>
    <row r="43996" spans="1:7" x14ac:dyDescent="0.25">
      <c r="A43996" s="319">
        <f>'Comp. Desp. Indiretas'!$DL$7</f>
        <v>0</v>
      </c>
      <c r="B43996" s="314">
        <f>'Composições Desp. Diretas'!$A$23</f>
        <v>0</v>
      </c>
      <c r="C43996" s="314" t="str">
        <f>EAP!$C$9</f>
        <v>PP01</v>
      </c>
      <c r="D43996" s="315">
        <f>'Composições Desp. Diretas'!$C$23</f>
        <v>0</v>
      </c>
      <c r="E43996" s="314" t="str">
        <f>Resumo!$R$5</f>
        <v>Despesa</v>
      </c>
      <c r="F43996" s="314" t="str">
        <f>Resumo!$R$7</f>
        <v>Despesa Direta</v>
      </c>
      <c r="G43996" s="327">
        <f>'Composições Desp. Diretas'!DM23</f>
        <v>0</v>
      </c>
    </row>
    <row r="44014" spans="1:7" x14ac:dyDescent="0.25">
      <c r="A44014" s="319">
        <f>'Comp. Desp. Indiretas'!$DL$7</f>
        <v>0</v>
      </c>
      <c r="B44014" s="314" t="str">
        <f>'Composições Desp. Diretas'!$A$25</f>
        <v>MOC</v>
      </c>
      <c r="C44014" s="314" t="str">
        <f>EAP!$C$10</f>
        <v>PP02</v>
      </c>
      <c r="D44014" s="315" t="str">
        <f>'Composições Desp. Diretas'!$C$25</f>
        <v>TÉCNICO OPERACIONAL</v>
      </c>
      <c r="E44014" s="314" t="str">
        <f>Resumo!$R$5</f>
        <v>Despesa</v>
      </c>
      <c r="F44014" s="314" t="str">
        <f>Resumo!$R$7</f>
        <v>Despesa Direta</v>
      </c>
      <c r="G44014" s="327">
        <f>'Composições Desp. Diretas'!DM25</f>
        <v>0</v>
      </c>
    </row>
    <row r="44015" spans="1:7" x14ac:dyDescent="0.25">
      <c r="A44015" s="319">
        <f>'Comp. Desp. Indiretas'!$DL$7</f>
        <v>0</v>
      </c>
      <c r="B44015" s="314" t="str">
        <f>'Composições Desp. Diretas'!$A$26</f>
        <v>SE</v>
      </c>
      <c r="C44015" s="314" t="str">
        <f>EAP!$C$10</f>
        <v>PP02</v>
      </c>
      <c r="D44015" s="315" t="str">
        <f>'Composições Desp. Diretas'!$C$26</f>
        <v>Pedágio</v>
      </c>
      <c r="E44015" s="314" t="str">
        <f>Resumo!$R$5</f>
        <v>Despesa</v>
      </c>
      <c r="F44015" s="314" t="str">
        <f>Resumo!$R$7</f>
        <v>Despesa Direta</v>
      </c>
      <c r="G44015" s="327">
        <f>'Composições Desp. Diretas'!DM26</f>
        <v>0</v>
      </c>
    </row>
    <row r="44016" spans="1:7" x14ac:dyDescent="0.25">
      <c r="A44016" s="319">
        <f>'Comp. Desp. Indiretas'!$DL$7</f>
        <v>0</v>
      </c>
      <c r="B44016" s="314" t="str">
        <f>'Composições Desp. Diretas'!$A$27</f>
        <v>SE</v>
      </c>
      <c r="C44016" s="314" t="str">
        <f>EAP!$C$10</f>
        <v>PP02</v>
      </c>
      <c r="D44016" s="315" t="str">
        <f>'Composições Desp. Diretas'!$C$27</f>
        <v>Despacho ida e volta - sonômetro</v>
      </c>
      <c r="E44016" s="314" t="str">
        <f>Resumo!$R$5</f>
        <v>Despesa</v>
      </c>
      <c r="F44016" s="314" t="str">
        <f>Resumo!$R$7</f>
        <v>Despesa Direta</v>
      </c>
      <c r="G44016" s="327">
        <f>'Composições Desp. Diretas'!DM27</f>
        <v>0</v>
      </c>
    </row>
    <row r="44017" spans="1:7" x14ac:dyDescent="0.25">
      <c r="A44017" s="319">
        <f>'Comp. Desp. Indiretas'!$DL$7</f>
        <v>0</v>
      </c>
      <c r="B44017" s="314" t="str">
        <f>'Composições Desp. Diretas'!$A$28</f>
        <v>DG</v>
      </c>
      <c r="C44017" s="314" t="str">
        <f>EAP!$C$10</f>
        <v>PP02</v>
      </c>
      <c r="D44017" s="315" t="str">
        <f>'Composições Desp. Diretas'!$C$28</f>
        <v>ALUGUEL DE VEICULO LEVE</v>
      </c>
      <c r="E44017" s="314" t="str">
        <f>Resumo!$R$5</f>
        <v>Despesa</v>
      </c>
      <c r="F44017" s="314" t="str">
        <f>Resumo!$R$7</f>
        <v>Despesa Direta</v>
      </c>
      <c r="G44017" s="327">
        <f>'Composições Desp. Diretas'!DM28</f>
        <v>0</v>
      </c>
    </row>
    <row r="44018" spans="1:7" x14ac:dyDescent="0.25">
      <c r="A44018" s="319">
        <f>'Comp. Desp. Indiretas'!$DL$7</f>
        <v>0</v>
      </c>
      <c r="B44018" s="314" t="str">
        <f>'Composições Desp. Diretas'!$A$29</f>
        <v>DG</v>
      </c>
      <c r="C44018" s="314" t="str">
        <f>EAP!$C$10</f>
        <v>PP02</v>
      </c>
      <c r="D44018" s="315" t="str">
        <f>'Composições Desp. Diretas'!$C$29</f>
        <v>COMBUSTÍVEL - GASOLINA</v>
      </c>
      <c r="E44018" s="314" t="str">
        <f>Resumo!$R$5</f>
        <v>Despesa</v>
      </c>
      <c r="F44018" s="314" t="str">
        <f>Resumo!$R$7</f>
        <v>Despesa Direta</v>
      </c>
      <c r="G44018" s="327">
        <f>'Composições Desp. Diretas'!DM29</f>
        <v>0</v>
      </c>
    </row>
    <row r="44019" spans="1:7" x14ac:dyDescent="0.25">
      <c r="A44019" s="319">
        <f>'Comp. Desp. Indiretas'!$DL$7</f>
        <v>0</v>
      </c>
      <c r="B44019" s="314">
        <f>'Composições Desp. Diretas'!$A$30</f>
        <v>0</v>
      </c>
      <c r="C44019" s="314" t="str">
        <f>EAP!$C$10</f>
        <v>PP02</v>
      </c>
      <c r="D44019" s="315">
        <f>'Composições Desp. Diretas'!$C$30</f>
        <v>0</v>
      </c>
      <c r="E44019" s="314" t="str">
        <f>Resumo!$R$5</f>
        <v>Despesa</v>
      </c>
      <c r="F44019" s="314" t="str">
        <f>Resumo!$R$7</f>
        <v>Despesa Direta</v>
      </c>
      <c r="G44019" s="327">
        <f>'Composições Desp. Diretas'!DM30</f>
        <v>0</v>
      </c>
    </row>
    <row r="44020" spans="1:7" x14ac:dyDescent="0.25">
      <c r="A44020" s="319">
        <f>'Comp. Desp. Indiretas'!$DL$7</f>
        <v>0</v>
      </c>
      <c r="B44020" s="314">
        <f>'Composições Desp. Diretas'!$A$31</f>
        <v>0</v>
      </c>
      <c r="C44020" s="314" t="str">
        <f>EAP!$C$10</f>
        <v>PP02</v>
      </c>
      <c r="D44020" s="315">
        <f>'Composições Desp. Diretas'!$C$31</f>
        <v>0</v>
      </c>
      <c r="E44020" s="314" t="str">
        <f>Resumo!$R$5</f>
        <v>Despesa</v>
      </c>
      <c r="F44020" s="314" t="str">
        <f>Resumo!$R$7</f>
        <v>Despesa Direta</v>
      </c>
      <c r="G44020" s="327">
        <f>'Composições Desp. Diretas'!DM31</f>
        <v>0</v>
      </c>
    </row>
    <row r="44021" spans="1:7" x14ac:dyDescent="0.25">
      <c r="A44021" s="319">
        <f>'Comp. Desp. Indiretas'!$DL$7</f>
        <v>0</v>
      </c>
      <c r="B44021" s="314" t="str">
        <f>'Composições Desp. Diretas'!$A$32</f>
        <v>MOC</v>
      </c>
      <c r="C44021" s="314" t="str">
        <f>EAP!$C$10</f>
        <v>PP02</v>
      </c>
      <c r="D44021" s="315" t="str">
        <f>'Composições Desp. Diretas'!$C$32</f>
        <v>COORD. DE PROJETO</v>
      </c>
      <c r="E44021" s="314" t="str">
        <f>Resumo!$R$5</f>
        <v>Despesa</v>
      </c>
      <c r="F44021" s="314" t="str">
        <f>Resumo!$R$7</f>
        <v>Despesa Direta</v>
      </c>
      <c r="G44021" s="327">
        <f>'Composições Desp. Diretas'!DM32</f>
        <v>0</v>
      </c>
    </row>
    <row r="44022" spans="1:7" x14ac:dyDescent="0.25">
      <c r="A44022" s="319">
        <f>'Comp. Desp. Indiretas'!$DL$7</f>
        <v>0</v>
      </c>
      <c r="B44022" s="314" t="str">
        <f>'Composições Desp. Diretas'!$A$33</f>
        <v>MOC</v>
      </c>
      <c r="C44022" s="314" t="str">
        <f>EAP!$C$10</f>
        <v>PP02</v>
      </c>
      <c r="D44022" s="315" t="str">
        <f>'Composições Desp. Diretas'!$C$33</f>
        <v>ANALISTA DE PROJETOS PLENO</v>
      </c>
      <c r="E44022" s="314" t="str">
        <f>Resumo!$R$5</f>
        <v>Despesa</v>
      </c>
      <c r="F44022" s="314" t="str">
        <f>Resumo!$R$7</f>
        <v>Despesa Direta</v>
      </c>
      <c r="G44022" s="327">
        <f>'Composições Desp. Diretas'!DM33</f>
        <v>0</v>
      </c>
    </row>
    <row r="44023" spans="1:7" x14ac:dyDescent="0.25">
      <c r="A44023" s="319">
        <f>'Comp. Desp. Indiretas'!$DL$7</f>
        <v>0</v>
      </c>
      <c r="B44023" s="314" t="str">
        <f>'Composições Desp. Diretas'!$A$34</f>
        <v>MOC</v>
      </c>
      <c r="C44023" s="314" t="str">
        <f>EAP!$C$10</f>
        <v>PP02</v>
      </c>
      <c r="D44023" s="315" t="str">
        <f>'Composições Desp. Diretas'!$C$34</f>
        <v>ASSISTENTE DE PROJETOS</v>
      </c>
      <c r="E44023" s="314" t="str">
        <f>Resumo!$R$5</f>
        <v>Despesa</v>
      </c>
      <c r="F44023" s="314" t="str">
        <f>Resumo!$R$7</f>
        <v>Despesa Direta</v>
      </c>
      <c r="G44023" s="327">
        <f>'Composições Desp. Diretas'!DM34</f>
        <v>0</v>
      </c>
    </row>
    <row r="44024" spans="1:7" x14ac:dyDescent="0.25">
      <c r="A44024" s="319">
        <f>'Comp. Desp. Indiretas'!$DL$7</f>
        <v>0</v>
      </c>
      <c r="B44024" s="314" t="str">
        <f>'Composições Desp. Diretas'!$A$35</f>
        <v>MOC</v>
      </c>
      <c r="C44024" s="314" t="str">
        <f>EAP!$C$10</f>
        <v>PP02</v>
      </c>
      <c r="D44024" s="315" t="str">
        <f>'Composições Desp. Diretas'!$C$35</f>
        <v>ANALISTA DE GEOPROCESSAMENTO</v>
      </c>
      <c r="E44024" s="314" t="str">
        <f>Resumo!$R$5</f>
        <v>Despesa</v>
      </c>
      <c r="F44024" s="314" t="str">
        <f>Resumo!$R$7</f>
        <v>Despesa Direta</v>
      </c>
      <c r="G44024" s="327">
        <f>'Composições Desp. Diretas'!DM35</f>
        <v>0</v>
      </c>
    </row>
    <row r="44025" spans="1:7" x14ac:dyDescent="0.25">
      <c r="A44025" s="319">
        <f>'Comp. Desp. Indiretas'!$DL$7</f>
        <v>0</v>
      </c>
      <c r="B44025" s="314">
        <f>'Composições Desp. Diretas'!$A$36</f>
        <v>0</v>
      </c>
      <c r="C44025" s="314" t="str">
        <f>EAP!$C$10</f>
        <v>PP02</v>
      </c>
      <c r="D44025" s="315">
        <f>'Composições Desp. Diretas'!$C$36</f>
        <v>0</v>
      </c>
      <c r="E44025" s="314" t="str">
        <f>Resumo!$R$5</f>
        <v>Despesa</v>
      </c>
      <c r="F44025" s="314" t="str">
        <f>Resumo!$R$7</f>
        <v>Despesa Direta</v>
      </c>
      <c r="G44025" s="327">
        <f>'Composições Desp. Diretas'!DM36</f>
        <v>0</v>
      </c>
    </row>
    <row r="44026" spans="1:7" x14ac:dyDescent="0.25">
      <c r="A44026" s="319">
        <f>'Comp. Desp. Indiretas'!$DL$7</f>
        <v>0</v>
      </c>
      <c r="B44026" s="314">
        <f>'Composições Desp. Diretas'!$A$37</f>
        <v>0</v>
      </c>
      <c r="C44026" s="314" t="str">
        <f>EAP!$C$10</f>
        <v>PP02</v>
      </c>
      <c r="D44026" s="315">
        <f>'Composições Desp. Diretas'!$C$37</f>
        <v>0</v>
      </c>
      <c r="E44026" s="314" t="str">
        <f>Resumo!$R$5</f>
        <v>Despesa</v>
      </c>
      <c r="F44026" s="314" t="str">
        <f>Resumo!$R$7</f>
        <v>Despesa Direta</v>
      </c>
      <c r="G44026" s="327">
        <f>'Composições Desp. Diretas'!DM37</f>
        <v>0</v>
      </c>
    </row>
    <row r="44027" spans="1:7" x14ac:dyDescent="0.25">
      <c r="A44027" s="319">
        <f>'Comp. Desp. Indiretas'!$DL$7</f>
        <v>0</v>
      </c>
      <c r="B44027" s="314">
        <f>'Composições Desp. Diretas'!$A$38</f>
        <v>0</v>
      </c>
      <c r="C44027" s="314" t="str">
        <f>EAP!$C$10</f>
        <v>PP02</v>
      </c>
      <c r="D44027" s="315">
        <f>'Composições Desp. Diretas'!$C$38</f>
        <v>0</v>
      </c>
      <c r="E44027" s="314" t="str">
        <f>Resumo!$R$5</f>
        <v>Despesa</v>
      </c>
      <c r="F44027" s="314" t="str">
        <f>Resumo!$R$7</f>
        <v>Despesa Direta</v>
      </c>
      <c r="G44027" s="327">
        <f>'Composições Desp. Diretas'!DM38</f>
        <v>0</v>
      </c>
    </row>
    <row r="44028" spans="1:7" x14ac:dyDescent="0.25">
      <c r="A44028" s="319">
        <f>'Comp. Desp. Indiretas'!$DL$7</f>
        <v>0</v>
      </c>
      <c r="B44028" s="314">
        <f>'Composições Desp. Diretas'!$A$39</f>
        <v>0</v>
      </c>
      <c r="C44028" s="314" t="str">
        <f>EAP!$C$10</f>
        <v>PP02</v>
      </c>
      <c r="D44028" s="315">
        <f>'Composições Desp. Diretas'!$C$39</f>
        <v>0</v>
      </c>
      <c r="E44028" s="314" t="str">
        <f>Resumo!$R$5</f>
        <v>Despesa</v>
      </c>
      <c r="F44028" s="314" t="str">
        <f>Resumo!$R$7</f>
        <v>Despesa Direta</v>
      </c>
      <c r="G44028" s="327">
        <f>'Composições Desp. Diretas'!DM39</f>
        <v>0</v>
      </c>
    </row>
    <row r="44029" spans="1:7" x14ac:dyDescent="0.25">
      <c r="A44029" s="319">
        <f>'Comp. Desp. Indiretas'!$DL$7</f>
        <v>0</v>
      </c>
      <c r="B44029" s="314">
        <f>'Composições Desp. Diretas'!$A$40</f>
        <v>0</v>
      </c>
      <c r="C44029" s="314" t="str">
        <f>EAP!$C$10</f>
        <v>PP02</v>
      </c>
      <c r="D44029" s="315">
        <f>'Composições Desp. Diretas'!$C$40</f>
        <v>0</v>
      </c>
      <c r="E44029" s="314" t="str">
        <f>Resumo!$R$5</f>
        <v>Despesa</v>
      </c>
      <c r="F44029" s="314" t="str">
        <f>Resumo!$R$7</f>
        <v>Despesa Direta</v>
      </c>
      <c r="G44029" s="327">
        <f>'Composições Desp. Diretas'!DM40</f>
        <v>0</v>
      </c>
    </row>
    <row r="44030" spans="1:7" x14ac:dyDescent="0.25">
      <c r="A44030" s="319">
        <f>'Comp. Desp. Indiretas'!$DL$7</f>
        <v>0</v>
      </c>
      <c r="B44030" s="314">
        <f>'Composições Desp. Diretas'!$A$41</f>
        <v>0</v>
      </c>
      <c r="C44030" s="314" t="str">
        <f>EAP!$C$10</f>
        <v>PP02</v>
      </c>
      <c r="D44030" s="315">
        <f>'Composições Desp. Diretas'!$C$41</f>
        <v>0</v>
      </c>
      <c r="E44030" s="314" t="str">
        <f>Resumo!$R$5</f>
        <v>Despesa</v>
      </c>
      <c r="F44030" s="314" t="str">
        <f>Resumo!$R$7</f>
        <v>Despesa Direta</v>
      </c>
      <c r="G44030" s="327">
        <f>'Composições Desp. Diretas'!DM41</f>
        <v>0</v>
      </c>
    </row>
    <row r="44031" spans="1:7" x14ac:dyDescent="0.25">
      <c r="A44031" s="319">
        <f>'Comp. Desp. Indiretas'!$DL$7</f>
        <v>0</v>
      </c>
      <c r="B44031" s="314">
        <f>'Composições Desp. Diretas'!$A$42</f>
        <v>0</v>
      </c>
      <c r="C44031" s="314" t="str">
        <f>EAP!$C$10</f>
        <v>PP02</v>
      </c>
      <c r="D44031" s="315">
        <f>'Composições Desp. Diretas'!$C$42</f>
        <v>0</v>
      </c>
      <c r="E44031" s="314" t="str">
        <f>Resumo!$R$5</f>
        <v>Despesa</v>
      </c>
      <c r="F44031" s="314" t="str">
        <f>Resumo!$R$7</f>
        <v>Despesa Direta</v>
      </c>
      <c r="G44031" s="327">
        <f>'Composições Desp. Diretas'!DM42</f>
        <v>0</v>
      </c>
    </row>
    <row r="44032" spans="1:7" x14ac:dyDescent="0.25">
      <c r="A44032" s="319">
        <f>'Comp. Desp. Indiretas'!$DL$7</f>
        <v>0</v>
      </c>
      <c r="B44032" s="314">
        <f>'Composições Desp. Diretas'!$A$43</f>
        <v>0</v>
      </c>
      <c r="C44032" s="314" t="str">
        <f>EAP!$C$10</f>
        <v>PP02</v>
      </c>
      <c r="D44032" s="315">
        <f>'Composições Desp. Diretas'!$C$43</f>
        <v>0</v>
      </c>
      <c r="E44032" s="314" t="str">
        <f>Resumo!$R$5</f>
        <v>Despesa</v>
      </c>
      <c r="F44032" s="314" t="str">
        <f>Resumo!$R$7</f>
        <v>Despesa Direta</v>
      </c>
      <c r="G44032" s="327">
        <f>'Composições Desp. Diretas'!DM43</f>
        <v>0</v>
      </c>
    </row>
    <row r="44033" spans="1:7" x14ac:dyDescent="0.25">
      <c r="A44033" s="319">
        <f>'Comp. Desp. Indiretas'!$DL$7</f>
        <v>0</v>
      </c>
      <c r="B44033" s="314">
        <f>'Composições Desp. Diretas'!$A$44</f>
        <v>0</v>
      </c>
      <c r="C44033" s="314" t="str">
        <f>EAP!$C$10</f>
        <v>PP02</v>
      </c>
      <c r="D44033" s="315">
        <f>'Composições Desp. Diretas'!$C$44</f>
        <v>0</v>
      </c>
      <c r="E44033" s="314" t="str">
        <f>Resumo!$R$5</f>
        <v>Despesa</v>
      </c>
      <c r="F44033" s="314" t="str">
        <f>Resumo!$R$7</f>
        <v>Despesa Direta</v>
      </c>
      <c r="G44033" s="327">
        <f>'Composições Desp. Diretas'!DM44</f>
        <v>0</v>
      </c>
    </row>
    <row r="44034" spans="1:7" x14ac:dyDescent="0.25">
      <c r="A44034" s="319">
        <f>'Comp. Desp. Indiretas'!$DL$7</f>
        <v>0</v>
      </c>
      <c r="B44034" s="314">
        <f>'Composições Desp. Diretas'!$A$45</f>
        <v>0</v>
      </c>
      <c r="C44034" s="314" t="str">
        <f>EAP!$C$10</f>
        <v>PP02</v>
      </c>
      <c r="D44034" s="315">
        <f>'Composições Desp. Diretas'!$C$45</f>
        <v>0</v>
      </c>
      <c r="E44034" s="314" t="str">
        <f>Resumo!$R$5</f>
        <v>Despesa</v>
      </c>
      <c r="F44034" s="314" t="str">
        <f>Resumo!$R$7</f>
        <v>Despesa Direta</v>
      </c>
      <c r="G44034" s="327">
        <f>'Composições Desp. Diretas'!DM45</f>
        <v>0</v>
      </c>
    </row>
    <row r="44035" spans="1:7" x14ac:dyDescent="0.25">
      <c r="A44035" s="319">
        <f>'Comp. Desp. Indiretas'!$DL$7</f>
        <v>0</v>
      </c>
      <c r="B44035" s="314">
        <f>'Composições Desp. Diretas'!$A$46</f>
        <v>0</v>
      </c>
      <c r="C44035" s="314" t="str">
        <f>EAP!$C$10</f>
        <v>PP02</v>
      </c>
      <c r="D44035" s="315">
        <f>'Composições Desp. Diretas'!$C$46</f>
        <v>0</v>
      </c>
      <c r="E44035" s="314" t="str">
        <f>Resumo!$R$5</f>
        <v>Despesa</v>
      </c>
      <c r="F44035" s="314" t="str">
        <f>Resumo!$R$7</f>
        <v>Despesa Direta</v>
      </c>
      <c r="G44035" s="327">
        <f>'Composições Desp. Diretas'!DM46</f>
        <v>0</v>
      </c>
    </row>
    <row r="44036" spans="1:7" x14ac:dyDescent="0.25">
      <c r="A44036" s="319">
        <f>'Comp. Desp. Indiretas'!$DL$7</f>
        <v>0</v>
      </c>
      <c r="B44036" s="314">
        <f>'Composições Desp. Diretas'!$A$47</f>
        <v>0</v>
      </c>
      <c r="C44036" s="314" t="str">
        <f>EAP!$C$10</f>
        <v>PP02</v>
      </c>
      <c r="D44036" s="315">
        <f>'Composições Desp. Diretas'!$C$47</f>
        <v>0</v>
      </c>
      <c r="E44036" s="314" t="str">
        <f>Resumo!$R$5</f>
        <v>Despesa</v>
      </c>
      <c r="F44036" s="314" t="str">
        <f>Resumo!$R$7</f>
        <v>Despesa Direta</v>
      </c>
      <c r="G44036" s="327">
        <f>'Composições Desp. Diretas'!DM47</f>
        <v>0</v>
      </c>
    </row>
    <row r="44037" spans="1:7" x14ac:dyDescent="0.25">
      <c r="A44037" s="319">
        <f>'Comp. Desp. Indiretas'!$DL$7</f>
        <v>0</v>
      </c>
      <c r="B44037" s="314">
        <f>'Composições Desp. Diretas'!$A$48</f>
        <v>0</v>
      </c>
      <c r="C44037" s="314" t="str">
        <f>EAP!$C$10</f>
        <v>PP02</v>
      </c>
      <c r="D44037" s="315">
        <f>'Composições Desp. Diretas'!$C$48</f>
        <v>0</v>
      </c>
      <c r="E44037" s="314" t="str">
        <f>Resumo!$R$5</f>
        <v>Despesa</v>
      </c>
      <c r="F44037" s="314" t="str">
        <f>Resumo!$R$7</f>
        <v>Despesa Direta</v>
      </c>
      <c r="G44037" s="327">
        <f>'Composições Desp. Diretas'!DM48</f>
        <v>0</v>
      </c>
    </row>
    <row r="44038" spans="1:7" x14ac:dyDescent="0.25">
      <c r="A44038" s="319">
        <f>'Comp. Desp. Indiretas'!$DL$7</f>
        <v>0</v>
      </c>
      <c r="B44038" s="314">
        <f>'Composições Desp. Diretas'!$A$49</f>
        <v>0</v>
      </c>
      <c r="C44038" s="314" t="str">
        <f>EAP!$C$10</f>
        <v>PP02</v>
      </c>
      <c r="D44038" s="315">
        <f>'Composições Desp. Diretas'!$C$49</f>
        <v>0</v>
      </c>
      <c r="E44038" s="314" t="str">
        <f>Resumo!$R$5</f>
        <v>Despesa</v>
      </c>
      <c r="F44038" s="314" t="str">
        <f>Resumo!$R$7</f>
        <v>Despesa Direta</v>
      </c>
      <c r="G44038" s="327">
        <f>'Composições Desp. Diretas'!DM49</f>
        <v>0</v>
      </c>
    </row>
    <row r="44039" spans="1:7" x14ac:dyDescent="0.25">
      <c r="A44039" s="319">
        <f>'Comp. Desp. Indiretas'!$DL$7</f>
        <v>0</v>
      </c>
      <c r="B44039" s="314">
        <f>'Composições Desp. Diretas'!$A$50</f>
        <v>0</v>
      </c>
      <c r="C44039" s="314" t="str">
        <f>EAP!$C$10</f>
        <v>PP02</v>
      </c>
      <c r="D44039" s="315">
        <f>'Composições Desp. Diretas'!$C$50</f>
        <v>0</v>
      </c>
      <c r="E44039" s="314" t="str">
        <f>Resumo!$R$5</f>
        <v>Despesa</v>
      </c>
      <c r="F44039" s="314" t="str">
        <f>Resumo!$R$7</f>
        <v>Despesa Direta</v>
      </c>
      <c r="G44039" s="327">
        <f>'Composições Desp. Diretas'!DM50</f>
        <v>0</v>
      </c>
    </row>
    <row r="44040" spans="1:7" x14ac:dyDescent="0.25">
      <c r="A44040" s="319">
        <f>'Comp. Desp. Indiretas'!$DL$7</f>
        <v>0</v>
      </c>
      <c r="B44040" s="314">
        <f>'Composições Desp. Diretas'!$A$51</f>
        <v>0</v>
      </c>
      <c r="C44040" s="314" t="str">
        <f>EAP!$C$10</f>
        <v>PP02</v>
      </c>
      <c r="D44040" s="315">
        <f>'Composições Desp. Diretas'!$C$51</f>
        <v>0</v>
      </c>
      <c r="E44040" s="314" t="str">
        <f>Resumo!$R$5</f>
        <v>Despesa</v>
      </c>
      <c r="F44040" s="314" t="str">
        <f>Resumo!$R$7</f>
        <v>Despesa Direta</v>
      </c>
      <c r="G44040" s="327">
        <f>'Composições Desp. Diretas'!DM51</f>
        <v>0</v>
      </c>
    </row>
    <row r="44041" spans="1:7" x14ac:dyDescent="0.25">
      <c r="A44041" s="319">
        <f>'Comp. Desp. Indiretas'!$DL$7</f>
        <v>0</v>
      </c>
      <c r="B44041" s="314">
        <f>'Composições Desp. Diretas'!$A$52</f>
        <v>0</v>
      </c>
      <c r="C44041" s="314" t="str">
        <f>EAP!$C$10</f>
        <v>PP02</v>
      </c>
      <c r="D44041" s="315">
        <f>'Composições Desp. Diretas'!$C$52</f>
        <v>0</v>
      </c>
      <c r="E44041" s="314" t="str">
        <f>Resumo!$R$5</f>
        <v>Despesa</v>
      </c>
      <c r="F44041" s="314" t="str">
        <f>Resumo!$R$7</f>
        <v>Despesa Direta</v>
      </c>
      <c r="G44041" s="327">
        <f>'Composições Desp. Diretas'!DM52</f>
        <v>0</v>
      </c>
    </row>
    <row r="44042" spans="1:7" x14ac:dyDescent="0.25">
      <c r="A44042" s="319">
        <f>'Comp. Desp. Indiretas'!$DL$7</f>
        <v>0</v>
      </c>
      <c r="B44042" s="314">
        <f>'Composições Desp. Diretas'!$A$53</f>
        <v>0</v>
      </c>
      <c r="C44042" s="314" t="str">
        <f>EAP!$C$10</f>
        <v>PP02</v>
      </c>
      <c r="D44042" s="315">
        <f>'Composições Desp. Diretas'!$C$53</f>
        <v>0</v>
      </c>
      <c r="E44042" s="314" t="str">
        <f>Resumo!$R$5</f>
        <v>Despesa</v>
      </c>
      <c r="F44042" s="314" t="str">
        <f>Resumo!$R$7</f>
        <v>Despesa Direta</v>
      </c>
      <c r="G44042" s="327">
        <f>'Composições Desp. Diretas'!DM53</f>
        <v>0</v>
      </c>
    </row>
    <row r="44043" spans="1:7" x14ac:dyDescent="0.25">
      <c r="A44043" s="319">
        <f>'Comp. Desp. Indiretas'!$DL$7</f>
        <v>0</v>
      </c>
      <c r="B44043" s="314">
        <f>'Composições Desp. Diretas'!$A$54</f>
        <v>0</v>
      </c>
      <c r="C44043" s="314" t="str">
        <f>EAP!$C$10</f>
        <v>PP02</v>
      </c>
      <c r="D44043" s="315">
        <f>'Composições Desp. Diretas'!$C$54</f>
        <v>0</v>
      </c>
      <c r="E44043" s="314" t="str">
        <f>Resumo!$R$5</f>
        <v>Despesa</v>
      </c>
      <c r="F44043" s="314" t="str">
        <f>Resumo!$R$7</f>
        <v>Despesa Direta</v>
      </c>
      <c r="G44043" s="327">
        <f>'Composições Desp. Diretas'!DM54</f>
        <v>0</v>
      </c>
    </row>
    <row r="44044" spans="1:7" x14ac:dyDescent="0.25">
      <c r="A44044" s="319">
        <f>'Comp. Desp. Indiretas'!$DL$7</f>
        <v>0</v>
      </c>
      <c r="B44044" s="314">
        <f>'Composições Desp. Diretas'!$A$55</f>
        <v>0</v>
      </c>
      <c r="C44044" s="314" t="str">
        <f>EAP!$C$10</f>
        <v>PP02</v>
      </c>
      <c r="D44044" s="315">
        <f>'Composições Desp. Diretas'!$C$55</f>
        <v>0</v>
      </c>
      <c r="E44044" s="314" t="str">
        <f>Resumo!$R$5</f>
        <v>Despesa</v>
      </c>
      <c r="F44044" s="314" t="str">
        <f>Resumo!$R$7</f>
        <v>Despesa Direta</v>
      </c>
      <c r="G44044" s="327">
        <f>'Composições Desp. Diretas'!DM55</f>
        <v>0</v>
      </c>
    </row>
    <row r="44045" spans="1:7" x14ac:dyDescent="0.25">
      <c r="A44045" s="319">
        <f>'Comp. Desp. Indiretas'!$DL$7</f>
        <v>0</v>
      </c>
      <c r="B44045" s="314" t="str">
        <f>'Composições Desp. Diretas'!$A$57</f>
        <v>SE</v>
      </c>
      <c r="C44045" s="314" t="str">
        <f>EAP!$C$11</f>
        <v>PP03</v>
      </c>
      <c r="D44045" s="315" t="str">
        <f>'Composições Desp. Diretas'!$C$57</f>
        <v>análise lab eflu</v>
      </c>
      <c r="E44045" s="314" t="str">
        <f>Resumo!$R$5</f>
        <v>Despesa</v>
      </c>
      <c r="F44045" s="314" t="str">
        <f>Resumo!$R$7</f>
        <v>Despesa Direta</v>
      </c>
      <c r="G44045" s="327">
        <f>'Composições Desp. Diretas'!DM57</f>
        <v>0</v>
      </c>
    </row>
    <row r="44046" spans="1:7" x14ac:dyDescent="0.25">
      <c r="A44046" s="319">
        <f>'Comp. Desp. Indiretas'!$DL$7</f>
        <v>0</v>
      </c>
      <c r="B44046" s="314" t="str">
        <f>'Composições Desp. Diretas'!$A$58</f>
        <v>MOC</v>
      </c>
      <c r="C44046" s="314" t="str">
        <f>EAP!$C$11</f>
        <v>PP03</v>
      </c>
      <c r="D44046" s="315" t="str">
        <f>'Composições Desp. Diretas'!$C$58</f>
        <v>ANALISTA DE PROJETOS PLENO</v>
      </c>
      <c r="E44046" s="314" t="str">
        <f>Resumo!$R$5</f>
        <v>Despesa</v>
      </c>
      <c r="F44046" s="314" t="str">
        <f>Resumo!$R$7</f>
        <v>Despesa Direta</v>
      </c>
      <c r="G44046" s="327">
        <f>'Composições Desp. Diretas'!DM58</f>
        <v>0</v>
      </c>
    </row>
    <row r="44047" spans="1:7" x14ac:dyDescent="0.25">
      <c r="A44047" s="319">
        <f>'Comp. Desp. Indiretas'!$DL$7</f>
        <v>0</v>
      </c>
      <c r="B44047" s="314" t="str">
        <f>'Composições Desp. Diretas'!$A$59</f>
        <v>SE</v>
      </c>
      <c r="C44047" s="314" t="str">
        <f>EAP!$C$11</f>
        <v>PP03</v>
      </c>
      <c r="D44047" s="315" t="str">
        <f>'Composições Desp. Diretas'!$C$59</f>
        <v>Elaboração de RT Ecotox</v>
      </c>
      <c r="E44047" s="314" t="str">
        <f>Resumo!$R$5</f>
        <v>Despesa</v>
      </c>
      <c r="F44047" s="314" t="str">
        <f>Resumo!$R$7</f>
        <v>Despesa Direta</v>
      </c>
      <c r="G44047" s="327">
        <f>'Composições Desp. Diretas'!DM59</f>
        <v>0</v>
      </c>
    </row>
    <row r="44048" spans="1:7" x14ac:dyDescent="0.25">
      <c r="A44048" s="319">
        <f>'Comp. Desp. Indiretas'!$DL$7</f>
        <v>0</v>
      </c>
      <c r="B44048" s="314">
        <f>'Composições Desp. Diretas'!$A$60</f>
        <v>0</v>
      </c>
      <c r="C44048" s="314" t="str">
        <f>EAP!$C$11</f>
        <v>PP03</v>
      </c>
      <c r="D44048" s="315">
        <f>'Composições Desp. Diretas'!$C$60</f>
        <v>0</v>
      </c>
      <c r="E44048" s="314" t="str">
        <f>Resumo!$R$5</f>
        <v>Despesa</v>
      </c>
      <c r="F44048" s="314" t="str">
        <f>Resumo!$R$7</f>
        <v>Despesa Direta</v>
      </c>
      <c r="G44048" s="327">
        <f>'Composições Desp. Diretas'!DM60</f>
        <v>0</v>
      </c>
    </row>
    <row r="44049" spans="1:7" x14ac:dyDescent="0.25">
      <c r="A44049" s="319">
        <f>'Comp. Desp. Indiretas'!$DL$7</f>
        <v>0</v>
      </c>
      <c r="B44049" s="314">
        <f>'Composições Desp. Diretas'!$A$61</f>
        <v>0</v>
      </c>
      <c r="C44049" s="314" t="str">
        <f>EAP!$C$11</f>
        <v>PP03</v>
      </c>
      <c r="D44049" s="315">
        <f>'Composições Desp. Diretas'!$C$61</f>
        <v>0</v>
      </c>
      <c r="E44049" s="314" t="str">
        <f>Resumo!$R$5</f>
        <v>Despesa</v>
      </c>
      <c r="F44049" s="314" t="str">
        <f>Resumo!$R$7</f>
        <v>Despesa Direta</v>
      </c>
      <c r="G44049" s="327">
        <f>'Composições Desp. Diretas'!DM61</f>
        <v>0</v>
      </c>
    </row>
    <row r="44050" spans="1:7" x14ac:dyDescent="0.25">
      <c r="A44050" s="319">
        <f>'Comp. Desp. Indiretas'!$DL$7</f>
        <v>0</v>
      </c>
      <c r="B44050" s="314" t="str">
        <f>'Composições Desp. Diretas'!$A$62</f>
        <v>MOC</v>
      </c>
      <c r="C44050" s="314" t="str">
        <f>EAP!$C$11</f>
        <v>PP03</v>
      </c>
      <c r="D44050" s="315" t="str">
        <f>'Composições Desp. Diretas'!$C$62</f>
        <v>TÉCNICO OPERACIONAL</v>
      </c>
      <c r="E44050" s="314" t="str">
        <f>Resumo!$R$5</f>
        <v>Despesa</v>
      </c>
      <c r="F44050" s="314" t="str">
        <f>Resumo!$R$7</f>
        <v>Despesa Direta</v>
      </c>
      <c r="G44050" s="327">
        <f>'Composições Desp. Diretas'!DM62</f>
        <v>0</v>
      </c>
    </row>
    <row r="44051" spans="1:7" x14ac:dyDescent="0.25">
      <c r="A44051" s="319">
        <f>'Comp. Desp. Indiretas'!$DL$7</f>
        <v>0</v>
      </c>
      <c r="B44051" s="314" t="str">
        <f>'Composições Desp. Diretas'!$A$63</f>
        <v>DG</v>
      </c>
      <c r="C44051" s="314" t="str">
        <f>EAP!$C$11</f>
        <v>PP03</v>
      </c>
      <c r="D44051" s="315" t="str">
        <f>'Composições Desp. Diretas'!$C$63</f>
        <v>COMBUSTÍVEL - GASOLINA</v>
      </c>
      <c r="E44051" s="314" t="str">
        <f>Resumo!$R$5</f>
        <v>Despesa</v>
      </c>
      <c r="F44051" s="314" t="str">
        <f>Resumo!$R$7</f>
        <v>Despesa Direta</v>
      </c>
      <c r="G44051" s="327">
        <f>'Composições Desp. Diretas'!DM63</f>
        <v>0</v>
      </c>
    </row>
    <row r="44052" spans="1:7" x14ac:dyDescent="0.25">
      <c r="A44052" s="319">
        <f>'Comp. Desp. Indiretas'!$DL$7</f>
        <v>0</v>
      </c>
      <c r="B44052" s="314">
        <f>'Composições Desp. Diretas'!$A$64</f>
        <v>0</v>
      </c>
      <c r="C44052" s="314" t="str">
        <f>EAP!$C$11</f>
        <v>PP03</v>
      </c>
      <c r="D44052" s="315">
        <f>'Composições Desp. Diretas'!$C$64</f>
        <v>0</v>
      </c>
      <c r="E44052" s="314" t="str">
        <f>Resumo!$R$5</f>
        <v>Despesa</v>
      </c>
      <c r="F44052" s="314" t="str">
        <f>Resumo!$R$7</f>
        <v>Despesa Direta</v>
      </c>
      <c r="G44052" s="327">
        <f>'Composições Desp. Diretas'!DM64</f>
        <v>0</v>
      </c>
    </row>
    <row r="44053" spans="1:7" x14ac:dyDescent="0.25">
      <c r="A44053" s="319">
        <f>'Comp. Desp. Indiretas'!$DL$7</f>
        <v>0</v>
      </c>
      <c r="B44053" s="314">
        <f>'Composições Desp. Diretas'!$A$65</f>
        <v>0</v>
      </c>
      <c r="C44053" s="314" t="str">
        <f>EAP!$C$11</f>
        <v>PP03</v>
      </c>
      <c r="D44053" s="315">
        <f>'Composições Desp. Diretas'!$C$65</f>
        <v>0</v>
      </c>
      <c r="E44053" s="314" t="str">
        <f>Resumo!$R$5</f>
        <v>Despesa</v>
      </c>
      <c r="F44053" s="314" t="str">
        <f>Resumo!$R$7</f>
        <v>Despesa Direta</v>
      </c>
      <c r="G44053" s="327">
        <f>'Composições Desp. Diretas'!DM65</f>
        <v>0</v>
      </c>
    </row>
    <row r="44054" spans="1:7" x14ac:dyDescent="0.25">
      <c r="A44054" s="319">
        <f>'Comp. Desp. Indiretas'!$DL$7</f>
        <v>0</v>
      </c>
      <c r="B44054" s="314">
        <f>'Composições Desp. Diretas'!$A$66</f>
        <v>0</v>
      </c>
      <c r="C44054" s="314" t="str">
        <f>EAP!$C$11</f>
        <v>PP03</v>
      </c>
      <c r="D44054" s="315">
        <f>'Composições Desp. Diretas'!$C$66</f>
        <v>0</v>
      </c>
      <c r="E44054" s="314" t="str">
        <f>Resumo!$R$5</f>
        <v>Despesa</v>
      </c>
      <c r="F44054" s="314" t="str">
        <f>Resumo!$R$7</f>
        <v>Despesa Direta</v>
      </c>
      <c r="G44054" s="327">
        <f>'Composições Desp. Diretas'!DM66</f>
        <v>0</v>
      </c>
    </row>
    <row r="44055" spans="1:7" x14ac:dyDescent="0.25">
      <c r="A44055" s="319">
        <f>'Comp. Desp. Indiretas'!$DL$7</f>
        <v>0</v>
      </c>
      <c r="B44055" s="314">
        <f>'Composições Desp. Diretas'!$A$67</f>
        <v>0</v>
      </c>
      <c r="C44055" s="314" t="str">
        <f>EAP!$C$11</f>
        <v>PP03</v>
      </c>
      <c r="D44055" s="315">
        <f>'Composições Desp. Diretas'!$C$67</f>
        <v>0</v>
      </c>
      <c r="E44055" s="314" t="str">
        <f>Resumo!$R$5</f>
        <v>Despesa</v>
      </c>
      <c r="F44055" s="314" t="str">
        <f>Resumo!$R$7</f>
        <v>Despesa Direta</v>
      </c>
      <c r="G44055" s="327">
        <f>'Composições Desp. Diretas'!DM67</f>
        <v>0</v>
      </c>
    </row>
    <row r="44056" spans="1:7" x14ac:dyDescent="0.25">
      <c r="A44056" s="319">
        <f>'Comp. Desp. Indiretas'!$DL$7</f>
        <v>0</v>
      </c>
      <c r="B44056" s="314">
        <f>'Composições Desp. Diretas'!$A$68</f>
        <v>0</v>
      </c>
      <c r="C44056" s="314" t="str">
        <f>EAP!$C$11</f>
        <v>PP03</v>
      </c>
      <c r="D44056" s="315">
        <f>'Composições Desp. Diretas'!$C$68</f>
        <v>0</v>
      </c>
      <c r="E44056" s="314" t="str">
        <f>Resumo!$R$5</f>
        <v>Despesa</v>
      </c>
      <c r="F44056" s="314" t="str">
        <f>Resumo!$R$7</f>
        <v>Despesa Direta</v>
      </c>
      <c r="G44056" s="327">
        <f>'Composições Desp. Diretas'!DM68</f>
        <v>0</v>
      </c>
    </row>
    <row r="44057" spans="1:7" x14ac:dyDescent="0.25">
      <c r="A44057" s="319">
        <f>'Comp. Desp. Indiretas'!$DL$7</f>
        <v>0</v>
      </c>
      <c r="B44057" s="314">
        <f>'Composições Desp. Diretas'!$A$69</f>
        <v>0</v>
      </c>
      <c r="C44057" s="314" t="str">
        <f>EAP!$C$11</f>
        <v>PP03</v>
      </c>
      <c r="D44057" s="315">
        <f>'Composições Desp. Diretas'!$C$69</f>
        <v>0</v>
      </c>
      <c r="E44057" s="314" t="str">
        <f>Resumo!$R$5</f>
        <v>Despesa</v>
      </c>
      <c r="F44057" s="314" t="str">
        <f>Resumo!$R$7</f>
        <v>Despesa Direta</v>
      </c>
      <c r="G44057" s="327">
        <f>'Composições Desp. Diretas'!DM69</f>
        <v>0</v>
      </c>
    </row>
    <row r="44058" spans="1:7" x14ac:dyDescent="0.25">
      <c r="A44058" s="319">
        <f>'Comp. Desp. Indiretas'!$DL$7</f>
        <v>0</v>
      </c>
      <c r="B44058" s="314">
        <f>'Composições Desp. Diretas'!$A$70</f>
        <v>0</v>
      </c>
      <c r="C44058" s="314" t="str">
        <f>EAP!$C$11</f>
        <v>PP03</v>
      </c>
      <c r="D44058" s="315">
        <f>'Composições Desp. Diretas'!$C$70</f>
        <v>0</v>
      </c>
      <c r="E44058" s="314" t="str">
        <f>Resumo!$R$5</f>
        <v>Despesa</v>
      </c>
      <c r="F44058" s="314" t="str">
        <f>Resumo!$R$7</f>
        <v>Despesa Direta</v>
      </c>
      <c r="G44058" s="327">
        <f>'Composições Desp. Diretas'!DM70</f>
        <v>0</v>
      </c>
    </row>
    <row r="44059" spans="1:7" x14ac:dyDescent="0.25">
      <c r="A44059" s="319">
        <f>'Comp. Desp. Indiretas'!$DL$7</f>
        <v>0</v>
      </c>
      <c r="B44059" s="314">
        <f>'Composições Desp. Diretas'!$A$71</f>
        <v>0</v>
      </c>
      <c r="C44059" s="314" t="str">
        <f>EAP!$C$11</f>
        <v>PP03</v>
      </c>
      <c r="D44059" s="315">
        <f>'Composições Desp. Diretas'!$C$71</f>
        <v>0</v>
      </c>
      <c r="E44059" s="314" t="str">
        <f>Resumo!$R$5</f>
        <v>Despesa</v>
      </c>
      <c r="F44059" s="314" t="str">
        <f>Resumo!$R$7</f>
        <v>Despesa Direta</v>
      </c>
      <c r="G44059" s="327">
        <f>'Composições Desp. Diretas'!DM71</f>
        <v>0</v>
      </c>
    </row>
    <row r="44060" spans="1:7" x14ac:dyDescent="0.25">
      <c r="A44060" s="319">
        <f>'Comp. Desp. Indiretas'!$DL$7</f>
        <v>0</v>
      </c>
      <c r="B44060" s="314">
        <f>'Composições Desp. Diretas'!$A$72</f>
        <v>0</v>
      </c>
      <c r="C44060" s="314" t="str">
        <f>EAP!$C$11</f>
        <v>PP03</v>
      </c>
      <c r="D44060" s="315">
        <f>'Composições Desp. Diretas'!$C$72</f>
        <v>0</v>
      </c>
      <c r="E44060" s="314" t="str">
        <f>Resumo!$R$5</f>
        <v>Despesa</v>
      </c>
      <c r="F44060" s="314" t="str">
        <f>Resumo!$R$7</f>
        <v>Despesa Direta</v>
      </c>
      <c r="G44060" s="327">
        <f>'Composições Desp. Diretas'!DM72</f>
        <v>0</v>
      </c>
    </row>
    <row r="44061" spans="1:7" x14ac:dyDescent="0.25">
      <c r="A44061" s="319">
        <f>'Comp. Desp. Indiretas'!$DL$7</f>
        <v>0</v>
      </c>
      <c r="B44061" s="314">
        <f>'Composições Desp. Diretas'!$A$73</f>
        <v>0</v>
      </c>
      <c r="C44061" s="314" t="str">
        <f>EAP!$C$11</f>
        <v>PP03</v>
      </c>
      <c r="D44061" s="315">
        <f>'Composições Desp. Diretas'!$C$73</f>
        <v>0</v>
      </c>
      <c r="E44061" s="314" t="str">
        <f>Resumo!$R$5</f>
        <v>Despesa</v>
      </c>
      <c r="F44061" s="314" t="str">
        <f>Resumo!$R$7</f>
        <v>Despesa Direta</v>
      </c>
      <c r="G44061" s="327">
        <f>'Composições Desp. Diretas'!DM73</f>
        <v>0</v>
      </c>
    </row>
    <row r="44062" spans="1:7" x14ac:dyDescent="0.25">
      <c r="A44062" s="319">
        <f>'Comp. Desp. Indiretas'!$DL$7</f>
        <v>0</v>
      </c>
      <c r="B44062" s="314">
        <f>'Composições Desp. Diretas'!$A$74</f>
        <v>0</v>
      </c>
      <c r="C44062" s="314" t="str">
        <f>EAP!$C$11</f>
        <v>PP03</v>
      </c>
      <c r="D44062" s="315">
        <f>'Composições Desp. Diretas'!$C$74</f>
        <v>0</v>
      </c>
      <c r="E44062" s="314" t="str">
        <f>Resumo!$R$5</f>
        <v>Despesa</v>
      </c>
      <c r="F44062" s="314" t="str">
        <f>Resumo!$R$7</f>
        <v>Despesa Direta</v>
      </c>
      <c r="G44062" s="327">
        <f>'Composições Desp. Diretas'!DM74</f>
        <v>0</v>
      </c>
    </row>
    <row r="44063" spans="1:7" x14ac:dyDescent="0.25">
      <c r="A44063" s="319">
        <f>'Comp. Desp. Indiretas'!$DL$7</f>
        <v>0</v>
      </c>
      <c r="B44063" s="314">
        <f>'Composições Desp. Diretas'!$A$75</f>
        <v>0</v>
      </c>
      <c r="C44063" s="314" t="str">
        <f>EAP!$C$11</f>
        <v>PP03</v>
      </c>
      <c r="D44063" s="315">
        <f>'Composições Desp. Diretas'!$C$75</f>
        <v>0</v>
      </c>
      <c r="E44063" s="314" t="str">
        <f>Resumo!$R$5</f>
        <v>Despesa</v>
      </c>
      <c r="F44063" s="314" t="str">
        <f>Resumo!$R$7</f>
        <v>Despesa Direta</v>
      </c>
      <c r="G44063" s="327">
        <f>'Composições Desp. Diretas'!DM75</f>
        <v>0</v>
      </c>
    </row>
    <row r="44064" spans="1:7" x14ac:dyDescent="0.25">
      <c r="A44064" s="319">
        <f>'Comp. Desp. Indiretas'!$DL$7</f>
        <v>0</v>
      </c>
      <c r="B44064" s="314">
        <f>'Composições Desp. Diretas'!$A$76</f>
        <v>0</v>
      </c>
      <c r="C44064" s="314" t="str">
        <f>EAP!$C$11</f>
        <v>PP03</v>
      </c>
      <c r="D44064" s="315">
        <f>'Composições Desp. Diretas'!$C$76</f>
        <v>0</v>
      </c>
      <c r="E44064" s="314" t="str">
        <f>Resumo!$R$5</f>
        <v>Despesa</v>
      </c>
      <c r="F44064" s="314" t="str">
        <f>Resumo!$R$7</f>
        <v>Despesa Direta</v>
      </c>
      <c r="G44064" s="327">
        <f>'Composições Desp. Diretas'!DM76</f>
        <v>0</v>
      </c>
    </row>
    <row r="44065" spans="1:7" x14ac:dyDescent="0.25">
      <c r="A44065" s="319">
        <f>'Comp. Desp. Indiretas'!$DL$7</f>
        <v>0</v>
      </c>
      <c r="B44065" s="314">
        <f>'Composições Desp. Diretas'!$A$77</f>
        <v>0</v>
      </c>
      <c r="C44065" s="314" t="str">
        <f>EAP!$C$11</f>
        <v>PP03</v>
      </c>
      <c r="D44065" s="315">
        <f>'Composições Desp. Diretas'!$C$77</f>
        <v>0</v>
      </c>
      <c r="E44065" s="314" t="str">
        <f>Resumo!$R$5</f>
        <v>Despesa</v>
      </c>
      <c r="F44065" s="314" t="str">
        <f>Resumo!$R$7</f>
        <v>Despesa Direta</v>
      </c>
      <c r="G44065" s="327">
        <f>'Composições Desp. Diretas'!DM77</f>
        <v>0</v>
      </c>
    </row>
    <row r="44066" spans="1:7" x14ac:dyDescent="0.25">
      <c r="A44066" s="319">
        <f>'Comp. Desp. Indiretas'!$DL$7</f>
        <v>0</v>
      </c>
      <c r="B44066" s="314">
        <f>'Composições Desp. Diretas'!$A$78</f>
        <v>0</v>
      </c>
      <c r="C44066" s="314" t="str">
        <f>EAP!$C$11</f>
        <v>PP03</v>
      </c>
      <c r="D44066" s="315">
        <f>'Composições Desp. Diretas'!$C$78</f>
        <v>0</v>
      </c>
      <c r="E44066" s="314" t="str">
        <f>Resumo!$R$5</f>
        <v>Despesa</v>
      </c>
      <c r="F44066" s="314" t="str">
        <f>Resumo!$R$7</f>
        <v>Despesa Direta</v>
      </c>
      <c r="G44066" s="327">
        <f>'Composições Desp. Diretas'!DM78</f>
        <v>0</v>
      </c>
    </row>
    <row r="44075" spans="1:7" x14ac:dyDescent="0.25">
      <c r="A44075" s="319">
        <f>'Comp. Desp. Indiretas'!$DL$7</f>
        <v>0</v>
      </c>
      <c r="B44075" s="314">
        <f>'Composições Desp. Diretas'!$A$79</f>
        <v>0</v>
      </c>
      <c r="C44075" s="314" t="str">
        <f>EAP!$C$11</f>
        <v>PP03</v>
      </c>
      <c r="D44075" s="315">
        <f>'Composições Desp. Diretas'!$C$79</f>
        <v>0</v>
      </c>
      <c r="E44075" s="314" t="str">
        <f>Resumo!$R$5</f>
        <v>Despesa</v>
      </c>
      <c r="F44075" s="314" t="str">
        <f>Resumo!$R$7</f>
        <v>Despesa Direta</v>
      </c>
      <c r="G44075" s="327">
        <f>'Composições Desp. Diretas'!DM79</f>
        <v>0</v>
      </c>
    </row>
    <row r="44913" spans="1:7" x14ac:dyDescent="0.25">
      <c r="A44913" s="319">
        <f>'Comp. Desp. Indiretas'!$DL$7</f>
        <v>0</v>
      </c>
      <c r="D44913" s="315" t="str">
        <f>'CRONOG. DE RECEBIMENTO'!$A$5</f>
        <v>Monitoramento da Qualidade do Ar</v>
      </c>
      <c r="E44913" s="314" t="str">
        <f>Resumo!$R$4</f>
        <v>Receita</v>
      </c>
      <c r="F44913" s="314" t="str">
        <f>Resumo!$R$4</f>
        <v>Receita</v>
      </c>
      <c r="G44913" s="327">
        <f>'CRONOG. DE RECEBIMENTO'!AP5</f>
        <v>0</v>
      </c>
    </row>
    <row r="44914" spans="1:7" x14ac:dyDescent="0.25">
      <c r="A44914" s="319">
        <f>'Comp. Desp. Indiretas'!$DL$7</f>
        <v>0</v>
      </c>
      <c r="D44914" s="315" t="str">
        <f>'CRONOG. DE RECEBIMENTO'!$A$6</f>
        <v>Monitoramento de Ruído</v>
      </c>
      <c r="E44914" s="314" t="str">
        <f>Resumo!$R$4</f>
        <v>Receita</v>
      </c>
      <c r="F44914" s="314" t="str">
        <f>Resumo!$R$4</f>
        <v>Receita</v>
      </c>
      <c r="G44914" s="327">
        <f>'CRONOG. DE RECEBIMENTO'!AP6</f>
        <v>0</v>
      </c>
    </row>
    <row r="44915" spans="1:7" x14ac:dyDescent="0.25">
      <c r="A44915" s="319">
        <f>'Comp. Desp. Indiretas'!$DL$7</f>
        <v>0</v>
      </c>
      <c r="D44915" s="315" t="str">
        <f>'CRONOG. DE RECEBIMENTO'!$A$7</f>
        <v>Monitoramento de Efluentes Industriais</v>
      </c>
      <c r="E44915" s="314" t="str">
        <f>Resumo!$R$4</f>
        <v>Receita</v>
      </c>
      <c r="F44915" s="314" t="str">
        <f>Resumo!$R$4</f>
        <v>Receita</v>
      </c>
      <c r="G44915" s="327">
        <f>'CRONOG. DE RECEBIMENTO'!AP7</f>
        <v>0</v>
      </c>
    </row>
    <row r="44943" spans="1:7" x14ac:dyDescent="0.25">
      <c r="A44943" s="319">
        <f>'Comp. Desp. Indiretas'!$DL$7</f>
        <v>0</v>
      </c>
      <c r="D44943" s="315" t="str">
        <f>Resumo!$R$8</f>
        <v>Imposto</v>
      </c>
      <c r="E44943" s="314" t="str">
        <f>Resumo!$R$5</f>
        <v>Despesa</v>
      </c>
      <c r="F44943" s="314" t="str">
        <f>Resumo!$R$8</f>
        <v>Imposto</v>
      </c>
      <c r="G44943" s="327">
        <f>'CRONOG. DE RECEBIMENTO'!AP10</f>
        <v>0</v>
      </c>
    </row>
    <row r="44944" spans="1:7" x14ac:dyDescent="0.25">
      <c r="A44944" s="319">
        <f>'Comp. Desp. Indiretas'!$DL$7</f>
        <v>0</v>
      </c>
      <c r="D44944" s="315" t="str">
        <f>Resumo!$R$9</f>
        <v>Overhead</v>
      </c>
      <c r="E44944" s="314" t="str">
        <f>Resumo!$R$9</f>
        <v>Overhead</v>
      </c>
      <c r="F44944" s="314" t="str">
        <f>Resumo!$R$9</f>
        <v>Overhead</v>
      </c>
      <c r="G44944" s="327">
        <f>'CRONOG. DE RECEBIMENTO'!AP15</f>
        <v>0</v>
      </c>
    </row>
    <row r="44945" spans="1:7" x14ac:dyDescent="0.25">
      <c r="A44945" s="319">
        <f>'Comp. Desp. Indiretas'!$DL$7</f>
        <v>0</v>
      </c>
      <c r="D44945" s="315" t="str">
        <f>Resumo!$R$10</f>
        <v>Margem</v>
      </c>
      <c r="E44945" s="314" t="str">
        <f>Resumo!$R$10</f>
        <v>Margem</v>
      </c>
      <c r="F44945" s="314" t="str">
        <f>Resumo!$R$10</f>
        <v>Margem</v>
      </c>
      <c r="G44945" s="327">
        <f>'CRONOG. DE RECEBIMENTO'!AP17</f>
        <v>0</v>
      </c>
    </row>
    <row r="44946" spans="1:7" x14ac:dyDescent="0.25">
      <c r="A44946" s="319">
        <f>'Comp. Desp. Indiretas'!$DL$7</f>
        <v>0</v>
      </c>
      <c r="D44946" s="315" t="str">
        <f>Resumo!$R$11</f>
        <v>Risco</v>
      </c>
      <c r="E44946" s="314" t="str">
        <f>Resumo!$R$11</f>
        <v>Risco</v>
      </c>
      <c r="F44946" s="314" t="str">
        <f>Resumo!$R$11</f>
        <v>Risco</v>
      </c>
      <c r="G44946" s="327">
        <f>'CRONOG. DE RECEBIMENTO'!AP16</f>
        <v>0</v>
      </c>
    </row>
    <row r="44947" spans="1:7" x14ac:dyDescent="0.25">
      <c r="A44947" s="319">
        <f>'Comp. Desp. Indiretas'!$DL$7</f>
        <v>0</v>
      </c>
      <c r="D44947" s="315" t="str">
        <f>'CRONOG. DE RECEBIMENTO'!$A$11</f>
        <v>TOTAL MENSAL - RECEITA LÍQUIDA</v>
      </c>
      <c r="E44947" s="314" t="str">
        <f>Resumo!$R$4</f>
        <v>Receita</v>
      </c>
      <c r="F44947" s="314" t="str">
        <f>'CRONOG. DE RECEBIMENTO'!$A$11</f>
        <v>TOTAL MENSAL - RECEITA LÍQUIDA</v>
      </c>
      <c r="G44947" s="327">
        <f>'CRONOG. DE RECEBIMENTO'!$AP$11</f>
        <v>0</v>
      </c>
    </row>
    <row r="44948" spans="1:7" x14ac:dyDescent="0.25">
      <c r="A44948" s="319">
        <f>'Comp. Desp. Indiretas'!$DL$7</f>
        <v>0</v>
      </c>
      <c r="D44948" s="315" t="str">
        <f>'CRONOG. DE RECEBIMENTO'!$A$12</f>
        <v>TOTAL ACUMULADO - RECEITA LÍQUIDA</v>
      </c>
      <c r="E44948" s="314" t="str">
        <f>Resumo!$R$4</f>
        <v>Receita</v>
      </c>
      <c r="F44948" s="314" t="str">
        <f>'CRONOG. DE RECEBIMENTO'!$A$12</f>
        <v>TOTAL ACUMULADO - RECEITA LÍQUIDA</v>
      </c>
      <c r="G44948" s="327">
        <f>'CRONOG. DE RECEBIMENTO'!$AP$12</f>
        <v>17472.697328999995</v>
      </c>
    </row>
    <row r="44949" spans="1:7" x14ac:dyDescent="0.25">
      <c r="A44949" s="319">
        <f>'Comp. Desp. Indiretas'!$DL$7</f>
        <v>0</v>
      </c>
      <c r="D44949" s="315" t="str">
        <f>'CRONOG. DE RECEBIMENTO'!$A$38</f>
        <v>Monitoramento da Qualidade do Ar</v>
      </c>
      <c r="E44949" s="314" t="str">
        <f>Resumo!$R$12</f>
        <v>Recebimento Cliente</v>
      </c>
      <c r="F44949" s="314" t="str">
        <f>Resumo!$R$12</f>
        <v>Recebimento Cliente</v>
      </c>
      <c r="G44949" s="327">
        <f>'CRONOG. DE RECEBIMENTO'!$AP$38</f>
        <v>0</v>
      </c>
    </row>
    <row r="44950" spans="1:7" x14ac:dyDescent="0.25">
      <c r="A44950" s="319">
        <f>'Comp. Desp. Indiretas'!$DL$7</f>
        <v>0</v>
      </c>
      <c r="D44950" s="315" t="str">
        <f>'CRONOG. DE RECEBIMENTO'!$A$39</f>
        <v>Monitoramento de Ruído</v>
      </c>
      <c r="E44950" s="314" t="str">
        <f>Resumo!$R$12</f>
        <v>Recebimento Cliente</v>
      </c>
      <c r="F44950" s="314" t="str">
        <f>Resumo!$R$12</f>
        <v>Recebimento Cliente</v>
      </c>
      <c r="G44950" s="327">
        <f>'CRONOG. DE RECEBIMENTO'!$AP$39</f>
        <v>0</v>
      </c>
    </row>
    <row r="44951" spans="1:7" x14ac:dyDescent="0.25">
      <c r="A44951" s="319">
        <f>'Comp. Desp. Indiretas'!$DL$7</f>
        <v>0</v>
      </c>
      <c r="D44951" s="315" t="str">
        <f>'CRONOG. DE RECEBIMENTO'!$A$40</f>
        <v>Monitoramento de Efluentes Industriais</v>
      </c>
      <c r="E44951" s="314" t="str">
        <f>Resumo!$R$12</f>
        <v>Recebimento Cliente</v>
      </c>
      <c r="F44951" s="314" t="str">
        <f>Resumo!$R$12</f>
        <v>Recebimento Cliente</v>
      </c>
      <c r="G44951" s="327">
        <f>'CRONOG. DE RECEBIMENTO'!$AP$40</f>
        <v>0</v>
      </c>
    </row>
    <row r="44979" spans="1:7" x14ac:dyDescent="0.25">
      <c r="A44979" s="319">
        <f>'Comp. Desp. Indiretas'!$DM$7</f>
        <v>0</v>
      </c>
      <c r="B44979" s="314" t="str">
        <f>'Comp. Desp. Indiretas'!$A$9</f>
        <v>MOC</v>
      </c>
      <c r="D44979" s="315" t="str">
        <f>'Comp. Desp. Indiretas'!$C$9</f>
        <v>DIRETOR TÉCNICO</v>
      </c>
      <c r="E44979" s="314" t="str">
        <f>Resumo!$R$5</f>
        <v>Despesa</v>
      </c>
      <c r="F44979" s="314" t="str">
        <f>Resumo!$R$6</f>
        <v>Despesa Indireta</v>
      </c>
      <c r="G44979" s="327">
        <f>'Comp. Desp. Indiretas'!DM9</f>
        <v>0</v>
      </c>
    </row>
    <row r="44980" spans="1:7" x14ac:dyDescent="0.25">
      <c r="A44980" s="319">
        <f>'Comp. Desp. Indiretas'!$DM$7</f>
        <v>0</v>
      </c>
      <c r="B44980" s="314" t="str">
        <f>'Comp. Desp. Indiretas'!$A$10</f>
        <v>MOC</v>
      </c>
      <c r="D44980" s="315" t="str">
        <f>'Comp. Desp. Indiretas'!$C$10</f>
        <v>GERENTE DE PROJETO</v>
      </c>
      <c r="E44980" s="314" t="str">
        <f>Resumo!$R$5</f>
        <v>Despesa</v>
      </c>
      <c r="F44980" s="314" t="str">
        <f>Resumo!$R$6</f>
        <v>Despesa Indireta</v>
      </c>
      <c r="G44980" s="327">
        <f>'Comp. Desp. Indiretas'!DM10</f>
        <v>0</v>
      </c>
    </row>
    <row r="44981" spans="1:7" x14ac:dyDescent="0.25">
      <c r="A44981" s="319">
        <f>'Comp. Desp. Indiretas'!$DM$7</f>
        <v>0</v>
      </c>
      <c r="B44981" s="314" t="str">
        <f>'Comp. Desp. Indiretas'!$A$11</f>
        <v>MOC</v>
      </c>
      <c r="D44981" s="315" t="str">
        <f>'Comp. Desp. Indiretas'!$C$11</f>
        <v>COORD. DE PROJETO</v>
      </c>
      <c r="E44981" s="314" t="str">
        <f>Resumo!$R$5</f>
        <v>Despesa</v>
      </c>
      <c r="F44981" s="314" t="str">
        <f>Resumo!$R$6</f>
        <v>Despesa Indireta</v>
      </c>
      <c r="G44981" s="327">
        <f>'Comp. Desp. Indiretas'!DM11</f>
        <v>0</v>
      </c>
    </row>
    <row r="44982" spans="1:7" x14ac:dyDescent="0.25">
      <c r="A44982" s="319">
        <f>'Comp. Desp. Indiretas'!$DM$7</f>
        <v>0</v>
      </c>
      <c r="B44982" s="314" t="str">
        <f>'Comp. Desp. Indiretas'!$A$12</f>
        <v>MOC</v>
      </c>
      <c r="D44982" s="315" t="str">
        <f>'Comp. Desp. Indiretas'!$C$12</f>
        <v>COORD. OPERACIONAL</v>
      </c>
      <c r="E44982" s="314" t="str">
        <f>Resumo!$R$5</f>
        <v>Despesa</v>
      </c>
      <c r="F44982" s="314" t="str">
        <f>Resumo!$R$6</f>
        <v>Despesa Indireta</v>
      </c>
      <c r="G44982" s="327">
        <f>'Comp. Desp. Indiretas'!DM12</f>
        <v>0</v>
      </c>
    </row>
    <row r="44983" spans="1:7" x14ac:dyDescent="0.25">
      <c r="A44983" s="319">
        <f>'Comp. Desp. Indiretas'!$DM$7</f>
        <v>0</v>
      </c>
      <c r="B44983" s="314" t="str">
        <f>'Comp. Desp. Indiretas'!$A$13</f>
        <v>MOC</v>
      </c>
      <c r="D44983" s="315" t="str">
        <f>'Comp. Desp. Indiretas'!$C$13</f>
        <v>ANALISTA DE PROJETOS SENIOR</v>
      </c>
      <c r="E44983" s="314" t="str">
        <f>Resumo!$R$5</f>
        <v>Despesa</v>
      </c>
      <c r="F44983" s="314" t="str">
        <f>Resumo!$R$6</f>
        <v>Despesa Indireta</v>
      </c>
      <c r="G44983" s="327">
        <f>'Comp. Desp. Indiretas'!DM13</f>
        <v>0</v>
      </c>
    </row>
    <row r="44984" spans="1:7" x14ac:dyDescent="0.25">
      <c r="A44984" s="319">
        <f>'Comp. Desp. Indiretas'!$DM$7</f>
        <v>0</v>
      </c>
      <c r="B44984" s="314" t="str">
        <f>'Comp. Desp. Indiretas'!$A$14</f>
        <v>MOC</v>
      </c>
      <c r="D44984" s="315" t="str">
        <f>'Comp. Desp. Indiretas'!$C$14</f>
        <v>ANALISTA DE PROJETOS PLENO</v>
      </c>
      <c r="E44984" s="314" t="str">
        <f>Resumo!$R$5</f>
        <v>Despesa</v>
      </c>
      <c r="F44984" s="314" t="str">
        <f>Resumo!$R$6</f>
        <v>Despesa Indireta</v>
      </c>
      <c r="G44984" s="327">
        <f>'Comp. Desp. Indiretas'!DM14</f>
        <v>0</v>
      </c>
    </row>
    <row r="44985" spans="1:7" x14ac:dyDescent="0.25">
      <c r="A44985" s="319">
        <f>'Comp. Desp. Indiretas'!$DM$7</f>
        <v>0</v>
      </c>
      <c r="B44985" s="314" t="str">
        <f>'Comp. Desp. Indiretas'!$A$15</f>
        <v>MOC</v>
      </c>
      <c r="D44985" s="315" t="str">
        <f>'Comp. Desp. Indiretas'!$C$15</f>
        <v>ANALISTA DE PROJETOS JUNIOR</v>
      </c>
      <c r="E44985" s="314" t="str">
        <f>Resumo!$R$5</f>
        <v>Despesa</v>
      </c>
      <c r="F44985" s="314" t="str">
        <f>Resumo!$R$6</f>
        <v>Despesa Indireta</v>
      </c>
      <c r="G44985" s="327">
        <f>'Comp. Desp. Indiretas'!DM15</f>
        <v>0</v>
      </c>
    </row>
    <row r="44986" spans="1:7" x14ac:dyDescent="0.25">
      <c r="A44986" s="319">
        <f>'Comp. Desp. Indiretas'!$DM$7</f>
        <v>0</v>
      </c>
      <c r="B44986" s="314" t="str">
        <f>'Comp. Desp. Indiretas'!$A$16</f>
        <v>MOC</v>
      </c>
      <c r="D44986" s="315" t="str">
        <f>'Comp. Desp. Indiretas'!$C$16</f>
        <v>TÉCNICO OPERACIONAL</v>
      </c>
      <c r="E44986" s="314" t="str">
        <f>Resumo!$R$5</f>
        <v>Despesa</v>
      </c>
      <c r="F44986" s="314" t="str">
        <f>Resumo!$R$6</f>
        <v>Despesa Indireta</v>
      </c>
      <c r="G44986" s="327">
        <f>'Comp. Desp. Indiretas'!DM16</f>
        <v>0</v>
      </c>
    </row>
    <row r="44987" spans="1:7" x14ac:dyDescent="0.25">
      <c r="A44987" s="319">
        <f>'Comp. Desp. Indiretas'!$DM$7</f>
        <v>0</v>
      </c>
      <c r="B44987" s="314" t="str">
        <f>'Comp. Desp. Indiretas'!$A$17</f>
        <v>MOC</v>
      </c>
      <c r="D44987" s="315" t="str">
        <f>'Comp. Desp. Indiretas'!$C$17</f>
        <v>TÉCNICO OPERACIONAL - C/ PERICULOSIDADE</v>
      </c>
      <c r="E44987" s="314" t="str">
        <f>Resumo!$R$5</f>
        <v>Despesa</v>
      </c>
      <c r="F44987" s="314" t="str">
        <f>Resumo!$R$6</f>
        <v>Despesa Indireta</v>
      </c>
      <c r="G44987" s="327">
        <f>'Comp. Desp. Indiretas'!DM17</f>
        <v>0</v>
      </c>
    </row>
    <row r="44988" spans="1:7" x14ac:dyDescent="0.25">
      <c r="A44988" s="319">
        <f>'Comp. Desp. Indiretas'!$DM$7</f>
        <v>0</v>
      </c>
      <c r="B44988" s="314" t="str">
        <f>'Comp. Desp. Indiretas'!$A$18</f>
        <v>MOC</v>
      </c>
      <c r="D44988" s="315" t="str">
        <f>'Comp. Desp. Indiretas'!$C$18</f>
        <v>ANALISTA DE GEOPROCESSAMENTO</v>
      </c>
      <c r="E44988" s="314" t="str">
        <f>Resumo!$R$5</f>
        <v>Despesa</v>
      </c>
      <c r="F44988" s="314" t="str">
        <f>Resumo!$R$6</f>
        <v>Despesa Indireta</v>
      </c>
      <c r="G44988" s="327">
        <f>'Comp. Desp. Indiretas'!DM18</f>
        <v>0</v>
      </c>
    </row>
    <row r="44989" spans="1:7" x14ac:dyDescent="0.25">
      <c r="A44989" s="319">
        <f>'Comp. Desp. Indiretas'!$DM$7</f>
        <v>0</v>
      </c>
      <c r="B44989" s="314" t="str">
        <f>'Comp. Desp. Indiretas'!$A$19</f>
        <v>MOC</v>
      </c>
      <c r="D44989" s="315" t="str">
        <f>'Comp. Desp. Indiretas'!$C$19</f>
        <v>ASSISTENTE DE PROJETOS</v>
      </c>
      <c r="E44989" s="314" t="str">
        <f>Resumo!$R$5</f>
        <v>Despesa</v>
      </c>
      <c r="F44989" s="314" t="str">
        <f>Resumo!$R$6</f>
        <v>Despesa Indireta</v>
      </c>
      <c r="G44989" s="327">
        <f>'Comp. Desp. Indiretas'!DM19</f>
        <v>0</v>
      </c>
    </row>
    <row r="44990" spans="1:7" x14ac:dyDescent="0.25">
      <c r="A44990" s="319">
        <f>'Comp. Desp. Indiretas'!$DM$7</f>
        <v>0</v>
      </c>
      <c r="B44990" s="314" t="str">
        <f>'Comp. Desp. Indiretas'!$A$20</f>
        <v>MOC</v>
      </c>
      <c r="D44990" s="315" t="str">
        <f>'Comp. Desp. Indiretas'!$C$20</f>
        <v>AUXILIAR TÉCNICO</v>
      </c>
      <c r="E44990" s="314" t="str">
        <f>Resumo!$R$5</f>
        <v>Despesa</v>
      </c>
      <c r="F44990" s="314" t="str">
        <f>Resumo!$R$6</f>
        <v>Despesa Indireta</v>
      </c>
      <c r="G44990" s="327">
        <f>'Comp. Desp. Indiretas'!DM20</f>
        <v>0</v>
      </c>
    </row>
    <row r="44991" spans="1:7" x14ac:dyDescent="0.25">
      <c r="A44991" s="319">
        <f>'Comp. Desp. Indiretas'!$DM$7</f>
        <v>0</v>
      </c>
      <c r="B44991" s="314" t="str">
        <f>'Comp. Desp. Indiretas'!$A$21</f>
        <v>MOC</v>
      </c>
      <c r="D44991" s="315" t="str">
        <f>'Comp. Desp. Indiretas'!$C$21</f>
        <v>ESTAGIÁRIO TÉCNICO</v>
      </c>
      <c r="E44991" s="314" t="str">
        <f>Resumo!$R$5</f>
        <v>Despesa</v>
      </c>
      <c r="F44991" s="314" t="str">
        <f>Resumo!$R$6</f>
        <v>Despesa Indireta</v>
      </c>
      <c r="G44991" s="327">
        <f>'Comp. Desp. Indiretas'!DM21</f>
        <v>0</v>
      </c>
    </row>
    <row r="44992" spans="1:7" x14ac:dyDescent="0.25">
      <c r="A44992" s="319">
        <f>'Comp. Desp. Indiretas'!$DM$7</f>
        <v>0</v>
      </c>
      <c r="B44992" s="314" t="str">
        <f>'Comp. Desp. Indiretas'!$A$22</f>
        <v>MOC</v>
      </c>
      <c r="D44992" s="315" t="str">
        <f>'Comp. Desp. Indiretas'!$C$22</f>
        <v>ANALISTA FINANCEIRO</v>
      </c>
      <c r="E44992" s="314" t="str">
        <f>Resumo!$R$5</f>
        <v>Despesa</v>
      </c>
      <c r="F44992" s="314" t="str">
        <f>Resumo!$R$6</f>
        <v>Despesa Indireta</v>
      </c>
      <c r="G44992" s="327">
        <f>'Comp. Desp. Indiretas'!DM22</f>
        <v>0</v>
      </c>
    </row>
    <row r="44993" spans="1:7" x14ac:dyDescent="0.25">
      <c r="A44993" s="319">
        <f>'Comp. Desp. Indiretas'!$DM$7</f>
        <v>0</v>
      </c>
      <c r="B44993" s="314" t="str">
        <f>'Comp. Desp. Indiretas'!$A$23</f>
        <v>MOC</v>
      </c>
      <c r="D44993" s="315" t="str">
        <f>'Comp. Desp. Indiretas'!$C$23</f>
        <v>ANALISTA DE SUPRIMENTOS</v>
      </c>
      <c r="E44993" s="314" t="str">
        <f>Resumo!$R$5</f>
        <v>Despesa</v>
      </c>
      <c r="F44993" s="314" t="str">
        <f>Resumo!$R$6</f>
        <v>Despesa Indireta</v>
      </c>
      <c r="G44993" s="327">
        <f>'Comp. Desp. Indiretas'!DM23</f>
        <v>0</v>
      </c>
    </row>
    <row r="44994" spans="1:7" x14ac:dyDescent="0.25">
      <c r="A44994" s="319">
        <f>'Comp. Desp. Indiretas'!$DM$7</f>
        <v>0</v>
      </c>
      <c r="B44994" s="314" t="str">
        <f>'Comp. Desp. Indiretas'!$A$24</f>
        <v>DG</v>
      </c>
      <c r="D44994" s="315" t="str">
        <f>'Comp. Desp. Indiretas'!$C$24</f>
        <v>HOSPEDAGEM - NIVEL 1</v>
      </c>
      <c r="E44994" s="314" t="str">
        <f>Resumo!$R$5</f>
        <v>Despesa</v>
      </c>
      <c r="F44994" s="314" t="str">
        <f>Resumo!$R$6</f>
        <v>Despesa Indireta</v>
      </c>
      <c r="G44994" s="327">
        <f>'Comp. Desp. Indiretas'!DM24</f>
        <v>0</v>
      </c>
    </row>
    <row r="44995" spans="1:7" x14ac:dyDescent="0.25">
      <c r="A44995" s="319">
        <f>'Comp. Desp. Indiretas'!$DM$7</f>
        <v>0</v>
      </c>
      <c r="B44995" s="314" t="str">
        <f>'Comp. Desp. Indiretas'!$A$25</f>
        <v>DG</v>
      </c>
      <c r="D44995" s="315" t="str">
        <f>'Comp. Desp. Indiretas'!$C$25</f>
        <v>HOSPEDAGEM - NIVEL 2</v>
      </c>
      <c r="E44995" s="314" t="str">
        <f>Resumo!$R$5</f>
        <v>Despesa</v>
      </c>
      <c r="F44995" s="314" t="str">
        <f>Resumo!$R$6</f>
        <v>Despesa Indireta</v>
      </c>
      <c r="G44995" s="327">
        <f>'Comp. Desp. Indiretas'!DM25</f>
        <v>0</v>
      </c>
    </row>
    <row r="44996" spans="1:7" x14ac:dyDescent="0.25">
      <c r="A44996" s="319">
        <f>'Comp. Desp. Indiretas'!$DM$7</f>
        <v>0</v>
      </c>
      <c r="B44996" s="314" t="str">
        <f>'Comp. Desp. Indiretas'!$A$26</f>
        <v>DG</v>
      </c>
      <c r="D44996" s="315" t="str">
        <f>'Comp. Desp. Indiretas'!$C$26</f>
        <v>HOSPEDAGEM - NIVEL 3</v>
      </c>
      <c r="E44996" s="314" t="str">
        <f>Resumo!$R$5</f>
        <v>Despesa</v>
      </c>
      <c r="F44996" s="314" t="str">
        <f>Resumo!$R$6</f>
        <v>Despesa Indireta</v>
      </c>
      <c r="G44996" s="327">
        <f>'Comp. Desp. Indiretas'!DM26</f>
        <v>0</v>
      </c>
    </row>
    <row r="44997" spans="1:7" x14ac:dyDescent="0.25">
      <c r="A44997" s="319">
        <f>'Comp. Desp. Indiretas'!$DM$7</f>
        <v>0</v>
      </c>
      <c r="B44997" s="314" t="str">
        <f>'Comp. Desp. Indiretas'!$A$27</f>
        <v>DG</v>
      </c>
      <c r="D44997" s="315" t="str">
        <f>'Comp. Desp. Indiretas'!$C$27</f>
        <v>LOCAÇÃO DE BASE OPERACIONAL</v>
      </c>
      <c r="E44997" s="314" t="str">
        <f>Resumo!$R$5</f>
        <v>Despesa</v>
      </c>
      <c r="F44997" s="314" t="str">
        <f>Resumo!$R$6</f>
        <v>Despesa Indireta</v>
      </c>
      <c r="G44997" s="327">
        <f>'Comp. Desp. Indiretas'!DM27</f>
        <v>0</v>
      </c>
    </row>
    <row r="44998" spans="1:7" x14ac:dyDescent="0.25">
      <c r="A44998" s="319">
        <f>'Comp. Desp. Indiretas'!$DM$7</f>
        <v>0</v>
      </c>
      <c r="B44998" s="314" t="str">
        <f>'Comp. Desp. Indiretas'!$A$28</f>
        <v>DG</v>
      </c>
      <c r="D44998" s="315" t="str">
        <f>'Comp. Desp. Indiretas'!$C$28</f>
        <v>ALIMENTAÇÃO - NIVEL 1</v>
      </c>
      <c r="E44998" s="314" t="str">
        <f>Resumo!$R$5</f>
        <v>Despesa</v>
      </c>
      <c r="F44998" s="314" t="str">
        <f>Resumo!$R$6</f>
        <v>Despesa Indireta</v>
      </c>
      <c r="G44998" s="327">
        <f>'Comp. Desp. Indiretas'!DM28</f>
        <v>0</v>
      </c>
    </row>
    <row r="44999" spans="1:7" x14ac:dyDescent="0.25">
      <c r="A44999" s="319">
        <f>'Comp. Desp. Indiretas'!$DM$7</f>
        <v>0</v>
      </c>
      <c r="B44999" s="314" t="str">
        <f>'Comp. Desp. Indiretas'!$A$29</f>
        <v>DG</v>
      </c>
      <c r="D44999" s="315" t="str">
        <f>'Comp. Desp. Indiretas'!$C$29</f>
        <v>ALIMENTAÇÃO - NIVEL 2</v>
      </c>
      <c r="E44999" s="314" t="str">
        <f>Resumo!$R$5</f>
        <v>Despesa</v>
      </c>
      <c r="F44999" s="314" t="str">
        <f>Resumo!$R$6</f>
        <v>Despesa Indireta</v>
      </c>
      <c r="G44999" s="327">
        <f>'Comp. Desp. Indiretas'!DM29</f>
        <v>0</v>
      </c>
    </row>
    <row r="45000" spans="1:7" x14ac:dyDescent="0.25">
      <c r="A45000" s="319">
        <f>'Comp. Desp. Indiretas'!$DM$7</f>
        <v>0</v>
      </c>
      <c r="B45000" s="314" t="str">
        <f>'Comp. Desp. Indiretas'!$A$30</f>
        <v>DG</v>
      </c>
      <c r="D45000" s="315" t="str">
        <f>'Comp. Desp. Indiretas'!$C$30</f>
        <v>ALIMENTAÇÃO - NIVEL 3</v>
      </c>
      <c r="E45000" s="314" t="str">
        <f>Resumo!$R$5</f>
        <v>Despesa</v>
      </c>
      <c r="F45000" s="314" t="str">
        <f>Resumo!$R$6</f>
        <v>Despesa Indireta</v>
      </c>
      <c r="G45000" s="327">
        <f>'Comp. Desp. Indiretas'!DM30</f>
        <v>0</v>
      </c>
    </row>
    <row r="45001" spans="1:7" x14ac:dyDescent="0.25">
      <c r="A45001" s="319">
        <f>'Comp. Desp. Indiretas'!$DM$7</f>
        <v>0</v>
      </c>
      <c r="B45001" s="314" t="str">
        <f>'Comp. Desp. Indiretas'!$A$31</f>
        <v>DG</v>
      </c>
      <c r="D45001" s="315" t="str">
        <f>'Comp. Desp. Indiretas'!$C$31</f>
        <v>TELEFONIA</v>
      </c>
      <c r="E45001" s="314" t="str">
        <f>Resumo!$R$5</f>
        <v>Despesa</v>
      </c>
      <c r="F45001" s="314" t="str">
        <f>Resumo!$R$6</f>
        <v>Despesa Indireta</v>
      </c>
      <c r="G45001" s="327">
        <f>'Comp. Desp. Indiretas'!DM31</f>
        <v>0</v>
      </c>
    </row>
    <row r="45002" spans="1:7" x14ac:dyDescent="0.25">
      <c r="A45002" s="319">
        <f>'Comp. Desp. Indiretas'!$DM$7</f>
        <v>0</v>
      </c>
      <c r="B45002" s="314" t="str">
        <f>'Comp. Desp. Indiretas'!$A$32</f>
        <v>DG</v>
      </c>
      <c r="D45002" s="315" t="str">
        <f>'Comp. Desp. Indiretas'!$C$32</f>
        <v>ALUGUEL DE VEÍCULO LEVE MENSAL</v>
      </c>
      <c r="E45002" s="314" t="str">
        <f>Resumo!$R$5</f>
        <v>Despesa</v>
      </c>
      <c r="F45002" s="314" t="str">
        <f>Resumo!$R$6</f>
        <v>Despesa Indireta</v>
      </c>
      <c r="G45002" s="327">
        <f>'Comp. Desp. Indiretas'!DM32</f>
        <v>0</v>
      </c>
    </row>
    <row r="45003" spans="1:7" x14ac:dyDescent="0.25">
      <c r="A45003" s="319">
        <f>'Comp. Desp. Indiretas'!$DM$7</f>
        <v>0</v>
      </c>
      <c r="B45003" s="314" t="str">
        <f>'Comp. Desp. Indiretas'!$A$33</f>
        <v>DG</v>
      </c>
      <c r="D45003" s="315" t="str">
        <f>'Comp. Desp. Indiretas'!$C$33</f>
        <v>ALUGUEL DE VEICULO LEVE</v>
      </c>
      <c r="E45003" s="314" t="str">
        <f>Resumo!$R$5</f>
        <v>Despesa</v>
      </c>
      <c r="F45003" s="314" t="str">
        <f>Resumo!$R$6</f>
        <v>Despesa Indireta</v>
      </c>
      <c r="G45003" s="327">
        <f>'Comp. Desp. Indiretas'!DM33</f>
        <v>0</v>
      </c>
    </row>
    <row r="45004" spans="1:7" x14ac:dyDescent="0.25">
      <c r="A45004" s="319">
        <f>'Comp. Desp. Indiretas'!$DM$7</f>
        <v>0</v>
      </c>
      <c r="B45004" s="314" t="str">
        <f>'Comp. Desp. Indiretas'!$A$34</f>
        <v>DG</v>
      </c>
      <c r="D45004" s="315" t="str">
        <f>'Comp. Desp. Indiretas'!$C$34</f>
        <v>ALUGUEL CAMINHONTE</v>
      </c>
      <c r="E45004" s="314" t="str">
        <f>Resumo!$R$5</f>
        <v>Despesa</v>
      </c>
      <c r="F45004" s="314" t="str">
        <f>Resumo!$R$6</f>
        <v>Despesa Indireta</v>
      </c>
      <c r="G45004" s="327">
        <f>'Comp. Desp. Indiretas'!DM34</f>
        <v>0</v>
      </c>
    </row>
    <row r="45005" spans="1:7" x14ac:dyDescent="0.25">
      <c r="A45005" s="319">
        <f>'Comp. Desp. Indiretas'!$DM$7</f>
        <v>0</v>
      </c>
      <c r="B45005" s="314" t="str">
        <f>'Comp. Desp. Indiretas'!$A$35</f>
        <v>DG</v>
      </c>
      <c r="D45005" s="315" t="str">
        <f>'Comp. Desp. Indiretas'!$C$35</f>
        <v>AQUISIÇÃO DE VEICULO</v>
      </c>
      <c r="E45005" s="314" t="str">
        <f>Resumo!$R$5</f>
        <v>Despesa</v>
      </c>
      <c r="F45005" s="314" t="str">
        <f>Resumo!$R$6</f>
        <v>Despesa Indireta</v>
      </c>
      <c r="G45005" s="327">
        <f>'Comp. Desp. Indiretas'!DM35</f>
        <v>0</v>
      </c>
    </row>
    <row r="45006" spans="1:7" x14ac:dyDescent="0.25">
      <c r="A45006" s="319">
        <f>'Comp. Desp. Indiretas'!$DM$7</f>
        <v>0</v>
      </c>
      <c r="B45006" s="314" t="str">
        <f>'Comp. Desp. Indiretas'!$A$36</f>
        <v>DG</v>
      </c>
      <c r="D45006" s="315" t="str">
        <f>'Comp. Desp. Indiretas'!$C$36</f>
        <v>COMBUSTÍVEL - GASOLINA</v>
      </c>
      <c r="E45006" s="314" t="str">
        <f>Resumo!$R$5</f>
        <v>Despesa</v>
      </c>
      <c r="F45006" s="314" t="str">
        <f>Resumo!$R$6</f>
        <v>Despesa Indireta</v>
      </c>
      <c r="G45006" s="327">
        <f>'Comp. Desp. Indiretas'!DM36</f>
        <v>0</v>
      </c>
    </row>
    <row r="45007" spans="1:7" x14ac:dyDescent="0.25">
      <c r="A45007" s="319">
        <f>'Comp. Desp. Indiretas'!$DM$7</f>
        <v>0</v>
      </c>
      <c r="B45007" s="314" t="str">
        <f>'Comp. Desp. Indiretas'!$A$37</f>
        <v>DG</v>
      </c>
      <c r="D45007" s="315" t="str">
        <f>'Comp. Desp. Indiretas'!$C$37</f>
        <v>COMBUSTÍVEL - DIESEL</v>
      </c>
      <c r="E45007" s="314" t="str">
        <f>Resumo!$R$5</f>
        <v>Despesa</v>
      </c>
      <c r="F45007" s="314" t="str">
        <f>Resumo!$R$6</f>
        <v>Despesa Indireta</v>
      </c>
      <c r="G45007" s="327">
        <f>'Comp. Desp. Indiretas'!DM37</f>
        <v>0</v>
      </c>
    </row>
    <row r="45008" spans="1:7" x14ac:dyDescent="0.25">
      <c r="A45008" s="319">
        <f>'Comp. Desp. Indiretas'!$DM$7</f>
        <v>0</v>
      </c>
      <c r="B45008" s="314" t="str">
        <f>'Comp. Desp. Indiretas'!$A$38</f>
        <v>DG</v>
      </c>
      <c r="D45008" s="315" t="str">
        <f>'Comp. Desp. Indiretas'!$C$38</f>
        <v>PASSAGEM AÉREA</v>
      </c>
      <c r="E45008" s="314" t="str">
        <f>Resumo!$R$5</f>
        <v>Despesa</v>
      </c>
      <c r="F45008" s="314" t="str">
        <f>Resumo!$R$6</f>
        <v>Despesa Indireta</v>
      </c>
      <c r="G45008" s="327">
        <f>'Comp. Desp. Indiretas'!DM38</f>
        <v>0</v>
      </c>
    </row>
    <row r="45009" spans="1:7" x14ac:dyDescent="0.25">
      <c r="A45009" s="319">
        <f>'Comp. Desp. Indiretas'!$DM$7</f>
        <v>0</v>
      </c>
      <c r="B45009" s="314" t="str">
        <f>'Comp. Desp. Indiretas'!$A$39</f>
        <v>ART</v>
      </c>
      <c r="D45009" s="315" t="str">
        <f>'Comp. Desp. Indiretas'!$C$39</f>
        <v>ART CREA - Nível 1</v>
      </c>
      <c r="E45009" s="314" t="str">
        <f>Resumo!$R$5</f>
        <v>Despesa</v>
      </c>
      <c r="F45009" s="314" t="str">
        <f>Resumo!$R$6</f>
        <v>Despesa Indireta</v>
      </c>
      <c r="G45009" s="327">
        <f>'Comp. Desp. Indiretas'!DM39</f>
        <v>0</v>
      </c>
    </row>
    <row r="45010" spans="1:7" x14ac:dyDescent="0.25">
      <c r="A45010" s="319">
        <f>'Comp. Desp. Indiretas'!$DM$7</f>
        <v>0</v>
      </c>
      <c r="B45010" s="314" t="str">
        <f>'Comp. Desp. Indiretas'!$A$40</f>
        <v>ART</v>
      </c>
      <c r="D45010" s="315" t="str">
        <f>'Comp. Desp. Indiretas'!$C$40</f>
        <v>ART CREA - Nível 2</v>
      </c>
      <c r="E45010" s="314" t="str">
        <f>Resumo!$R$5</f>
        <v>Despesa</v>
      </c>
      <c r="F45010" s="314" t="str">
        <f>Resumo!$R$6</f>
        <v>Despesa Indireta</v>
      </c>
      <c r="G45010" s="327">
        <f>'Comp. Desp. Indiretas'!DM40</f>
        <v>0</v>
      </c>
    </row>
    <row r="45011" spans="1:7" x14ac:dyDescent="0.25">
      <c r="A45011" s="319">
        <f>'Comp. Desp. Indiretas'!$DM$7</f>
        <v>0</v>
      </c>
      <c r="B45011" s="314" t="str">
        <f>'Comp. Desp. Indiretas'!$A$41</f>
        <v>ART</v>
      </c>
      <c r="D45011" s="315" t="str">
        <f>'Comp. Desp. Indiretas'!$C$41</f>
        <v>ART CREA - Nível 3</v>
      </c>
      <c r="E45011" s="314" t="str">
        <f>Resumo!$R$5</f>
        <v>Despesa</v>
      </c>
      <c r="F45011" s="314" t="str">
        <f>Resumo!$R$6</f>
        <v>Despesa Indireta</v>
      </c>
      <c r="G45011" s="327">
        <f>'Comp. Desp. Indiretas'!DM41</f>
        <v>0</v>
      </c>
    </row>
    <row r="45012" spans="1:7" x14ac:dyDescent="0.25">
      <c r="A45012" s="319">
        <f>'Comp. Desp. Indiretas'!$DM$7</f>
        <v>0</v>
      </c>
      <c r="B45012" s="314" t="str">
        <f>'Comp. Desp. Indiretas'!$A$42</f>
        <v>ART</v>
      </c>
      <c r="D45012" s="315" t="str">
        <f>'Comp. Desp. Indiretas'!$C$42</f>
        <v>ACERVO CREA</v>
      </c>
      <c r="E45012" s="314" t="str">
        <f>Resumo!$R$5</f>
        <v>Despesa</v>
      </c>
      <c r="F45012" s="314" t="str">
        <f>Resumo!$R$6</f>
        <v>Despesa Indireta</v>
      </c>
      <c r="G45012" s="327">
        <f>'Comp. Desp. Indiretas'!DM42</f>
        <v>0</v>
      </c>
    </row>
    <row r="45013" spans="1:7" x14ac:dyDescent="0.25">
      <c r="A45013" s="319">
        <f>'Comp. Desp. Indiretas'!$DM$7</f>
        <v>0</v>
      </c>
      <c r="B45013" s="314" t="str">
        <f>'Comp. Desp. Indiretas'!$A$43</f>
        <v>ART</v>
      </c>
      <c r="D45013" s="315" t="str">
        <f>'Comp. Desp. Indiretas'!$C$43</f>
        <v>ART CRBio</v>
      </c>
      <c r="E45013" s="314" t="str">
        <f>Resumo!$R$5</f>
        <v>Despesa</v>
      </c>
      <c r="F45013" s="314" t="str">
        <f>Resumo!$R$6</f>
        <v>Despesa Indireta</v>
      </c>
      <c r="G45013" s="327">
        <f>'Comp. Desp. Indiretas'!DM43</f>
        <v>0</v>
      </c>
    </row>
    <row r="45014" spans="1:7" x14ac:dyDescent="0.25">
      <c r="A45014" s="319">
        <f>'Comp. Desp. Indiretas'!$DM$7</f>
        <v>0</v>
      </c>
      <c r="B45014" s="314" t="str">
        <f>'Comp. Desp. Indiretas'!$A$44</f>
        <v>ART</v>
      </c>
      <c r="D45014" s="315" t="str">
        <f>'Comp. Desp. Indiretas'!$C$44</f>
        <v>ACERVO CRBio</v>
      </c>
      <c r="E45014" s="314" t="str">
        <f>Resumo!$R$5</f>
        <v>Despesa</v>
      </c>
      <c r="F45014" s="314" t="str">
        <f>Resumo!$R$6</f>
        <v>Despesa Indireta</v>
      </c>
      <c r="G45014" s="327">
        <f>'Comp. Desp. Indiretas'!DM44</f>
        <v>0</v>
      </c>
    </row>
    <row r="45015" spans="1:7" x14ac:dyDescent="0.25">
      <c r="A45015" s="319">
        <f>'Comp. Desp. Indiretas'!$DM$7</f>
        <v>0</v>
      </c>
      <c r="B45015" s="314" t="str">
        <f>'Comp. Desp. Indiretas'!$A$45</f>
        <v>ART</v>
      </c>
      <c r="D45015" s="315" t="str">
        <f>'Comp. Desp. Indiretas'!$C$45</f>
        <v>VISTO CREA PF</v>
      </c>
      <c r="E45015" s="314" t="str">
        <f>Resumo!$R$5</f>
        <v>Despesa</v>
      </c>
      <c r="F45015" s="314" t="str">
        <f>Resumo!$R$6</f>
        <v>Despesa Indireta</v>
      </c>
      <c r="G45015" s="327">
        <f>'Comp. Desp. Indiretas'!DM45</f>
        <v>0</v>
      </c>
    </row>
    <row r="45016" spans="1:7" x14ac:dyDescent="0.25">
      <c r="A45016" s="319">
        <f>'Comp. Desp. Indiretas'!$DM$7</f>
        <v>0</v>
      </c>
      <c r="B45016" s="314" t="str">
        <f>'Comp. Desp. Indiretas'!$A$46</f>
        <v>ART</v>
      </c>
      <c r="D45016" s="315" t="str">
        <f>'Comp. Desp. Indiretas'!$C$46</f>
        <v>VISTO CREA PJ</v>
      </c>
      <c r="E45016" s="314" t="str">
        <f>Resumo!$R$5</f>
        <v>Despesa</v>
      </c>
      <c r="F45016" s="314" t="str">
        <f>Resumo!$R$6</f>
        <v>Despesa Indireta</v>
      </c>
      <c r="G45016" s="327">
        <f>'Comp. Desp. Indiretas'!DM46</f>
        <v>0</v>
      </c>
    </row>
    <row r="45017" spans="1:7" x14ac:dyDescent="0.25">
      <c r="A45017" s="319">
        <f>'Comp. Desp. Indiretas'!$DM$7</f>
        <v>0</v>
      </c>
      <c r="B45017" s="314" t="str">
        <f>'Comp. Desp. Indiretas'!$A$47</f>
        <v>ART</v>
      </c>
      <c r="D45017" s="315" t="str">
        <f>'Comp. Desp. Indiretas'!$C$47</f>
        <v>ANUIDADE CREA PF</v>
      </c>
      <c r="E45017" s="314" t="str">
        <f>Resumo!$R$5</f>
        <v>Despesa</v>
      </c>
      <c r="F45017" s="314" t="str">
        <f>Resumo!$R$6</f>
        <v>Despesa Indireta</v>
      </c>
      <c r="G45017" s="327">
        <f>'Comp. Desp. Indiretas'!DM47</f>
        <v>0</v>
      </c>
    </row>
    <row r="45018" spans="1:7" x14ac:dyDescent="0.25">
      <c r="A45018" s="319">
        <f>'Comp. Desp. Indiretas'!$DM$7</f>
        <v>0</v>
      </c>
      <c r="B45018" s="314" t="str">
        <f>'Comp. Desp. Indiretas'!$A$48</f>
        <v>ART</v>
      </c>
      <c r="D45018" s="315" t="str">
        <f>'Comp. Desp. Indiretas'!$C$48</f>
        <v>ANUIDADE CREA PJ</v>
      </c>
      <c r="E45018" s="314" t="str">
        <f>Resumo!$R$5</f>
        <v>Despesa</v>
      </c>
      <c r="F45018" s="314" t="str">
        <f>Resumo!$R$6</f>
        <v>Despesa Indireta</v>
      </c>
      <c r="G45018" s="327">
        <f>'Comp. Desp. Indiretas'!DM48</f>
        <v>0</v>
      </c>
    </row>
    <row r="45019" spans="1:7" x14ac:dyDescent="0.25">
      <c r="A45019" s="319">
        <f>'Comp. Desp. Indiretas'!$DM$7</f>
        <v>0</v>
      </c>
      <c r="B45019" s="314" t="str">
        <f>'Comp. Desp. Indiretas'!$A$49</f>
        <v>ART</v>
      </c>
      <c r="D45019" s="315" t="str">
        <f>'Comp. Desp. Indiretas'!$C$49</f>
        <v>VISTO CRBio PF</v>
      </c>
      <c r="E45019" s="314" t="str">
        <f>Resumo!$R$5</f>
        <v>Despesa</v>
      </c>
      <c r="F45019" s="314" t="str">
        <f>Resumo!$R$6</f>
        <v>Despesa Indireta</v>
      </c>
      <c r="G45019" s="327">
        <f>'Comp. Desp. Indiretas'!DM49</f>
        <v>0</v>
      </c>
    </row>
    <row r="45020" spans="1:7" x14ac:dyDescent="0.25">
      <c r="A45020" s="319">
        <f>'Comp. Desp. Indiretas'!$DM$7</f>
        <v>0</v>
      </c>
      <c r="B45020" s="314" t="str">
        <f>'Comp. Desp. Indiretas'!$A$50</f>
        <v>ART</v>
      </c>
      <c r="D45020" s="315" t="str">
        <f>'Comp. Desp. Indiretas'!$C$50</f>
        <v>VISTO CRBio PJ</v>
      </c>
      <c r="E45020" s="314" t="str">
        <f>Resumo!$R$5</f>
        <v>Despesa</v>
      </c>
      <c r="F45020" s="314" t="str">
        <f>Resumo!$R$6</f>
        <v>Despesa Indireta</v>
      </c>
      <c r="G45020" s="327">
        <f>'Comp. Desp. Indiretas'!DM50</f>
        <v>0</v>
      </c>
    </row>
    <row r="45021" spans="1:7" x14ac:dyDescent="0.25">
      <c r="A45021" s="319">
        <f>'Comp. Desp. Indiretas'!$DM$7</f>
        <v>0</v>
      </c>
      <c r="B45021" s="314" t="str">
        <f>'Comp. Desp. Indiretas'!$A$51</f>
        <v>SMS</v>
      </c>
      <c r="D45021" s="315" t="str">
        <f>'Comp. Desp. Indiretas'!$C$51</f>
        <v>PPRA</v>
      </c>
      <c r="E45021" s="314" t="str">
        <f>Resumo!$R$5</f>
        <v>Despesa</v>
      </c>
      <c r="F45021" s="314" t="str">
        <f>Resumo!$R$6</f>
        <v>Despesa Indireta</v>
      </c>
      <c r="G45021" s="327">
        <f>'Comp. Desp. Indiretas'!DM51</f>
        <v>0</v>
      </c>
    </row>
    <row r="45022" spans="1:7" x14ac:dyDescent="0.25">
      <c r="A45022" s="319">
        <f>'Comp. Desp. Indiretas'!$DM$7</f>
        <v>0</v>
      </c>
      <c r="B45022" s="314" t="str">
        <f>'Comp. Desp. Indiretas'!$A$52</f>
        <v>SMS</v>
      </c>
      <c r="D45022" s="315" t="str">
        <f>'Comp. Desp. Indiretas'!$C$52</f>
        <v>PCMSO</v>
      </c>
      <c r="E45022" s="314" t="str">
        <f>Resumo!$R$5</f>
        <v>Despesa</v>
      </c>
      <c r="F45022" s="314" t="str">
        <f>Resumo!$R$6</f>
        <v>Despesa Indireta</v>
      </c>
      <c r="G45022" s="327">
        <f>'Comp. Desp. Indiretas'!DM52</f>
        <v>0</v>
      </c>
    </row>
    <row r="45023" spans="1:7" x14ac:dyDescent="0.25">
      <c r="A45023" s="319">
        <f>'Comp. Desp. Indiretas'!$DM$7</f>
        <v>0</v>
      </c>
      <c r="B45023" s="314" t="str">
        <f>'Comp. Desp. Indiretas'!$A$53</f>
        <v>SMS</v>
      </c>
      <c r="D45023" s="315" t="str">
        <f>'Comp. Desp. Indiretas'!$C$53</f>
        <v>APR</v>
      </c>
      <c r="E45023" s="314" t="str">
        <f>Resumo!$R$5</f>
        <v>Despesa</v>
      </c>
      <c r="F45023" s="314" t="str">
        <f>Resumo!$R$6</f>
        <v>Despesa Indireta</v>
      </c>
      <c r="G45023" s="327">
        <f>'Comp. Desp. Indiretas'!DM53</f>
        <v>0</v>
      </c>
    </row>
    <row r="45024" spans="1:7" x14ac:dyDescent="0.25">
      <c r="A45024" s="319">
        <f>'Comp. Desp. Indiretas'!$DM$7</f>
        <v>0</v>
      </c>
      <c r="B45024" s="314" t="str">
        <f>'Comp. Desp. Indiretas'!$A$55</f>
        <v>SMS</v>
      </c>
      <c r="D45024" s="315" t="str">
        <f>'Comp. Desp. Indiretas'!$C$55</f>
        <v>TREINAMENTO</v>
      </c>
      <c r="E45024" s="314" t="str">
        <f>Resumo!$R$5</f>
        <v>Despesa</v>
      </c>
      <c r="F45024" s="314" t="str">
        <f>Resumo!$R$6</f>
        <v>Despesa Indireta</v>
      </c>
      <c r="G45024" s="327">
        <f>'Comp. Desp. Indiretas'!DM55</f>
        <v>0</v>
      </c>
    </row>
    <row r="45025" spans="1:7" x14ac:dyDescent="0.25">
      <c r="A45025" s="319">
        <f>'Comp. Desp. Indiretas'!$DM$7</f>
        <v>0</v>
      </c>
      <c r="B45025" s="314" t="str">
        <f>'Comp. Desp. Indiretas'!$A$56</f>
        <v>SMS</v>
      </c>
      <c r="D45025" s="315" t="str">
        <f>'Comp. Desp. Indiretas'!$C$56</f>
        <v>ASO</v>
      </c>
      <c r="E45025" s="314" t="str">
        <f>Resumo!$R$5</f>
        <v>Despesa</v>
      </c>
      <c r="F45025" s="314" t="str">
        <f>Resumo!$R$6</f>
        <v>Despesa Indireta</v>
      </c>
      <c r="G45025" s="327">
        <f>'Comp. Desp. Indiretas'!DM56</f>
        <v>0</v>
      </c>
    </row>
    <row r="45026" spans="1:7" x14ac:dyDescent="0.25">
      <c r="A45026" s="319">
        <f>'Comp. Desp. Indiretas'!$DM$7</f>
        <v>0</v>
      </c>
      <c r="B45026" s="314">
        <f>'Comp. Desp. Indiretas'!$A$57</f>
        <v>0</v>
      </c>
      <c r="D45026" s="315" t="str">
        <f>'Comp. Desp. Indiretas'!$C$57</f>
        <v/>
      </c>
      <c r="E45026" s="314" t="str">
        <f>Resumo!$R$5</f>
        <v>Despesa</v>
      </c>
      <c r="F45026" s="314" t="str">
        <f>Resumo!$R$6</f>
        <v>Despesa Indireta</v>
      </c>
      <c r="G45026" s="327">
        <f>'Comp. Desp. Indiretas'!DM57</f>
        <v>0</v>
      </c>
    </row>
    <row r="45027" spans="1:7" x14ac:dyDescent="0.25">
      <c r="A45027" s="319">
        <f>'Comp. Desp. Indiretas'!$DM$7</f>
        <v>0</v>
      </c>
      <c r="B45027" s="314">
        <f>'Comp. Desp. Indiretas'!$A$58</f>
        <v>0</v>
      </c>
      <c r="D45027" s="315" t="str">
        <f>'Comp. Desp. Indiretas'!$C$58</f>
        <v/>
      </c>
      <c r="E45027" s="314" t="str">
        <f>Resumo!$R$5</f>
        <v>Despesa</v>
      </c>
      <c r="F45027" s="314" t="str">
        <f>Resumo!$R$6</f>
        <v>Despesa Indireta</v>
      </c>
      <c r="G45027" s="327">
        <f>'Comp. Desp. Indiretas'!DM58</f>
        <v>0</v>
      </c>
    </row>
    <row r="45028" spans="1:7" x14ac:dyDescent="0.25">
      <c r="A45028" s="319">
        <f>'Comp. Desp. Indiretas'!$DM$7</f>
        <v>0</v>
      </c>
      <c r="B45028" s="314">
        <f>'Comp. Desp. Indiretas'!$A$59</f>
        <v>0</v>
      </c>
      <c r="D45028" s="315" t="str">
        <f>'Comp. Desp. Indiretas'!$C$59</f>
        <v/>
      </c>
      <c r="E45028" s="314" t="str">
        <f>Resumo!$R$5</f>
        <v>Despesa</v>
      </c>
      <c r="F45028" s="314" t="str">
        <f>Resumo!$R$6</f>
        <v>Despesa Indireta</v>
      </c>
      <c r="G45028" s="327">
        <f>'Comp. Desp. Indiretas'!DM59</f>
        <v>0</v>
      </c>
    </row>
    <row r="45029" spans="1:7" x14ac:dyDescent="0.25">
      <c r="A45029" s="319">
        <f>'Comp. Desp. Indiretas'!$DM$7</f>
        <v>0</v>
      </c>
      <c r="B45029" s="314">
        <f>'Comp. Desp. Indiretas'!$A$60</f>
        <v>0</v>
      </c>
      <c r="D45029" s="315" t="str">
        <f>'Comp. Desp. Indiretas'!$C$60</f>
        <v/>
      </c>
      <c r="E45029" s="314" t="str">
        <f>Resumo!$R$5</f>
        <v>Despesa</v>
      </c>
      <c r="F45029" s="314" t="str">
        <f>Resumo!$R$6</f>
        <v>Despesa Indireta</v>
      </c>
      <c r="G45029" s="327">
        <f>'Comp. Desp. Indiretas'!DM60</f>
        <v>0</v>
      </c>
    </row>
    <row r="45030" spans="1:7" x14ac:dyDescent="0.25">
      <c r="A45030" s="319">
        <f>'Comp. Desp. Indiretas'!$DM$7</f>
        <v>0</v>
      </c>
      <c r="B45030" s="314" t="str">
        <f>'Comp. Desp. Indiretas'!$A$63</f>
        <v>MOC</v>
      </c>
      <c r="D45030" s="315" t="str">
        <f>'Comp. Desp. Indiretas'!$C$63</f>
        <v>DIRETOR TÉCNICO</v>
      </c>
      <c r="E45030" s="314" t="str">
        <f>Resumo!$R$5</f>
        <v>Despesa</v>
      </c>
      <c r="F45030" s="314" t="str">
        <f>Resumo!$R$6</f>
        <v>Despesa Indireta</v>
      </c>
      <c r="G45030" s="327">
        <f>'Comp. Desp. Indiretas'!DM63</f>
        <v>0</v>
      </c>
    </row>
    <row r="45031" spans="1:7" x14ac:dyDescent="0.25">
      <c r="A45031" s="319">
        <f>'Comp. Desp. Indiretas'!$DM$7</f>
        <v>0</v>
      </c>
      <c r="B45031" s="314" t="str">
        <f>'Comp. Desp. Indiretas'!$A$64</f>
        <v>MOC</v>
      </c>
      <c r="D45031" s="315" t="str">
        <f>'Comp. Desp. Indiretas'!$C$64</f>
        <v>ANALISTA DE SUPRIMENTOS</v>
      </c>
      <c r="E45031" s="314" t="str">
        <f>Resumo!$R$5</f>
        <v>Despesa</v>
      </c>
      <c r="F45031" s="314" t="str">
        <f>Resumo!$R$6</f>
        <v>Despesa Indireta</v>
      </c>
      <c r="G45031" s="327">
        <f>'Comp. Desp. Indiretas'!DM64</f>
        <v>0</v>
      </c>
    </row>
    <row r="45032" spans="1:7" x14ac:dyDescent="0.25">
      <c r="A45032" s="319">
        <f>'Comp. Desp. Indiretas'!$DM$7</f>
        <v>0</v>
      </c>
      <c r="B45032" s="314" t="str">
        <f>'Comp. Desp. Indiretas'!$A$65</f>
        <v>MOC</v>
      </c>
      <c r="D45032" s="315" t="str">
        <f>'Comp. Desp. Indiretas'!$C$65</f>
        <v>GERENTE DE PROJETO - PJ</v>
      </c>
      <c r="E45032" s="314" t="str">
        <f>Resumo!$R$5</f>
        <v>Despesa</v>
      </c>
      <c r="F45032" s="314" t="str">
        <f>Resumo!$R$6</f>
        <v>Despesa Indireta</v>
      </c>
      <c r="G45032" s="327">
        <f>'Comp. Desp. Indiretas'!DM65</f>
        <v>0</v>
      </c>
    </row>
    <row r="45033" spans="1:7" x14ac:dyDescent="0.25">
      <c r="A45033" s="319">
        <f>'Comp. Desp. Indiretas'!$DM$7</f>
        <v>0</v>
      </c>
      <c r="B45033" s="314" t="str">
        <f>'Comp. Desp. Indiretas'!$A$66</f>
        <v>MOC</v>
      </c>
      <c r="D45033" s="315" t="str">
        <f>'Comp. Desp. Indiretas'!$C$66</f>
        <v>COORD. DE PROJETO - PJ</v>
      </c>
      <c r="E45033" s="314" t="str">
        <f>Resumo!$R$5</f>
        <v>Despesa</v>
      </c>
      <c r="F45033" s="314" t="str">
        <f>Resumo!$R$6</f>
        <v>Despesa Indireta</v>
      </c>
      <c r="G45033" s="327">
        <f>'Comp. Desp. Indiretas'!DM66</f>
        <v>0</v>
      </c>
    </row>
    <row r="45034" spans="1:7" x14ac:dyDescent="0.25">
      <c r="A45034" s="319">
        <f>'Comp. Desp. Indiretas'!$DM$7</f>
        <v>0</v>
      </c>
      <c r="B45034" s="314" t="str">
        <f>'Comp. Desp. Indiretas'!$A$67</f>
        <v>MOC</v>
      </c>
      <c r="D45034" s="315" t="str">
        <f>'Comp. Desp. Indiretas'!$C$67</f>
        <v>COORD. OPERACIONAL - PJ</v>
      </c>
      <c r="E45034" s="314" t="str">
        <f>Resumo!$R$5</f>
        <v>Despesa</v>
      </c>
      <c r="F45034" s="314" t="str">
        <f>Resumo!$R$6</f>
        <v>Despesa Indireta</v>
      </c>
      <c r="G45034" s="327">
        <f>'Comp. Desp. Indiretas'!DM67</f>
        <v>0</v>
      </c>
    </row>
    <row r="45035" spans="1:7" x14ac:dyDescent="0.25">
      <c r="A45035" s="319">
        <f>'Comp. Desp. Indiretas'!$DM$7</f>
        <v>0</v>
      </c>
      <c r="B45035" s="314" t="str">
        <f>'Comp. Desp. Indiretas'!$A$68</f>
        <v>MOC</v>
      </c>
      <c r="D45035" s="315" t="str">
        <f>'Comp. Desp. Indiretas'!$C$68</f>
        <v>ANALISTA DE PROJETOS SENIOR - PJ</v>
      </c>
      <c r="E45035" s="314" t="str">
        <f>Resumo!$R$5</f>
        <v>Despesa</v>
      </c>
      <c r="F45035" s="314" t="str">
        <f>Resumo!$R$6</f>
        <v>Despesa Indireta</v>
      </c>
      <c r="G45035" s="327">
        <f>'Comp. Desp. Indiretas'!DM68</f>
        <v>0</v>
      </c>
    </row>
    <row r="45036" spans="1:7" x14ac:dyDescent="0.25">
      <c r="A45036" s="319">
        <f>'Comp. Desp. Indiretas'!$DM$7</f>
        <v>0</v>
      </c>
      <c r="B45036" s="314" t="str">
        <f>'Comp. Desp. Indiretas'!$A$69</f>
        <v>MOC</v>
      </c>
      <c r="D45036" s="315" t="str">
        <f>'Comp. Desp. Indiretas'!$C$69</f>
        <v>ANALISTA DE PROJETOS PLENO - PJ</v>
      </c>
      <c r="E45036" s="314" t="str">
        <f>Resumo!$R$5</f>
        <v>Despesa</v>
      </c>
      <c r="F45036" s="314" t="str">
        <f>Resumo!$R$6</f>
        <v>Despesa Indireta</v>
      </c>
      <c r="G45036" s="327">
        <f>'Comp. Desp. Indiretas'!DM69</f>
        <v>0</v>
      </c>
    </row>
    <row r="45037" spans="1:7" x14ac:dyDescent="0.25">
      <c r="A45037" s="319">
        <f>'Comp. Desp. Indiretas'!$DM$7</f>
        <v>0</v>
      </c>
      <c r="B45037" s="314" t="str">
        <f>'Comp. Desp. Indiretas'!$A$70</f>
        <v>MOC</v>
      </c>
      <c r="D45037" s="315" t="str">
        <f>'Comp. Desp. Indiretas'!$C$70</f>
        <v>ANALISTA DE PROJETOS JUNIOR - PJ</v>
      </c>
      <c r="E45037" s="314" t="str">
        <f>Resumo!$R$5</f>
        <v>Despesa</v>
      </c>
      <c r="F45037" s="314" t="str">
        <f>Resumo!$R$6</f>
        <v>Despesa Indireta</v>
      </c>
      <c r="G45037" s="327">
        <f>'Comp. Desp. Indiretas'!DM70</f>
        <v>0</v>
      </c>
    </row>
    <row r="45038" spans="1:7" x14ac:dyDescent="0.25">
      <c r="A45038" s="319">
        <f>'Comp. Desp. Indiretas'!$DM$7</f>
        <v>0</v>
      </c>
      <c r="B45038" s="314" t="str">
        <f>'Comp. Desp. Indiretas'!$A$71</f>
        <v>MOC</v>
      </c>
      <c r="D45038" s="315" t="str">
        <f>'Comp. Desp. Indiretas'!$C$71</f>
        <v>TÉCNICO OPERACIONAL - PJ</v>
      </c>
      <c r="E45038" s="314" t="str">
        <f>Resumo!$R$5</f>
        <v>Despesa</v>
      </c>
      <c r="F45038" s="314" t="str">
        <f>Resumo!$R$6</f>
        <v>Despesa Indireta</v>
      </c>
      <c r="G45038" s="327">
        <f>'Comp. Desp. Indiretas'!DM71</f>
        <v>0</v>
      </c>
    </row>
    <row r="45039" spans="1:7" x14ac:dyDescent="0.25">
      <c r="A45039" s="319">
        <f>'Comp. Desp. Indiretas'!$DM$7</f>
        <v>0</v>
      </c>
      <c r="B45039" s="314" t="str">
        <f>'Comp. Desp. Indiretas'!$A$72</f>
        <v>MOC</v>
      </c>
      <c r="D45039" s="315" t="str">
        <f>'Comp. Desp. Indiretas'!$C$72</f>
        <v>AUXILIAR TÉCNICO - PJ</v>
      </c>
      <c r="E45039" s="314" t="str">
        <f>Resumo!$R$5</f>
        <v>Despesa</v>
      </c>
      <c r="F45039" s="314" t="str">
        <f>Resumo!$R$6</f>
        <v>Despesa Indireta</v>
      </c>
      <c r="G45039" s="327">
        <f>'Comp. Desp. Indiretas'!DM72</f>
        <v>0</v>
      </c>
    </row>
    <row r="45040" spans="1:7" x14ac:dyDescent="0.25">
      <c r="A45040" s="319">
        <f>'Comp. Desp. Indiretas'!$DM$7</f>
        <v>0</v>
      </c>
      <c r="B45040" s="314" t="str">
        <f>'Comp. Desp. Indiretas'!$A$73</f>
        <v>MOC</v>
      </c>
      <c r="D45040" s="315" t="str">
        <f>'Comp. Desp. Indiretas'!$C$73</f>
        <v>ANALISTA FINANCEIRO</v>
      </c>
      <c r="E45040" s="314" t="str">
        <f>Resumo!$R$5</f>
        <v>Despesa</v>
      </c>
      <c r="F45040" s="314" t="str">
        <f>Resumo!$R$6</f>
        <v>Despesa Indireta</v>
      </c>
      <c r="G45040" s="327">
        <f>'Comp. Desp. Indiretas'!DM73</f>
        <v>0</v>
      </c>
    </row>
    <row r="45041" spans="1:7" x14ac:dyDescent="0.25">
      <c r="A45041" s="319">
        <f>'Comp. Desp. Indiretas'!$DM$7</f>
        <v>0</v>
      </c>
      <c r="B45041" s="314" t="str">
        <f>'Comp. Desp. Indiretas'!$A$74</f>
        <v>MOC</v>
      </c>
      <c r="D45041" s="315" t="str">
        <f>'Comp. Desp. Indiretas'!$C$74</f>
        <v>ANALISTA DE SUPRIMENTOS</v>
      </c>
      <c r="E45041" s="314" t="str">
        <f>Resumo!$R$5</f>
        <v>Despesa</v>
      </c>
      <c r="F45041" s="314" t="str">
        <f>Resumo!$R$6</f>
        <v>Despesa Indireta</v>
      </c>
      <c r="G45041" s="327">
        <f>'Comp. Desp. Indiretas'!DM74</f>
        <v>0</v>
      </c>
    </row>
    <row r="45042" spans="1:7" x14ac:dyDescent="0.25">
      <c r="A45042" s="319">
        <f>'Comp. Desp. Indiretas'!$DM$7</f>
        <v>0</v>
      </c>
      <c r="B45042" s="314" t="str">
        <f>'Comp. Desp. Indiretas'!$A$75</f>
        <v>DG</v>
      </c>
      <c r="D45042" s="315" t="str">
        <f>'Comp. Desp. Indiretas'!$C$75</f>
        <v>HOSPEDAGEM - NIVEL 1</v>
      </c>
      <c r="E45042" s="314" t="str">
        <f>Resumo!$R$5</f>
        <v>Despesa</v>
      </c>
      <c r="F45042" s="314" t="str">
        <f>Resumo!$R$6</f>
        <v>Despesa Indireta</v>
      </c>
      <c r="G45042" s="327">
        <f>'Comp. Desp. Indiretas'!DM75</f>
        <v>0</v>
      </c>
    </row>
    <row r="45043" spans="1:7" x14ac:dyDescent="0.25">
      <c r="A45043" s="319">
        <f>'Comp. Desp. Indiretas'!$DM$7</f>
        <v>0</v>
      </c>
      <c r="B45043" s="314" t="str">
        <f>'Comp. Desp. Indiretas'!$A$76</f>
        <v>DG</v>
      </c>
      <c r="D45043" s="315" t="str">
        <f>'Comp. Desp. Indiretas'!$C$76</f>
        <v>ALIMENTAÇÃO - NIVEL 1</v>
      </c>
      <c r="E45043" s="314" t="str">
        <f>Resumo!$R$5</f>
        <v>Despesa</v>
      </c>
      <c r="F45043" s="314" t="str">
        <f>Resumo!$R$6</f>
        <v>Despesa Indireta</v>
      </c>
      <c r="G45043" s="327">
        <f>'Comp. Desp. Indiretas'!DM76</f>
        <v>0</v>
      </c>
    </row>
    <row r="45044" spans="1:7" x14ac:dyDescent="0.25">
      <c r="A45044" s="319">
        <f>'Comp. Desp. Indiretas'!$DM$7</f>
        <v>0</v>
      </c>
      <c r="B45044" s="314" t="str">
        <f>'Comp. Desp. Indiretas'!$A$77</f>
        <v>DG</v>
      </c>
      <c r="D45044" s="315" t="str">
        <f>'Comp. Desp. Indiretas'!$C$77</f>
        <v>LOCAÇÃO DE BASE OPERACIONAL</v>
      </c>
      <c r="E45044" s="314" t="str">
        <f>Resumo!$R$5</f>
        <v>Despesa</v>
      </c>
      <c r="F45044" s="314" t="str">
        <f>Resumo!$R$6</f>
        <v>Despesa Indireta</v>
      </c>
      <c r="G45044" s="327">
        <f>'Comp. Desp. Indiretas'!DM77</f>
        <v>0</v>
      </c>
    </row>
    <row r="45045" spans="1:7" x14ac:dyDescent="0.25">
      <c r="A45045" s="319">
        <f>'Comp. Desp. Indiretas'!$DM$7</f>
        <v>0</v>
      </c>
      <c r="B45045" s="314" t="str">
        <f>'Comp. Desp. Indiretas'!$A$78</f>
        <v>DG</v>
      </c>
      <c r="D45045" s="315" t="str">
        <f>'Comp. Desp. Indiretas'!$C$78</f>
        <v>ALIMENTAÇÃO - NIVEL 1</v>
      </c>
      <c r="E45045" s="314" t="str">
        <f>Resumo!$R$5</f>
        <v>Despesa</v>
      </c>
      <c r="F45045" s="314" t="str">
        <f>Resumo!$R$6</f>
        <v>Despesa Indireta</v>
      </c>
      <c r="G45045" s="327">
        <f>'Comp. Desp. Indiretas'!DM78</f>
        <v>0</v>
      </c>
    </row>
    <row r="45046" spans="1:7" x14ac:dyDescent="0.25">
      <c r="A45046" s="319">
        <f>'Comp. Desp. Indiretas'!$DM$7</f>
        <v>0</v>
      </c>
      <c r="B45046" s="314" t="str">
        <f>'Comp. Desp. Indiretas'!$A$79</f>
        <v>DG</v>
      </c>
      <c r="D45046" s="315" t="str">
        <f>'Comp. Desp. Indiretas'!$C$79</f>
        <v>ALIMENTAÇÃO - NIVEL 2</v>
      </c>
      <c r="E45046" s="314" t="str">
        <f>Resumo!$R$5</f>
        <v>Despesa</v>
      </c>
      <c r="F45046" s="314" t="str">
        <f>Resumo!$R$6</f>
        <v>Despesa Indireta</v>
      </c>
      <c r="G45046" s="327">
        <f>'Comp. Desp. Indiretas'!DM79</f>
        <v>0</v>
      </c>
    </row>
    <row r="45047" spans="1:7" x14ac:dyDescent="0.25">
      <c r="A45047" s="319">
        <f>'Comp. Desp. Indiretas'!$DM$7</f>
        <v>0</v>
      </c>
      <c r="B45047" s="314" t="str">
        <f>'Comp. Desp. Indiretas'!$A$80</f>
        <v>DG</v>
      </c>
      <c r="D45047" s="315" t="str">
        <f>'Comp. Desp. Indiretas'!$C$80</f>
        <v>ALIMENTAÇÃO - NIVEL 3</v>
      </c>
      <c r="E45047" s="314" t="str">
        <f>Resumo!$R$5</f>
        <v>Despesa</v>
      </c>
      <c r="F45047" s="314" t="str">
        <f>Resumo!$R$6</f>
        <v>Despesa Indireta</v>
      </c>
      <c r="G45047" s="327">
        <f>'Comp. Desp. Indiretas'!DM80</f>
        <v>0</v>
      </c>
    </row>
    <row r="45048" spans="1:7" x14ac:dyDescent="0.25">
      <c r="A45048" s="319">
        <f>'Comp. Desp. Indiretas'!$DM$7</f>
        <v>0</v>
      </c>
      <c r="B45048" s="314" t="str">
        <f>'Comp. Desp. Indiretas'!$A$81</f>
        <v>DG</v>
      </c>
      <c r="D45048" s="315" t="str">
        <f>'Comp. Desp. Indiretas'!$C$81</f>
        <v>TELEFONIA</v>
      </c>
      <c r="E45048" s="314" t="str">
        <f>Resumo!$R$5</f>
        <v>Despesa</v>
      </c>
      <c r="F45048" s="314" t="str">
        <f>Resumo!$R$6</f>
        <v>Despesa Indireta</v>
      </c>
      <c r="G45048" s="327">
        <f>'Comp. Desp. Indiretas'!DM81</f>
        <v>0</v>
      </c>
    </row>
    <row r="45049" spans="1:7" x14ac:dyDescent="0.25">
      <c r="A45049" s="319">
        <f>'Comp. Desp. Indiretas'!$DM$7</f>
        <v>0</v>
      </c>
      <c r="B45049" s="314" t="str">
        <f>'Comp. Desp. Indiretas'!$A$82</f>
        <v>DG</v>
      </c>
      <c r="D45049" s="315" t="str">
        <f>'Comp. Desp. Indiretas'!$C$82</f>
        <v>ALUGUEL DE VEÍCULO LEVE MENSAL</v>
      </c>
      <c r="E45049" s="314" t="str">
        <f>Resumo!$R$5</f>
        <v>Despesa</v>
      </c>
      <c r="F45049" s="314" t="str">
        <f>Resumo!$R$6</f>
        <v>Despesa Indireta</v>
      </c>
      <c r="G45049" s="327">
        <f>'Comp. Desp. Indiretas'!DM82</f>
        <v>0</v>
      </c>
    </row>
    <row r="45050" spans="1:7" x14ac:dyDescent="0.25">
      <c r="A45050" s="319">
        <f>'Comp. Desp. Indiretas'!$DM$7</f>
        <v>0</v>
      </c>
      <c r="B45050" s="314" t="str">
        <f>'Comp. Desp. Indiretas'!$A$83</f>
        <v>DG</v>
      </c>
      <c r="D45050" s="315" t="str">
        <f>'Comp. Desp. Indiretas'!$C$83</f>
        <v>ALUGUEL DE VEICULO LEVE</v>
      </c>
      <c r="E45050" s="314" t="str">
        <f>Resumo!$R$5</f>
        <v>Despesa</v>
      </c>
      <c r="F45050" s="314" t="str">
        <f>Resumo!$R$6</f>
        <v>Despesa Indireta</v>
      </c>
      <c r="G45050" s="327">
        <f>'Comp. Desp. Indiretas'!DM83</f>
        <v>0</v>
      </c>
    </row>
    <row r="45051" spans="1:7" x14ac:dyDescent="0.25">
      <c r="A45051" s="319">
        <f>'Comp. Desp. Indiretas'!$DM$7</f>
        <v>0</v>
      </c>
      <c r="B45051" s="314" t="str">
        <f>'Comp. Desp. Indiretas'!$A$84</f>
        <v>DG</v>
      </c>
      <c r="D45051" s="315" t="str">
        <f>'Comp. Desp. Indiretas'!$C$84</f>
        <v>ALUGUEL CAMINHONTE</v>
      </c>
      <c r="E45051" s="314" t="str">
        <f>Resumo!$R$5</f>
        <v>Despesa</v>
      </c>
      <c r="F45051" s="314" t="str">
        <f>Resumo!$R$6</f>
        <v>Despesa Indireta</v>
      </c>
      <c r="G45051" s="327">
        <f>'Comp. Desp. Indiretas'!DM84</f>
        <v>0</v>
      </c>
    </row>
    <row r="45052" spans="1:7" x14ac:dyDescent="0.25">
      <c r="A45052" s="319">
        <f>'Comp. Desp. Indiretas'!$DM$7</f>
        <v>0</v>
      </c>
      <c r="B45052" s="314" t="str">
        <f>'Comp. Desp. Indiretas'!$A$85</f>
        <v>DG</v>
      </c>
      <c r="D45052" s="315" t="str">
        <f>'Comp. Desp. Indiretas'!$C$85</f>
        <v>AQUISIÇÃO DE VEICULO</v>
      </c>
      <c r="E45052" s="314" t="str">
        <f>Resumo!$R$5</f>
        <v>Despesa</v>
      </c>
      <c r="F45052" s="314" t="str">
        <f>Resumo!$R$6</f>
        <v>Despesa Indireta</v>
      </c>
      <c r="G45052" s="327">
        <f>'Comp. Desp. Indiretas'!DM85</f>
        <v>0</v>
      </c>
    </row>
    <row r="45053" spans="1:7" x14ac:dyDescent="0.25">
      <c r="A45053" s="319">
        <f>'Comp. Desp. Indiretas'!$DM$7</f>
        <v>0</v>
      </c>
      <c r="B45053" s="314" t="str">
        <f>'Comp. Desp. Indiretas'!$A$86</f>
        <v>DG</v>
      </c>
      <c r="D45053" s="315" t="str">
        <f>'Comp. Desp. Indiretas'!$C$86</f>
        <v>COMBUSTÍVEL - GASOLINA</v>
      </c>
      <c r="E45053" s="314" t="str">
        <f>Resumo!$R$5</f>
        <v>Despesa</v>
      </c>
      <c r="F45053" s="314" t="str">
        <f>Resumo!$R$6</f>
        <v>Despesa Indireta</v>
      </c>
      <c r="G45053" s="327">
        <f>'Comp. Desp. Indiretas'!DM86</f>
        <v>0</v>
      </c>
    </row>
    <row r="45054" spans="1:7" x14ac:dyDescent="0.25">
      <c r="A45054" s="319">
        <f>'Comp. Desp. Indiretas'!$DM$7</f>
        <v>0</v>
      </c>
      <c r="B45054" s="314" t="str">
        <f>'Comp. Desp. Indiretas'!$A$87</f>
        <v>DG</v>
      </c>
      <c r="D45054" s="315" t="str">
        <f>'Comp. Desp. Indiretas'!$C$87</f>
        <v>COMBUSTÍVEL - DIESEL</v>
      </c>
      <c r="E45054" s="314" t="str">
        <f>Resumo!$R$5</f>
        <v>Despesa</v>
      </c>
      <c r="F45054" s="314" t="str">
        <f>Resumo!$R$6</f>
        <v>Despesa Indireta</v>
      </c>
      <c r="G45054" s="327">
        <f>'Comp. Desp. Indiretas'!DM87</f>
        <v>0</v>
      </c>
    </row>
    <row r="45055" spans="1:7" x14ac:dyDescent="0.25">
      <c r="A45055" s="319">
        <f>'Comp. Desp. Indiretas'!$DM$7</f>
        <v>0</v>
      </c>
      <c r="B45055" s="314" t="str">
        <f>'Comp. Desp. Indiretas'!$A$88</f>
        <v>DG</v>
      </c>
      <c r="D45055" s="315" t="str">
        <f>'Comp. Desp. Indiretas'!$C$88</f>
        <v>PASSAGEM AÉREA</v>
      </c>
      <c r="E45055" s="314" t="str">
        <f>Resumo!$R$5</f>
        <v>Despesa</v>
      </c>
      <c r="F45055" s="314" t="str">
        <f>Resumo!$R$6</f>
        <v>Despesa Indireta</v>
      </c>
      <c r="G45055" s="327">
        <f>'Comp. Desp. Indiretas'!DM88</f>
        <v>0</v>
      </c>
    </row>
    <row r="45056" spans="1:7" x14ac:dyDescent="0.25">
      <c r="A45056" s="319">
        <f>'Comp. Desp. Indiretas'!$DM$7</f>
        <v>0</v>
      </c>
      <c r="B45056" s="314" t="str">
        <f>'Comp. Desp. Indiretas'!$A$89</f>
        <v>ART</v>
      </c>
      <c r="D45056" s="315" t="str">
        <f>'Comp. Desp. Indiretas'!$C$89</f>
        <v>ART CREA - Nível 1</v>
      </c>
      <c r="E45056" s="314" t="str">
        <f>Resumo!$R$5</f>
        <v>Despesa</v>
      </c>
      <c r="F45056" s="314" t="str">
        <f>Resumo!$R$6</f>
        <v>Despesa Indireta</v>
      </c>
      <c r="G45056" s="327">
        <f>'Comp. Desp. Indiretas'!DM89</f>
        <v>0</v>
      </c>
    </row>
    <row r="45057" spans="1:7" x14ac:dyDescent="0.25">
      <c r="A45057" s="319">
        <f>'Comp. Desp. Indiretas'!$DM$7</f>
        <v>0</v>
      </c>
      <c r="B45057" s="314" t="str">
        <f>'Comp. Desp. Indiretas'!$A$90</f>
        <v>ART</v>
      </c>
      <c r="D45057" s="315" t="str">
        <f>'Comp. Desp. Indiretas'!$C$90</f>
        <v>ART CREA - Nível 2</v>
      </c>
      <c r="E45057" s="314" t="str">
        <f>Resumo!$R$5</f>
        <v>Despesa</v>
      </c>
      <c r="F45057" s="314" t="str">
        <f>Resumo!$R$6</f>
        <v>Despesa Indireta</v>
      </c>
      <c r="G45057" s="327">
        <f>'Comp. Desp. Indiretas'!DM90</f>
        <v>0</v>
      </c>
    </row>
    <row r="45058" spans="1:7" x14ac:dyDescent="0.25">
      <c r="A45058" s="319">
        <f>'Comp. Desp. Indiretas'!$DM$7</f>
        <v>0</v>
      </c>
      <c r="B45058" s="314" t="str">
        <f>'Comp. Desp. Indiretas'!$A$91</f>
        <v>ART</v>
      </c>
      <c r="D45058" s="315" t="str">
        <f>'Comp. Desp. Indiretas'!$C$91</f>
        <v>ART CREA - Nível 3</v>
      </c>
      <c r="E45058" s="314" t="str">
        <f>Resumo!$R$5</f>
        <v>Despesa</v>
      </c>
      <c r="F45058" s="314" t="str">
        <f>Resumo!$R$6</f>
        <v>Despesa Indireta</v>
      </c>
      <c r="G45058" s="327">
        <f>'Comp. Desp. Indiretas'!DM91</f>
        <v>0</v>
      </c>
    </row>
    <row r="45059" spans="1:7" x14ac:dyDescent="0.25">
      <c r="A45059" s="319">
        <f>'Comp. Desp. Indiretas'!$DM$7</f>
        <v>0</v>
      </c>
      <c r="B45059" s="314" t="str">
        <f>'Comp. Desp. Indiretas'!$A$92</f>
        <v>ART</v>
      </c>
      <c r="D45059" s="315" t="str">
        <f>'Comp. Desp. Indiretas'!$C$92</f>
        <v>ACERVO CREA</v>
      </c>
      <c r="E45059" s="314" t="str">
        <f>Resumo!$R$5</f>
        <v>Despesa</v>
      </c>
      <c r="F45059" s="314" t="str">
        <f>Resumo!$R$6</f>
        <v>Despesa Indireta</v>
      </c>
      <c r="G45059" s="327">
        <f>'Comp. Desp. Indiretas'!DM92</f>
        <v>0</v>
      </c>
    </row>
    <row r="45060" spans="1:7" x14ac:dyDescent="0.25">
      <c r="A45060" s="319">
        <f>'Comp. Desp. Indiretas'!$DM$7</f>
        <v>0</v>
      </c>
      <c r="B45060" s="314" t="str">
        <f>'Comp. Desp. Indiretas'!$A$93</f>
        <v>ART</v>
      </c>
      <c r="D45060" s="315" t="str">
        <f>'Comp. Desp. Indiretas'!$C$93</f>
        <v>ART CRBio</v>
      </c>
      <c r="E45060" s="314" t="str">
        <f>Resumo!$R$5</f>
        <v>Despesa</v>
      </c>
      <c r="F45060" s="314" t="str">
        <f>Resumo!$R$6</f>
        <v>Despesa Indireta</v>
      </c>
      <c r="G45060" s="327">
        <f>'Comp. Desp. Indiretas'!DM93</f>
        <v>0</v>
      </c>
    </row>
    <row r="45061" spans="1:7" x14ac:dyDescent="0.25">
      <c r="A45061" s="319">
        <f>'Comp. Desp. Indiretas'!$DM$7</f>
        <v>0</v>
      </c>
      <c r="B45061" s="314" t="str">
        <f>'Comp. Desp. Indiretas'!$A$94</f>
        <v>ART</v>
      </c>
      <c r="D45061" s="315" t="str">
        <f>'Comp. Desp. Indiretas'!$C$94</f>
        <v>ACERVO CRBio</v>
      </c>
      <c r="E45061" s="314" t="str">
        <f>Resumo!$R$5</f>
        <v>Despesa</v>
      </c>
      <c r="F45061" s="314" t="str">
        <f>Resumo!$R$6</f>
        <v>Despesa Indireta</v>
      </c>
      <c r="G45061" s="327">
        <f>'Comp. Desp. Indiretas'!DM94</f>
        <v>0</v>
      </c>
    </row>
    <row r="45062" spans="1:7" x14ac:dyDescent="0.25">
      <c r="A45062" s="319">
        <f>'Comp. Desp. Indiretas'!$DM$7</f>
        <v>0</v>
      </c>
      <c r="B45062" s="314" t="str">
        <f>'Comp. Desp. Indiretas'!$A$95</f>
        <v>ART</v>
      </c>
      <c r="D45062" s="315" t="str">
        <f>'Comp. Desp. Indiretas'!$C$95</f>
        <v>VISTO CREA PF</v>
      </c>
      <c r="E45062" s="314" t="str">
        <f>Resumo!$R$5</f>
        <v>Despesa</v>
      </c>
      <c r="F45062" s="314" t="str">
        <f>Resumo!$R$6</f>
        <v>Despesa Indireta</v>
      </c>
      <c r="G45062" s="327">
        <f>'Comp. Desp. Indiretas'!DM95</f>
        <v>0</v>
      </c>
    </row>
    <row r="45063" spans="1:7" x14ac:dyDescent="0.25">
      <c r="A45063" s="319">
        <f>'Comp. Desp. Indiretas'!$DM$7</f>
        <v>0</v>
      </c>
      <c r="B45063" s="314" t="str">
        <f>'Comp. Desp. Indiretas'!$A$96</f>
        <v>ART</v>
      </c>
      <c r="D45063" s="315" t="str">
        <f>'Comp. Desp. Indiretas'!$C$96</f>
        <v>VISTO CREA PJ</v>
      </c>
      <c r="E45063" s="314" t="str">
        <f>Resumo!$R$5</f>
        <v>Despesa</v>
      </c>
      <c r="F45063" s="314" t="str">
        <f>Resumo!$R$6</f>
        <v>Despesa Indireta</v>
      </c>
      <c r="G45063" s="327">
        <f>'Comp. Desp. Indiretas'!DM96</f>
        <v>0</v>
      </c>
    </row>
    <row r="45064" spans="1:7" x14ac:dyDescent="0.25">
      <c r="A45064" s="319">
        <f>'Comp. Desp. Indiretas'!$DM$7</f>
        <v>0</v>
      </c>
      <c r="B45064" s="314" t="str">
        <f>'Comp. Desp. Indiretas'!$A$97</f>
        <v>ART</v>
      </c>
      <c r="D45064" s="315" t="str">
        <f>'Comp. Desp. Indiretas'!$C$97</f>
        <v>ANUIDADE CREA PF</v>
      </c>
      <c r="E45064" s="314" t="str">
        <f>Resumo!$R$5</f>
        <v>Despesa</v>
      </c>
      <c r="F45064" s="314" t="str">
        <f>Resumo!$R$6</f>
        <v>Despesa Indireta</v>
      </c>
      <c r="G45064" s="327">
        <f>'Comp. Desp. Indiretas'!DM97</f>
        <v>0</v>
      </c>
    </row>
    <row r="45065" spans="1:7" x14ac:dyDescent="0.25">
      <c r="A45065" s="319">
        <f>'Comp. Desp. Indiretas'!$DM$7</f>
        <v>0</v>
      </c>
      <c r="B45065" s="314" t="str">
        <f>'Comp. Desp. Indiretas'!$A$98</f>
        <v>ART</v>
      </c>
      <c r="D45065" s="315" t="str">
        <f>'Comp. Desp. Indiretas'!$C$98</f>
        <v>ANUIDADE CREA PJ</v>
      </c>
      <c r="E45065" s="314" t="str">
        <f>Resumo!$R$5</f>
        <v>Despesa</v>
      </c>
      <c r="F45065" s="314" t="str">
        <f>Resumo!$R$6</f>
        <v>Despesa Indireta</v>
      </c>
      <c r="G45065" s="327">
        <f>'Comp. Desp. Indiretas'!DM98</f>
        <v>0</v>
      </c>
    </row>
    <row r="45066" spans="1:7" x14ac:dyDescent="0.25">
      <c r="A45066" s="319">
        <f>'Comp. Desp. Indiretas'!$DM$7</f>
        <v>0</v>
      </c>
      <c r="B45066" s="314" t="str">
        <f>'Comp. Desp. Indiretas'!$A$99</f>
        <v>ART</v>
      </c>
      <c r="D45066" s="315" t="str">
        <f>'Comp. Desp. Indiretas'!$C$99</f>
        <v>VISTO CRBio PF</v>
      </c>
      <c r="E45066" s="314" t="str">
        <f>Resumo!$R$5</f>
        <v>Despesa</v>
      </c>
      <c r="F45066" s="314" t="str">
        <f>Resumo!$R$6</f>
        <v>Despesa Indireta</v>
      </c>
      <c r="G45066" s="327">
        <f>'Comp. Desp. Indiretas'!DM99</f>
        <v>0</v>
      </c>
    </row>
    <row r="45067" spans="1:7" x14ac:dyDescent="0.25">
      <c r="A45067" s="319">
        <f>'Comp. Desp. Indiretas'!$DM$7</f>
        <v>0</v>
      </c>
      <c r="B45067" s="314" t="str">
        <f>'Comp. Desp. Indiretas'!$A$100</f>
        <v>ART</v>
      </c>
      <c r="D45067" s="315" t="str">
        <f>'Comp. Desp. Indiretas'!$C$100</f>
        <v>VISTO CRBio PJ</v>
      </c>
      <c r="E45067" s="314" t="str">
        <f>Resumo!$R$5</f>
        <v>Despesa</v>
      </c>
      <c r="F45067" s="314" t="str">
        <f>Resumo!$R$6</f>
        <v>Despesa Indireta</v>
      </c>
      <c r="G45067" s="327">
        <f>'Comp. Desp. Indiretas'!DM100</f>
        <v>0</v>
      </c>
    </row>
    <row r="45068" spans="1:7" x14ac:dyDescent="0.25">
      <c r="A45068" s="319">
        <f>'Comp. Desp. Indiretas'!$DM$7</f>
        <v>0</v>
      </c>
      <c r="B45068" s="314" t="str">
        <f>'Comp. Desp. Indiretas'!$A$101</f>
        <v>SMS</v>
      </c>
      <c r="D45068" s="315" t="str">
        <f>'Comp. Desp. Indiretas'!$C$101</f>
        <v>PPRA</v>
      </c>
      <c r="E45068" s="314" t="str">
        <f>Resumo!$R$5</f>
        <v>Despesa</v>
      </c>
      <c r="F45068" s="314" t="str">
        <f>Resumo!$R$6</f>
        <v>Despesa Indireta</v>
      </c>
      <c r="G45068" s="327">
        <f>'Comp. Desp. Indiretas'!DM101</f>
        <v>0</v>
      </c>
    </row>
    <row r="45069" spans="1:7" x14ac:dyDescent="0.25">
      <c r="A45069" s="319">
        <f>'Comp. Desp. Indiretas'!$DM$7</f>
        <v>0</v>
      </c>
      <c r="B45069" s="314" t="str">
        <f>'Comp. Desp. Indiretas'!$A$102</f>
        <v>SMS</v>
      </c>
      <c r="D45069" s="315" t="str">
        <f>'Comp. Desp. Indiretas'!$C$102</f>
        <v>PCMSO</v>
      </c>
      <c r="E45069" s="314" t="str">
        <f>Resumo!$R$5</f>
        <v>Despesa</v>
      </c>
      <c r="F45069" s="314" t="str">
        <f>Resumo!$R$6</f>
        <v>Despesa Indireta</v>
      </c>
      <c r="G45069" s="327">
        <f>'Comp. Desp. Indiretas'!DM102</f>
        <v>0</v>
      </c>
    </row>
    <row r="45070" spans="1:7" x14ac:dyDescent="0.25">
      <c r="A45070" s="319">
        <f>'Comp. Desp. Indiretas'!$DM$7</f>
        <v>0</v>
      </c>
      <c r="B45070" s="314" t="str">
        <f>'Comp. Desp. Indiretas'!$A$103</f>
        <v>SMS</v>
      </c>
      <c r="D45070" s="315" t="str">
        <f>'Comp. Desp. Indiretas'!$C$103</f>
        <v>APR</v>
      </c>
      <c r="E45070" s="314" t="str">
        <f>Resumo!$R$5</f>
        <v>Despesa</v>
      </c>
      <c r="F45070" s="314" t="str">
        <f>Resumo!$R$6</f>
        <v>Despesa Indireta</v>
      </c>
      <c r="G45070" s="327">
        <f>'Comp. Desp. Indiretas'!DM103</f>
        <v>0</v>
      </c>
    </row>
    <row r="45071" spans="1:7" x14ac:dyDescent="0.25">
      <c r="A45071" s="319">
        <f>'Comp. Desp. Indiretas'!$DM$7</f>
        <v>0</v>
      </c>
      <c r="B45071" s="314" t="str">
        <f>'Comp. Desp. Indiretas'!$A$104</f>
        <v>SMS</v>
      </c>
      <c r="D45071" s="315" t="str">
        <f>'Comp. Desp. Indiretas'!$C$104</f>
        <v>PAE</v>
      </c>
      <c r="E45071" s="314" t="str">
        <f>Resumo!$R$5</f>
        <v>Despesa</v>
      </c>
      <c r="F45071" s="314" t="str">
        <f>Resumo!$R$6</f>
        <v>Despesa Indireta</v>
      </c>
      <c r="G45071" s="327">
        <f>'Comp. Desp. Indiretas'!DM104</f>
        <v>0</v>
      </c>
    </row>
    <row r="45072" spans="1:7" x14ac:dyDescent="0.25">
      <c r="A45072" s="319">
        <f>'Comp. Desp. Indiretas'!$DM$7</f>
        <v>0</v>
      </c>
      <c r="B45072" s="314" t="str">
        <f>'Comp. Desp. Indiretas'!$A$105</f>
        <v>SMS</v>
      </c>
      <c r="D45072" s="315" t="str">
        <f>'Comp. Desp. Indiretas'!$C$105</f>
        <v>TREINAMENTO</v>
      </c>
      <c r="E45072" s="314" t="str">
        <f>Resumo!$R$5</f>
        <v>Despesa</v>
      </c>
      <c r="F45072" s="314" t="str">
        <f>Resumo!$R$6</f>
        <v>Despesa Indireta</v>
      </c>
      <c r="G45072" s="327">
        <f>'Comp. Desp. Indiretas'!DM105</f>
        <v>0</v>
      </c>
    </row>
    <row r="45073" spans="1:7" x14ac:dyDescent="0.25">
      <c r="A45073" s="319">
        <f>'Comp. Desp. Indiretas'!$DM$7</f>
        <v>0</v>
      </c>
      <c r="B45073" s="314" t="str">
        <f>'Comp. Desp. Indiretas'!$A$106</f>
        <v>SMS</v>
      </c>
      <c r="D45073" s="315" t="str">
        <f>'Comp. Desp. Indiretas'!$C$106</f>
        <v>ASO</v>
      </c>
      <c r="E45073" s="314" t="str">
        <f>Resumo!$R$5</f>
        <v>Despesa</v>
      </c>
      <c r="F45073" s="314" t="str">
        <f>Resumo!$R$6</f>
        <v>Despesa Indireta</v>
      </c>
      <c r="G45073" s="327">
        <f>'Comp. Desp. Indiretas'!DM106</f>
        <v>0</v>
      </c>
    </row>
    <row r="45074" spans="1:7" x14ac:dyDescent="0.25">
      <c r="A45074" s="319">
        <f>'Comp. Desp. Indiretas'!$DM$7</f>
        <v>0</v>
      </c>
      <c r="B45074" s="314">
        <f>'Comp. Desp. Indiretas'!$A$107</f>
        <v>0</v>
      </c>
      <c r="D45074" s="315" t="str">
        <f>'Comp. Desp. Indiretas'!$C$107</f>
        <v/>
      </c>
      <c r="E45074" s="314" t="str">
        <f>Resumo!$R$5</f>
        <v>Despesa</v>
      </c>
      <c r="F45074" s="314" t="str">
        <f>Resumo!$R$6</f>
        <v>Despesa Indireta</v>
      </c>
      <c r="G45074" s="327">
        <f>'Comp. Desp. Indiretas'!DM107</f>
        <v>0</v>
      </c>
    </row>
    <row r="45075" spans="1:7" x14ac:dyDescent="0.25">
      <c r="A45075" s="319">
        <f>'Comp. Desp. Indiretas'!$DM$7</f>
        <v>0</v>
      </c>
      <c r="B45075" s="314">
        <f>'Comp. Desp. Indiretas'!$A$108</f>
        <v>0</v>
      </c>
      <c r="D45075" s="315" t="str">
        <f>'Comp. Desp. Indiretas'!$C$108</f>
        <v/>
      </c>
      <c r="E45075" s="314" t="str">
        <f>Resumo!$R$5</f>
        <v>Despesa</v>
      </c>
      <c r="F45075" s="314" t="str">
        <f>Resumo!$R$6</f>
        <v>Despesa Indireta</v>
      </c>
      <c r="G45075" s="327">
        <f>'Comp. Desp. Indiretas'!DM108</f>
        <v>0</v>
      </c>
    </row>
    <row r="45076" spans="1:7" x14ac:dyDescent="0.25">
      <c r="A45076" s="319">
        <f>'Comp. Desp. Indiretas'!$DM$7</f>
        <v>0</v>
      </c>
      <c r="B45076" s="314">
        <f>'Comp. Desp. Indiretas'!$A$109</f>
        <v>0</v>
      </c>
      <c r="D45076" s="315" t="str">
        <f>'Comp. Desp. Indiretas'!$C$109</f>
        <v/>
      </c>
      <c r="E45076" s="314" t="str">
        <f>Resumo!$R$5</f>
        <v>Despesa</v>
      </c>
      <c r="F45076" s="314" t="str">
        <f>Resumo!$R$6</f>
        <v>Despesa Indireta</v>
      </c>
      <c r="G45076" s="327">
        <f>'Comp. Desp. Indiretas'!DM109</f>
        <v>0</v>
      </c>
    </row>
    <row r="45077" spans="1:7" x14ac:dyDescent="0.25">
      <c r="A45077" s="319">
        <f>'Comp. Desp. Indiretas'!$DM$7</f>
        <v>0</v>
      </c>
      <c r="B45077" s="314">
        <f>'Comp. Desp. Indiretas'!$A$110</f>
        <v>0</v>
      </c>
      <c r="D45077" s="315" t="str">
        <f>'Comp. Desp. Indiretas'!$C$110</f>
        <v/>
      </c>
      <c r="E45077" s="314" t="str">
        <f>Resumo!$R$5</f>
        <v>Despesa</v>
      </c>
      <c r="F45077" s="314" t="str">
        <f>Resumo!$R$6</f>
        <v>Despesa Indireta</v>
      </c>
      <c r="G45077" s="327">
        <f>'Comp. Desp. Indiretas'!DM110</f>
        <v>0</v>
      </c>
    </row>
    <row r="45078" spans="1:7" x14ac:dyDescent="0.25">
      <c r="A45078" s="319">
        <f>'Comp. Desp. Indiretas'!$DM$7</f>
        <v>0</v>
      </c>
      <c r="B45078" s="314">
        <f>'Comp. Desp. Indiretas'!$A$111</f>
        <v>0</v>
      </c>
      <c r="D45078" s="315" t="str">
        <f>'Comp. Desp. Indiretas'!$C$111</f>
        <v/>
      </c>
      <c r="E45078" s="314" t="str">
        <f>Resumo!$R$5</f>
        <v>Despesa</v>
      </c>
      <c r="F45078" s="314" t="str">
        <f>Resumo!$R$6</f>
        <v>Despesa Indireta</v>
      </c>
      <c r="G45078" s="327">
        <f>'Comp. Desp. Indiretas'!DM111</f>
        <v>0</v>
      </c>
    </row>
    <row r="45079" spans="1:7" x14ac:dyDescent="0.25">
      <c r="A45079" s="319">
        <f>'Comp. Desp. Indiretas'!$DM$7</f>
        <v>0</v>
      </c>
      <c r="B45079" s="314">
        <f>'Comp. Desp. Indiretas'!$A$112</f>
        <v>0</v>
      </c>
      <c r="D45079" s="315" t="str">
        <f>'Comp. Desp. Indiretas'!$C$112</f>
        <v/>
      </c>
      <c r="E45079" s="314" t="str">
        <f>Resumo!$R$5</f>
        <v>Despesa</v>
      </c>
      <c r="F45079" s="314" t="str">
        <f>Resumo!$R$6</f>
        <v>Despesa Indireta</v>
      </c>
      <c r="G45079" s="327">
        <f>'Comp. Desp. Indiretas'!DM112</f>
        <v>0</v>
      </c>
    </row>
    <row r="45080" spans="1:7" x14ac:dyDescent="0.25">
      <c r="A45080" s="319">
        <f>'Comp. Desp. Indiretas'!$DM$7</f>
        <v>0</v>
      </c>
      <c r="B45080" s="314" t="str">
        <f>'Composições Desp. Diretas'!$A$10</f>
        <v>SE</v>
      </c>
      <c r="C45080" s="314" t="str">
        <f>EAP!$C$9</f>
        <v>PP01</v>
      </c>
      <c r="D45080" s="315" t="str">
        <f>'Composições Desp. Diretas'!$C$10</f>
        <v>Subcontratação: realização do serviço de monit. da QAE</v>
      </c>
      <c r="E45080" s="314" t="str">
        <f>Resumo!$R$5</f>
        <v>Despesa</v>
      </c>
      <c r="F45080" s="314" t="str">
        <f>Resumo!$R$7</f>
        <v>Despesa Direta</v>
      </c>
      <c r="G45080" s="327">
        <f>'Composições Desp. Diretas'!DN10</f>
        <v>0</v>
      </c>
    </row>
    <row r="45081" spans="1:7" x14ac:dyDescent="0.25">
      <c r="A45081" s="319">
        <f>'Comp. Desp. Indiretas'!$DM$7</f>
        <v>0</v>
      </c>
      <c r="B45081" s="314" t="str">
        <f>'Composições Desp. Diretas'!$A$11</f>
        <v>MOC</v>
      </c>
      <c r="C45081" s="314" t="str">
        <f>EAP!$C$9</f>
        <v>PP01</v>
      </c>
      <c r="D45081" s="315" t="str">
        <f>'Composições Desp. Diretas'!$C$11</f>
        <v>ANALISTA DE PROJETOS PLENO</v>
      </c>
      <c r="E45081" s="314" t="str">
        <f>Resumo!$R$5</f>
        <v>Despesa</v>
      </c>
      <c r="F45081" s="314" t="str">
        <f>Resumo!$R$7</f>
        <v>Despesa Direta</v>
      </c>
      <c r="G45081" s="327">
        <f>'Composições Desp. Diretas'!DN11</f>
        <v>0</v>
      </c>
    </row>
    <row r="45082" spans="1:7" x14ac:dyDescent="0.25">
      <c r="A45082" s="319">
        <f>'Comp. Desp. Indiretas'!$DM$7</f>
        <v>0</v>
      </c>
      <c r="B45082" s="314">
        <f>'Composições Desp. Diretas'!$A$12</f>
        <v>0</v>
      </c>
      <c r="C45082" s="314" t="str">
        <f>EAP!$C$9</f>
        <v>PP01</v>
      </c>
      <c r="D45082" s="315">
        <f>'Composições Desp. Diretas'!$C$12</f>
        <v>0</v>
      </c>
      <c r="E45082" s="314" t="str">
        <f>Resumo!$R$5</f>
        <v>Despesa</v>
      </c>
      <c r="F45082" s="314" t="str">
        <f>Resumo!$R$7</f>
        <v>Despesa Direta</v>
      </c>
      <c r="G45082" s="327">
        <f>'Composições Desp. Diretas'!DN12</f>
        <v>0</v>
      </c>
    </row>
    <row r="45083" spans="1:7" x14ac:dyDescent="0.25">
      <c r="A45083" s="319">
        <f>'Comp. Desp. Indiretas'!$DM$7</f>
        <v>0</v>
      </c>
      <c r="B45083" s="314">
        <f>'Composições Desp. Diretas'!$A$13</f>
        <v>0</v>
      </c>
      <c r="C45083" s="314" t="str">
        <f>EAP!$C$9</f>
        <v>PP01</v>
      </c>
      <c r="D45083" s="315">
        <f>'Composições Desp. Diretas'!$C$13</f>
        <v>0</v>
      </c>
      <c r="E45083" s="314" t="str">
        <f>Resumo!$R$5</f>
        <v>Despesa</v>
      </c>
      <c r="F45083" s="314" t="str">
        <f>Resumo!$R$7</f>
        <v>Despesa Direta</v>
      </c>
      <c r="G45083" s="327">
        <f>'Composições Desp. Diretas'!DN13</f>
        <v>0</v>
      </c>
    </row>
    <row r="45084" spans="1:7" x14ac:dyDescent="0.25">
      <c r="A45084" s="319">
        <f>'Comp. Desp. Indiretas'!$DM$7</f>
        <v>0</v>
      </c>
      <c r="B45084" s="314">
        <f>'Composições Desp. Diretas'!$A$14</f>
        <v>0</v>
      </c>
      <c r="C45084" s="314" t="str">
        <f>EAP!$C$9</f>
        <v>PP01</v>
      </c>
      <c r="D45084" s="315">
        <f>'Composições Desp. Diretas'!$C$14</f>
        <v>0</v>
      </c>
      <c r="E45084" s="314" t="str">
        <f>Resumo!$R$5</f>
        <v>Despesa</v>
      </c>
      <c r="F45084" s="314" t="str">
        <f>Resumo!$R$7</f>
        <v>Despesa Direta</v>
      </c>
      <c r="G45084" s="327">
        <f>'Composições Desp. Diretas'!DN14</f>
        <v>0</v>
      </c>
    </row>
    <row r="45085" spans="1:7" x14ac:dyDescent="0.25">
      <c r="A45085" s="319">
        <f>'Comp. Desp. Indiretas'!$DM$7</f>
        <v>0</v>
      </c>
      <c r="B45085" s="314">
        <f>'Composições Desp. Diretas'!$A$15</f>
        <v>0</v>
      </c>
      <c r="C45085" s="314" t="str">
        <f>EAP!$C$9</f>
        <v>PP01</v>
      </c>
      <c r="D45085" s="315">
        <f>'Composições Desp. Diretas'!$C$15</f>
        <v>0</v>
      </c>
      <c r="E45085" s="314" t="str">
        <f>Resumo!$R$5</f>
        <v>Despesa</v>
      </c>
      <c r="F45085" s="314" t="str">
        <f>Resumo!$R$7</f>
        <v>Despesa Direta</v>
      </c>
      <c r="G45085" s="327">
        <f>'Composições Desp. Diretas'!DN15</f>
        <v>0</v>
      </c>
    </row>
    <row r="45086" spans="1:7" x14ac:dyDescent="0.25">
      <c r="A45086" s="319">
        <f>'Comp. Desp. Indiretas'!$DM$7</f>
        <v>0</v>
      </c>
      <c r="B45086" s="314">
        <f>'Composições Desp. Diretas'!$A$16</f>
        <v>0</v>
      </c>
      <c r="C45086" s="314" t="str">
        <f>EAP!$C$9</f>
        <v>PP01</v>
      </c>
      <c r="D45086" s="315">
        <f>'Composições Desp. Diretas'!$C$16</f>
        <v>0</v>
      </c>
      <c r="E45086" s="314" t="str">
        <f>Resumo!$R$5</f>
        <v>Despesa</v>
      </c>
      <c r="F45086" s="314" t="str">
        <f>Resumo!$R$7</f>
        <v>Despesa Direta</v>
      </c>
      <c r="G45086" s="327">
        <f>'Composições Desp. Diretas'!DN16</f>
        <v>0</v>
      </c>
    </row>
    <row r="45087" spans="1:7" x14ac:dyDescent="0.25">
      <c r="A45087" s="319">
        <f>'Comp. Desp. Indiretas'!$DM$7</f>
        <v>0</v>
      </c>
      <c r="B45087" s="314">
        <f>'Composições Desp. Diretas'!$A$17</f>
        <v>0</v>
      </c>
      <c r="C45087" s="314" t="str">
        <f>EAP!$C$9</f>
        <v>PP01</v>
      </c>
      <c r="D45087" s="315">
        <f>'Composições Desp. Diretas'!$C$17</f>
        <v>0</v>
      </c>
      <c r="E45087" s="314" t="str">
        <f>Resumo!$R$5</f>
        <v>Despesa</v>
      </c>
      <c r="F45087" s="314" t="str">
        <f>Resumo!$R$7</f>
        <v>Despesa Direta</v>
      </c>
      <c r="G45087" s="327">
        <f>'Composições Desp. Diretas'!DN17</f>
        <v>0</v>
      </c>
    </row>
    <row r="45088" spans="1:7" x14ac:dyDescent="0.25">
      <c r="A45088" s="319">
        <f>'Comp. Desp. Indiretas'!$DM$7</f>
        <v>0</v>
      </c>
      <c r="B45088" s="314">
        <f>'Composições Desp. Diretas'!$A$18</f>
        <v>0</v>
      </c>
      <c r="C45088" s="314" t="str">
        <f>EAP!$C$9</f>
        <v>PP01</v>
      </c>
      <c r="D45088" s="315">
        <f>'Composições Desp. Diretas'!$C$18</f>
        <v>0</v>
      </c>
      <c r="E45088" s="314" t="str">
        <f>Resumo!$R$5</f>
        <v>Despesa</v>
      </c>
      <c r="F45088" s="314" t="str">
        <f>Resumo!$R$7</f>
        <v>Despesa Direta</v>
      </c>
      <c r="G45088" s="327">
        <f>'Composições Desp. Diretas'!DN18</f>
        <v>0</v>
      </c>
    </row>
    <row r="45089" spans="1:7" x14ac:dyDescent="0.25">
      <c r="A45089" s="319">
        <f>'Comp. Desp. Indiretas'!$DM$7</f>
        <v>0</v>
      </c>
      <c r="B45089" s="314">
        <f>'Composições Desp. Diretas'!$A$19</f>
        <v>0</v>
      </c>
      <c r="C45089" s="314" t="str">
        <f>EAP!$C$9</f>
        <v>PP01</v>
      </c>
      <c r="D45089" s="315">
        <f>'Composições Desp. Diretas'!$C$19</f>
        <v>0</v>
      </c>
      <c r="E45089" s="314" t="str">
        <f>Resumo!$R$5</f>
        <v>Despesa</v>
      </c>
      <c r="F45089" s="314" t="str">
        <f>Resumo!$R$7</f>
        <v>Despesa Direta</v>
      </c>
      <c r="G45089" s="327">
        <f>'Composições Desp. Diretas'!DN19</f>
        <v>0</v>
      </c>
    </row>
    <row r="45090" spans="1:7" x14ac:dyDescent="0.25">
      <c r="A45090" s="319">
        <f>'Comp. Desp. Indiretas'!$DM$7</f>
        <v>0</v>
      </c>
      <c r="B45090" s="314">
        <f>'Composições Desp. Diretas'!$A$20</f>
        <v>0</v>
      </c>
      <c r="C45090" s="314" t="str">
        <f>EAP!$C$9</f>
        <v>PP01</v>
      </c>
      <c r="D45090" s="315">
        <f>'Composições Desp. Diretas'!$C$20</f>
        <v>0</v>
      </c>
      <c r="E45090" s="314" t="str">
        <f>Resumo!$R$5</f>
        <v>Despesa</v>
      </c>
      <c r="F45090" s="314" t="str">
        <f>Resumo!$R$7</f>
        <v>Despesa Direta</v>
      </c>
      <c r="G45090" s="327">
        <f>'Composições Desp. Diretas'!DN20</f>
        <v>0</v>
      </c>
    </row>
    <row r="45091" spans="1:7" x14ac:dyDescent="0.25">
      <c r="A45091" s="319">
        <f>'Comp. Desp. Indiretas'!$DM$7</f>
        <v>0</v>
      </c>
      <c r="B45091" s="314">
        <f>'Composições Desp. Diretas'!$A$21</f>
        <v>0</v>
      </c>
      <c r="C45091" s="314" t="str">
        <f>EAP!$C$9</f>
        <v>PP01</v>
      </c>
      <c r="D45091" s="315">
        <f>'Composições Desp. Diretas'!$C$21</f>
        <v>0</v>
      </c>
      <c r="E45091" s="314" t="str">
        <f>Resumo!$R$5</f>
        <v>Despesa</v>
      </c>
      <c r="F45091" s="314" t="str">
        <f>Resumo!$R$7</f>
        <v>Despesa Direta</v>
      </c>
      <c r="G45091" s="327">
        <f>'Composições Desp. Diretas'!DN21</f>
        <v>0</v>
      </c>
    </row>
    <row r="45092" spans="1:7" x14ac:dyDescent="0.25">
      <c r="A45092" s="319">
        <f>'Comp. Desp. Indiretas'!$DM$7</f>
        <v>0</v>
      </c>
      <c r="B45092" s="314">
        <f>'Composições Desp. Diretas'!$A$22</f>
        <v>0</v>
      </c>
      <c r="C45092" s="314" t="str">
        <f>EAP!$C$9</f>
        <v>PP01</v>
      </c>
      <c r="D45092" s="315">
        <f>'Composições Desp. Diretas'!$C$22</f>
        <v>0</v>
      </c>
      <c r="E45092" s="314" t="str">
        <f>Resumo!$R$5</f>
        <v>Despesa</v>
      </c>
      <c r="F45092" s="314" t="str">
        <f>Resumo!$R$7</f>
        <v>Despesa Direta</v>
      </c>
      <c r="G45092" s="327">
        <f>'Composições Desp. Diretas'!DN22</f>
        <v>0</v>
      </c>
    </row>
    <row r="45093" spans="1:7" x14ac:dyDescent="0.25">
      <c r="A45093" s="319">
        <f>'Comp. Desp. Indiretas'!$DM$7</f>
        <v>0</v>
      </c>
      <c r="B45093" s="314">
        <f>'Composições Desp. Diretas'!$A$23</f>
        <v>0</v>
      </c>
      <c r="C45093" s="314" t="str">
        <f>EAP!$C$9</f>
        <v>PP01</v>
      </c>
      <c r="D45093" s="315">
        <f>'Composições Desp. Diretas'!$C$23</f>
        <v>0</v>
      </c>
      <c r="E45093" s="314" t="str">
        <f>Resumo!$R$5</f>
        <v>Despesa</v>
      </c>
      <c r="F45093" s="314" t="str">
        <f>Resumo!$R$7</f>
        <v>Despesa Direta</v>
      </c>
      <c r="G45093" s="327">
        <f>'Composições Desp. Diretas'!DN23</f>
        <v>0</v>
      </c>
    </row>
    <row r="45111" spans="1:7" x14ac:dyDescent="0.25">
      <c r="A45111" s="319">
        <f>'Comp. Desp. Indiretas'!$DM$7</f>
        <v>0</v>
      </c>
      <c r="B45111" s="314" t="str">
        <f>'Composições Desp. Diretas'!$A$25</f>
        <v>MOC</v>
      </c>
      <c r="C45111" s="314" t="str">
        <f>EAP!$C$10</f>
        <v>PP02</v>
      </c>
      <c r="D45111" s="315" t="str">
        <f>'Composições Desp. Diretas'!$C$25</f>
        <v>TÉCNICO OPERACIONAL</v>
      </c>
      <c r="E45111" s="314" t="str">
        <f>Resumo!$R$5</f>
        <v>Despesa</v>
      </c>
      <c r="F45111" s="314" t="str">
        <f>Resumo!$R$7</f>
        <v>Despesa Direta</v>
      </c>
      <c r="G45111" s="327">
        <f>'Composições Desp. Diretas'!DN25</f>
        <v>0</v>
      </c>
    </row>
    <row r="45112" spans="1:7" x14ac:dyDescent="0.25">
      <c r="A45112" s="319">
        <f>'Comp. Desp. Indiretas'!$DM$7</f>
        <v>0</v>
      </c>
      <c r="B45112" s="314" t="str">
        <f>'Composições Desp. Diretas'!$A$26</f>
        <v>SE</v>
      </c>
      <c r="C45112" s="314" t="str">
        <f>EAP!$C$10</f>
        <v>PP02</v>
      </c>
      <c r="D45112" s="315" t="str">
        <f>'Composições Desp. Diretas'!$C$26</f>
        <v>Pedágio</v>
      </c>
      <c r="E45112" s="314" t="str">
        <f>Resumo!$R$5</f>
        <v>Despesa</v>
      </c>
      <c r="F45112" s="314" t="str">
        <f>Resumo!$R$7</f>
        <v>Despesa Direta</v>
      </c>
      <c r="G45112" s="327">
        <f>'Composições Desp. Diretas'!DN26</f>
        <v>0</v>
      </c>
    </row>
    <row r="45113" spans="1:7" x14ac:dyDescent="0.25">
      <c r="A45113" s="319">
        <f>'Comp. Desp. Indiretas'!$DM$7</f>
        <v>0</v>
      </c>
      <c r="B45113" s="314" t="str">
        <f>'Composições Desp. Diretas'!$A$27</f>
        <v>SE</v>
      </c>
      <c r="C45113" s="314" t="str">
        <f>EAP!$C$10</f>
        <v>PP02</v>
      </c>
      <c r="D45113" s="315" t="str">
        <f>'Composições Desp. Diretas'!$C$27</f>
        <v>Despacho ida e volta - sonômetro</v>
      </c>
      <c r="E45113" s="314" t="str">
        <f>Resumo!$R$5</f>
        <v>Despesa</v>
      </c>
      <c r="F45113" s="314" t="str">
        <f>Resumo!$R$7</f>
        <v>Despesa Direta</v>
      </c>
      <c r="G45113" s="327">
        <f>'Composições Desp. Diretas'!DN27</f>
        <v>0</v>
      </c>
    </row>
    <row r="45114" spans="1:7" x14ac:dyDescent="0.25">
      <c r="A45114" s="319">
        <f>'Comp. Desp. Indiretas'!$DM$7</f>
        <v>0</v>
      </c>
      <c r="B45114" s="314" t="str">
        <f>'Composições Desp. Diretas'!$A$28</f>
        <v>DG</v>
      </c>
      <c r="C45114" s="314" t="str">
        <f>EAP!$C$10</f>
        <v>PP02</v>
      </c>
      <c r="D45114" s="315" t="str">
        <f>'Composições Desp. Diretas'!$C$28</f>
        <v>ALUGUEL DE VEICULO LEVE</v>
      </c>
      <c r="E45114" s="314" t="str">
        <f>Resumo!$R$5</f>
        <v>Despesa</v>
      </c>
      <c r="F45114" s="314" t="str">
        <f>Resumo!$R$7</f>
        <v>Despesa Direta</v>
      </c>
      <c r="G45114" s="327">
        <f>'Composições Desp. Diretas'!DN28</f>
        <v>0</v>
      </c>
    </row>
    <row r="45115" spans="1:7" x14ac:dyDescent="0.25">
      <c r="A45115" s="319">
        <f>'Comp. Desp. Indiretas'!$DM$7</f>
        <v>0</v>
      </c>
      <c r="B45115" s="314" t="str">
        <f>'Composições Desp. Diretas'!$A$29</f>
        <v>DG</v>
      </c>
      <c r="C45115" s="314" t="str">
        <f>EAP!$C$10</f>
        <v>PP02</v>
      </c>
      <c r="D45115" s="315" t="str">
        <f>'Composições Desp. Diretas'!$C$29</f>
        <v>COMBUSTÍVEL - GASOLINA</v>
      </c>
      <c r="E45115" s="314" t="str">
        <f>Resumo!$R$5</f>
        <v>Despesa</v>
      </c>
      <c r="F45115" s="314" t="str">
        <f>Resumo!$R$7</f>
        <v>Despesa Direta</v>
      </c>
      <c r="G45115" s="327">
        <f>'Composições Desp. Diretas'!DN29</f>
        <v>0</v>
      </c>
    </row>
    <row r="45116" spans="1:7" x14ac:dyDescent="0.25">
      <c r="A45116" s="319">
        <f>'Comp. Desp. Indiretas'!$DM$7</f>
        <v>0</v>
      </c>
      <c r="B45116" s="314">
        <f>'Composições Desp. Diretas'!$A$30</f>
        <v>0</v>
      </c>
      <c r="C45116" s="314" t="str">
        <f>EAP!$C$10</f>
        <v>PP02</v>
      </c>
      <c r="D45116" s="315">
        <f>'Composições Desp. Diretas'!$C$30</f>
        <v>0</v>
      </c>
      <c r="E45116" s="314" t="str">
        <f>Resumo!$R$5</f>
        <v>Despesa</v>
      </c>
      <c r="F45116" s="314" t="str">
        <f>Resumo!$R$7</f>
        <v>Despesa Direta</v>
      </c>
      <c r="G45116" s="327">
        <f>'Composições Desp. Diretas'!DN30</f>
        <v>0</v>
      </c>
    </row>
    <row r="45117" spans="1:7" x14ac:dyDescent="0.25">
      <c r="A45117" s="319">
        <f>'Comp. Desp. Indiretas'!$DM$7</f>
        <v>0</v>
      </c>
      <c r="B45117" s="314">
        <f>'Composições Desp. Diretas'!$A$31</f>
        <v>0</v>
      </c>
      <c r="C45117" s="314" t="str">
        <f>EAP!$C$10</f>
        <v>PP02</v>
      </c>
      <c r="D45117" s="315">
        <f>'Composições Desp. Diretas'!$C$31</f>
        <v>0</v>
      </c>
      <c r="E45117" s="314" t="str">
        <f>Resumo!$R$5</f>
        <v>Despesa</v>
      </c>
      <c r="F45117" s="314" t="str">
        <f>Resumo!$R$7</f>
        <v>Despesa Direta</v>
      </c>
      <c r="G45117" s="327">
        <f>'Composições Desp. Diretas'!DN31</f>
        <v>0</v>
      </c>
    </row>
    <row r="45118" spans="1:7" x14ac:dyDescent="0.25">
      <c r="A45118" s="319">
        <f>'Comp. Desp. Indiretas'!$DM$7</f>
        <v>0</v>
      </c>
      <c r="B45118" s="314" t="str">
        <f>'Composições Desp. Diretas'!$A$32</f>
        <v>MOC</v>
      </c>
      <c r="C45118" s="314" t="str">
        <f>EAP!$C$10</f>
        <v>PP02</v>
      </c>
      <c r="D45118" s="315" t="str">
        <f>'Composições Desp. Diretas'!$C$32</f>
        <v>COORD. DE PROJETO</v>
      </c>
      <c r="E45118" s="314" t="str">
        <f>Resumo!$R$5</f>
        <v>Despesa</v>
      </c>
      <c r="F45118" s="314" t="str">
        <f>Resumo!$R$7</f>
        <v>Despesa Direta</v>
      </c>
      <c r="G45118" s="327">
        <f>'Composições Desp. Diretas'!DN32</f>
        <v>0</v>
      </c>
    </row>
    <row r="45119" spans="1:7" x14ac:dyDescent="0.25">
      <c r="A45119" s="319">
        <f>'Comp. Desp. Indiretas'!$DM$7</f>
        <v>0</v>
      </c>
      <c r="B45119" s="314" t="str">
        <f>'Composições Desp. Diretas'!$A$33</f>
        <v>MOC</v>
      </c>
      <c r="C45119" s="314" t="str">
        <f>EAP!$C$10</f>
        <v>PP02</v>
      </c>
      <c r="D45119" s="315" t="str">
        <f>'Composições Desp. Diretas'!$C$33</f>
        <v>ANALISTA DE PROJETOS PLENO</v>
      </c>
      <c r="E45119" s="314" t="str">
        <f>Resumo!$R$5</f>
        <v>Despesa</v>
      </c>
      <c r="F45119" s="314" t="str">
        <f>Resumo!$R$7</f>
        <v>Despesa Direta</v>
      </c>
      <c r="G45119" s="327">
        <f>'Composições Desp. Diretas'!DN33</f>
        <v>0</v>
      </c>
    </row>
    <row r="45120" spans="1:7" x14ac:dyDescent="0.25">
      <c r="A45120" s="319">
        <f>'Comp. Desp. Indiretas'!$DM$7</f>
        <v>0</v>
      </c>
      <c r="B45120" s="314" t="str">
        <f>'Composições Desp. Diretas'!$A$34</f>
        <v>MOC</v>
      </c>
      <c r="C45120" s="314" t="str">
        <f>EAP!$C$10</f>
        <v>PP02</v>
      </c>
      <c r="D45120" s="315" t="str">
        <f>'Composições Desp. Diretas'!$C$34</f>
        <v>ASSISTENTE DE PROJETOS</v>
      </c>
      <c r="E45120" s="314" t="str">
        <f>Resumo!$R$5</f>
        <v>Despesa</v>
      </c>
      <c r="F45120" s="314" t="str">
        <f>Resumo!$R$7</f>
        <v>Despesa Direta</v>
      </c>
      <c r="G45120" s="327">
        <f>'Composições Desp. Diretas'!DN34</f>
        <v>0</v>
      </c>
    </row>
    <row r="45121" spans="1:7" x14ac:dyDescent="0.25">
      <c r="A45121" s="319">
        <f>'Comp. Desp. Indiretas'!$DM$7</f>
        <v>0</v>
      </c>
      <c r="B45121" s="314" t="str">
        <f>'Composições Desp. Diretas'!$A$35</f>
        <v>MOC</v>
      </c>
      <c r="C45121" s="314" t="str">
        <f>EAP!$C$10</f>
        <v>PP02</v>
      </c>
      <c r="D45121" s="315" t="str">
        <f>'Composições Desp. Diretas'!$C$35</f>
        <v>ANALISTA DE GEOPROCESSAMENTO</v>
      </c>
      <c r="E45121" s="314" t="str">
        <f>Resumo!$R$5</f>
        <v>Despesa</v>
      </c>
      <c r="F45121" s="314" t="str">
        <f>Resumo!$R$7</f>
        <v>Despesa Direta</v>
      </c>
      <c r="G45121" s="327">
        <f>'Composições Desp. Diretas'!DN35</f>
        <v>0</v>
      </c>
    </row>
    <row r="45122" spans="1:7" x14ac:dyDescent="0.25">
      <c r="A45122" s="319">
        <f>'Comp. Desp. Indiretas'!$DM$7</f>
        <v>0</v>
      </c>
      <c r="B45122" s="314">
        <f>'Composições Desp. Diretas'!$A$36</f>
        <v>0</v>
      </c>
      <c r="C45122" s="314" t="str">
        <f>EAP!$C$10</f>
        <v>PP02</v>
      </c>
      <c r="D45122" s="315">
        <f>'Composições Desp. Diretas'!$C$36</f>
        <v>0</v>
      </c>
      <c r="E45122" s="314" t="str">
        <f>Resumo!$R$5</f>
        <v>Despesa</v>
      </c>
      <c r="F45122" s="314" t="str">
        <f>Resumo!$R$7</f>
        <v>Despesa Direta</v>
      </c>
      <c r="G45122" s="327">
        <f>'Composições Desp. Diretas'!DN36</f>
        <v>0</v>
      </c>
    </row>
    <row r="45123" spans="1:7" x14ac:dyDescent="0.25">
      <c r="A45123" s="319">
        <f>'Comp. Desp. Indiretas'!$DM$7</f>
        <v>0</v>
      </c>
      <c r="B45123" s="314">
        <f>'Composições Desp. Diretas'!$A$37</f>
        <v>0</v>
      </c>
      <c r="C45123" s="314" t="str">
        <f>EAP!$C$10</f>
        <v>PP02</v>
      </c>
      <c r="D45123" s="315">
        <f>'Composições Desp. Diretas'!$C$37</f>
        <v>0</v>
      </c>
      <c r="E45123" s="314" t="str">
        <f>Resumo!$R$5</f>
        <v>Despesa</v>
      </c>
      <c r="F45123" s="314" t="str">
        <f>Resumo!$R$7</f>
        <v>Despesa Direta</v>
      </c>
      <c r="G45123" s="327">
        <f>'Composições Desp. Diretas'!DN37</f>
        <v>0</v>
      </c>
    </row>
    <row r="45124" spans="1:7" x14ac:dyDescent="0.25">
      <c r="A45124" s="319">
        <f>'Comp. Desp. Indiretas'!$DM$7</f>
        <v>0</v>
      </c>
      <c r="B45124" s="314">
        <f>'Composições Desp. Diretas'!$A$38</f>
        <v>0</v>
      </c>
      <c r="C45124" s="314" t="str">
        <f>EAP!$C$10</f>
        <v>PP02</v>
      </c>
      <c r="D45124" s="315">
        <f>'Composições Desp. Diretas'!$C$38</f>
        <v>0</v>
      </c>
      <c r="E45124" s="314" t="str">
        <f>Resumo!$R$5</f>
        <v>Despesa</v>
      </c>
      <c r="F45124" s="314" t="str">
        <f>Resumo!$R$7</f>
        <v>Despesa Direta</v>
      </c>
      <c r="G45124" s="327">
        <f>'Composições Desp. Diretas'!DN38</f>
        <v>0</v>
      </c>
    </row>
    <row r="45125" spans="1:7" x14ac:dyDescent="0.25">
      <c r="A45125" s="319">
        <f>'Comp. Desp. Indiretas'!$DM$7</f>
        <v>0</v>
      </c>
      <c r="B45125" s="314">
        <f>'Composições Desp. Diretas'!$A$39</f>
        <v>0</v>
      </c>
      <c r="C45125" s="314" t="str">
        <f>EAP!$C$10</f>
        <v>PP02</v>
      </c>
      <c r="D45125" s="315">
        <f>'Composições Desp. Diretas'!$C$39</f>
        <v>0</v>
      </c>
      <c r="E45125" s="314" t="str">
        <f>Resumo!$R$5</f>
        <v>Despesa</v>
      </c>
      <c r="F45125" s="314" t="str">
        <f>Resumo!$R$7</f>
        <v>Despesa Direta</v>
      </c>
      <c r="G45125" s="327">
        <f>'Composições Desp. Diretas'!DN39</f>
        <v>0</v>
      </c>
    </row>
    <row r="45126" spans="1:7" x14ac:dyDescent="0.25">
      <c r="A45126" s="319">
        <f>'Comp. Desp. Indiretas'!$DM$7</f>
        <v>0</v>
      </c>
      <c r="B45126" s="314">
        <f>'Composições Desp. Diretas'!$A$40</f>
        <v>0</v>
      </c>
      <c r="C45126" s="314" t="str">
        <f>EAP!$C$10</f>
        <v>PP02</v>
      </c>
      <c r="D45126" s="315">
        <f>'Composições Desp. Diretas'!$C$40</f>
        <v>0</v>
      </c>
      <c r="E45126" s="314" t="str">
        <f>Resumo!$R$5</f>
        <v>Despesa</v>
      </c>
      <c r="F45126" s="314" t="str">
        <f>Resumo!$R$7</f>
        <v>Despesa Direta</v>
      </c>
      <c r="G45126" s="327">
        <f>'Composições Desp. Diretas'!DN40</f>
        <v>0</v>
      </c>
    </row>
    <row r="45127" spans="1:7" x14ac:dyDescent="0.25">
      <c r="A45127" s="319">
        <f>'Comp. Desp. Indiretas'!$DM$7</f>
        <v>0</v>
      </c>
      <c r="B45127" s="314">
        <f>'Composições Desp. Diretas'!$A$41</f>
        <v>0</v>
      </c>
      <c r="C45127" s="314" t="str">
        <f>EAP!$C$10</f>
        <v>PP02</v>
      </c>
      <c r="D45127" s="315">
        <f>'Composições Desp. Diretas'!$C$41</f>
        <v>0</v>
      </c>
      <c r="E45127" s="314" t="str">
        <f>Resumo!$R$5</f>
        <v>Despesa</v>
      </c>
      <c r="F45127" s="314" t="str">
        <f>Resumo!$R$7</f>
        <v>Despesa Direta</v>
      </c>
      <c r="G45127" s="327">
        <f>'Composições Desp. Diretas'!DN41</f>
        <v>0</v>
      </c>
    </row>
    <row r="45128" spans="1:7" x14ac:dyDescent="0.25">
      <c r="A45128" s="319">
        <f>'Comp. Desp. Indiretas'!$DM$7</f>
        <v>0</v>
      </c>
      <c r="B45128" s="314">
        <f>'Composições Desp. Diretas'!$A$42</f>
        <v>0</v>
      </c>
      <c r="C45128" s="314" t="str">
        <f>EAP!$C$10</f>
        <v>PP02</v>
      </c>
      <c r="D45128" s="315">
        <f>'Composições Desp. Diretas'!$C$42</f>
        <v>0</v>
      </c>
      <c r="E45128" s="314" t="str">
        <f>Resumo!$R$5</f>
        <v>Despesa</v>
      </c>
      <c r="F45128" s="314" t="str">
        <f>Resumo!$R$7</f>
        <v>Despesa Direta</v>
      </c>
      <c r="G45128" s="327">
        <f>'Composições Desp. Diretas'!DN42</f>
        <v>0</v>
      </c>
    </row>
    <row r="45129" spans="1:7" x14ac:dyDescent="0.25">
      <c r="A45129" s="319">
        <f>'Comp. Desp. Indiretas'!$DM$7</f>
        <v>0</v>
      </c>
      <c r="B45129" s="314">
        <f>'Composições Desp. Diretas'!$A$43</f>
        <v>0</v>
      </c>
      <c r="C45129" s="314" t="str">
        <f>EAP!$C$10</f>
        <v>PP02</v>
      </c>
      <c r="D45129" s="315">
        <f>'Composições Desp. Diretas'!$C$43</f>
        <v>0</v>
      </c>
      <c r="E45129" s="314" t="str">
        <f>Resumo!$R$5</f>
        <v>Despesa</v>
      </c>
      <c r="F45129" s="314" t="str">
        <f>Resumo!$R$7</f>
        <v>Despesa Direta</v>
      </c>
      <c r="G45129" s="327">
        <f>'Composições Desp. Diretas'!DN43</f>
        <v>0</v>
      </c>
    </row>
    <row r="45130" spans="1:7" x14ac:dyDescent="0.25">
      <c r="A45130" s="319">
        <f>'Comp. Desp. Indiretas'!$DM$7</f>
        <v>0</v>
      </c>
      <c r="B45130" s="314">
        <f>'Composições Desp. Diretas'!$A$44</f>
        <v>0</v>
      </c>
      <c r="C45130" s="314" t="str">
        <f>EAP!$C$10</f>
        <v>PP02</v>
      </c>
      <c r="D45130" s="315">
        <f>'Composições Desp. Diretas'!$C$44</f>
        <v>0</v>
      </c>
      <c r="E45130" s="314" t="str">
        <f>Resumo!$R$5</f>
        <v>Despesa</v>
      </c>
      <c r="F45130" s="314" t="str">
        <f>Resumo!$R$7</f>
        <v>Despesa Direta</v>
      </c>
      <c r="G45130" s="327">
        <f>'Composições Desp. Diretas'!DN44</f>
        <v>0</v>
      </c>
    </row>
    <row r="45131" spans="1:7" x14ac:dyDescent="0.25">
      <c r="A45131" s="319">
        <f>'Comp. Desp. Indiretas'!$DM$7</f>
        <v>0</v>
      </c>
      <c r="B45131" s="314">
        <f>'Composições Desp. Diretas'!$A$45</f>
        <v>0</v>
      </c>
      <c r="C45131" s="314" t="str">
        <f>EAP!$C$10</f>
        <v>PP02</v>
      </c>
      <c r="D45131" s="315">
        <f>'Composições Desp. Diretas'!$C$45</f>
        <v>0</v>
      </c>
      <c r="E45131" s="314" t="str">
        <f>Resumo!$R$5</f>
        <v>Despesa</v>
      </c>
      <c r="F45131" s="314" t="str">
        <f>Resumo!$R$7</f>
        <v>Despesa Direta</v>
      </c>
      <c r="G45131" s="327">
        <f>'Composições Desp. Diretas'!DN45</f>
        <v>0</v>
      </c>
    </row>
    <row r="45132" spans="1:7" x14ac:dyDescent="0.25">
      <c r="A45132" s="319">
        <f>'Comp. Desp. Indiretas'!$DM$7</f>
        <v>0</v>
      </c>
      <c r="B45132" s="314">
        <f>'Composições Desp. Diretas'!$A$46</f>
        <v>0</v>
      </c>
      <c r="C45132" s="314" t="str">
        <f>EAP!$C$10</f>
        <v>PP02</v>
      </c>
      <c r="D45132" s="315">
        <f>'Composições Desp. Diretas'!$C$46</f>
        <v>0</v>
      </c>
      <c r="E45132" s="314" t="str">
        <f>Resumo!$R$5</f>
        <v>Despesa</v>
      </c>
      <c r="F45132" s="314" t="str">
        <f>Resumo!$R$7</f>
        <v>Despesa Direta</v>
      </c>
      <c r="G45132" s="327">
        <f>'Composições Desp. Diretas'!DN46</f>
        <v>0</v>
      </c>
    </row>
    <row r="45133" spans="1:7" x14ac:dyDescent="0.25">
      <c r="A45133" s="319">
        <f>'Comp. Desp. Indiretas'!$DM$7</f>
        <v>0</v>
      </c>
      <c r="B45133" s="314">
        <f>'Composições Desp. Diretas'!$A$47</f>
        <v>0</v>
      </c>
      <c r="C45133" s="314" t="str">
        <f>EAP!$C$10</f>
        <v>PP02</v>
      </c>
      <c r="D45133" s="315">
        <f>'Composições Desp. Diretas'!$C$47</f>
        <v>0</v>
      </c>
      <c r="E45133" s="314" t="str">
        <f>Resumo!$R$5</f>
        <v>Despesa</v>
      </c>
      <c r="F45133" s="314" t="str">
        <f>Resumo!$R$7</f>
        <v>Despesa Direta</v>
      </c>
      <c r="G45133" s="327">
        <f>'Composições Desp. Diretas'!DN47</f>
        <v>0</v>
      </c>
    </row>
    <row r="45134" spans="1:7" x14ac:dyDescent="0.25">
      <c r="A45134" s="319">
        <f>'Comp. Desp. Indiretas'!$DM$7</f>
        <v>0</v>
      </c>
      <c r="B45134" s="314">
        <f>'Composições Desp. Diretas'!$A$48</f>
        <v>0</v>
      </c>
      <c r="C45134" s="314" t="str">
        <f>EAP!$C$10</f>
        <v>PP02</v>
      </c>
      <c r="D45134" s="315">
        <f>'Composições Desp. Diretas'!$C$48</f>
        <v>0</v>
      </c>
      <c r="E45134" s="314" t="str">
        <f>Resumo!$R$5</f>
        <v>Despesa</v>
      </c>
      <c r="F45134" s="314" t="str">
        <f>Resumo!$R$7</f>
        <v>Despesa Direta</v>
      </c>
      <c r="G45134" s="327">
        <f>'Composições Desp. Diretas'!DN48</f>
        <v>0</v>
      </c>
    </row>
    <row r="45135" spans="1:7" x14ac:dyDescent="0.25">
      <c r="A45135" s="319">
        <f>'Comp. Desp. Indiretas'!$DM$7</f>
        <v>0</v>
      </c>
      <c r="B45135" s="314">
        <f>'Composições Desp. Diretas'!$A$49</f>
        <v>0</v>
      </c>
      <c r="C45135" s="314" t="str">
        <f>EAP!$C$10</f>
        <v>PP02</v>
      </c>
      <c r="D45135" s="315">
        <f>'Composições Desp. Diretas'!$C$49</f>
        <v>0</v>
      </c>
      <c r="E45135" s="314" t="str">
        <f>Resumo!$R$5</f>
        <v>Despesa</v>
      </c>
      <c r="F45135" s="314" t="str">
        <f>Resumo!$R$7</f>
        <v>Despesa Direta</v>
      </c>
      <c r="G45135" s="327">
        <f>'Composições Desp. Diretas'!DN49</f>
        <v>0</v>
      </c>
    </row>
    <row r="45136" spans="1:7" x14ac:dyDescent="0.25">
      <c r="A45136" s="319">
        <f>'Comp. Desp. Indiretas'!$DM$7</f>
        <v>0</v>
      </c>
      <c r="B45136" s="314">
        <f>'Composições Desp. Diretas'!$A$50</f>
        <v>0</v>
      </c>
      <c r="C45136" s="314" t="str">
        <f>EAP!$C$10</f>
        <v>PP02</v>
      </c>
      <c r="D45136" s="315">
        <f>'Composições Desp. Diretas'!$C$50</f>
        <v>0</v>
      </c>
      <c r="E45136" s="314" t="str">
        <f>Resumo!$R$5</f>
        <v>Despesa</v>
      </c>
      <c r="F45136" s="314" t="str">
        <f>Resumo!$R$7</f>
        <v>Despesa Direta</v>
      </c>
      <c r="G45136" s="327">
        <f>'Composições Desp. Diretas'!DN50</f>
        <v>0</v>
      </c>
    </row>
    <row r="45137" spans="1:7" x14ac:dyDescent="0.25">
      <c r="A45137" s="319">
        <f>'Comp. Desp. Indiretas'!$DM$7</f>
        <v>0</v>
      </c>
      <c r="B45137" s="314">
        <f>'Composições Desp. Diretas'!$A$51</f>
        <v>0</v>
      </c>
      <c r="C45137" s="314" t="str">
        <f>EAP!$C$10</f>
        <v>PP02</v>
      </c>
      <c r="D45137" s="315">
        <f>'Composições Desp. Diretas'!$C$51</f>
        <v>0</v>
      </c>
      <c r="E45137" s="314" t="str">
        <f>Resumo!$R$5</f>
        <v>Despesa</v>
      </c>
      <c r="F45137" s="314" t="str">
        <f>Resumo!$R$7</f>
        <v>Despesa Direta</v>
      </c>
      <c r="G45137" s="327">
        <f>'Composições Desp. Diretas'!DN51</f>
        <v>0</v>
      </c>
    </row>
    <row r="45138" spans="1:7" x14ac:dyDescent="0.25">
      <c r="A45138" s="319">
        <f>'Comp. Desp. Indiretas'!$DM$7</f>
        <v>0</v>
      </c>
      <c r="B45138" s="314">
        <f>'Composições Desp. Diretas'!$A$52</f>
        <v>0</v>
      </c>
      <c r="C45138" s="314" t="str">
        <f>EAP!$C$10</f>
        <v>PP02</v>
      </c>
      <c r="D45138" s="315">
        <f>'Composições Desp. Diretas'!$C$52</f>
        <v>0</v>
      </c>
      <c r="E45138" s="314" t="str">
        <f>Resumo!$R$5</f>
        <v>Despesa</v>
      </c>
      <c r="F45138" s="314" t="str">
        <f>Resumo!$R$7</f>
        <v>Despesa Direta</v>
      </c>
      <c r="G45138" s="327">
        <f>'Composições Desp. Diretas'!DN52</f>
        <v>0</v>
      </c>
    </row>
    <row r="45139" spans="1:7" x14ac:dyDescent="0.25">
      <c r="A45139" s="319">
        <f>'Comp. Desp. Indiretas'!$DM$7</f>
        <v>0</v>
      </c>
      <c r="B45139" s="314">
        <f>'Composições Desp. Diretas'!$A$53</f>
        <v>0</v>
      </c>
      <c r="C45139" s="314" t="str">
        <f>EAP!$C$10</f>
        <v>PP02</v>
      </c>
      <c r="D45139" s="315">
        <f>'Composições Desp. Diretas'!$C$53</f>
        <v>0</v>
      </c>
      <c r="E45139" s="314" t="str">
        <f>Resumo!$R$5</f>
        <v>Despesa</v>
      </c>
      <c r="F45139" s="314" t="str">
        <f>Resumo!$R$7</f>
        <v>Despesa Direta</v>
      </c>
      <c r="G45139" s="327">
        <f>'Composições Desp. Diretas'!DN53</f>
        <v>0</v>
      </c>
    </row>
    <row r="45140" spans="1:7" x14ac:dyDescent="0.25">
      <c r="A45140" s="319">
        <f>'Comp. Desp. Indiretas'!$DM$7</f>
        <v>0</v>
      </c>
      <c r="B45140" s="314">
        <f>'Composições Desp. Diretas'!$A$54</f>
        <v>0</v>
      </c>
      <c r="C45140" s="314" t="str">
        <f>EAP!$C$10</f>
        <v>PP02</v>
      </c>
      <c r="D45140" s="315">
        <f>'Composições Desp. Diretas'!$C$54</f>
        <v>0</v>
      </c>
      <c r="E45140" s="314" t="str">
        <f>Resumo!$R$5</f>
        <v>Despesa</v>
      </c>
      <c r="F45140" s="314" t="str">
        <f>Resumo!$R$7</f>
        <v>Despesa Direta</v>
      </c>
      <c r="G45140" s="327">
        <f>'Composições Desp. Diretas'!DN54</f>
        <v>0</v>
      </c>
    </row>
    <row r="45141" spans="1:7" x14ac:dyDescent="0.25">
      <c r="A45141" s="319">
        <f>'Comp. Desp. Indiretas'!$DM$7</f>
        <v>0</v>
      </c>
      <c r="B45141" s="314">
        <f>'Composições Desp. Diretas'!$A$55</f>
        <v>0</v>
      </c>
      <c r="C45141" s="314" t="str">
        <f>EAP!$C$10</f>
        <v>PP02</v>
      </c>
      <c r="D45141" s="315">
        <f>'Composições Desp. Diretas'!$C$55</f>
        <v>0</v>
      </c>
      <c r="E45141" s="314" t="str">
        <f>Resumo!$R$5</f>
        <v>Despesa</v>
      </c>
      <c r="F45141" s="314" t="str">
        <f>Resumo!$R$7</f>
        <v>Despesa Direta</v>
      </c>
      <c r="G45141" s="327">
        <f>'Composições Desp. Diretas'!DN55</f>
        <v>0</v>
      </c>
    </row>
    <row r="45142" spans="1:7" x14ac:dyDescent="0.25">
      <c r="A45142" s="319">
        <f>'Comp. Desp. Indiretas'!$DM$7</f>
        <v>0</v>
      </c>
      <c r="B45142" s="314" t="str">
        <f>'Composições Desp. Diretas'!$A$57</f>
        <v>SE</v>
      </c>
      <c r="C45142" s="314" t="str">
        <f>EAP!$C$11</f>
        <v>PP03</v>
      </c>
      <c r="D45142" s="315" t="str">
        <f>'Composições Desp. Diretas'!$C$57</f>
        <v>análise lab eflu</v>
      </c>
      <c r="E45142" s="314" t="str">
        <f>Resumo!$R$5</f>
        <v>Despesa</v>
      </c>
      <c r="F45142" s="314" t="str">
        <f>Resumo!$R$7</f>
        <v>Despesa Direta</v>
      </c>
      <c r="G45142" s="327">
        <f>'Composições Desp. Diretas'!DN57</f>
        <v>0</v>
      </c>
    </row>
    <row r="45143" spans="1:7" x14ac:dyDescent="0.25">
      <c r="A45143" s="319">
        <f>'Comp. Desp. Indiretas'!$DM$7</f>
        <v>0</v>
      </c>
      <c r="B45143" s="314" t="str">
        <f>'Composições Desp. Diretas'!$A$58</f>
        <v>MOC</v>
      </c>
      <c r="C45143" s="314" t="str">
        <f>EAP!$C$11</f>
        <v>PP03</v>
      </c>
      <c r="D45143" s="315" t="str">
        <f>'Composições Desp. Diretas'!$C$58</f>
        <v>ANALISTA DE PROJETOS PLENO</v>
      </c>
      <c r="E45143" s="314" t="str">
        <f>Resumo!$R$5</f>
        <v>Despesa</v>
      </c>
      <c r="F45143" s="314" t="str">
        <f>Resumo!$R$7</f>
        <v>Despesa Direta</v>
      </c>
      <c r="G45143" s="327">
        <f>'Composições Desp. Diretas'!DN58</f>
        <v>0</v>
      </c>
    </row>
    <row r="45144" spans="1:7" x14ac:dyDescent="0.25">
      <c r="A45144" s="319">
        <f>'Comp. Desp. Indiretas'!$DM$7</f>
        <v>0</v>
      </c>
      <c r="B45144" s="314" t="str">
        <f>'Composições Desp. Diretas'!$A$59</f>
        <v>SE</v>
      </c>
      <c r="C45144" s="314" t="str">
        <f>EAP!$C$11</f>
        <v>PP03</v>
      </c>
      <c r="D45144" s="315" t="str">
        <f>'Composições Desp. Diretas'!$C$59</f>
        <v>Elaboração de RT Ecotox</v>
      </c>
      <c r="E45144" s="314" t="str">
        <f>Resumo!$R$5</f>
        <v>Despesa</v>
      </c>
      <c r="F45144" s="314" t="str">
        <f>Resumo!$R$7</f>
        <v>Despesa Direta</v>
      </c>
      <c r="G45144" s="327">
        <f>'Composições Desp. Diretas'!DN59</f>
        <v>0</v>
      </c>
    </row>
    <row r="45145" spans="1:7" x14ac:dyDescent="0.25">
      <c r="A45145" s="319">
        <f>'Comp. Desp. Indiretas'!$DM$7</f>
        <v>0</v>
      </c>
      <c r="B45145" s="314">
        <f>'Composições Desp. Diretas'!$A$60</f>
        <v>0</v>
      </c>
      <c r="C45145" s="314" t="str">
        <f>EAP!$C$11</f>
        <v>PP03</v>
      </c>
      <c r="D45145" s="315">
        <f>'Composições Desp. Diretas'!$C$60</f>
        <v>0</v>
      </c>
      <c r="E45145" s="314" t="str">
        <f>Resumo!$R$5</f>
        <v>Despesa</v>
      </c>
      <c r="F45145" s="314" t="str">
        <f>Resumo!$R$7</f>
        <v>Despesa Direta</v>
      </c>
      <c r="G45145" s="327">
        <f>'Composições Desp. Diretas'!DN60</f>
        <v>0</v>
      </c>
    </row>
    <row r="45146" spans="1:7" x14ac:dyDescent="0.25">
      <c r="A45146" s="319">
        <f>'Comp. Desp. Indiretas'!$DM$7</f>
        <v>0</v>
      </c>
      <c r="B45146" s="314">
        <f>'Composições Desp. Diretas'!$A$61</f>
        <v>0</v>
      </c>
      <c r="C45146" s="314" t="str">
        <f>EAP!$C$11</f>
        <v>PP03</v>
      </c>
      <c r="D45146" s="315">
        <f>'Composições Desp. Diretas'!$C$61</f>
        <v>0</v>
      </c>
      <c r="E45146" s="314" t="str">
        <f>Resumo!$R$5</f>
        <v>Despesa</v>
      </c>
      <c r="F45146" s="314" t="str">
        <f>Resumo!$R$7</f>
        <v>Despesa Direta</v>
      </c>
      <c r="G45146" s="327">
        <f>'Composições Desp. Diretas'!DN61</f>
        <v>0</v>
      </c>
    </row>
    <row r="45147" spans="1:7" x14ac:dyDescent="0.25">
      <c r="A45147" s="319">
        <f>'Comp. Desp. Indiretas'!$DM$7</f>
        <v>0</v>
      </c>
      <c r="B45147" s="314" t="str">
        <f>'Composições Desp. Diretas'!$A$62</f>
        <v>MOC</v>
      </c>
      <c r="C45147" s="314" t="str">
        <f>EAP!$C$11</f>
        <v>PP03</v>
      </c>
      <c r="D45147" s="315" t="str">
        <f>'Composições Desp. Diretas'!$C$62</f>
        <v>TÉCNICO OPERACIONAL</v>
      </c>
      <c r="E45147" s="314" t="str">
        <f>Resumo!$R$5</f>
        <v>Despesa</v>
      </c>
      <c r="F45147" s="314" t="str">
        <f>Resumo!$R$7</f>
        <v>Despesa Direta</v>
      </c>
      <c r="G45147" s="327">
        <f>'Composições Desp. Diretas'!DN62</f>
        <v>0</v>
      </c>
    </row>
    <row r="45148" spans="1:7" x14ac:dyDescent="0.25">
      <c r="A45148" s="319">
        <f>'Comp. Desp. Indiretas'!$DM$7</f>
        <v>0</v>
      </c>
      <c r="B45148" s="314" t="str">
        <f>'Composições Desp. Diretas'!$A$63</f>
        <v>DG</v>
      </c>
      <c r="C45148" s="314" t="str">
        <f>EAP!$C$11</f>
        <v>PP03</v>
      </c>
      <c r="D45148" s="315" t="str">
        <f>'Composições Desp. Diretas'!$C$63</f>
        <v>COMBUSTÍVEL - GASOLINA</v>
      </c>
      <c r="E45148" s="314" t="str">
        <f>Resumo!$R$5</f>
        <v>Despesa</v>
      </c>
      <c r="F45148" s="314" t="str">
        <f>Resumo!$R$7</f>
        <v>Despesa Direta</v>
      </c>
      <c r="G45148" s="327">
        <f>'Composições Desp. Diretas'!DN63</f>
        <v>0</v>
      </c>
    </row>
    <row r="45149" spans="1:7" x14ac:dyDescent="0.25">
      <c r="A45149" s="319">
        <f>'Comp. Desp. Indiretas'!$DM$7</f>
        <v>0</v>
      </c>
      <c r="B45149" s="314">
        <f>'Composições Desp. Diretas'!$A$64</f>
        <v>0</v>
      </c>
      <c r="C45149" s="314" t="str">
        <f>EAP!$C$11</f>
        <v>PP03</v>
      </c>
      <c r="D45149" s="315">
        <f>'Composições Desp. Diretas'!$C$64</f>
        <v>0</v>
      </c>
      <c r="E45149" s="314" t="str">
        <f>Resumo!$R$5</f>
        <v>Despesa</v>
      </c>
      <c r="F45149" s="314" t="str">
        <f>Resumo!$R$7</f>
        <v>Despesa Direta</v>
      </c>
      <c r="G45149" s="327">
        <f>'Composições Desp. Diretas'!DN64</f>
        <v>0</v>
      </c>
    </row>
    <row r="45150" spans="1:7" x14ac:dyDescent="0.25">
      <c r="A45150" s="319">
        <f>'Comp. Desp. Indiretas'!$DM$7</f>
        <v>0</v>
      </c>
      <c r="B45150" s="314">
        <f>'Composições Desp. Diretas'!$A$65</f>
        <v>0</v>
      </c>
      <c r="C45150" s="314" t="str">
        <f>EAP!$C$11</f>
        <v>PP03</v>
      </c>
      <c r="D45150" s="315">
        <f>'Composições Desp. Diretas'!$C$65</f>
        <v>0</v>
      </c>
      <c r="E45150" s="314" t="str">
        <f>Resumo!$R$5</f>
        <v>Despesa</v>
      </c>
      <c r="F45150" s="314" t="str">
        <f>Resumo!$R$7</f>
        <v>Despesa Direta</v>
      </c>
      <c r="G45150" s="327">
        <f>'Composições Desp. Diretas'!DN65</f>
        <v>0</v>
      </c>
    </row>
    <row r="45151" spans="1:7" x14ac:dyDescent="0.25">
      <c r="A45151" s="319">
        <f>'Comp. Desp. Indiretas'!$DM$7</f>
        <v>0</v>
      </c>
      <c r="B45151" s="314">
        <f>'Composições Desp. Diretas'!$A$66</f>
        <v>0</v>
      </c>
      <c r="C45151" s="314" t="str">
        <f>EAP!$C$11</f>
        <v>PP03</v>
      </c>
      <c r="D45151" s="315">
        <f>'Composições Desp. Diretas'!$C$66</f>
        <v>0</v>
      </c>
      <c r="E45151" s="314" t="str">
        <f>Resumo!$R$5</f>
        <v>Despesa</v>
      </c>
      <c r="F45151" s="314" t="str">
        <f>Resumo!$R$7</f>
        <v>Despesa Direta</v>
      </c>
      <c r="G45151" s="327">
        <f>'Composições Desp. Diretas'!DN66</f>
        <v>0</v>
      </c>
    </row>
    <row r="45152" spans="1:7" x14ac:dyDescent="0.25">
      <c r="A45152" s="319">
        <f>'Comp. Desp. Indiretas'!$DM$7</f>
        <v>0</v>
      </c>
      <c r="B45152" s="314">
        <f>'Composições Desp. Diretas'!$A$67</f>
        <v>0</v>
      </c>
      <c r="C45152" s="314" t="str">
        <f>EAP!$C$11</f>
        <v>PP03</v>
      </c>
      <c r="D45152" s="315">
        <f>'Composições Desp. Diretas'!$C$67</f>
        <v>0</v>
      </c>
      <c r="E45152" s="314" t="str">
        <f>Resumo!$R$5</f>
        <v>Despesa</v>
      </c>
      <c r="F45152" s="314" t="str">
        <f>Resumo!$R$7</f>
        <v>Despesa Direta</v>
      </c>
      <c r="G45152" s="327">
        <f>'Composições Desp. Diretas'!DN67</f>
        <v>0</v>
      </c>
    </row>
    <row r="45153" spans="1:7" x14ac:dyDescent="0.25">
      <c r="A45153" s="319">
        <f>'Comp. Desp. Indiretas'!$DM$7</f>
        <v>0</v>
      </c>
      <c r="B45153" s="314">
        <f>'Composições Desp. Diretas'!$A$68</f>
        <v>0</v>
      </c>
      <c r="C45153" s="314" t="str">
        <f>EAP!$C$11</f>
        <v>PP03</v>
      </c>
      <c r="D45153" s="315">
        <f>'Composições Desp. Diretas'!$C$68</f>
        <v>0</v>
      </c>
      <c r="E45153" s="314" t="str">
        <f>Resumo!$R$5</f>
        <v>Despesa</v>
      </c>
      <c r="F45153" s="314" t="str">
        <f>Resumo!$R$7</f>
        <v>Despesa Direta</v>
      </c>
      <c r="G45153" s="327">
        <f>'Composições Desp. Diretas'!DN68</f>
        <v>0</v>
      </c>
    </row>
    <row r="45154" spans="1:7" x14ac:dyDescent="0.25">
      <c r="A45154" s="319">
        <f>'Comp. Desp. Indiretas'!$DM$7</f>
        <v>0</v>
      </c>
      <c r="B45154" s="314">
        <f>'Composições Desp. Diretas'!$A$69</f>
        <v>0</v>
      </c>
      <c r="C45154" s="314" t="str">
        <f>EAP!$C$11</f>
        <v>PP03</v>
      </c>
      <c r="D45154" s="315">
        <f>'Composições Desp. Diretas'!$C$69</f>
        <v>0</v>
      </c>
      <c r="E45154" s="314" t="str">
        <f>Resumo!$R$5</f>
        <v>Despesa</v>
      </c>
      <c r="F45154" s="314" t="str">
        <f>Resumo!$R$7</f>
        <v>Despesa Direta</v>
      </c>
      <c r="G45154" s="327">
        <f>'Composições Desp. Diretas'!DN69</f>
        <v>0</v>
      </c>
    </row>
    <row r="45155" spans="1:7" x14ac:dyDescent="0.25">
      <c r="A45155" s="319">
        <f>'Comp. Desp. Indiretas'!$DM$7</f>
        <v>0</v>
      </c>
      <c r="B45155" s="314">
        <f>'Composições Desp. Diretas'!$A$70</f>
        <v>0</v>
      </c>
      <c r="C45155" s="314" t="str">
        <f>EAP!$C$11</f>
        <v>PP03</v>
      </c>
      <c r="D45155" s="315">
        <f>'Composições Desp. Diretas'!$C$70</f>
        <v>0</v>
      </c>
      <c r="E45155" s="314" t="str">
        <f>Resumo!$R$5</f>
        <v>Despesa</v>
      </c>
      <c r="F45155" s="314" t="str">
        <f>Resumo!$R$7</f>
        <v>Despesa Direta</v>
      </c>
      <c r="G45155" s="327">
        <f>'Composições Desp. Diretas'!DN70</f>
        <v>0</v>
      </c>
    </row>
    <row r="45156" spans="1:7" x14ac:dyDescent="0.25">
      <c r="A45156" s="319">
        <f>'Comp. Desp. Indiretas'!$DM$7</f>
        <v>0</v>
      </c>
      <c r="B45156" s="314">
        <f>'Composições Desp. Diretas'!$A$71</f>
        <v>0</v>
      </c>
      <c r="C45156" s="314" t="str">
        <f>EAP!$C$11</f>
        <v>PP03</v>
      </c>
      <c r="D45156" s="315">
        <f>'Composições Desp. Diretas'!$C$71</f>
        <v>0</v>
      </c>
      <c r="E45156" s="314" t="str">
        <f>Resumo!$R$5</f>
        <v>Despesa</v>
      </c>
      <c r="F45156" s="314" t="str">
        <f>Resumo!$R$7</f>
        <v>Despesa Direta</v>
      </c>
      <c r="G45156" s="327">
        <f>'Composições Desp. Diretas'!DN71</f>
        <v>0</v>
      </c>
    </row>
    <row r="45157" spans="1:7" x14ac:dyDescent="0.25">
      <c r="A45157" s="319">
        <f>'Comp. Desp. Indiretas'!$DM$7</f>
        <v>0</v>
      </c>
      <c r="B45157" s="314">
        <f>'Composições Desp. Diretas'!$A$72</f>
        <v>0</v>
      </c>
      <c r="C45157" s="314" t="str">
        <f>EAP!$C$11</f>
        <v>PP03</v>
      </c>
      <c r="D45157" s="315">
        <f>'Composições Desp. Diretas'!$C$72</f>
        <v>0</v>
      </c>
      <c r="E45157" s="314" t="str">
        <f>Resumo!$R$5</f>
        <v>Despesa</v>
      </c>
      <c r="F45157" s="314" t="str">
        <f>Resumo!$R$7</f>
        <v>Despesa Direta</v>
      </c>
      <c r="G45157" s="327">
        <f>'Composições Desp. Diretas'!DN72</f>
        <v>0</v>
      </c>
    </row>
    <row r="45158" spans="1:7" x14ac:dyDescent="0.25">
      <c r="A45158" s="319">
        <f>'Comp. Desp. Indiretas'!$DM$7</f>
        <v>0</v>
      </c>
      <c r="B45158" s="314">
        <f>'Composições Desp. Diretas'!$A$73</f>
        <v>0</v>
      </c>
      <c r="C45158" s="314" t="str">
        <f>EAP!$C$11</f>
        <v>PP03</v>
      </c>
      <c r="D45158" s="315">
        <f>'Composições Desp. Diretas'!$C$73</f>
        <v>0</v>
      </c>
      <c r="E45158" s="314" t="str">
        <f>Resumo!$R$5</f>
        <v>Despesa</v>
      </c>
      <c r="F45158" s="314" t="str">
        <f>Resumo!$R$7</f>
        <v>Despesa Direta</v>
      </c>
      <c r="G45158" s="327">
        <f>'Composições Desp. Diretas'!DN73</f>
        <v>0</v>
      </c>
    </row>
    <row r="45159" spans="1:7" x14ac:dyDescent="0.25">
      <c r="A45159" s="319">
        <f>'Comp. Desp. Indiretas'!$DM$7</f>
        <v>0</v>
      </c>
      <c r="B45159" s="314">
        <f>'Composições Desp. Diretas'!$A$74</f>
        <v>0</v>
      </c>
      <c r="C45159" s="314" t="str">
        <f>EAP!$C$11</f>
        <v>PP03</v>
      </c>
      <c r="D45159" s="315">
        <f>'Composições Desp. Diretas'!$C$74</f>
        <v>0</v>
      </c>
      <c r="E45159" s="314" t="str">
        <f>Resumo!$R$5</f>
        <v>Despesa</v>
      </c>
      <c r="F45159" s="314" t="str">
        <f>Resumo!$R$7</f>
        <v>Despesa Direta</v>
      </c>
      <c r="G45159" s="327">
        <f>'Composições Desp. Diretas'!DN74</f>
        <v>0</v>
      </c>
    </row>
    <row r="45160" spans="1:7" x14ac:dyDescent="0.25">
      <c r="A45160" s="319">
        <f>'Comp. Desp. Indiretas'!$DM$7</f>
        <v>0</v>
      </c>
      <c r="B45160" s="314">
        <f>'Composições Desp. Diretas'!$A$75</f>
        <v>0</v>
      </c>
      <c r="C45160" s="314" t="str">
        <f>EAP!$C$11</f>
        <v>PP03</v>
      </c>
      <c r="D45160" s="315">
        <f>'Composições Desp. Diretas'!$C$75</f>
        <v>0</v>
      </c>
      <c r="E45160" s="314" t="str">
        <f>Resumo!$R$5</f>
        <v>Despesa</v>
      </c>
      <c r="F45160" s="314" t="str">
        <f>Resumo!$R$7</f>
        <v>Despesa Direta</v>
      </c>
      <c r="G45160" s="327">
        <f>'Composições Desp. Diretas'!DN75</f>
        <v>0</v>
      </c>
    </row>
    <row r="45161" spans="1:7" x14ac:dyDescent="0.25">
      <c r="A45161" s="319">
        <f>'Comp. Desp. Indiretas'!$DM$7</f>
        <v>0</v>
      </c>
      <c r="B45161" s="314">
        <f>'Composições Desp. Diretas'!$A$76</f>
        <v>0</v>
      </c>
      <c r="C45161" s="314" t="str">
        <f>EAP!$C$11</f>
        <v>PP03</v>
      </c>
      <c r="D45161" s="315">
        <f>'Composições Desp. Diretas'!$C$76</f>
        <v>0</v>
      </c>
      <c r="E45161" s="314" t="str">
        <f>Resumo!$R$5</f>
        <v>Despesa</v>
      </c>
      <c r="F45161" s="314" t="str">
        <f>Resumo!$R$7</f>
        <v>Despesa Direta</v>
      </c>
      <c r="G45161" s="327">
        <f>'Composições Desp. Diretas'!DN76</f>
        <v>0</v>
      </c>
    </row>
    <row r="45162" spans="1:7" x14ac:dyDescent="0.25">
      <c r="A45162" s="319">
        <f>'Comp. Desp. Indiretas'!$DM$7</f>
        <v>0</v>
      </c>
      <c r="B45162" s="314">
        <f>'Composições Desp. Diretas'!$A$77</f>
        <v>0</v>
      </c>
      <c r="C45162" s="314" t="str">
        <f>EAP!$C$11</f>
        <v>PP03</v>
      </c>
      <c r="D45162" s="315">
        <f>'Composições Desp. Diretas'!$C$77</f>
        <v>0</v>
      </c>
      <c r="E45162" s="314" t="str">
        <f>Resumo!$R$5</f>
        <v>Despesa</v>
      </c>
      <c r="F45162" s="314" t="str">
        <f>Resumo!$R$7</f>
        <v>Despesa Direta</v>
      </c>
      <c r="G45162" s="327">
        <f>'Composições Desp. Diretas'!DN77</f>
        <v>0</v>
      </c>
    </row>
    <row r="45163" spans="1:7" x14ac:dyDescent="0.25">
      <c r="A45163" s="319">
        <f>'Comp. Desp. Indiretas'!$DM$7</f>
        <v>0</v>
      </c>
      <c r="B45163" s="314">
        <f>'Composições Desp. Diretas'!$A$78</f>
        <v>0</v>
      </c>
      <c r="C45163" s="314" t="str">
        <f>EAP!$C$11</f>
        <v>PP03</v>
      </c>
      <c r="D45163" s="315">
        <f>'Composições Desp. Diretas'!$C$78</f>
        <v>0</v>
      </c>
      <c r="E45163" s="314" t="str">
        <f>Resumo!$R$5</f>
        <v>Despesa</v>
      </c>
      <c r="F45163" s="314" t="str">
        <f>Resumo!$R$7</f>
        <v>Despesa Direta</v>
      </c>
      <c r="G45163" s="327">
        <f>'Composições Desp. Diretas'!DN78</f>
        <v>0</v>
      </c>
    </row>
    <row r="45172" spans="1:7" x14ac:dyDescent="0.25">
      <c r="A45172" s="319">
        <f>'Comp. Desp. Indiretas'!$DM$7</f>
        <v>0</v>
      </c>
      <c r="B45172" s="314">
        <f>'Composições Desp. Diretas'!$A$79</f>
        <v>0</v>
      </c>
      <c r="C45172" s="314" t="str">
        <f>EAP!$C$11</f>
        <v>PP03</v>
      </c>
      <c r="D45172" s="315">
        <f>'Composições Desp. Diretas'!$C$79</f>
        <v>0</v>
      </c>
      <c r="E45172" s="314" t="str">
        <f>Resumo!$R$5</f>
        <v>Despesa</v>
      </c>
      <c r="F45172" s="314" t="str">
        <f>Resumo!$R$7</f>
        <v>Despesa Direta</v>
      </c>
      <c r="G45172" s="327">
        <f>'Composições Desp. Diretas'!DN79</f>
        <v>0</v>
      </c>
    </row>
    <row r="46010" spans="1:7" x14ac:dyDescent="0.25">
      <c r="A46010" s="319">
        <f>'Comp. Desp. Indiretas'!$DM$7</f>
        <v>0</v>
      </c>
      <c r="D46010" s="315" t="str">
        <f>'CRONOG. DE RECEBIMENTO'!$A$5</f>
        <v>Monitoramento da Qualidade do Ar</v>
      </c>
      <c r="E46010" s="314" t="str">
        <f>Resumo!$R$4</f>
        <v>Receita</v>
      </c>
      <c r="F46010" s="314" t="str">
        <f>Resumo!$R$4</f>
        <v>Receita</v>
      </c>
      <c r="G46010" s="327">
        <f>'CRONOG. DE RECEBIMENTO'!AQ5</f>
        <v>0</v>
      </c>
    </row>
    <row r="46011" spans="1:7" x14ac:dyDescent="0.25">
      <c r="A46011" s="319">
        <f>'Comp. Desp. Indiretas'!$DM$7</f>
        <v>0</v>
      </c>
      <c r="D46011" s="315" t="str">
        <f>'CRONOG. DE RECEBIMENTO'!$A$6</f>
        <v>Monitoramento de Ruído</v>
      </c>
      <c r="E46011" s="314" t="str">
        <f>Resumo!$R$4</f>
        <v>Receita</v>
      </c>
      <c r="F46011" s="314" t="str">
        <f>Resumo!$R$4</f>
        <v>Receita</v>
      </c>
      <c r="G46011" s="327">
        <f>'CRONOG. DE RECEBIMENTO'!AQ6</f>
        <v>0</v>
      </c>
    </row>
    <row r="46012" spans="1:7" x14ac:dyDescent="0.25">
      <c r="A46012" s="319">
        <f>'Comp. Desp. Indiretas'!$DM$7</f>
        <v>0</v>
      </c>
      <c r="D46012" s="315" t="str">
        <f>'CRONOG. DE RECEBIMENTO'!$A$7</f>
        <v>Monitoramento de Efluentes Industriais</v>
      </c>
      <c r="E46012" s="314" t="str">
        <f>Resumo!$R$4</f>
        <v>Receita</v>
      </c>
      <c r="F46012" s="314" t="str">
        <f>Resumo!$R$4</f>
        <v>Receita</v>
      </c>
      <c r="G46012" s="327">
        <f>'CRONOG. DE RECEBIMENTO'!AQ7</f>
        <v>0</v>
      </c>
    </row>
    <row r="46040" spans="1:7" x14ac:dyDescent="0.25">
      <c r="A46040" s="319">
        <f>'Comp. Desp. Indiretas'!$DM$7</f>
        <v>0</v>
      </c>
      <c r="D46040" s="315" t="str">
        <f>Resumo!$R$8</f>
        <v>Imposto</v>
      </c>
      <c r="E46040" s="314" t="str">
        <f>Resumo!$R$5</f>
        <v>Despesa</v>
      </c>
      <c r="F46040" s="314" t="str">
        <f>Resumo!$R$8</f>
        <v>Imposto</v>
      </c>
      <c r="G46040" s="327">
        <f>'CRONOG. DE RECEBIMENTO'!AQ10</f>
        <v>0</v>
      </c>
    </row>
    <row r="46041" spans="1:7" x14ac:dyDescent="0.25">
      <c r="A46041" s="319">
        <f>'Comp. Desp. Indiretas'!$DM$7</f>
        <v>0</v>
      </c>
      <c r="D46041" s="315" t="str">
        <f>Resumo!$R$9</f>
        <v>Overhead</v>
      </c>
      <c r="E46041" s="314" t="str">
        <f>Resumo!$R$9</f>
        <v>Overhead</v>
      </c>
      <c r="F46041" s="314" t="str">
        <f>Resumo!$R$9</f>
        <v>Overhead</v>
      </c>
      <c r="G46041" s="327">
        <f>'CRONOG. DE RECEBIMENTO'!AQ15</f>
        <v>0</v>
      </c>
    </row>
    <row r="46042" spans="1:7" x14ac:dyDescent="0.25">
      <c r="A46042" s="319">
        <f>'Comp. Desp. Indiretas'!$DM$7</f>
        <v>0</v>
      </c>
      <c r="D46042" s="315" t="str">
        <f>Resumo!$R$10</f>
        <v>Margem</v>
      </c>
      <c r="E46042" s="314" t="str">
        <f>Resumo!$R$10</f>
        <v>Margem</v>
      </c>
      <c r="F46042" s="314" t="str">
        <f>Resumo!$R$10</f>
        <v>Margem</v>
      </c>
      <c r="G46042" s="327">
        <f>'CRONOG. DE RECEBIMENTO'!AQ17</f>
        <v>0</v>
      </c>
    </row>
    <row r="46043" spans="1:7" x14ac:dyDescent="0.25">
      <c r="A46043" s="319">
        <f>'Comp. Desp. Indiretas'!$DM$7</f>
        <v>0</v>
      </c>
      <c r="D46043" s="315" t="str">
        <f>Resumo!$R$11</f>
        <v>Risco</v>
      </c>
      <c r="E46043" s="314" t="str">
        <f>Resumo!$R$11</f>
        <v>Risco</v>
      </c>
      <c r="F46043" s="314" t="str">
        <f>Resumo!$R$11</f>
        <v>Risco</v>
      </c>
      <c r="G46043" s="327">
        <f>'CRONOG. DE RECEBIMENTO'!AQ16</f>
        <v>0</v>
      </c>
    </row>
    <row r="46044" spans="1:7" x14ac:dyDescent="0.25">
      <c r="A46044" s="319">
        <f>'Comp. Desp. Indiretas'!$DM$7</f>
        <v>0</v>
      </c>
      <c r="D46044" s="315" t="str">
        <f>'CRONOG. DE RECEBIMENTO'!$A$11</f>
        <v>TOTAL MENSAL - RECEITA LÍQUIDA</v>
      </c>
      <c r="E46044" s="314" t="str">
        <f>Resumo!$R$4</f>
        <v>Receita</v>
      </c>
      <c r="F46044" s="314" t="str">
        <f>'CRONOG. DE RECEBIMENTO'!$A$11</f>
        <v>TOTAL MENSAL - RECEITA LÍQUIDA</v>
      </c>
      <c r="G46044" s="327">
        <f>'CRONOG. DE RECEBIMENTO'!$AQ$11</f>
        <v>0</v>
      </c>
    </row>
    <row r="46045" spans="1:7" x14ac:dyDescent="0.25">
      <c r="A46045" s="319">
        <f>'Comp. Desp. Indiretas'!$DM$7</f>
        <v>0</v>
      </c>
      <c r="D46045" s="315" t="str">
        <f>'CRONOG. DE RECEBIMENTO'!$A$12</f>
        <v>TOTAL ACUMULADO - RECEITA LÍQUIDA</v>
      </c>
      <c r="E46045" s="314" t="str">
        <f>Resumo!$R$4</f>
        <v>Receita</v>
      </c>
      <c r="F46045" s="314" t="str">
        <f>'CRONOG. DE RECEBIMENTO'!$A$12</f>
        <v>TOTAL ACUMULADO - RECEITA LÍQUIDA</v>
      </c>
      <c r="G46045" s="327">
        <f>'CRONOG. DE RECEBIMENTO'!$AQ$12</f>
        <v>17472.697328999995</v>
      </c>
    </row>
    <row r="46046" spans="1:7" x14ac:dyDescent="0.25">
      <c r="A46046" s="319">
        <f>'Comp. Desp. Indiretas'!$DM$7</f>
        <v>0</v>
      </c>
      <c r="D46046" s="315" t="str">
        <f>'CRONOG. DE RECEBIMENTO'!$A$38</f>
        <v>Monitoramento da Qualidade do Ar</v>
      </c>
      <c r="E46046" s="314" t="str">
        <f>Resumo!$R$12</f>
        <v>Recebimento Cliente</v>
      </c>
      <c r="F46046" s="314" t="str">
        <f>Resumo!$R$12</f>
        <v>Recebimento Cliente</v>
      </c>
      <c r="G46046" s="327">
        <f>'CRONOG. DE RECEBIMENTO'!$AQ$38</f>
        <v>0</v>
      </c>
    </row>
    <row r="46047" spans="1:7" x14ac:dyDescent="0.25">
      <c r="A46047" s="319">
        <f>'Comp. Desp. Indiretas'!$DM$7</f>
        <v>0</v>
      </c>
      <c r="D46047" s="315" t="str">
        <f>'CRONOG. DE RECEBIMENTO'!$A$39</f>
        <v>Monitoramento de Ruído</v>
      </c>
      <c r="E46047" s="314" t="str">
        <f>Resumo!$R$12</f>
        <v>Recebimento Cliente</v>
      </c>
      <c r="F46047" s="314" t="str">
        <f>Resumo!$R$12</f>
        <v>Recebimento Cliente</v>
      </c>
      <c r="G46047" s="327">
        <f>'CRONOG. DE RECEBIMENTO'!$AQ$39</f>
        <v>0</v>
      </c>
    </row>
    <row r="46048" spans="1:7" x14ac:dyDescent="0.25">
      <c r="A46048" s="319">
        <f>'Comp. Desp. Indiretas'!$DM$7</f>
        <v>0</v>
      </c>
      <c r="D46048" s="315" t="str">
        <f>'CRONOG. DE RECEBIMENTO'!$A$40</f>
        <v>Monitoramento de Efluentes Industriais</v>
      </c>
      <c r="E46048" s="314" t="str">
        <f>Resumo!$R$12</f>
        <v>Recebimento Cliente</v>
      </c>
      <c r="F46048" s="314" t="str">
        <f>Resumo!$R$12</f>
        <v>Recebimento Cliente</v>
      </c>
      <c r="G46048" s="327">
        <f>'CRONOG. DE RECEBIMENTO'!$AQ$40</f>
        <v>0</v>
      </c>
    </row>
    <row r="46076" spans="1:7" x14ac:dyDescent="0.25">
      <c r="A46076" s="319">
        <f>'Comp. Desp. Indiretas'!$DN$7</f>
        <v>0</v>
      </c>
      <c r="B46076" s="314" t="str">
        <f>'Comp. Desp. Indiretas'!$A$9</f>
        <v>MOC</v>
      </c>
      <c r="D46076" s="315" t="str">
        <f>'Comp. Desp. Indiretas'!$C$9</f>
        <v>DIRETOR TÉCNICO</v>
      </c>
      <c r="E46076" s="314" t="str">
        <f>Resumo!$R$5</f>
        <v>Despesa</v>
      </c>
      <c r="F46076" s="314" t="str">
        <f>Resumo!$R$6</f>
        <v>Despesa Indireta</v>
      </c>
      <c r="G46076" s="327">
        <f>'Comp. Desp. Indiretas'!DN9</f>
        <v>0</v>
      </c>
    </row>
    <row r="46077" spans="1:7" x14ac:dyDescent="0.25">
      <c r="A46077" s="319">
        <f>'Comp. Desp. Indiretas'!$DN$7</f>
        <v>0</v>
      </c>
      <c r="B46077" s="314" t="str">
        <f>'Comp. Desp. Indiretas'!$A$10</f>
        <v>MOC</v>
      </c>
      <c r="D46077" s="315" t="str">
        <f>'Comp. Desp. Indiretas'!$C$10</f>
        <v>GERENTE DE PROJETO</v>
      </c>
      <c r="E46077" s="314" t="str">
        <f>Resumo!$R$5</f>
        <v>Despesa</v>
      </c>
      <c r="F46077" s="314" t="str">
        <f>Resumo!$R$6</f>
        <v>Despesa Indireta</v>
      </c>
      <c r="G46077" s="327">
        <f>'Comp. Desp. Indiretas'!DN10</f>
        <v>0</v>
      </c>
    </row>
    <row r="46078" spans="1:7" x14ac:dyDescent="0.25">
      <c r="A46078" s="319">
        <f>'Comp. Desp. Indiretas'!$DN$7</f>
        <v>0</v>
      </c>
      <c r="B46078" s="314" t="str">
        <f>'Comp. Desp. Indiretas'!$A$11</f>
        <v>MOC</v>
      </c>
      <c r="D46078" s="315" t="str">
        <f>'Comp. Desp. Indiretas'!$C$11</f>
        <v>COORD. DE PROJETO</v>
      </c>
      <c r="E46078" s="314" t="str">
        <f>Resumo!$R$5</f>
        <v>Despesa</v>
      </c>
      <c r="F46078" s="314" t="str">
        <f>Resumo!$R$6</f>
        <v>Despesa Indireta</v>
      </c>
      <c r="G46078" s="327">
        <f>'Comp. Desp. Indiretas'!DN11</f>
        <v>0</v>
      </c>
    </row>
    <row r="46079" spans="1:7" x14ac:dyDescent="0.25">
      <c r="A46079" s="319">
        <f>'Comp. Desp. Indiretas'!$DN$7</f>
        <v>0</v>
      </c>
      <c r="B46079" s="314" t="str">
        <f>'Comp. Desp. Indiretas'!$A$12</f>
        <v>MOC</v>
      </c>
      <c r="D46079" s="315" t="str">
        <f>'Comp. Desp. Indiretas'!$C$12</f>
        <v>COORD. OPERACIONAL</v>
      </c>
      <c r="E46079" s="314" t="str">
        <f>Resumo!$R$5</f>
        <v>Despesa</v>
      </c>
      <c r="F46079" s="314" t="str">
        <f>Resumo!$R$6</f>
        <v>Despesa Indireta</v>
      </c>
      <c r="G46079" s="327">
        <f>'Comp. Desp. Indiretas'!DN12</f>
        <v>0</v>
      </c>
    </row>
    <row r="46080" spans="1:7" x14ac:dyDescent="0.25">
      <c r="A46080" s="319">
        <f>'Comp. Desp. Indiretas'!$DN$7</f>
        <v>0</v>
      </c>
      <c r="B46080" s="314" t="str">
        <f>'Comp. Desp. Indiretas'!$A$13</f>
        <v>MOC</v>
      </c>
      <c r="D46080" s="315" t="str">
        <f>'Comp. Desp. Indiretas'!$C$13</f>
        <v>ANALISTA DE PROJETOS SENIOR</v>
      </c>
      <c r="E46080" s="314" t="str">
        <f>Resumo!$R$5</f>
        <v>Despesa</v>
      </c>
      <c r="F46080" s="314" t="str">
        <f>Resumo!$R$6</f>
        <v>Despesa Indireta</v>
      </c>
      <c r="G46080" s="327">
        <f>'Comp. Desp. Indiretas'!DN13</f>
        <v>0</v>
      </c>
    </row>
    <row r="46081" spans="1:7" x14ac:dyDescent="0.25">
      <c r="A46081" s="319">
        <f>'Comp. Desp. Indiretas'!$DN$7</f>
        <v>0</v>
      </c>
      <c r="B46081" s="314" t="str">
        <f>'Comp. Desp. Indiretas'!$A$14</f>
        <v>MOC</v>
      </c>
      <c r="D46081" s="315" t="str">
        <f>'Comp. Desp. Indiretas'!$C$14</f>
        <v>ANALISTA DE PROJETOS PLENO</v>
      </c>
      <c r="E46081" s="314" t="str">
        <f>Resumo!$R$5</f>
        <v>Despesa</v>
      </c>
      <c r="F46081" s="314" t="str">
        <f>Resumo!$R$6</f>
        <v>Despesa Indireta</v>
      </c>
      <c r="G46081" s="327">
        <f>'Comp. Desp. Indiretas'!DN14</f>
        <v>0</v>
      </c>
    </row>
    <row r="46082" spans="1:7" x14ac:dyDescent="0.25">
      <c r="A46082" s="319">
        <f>'Comp. Desp. Indiretas'!$DN$7</f>
        <v>0</v>
      </c>
      <c r="B46082" s="314" t="str">
        <f>'Comp. Desp. Indiretas'!$A$15</f>
        <v>MOC</v>
      </c>
      <c r="D46082" s="315" t="str">
        <f>'Comp. Desp. Indiretas'!$C$15</f>
        <v>ANALISTA DE PROJETOS JUNIOR</v>
      </c>
      <c r="E46082" s="314" t="str">
        <f>Resumo!$R$5</f>
        <v>Despesa</v>
      </c>
      <c r="F46082" s="314" t="str">
        <f>Resumo!$R$6</f>
        <v>Despesa Indireta</v>
      </c>
      <c r="G46082" s="327">
        <f>'Comp. Desp. Indiretas'!DN15</f>
        <v>0</v>
      </c>
    </row>
    <row r="46083" spans="1:7" x14ac:dyDescent="0.25">
      <c r="A46083" s="319">
        <f>'Comp. Desp. Indiretas'!$DN$7</f>
        <v>0</v>
      </c>
      <c r="B46083" s="314" t="str">
        <f>'Comp. Desp. Indiretas'!$A$16</f>
        <v>MOC</v>
      </c>
      <c r="D46083" s="315" t="str">
        <f>'Comp. Desp. Indiretas'!$C$16</f>
        <v>TÉCNICO OPERACIONAL</v>
      </c>
      <c r="E46083" s="314" t="str">
        <f>Resumo!$R$5</f>
        <v>Despesa</v>
      </c>
      <c r="F46083" s="314" t="str">
        <f>Resumo!$R$6</f>
        <v>Despesa Indireta</v>
      </c>
      <c r="G46083" s="327">
        <f>'Comp. Desp. Indiretas'!DN16</f>
        <v>0</v>
      </c>
    </row>
    <row r="46084" spans="1:7" x14ac:dyDescent="0.25">
      <c r="A46084" s="319">
        <f>'Comp. Desp. Indiretas'!$DN$7</f>
        <v>0</v>
      </c>
      <c r="B46084" s="314" t="str">
        <f>'Comp. Desp. Indiretas'!$A$17</f>
        <v>MOC</v>
      </c>
      <c r="D46084" s="315" t="str">
        <f>'Comp. Desp. Indiretas'!$C$17</f>
        <v>TÉCNICO OPERACIONAL - C/ PERICULOSIDADE</v>
      </c>
      <c r="E46084" s="314" t="str">
        <f>Resumo!$R$5</f>
        <v>Despesa</v>
      </c>
      <c r="F46084" s="314" t="str">
        <f>Resumo!$R$6</f>
        <v>Despesa Indireta</v>
      </c>
      <c r="G46084" s="327">
        <f>'Comp. Desp. Indiretas'!DN17</f>
        <v>0</v>
      </c>
    </row>
    <row r="46085" spans="1:7" x14ac:dyDescent="0.25">
      <c r="A46085" s="319">
        <f>'Comp. Desp. Indiretas'!$DN$7</f>
        <v>0</v>
      </c>
      <c r="B46085" s="314" t="str">
        <f>'Comp. Desp. Indiretas'!$A$18</f>
        <v>MOC</v>
      </c>
      <c r="D46085" s="315" t="str">
        <f>'Comp. Desp. Indiretas'!$C$18</f>
        <v>ANALISTA DE GEOPROCESSAMENTO</v>
      </c>
      <c r="E46085" s="314" t="str">
        <f>Resumo!$R$5</f>
        <v>Despesa</v>
      </c>
      <c r="F46085" s="314" t="str">
        <f>Resumo!$R$6</f>
        <v>Despesa Indireta</v>
      </c>
      <c r="G46085" s="327">
        <f>'Comp. Desp. Indiretas'!DN18</f>
        <v>0</v>
      </c>
    </row>
    <row r="46086" spans="1:7" x14ac:dyDescent="0.25">
      <c r="A46086" s="319">
        <f>'Comp. Desp. Indiretas'!$DN$7</f>
        <v>0</v>
      </c>
      <c r="B46086" s="314" t="str">
        <f>'Comp. Desp. Indiretas'!$A$19</f>
        <v>MOC</v>
      </c>
      <c r="D46086" s="315" t="str">
        <f>'Comp. Desp. Indiretas'!$C$19</f>
        <v>ASSISTENTE DE PROJETOS</v>
      </c>
      <c r="E46086" s="314" t="str">
        <f>Resumo!$R$5</f>
        <v>Despesa</v>
      </c>
      <c r="F46086" s="314" t="str">
        <f>Resumo!$R$6</f>
        <v>Despesa Indireta</v>
      </c>
      <c r="G46086" s="327">
        <f>'Comp. Desp. Indiretas'!DN19</f>
        <v>0</v>
      </c>
    </row>
    <row r="46087" spans="1:7" x14ac:dyDescent="0.25">
      <c r="A46087" s="319">
        <f>'Comp. Desp. Indiretas'!$DN$7</f>
        <v>0</v>
      </c>
      <c r="B46087" s="314" t="str">
        <f>'Comp. Desp. Indiretas'!$A$20</f>
        <v>MOC</v>
      </c>
      <c r="D46087" s="315" t="str">
        <f>'Comp. Desp. Indiretas'!$C$20</f>
        <v>AUXILIAR TÉCNICO</v>
      </c>
      <c r="E46087" s="314" t="str">
        <f>Resumo!$R$5</f>
        <v>Despesa</v>
      </c>
      <c r="F46087" s="314" t="str">
        <f>Resumo!$R$6</f>
        <v>Despesa Indireta</v>
      </c>
      <c r="G46087" s="327">
        <f>'Comp. Desp. Indiretas'!DN20</f>
        <v>0</v>
      </c>
    </row>
    <row r="46088" spans="1:7" x14ac:dyDescent="0.25">
      <c r="A46088" s="319">
        <f>'Comp. Desp. Indiretas'!$DN$7</f>
        <v>0</v>
      </c>
      <c r="B46088" s="314" t="str">
        <f>'Comp. Desp. Indiretas'!$A$21</f>
        <v>MOC</v>
      </c>
      <c r="D46088" s="315" t="str">
        <f>'Comp. Desp. Indiretas'!$C$21</f>
        <v>ESTAGIÁRIO TÉCNICO</v>
      </c>
      <c r="E46088" s="314" t="str">
        <f>Resumo!$R$5</f>
        <v>Despesa</v>
      </c>
      <c r="F46088" s="314" t="str">
        <f>Resumo!$R$6</f>
        <v>Despesa Indireta</v>
      </c>
      <c r="G46088" s="327">
        <f>'Comp. Desp. Indiretas'!DN21</f>
        <v>0</v>
      </c>
    </row>
    <row r="46089" spans="1:7" x14ac:dyDescent="0.25">
      <c r="A46089" s="319">
        <f>'Comp. Desp. Indiretas'!$DN$7</f>
        <v>0</v>
      </c>
      <c r="B46089" s="314" t="str">
        <f>'Comp. Desp. Indiretas'!$A$22</f>
        <v>MOC</v>
      </c>
      <c r="D46089" s="315" t="str">
        <f>'Comp. Desp. Indiretas'!$C$22</f>
        <v>ANALISTA FINANCEIRO</v>
      </c>
      <c r="E46089" s="314" t="str">
        <f>Resumo!$R$5</f>
        <v>Despesa</v>
      </c>
      <c r="F46089" s="314" t="str">
        <f>Resumo!$R$6</f>
        <v>Despesa Indireta</v>
      </c>
      <c r="G46089" s="327">
        <f>'Comp. Desp. Indiretas'!DN22</f>
        <v>0</v>
      </c>
    </row>
    <row r="46090" spans="1:7" x14ac:dyDescent="0.25">
      <c r="A46090" s="319">
        <f>'Comp. Desp. Indiretas'!$DN$7</f>
        <v>0</v>
      </c>
      <c r="B46090" s="314" t="str">
        <f>'Comp. Desp. Indiretas'!$A$23</f>
        <v>MOC</v>
      </c>
      <c r="D46090" s="315" t="str">
        <f>'Comp. Desp. Indiretas'!$C$23</f>
        <v>ANALISTA DE SUPRIMENTOS</v>
      </c>
      <c r="E46090" s="314" t="str">
        <f>Resumo!$R$5</f>
        <v>Despesa</v>
      </c>
      <c r="F46090" s="314" t="str">
        <f>Resumo!$R$6</f>
        <v>Despesa Indireta</v>
      </c>
      <c r="G46090" s="327">
        <f>'Comp. Desp. Indiretas'!DN23</f>
        <v>0</v>
      </c>
    </row>
    <row r="46091" spans="1:7" x14ac:dyDescent="0.25">
      <c r="A46091" s="319">
        <f>'Comp. Desp. Indiretas'!$DN$7</f>
        <v>0</v>
      </c>
      <c r="B46091" s="314" t="str">
        <f>'Comp. Desp. Indiretas'!$A$24</f>
        <v>DG</v>
      </c>
      <c r="D46091" s="315" t="str">
        <f>'Comp. Desp. Indiretas'!$C$24</f>
        <v>HOSPEDAGEM - NIVEL 1</v>
      </c>
      <c r="E46091" s="314" t="str">
        <f>Resumo!$R$5</f>
        <v>Despesa</v>
      </c>
      <c r="F46091" s="314" t="str">
        <f>Resumo!$R$6</f>
        <v>Despesa Indireta</v>
      </c>
      <c r="G46091" s="327">
        <f>'Comp. Desp. Indiretas'!DN24</f>
        <v>0</v>
      </c>
    </row>
    <row r="46092" spans="1:7" x14ac:dyDescent="0.25">
      <c r="A46092" s="319">
        <f>'Comp. Desp. Indiretas'!$DN$7</f>
        <v>0</v>
      </c>
      <c r="B46092" s="314" t="str">
        <f>'Comp. Desp. Indiretas'!$A$25</f>
        <v>DG</v>
      </c>
      <c r="D46092" s="315" t="str">
        <f>'Comp. Desp. Indiretas'!$C$25</f>
        <v>HOSPEDAGEM - NIVEL 2</v>
      </c>
      <c r="E46092" s="314" t="str">
        <f>Resumo!$R$5</f>
        <v>Despesa</v>
      </c>
      <c r="F46092" s="314" t="str">
        <f>Resumo!$R$6</f>
        <v>Despesa Indireta</v>
      </c>
      <c r="G46092" s="327">
        <f>'Comp. Desp. Indiretas'!DN25</f>
        <v>0</v>
      </c>
    </row>
    <row r="46093" spans="1:7" x14ac:dyDescent="0.25">
      <c r="A46093" s="319">
        <f>'Comp. Desp. Indiretas'!$DN$7</f>
        <v>0</v>
      </c>
      <c r="B46093" s="314" t="str">
        <f>'Comp. Desp. Indiretas'!$A$26</f>
        <v>DG</v>
      </c>
      <c r="D46093" s="315" t="str">
        <f>'Comp. Desp. Indiretas'!$C$26</f>
        <v>HOSPEDAGEM - NIVEL 3</v>
      </c>
      <c r="E46093" s="314" t="str">
        <f>Resumo!$R$5</f>
        <v>Despesa</v>
      </c>
      <c r="F46093" s="314" t="str">
        <f>Resumo!$R$6</f>
        <v>Despesa Indireta</v>
      </c>
      <c r="G46093" s="327">
        <f>'Comp. Desp. Indiretas'!DN26</f>
        <v>0</v>
      </c>
    </row>
    <row r="46094" spans="1:7" x14ac:dyDescent="0.25">
      <c r="A46094" s="319">
        <f>'Comp. Desp. Indiretas'!$DN$7</f>
        <v>0</v>
      </c>
      <c r="B46094" s="314" t="str">
        <f>'Comp. Desp. Indiretas'!$A$27</f>
        <v>DG</v>
      </c>
      <c r="D46094" s="315" t="str">
        <f>'Comp. Desp. Indiretas'!$C$27</f>
        <v>LOCAÇÃO DE BASE OPERACIONAL</v>
      </c>
      <c r="E46094" s="314" t="str">
        <f>Resumo!$R$5</f>
        <v>Despesa</v>
      </c>
      <c r="F46094" s="314" t="str">
        <f>Resumo!$R$6</f>
        <v>Despesa Indireta</v>
      </c>
      <c r="G46094" s="327">
        <f>'Comp. Desp. Indiretas'!DN27</f>
        <v>0</v>
      </c>
    </row>
    <row r="46095" spans="1:7" x14ac:dyDescent="0.25">
      <c r="A46095" s="319">
        <f>'Comp. Desp. Indiretas'!$DN$7</f>
        <v>0</v>
      </c>
      <c r="B46095" s="314" t="str">
        <f>'Comp. Desp. Indiretas'!$A$28</f>
        <v>DG</v>
      </c>
      <c r="D46095" s="315" t="str">
        <f>'Comp. Desp. Indiretas'!$C$28</f>
        <v>ALIMENTAÇÃO - NIVEL 1</v>
      </c>
      <c r="E46095" s="314" t="str">
        <f>Resumo!$R$5</f>
        <v>Despesa</v>
      </c>
      <c r="F46095" s="314" t="str">
        <f>Resumo!$R$6</f>
        <v>Despesa Indireta</v>
      </c>
      <c r="G46095" s="327">
        <f>'Comp. Desp. Indiretas'!DN28</f>
        <v>0</v>
      </c>
    </row>
    <row r="46096" spans="1:7" x14ac:dyDescent="0.25">
      <c r="A46096" s="319">
        <f>'Comp. Desp. Indiretas'!$DN$7</f>
        <v>0</v>
      </c>
      <c r="B46096" s="314" t="str">
        <f>'Comp. Desp. Indiretas'!$A$29</f>
        <v>DG</v>
      </c>
      <c r="D46096" s="315" t="str">
        <f>'Comp. Desp. Indiretas'!$C$29</f>
        <v>ALIMENTAÇÃO - NIVEL 2</v>
      </c>
      <c r="E46096" s="314" t="str">
        <f>Resumo!$R$5</f>
        <v>Despesa</v>
      </c>
      <c r="F46096" s="314" t="str">
        <f>Resumo!$R$6</f>
        <v>Despesa Indireta</v>
      </c>
      <c r="G46096" s="327">
        <f>'Comp. Desp. Indiretas'!DN29</f>
        <v>0</v>
      </c>
    </row>
    <row r="46097" spans="1:7" x14ac:dyDescent="0.25">
      <c r="A46097" s="319">
        <f>'Comp. Desp. Indiretas'!$DN$7</f>
        <v>0</v>
      </c>
      <c r="B46097" s="314" t="str">
        <f>'Comp. Desp. Indiretas'!$A$30</f>
        <v>DG</v>
      </c>
      <c r="D46097" s="315" t="str">
        <f>'Comp. Desp. Indiretas'!$C$30</f>
        <v>ALIMENTAÇÃO - NIVEL 3</v>
      </c>
      <c r="E46097" s="314" t="str">
        <f>Resumo!$R$5</f>
        <v>Despesa</v>
      </c>
      <c r="F46097" s="314" t="str">
        <f>Resumo!$R$6</f>
        <v>Despesa Indireta</v>
      </c>
      <c r="G46097" s="327">
        <f>'Comp. Desp. Indiretas'!DN30</f>
        <v>0</v>
      </c>
    </row>
    <row r="46098" spans="1:7" x14ac:dyDescent="0.25">
      <c r="A46098" s="319">
        <f>'Comp. Desp. Indiretas'!$DN$7</f>
        <v>0</v>
      </c>
      <c r="B46098" s="314" t="str">
        <f>'Comp. Desp. Indiretas'!$A$31</f>
        <v>DG</v>
      </c>
      <c r="D46098" s="315" t="str">
        <f>'Comp. Desp. Indiretas'!$C$31</f>
        <v>TELEFONIA</v>
      </c>
      <c r="E46098" s="314" t="str">
        <f>Resumo!$R$5</f>
        <v>Despesa</v>
      </c>
      <c r="F46098" s="314" t="str">
        <f>Resumo!$R$6</f>
        <v>Despesa Indireta</v>
      </c>
      <c r="G46098" s="327">
        <f>'Comp. Desp. Indiretas'!DN31</f>
        <v>0</v>
      </c>
    </row>
    <row r="46099" spans="1:7" x14ac:dyDescent="0.25">
      <c r="A46099" s="319">
        <f>'Comp. Desp. Indiretas'!$DN$7</f>
        <v>0</v>
      </c>
      <c r="B46099" s="314" t="str">
        <f>'Comp. Desp. Indiretas'!$A$32</f>
        <v>DG</v>
      </c>
      <c r="D46099" s="315" t="str">
        <f>'Comp. Desp. Indiretas'!$C$32</f>
        <v>ALUGUEL DE VEÍCULO LEVE MENSAL</v>
      </c>
      <c r="E46099" s="314" t="str">
        <f>Resumo!$R$5</f>
        <v>Despesa</v>
      </c>
      <c r="F46099" s="314" t="str">
        <f>Resumo!$R$6</f>
        <v>Despesa Indireta</v>
      </c>
      <c r="G46099" s="327">
        <f>'Comp. Desp. Indiretas'!DN32</f>
        <v>0</v>
      </c>
    </row>
    <row r="46100" spans="1:7" x14ac:dyDescent="0.25">
      <c r="A46100" s="319">
        <f>'Comp. Desp. Indiretas'!$DN$7</f>
        <v>0</v>
      </c>
      <c r="B46100" s="314" t="str">
        <f>'Comp. Desp. Indiretas'!$A$33</f>
        <v>DG</v>
      </c>
      <c r="D46100" s="315" t="str">
        <f>'Comp. Desp. Indiretas'!$C$33</f>
        <v>ALUGUEL DE VEICULO LEVE</v>
      </c>
      <c r="E46100" s="314" t="str">
        <f>Resumo!$R$5</f>
        <v>Despesa</v>
      </c>
      <c r="F46100" s="314" t="str">
        <f>Resumo!$R$6</f>
        <v>Despesa Indireta</v>
      </c>
      <c r="G46100" s="327">
        <f>'Comp. Desp. Indiretas'!DN33</f>
        <v>0</v>
      </c>
    </row>
    <row r="46101" spans="1:7" x14ac:dyDescent="0.25">
      <c r="A46101" s="319">
        <f>'Comp. Desp. Indiretas'!$DN$7</f>
        <v>0</v>
      </c>
      <c r="B46101" s="314" t="str">
        <f>'Comp. Desp. Indiretas'!$A$34</f>
        <v>DG</v>
      </c>
      <c r="D46101" s="315" t="str">
        <f>'Comp. Desp. Indiretas'!$C$34</f>
        <v>ALUGUEL CAMINHONTE</v>
      </c>
      <c r="E46101" s="314" t="str">
        <f>Resumo!$R$5</f>
        <v>Despesa</v>
      </c>
      <c r="F46101" s="314" t="str">
        <f>Resumo!$R$6</f>
        <v>Despesa Indireta</v>
      </c>
      <c r="G46101" s="327">
        <f>'Comp. Desp. Indiretas'!DN34</f>
        <v>0</v>
      </c>
    </row>
    <row r="46102" spans="1:7" x14ac:dyDescent="0.25">
      <c r="A46102" s="319">
        <f>'Comp. Desp. Indiretas'!$DN$7</f>
        <v>0</v>
      </c>
      <c r="B46102" s="314" t="str">
        <f>'Comp. Desp. Indiretas'!$A$35</f>
        <v>DG</v>
      </c>
      <c r="D46102" s="315" t="str">
        <f>'Comp. Desp. Indiretas'!$C$35</f>
        <v>AQUISIÇÃO DE VEICULO</v>
      </c>
      <c r="E46102" s="314" t="str">
        <f>Resumo!$R$5</f>
        <v>Despesa</v>
      </c>
      <c r="F46102" s="314" t="str">
        <f>Resumo!$R$6</f>
        <v>Despesa Indireta</v>
      </c>
      <c r="G46102" s="327">
        <f>'Comp. Desp. Indiretas'!DN35</f>
        <v>0</v>
      </c>
    </row>
    <row r="46103" spans="1:7" x14ac:dyDescent="0.25">
      <c r="A46103" s="319">
        <f>'Comp. Desp. Indiretas'!$DN$7</f>
        <v>0</v>
      </c>
      <c r="B46103" s="314" t="str">
        <f>'Comp. Desp. Indiretas'!$A$36</f>
        <v>DG</v>
      </c>
      <c r="D46103" s="315" t="str">
        <f>'Comp. Desp. Indiretas'!$C$36</f>
        <v>COMBUSTÍVEL - GASOLINA</v>
      </c>
      <c r="E46103" s="314" t="str">
        <f>Resumo!$R$5</f>
        <v>Despesa</v>
      </c>
      <c r="F46103" s="314" t="str">
        <f>Resumo!$R$6</f>
        <v>Despesa Indireta</v>
      </c>
      <c r="G46103" s="327">
        <f>'Comp. Desp. Indiretas'!DN36</f>
        <v>0</v>
      </c>
    </row>
    <row r="46104" spans="1:7" x14ac:dyDescent="0.25">
      <c r="A46104" s="319">
        <f>'Comp. Desp. Indiretas'!$DN$7</f>
        <v>0</v>
      </c>
      <c r="B46104" s="314" t="str">
        <f>'Comp. Desp. Indiretas'!$A$37</f>
        <v>DG</v>
      </c>
      <c r="D46104" s="315" t="str">
        <f>'Comp. Desp. Indiretas'!$C$37</f>
        <v>COMBUSTÍVEL - DIESEL</v>
      </c>
      <c r="E46104" s="314" t="str">
        <f>Resumo!$R$5</f>
        <v>Despesa</v>
      </c>
      <c r="F46104" s="314" t="str">
        <f>Resumo!$R$6</f>
        <v>Despesa Indireta</v>
      </c>
      <c r="G46104" s="327">
        <f>'Comp. Desp. Indiretas'!DN37</f>
        <v>0</v>
      </c>
    </row>
    <row r="46105" spans="1:7" x14ac:dyDescent="0.25">
      <c r="A46105" s="319">
        <f>'Comp. Desp. Indiretas'!$DN$7</f>
        <v>0</v>
      </c>
      <c r="B46105" s="314" t="str">
        <f>'Comp. Desp. Indiretas'!$A$38</f>
        <v>DG</v>
      </c>
      <c r="D46105" s="315" t="str">
        <f>'Comp. Desp. Indiretas'!$C$38</f>
        <v>PASSAGEM AÉREA</v>
      </c>
      <c r="E46105" s="314" t="str">
        <f>Resumo!$R$5</f>
        <v>Despesa</v>
      </c>
      <c r="F46105" s="314" t="str">
        <f>Resumo!$R$6</f>
        <v>Despesa Indireta</v>
      </c>
      <c r="G46105" s="327">
        <f>'Comp. Desp. Indiretas'!DN38</f>
        <v>0</v>
      </c>
    </row>
    <row r="46106" spans="1:7" x14ac:dyDescent="0.25">
      <c r="A46106" s="319">
        <f>'Comp. Desp. Indiretas'!$DN$7</f>
        <v>0</v>
      </c>
      <c r="B46106" s="314" t="str">
        <f>'Comp. Desp. Indiretas'!$A$39</f>
        <v>ART</v>
      </c>
      <c r="D46106" s="315" t="str">
        <f>'Comp. Desp. Indiretas'!$C$39</f>
        <v>ART CREA - Nível 1</v>
      </c>
      <c r="E46106" s="314" t="str">
        <f>Resumo!$R$5</f>
        <v>Despesa</v>
      </c>
      <c r="F46106" s="314" t="str">
        <f>Resumo!$R$6</f>
        <v>Despesa Indireta</v>
      </c>
      <c r="G46106" s="327">
        <f>'Comp. Desp. Indiretas'!DN39</f>
        <v>0</v>
      </c>
    </row>
    <row r="46107" spans="1:7" x14ac:dyDescent="0.25">
      <c r="A46107" s="319">
        <f>'Comp. Desp. Indiretas'!$DN$7</f>
        <v>0</v>
      </c>
      <c r="B46107" s="314" t="str">
        <f>'Comp. Desp. Indiretas'!$A$40</f>
        <v>ART</v>
      </c>
      <c r="D46107" s="315" t="str">
        <f>'Comp. Desp. Indiretas'!$C$40</f>
        <v>ART CREA - Nível 2</v>
      </c>
      <c r="E46107" s="314" t="str">
        <f>Resumo!$R$5</f>
        <v>Despesa</v>
      </c>
      <c r="F46107" s="314" t="str">
        <f>Resumo!$R$6</f>
        <v>Despesa Indireta</v>
      </c>
      <c r="G46107" s="327">
        <f>'Comp. Desp. Indiretas'!DN40</f>
        <v>0</v>
      </c>
    </row>
    <row r="46108" spans="1:7" x14ac:dyDescent="0.25">
      <c r="A46108" s="319">
        <f>'Comp. Desp. Indiretas'!$DN$7</f>
        <v>0</v>
      </c>
      <c r="B46108" s="314" t="str">
        <f>'Comp. Desp. Indiretas'!$A$41</f>
        <v>ART</v>
      </c>
      <c r="D46108" s="315" t="str">
        <f>'Comp. Desp. Indiretas'!$C$41</f>
        <v>ART CREA - Nível 3</v>
      </c>
      <c r="E46108" s="314" t="str">
        <f>Resumo!$R$5</f>
        <v>Despesa</v>
      </c>
      <c r="F46108" s="314" t="str">
        <f>Resumo!$R$6</f>
        <v>Despesa Indireta</v>
      </c>
      <c r="G46108" s="327">
        <f>'Comp. Desp. Indiretas'!DN41</f>
        <v>0</v>
      </c>
    </row>
    <row r="46109" spans="1:7" x14ac:dyDescent="0.25">
      <c r="A46109" s="319">
        <f>'Comp. Desp. Indiretas'!$DN$7</f>
        <v>0</v>
      </c>
      <c r="B46109" s="314" t="str">
        <f>'Comp. Desp. Indiretas'!$A$42</f>
        <v>ART</v>
      </c>
      <c r="D46109" s="315" t="str">
        <f>'Comp. Desp. Indiretas'!$C$42</f>
        <v>ACERVO CREA</v>
      </c>
      <c r="E46109" s="314" t="str">
        <f>Resumo!$R$5</f>
        <v>Despesa</v>
      </c>
      <c r="F46109" s="314" t="str">
        <f>Resumo!$R$6</f>
        <v>Despesa Indireta</v>
      </c>
      <c r="G46109" s="327">
        <f>'Comp. Desp. Indiretas'!DN42</f>
        <v>0</v>
      </c>
    </row>
    <row r="46110" spans="1:7" x14ac:dyDescent="0.25">
      <c r="A46110" s="319">
        <f>'Comp. Desp. Indiretas'!$DN$7</f>
        <v>0</v>
      </c>
      <c r="B46110" s="314" t="str">
        <f>'Comp. Desp. Indiretas'!$A$43</f>
        <v>ART</v>
      </c>
      <c r="D46110" s="315" t="str">
        <f>'Comp. Desp. Indiretas'!$C$43</f>
        <v>ART CRBio</v>
      </c>
      <c r="E46110" s="314" t="str">
        <f>Resumo!$R$5</f>
        <v>Despesa</v>
      </c>
      <c r="F46110" s="314" t="str">
        <f>Resumo!$R$6</f>
        <v>Despesa Indireta</v>
      </c>
      <c r="G46110" s="327">
        <f>'Comp. Desp. Indiretas'!DN43</f>
        <v>0</v>
      </c>
    </row>
    <row r="46111" spans="1:7" x14ac:dyDescent="0.25">
      <c r="A46111" s="319">
        <f>'Comp. Desp. Indiretas'!$DN$7</f>
        <v>0</v>
      </c>
      <c r="B46111" s="314" t="str">
        <f>'Comp. Desp. Indiretas'!$A$44</f>
        <v>ART</v>
      </c>
      <c r="D46111" s="315" t="str">
        <f>'Comp. Desp. Indiretas'!$C$44</f>
        <v>ACERVO CRBio</v>
      </c>
      <c r="E46111" s="314" t="str">
        <f>Resumo!$R$5</f>
        <v>Despesa</v>
      </c>
      <c r="F46111" s="314" t="str">
        <f>Resumo!$R$6</f>
        <v>Despesa Indireta</v>
      </c>
      <c r="G46111" s="327">
        <f>'Comp. Desp. Indiretas'!DN44</f>
        <v>0</v>
      </c>
    </row>
    <row r="46112" spans="1:7" x14ac:dyDescent="0.25">
      <c r="A46112" s="319">
        <f>'Comp. Desp. Indiretas'!$DN$7</f>
        <v>0</v>
      </c>
      <c r="B46112" s="314" t="str">
        <f>'Comp. Desp. Indiretas'!$A$45</f>
        <v>ART</v>
      </c>
      <c r="D46112" s="315" t="str">
        <f>'Comp. Desp. Indiretas'!$C$45</f>
        <v>VISTO CREA PF</v>
      </c>
      <c r="E46112" s="314" t="str">
        <f>Resumo!$R$5</f>
        <v>Despesa</v>
      </c>
      <c r="F46112" s="314" t="str">
        <f>Resumo!$R$6</f>
        <v>Despesa Indireta</v>
      </c>
      <c r="G46112" s="327">
        <f>'Comp. Desp. Indiretas'!DN45</f>
        <v>0</v>
      </c>
    </row>
    <row r="46113" spans="1:7" x14ac:dyDescent="0.25">
      <c r="A46113" s="319">
        <f>'Comp. Desp. Indiretas'!$DN$7</f>
        <v>0</v>
      </c>
      <c r="B46113" s="314" t="str">
        <f>'Comp. Desp. Indiretas'!$A$46</f>
        <v>ART</v>
      </c>
      <c r="D46113" s="315" t="str">
        <f>'Comp. Desp. Indiretas'!$C$46</f>
        <v>VISTO CREA PJ</v>
      </c>
      <c r="E46113" s="314" t="str">
        <f>Resumo!$R$5</f>
        <v>Despesa</v>
      </c>
      <c r="F46113" s="314" t="str">
        <f>Resumo!$R$6</f>
        <v>Despesa Indireta</v>
      </c>
      <c r="G46113" s="327">
        <f>'Comp. Desp. Indiretas'!DN46</f>
        <v>0</v>
      </c>
    </row>
    <row r="46114" spans="1:7" x14ac:dyDescent="0.25">
      <c r="A46114" s="319">
        <f>'Comp. Desp. Indiretas'!$DN$7</f>
        <v>0</v>
      </c>
      <c r="B46114" s="314" t="str">
        <f>'Comp. Desp. Indiretas'!$A$47</f>
        <v>ART</v>
      </c>
      <c r="D46114" s="315" t="str">
        <f>'Comp. Desp. Indiretas'!$C$47</f>
        <v>ANUIDADE CREA PF</v>
      </c>
      <c r="E46114" s="314" t="str">
        <f>Resumo!$R$5</f>
        <v>Despesa</v>
      </c>
      <c r="F46114" s="314" t="str">
        <f>Resumo!$R$6</f>
        <v>Despesa Indireta</v>
      </c>
      <c r="G46114" s="327">
        <f>'Comp. Desp. Indiretas'!DN47</f>
        <v>0</v>
      </c>
    </row>
    <row r="46115" spans="1:7" x14ac:dyDescent="0.25">
      <c r="A46115" s="319">
        <f>'Comp. Desp. Indiretas'!$DN$7</f>
        <v>0</v>
      </c>
      <c r="B46115" s="314" t="str">
        <f>'Comp. Desp. Indiretas'!$A$48</f>
        <v>ART</v>
      </c>
      <c r="D46115" s="315" t="str">
        <f>'Comp. Desp. Indiretas'!$C$48</f>
        <v>ANUIDADE CREA PJ</v>
      </c>
      <c r="E46115" s="314" t="str">
        <f>Resumo!$R$5</f>
        <v>Despesa</v>
      </c>
      <c r="F46115" s="314" t="str">
        <f>Resumo!$R$6</f>
        <v>Despesa Indireta</v>
      </c>
      <c r="G46115" s="327">
        <f>'Comp. Desp. Indiretas'!DN48</f>
        <v>0</v>
      </c>
    </row>
    <row r="46116" spans="1:7" x14ac:dyDescent="0.25">
      <c r="A46116" s="319">
        <f>'Comp. Desp. Indiretas'!$DN$7</f>
        <v>0</v>
      </c>
      <c r="B46116" s="314" t="str">
        <f>'Comp. Desp. Indiretas'!$A$49</f>
        <v>ART</v>
      </c>
      <c r="D46116" s="315" t="str">
        <f>'Comp. Desp. Indiretas'!$C$49</f>
        <v>VISTO CRBio PF</v>
      </c>
      <c r="E46116" s="314" t="str">
        <f>Resumo!$R$5</f>
        <v>Despesa</v>
      </c>
      <c r="F46116" s="314" t="str">
        <f>Resumo!$R$6</f>
        <v>Despesa Indireta</v>
      </c>
      <c r="G46116" s="327">
        <f>'Comp. Desp. Indiretas'!DN49</f>
        <v>0</v>
      </c>
    </row>
    <row r="46117" spans="1:7" x14ac:dyDescent="0.25">
      <c r="A46117" s="319">
        <f>'Comp. Desp. Indiretas'!$DN$7</f>
        <v>0</v>
      </c>
      <c r="B46117" s="314" t="str">
        <f>'Comp. Desp. Indiretas'!$A$50</f>
        <v>ART</v>
      </c>
      <c r="D46117" s="315" t="str">
        <f>'Comp. Desp. Indiretas'!$C$50</f>
        <v>VISTO CRBio PJ</v>
      </c>
      <c r="E46117" s="314" t="str">
        <f>Resumo!$R$5</f>
        <v>Despesa</v>
      </c>
      <c r="F46117" s="314" t="str">
        <f>Resumo!$R$6</f>
        <v>Despesa Indireta</v>
      </c>
      <c r="G46117" s="327">
        <f>'Comp. Desp. Indiretas'!DN50</f>
        <v>0</v>
      </c>
    </row>
    <row r="46118" spans="1:7" x14ac:dyDescent="0.25">
      <c r="A46118" s="319">
        <f>'Comp. Desp. Indiretas'!$DN$7</f>
        <v>0</v>
      </c>
      <c r="B46118" s="314" t="str">
        <f>'Comp. Desp. Indiretas'!$A$51</f>
        <v>SMS</v>
      </c>
      <c r="D46118" s="315" t="str">
        <f>'Comp. Desp. Indiretas'!$C$51</f>
        <v>PPRA</v>
      </c>
      <c r="E46118" s="314" t="str">
        <f>Resumo!$R$5</f>
        <v>Despesa</v>
      </c>
      <c r="F46118" s="314" t="str">
        <f>Resumo!$R$6</f>
        <v>Despesa Indireta</v>
      </c>
      <c r="G46118" s="327">
        <f>'Comp. Desp. Indiretas'!DN51</f>
        <v>0</v>
      </c>
    </row>
    <row r="46119" spans="1:7" x14ac:dyDescent="0.25">
      <c r="A46119" s="319">
        <f>'Comp. Desp. Indiretas'!$DN$7</f>
        <v>0</v>
      </c>
      <c r="B46119" s="314" t="str">
        <f>'Comp. Desp. Indiretas'!$A$52</f>
        <v>SMS</v>
      </c>
      <c r="D46119" s="315" t="str">
        <f>'Comp. Desp. Indiretas'!$C$52</f>
        <v>PCMSO</v>
      </c>
      <c r="E46119" s="314" t="str">
        <f>Resumo!$R$5</f>
        <v>Despesa</v>
      </c>
      <c r="F46119" s="314" t="str">
        <f>Resumo!$R$6</f>
        <v>Despesa Indireta</v>
      </c>
      <c r="G46119" s="327">
        <f>'Comp. Desp. Indiretas'!DN52</f>
        <v>0</v>
      </c>
    </row>
    <row r="46120" spans="1:7" x14ac:dyDescent="0.25">
      <c r="A46120" s="319">
        <f>'Comp. Desp. Indiretas'!$DN$7</f>
        <v>0</v>
      </c>
      <c r="B46120" s="314" t="str">
        <f>'Comp. Desp. Indiretas'!$A$53</f>
        <v>SMS</v>
      </c>
      <c r="D46120" s="315" t="str">
        <f>'Comp. Desp. Indiretas'!$C$53</f>
        <v>APR</v>
      </c>
      <c r="E46120" s="314" t="str">
        <f>Resumo!$R$5</f>
        <v>Despesa</v>
      </c>
      <c r="F46120" s="314" t="str">
        <f>Resumo!$R$6</f>
        <v>Despesa Indireta</v>
      </c>
      <c r="G46120" s="327">
        <f>'Comp. Desp. Indiretas'!DN53</f>
        <v>0</v>
      </c>
    </row>
    <row r="46121" spans="1:7" x14ac:dyDescent="0.25">
      <c r="A46121" s="319">
        <f>'Comp. Desp. Indiretas'!$DN$7</f>
        <v>0</v>
      </c>
      <c r="B46121" s="314" t="str">
        <f>'Comp. Desp. Indiretas'!$A$55</f>
        <v>SMS</v>
      </c>
      <c r="D46121" s="315" t="str">
        <f>'Comp. Desp. Indiretas'!$C$55</f>
        <v>TREINAMENTO</v>
      </c>
      <c r="E46121" s="314" t="str">
        <f>Resumo!$R$5</f>
        <v>Despesa</v>
      </c>
      <c r="F46121" s="314" t="str">
        <f>Resumo!$R$6</f>
        <v>Despesa Indireta</v>
      </c>
      <c r="G46121" s="327">
        <f>'Comp. Desp. Indiretas'!DN55</f>
        <v>0</v>
      </c>
    </row>
    <row r="46122" spans="1:7" x14ac:dyDescent="0.25">
      <c r="A46122" s="319">
        <f>'Comp. Desp. Indiretas'!$DN$7</f>
        <v>0</v>
      </c>
      <c r="B46122" s="314" t="str">
        <f>'Comp. Desp. Indiretas'!$A$56</f>
        <v>SMS</v>
      </c>
      <c r="D46122" s="315" t="str">
        <f>'Comp. Desp. Indiretas'!$C$56</f>
        <v>ASO</v>
      </c>
      <c r="E46122" s="314" t="str">
        <f>Resumo!$R$5</f>
        <v>Despesa</v>
      </c>
      <c r="F46122" s="314" t="str">
        <f>Resumo!$R$6</f>
        <v>Despesa Indireta</v>
      </c>
      <c r="G46122" s="327">
        <f>'Comp. Desp. Indiretas'!DN56</f>
        <v>0</v>
      </c>
    </row>
    <row r="46123" spans="1:7" x14ac:dyDescent="0.25">
      <c r="A46123" s="319">
        <f>'Comp. Desp. Indiretas'!$DN$7</f>
        <v>0</v>
      </c>
      <c r="B46123" s="314">
        <f>'Comp. Desp. Indiretas'!$A$57</f>
        <v>0</v>
      </c>
      <c r="D46123" s="315" t="str">
        <f>'Comp. Desp. Indiretas'!$C$57</f>
        <v/>
      </c>
      <c r="E46123" s="314" t="str">
        <f>Resumo!$R$5</f>
        <v>Despesa</v>
      </c>
      <c r="F46123" s="314" t="str">
        <f>Resumo!$R$6</f>
        <v>Despesa Indireta</v>
      </c>
      <c r="G46123" s="327">
        <f>'Comp. Desp. Indiretas'!DN57</f>
        <v>0</v>
      </c>
    </row>
    <row r="46124" spans="1:7" x14ac:dyDescent="0.25">
      <c r="A46124" s="319">
        <f>'Comp. Desp. Indiretas'!$DN$7</f>
        <v>0</v>
      </c>
      <c r="B46124" s="314">
        <f>'Comp. Desp. Indiretas'!$A$58</f>
        <v>0</v>
      </c>
      <c r="D46124" s="315" t="str">
        <f>'Comp. Desp. Indiretas'!$C$58</f>
        <v/>
      </c>
      <c r="E46124" s="314" t="str">
        <f>Resumo!$R$5</f>
        <v>Despesa</v>
      </c>
      <c r="F46124" s="314" t="str">
        <f>Resumo!$R$6</f>
        <v>Despesa Indireta</v>
      </c>
      <c r="G46124" s="327">
        <f>'Comp. Desp. Indiretas'!DN58</f>
        <v>0</v>
      </c>
    </row>
    <row r="46125" spans="1:7" x14ac:dyDescent="0.25">
      <c r="A46125" s="319">
        <f>'Comp. Desp. Indiretas'!$DN$7</f>
        <v>0</v>
      </c>
      <c r="B46125" s="314">
        <f>'Comp. Desp. Indiretas'!$A$59</f>
        <v>0</v>
      </c>
      <c r="D46125" s="315" t="str">
        <f>'Comp. Desp. Indiretas'!$C$59</f>
        <v/>
      </c>
      <c r="E46125" s="314" t="str">
        <f>Resumo!$R$5</f>
        <v>Despesa</v>
      </c>
      <c r="F46125" s="314" t="str">
        <f>Resumo!$R$6</f>
        <v>Despesa Indireta</v>
      </c>
      <c r="G46125" s="327">
        <f>'Comp. Desp. Indiretas'!DN59</f>
        <v>0</v>
      </c>
    </row>
    <row r="46126" spans="1:7" x14ac:dyDescent="0.25">
      <c r="A46126" s="319">
        <f>'Comp. Desp. Indiretas'!$DN$7</f>
        <v>0</v>
      </c>
      <c r="B46126" s="314">
        <f>'Comp. Desp. Indiretas'!$A$60</f>
        <v>0</v>
      </c>
      <c r="D46126" s="315" t="str">
        <f>'Comp. Desp. Indiretas'!$C$60</f>
        <v/>
      </c>
      <c r="E46126" s="314" t="str">
        <f>Resumo!$R$5</f>
        <v>Despesa</v>
      </c>
      <c r="F46126" s="314" t="str">
        <f>Resumo!$R$6</f>
        <v>Despesa Indireta</v>
      </c>
      <c r="G46126" s="327">
        <f>'Comp. Desp. Indiretas'!DN60</f>
        <v>0</v>
      </c>
    </row>
    <row r="46127" spans="1:7" x14ac:dyDescent="0.25">
      <c r="A46127" s="319">
        <f>'Comp. Desp. Indiretas'!$DN$7</f>
        <v>0</v>
      </c>
      <c r="B46127" s="314" t="str">
        <f>'Comp. Desp. Indiretas'!$A$63</f>
        <v>MOC</v>
      </c>
      <c r="D46127" s="315" t="str">
        <f>'Comp. Desp. Indiretas'!$C$63</f>
        <v>DIRETOR TÉCNICO</v>
      </c>
      <c r="E46127" s="314" t="str">
        <f>Resumo!$R$5</f>
        <v>Despesa</v>
      </c>
      <c r="F46127" s="314" t="str">
        <f>Resumo!$R$6</f>
        <v>Despesa Indireta</v>
      </c>
      <c r="G46127" s="327">
        <f>'Comp. Desp. Indiretas'!DN63</f>
        <v>0</v>
      </c>
    </row>
    <row r="46128" spans="1:7" x14ac:dyDescent="0.25">
      <c r="A46128" s="319">
        <f>'Comp. Desp. Indiretas'!$DN$7</f>
        <v>0</v>
      </c>
      <c r="B46128" s="314" t="str">
        <f>'Comp. Desp. Indiretas'!$A$64</f>
        <v>MOC</v>
      </c>
      <c r="D46128" s="315" t="str">
        <f>'Comp. Desp. Indiretas'!$C$64</f>
        <v>ANALISTA DE SUPRIMENTOS</v>
      </c>
      <c r="E46128" s="314" t="str">
        <f>Resumo!$R$5</f>
        <v>Despesa</v>
      </c>
      <c r="F46128" s="314" t="str">
        <f>Resumo!$R$6</f>
        <v>Despesa Indireta</v>
      </c>
      <c r="G46128" s="327">
        <f>'Comp. Desp. Indiretas'!DN64</f>
        <v>0</v>
      </c>
    </row>
    <row r="46129" spans="1:7" x14ac:dyDescent="0.25">
      <c r="A46129" s="319">
        <f>'Comp. Desp. Indiretas'!$DN$7</f>
        <v>0</v>
      </c>
      <c r="B46129" s="314" t="str">
        <f>'Comp. Desp. Indiretas'!$A$65</f>
        <v>MOC</v>
      </c>
      <c r="D46129" s="315" t="str">
        <f>'Comp. Desp. Indiretas'!$C$65</f>
        <v>GERENTE DE PROJETO - PJ</v>
      </c>
      <c r="E46129" s="314" t="str">
        <f>Resumo!$R$5</f>
        <v>Despesa</v>
      </c>
      <c r="F46129" s="314" t="str">
        <f>Resumo!$R$6</f>
        <v>Despesa Indireta</v>
      </c>
      <c r="G46129" s="327">
        <f>'Comp. Desp. Indiretas'!DN65</f>
        <v>0</v>
      </c>
    </row>
    <row r="46130" spans="1:7" x14ac:dyDescent="0.25">
      <c r="A46130" s="319">
        <f>'Comp. Desp. Indiretas'!$DN$7</f>
        <v>0</v>
      </c>
      <c r="B46130" s="314" t="str">
        <f>'Comp. Desp. Indiretas'!$A$66</f>
        <v>MOC</v>
      </c>
      <c r="D46130" s="315" t="str">
        <f>'Comp. Desp. Indiretas'!$C$66</f>
        <v>COORD. DE PROJETO - PJ</v>
      </c>
      <c r="E46130" s="314" t="str">
        <f>Resumo!$R$5</f>
        <v>Despesa</v>
      </c>
      <c r="F46130" s="314" t="str">
        <f>Resumo!$R$6</f>
        <v>Despesa Indireta</v>
      </c>
      <c r="G46130" s="327">
        <f>'Comp. Desp. Indiretas'!DN66</f>
        <v>0</v>
      </c>
    </row>
    <row r="46131" spans="1:7" x14ac:dyDescent="0.25">
      <c r="A46131" s="319">
        <f>'Comp. Desp. Indiretas'!$DN$7</f>
        <v>0</v>
      </c>
      <c r="B46131" s="314" t="str">
        <f>'Comp. Desp. Indiretas'!$A$67</f>
        <v>MOC</v>
      </c>
      <c r="D46131" s="315" t="str">
        <f>'Comp. Desp. Indiretas'!$C$67</f>
        <v>COORD. OPERACIONAL - PJ</v>
      </c>
      <c r="E46131" s="314" t="str">
        <f>Resumo!$R$5</f>
        <v>Despesa</v>
      </c>
      <c r="F46131" s="314" t="str">
        <f>Resumo!$R$6</f>
        <v>Despesa Indireta</v>
      </c>
      <c r="G46131" s="327">
        <f>'Comp. Desp. Indiretas'!DN67</f>
        <v>0</v>
      </c>
    </row>
    <row r="46132" spans="1:7" x14ac:dyDescent="0.25">
      <c r="A46132" s="319">
        <f>'Comp. Desp. Indiretas'!$DN$7</f>
        <v>0</v>
      </c>
      <c r="B46132" s="314" t="str">
        <f>'Comp. Desp. Indiretas'!$A$68</f>
        <v>MOC</v>
      </c>
      <c r="D46132" s="315" t="str">
        <f>'Comp. Desp. Indiretas'!$C$68</f>
        <v>ANALISTA DE PROJETOS SENIOR - PJ</v>
      </c>
      <c r="E46132" s="314" t="str">
        <f>Resumo!$R$5</f>
        <v>Despesa</v>
      </c>
      <c r="F46132" s="314" t="str">
        <f>Resumo!$R$6</f>
        <v>Despesa Indireta</v>
      </c>
      <c r="G46132" s="327">
        <f>'Comp. Desp. Indiretas'!DN68</f>
        <v>0</v>
      </c>
    </row>
    <row r="46133" spans="1:7" x14ac:dyDescent="0.25">
      <c r="A46133" s="319">
        <f>'Comp. Desp. Indiretas'!$DN$7</f>
        <v>0</v>
      </c>
      <c r="B46133" s="314" t="str">
        <f>'Comp. Desp. Indiretas'!$A$69</f>
        <v>MOC</v>
      </c>
      <c r="D46133" s="315" t="str">
        <f>'Comp. Desp. Indiretas'!$C$69</f>
        <v>ANALISTA DE PROJETOS PLENO - PJ</v>
      </c>
      <c r="E46133" s="314" t="str">
        <f>Resumo!$R$5</f>
        <v>Despesa</v>
      </c>
      <c r="F46133" s="314" t="str">
        <f>Resumo!$R$6</f>
        <v>Despesa Indireta</v>
      </c>
      <c r="G46133" s="327">
        <f>'Comp. Desp. Indiretas'!DN69</f>
        <v>0</v>
      </c>
    </row>
    <row r="46134" spans="1:7" x14ac:dyDescent="0.25">
      <c r="A46134" s="319">
        <f>'Comp. Desp. Indiretas'!$DN$7</f>
        <v>0</v>
      </c>
      <c r="B46134" s="314" t="str">
        <f>'Comp. Desp. Indiretas'!$A$70</f>
        <v>MOC</v>
      </c>
      <c r="D46134" s="315" t="str">
        <f>'Comp. Desp. Indiretas'!$C$70</f>
        <v>ANALISTA DE PROJETOS JUNIOR - PJ</v>
      </c>
      <c r="E46134" s="314" t="str">
        <f>Resumo!$R$5</f>
        <v>Despesa</v>
      </c>
      <c r="F46134" s="314" t="str">
        <f>Resumo!$R$6</f>
        <v>Despesa Indireta</v>
      </c>
      <c r="G46134" s="327">
        <f>'Comp. Desp. Indiretas'!DN70</f>
        <v>0</v>
      </c>
    </row>
    <row r="46135" spans="1:7" x14ac:dyDescent="0.25">
      <c r="A46135" s="319">
        <f>'Comp. Desp. Indiretas'!$DN$7</f>
        <v>0</v>
      </c>
      <c r="B46135" s="314" t="str">
        <f>'Comp. Desp. Indiretas'!$A$71</f>
        <v>MOC</v>
      </c>
      <c r="D46135" s="315" t="str">
        <f>'Comp. Desp. Indiretas'!$C$71</f>
        <v>TÉCNICO OPERACIONAL - PJ</v>
      </c>
      <c r="E46135" s="314" t="str">
        <f>Resumo!$R$5</f>
        <v>Despesa</v>
      </c>
      <c r="F46135" s="314" t="str">
        <f>Resumo!$R$6</f>
        <v>Despesa Indireta</v>
      </c>
      <c r="G46135" s="327">
        <f>'Comp. Desp. Indiretas'!DN71</f>
        <v>0</v>
      </c>
    </row>
    <row r="46136" spans="1:7" x14ac:dyDescent="0.25">
      <c r="A46136" s="319">
        <f>'Comp. Desp. Indiretas'!$DN$7</f>
        <v>0</v>
      </c>
      <c r="B46136" s="314" t="str">
        <f>'Comp. Desp. Indiretas'!$A$72</f>
        <v>MOC</v>
      </c>
      <c r="D46136" s="315" t="str">
        <f>'Comp. Desp. Indiretas'!$C$72</f>
        <v>AUXILIAR TÉCNICO - PJ</v>
      </c>
      <c r="E46136" s="314" t="str">
        <f>Resumo!$R$5</f>
        <v>Despesa</v>
      </c>
      <c r="F46136" s="314" t="str">
        <f>Resumo!$R$6</f>
        <v>Despesa Indireta</v>
      </c>
      <c r="G46136" s="327">
        <f>'Comp. Desp. Indiretas'!DN72</f>
        <v>0</v>
      </c>
    </row>
    <row r="46137" spans="1:7" x14ac:dyDescent="0.25">
      <c r="A46137" s="319">
        <f>'Comp. Desp. Indiretas'!$DN$7</f>
        <v>0</v>
      </c>
      <c r="B46137" s="314" t="str">
        <f>'Comp. Desp. Indiretas'!$A$73</f>
        <v>MOC</v>
      </c>
      <c r="D46137" s="315" t="str">
        <f>'Comp. Desp. Indiretas'!$C$73</f>
        <v>ANALISTA FINANCEIRO</v>
      </c>
      <c r="E46137" s="314" t="str">
        <f>Resumo!$R$5</f>
        <v>Despesa</v>
      </c>
      <c r="F46137" s="314" t="str">
        <f>Resumo!$R$6</f>
        <v>Despesa Indireta</v>
      </c>
      <c r="G46137" s="327">
        <f>'Comp. Desp. Indiretas'!DN73</f>
        <v>0</v>
      </c>
    </row>
    <row r="46138" spans="1:7" x14ac:dyDescent="0.25">
      <c r="A46138" s="319">
        <f>'Comp. Desp. Indiretas'!$DN$7</f>
        <v>0</v>
      </c>
      <c r="B46138" s="314" t="str">
        <f>'Comp. Desp. Indiretas'!$A$74</f>
        <v>MOC</v>
      </c>
      <c r="D46138" s="315" t="str">
        <f>'Comp. Desp. Indiretas'!$C$74</f>
        <v>ANALISTA DE SUPRIMENTOS</v>
      </c>
      <c r="E46138" s="314" t="str">
        <f>Resumo!$R$5</f>
        <v>Despesa</v>
      </c>
      <c r="F46138" s="314" t="str">
        <f>Resumo!$R$6</f>
        <v>Despesa Indireta</v>
      </c>
      <c r="G46138" s="327">
        <f>'Comp. Desp. Indiretas'!DN74</f>
        <v>0</v>
      </c>
    </row>
    <row r="46139" spans="1:7" x14ac:dyDescent="0.25">
      <c r="A46139" s="319">
        <f>'Comp. Desp. Indiretas'!$DN$7</f>
        <v>0</v>
      </c>
      <c r="B46139" s="314" t="str">
        <f>'Comp. Desp. Indiretas'!$A$75</f>
        <v>DG</v>
      </c>
      <c r="D46139" s="315" t="str">
        <f>'Comp. Desp. Indiretas'!$C$75</f>
        <v>HOSPEDAGEM - NIVEL 1</v>
      </c>
      <c r="E46139" s="314" t="str">
        <f>Resumo!$R$5</f>
        <v>Despesa</v>
      </c>
      <c r="F46139" s="314" t="str">
        <f>Resumo!$R$6</f>
        <v>Despesa Indireta</v>
      </c>
      <c r="G46139" s="327">
        <f>'Comp. Desp. Indiretas'!DN75</f>
        <v>0</v>
      </c>
    </row>
    <row r="46140" spans="1:7" x14ac:dyDescent="0.25">
      <c r="A46140" s="319">
        <f>'Comp. Desp. Indiretas'!$DN$7</f>
        <v>0</v>
      </c>
      <c r="B46140" s="314" t="str">
        <f>'Comp. Desp. Indiretas'!$A$76</f>
        <v>DG</v>
      </c>
      <c r="D46140" s="315" t="str">
        <f>'Comp. Desp. Indiretas'!$C$76</f>
        <v>ALIMENTAÇÃO - NIVEL 1</v>
      </c>
      <c r="E46140" s="314" t="str">
        <f>Resumo!$R$5</f>
        <v>Despesa</v>
      </c>
      <c r="F46140" s="314" t="str">
        <f>Resumo!$R$6</f>
        <v>Despesa Indireta</v>
      </c>
      <c r="G46140" s="327">
        <f>'Comp. Desp. Indiretas'!DN76</f>
        <v>0</v>
      </c>
    </row>
    <row r="46141" spans="1:7" x14ac:dyDescent="0.25">
      <c r="A46141" s="319">
        <f>'Comp. Desp. Indiretas'!$DN$7</f>
        <v>0</v>
      </c>
      <c r="B46141" s="314" t="str">
        <f>'Comp. Desp. Indiretas'!$A$77</f>
        <v>DG</v>
      </c>
      <c r="D46141" s="315" t="str">
        <f>'Comp. Desp. Indiretas'!$C$77</f>
        <v>LOCAÇÃO DE BASE OPERACIONAL</v>
      </c>
      <c r="E46141" s="314" t="str">
        <f>Resumo!$R$5</f>
        <v>Despesa</v>
      </c>
      <c r="F46141" s="314" t="str">
        <f>Resumo!$R$6</f>
        <v>Despesa Indireta</v>
      </c>
      <c r="G46141" s="327">
        <f>'Comp. Desp. Indiretas'!DN77</f>
        <v>0</v>
      </c>
    </row>
    <row r="46142" spans="1:7" x14ac:dyDescent="0.25">
      <c r="A46142" s="319">
        <f>'Comp. Desp. Indiretas'!$DN$7</f>
        <v>0</v>
      </c>
      <c r="B46142" s="314" t="str">
        <f>'Comp. Desp. Indiretas'!$A$78</f>
        <v>DG</v>
      </c>
      <c r="D46142" s="315" t="str">
        <f>'Comp. Desp. Indiretas'!$C$78</f>
        <v>ALIMENTAÇÃO - NIVEL 1</v>
      </c>
      <c r="E46142" s="314" t="str">
        <f>Resumo!$R$5</f>
        <v>Despesa</v>
      </c>
      <c r="F46142" s="314" t="str">
        <f>Resumo!$R$6</f>
        <v>Despesa Indireta</v>
      </c>
      <c r="G46142" s="327">
        <f>'Comp. Desp. Indiretas'!DN78</f>
        <v>0</v>
      </c>
    </row>
    <row r="46143" spans="1:7" x14ac:dyDescent="0.25">
      <c r="A46143" s="319">
        <f>'Comp. Desp. Indiretas'!$DN$7</f>
        <v>0</v>
      </c>
      <c r="B46143" s="314" t="str">
        <f>'Comp. Desp. Indiretas'!$A$79</f>
        <v>DG</v>
      </c>
      <c r="D46143" s="315" t="str">
        <f>'Comp. Desp. Indiretas'!$C$79</f>
        <v>ALIMENTAÇÃO - NIVEL 2</v>
      </c>
      <c r="E46143" s="314" t="str">
        <f>Resumo!$R$5</f>
        <v>Despesa</v>
      </c>
      <c r="F46143" s="314" t="str">
        <f>Resumo!$R$6</f>
        <v>Despesa Indireta</v>
      </c>
      <c r="G46143" s="327">
        <f>'Comp. Desp. Indiretas'!DN79</f>
        <v>0</v>
      </c>
    </row>
    <row r="46144" spans="1:7" x14ac:dyDescent="0.25">
      <c r="A46144" s="319">
        <f>'Comp. Desp. Indiretas'!$DN$7</f>
        <v>0</v>
      </c>
      <c r="B46144" s="314" t="str">
        <f>'Comp. Desp. Indiretas'!$A$80</f>
        <v>DG</v>
      </c>
      <c r="D46144" s="315" t="str">
        <f>'Comp. Desp. Indiretas'!$C$80</f>
        <v>ALIMENTAÇÃO - NIVEL 3</v>
      </c>
      <c r="E46144" s="314" t="str">
        <f>Resumo!$R$5</f>
        <v>Despesa</v>
      </c>
      <c r="F46144" s="314" t="str">
        <f>Resumo!$R$6</f>
        <v>Despesa Indireta</v>
      </c>
      <c r="G46144" s="327">
        <f>'Comp. Desp. Indiretas'!DN80</f>
        <v>0</v>
      </c>
    </row>
    <row r="46145" spans="1:7" x14ac:dyDescent="0.25">
      <c r="A46145" s="319">
        <f>'Comp. Desp. Indiretas'!$DN$7</f>
        <v>0</v>
      </c>
      <c r="B46145" s="314" t="str">
        <f>'Comp. Desp. Indiretas'!$A$81</f>
        <v>DG</v>
      </c>
      <c r="D46145" s="315" t="str">
        <f>'Comp. Desp. Indiretas'!$C$81</f>
        <v>TELEFONIA</v>
      </c>
      <c r="E46145" s="314" t="str">
        <f>Resumo!$R$5</f>
        <v>Despesa</v>
      </c>
      <c r="F46145" s="314" t="str">
        <f>Resumo!$R$6</f>
        <v>Despesa Indireta</v>
      </c>
      <c r="G46145" s="327">
        <f>'Comp. Desp. Indiretas'!DN81</f>
        <v>0</v>
      </c>
    </row>
    <row r="46146" spans="1:7" x14ac:dyDescent="0.25">
      <c r="A46146" s="319">
        <f>'Comp. Desp. Indiretas'!$DN$7</f>
        <v>0</v>
      </c>
      <c r="B46146" s="314" t="str">
        <f>'Comp. Desp. Indiretas'!$A$82</f>
        <v>DG</v>
      </c>
      <c r="D46146" s="315" t="str">
        <f>'Comp. Desp. Indiretas'!$C$82</f>
        <v>ALUGUEL DE VEÍCULO LEVE MENSAL</v>
      </c>
      <c r="E46146" s="314" t="str">
        <f>Resumo!$R$5</f>
        <v>Despesa</v>
      </c>
      <c r="F46146" s="314" t="str">
        <f>Resumo!$R$6</f>
        <v>Despesa Indireta</v>
      </c>
      <c r="G46146" s="327">
        <f>'Comp. Desp. Indiretas'!DN82</f>
        <v>0</v>
      </c>
    </row>
    <row r="46147" spans="1:7" x14ac:dyDescent="0.25">
      <c r="A46147" s="319">
        <f>'Comp. Desp. Indiretas'!$DN$7</f>
        <v>0</v>
      </c>
      <c r="B46147" s="314" t="str">
        <f>'Comp. Desp. Indiretas'!$A$83</f>
        <v>DG</v>
      </c>
      <c r="D46147" s="315" t="str">
        <f>'Comp. Desp. Indiretas'!$C$83</f>
        <v>ALUGUEL DE VEICULO LEVE</v>
      </c>
      <c r="E46147" s="314" t="str">
        <f>Resumo!$R$5</f>
        <v>Despesa</v>
      </c>
      <c r="F46147" s="314" t="str">
        <f>Resumo!$R$6</f>
        <v>Despesa Indireta</v>
      </c>
      <c r="G46147" s="327">
        <f>'Comp. Desp. Indiretas'!DN83</f>
        <v>0</v>
      </c>
    </row>
    <row r="46148" spans="1:7" x14ac:dyDescent="0.25">
      <c r="A46148" s="319">
        <f>'Comp. Desp. Indiretas'!$DN$7</f>
        <v>0</v>
      </c>
      <c r="B46148" s="314" t="str">
        <f>'Comp. Desp. Indiretas'!$A$84</f>
        <v>DG</v>
      </c>
      <c r="D46148" s="315" t="str">
        <f>'Comp. Desp. Indiretas'!$C$84</f>
        <v>ALUGUEL CAMINHONTE</v>
      </c>
      <c r="E46148" s="314" t="str">
        <f>Resumo!$R$5</f>
        <v>Despesa</v>
      </c>
      <c r="F46148" s="314" t="str">
        <f>Resumo!$R$6</f>
        <v>Despesa Indireta</v>
      </c>
      <c r="G46148" s="327">
        <f>'Comp. Desp. Indiretas'!DN84</f>
        <v>0</v>
      </c>
    </row>
    <row r="46149" spans="1:7" x14ac:dyDescent="0.25">
      <c r="A46149" s="319">
        <f>'Comp. Desp. Indiretas'!$DN$7</f>
        <v>0</v>
      </c>
      <c r="B46149" s="314" t="str">
        <f>'Comp. Desp. Indiretas'!$A$85</f>
        <v>DG</v>
      </c>
      <c r="D46149" s="315" t="str">
        <f>'Comp. Desp. Indiretas'!$C$85</f>
        <v>AQUISIÇÃO DE VEICULO</v>
      </c>
      <c r="E46149" s="314" t="str">
        <f>Resumo!$R$5</f>
        <v>Despesa</v>
      </c>
      <c r="F46149" s="314" t="str">
        <f>Resumo!$R$6</f>
        <v>Despesa Indireta</v>
      </c>
      <c r="G46149" s="327">
        <f>'Comp. Desp. Indiretas'!DN85</f>
        <v>0</v>
      </c>
    </row>
    <row r="46150" spans="1:7" x14ac:dyDescent="0.25">
      <c r="A46150" s="319">
        <f>'Comp. Desp. Indiretas'!$DN$7</f>
        <v>0</v>
      </c>
      <c r="B46150" s="314" t="str">
        <f>'Comp. Desp. Indiretas'!$A$86</f>
        <v>DG</v>
      </c>
      <c r="D46150" s="315" t="str">
        <f>'Comp. Desp. Indiretas'!$C$86</f>
        <v>COMBUSTÍVEL - GASOLINA</v>
      </c>
      <c r="E46150" s="314" t="str">
        <f>Resumo!$R$5</f>
        <v>Despesa</v>
      </c>
      <c r="F46150" s="314" t="str">
        <f>Resumo!$R$6</f>
        <v>Despesa Indireta</v>
      </c>
      <c r="G46150" s="327">
        <f>'Comp. Desp. Indiretas'!DN86</f>
        <v>0</v>
      </c>
    </row>
    <row r="46151" spans="1:7" x14ac:dyDescent="0.25">
      <c r="A46151" s="319">
        <f>'Comp. Desp. Indiretas'!$DN$7</f>
        <v>0</v>
      </c>
      <c r="B46151" s="314" t="str">
        <f>'Comp. Desp. Indiretas'!$A$87</f>
        <v>DG</v>
      </c>
      <c r="D46151" s="315" t="str">
        <f>'Comp. Desp. Indiretas'!$C$87</f>
        <v>COMBUSTÍVEL - DIESEL</v>
      </c>
      <c r="E46151" s="314" t="str">
        <f>Resumo!$R$5</f>
        <v>Despesa</v>
      </c>
      <c r="F46151" s="314" t="str">
        <f>Resumo!$R$6</f>
        <v>Despesa Indireta</v>
      </c>
      <c r="G46151" s="327">
        <f>'Comp. Desp. Indiretas'!DN87</f>
        <v>0</v>
      </c>
    </row>
    <row r="46152" spans="1:7" x14ac:dyDescent="0.25">
      <c r="A46152" s="319">
        <f>'Comp. Desp. Indiretas'!$DN$7</f>
        <v>0</v>
      </c>
      <c r="B46152" s="314" t="str">
        <f>'Comp. Desp. Indiretas'!$A$88</f>
        <v>DG</v>
      </c>
      <c r="D46152" s="315" t="str">
        <f>'Comp. Desp. Indiretas'!$C$88</f>
        <v>PASSAGEM AÉREA</v>
      </c>
      <c r="E46152" s="314" t="str">
        <f>Resumo!$R$5</f>
        <v>Despesa</v>
      </c>
      <c r="F46152" s="314" t="str">
        <f>Resumo!$R$6</f>
        <v>Despesa Indireta</v>
      </c>
      <c r="G46152" s="327">
        <f>'Comp. Desp. Indiretas'!DN88</f>
        <v>0</v>
      </c>
    </row>
    <row r="46153" spans="1:7" x14ac:dyDescent="0.25">
      <c r="A46153" s="319">
        <f>'Comp. Desp. Indiretas'!$DN$7</f>
        <v>0</v>
      </c>
      <c r="B46153" s="314" t="str">
        <f>'Comp. Desp. Indiretas'!$A$89</f>
        <v>ART</v>
      </c>
      <c r="D46153" s="315" t="str">
        <f>'Comp. Desp. Indiretas'!$C$89</f>
        <v>ART CREA - Nível 1</v>
      </c>
      <c r="E46153" s="314" t="str">
        <f>Resumo!$R$5</f>
        <v>Despesa</v>
      </c>
      <c r="F46153" s="314" t="str">
        <f>Resumo!$R$6</f>
        <v>Despesa Indireta</v>
      </c>
      <c r="G46153" s="327">
        <f>'Comp. Desp. Indiretas'!DN89</f>
        <v>0</v>
      </c>
    </row>
    <row r="46154" spans="1:7" x14ac:dyDescent="0.25">
      <c r="A46154" s="319">
        <f>'Comp. Desp. Indiretas'!$DN$7</f>
        <v>0</v>
      </c>
      <c r="B46154" s="314" t="str">
        <f>'Comp. Desp. Indiretas'!$A$90</f>
        <v>ART</v>
      </c>
      <c r="D46154" s="315" t="str">
        <f>'Comp. Desp. Indiretas'!$C$90</f>
        <v>ART CREA - Nível 2</v>
      </c>
      <c r="E46154" s="314" t="str">
        <f>Resumo!$R$5</f>
        <v>Despesa</v>
      </c>
      <c r="F46154" s="314" t="str">
        <f>Resumo!$R$6</f>
        <v>Despesa Indireta</v>
      </c>
      <c r="G46154" s="327">
        <f>'Comp. Desp. Indiretas'!DN90</f>
        <v>0</v>
      </c>
    </row>
    <row r="46155" spans="1:7" x14ac:dyDescent="0.25">
      <c r="A46155" s="319">
        <f>'Comp. Desp. Indiretas'!$DN$7</f>
        <v>0</v>
      </c>
      <c r="B46155" s="314" t="str">
        <f>'Comp. Desp. Indiretas'!$A$91</f>
        <v>ART</v>
      </c>
      <c r="D46155" s="315" t="str">
        <f>'Comp. Desp. Indiretas'!$C$91</f>
        <v>ART CREA - Nível 3</v>
      </c>
      <c r="E46155" s="314" t="str">
        <f>Resumo!$R$5</f>
        <v>Despesa</v>
      </c>
      <c r="F46155" s="314" t="str">
        <f>Resumo!$R$6</f>
        <v>Despesa Indireta</v>
      </c>
      <c r="G46155" s="327">
        <f>'Comp. Desp. Indiretas'!DN91</f>
        <v>0</v>
      </c>
    </row>
    <row r="46156" spans="1:7" x14ac:dyDescent="0.25">
      <c r="A46156" s="319">
        <f>'Comp. Desp. Indiretas'!$DN$7</f>
        <v>0</v>
      </c>
      <c r="B46156" s="314" t="str">
        <f>'Comp. Desp. Indiretas'!$A$92</f>
        <v>ART</v>
      </c>
      <c r="D46156" s="315" t="str">
        <f>'Comp. Desp. Indiretas'!$C$92</f>
        <v>ACERVO CREA</v>
      </c>
      <c r="E46156" s="314" t="str">
        <f>Resumo!$R$5</f>
        <v>Despesa</v>
      </c>
      <c r="F46156" s="314" t="str">
        <f>Resumo!$R$6</f>
        <v>Despesa Indireta</v>
      </c>
      <c r="G46156" s="327">
        <f>'Comp. Desp. Indiretas'!DN92</f>
        <v>0</v>
      </c>
    </row>
    <row r="46157" spans="1:7" x14ac:dyDescent="0.25">
      <c r="A46157" s="319">
        <f>'Comp. Desp. Indiretas'!$DN$7</f>
        <v>0</v>
      </c>
      <c r="B46157" s="314" t="str">
        <f>'Comp. Desp. Indiretas'!$A$93</f>
        <v>ART</v>
      </c>
      <c r="D46157" s="315" t="str">
        <f>'Comp. Desp. Indiretas'!$C$93</f>
        <v>ART CRBio</v>
      </c>
      <c r="E46157" s="314" t="str">
        <f>Resumo!$R$5</f>
        <v>Despesa</v>
      </c>
      <c r="F46157" s="314" t="str">
        <f>Resumo!$R$6</f>
        <v>Despesa Indireta</v>
      </c>
      <c r="G46157" s="327">
        <f>'Comp. Desp. Indiretas'!DN93</f>
        <v>0</v>
      </c>
    </row>
    <row r="46158" spans="1:7" x14ac:dyDescent="0.25">
      <c r="A46158" s="319">
        <f>'Comp. Desp. Indiretas'!$DN$7</f>
        <v>0</v>
      </c>
      <c r="B46158" s="314" t="str">
        <f>'Comp. Desp. Indiretas'!$A$94</f>
        <v>ART</v>
      </c>
      <c r="D46158" s="315" t="str">
        <f>'Comp. Desp. Indiretas'!$C$94</f>
        <v>ACERVO CRBio</v>
      </c>
      <c r="E46158" s="314" t="str">
        <f>Resumo!$R$5</f>
        <v>Despesa</v>
      </c>
      <c r="F46158" s="314" t="str">
        <f>Resumo!$R$6</f>
        <v>Despesa Indireta</v>
      </c>
      <c r="G46158" s="327">
        <f>'Comp. Desp. Indiretas'!DN94</f>
        <v>0</v>
      </c>
    </row>
    <row r="46159" spans="1:7" x14ac:dyDescent="0.25">
      <c r="A46159" s="319">
        <f>'Comp. Desp. Indiretas'!$DN$7</f>
        <v>0</v>
      </c>
      <c r="B46159" s="314" t="str">
        <f>'Comp. Desp. Indiretas'!$A$95</f>
        <v>ART</v>
      </c>
      <c r="D46159" s="315" t="str">
        <f>'Comp. Desp. Indiretas'!$C$95</f>
        <v>VISTO CREA PF</v>
      </c>
      <c r="E46159" s="314" t="str">
        <f>Resumo!$R$5</f>
        <v>Despesa</v>
      </c>
      <c r="F46159" s="314" t="str">
        <f>Resumo!$R$6</f>
        <v>Despesa Indireta</v>
      </c>
      <c r="G46159" s="327">
        <f>'Comp. Desp. Indiretas'!DN95</f>
        <v>0</v>
      </c>
    </row>
    <row r="46160" spans="1:7" x14ac:dyDescent="0.25">
      <c r="A46160" s="319">
        <f>'Comp. Desp. Indiretas'!$DN$7</f>
        <v>0</v>
      </c>
      <c r="B46160" s="314" t="str">
        <f>'Comp. Desp. Indiretas'!$A$96</f>
        <v>ART</v>
      </c>
      <c r="D46160" s="315" t="str">
        <f>'Comp. Desp. Indiretas'!$C$96</f>
        <v>VISTO CREA PJ</v>
      </c>
      <c r="E46160" s="314" t="str">
        <f>Resumo!$R$5</f>
        <v>Despesa</v>
      </c>
      <c r="F46160" s="314" t="str">
        <f>Resumo!$R$6</f>
        <v>Despesa Indireta</v>
      </c>
      <c r="G46160" s="327">
        <f>'Comp. Desp. Indiretas'!DN96</f>
        <v>0</v>
      </c>
    </row>
    <row r="46161" spans="1:7" x14ac:dyDescent="0.25">
      <c r="A46161" s="319">
        <f>'Comp. Desp. Indiretas'!$DN$7</f>
        <v>0</v>
      </c>
      <c r="B46161" s="314" t="str">
        <f>'Comp. Desp. Indiretas'!$A$97</f>
        <v>ART</v>
      </c>
      <c r="D46161" s="315" t="str">
        <f>'Comp. Desp. Indiretas'!$C$97</f>
        <v>ANUIDADE CREA PF</v>
      </c>
      <c r="E46161" s="314" t="str">
        <f>Resumo!$R$5</f>
        <v>Despesa</v>
      </c>
      <c r="F46161" s="314" t="str">
        <f>Resumo!$R$6</f>
        <v>Despesa Indireta</v>
      </c>
      <c r="G46161" s="327">
        <f>'Comp. Desp. Indiretas'!DN97</f>
        <v>0</v>
      </c>
    </row>
    <row r="46162" spans="1:7" x14ac:dyDescent="0.25">
      <c r="A46162" s="319">
        <f>'Comp. Desp. Indiretas'!$DN$7</f>
        <v>0</v>
      </c>
      <c r="B46162" s="314" t="str">
        <f>'Comp. Desp. Indiretas'!$A$98</f>
        <v>ART</v>
      </c>
      <c r="D46162" s="315" t="str">
        <f>'Comp. Desp. Indiretas'!$C$98</f>
        <v>ANUIDADE CREA PJ</v>
      </c>
      <c r="E46162" s="314" t="str">
        <f>Resumo!$R$5</f>
        <v>Despesa</v>
      </c>
      <c r="F46162" s="314" t="str">
        <f>Resumo!$R$6</f>
        <v>Despesa Indireta</v>
      </c>
      <c r="G46162" s="327">
        <f>'Comp. Desp. Indiretas'!DN98</f>
        <v>0</v>
      </c>
    </row>
    <row r="46163" spans="1:7" x14ac:dyDescent="0.25">
      <c r="A46163" s="319">
        <f>'Comp. Desp. Indiretas'!$DN$7</f>
        <v>0</v>
      </c>
      <c r="B46163" s="314" t="str">
        <f>'Comp. Desp. Indiretas'!$A$99</f>
        <v>ART</v>
      </c>
      <c r="D46163" s="315" t="str">
        <f>'Comp. Desp. Indiretas'!$C$99</f>
        <v>VISTO CRBio PF</v>
      </c>
      <c r="E46163" s="314" t="str">
        <f>Resumo!$R$5</f>
        <v>Despesa</v>
      </c>
      <c r="F46163" s="314" t="str">
        <f>Resumo!$R$6</f>
        <v>Despesa Indireta</v>
      </c>
      <c r="G46163" s="327">
        <f>'Comp. Desp. Indiretas'!DN99</f>
        <v>0</v>
      </c>
    </row>
    <row r="46164" spans="1:7" x14ac:dyDescent="0.25">
      <c r="A46164" s="319">
        <f>'Comp. Desp. Indiretas'!$DN$7</f>
        <v>0</v>
      </c>
      <c r="B46164" s="314" t="str">
        <f>'Comp. Desp. Indiretas'!$A$100</f>
        <v>ART</v>
      </c>
      <c r="D46164" s="315" t="str">
        <f>'Comp. Desp. Indiretas'!$C$100</f>
        <v>VISTO CRBio PJ</v>
      </c>
      <c r="E46164" s="314" t="str">
        <f>Resumo!$R$5</f>
        <v>Despesa</v>
      </c>
      <c r="F46164" s="314" t="str">
        <f>Resumo!$R$6</f>
        <v>Despesa Indireta</v>
      </c>
      <c r="G46164" s="327">
        <f>'Comp. Desp. Indiretas'!DN100</f>
        <v>0</v>
      </c>
    </row>
    <row r="46165" spans="1:7" x14ac:dyDescent="0.25">
      <c r="A46165" s="319">
        <f>'Comp. Desp. Indiretas'!$DN$7</f>
        <v>0</v>
      </c>
      <c r="B46165" s="314" t="str">
        <f>'Comp. Desp. Indiretas'!$A$101</f>
        <v>SMS</v>
      </c>
      <c r="D46165" s="315" t="str">
        <f>'Comp. Desp. Indiretas'!$C$101</f>
        <v>PPRA</v>
      </c>
      <c r="E46165" s="314" t="str">
        <f>Resumo!$R$5</f>
        <v>Despesa</v>
      </c>
      <c r="F46165" s="314" t="str">
        <f>Resumo!$R$6</f>
        <v>Despesa Indireta</v>
      </c>
      <c r="G46165" s="327">
        <f>'Comp. Desp. Indiretas'!DN101</f>
        <v>0</v>
      </c>
    </row>
    <row r="46166" spans="1:7" x14ac:dyDescent="0.25">
      <c r="A46166" s="319">
        <f>'Comp. Desp. Indiretas'!$DN$7</f>
        <v>0</v>
      </c>
      <c r="B46166" s="314" t="str">
        <f>'Comp. Desp. Indiretas'!$A$102</f>
        <v>SMS</v>
      </c>
      <c r="D46166" s="315" t="str">
        <f>'Comp. Desp. Indiretas'!$C$102</f>
        <v>PCMSO</v>
      </c>
      <c r="E46166" s="314" t="str">
        <f>Resumo!$R$5</f>
        <v>Despesa</v>
      </c>
      <c r="F46166" s="314" t="str">
        <f>Resumo!$R$6</f>
        <v>Despesa Indireta</v>
      </c>
      <c r="G46166" s="327">
        <f>'Comp. Desp. Indiretas'!DN102</f>
        <v>0</v>
      </c>
    </row>
    <row r="46167" spans="1:7" x14ac:dyDescent="0.25">
      <c r="A46167" s="319">
        <f>'Comp. Desp. Indiretas'!$DN$7</f>
        <v>0</v>
      </c>
      <c r="B46167" s="314" t="str">
        <f>'Comp. Desp. Indiretas'!$A$103</f>
        <v>SMS</v>
      </c>
      <c r="D46167" s="315" t="str">
        <f>'Comp. Desp. Indiretas'!$C$103</f>
        <v>APR</v>
      </c>
      <c r="E46167" s="314" t="str">
        <f>Resumo!$R$5</f>
        <v>Despesa</v>
      </c>
      <c r="F46167" s="314" t="str">
        <f>Resumo!$R$6</f>
        <v>Despesa Indireta</v>
      </c>
      <c r="G46167" s="327">
        <f>'Comp. Desp. Indiretas'!DN103</f>
        <v>0</v>
      </c>
    </row>
    <row r="46168" spans="1:7" x14ac:dyDescent="0.25">
      <c r="A46168" s="319">
        <f>'Comp. Desp. Indiretas'!$DN$7</f>
        <v>0</v>
      </c>
      <c r="B46168" s="314" t="str">
        <f>'Comp. Desp. Indiretas'!$A$104</f>
        <v>SMS</v>
      </c>
      <c r="D46168" s="315" t="str">
        <f>'Comp. Desp. Indiretas'!$C$104</f>
        <v>PAE</v>
      </c>
      <c r="E46168" s="314" t="str">
        <f>Resumo!$R$5</f>
        <v>Despesa</v>
      </c>
      <c r="F46168" s="314" t="str">
        <f>Resumo!$R$6</f>
        <v>Despesa Indireta</v>
      </c>
      <c r="G46168" s="327">
        <f>'Comp. Desp. Indiretas'!DN104</f>
        <v>0</v>
      </c>
    </row>
    <row r="46169" spans="1:7" x14ac:dyDescent="0.25">
      <c r="A46169" s="319">
        <f>'Comp. Desp. Indiretas'!$DN$7</f>
        <v>0</v>
      </c>
      <c r="B46169" s="314" t="str">
        <f>'Comp. Desp. Indiretas'!$A$105</f>
        <v>SMS</v>
      </c>
      <c r="D46169" s="315" t="str">
        <f>'Comp. Desp. Indiretas'!$C$105</f>
        <v>TREINAMENTO</v>
      </c>
      <c r="E46169" s="314" t="str">
        <f>Resumo!$R$5</f>
        <v>Despesa</v>
      </c>
      <c r="F46169" s="314" t="str">
        <f>Resumo!$R$6</f>
        <v>Despesa Indireta</v>
      </c>
      <c r="G46169" s="327">
        <f>'Comp. Desp. Indiretas'!DN105</f>
        <v>0</v>
      </c>
    </row>
    <row r="46170" spans="1:7" x14ac:dyDescent="0.25">
      <c r="A46170" s="319">
        <f>'Comp. Desp. Indiretas'!$DN$7</f>
        <v>0</v>
      </c>
      <c r="B46170" s="314" t="str">
        <f>'Comp. Desp. Indiretas'!$A$106</f>
        <v>SMS</v>
      </c>
      <c r="D46170" s="315" t="str">
        <f>'Comp. Desp. Indiretas'!$C$106</f>
        <v>ASO</v>
      </c>
      <c r="E46170" s="314" t="str">
        <f>Resumo!$R$5</f>
        <v>Despesa</v>
      </c>
      <c r="F46170" s="314" t="str">
        <f>Resumo!$R$6</f>
        <v>Despesa Indireta</v>
      </c>
      <c r="G46170" s="327">
        <f>'Comp. Desp. Indiretas'!DN106</f>
        <v>0</v>
      </c>
    </row>
    <row r="46171" spans="1:7" x14ac:dyDescent="0.25">
      <c r="A46171" s="319">
        <f>'Comp. Desp. Indiretas'!$DN$7</f>
        <v>0</v>
      </c>
      <c r="B46171" s="314">
        <f>'Comp. Desp. Indiretas'!$A$107</f>
        <v>0</v>
      </c>
      <c r="D46171" s="315" t="str">
        <f>'Comp. Desp. Indiretas'!$C$107</f>
        <v/>
      </c>
      <c r="E46171" s="314" t="str">
        <f>Resumo!$R$5</f>
        <v>Despesa</v>
      </c>
      <c r="F46171" s="314" t="str">
        <f>Resumo!$R$6</f>
        <v>Despesa Indireta</v>
      </c>
      <c r="G46171" s="327">
        <f>'Comp. Desp. Indiretas'!DN107</f>
        <v>0</v>
      </c>
    </row>
    <row r="46172" spans="1:7" x14ac:dyDescent="0.25">
      <c r="A46172" s="319">
        <f>'Comp. Desp. Indiretas'!$DN$7</f>
        <v>0</v>
      </c>
      <c r="B46172" s="314">
        <f>'Comp. Desp. Indiretas'!$A$108</f>
        <v>0</v>
      </c>
      <c r="D46172" s="315" t="str">
        <f>'Comp. Desp. Indiretas'!$C$108</f>
        <v/>
      </c>
      <c r="E46172" s="314" t="str">
        <f>Resumo!$R$5</f>
        <v>Despesa</v>
      </c>
      <c r="F46172" s="314" t="str">
        <f>Resumo!$R$6</f>
        <v>Despesa Indireta</v>
      </c>
      <c r="G46172" s="327">
        <f>'Comp. Desp. Indiretas'!DN108</f>
        <v>0</v>
      </c>
    </row>
    <row r="46173" spans="1:7" x14ac:dyDescent="0.25">
      <c r="A46173" s="319">
        <f>'Comp. Desp. Indiretas'!$DN$7</f>
        <v>0</v>
      </c>
      <c r="B46173" s="314">
        <f>'Comp. Desp. Indiretas'!$A$109</f>
        <v>0</v>
      </c>
      <c r="D46173" s="315" t="str">
        <f>'Comp. Desp. Indiretas'!$C$109</f>
        <v/>
      </c>
      <c r="E46173" s="314" t="str">
        <f>Resumo!$R$5</f>
        <v>Despesa</v>
      </c>
      <c r="F46173" s="314" t="str">
        <f>Resumo!$R$6</f>
        <v>Despesa Indireta</v>
      </c>
      <c r="G46173" s="327">
        <f>'Comp. Desp. Indiretas'!DN109</f>
        <v>0</v>
      </c>
    </row>
    <row r="46174" spans="1:7" x14ac:dyDescent="0.25">
      <c r="A46174" s="319">
        <f>'Comp. Desp. Indiretas'!$DN$7</f>
        <v>0</v>
      </c>
      <c r="B46174" s="314">
        <f>'Comp. Desp. Indiretas'!$A$110</f>
        <v>0</v>
      </c>
      <c r="D46174" s="315" t="str">
        <f>'Comp. Desp. Indiretas'!$C$110</f>
        <v/>
      </c>
      <c r="E46174" s="314" t="str">
        <f>Resumo!$R$5</f>
        <v>Despesa</v>
      </c>
      <c r="F46174" s="314" t="str">
        <f>Resumo!$R$6</f>
        <v>Despesa Indireta</v>
      </c>
      <c r="G46174" s="327">
        <f>'Comp. Desp. Indiretas'!DN110</f>
        <v>0</v>
      </c>
    </row>
    <row r="46175" spans="1:7" x14ac:dyDescent="0.25">
      <c r="A46175" s="319">
        <f>'Comp. Desp. Indiretas'!$DN$7</f>
        <v>0</v>
      </c>
      <c r="B46175" s="314">
        <f>'Comp. Desp. Indiretas'!$A$111</f>
        <v>0</v>
      </c>
      <c r="D46175" s="315" t="str">
        <f>'Comp. Desp. Indiretas'!$C$111</f>
        <v/>
      </c>
      <c r="E46175" s="314" t="str">
        <f>Resumo!$R$5</f>
        <v>Despesa</v>
      </c>
      <c r="F46175" s="314" t="str">
        <f>Resumo!$R$6</f>
        <v>Despesa Indireta</v>
      </c>
      <c r="G46175" s="327">
        <f>'Comp. Desp. Indiretas'!DN111</f>
        <v>0</v>
      </c>
    </row>
    <row r="46176" spans="1:7" x14ac:dyDescent="0.25">
      <c r="A46176" s="319">
        <f>'Comp. Desp. Indiretas'!$DN$7</f>
        <v>0</v>
      </c>
      <c r="B46176" s="314">
        <f>'Comp. Desp. Indiretas'!$A$112</f>
        <v>0</v>
      </c>
      <c r="D46176" s="315" t="str">
        <f>'Comp. Desp. Indiretas'!$C$112</f>
        <v/>
      </c>
      <c r="E46176" s="314" t="str">
        <f>Resumo!$R$5</f>
        <v>Despesa</v>
      </c>
      <c r="F46176" s="314" t="str">
        <f>Resumo!$R$6</f>
        <v>Despesa Indireta</v>
      </c>
      <c r="G46176" s="327">
        <f>'Comp. Desp. Indiretas'!DN112</f>
        <v>0</v>
      </c>
    </row>
    <row r="46177" spans="1:7" x14ac:dyDescent="0.25">
      <c r="A46177" s="319">
        <f>'Comp. Desp. Indiretas'!$DN$7</f>
        <v>0</v>
      </c>
      <c r="B46177" s="314" t="str">
        <f>'Composições Desp. Diretas'!$A$10</f>
        <v>SE</v>
      </c>
      <c r="C46177" s="314" t="str">
        <f>EAP!$C$9</f>
        <v>PP01</v>
      </c>
      <c r="D46177" s="315" t="str">
        <f>'Composições Desp. Diretas'!$C$10</f>
        <v>Subcontratação: realização do serviço de monit. da QAE</v>
      </c>
      <c r="E46177" s="314" t="str">
        <f>Resumo!$R$5</f>
        <v>Despesa</v>
      </c>
      <c r="F46177" s="314" t="str">
        <f>Resumo!$R$7</f>
        <v>Despesa Direta</v>
      </c>
      <c r="G46177" s="327">
        <f>'Composições Desp. Diretas'!DO10</f>
        <v>0</v>
      </c>
    </row>
    <row r="46178" spans="1:7" x14ac:dyDescent="0.25">
      <c r="A46178" s="319">
        <f>'Comp. Desp. Indiretas'!$DN$7</f>
        <v>0</v>
      </c>
      <c r="B46178" s="314" t="str">
        <f>'Composições Desp. Diretas'!$A$11</f>
        <v>MOC</v>
      </c>
      <c r="C46178" s="314" t="str">
        <f>EAP!$C$9</f>
        <v>PP01</v>
      </c>
      <c r="D46178" s="315" t="str">
        <f>'Composições Desp. Diretas'!$C$11</f>
        <v>ANALISTA DE PROJETOS PLENO</v>
      </c>
      <c r="E46178" s="314" t="str">
        <f>Resumo!$R$5</f>
        <v>Despesa</v>
      </c>
      <c r="F46178" s="314" t="str">
        <f>Resumo!$R$7</f>
        <v>Despesa Direta</v>
      </c>
      <c r="G46178" s="327">
        <f>'Composições Desp. Diretas'!DO11</f>
        <v>0</v>
      </c>
    </row>
    <row r="46179" spans="1:7" x14ac:dyDescent="0.25">
      <c r="A46179" s="319">
        <f>'Comp. Desp. Indiretas'!$DN$7</f>
        <v>0</v>
      </c>
      <c r="B46179" s="314">
        <f>'Composições Desp. Diretas'!$A$12</f>
        <v>0</v>
      </c>
      <c r="C46179" s="314" t="str">
        <f>EAP!$C$9</f>
        <v>PP01</v>
      </c>
      <c r="D46179" s="315">
        <f>'Composições Desp. Diretas'!$C$12</f>
        <v>0</v>
      </c>
      <c r="E46179" s="314" t="str">
        <f>Resumo!$R$5</f>
        <v>Despesa</v>
      </c>
      <c r="F46179" s="314" t="str">
        <f>Resumo!$R$7</f>
        <v>Despesa Direta</v>
      </c>
      <c r="G46179" s="327">
        <f>'Composições Desp. Diretas'!DO12</f>
        <v>0</v>
      </c>
    </row>
    <row r="46180" spans="1:7" x14ac:dyDescent="0.25">
      <c r="A46180" s="319">
        <f>'Comp. Desp. Indiretas'!$DN$7</f>
        <v>0</v>
      </c>
      <c r="B46180" s="314">
        <f>'Composições Desp. Diretas'!$A$13</f>
        <v>0</v>
      </c>
      <c r="C46180" s="314" t="str">
        <f>EAP!$C$9</f>
        <v>PP01</v>
      </c>
      <c r="D46180" s="315">
        <f>'Composições Desp. Diretas'!$C$13</f>
        <v>0</v>
      </c>
      <c r="E46180" s="314" t="str">
        <f>Resumo!$R$5</f>
        <v>Despesa</v>
      </c>
      <c r="F46180" s="314" t="str">
        <f>Resumo!$R$7</f>
        <v>Despesa Direta</v>
      </c>
      <c r="G46180" s="327">
        <f>'Composições Desp. Diretas'!DO13</f>
        <v>0</v>
      </c>
    </row>
    <row r="46181" spans="1:7" x14ac:dyDescent="0.25">
      <c r="A46181" s="319">
        <f>'Comp. Desp. Indiretas'!$DN$7</f>
        <v>0</v>
      </c>
      <c r="B46181" s="314">
        <f>'Composições Desp. Diretas'!$A$14</f>
        <v>0</v>
      </c>
      <c r="C46181" s="314" t="str">
        <f>EAP!$C$9</f>
        <v>PP01</v>
      </c>
      <c r="D46181" s="315">
        <f>'Composições Desp. Diretas'!$C$14</f>
        <v>0</v>
      </c>
      <c r="E46181" s="314" t="str">
        <f>Resumo!$R$5</f>
        <v>Despesa</v>
      </c>
      <c r="F46181" s="314" t="str">
        <f>Resumo!$R$7</f>
        <v>Despesa Direta</v>
      </c>
      <c r="G46181" s="327">
        <f>'Composições Desp. Diretas'!DO14</f>
        <v>0</v>
      </c>
    </row>
    <row r="46182" spans="1:7" x14ac:dyDescent="0.25">
      <c r="A46182" s="319">
        <f>'Comp. Desp. Indiretas'!$DN$7</f>
        <v>0</v>
      </c>
      <c r="B46182" s="314">
        <f>'Composições Desp. Diretas'!$A$15</f>
        <v>0</v>
      </c>
      <c r="C46182" s="314" t="str">
        <f>EAP!$C$9</f>
        <v>PP01</v>
      </c>
      <c r="D46182" s="315">
        <f>'Composições Desp. Diretas'!$C$15</f>
        <v>0</v>
      </c>
      <c r="E46182" s="314" t="str">
        <f>Resumo!$R$5</f>
        <v>Despesa</v>
      </c>
      <c r="F46182" s="314" t="str">
        <f>Resumo!$R$7</f>
        <v>Despesa Direta</v>
      </c>
      <c r="G46182" s="327">
        <f>'Composições Desp. Diretas'!DO15</f>
        <v>0</v>
      </c>
    </row>
    <row r="46183" spans="1:7" x14ac:dyDescent="0.25">
      <c r="A46183" s="319">
        <f>'Comp. Desp. Indiretas'!$DN$7</f>
        <v>0</v>
      </c>
      <c r="B46183" s="314">
        <f>'Composições Desp. Diretas'!$A$16</f>
        <v>0</v>
      </c>
      <c r="C46183" s="314" t="str">
        <f>EAP!$C$9</f>
        <v>PP01</v>
      </c>
      <c r="D46183" s="315">
        <f>'Composições Desp. Diretas'!$C$16</f>
        <v>0</v>
      </c>
      <c r="E46183" s="314" t="str">
        <f>Resumo!$R$5</f>
        <v>Despesa</v>
      </c>
      <c r="F46183" s="314" t="str">
        <f>Resumo!$R$7</f>
        <v>Despesa Direta</v>
      </c>
      <c r="G46183" s="327">
        <f>'Composições Desp. Diretas'!DO16</f>
        <v>0</v>
      </c>
    </row>
    <row r="46184" spans="1:7" x14ac:dyDescent="0.25">
      <c r="A46184" s="319">
        <f>'Comp. Desp. Indiretas'!$DN$7</f>
        <v>0</v>
      </c>
      <c r="B46184" s="314">
        <f>'Composições Desp. Diretas'!$A$17</f>
        <v>0</v>
      </c>
      <c r="C46184" s="314" t="str">
        <f>EAP!$C$9</f>
        <v>PP01</v>
      </c>
      <c r="D46184" s="315">
        <f>'Composições Desp. Diretas'!$C$17</f>
        <v>0</v>
      </c>
      <c r="E46184" s="314" t="str">
        <f>Resumo!$R$5</f>
        <v>Despesa</v>
      </c>
      <c r="F46184" s="314" t="str">
        <f>Resumo!$R$7</f>
        <v>Despesa Direta</v>
      </c>
      <c r="G46184" s="327">
        <f>'Composições Desp. Diretas'!DO17</f>
        <v>0</v>
      </c>
    </row>
    <row r="46185" spans="1:7" x14ac:dyDescent="0.25">
      <c r="A46185" s="319">
        <f>'Comp. Desp. Indiretas'!$DN$7</f>
        <v>0</v>
      </c>
      <c r="B46185" s="314">
        <f>'Composições Desp. Diretas'!$A$18</f>
        <v>0</v>
      </c>
      <c r="C46185" s="314" t="str">
        <f>EAP!$C$9</f>
        <v>PP01</v>
      </c>
      <c r="D46185" s="315">
        <f>'Composições Desp. Diretas'!$C$18</f>
        <v>0</v>
      </c>
      <c r="E46185" s="314" t="str">
        <f>Resumo!$R$5</f>
        <v>Despesa</v>
      </c>
      <c r="F46185" s="314" t="str">
        <f>Resumo!$R$7</f>
        <v>Despesa Direta</v>
      </c>
      <c r="G46185" s="327">
        <f>'Composições Desp. Diretas'!DO18</f>
        <v>0</v>
      </c>
    </row>
    <row r="46186" spans="1:7" x14ac:dyDescent="0.25">
      <c r="A46186" s="319">
        <f>'Comp. Desp. Indiretas'!$DN$7</f>
        <v>0</v>
      </c>
      <c r="B46186" s="314">
        <f>'Composições Desp. Diretas'!$A$19</f>
        <v>0</v>
      </c>
      <c r="C46186" s="314" t="str">
        <f>EAP!$C$9</f>
        <v>PP01</v>
      </c>
      <c r="D46186" s="315">
        <f>'Composições Desp. Diretas'!$C$19</f>
        <v>0</v>
      </c>
      <c r="E46186" s="314" t="str">
        <f>Resumo!$R$5</f>
        <v>Despesa</v>
      </c>
      <c r="F46186" s="314" t="str">
        <f>Resumo!$R$7</f>
        <v>Despesa Direta</v>
      </c>
      <c r="G46186" s="327">
        <f>'Composições Desp. Diretas'!DO19</f>
        <v>0</v>
      </c>
    </row>
    <row r="46187" spans="1:7" x14ac:dyDescent="0.25">
      <c r="A46187" s="319">
        <f>'Comp. Desp. Indiretas'!$DN$7</f>
        <v>0</v>
      </c>
      <c r="B46187" s="314">
        <f>'Composições Desp. Diretas'!$A$20</f>
        <v>0</v>
      </c>
      <c r="C46187" s="314" t="str">
        <f>EAP!$C$9</f>
        <v>PP01</v>
      </c>
      <c r="D46187" s="315">
        <f>'Composições Desp. Diretas'!$C$20</f>
        <v>0</v>
      </c>
      <c r="E46187" s="314" t="str">
        <f>Resumo!$R$5</f>
        <v>Despesa</v>
      </c>
      <c r="F46187" s="314" t="str">
        <f>Resumo!$R$7</f>
        <v>Despesa Direta</v>
      </c>
      <c r="G46187" s="327">
        <f>'Composições Desp. Diretas'!DO20</f>
        <v>0</v>
      </c>
    </row>
    <row r="46188" spans="1:7" x14ac:dyDescent="0.25">
      <c r="A46188" s="319">
        <f>'Comp. Desp. Indiretas'!$DN$7</f>
        <v>0</v>
      </c>
      <c r="B46188" s="314">
        <f>'Composições Desp. Diretas'!$A$21</f>
        <v>0</v>
      </c>
      <c r="C46188" s="314" t="str">
        <f>EAP!$C$9</f>
        <v>PP01</v>
      </c>
      <c r="D46188" s="315">
        <f>'Composições Desp. Diretas'!$C$21</f>
        <v>0</v>
      </c>
      <c r="E46188" s="314" t="str">
        <f>Resumo!$R$5</f>
        <v>Despesa</v>
      </c>
      <c r="F46188" s="314" t="str">
        <f>Resumo!$R$7</f>
        <v>Despesa Direta</v>
      </c>
      <c r="G46188" s="327">
        <f>'Composições Desp. Diretas'!DO21</f>
        <v>0</v>
      </c>
    </row>
    <row r="46189" spans="1:7" x14ac:dyDescent="0.25">
      <c r="A46189" s="319">
        <f>'Comp. Desp. Indiretas'!$DN$7</f>
        <v>0</v>
      </c>
      <c r="B46189" s="314">
        <f>'Composições Desp. Diretas'!$A$22</f>
        <v>0</v>
      </c>
      <c r="C46189" s="314" t="str">
        <f>EAP!$C$9</f>
        <v>PP01</v>
      </c>
      <c r="D46189" s="315">
        <f>'Composições Desp. Diretas'!$C$22</f>
        <v>0</v>
      </c>
      <c r="E46189" s="314" t="str">
        <f>Resumo!$R$5</f>
        <v>Despesa</v>
      </c>
      <c r="F46189" s="314" t="str">
        <f>Resumo!$R$7</f>
        <v>Despesa Direta</v>
      </c>
      <c r="G46189" s="327">
        <f>'Composições Desp. Diretas'!DO22</f>
        <v>0</v>
      </c>
    </row>
    <row r="46190" spans="1:7" x14ac:dyDescent="0.25">
      <c r="A46190" s="319">
        <f>'Comp. Desp. Indiretas'!$DN$7</f>
        <v>0</v>
      </c>
      <c r="B46190" s="314">
        <f>'Composições Desp. Diretas'!$A$23</f>
        <v>0</v>
      </c>
      <c r="C46190" s="314" t="str">
        <f>EAP!$C$9</f>
        <v>PP01</v>
      </c>
      <c r="D46190" s="315">
        <f>'Composições Desp. Diretas'!$C$23</f>
        <v>0</v>
      </c>
      <c r="E46190" s="314" t="str">
        <f>Resumo!$R$5</f>
        <v>Despesa</v>
      </c>
      <c r="F46190" s="314" t="str">
        <f>Resumo!$R$7</f>
        <v>Despesa Direta</v>
      </c>
      <c r="G46190" s="327">
        <f>'Composições Desp. Diretas'!DO23</f>
        <v>0</v>
      </c>
    </row>
    <row r="46208" spans="1:7" x14ac:dyDescent="0.25">
      <c r="A46208" s="319">
        <f>'Comp. Desp. Indiretas'!$DN$7</f>
        <v>0</v>
      </c>
      <c r="B46208" s="314" t="str">
        <f>'Composições Desp. Diretas'!$A$25</f>
        <v>MOC</v>
      </c>
      <c r="C46208" s="314" t="str">
        <f>EAP!$C$10</f>
        <v>PP02</v>
      </c>
      <c r="D46208" s="315" t="str">
        <f>'Composições Desp. Diretas'!$C$25</f>
        <v>TÉCNICO OPERACIONAL</v>
      </c>
      <c r="E46208" s="314" t="str">
        <f>Resumo!$R$5</f>
        <v>Despesa</v>
      </c>
      <c r="F46208" s="314" t="str">
        <f>Resumo!$R$7</f>
        <v>Despesa Direta</v>
      </c>
      <c r="G46208" s="327">
        <f>'Composições Desp. Diretas'!DO25</f>
        <v>0</v>
      </c>
    </row>
    <row r="46209" spans="1:7" x14ac:dyDescent="0.25">
      <c r="A46209" s="319">
        <f>'Comp. Desp. Indiretas'!$DN$7</f>
        <v>0</v>
      </c>
      <c r="B46209" s="314" t="str">
        <f>'Composições Desp. Diretas'!$A$26</f>
        <v>SE</v>
      </c>
      <c r="C46209" s="314" t="str">
        <f>EAP!$C$10</f>
        <v>PP02</v>
      </c>
      <c r="D46209" s="315" t="str">
        <f>'Composições Desp. Diretas'!$C$26</f>
        <v>Pedágio</v>
      </c>
      <c r="E46209" s="314" t="str">
        <f>Resumo!$R$5</f>
        <v>Despesa</v>
      </c>
      <c r="F46209" s="314" t="str">
        <f>Resumo!$R$7</f>
        <v>Despesa Direta</v>
      </c>
      <c r="G46209" s="327">
        <f>'Composições Desp. Diretas'!DO26</f>
        <v>0</v>
      </c>
    </row>
    <row r="46210" spans="1:7" x14ac:dyDescent="0.25">
      <c r="A46210" s="319">
        <f>'Comp. Desp. Indiretas'!$DN$7</f>
        <v>0</v>
      </c>
      <c r="B46210" s="314" t="str">
        <f>'Composições Desp. Diretas'!$A$27</f>
        <v>SE</v>
      </c>
      <c r="C46210" s="314" t="str">
        <f>EAP!$C$10</f>
        <v>PP02</v>
      </c>
      <c r="D46210" s="315" t="str">
        <f>'Composições Desp. Diretas'!$C$27</f>
        <v>Despacho ida e volta - sonômetro</v>
      </c>
      <c r="E46210" s="314" t="str">
        <f>Resumo!$R$5</f>
        <v>Despesa</v>
      </c>
      <c r="F46210" s="314" t="str">
        <f>Resumo!$R$7</f>
        <v>Despesa Direta</v>
      </c>
      <c r="G46210" s="327">
        <f>'Composições Desp. Diretas'!DO27</f>
        <v>0</v>
      </c>
    </row>
    <row r="46211" spans="1:7" x14ac:dyDescent="0.25">
      <c r="A46211" s="319">
        <f>'Comp. Desp. Indiretas'!$DN$7</f>
        <v>0</v>
      </c>
      <c r="B46211" s="314" t="str">
        <f>'Composições Desp. Diretas'!$A$28</f>
        <v>DG</v>
      </c>
      <c r="C46211" s="314" t="str">
        <f>EAP!$C$10</f>
        <v>PP02</v>
      </c>
      <c r="D46211" s="315" t="str">
        <f>'Composições Desp. Diretas'!$C$28</f>
        <v>ALUGUEL DE VEICULO LEVE</v>
      </c>
      <c r="E46211" s="314" t="str">
        <f>Resumo!$R$5</f>
        <v>Despesa</v>
      </c>
      <c r="F46211" s="314" t="str">
        <f>Resumo!$R$7</f>
        <v>Despesa Direta</v>
      </c>
      <c r="G46211" s="327">
        <f>'Composições Desp. Diretas'!DO28</f>
        <v>0</v>
      </c>
    </row>
    <row r="46212" spans="1:7" x14ac:dyDescent="0.25">
      <c r="A46212" s="319">
        <f>'Comp. Desp. Indiretas'!$DN$7</f>
        <v>0</v>
      </c>
      <c r="B46212" s="314" t="str">
        <f>'Composições Desp. Diretas'!$A$29</f>
        <v>DG</v>
      </c>
      <c r="C46212" s="314" t="str">
        <f>EAP!$C$10</f>
        <v>PP02</v>
      </c>
      <c r="D46212" s="315" t="str">
        <f>'Composições Desp. Diretas'!$C$29</f>
        <v>COMBUSTÍVEL - GASOLINA</v>
      </c>
      <c r="E46212" s="314" t="str">
        <f>Resumo!$R$5</f>
        <v>Despesa</v>
      </c>
      <c r="F46212" s="314" t="str">
        <f>Resumo!$R$7</f>
        <v>Despesa Direta</v>
      </c>
      <c r="G46212" s="327">
        <f>'Composições Desp. Diretas'!DO29</f>
        <v>0</v>
      </c>
    </row>
    <row r="46213" spans="1:7" x14ac:dyDescent="0.25">
      <c r="A46213" s="319">
        <f>'Comp. Desp. Indiretas'!$DN$7</f>
        <v>0</v>
      </c>
      <c r="B46213" s="314">
        <f>'Composições Desp. Diretas'!$A$30</f>
        <v>0</v>
      </c>
      <c r="C46213" s="314" t="str">
        <f>EAP!$C$10</f>
        <v>PP02</v>
      </c>
      <c r="D46213" s="315">
        <f>'Composições Desp. Diretas'!$C$30</f>
        <v>0</v>
      </c>
      <c r="E46213" s="314" t="str">
        <f>Resumo!$R$5</f>
        <v>Despesa</v>
      </c>
      <c r="F46213" s="314" t="str">
        <f>Resumo!$R$7</f>
        <v>Despesa Direta</v>
      </c>
      <c r="G46213" s="327">
        <f>'Composições Desp. Diretas'!DO30</f>
        <v>0</v>
      </c>
    </row>
    <row r="46214" spans="1:7" x14ac:dyDescent="0.25">
      <c r="A46214" s="319">
        <f>'Comp. Desp. Indiretas'!$DN$7</f>
        <v>0</v>
      </c>
      <c r="B46214" s="314">
        <f>'Composições Desp. Diretas'!$A$31</f>
        <v>0</v>
      </c>
      <c r="C46214" s="314" t="str">
        <f>EAP!$C$10</f>
        <v>PP02</v>
      </c>
      <c r="D46214" s="315">
        <f>'Composições Desp. Diretas'!$C$31</f>
        <v>0</v>
      </c>
      <c r="E46214" s="314" t="str">
        <f>Resumo!$R$5</f>
        <v>Despesa</v>
      </c>
      <c r="F46214" s="314" t="str">
        <f>Resumo!$R$7</f>
        <v>Despesa Direta</v>
      </c>
      <c r="G46214" s="327">
        <f>'Composições Desp. Diretas'!DO31</f>
        <v>0</v>
      </c>
    </row>
    <row r="46215" spans="1:7" x14ac:dyDescent="0.25">
      <c r="A46215" s="319">
        <f>'Comp. Desp. Indiretas'!$DN$7</f>
        <v>0</v>
      </c>
      <c r="B46215" s="314" t="str">
        <f>'Composições Desp. Diretas'!$A$32</f>
        <v>MOC</v>
      </c>
      <c r="C46215" s="314" t="str">
        <f>EAP!$C$10</f>
        <v>PP02</v>
      </c>
      <c r="D46215" s="315" t="str">
        <f>'Composições Desp. Diretas'!$C$32</f>
        <v>COORD. DE PROJETO</v>
      </c>
      <c r="E46215" s="314" t="str">
        <f>Resumo!$R$5</f>
        <v>Despesa</v>
      </c>
      <c r="F46215" s="314" t="str">
        <f>Resumo!$R$7</f>
        <v>Despesa Direta</v>
      </c>
      <c r="G46215" s="327">
        <f>'Composições Desp. Diretas'!DO32</f>
        <v>0</v>
      </c>
    </row>
    <row r="46216" spans="1:7" x14ac:dyDescent="0.25">
      <c r="A46216" s="319">
        <f>'Comp. Desp. Indiretas'!$DN$7</f>
        <v>0</v>
      </c>
      <c r="B46216" s="314" t="str">
        <f>'Composições Desp. Diretas'!$A$33</f>
        <v>MOC</v>
      </c>
      <c r="C46216" s="314" t="str">
        <f>EAP!$C$10</f>
        <v>PP02</v>
      </c>
      <c r="D46216" s="315" t="str">
        <f>'Composições Desp. Diretas'!$C$33</f>
        <v>ANALISTA DE PROJETOS PLENO</v>
      </c>
      <c r="E46216" s="314" t="str">
        <f>Resumo!$R$5</f>
        <v>Despesa</v>
      </c>
      <c r="F46216" s="314" t="str">
        <f>Resumo!$R$7</f>
        <v>Despesa Direta</v>
      </c>
      <c r="G46216" s="327">
        <f>'Composições Desp. Diretas'!DO33</f>
        <v>0</v>
      </c>
    </row>
    <row r="46217" spans="1:7" x14ac:dyDescent="0.25">
      <c r="A46217" s="319">
        <f>'Comp. Desp. Indiretas'!$DN$7</f>
        <v>0</v>
      </c>
      <c r="B46217" s="314" t="str">
        <f>'Composições Desp. Diretas'!$A$34</f>
        <v>MOC</v>
      </c>
      <c r="C46217" s="314" t="str">
        <f>EAP!$C$10</f>
        <v>PP02</v>
      </c>
      <c r="D46217" s="315" t="str">
        <f>'Composições Desp. Diretas'!$C$34</f>
        <v>ASSISTENTE DE PROJETOS</v>
      </c>
      <c r="E46217" s="314" t="str">
        <f>Resumo!$R$5</f>
        <v>Despesa</v>
      </c>
      <c r="F46217" s="314" t="str">
        <f>Resumo!$R$7</f>
        <v>Despesa Direta</v>
      </c>
      <c r="G46217" s="327">
        <f>'Composições Desp. Diretas'!DO34</f>
        <v>0</v>
      </c>
    </row>
    <row r="46218" spans="1:7" x14ac:dyDescent="0.25">
      <c r="A46218" s="319">
        <f>'Comp. Desp. Indiretas'!$DN$7</f>
        <v>0</v>
      </c>
      <c r="B46218" s="314" t="str">
        <f>'Composições Desp. Diretas'!$A$35</f>
        <v>MOC</v>
      </c>
      <c r="C46218" s="314" t="str">
        <f>EAP!$C$10</f>
        <v>PP02</v>
      </c>
      <c r="D46218" s="315" t="str">
        <f>'Composições Desp. Diretas'!$C$35</f>
        <v>ANALISTA DE GEOPROCESSAMENTO</v>
      </c>
      <c r="E46218" s="314" t="str">
        <f>Resumo!$R$5</f>
        <v>Despesa</v>
      </c>
      <c r="F46218" s="314" t="str">
        <f>Resumo!$R$7</f>
        <v>Despesa Direta</v>
      </c>
      <c r="G46218" s="327">
        <f>'Composições Desp. Diretas'!DO35</f>
        <v>0</v>
      </c>
    </row>
    <row r="46219" spans="1:7" x14ac:dyDescent="0.25">
      <c r="A46219" s="319">
        <f>'Comp. Desp. Indiretas'!$DN$7</f>
        <v>0</v>
      </c>
      <c r="B46219" s="314">
        <f>'Composições Desp. Diretas'!$A$36</f>
        <v>0</v>
      </c>
      <c r="C46219" s="314" t="str">
        <f>EAP!$C$10</f>
        <v>PP02</v>
      </c>
      <c r="D46219" s="315">
        <f>'Composições Desp. Diretas'!$C$36</f>
        <v>0</v>
      </c>
      <c r="E46219" s="314" t="str">
        <f>Resumo!$R$5</f>
        <v>Despesa</v>
      </c>
      <c r="F46219" s="314" t="str">
        <f>Resumo!$R$7</f>
        <v>Despesa Direta</v>
      </c>
      <c r="G46219" s="327">
        <f>'Composições Desp. Diretas'!DO36</f>
        <v>0</v>
      </c>
    </row>
    <row r="46220" spans="1:7" x14ac:dyDescent="0.25">
      <c r="A46220" s="319">
        <f>'Comp. Desp. Indiretas'!$DN$7</f>
        <v>0</v>
      </c>
      <c r="B46220" s="314">
        <f>'Composições Desp. Diretas'!$A$37</f>
        <v>0</v>
      </c>
      <c r="C46220" s="314" t="str">
        <f>EAP!$C$10</f>
        <v>PP02</v>
      </c>
      <c r="D46220" s="315">
        <f>'Composições Desp. Diretas'!$C$37</f>
        <v>0</v>
      </c>
      <c r="E46220" s="314" t="str">
        <f>Resumo!$R$5</f>
        <v>Despesa</v>
      </c>
      <c r="F46220" s="314" t="str">
        <f>Resumo!$R$7</f>
        <v>Despesa Direta</v>
      </c>
      <c r="G46220" s="327">
        <f>'Composições Desp. Diretas'!DO37</f>
        <v>0</v>
      </c>
    </row>
    <row r="46221" spans="1:7" x14ac:dyDescent="0.25">
      <c r="A46221" s="319">
        <f>'Comp. Desp. Indiretas'!$DN$7</f>
        <v>0</v>
      </c>
      <c r="B46221" s="314">
        <f>'Composições Desp. Diretas'!$A$38</f>
        <v>0</v>
      </c>
      <c r="C46221" s="314" t="str">
        <f>EAP!$C$10</f>
        <v>PP02</v>
      </c>
      <c r="D46221" s="315">
        <f>'Composições Desp. Diretas'!$C$38</f>
        <v>0</v>
      </c>
      <c r="E46221" s="314" t="str">
        <f>Resumo!$R$5</f>
        <v>Despesa</v>
      </c>
      <c r="F46221" s="314" t="str">
        <f>Resumo!$R$7</f>
        <v>Despesa Direta</v>
      </c>
      <c r="G46221" s="327">
        <f>'Composições Desp. Diretas'!DO38</f>
        <v>0</v>
      </c>
    </row>
    <row r="46222" spans="1:7" x14ac:dyDescent="0.25">
      <c r="A46222" s="319">
        <f>'Comp. Desp. Indiretas'!$DN$7</f>
        <v>0</v>
      </c>
      <c r="B46222" s="314">
        <f>'Composições Desp. Diretas'!$A$39</f>
        <v>0</v>
      </c>
      <c r="C46222" s="314" t="str">
        <f>EAP!$C$10</f>
        <v>PP02</v>
      </c>
      <c r="D46222" s="315">
        <f>'Composições Desp. Diretas'!$C$39</f>
        <v>0</v>
      </c>
      <c r="E46222" s="314" t="str">
        <f>Resumo!$R$5</f>
        <v>Despesa</v>
      </c>
      <c r="F46222" s="314" t="str">
        <f>Resumo!$R$7</f>
        <v>Despesa Direta</v>
      </c>
      <c r="G46222" s="327">
        <f>'Composições Desp. Diretas'!DO39</f>
        <v>0</v>
      </c>
    </row>
    <row r="46223" spans="1:7" x14ac:dyDescent="0.25">
      <c r="A46223" s="319">
        <f>'Comp. Desp. Indiretas'!$DN$7</f>
        <v>0</v>
      </c>
      <c r="B46223" s="314">
        <f>'Composições Desp. Diretas'!$A$40</f>
        <v>0</v>
      </c>
      <c r="C46223" s="314" t="str">
        <f>EAP!$C$10</f>
        <v>PP02</v>
      </c>
      <c r="D46223" s="315">
        <f>'Composições Desp. Diretas'!$C$40</f>
        <v>0</v>
      </c>
      <c r="E46223" s="314" t="str">
        <f>Resumo!$R$5</f>
        <v>Despesa</v>
      </c>
      <c r="F46223" s="314" t="str">
        <f>Resumo!$R$7</f>
        <v>Despesa Direta</v>
      </c>
      <c r="G46223" s="327">
        <f>'Composições Desp. Diretas'!DO40</f>
        <v>0</v>
      </c>
    </row>
    <row r="46224" spans="1:7" x14ac:dyDescent="0.25">
      <c r="A46224" s="319">
        <f>'Comp. Desp. Indiretas'!$DN$7</f>
        <v>0</v>
      </c>
      <c r="B46224" s="314">
        <f>'Composições Desp. Diretas'!$A$41</f>
        <v>0</v>
      </c>
      <c r="C46224" s="314" t="str">
        <f>EAP!$C$10</f>
        <v>PP02</v>
      </c>
      <c r="D46224" s="315">
        <f>'Composições Desp. Diretas'!$C$41</f>
        <v>0</v>
      </c>
      <c r="E46224" s="314" t="str">
        <f>Resumo!$R$5</f>
        <v>Despesa</v>
      </c>
      <c r="F46224" s="314" t="str">
        <f>Resumo!$R$7</f>
        <v>Despesa Direta</v>
      </c>
      <c r="G46224" s="327">
        <f>'Composições Desp. Diretas'!DO41</f>
        <v>0</v>
      </c>
    </row>
    <row r="46225" spans="1:7" x14ac:dyDescent="0.25">
      <c r="A46225" s="319">
        <f>'Comp. Desp. Indiretas'!$DN$7</f>
        <v>0</v>
      </c>
      <c r="B46225" s="314">
        <f>'Composições Desp. Diretas'!$A$42</f>
        <v>0</v>
      </c>
      <c r="C46225" s="314" t="str">
        <f>EAP!$C$10</f>
        <v>PP02</v>
      </c>
      <c r="D46225" s="315">
        <f>'Composições Desp. Diretas'!$C$42</f>
        <v>0</v>
      </c>
      <c r="E46225" s="314" t="str">
        <f>Resumo!$R$5</f>
        <v>Despesa</v>
      </c>
      <c r="F46225" s="314" t="str">
        <f>Resumo!$R$7</f>
        <v>Despesa Direta</v>
      </c>
      <c r="G46225" s="327">
        <f>'Composições Desp. Diretas'!DO42</f>
        <v>0</v>
      </c>
    </row>
    <row r="46226" spans="1:7" x14ac:dyDescent="0.25">
      <c r="A46226" s="319">
        <f>'Comp. Desp. Indiretas'!$DN$7</f>
        <v>0</v>
      </c>
      <c r="B46226" s="314">
        <f>'Composições Desp. Diretas'!$A$43</f>
        <v>0</v>
      </c>
      <c r="C46226" s="314" t="str">
        <f>EAP!$C$10</f>
        <v>PP02</v>
      </c>
      <c r="D46226" s="315">
        <f>'Composições Desp. Diretas'!$C$43</f>
        <v>0</v>
      </c>
      <c r="E46226" s="314" t="str">
        <f>Resumo!$R$5</f>
        <v>Despesa</v>
      </c>
      <c r="F46226" s="314" t="str">
        <f>Resumo!$R$7</f>
        <v>Despesa Direta</v>
      </c>
      <c r="G46226" s="327">
        <f>'Composições Desp. Diretas'!DO43</f>
        <v>0</v>
      </c>
    </row>
    <row r="46227" spans="1:7" x14ac:dyDescent="0.25">
      <c r="A46227" s="319">
        <f>'Comp. Desp. Indiretas'!$DN$7</f>
        <v>0</v>
      </c>
      <c r="B46227" s="314">
        <f>'Composições Desp. Diretas'!$A$44</f>
        <v>0</v>
      </c>
      <c r="C46227" s="314" t="str">
        <f>EAP!$C$10</f>
        <v>PP02</v>
      </c>
      <c r="D46227" s="315">
        <f>'Composições Desp. Diretas'!$C$44</f>
        <v>0</v>
      </c>
      <c r="E46227" s="314" t="str">
        <f>Resumo!$R$5</f>
        <v>Despesa</v>
      </c>
      <c r="F46227" s="314" t="str">
        <f>Resumo!$R$7</f>
        <v>Despesa Direta</v>
      </c>
      <c r="G46227" s="327">
        <f>'Composições Desp. Diretas'!DO44</f>
        <v>0</v>
      </c>
    </row>
    <row r="46228" spans="1:7" x14ac:dyDescent="0.25">
      <c r="A46228" s="319">
        <f>'Comp. Desp. Indiretas'!$DN$7</f>
        <v>0</v>
      </c>
      <c r="B46228" s="314">
        <f>'Composições Desp. Diretas'!$A$45</f>
        <v>0</v>
      </c>
      <c r="C46228" s="314" t="str">
        <f>EAP!$C$10</f>
        <v>PP02</v>
      </c>
      <c r="D46228" s="315">
        <f>'Composições Desp. Diretas'!$C$45</f>
        <v>0</v>
      </c>
      <c r="E46228" s="314" t="str">
        <f>Resumo!$R$5</f>
        <v>Despesa</v>
      </c>
      <c r="F46228" s="314" t="str">
        <f>Resumo!$R$7</f>
        <v>Despesa Direta</v>
      </c>
      <c r="G46228" s="327">
        <f>'Composições Desp. Diretas'!DO45</f>
        <v>0</v>
      </c>
    </row>
    <row r="46229" spans="1:7" x14ac:dyDescent="0.25">
      <c r="A46229" s="319">
        <f>'Comp. Desp. Indiretas'!$DN$7</f>
        <v>0</v>
      </c>
      <c r="B46229" s="314">
        <f>'Composições Desp. Diretas'!$A$46</f>
        <v>0</v>
      </c>
      <c r="C46229" s="314" t="str">
        <f>EAP!$C$10</f>
        <v>PP02</v>
      </c>
      <c r="D46229" s="315">
        <f>'Composições Desp. Diretas'!$C$46</f>
        <v>0</v>
      </c>
      <c r="E46229" s="314" t="str">
        <f>Resumo!$R$5</f>
        <v>Despesa</v>
      </c>
      <c r="F46229" s="314" t="str">
        <f>Resumo!$R$7</f>
        <v>Despesa Direta</v>
      </c>
      <c r="G46229" s="327">
        <f>'Composições Desp. Diretas'!DO46</f>
        <v>0</v>
      </c>
    </row>
    <row r="46230" spans="1:7" x14ac:dyDescent="0.25">
      <c r="A46230" s="319">
        <f>'Comp. Desp. Indiretas'!$DN$7</f>
        <v>0</v>
      </c>
      <c r="B46230" s="314">
        <f>'Composições Desp. Diretas'!$A$47</f>
        <v>0</v>
      </c>
      <c r="C46230" s="314" t="str">
        <f>EAP!$C$10</f>
        <v>PP02</v>
      </c>
      <c r="D46230" s="315">
        <f>'Composições Desp. Diretas'!$C$47</f>
        <v>0</v>
      </c>
      <c r="E46230" s="314" t="str">
        <f>Resumo!$R$5</f>
        <v>Despesa</v>
      </c>
      <c r="F46230" s="314" t="str">
        <f>Resumo!$R$7</f>
        <v>Despesa Direta</v>
      </c>
      <c r="G46230" s="327">
        <f>'Composições Desp. Diretas'!DO47</f>
        <v>0</v>
      </c>
    </row>
    <row r="46231" spans="1:7" x14ac:dyDescent="0.25">
      <c r="A46231" s="319">
        <f>'Comp. Desp. Indiretas'!$DN$7</f>
        <v>0</v>
      </c>
      <c r="B46231" s="314">
        <f>'Composições Desp. Diretas'!$A$48</f>
        <v>0</v>
      </c>
      <c r="C46231" s="314" t="str">
        <f>EAP!$C$10</f>
        <v>PP02</v>
      </c>
      <c r="D46231" s="315">
        <f>'Composições Desp. Diretas'!$C$48</f>
        <v>0</v>
      </c>
      <c r="E46231" s="314" t="str">
        <f>Resumo!$R$5</f>
        <v>Despesa</v>
      </c>
      <c r="F46231" s="314" t="str">
        <f>Resumo!$R$7</f>
        <v>Despesa Direta</v>
      </c>
      <c r="G46231" s="327">
        <f>'Composições Desp. Diretas'!DO48</f>
        <v>0</v>
      </c>
    </row>
    <row r="46232" spans="1:7" x14ac:dyDescent="0.25">
      <c r="A46232" s="319">
        <f>'Comp. Desp. Indiretas'!$DN$7</f>
        <v>0</v>
      </c>
      <c r="B46232" s="314">
        <f>'Composições Desp. Diretas'!$A$49</f>
        <v>0</v>
      </c>
      <c r="C46232" s="314" t="str">
        <f>EAP!$C$10</f>
        <v>PP02</v>
      </c>
      <c r="D46232" s="315">
        <f>'Composições Desp. Diretas'!$C$49</f>
        <v>0</v>
      </c>
      <c r="E46232" s="314" t="str">
        <f>Resumo!$R$5</f>
        <v>Despesa</v>
      </c>
      <c r="F46232" s="314" t="str">
        <f>Resumo!$R$7</f>
        <v>Despesa Direta</v>
      </c>
      <c r="G46232" s="327">
        <f>'Composições Desp. Diretas'!DO49</f>
        <v>0</v>
      </c>
    </row>
    <row r="46233" spans="1:7" x14ac:dyDescent="0.25">
      <c r="A46233" s="319">
        <f>'Comp. Desp. Indiretas'!$DN$7</f>
        <v>0</v>
      </c>
      <c r="B46233" s="314">
        <f>'Composições Desp. Diretas'!$A$50</f>
        <v>0</v>
      </c>
      <c r="C46233" s="314" t="str">
        <f>EAP!$C$10</f>
        <v>PP02</v>
      </c>
      <c r="D46233" s="315">
        <f>'Composições Desp. Diretas'!$C$50</f>
        <v>0</v>
      </c>
      <c r="E46233" s="314" t="str">
        <f>Resumo!$R$5</f>
        <v>Despesa</v>
      </c>
      <c r="F46233" s="314" t="str">
        <f>Resumo!$R$7</f>
        <v>Despesa Direta</v>
      </c>
      <c r="G46233" s="327">
        <f>'Composições Desp. Diretas'!DO50</f>
        <v>0</v>
      </c>
    </row>
    <row r="46234" spans="1:7" x14ac:dyDescent="0.25">
      <c r="A46234" s="319">
        <f>'Comp. Desp. Indiretas'!$DN$7</f>
        <v>0</v>
      </c>
      <c r="B46234" s="314">
        <f>'Composições Desp. Diretas'!$A$51</f>
        <v>0</v>
      </c>
      <c r="C46234" s="314" t="str">
        <f>EAP!$C$10</f>
        <v>PP02</v>
      </c>
      <c r="D46234" s="315">
        <f>'Composições Desp. Diretas'!$C$51</f>
        <v>0</v>
      </c>
      <c r="E46234" s="314" t="str">
        <f>Resumo!$R$5</f>
        <v>Despesa</v>
      </c>
      <c r="F46234" s="314" t="str">
        <f>Resumo!$R$7</f>
        <v>Despesa Direta</v>
      </c>
      <c r="G46234" s="327">
        <f>'Composições Desp. Diretas'!DO51</f>
        <v>0</v>
      </c>
    </row>
    <row r="46235" spans="1:7" x14ac:dyDescent="0.25">
      <c r="A46235" s="319">
        <f>'Comp. Desp. Indiretas'!$DN$7</f>
        <v>0</v>
      </c>
      <c r="B46235" s="314">
        <f>'Composições Desp. Diretas'!$A$52</f>
        <v>0</v>
      </c>
      <c r="C46235" s="314" t="str">
        <f>EAP!$C$10</f>
        <v>PP02</v>
      </c>
      <c r="D46235" s="315">
        <f>'Composições Desp. Diretas'!$C$52</f>
        <v>0</v>
      </c>
      <c r="E46235" s="314" t="str">
        <f>Resumo!$R$5</f>
        <v>Despesa</v>
      </c>
      <c r="F46235" s="314" t="str">
        <f>Resumo!$R$7</f>
        <v>Despesa Direta</v>
      </c>
      <c r="G46235" s="327">
        <f>'Composições Desp. Diretas'!DO52</f>
        <v>0</v>
      </c>
    </row>
    <row r="46236" spans="1:7" x14ac:dyDescent="0.25">
      <c r="A46236" s="319">
        <f>'Comp. Desp. Indiretas'!$DN$7</f>
        <v>0</v>
      </c>
      <c r="B46236" s="314">
        <f>'Composições Desp. Diretas'!$A$53</f>
        <v>0</v>
      </c>
      <c r="C46236" s="314" t="str">
        <f>EAP!$C$10</f>
        <v>PP02</v>
      </c>
      <c r="D46236" s="315">
        <f>'Composições Desp. Diretas'!$C$53</f>
        <v>0</v>
      </c>
      <c r="E46236" s="314" t="str">
        <f>Resumo!$R$5</f>
        <v>Despesa</v>
      </c>
      <c r="F46236" s="314" t="str">
        <f>Resumo!$R$7</f>
        <v>Despesa Direta</v>
      </c>
      <c r="G46236" s="327">
        <f>'Composições Desp. Diretas'!DO53</f>
        <v>0</v>
      </c>
    </row>
    <row r="46237" spans="1:7" x14ac:dyDescent="0.25">
      <c r="A46237" s="319">
        <f>'Comp. Desp. Indiretas'!$DN$7</f>
        <v>0</v>
      </c>
      <c r="B46237" s="314">
        <f>'Composições Desp. Diretas'!$A$54</f>
        <v>0</v>
      </c>
      <c r="C46237" s="314" t="str">
        <f>EAP!$C$10</f>
        <v>PP02</v>
      </c>
      <c r="D46237" s="315">
        <f>'Composições Desp. Diretas'!$C$54</f>
        <v>0</v>
      </c>
      <c r="E46237" s="314" t="str">
        <f>Resumo!$R$5</f>
        <v>Despesa</v>
      </c>
      <c r="F46237" s="314" t="str">
        <f>Resumo!$R$7</f>
        <v>Despesa Direta</v>
      </c>
      <c r="G46237" s="327">
        <f>'Composições Desp. Diretas'!DO54</f>
        <v>0</v>
      </c>
    </row>
    <row r="46238" spans="1:7" x14ac:dyDescent="0.25">
      <c r="A46238" s="319">
        <f>'Comp. Desp. Indiretas'!$DN$7</f>
        <v>0</v>
      </c>
      <c r="B46238" s="314">
        <f>'Composições Desp. Diretas'!$A$55</f>
        <v>0</v>
      </c>
      <c r="C46238" s="314" t="str">
        <f>EAP!$C$10</f>
        <v>PP02</v>
      </c>
      <c r="D46238" s="315">
        <f>'Composições Desp. Diretas'!$C$55</f>
        <v>0</v>
      </c>
      <c r="E46238" s="314" t="str">
        <f>Resumo!$R$5</f>
        <v>Despesa</v>
      </c>
      <c r="F46238" s="314" t="str">
        <f>Resumo!$R$7</f>
        <v>Despesa Direta</v>
      </c>
      <c r="G46238" s="327">
        <f>'Composições Desp. Diretas'!DO55</f>
        <v>0</v>
      </c>
    </row>
    <row r="46239" spans="1:7" x14ac:dyDescent="0.25">
      <c r="A46239" s="319">
        <f>'Comp. Desp. Indiretas'!$DN$7</f>
        <v>0</v>
      </c>
      <c r="B46239" s="314" t="str">
        <f>'Composições Desp. Diretas'!$A$57</f>
        <v>SE</v>
      </c>
      <c r="C46239" s="314" t="str">
        <f>EAP!$C$11</f>
        <v>PP03</v>
      </c>
      <c r="D46239" s="315" t="str">
        <f>'Composições Desp. Diretas'!$C$57</f>
        <v>análise lab eflu</v>
      </c>
      <c r="E46239" s="314" t="str">
        <f>Resumo!$R$5</f>
        <v>Despesa</v>
      </c>
      <c r="F46239" s="314" t="str">
        <f>Resumo!$R$7</f>
        <v>Despesa Direta</v>
      </c>
      <c r="G46239" s="327">
        <f>'Composições Desp. Diretas'!DO57</f>
        <v>0</v>
      </c>
    </row>
    <row r="46240" spans="1:7" x14ac:dyDescent="0.25">
      <c r="A46240" s="319">
        <f>'Comp. Desp. Indiretas'!$DN$7</f>
        <v>0</v>
      </c>
      <c r="B46240" s="314" t="str">
        <f>'Composições Desp. Diretas'!$A$58</f>
        <v>MOC</v>
      </c>
      <c r="C46240" s="314" t="str">
        <f>EAP!$C$11</f>
        <v>PP03</v>
      </c>
      <c r="D46240" s="315" t="str">
        <f>'Composições Desp. Diretas'!$C$58</f>
        <v>ANALISTA DE PROJETOS PLENO</v>
      </c>
      <c r="E46240" s="314" t="str">
        <f>Resumo!$R$5</f>
        <v>Despesa</v>
      </c>
      <c r="F46240" s="314" t="str">
        <f>Resumo!$R$7</f>
        <v>Despesa Direta</v>
      </c>
      <c r="G46240" s="327">
        <f>'Composições Desp. Diretas'!DO58</f>
        <v>0</v>
      </c>
    </row>
    <row r="46241" spans="1:7" x14ac:dyDescent="0.25">
      <c r="A46241" s="319">
        <f>'Comp. Desp. Indiretas'!$DN$7</f>
        <v>0</v>
      </c>
      <c r="B46241" s="314" t="str">
        <f>'Composições Desp. Diretas'!$A$59</f>
        <v>SE</v>
      </c>
      <c r="C46241" s="314" t="str">
        <f>EAP!$C$11</f>
        <v>PP03</v>
      </c>
      <c r="D46241" s="315" t="str">
        <f>'Composições Desp. Diretas'!$C$59</f>
        <v>Elaboração de RT Ecotox</v>
      </c>
      <c r="E46241" s="314" t="str">
        <f>Resumo!$R$5</f>
        <v>Despesa</v>
      </c>
      <c r="F46241" s="314" t="str">
        <f>Resumo!$R$7</f>
        <v>Despesa Direta</v>
      </c>
      <c r="G46241" s="327">
        <f>'Composições Desp. Diretas'!DO59</f>
        <v>0</v>
      </c>
    </row>
    <row r="46242" spans="1:7" x14ac:dyDescent="0.25">
      <c r="A46242" s="319">
        <f>'Comp. Desp. Indiretas'!$DN$7</f>
        <v>0</v>
      </c>
      <c r="B46242" s="314">
        <f>'Composições Desp. Diretas'!$A$60</f>
        <v>0</v>
      </c>
      <c r="C46242" s="314" t="str">
        <f>EAP!$C$11</f>
        <v>PP03</v>
      </c>
      <c r="D46242" s="315">
        <f>'Composições Desp. Diretas'!$C$60</f>
        <v>0</v>
      </c>
      <c r="E46242" s="314" t="str">
        <f>Resumo!$R$5</f>
        <v>Despesa</v>
      </c>
      <c r="F46242" s="314" t="str">
        <f>Resumo!$R$7</f>
        <v>Despesa Direta</v>
      </c>
      <c r="G46242" s="327">
        <f>'Composições Desp. Diretas'!DO60</f>
        <v>0</v>
      </c>
    </row>
    <row r="46243" spans="1:7" x14ac:dyDescent="0.25">
      <c r="A46243" s="319">
        <f>'Comp. Desp. Indiretas'!$DN$7</f>
        <v>0</v>
      </c>
      <c r="B46243" s="314">
        <f>'Composições Desp. Diretas'!$A$61</f>
        <v>0</v>
      </c>
      <c r="C46243" s="314" t="str">
        <f>EAP!$C$11</f>
        <v>PP03</v>
      </c>
      <c r="D46243" s="315">
        <f>'Composições Desp. Diretas'!$C$61</f>
        <v>0</v>
      </c>
      <c r="E46243" s="314" t="str">
        <f>Resumo!$R$5</f>
        <v>Despesa</v>
      </c>
      <c r="F46243" s="314" t="str">
        <f>Resumo!$R$7</f>
        <v>Despesa Direta</v>
      </c>
      <c r="G46243" s="327">
        <f>'Composições Desp. Diretas'!DO61</f>
        <v>0</v>
      </c>
    </row>
    <row r="46244" spans="1:7" x14ac:dyDescent="0.25">
      <c r="A46244" s="319">
        <f>'Comp. Desp. Indiretas'!$DN$7</f>
        <v>0</v>
      </c>
      <c r="B46244" s="314" t="str">
        <f>'Composições Desp. Diretas'!$A$62</f>
        <v>MOC</v>
      </c>
      <c r="C46244" s="314" t="str">
        <f>EAP!$C$11</f>
        <v>PP03</v>
      </c>
      <c r="D46244" s="315" t="str">
        <f>'Composições Desp. Diretas'!$C$62</f>
        <v>TÉCNICO OPERACIONAL</v>
      </c>
      <c r="E46244" s="314" t="str">
        <f>Resumo!$R$5</f>
        <v>Despesa</v>
      </c>
      <c r="F46244" s="314" t="str">
        <f>Resumo!$R$7</f>
        <v>Despesa Direta</v>
      </c>
      <c r="G46244" s="327">
        <f>'Composições Desp. Diretas'!DO62</f>
        <v>0</v>
      </c>
    </row>
    <row r="46245" spans="1:7" x14ac:dyDescent="0.25">
      <c r="A46245" s="319">
        <f>'Comp. Desp. Indiretas'!$DN$7</f>
        <v>0</v>
      </c>
      <c r="B46245" s="314" t="str">
        <f>'Composições Desp. Diretas'!$A$63</f>
        <v>DG</v>
      </c>
      <c r="C46245" s="314" t="str">
        <f>EAP!$C$11</f>
        <v>PP03</v>
      </c>
      <c r="D46245" s="315" t="str">
        <f>'Composições Desp. Diretas'!$C$63</f>
        <v>COMBUSTÍVEL - GASOLINA</v>
      </c>
      <c r="E46245" s="314" t="str">
        <f>Resumo!$R$5</f>
        <v>Despesa</v>
      </c>
      <c r="F46245" s="314" t="str">
        <f>Resumo!$R$7</f>
        <v>Despesa Direta</v>
      </c>
      <c r="G46245" s="327">
        <f>'Composições Desp. Diretas'!DO63</f>
        <v>0</v>
      </c>
    </row>
    <row r="46246" spans="1:7" x14ac:dyDescent="0.25">
      <c r="A46246" s="319">
        <f>'Comp. Desp. Indiretas'!$DN$7</f>
        <v>0</v>
      </c>
      <c r="B46246" s="314">
        <f>'Composições Desp. Diretas'!$A$64</f>
        <v>0</v>
      </c>
      <c r="C46246" s="314" t="str">
        <f>EAP!$C$11</f>
        <v>PP03</v>
      </c>
      <c r="D46246" s="315">
        <f>'Composições Desp. Diretas'!$C$64</f>
        <v>0</v>
      </c>
      <c r="E46246" s="314" t="str">
        <f>Resumo!$R$5</f>
        <v>Despesa</v>
      </c>
      <c r="F46246" s="314" t="str">
        <f>Resumo!$R$7</f>
        <v>Despesa Direta</v>
      </c>
      <c r="G46246" s="327">
        <f>'Composições Desp. Diretas'!DO64</f>
        <v>0</v>
      </c>
    </row>
    <row r="46247" spans="1:7" x14ac:dyDescent="0.25">
      <c r="A46247" s="319">
        <f>'Comp. Desp. Indiretas'!$DN$7</f>
        <v>0</v>
      </c>
      <c r="B46247" s="314">
        <f>'Composições Desp. Diretas'!$A$65</f>
        <v>0</v>
      </c>
      <c r="C46247" s="314" t="str">
        <f>EAP!$C$11</f>
        <v>PP03</v>
      </c>
      <c r="D46247" s="315">
        <f>'Composições Desp. Diretas'!$C$65</f>
        <v>0</v>
      </c>
      <c r="E46247" s="314" t="str">
        <f>Resumo!$R$5</f>
        <v>Despesa</v>
      </c>
      <c r="F46247" s="314" t="str">
        <f>Resumo!$R$7</f>
        <v>Despesa Direta</v>
      </c>
      <c r="G46247" s="327">
        <f>'Composições Desp. Diretas'!DO65</f>
        <v>0</v>
      </c>
    </row>
    <row r="46248" spans="1:7" x14ac:dyDescent="0.25">
      <c r="A46248" s="319">
        <f>'Comp. Desp. Indiretas'!$DN$7</f>
        <v>0</v>
      </c>
      <c r="B46248" s="314">
        <f>'Composições Desp. Diretas'!$A$66</f>
        <v>0</v>
      </c>
      <c r="C46248" s="314" t="str">
        <f>EAP!$C$11</f>
        <v>PP03</v>
      </c>
      <c r="D46248" s="315">
        <f>'Composições Desp. Diretas'!$C$66</f>
        <v>0</v>
      </c>
      <c r="E46248" s="314" t="str">
        <f>Resumo!$R$5</f>
        <v>Despesa</v>
      </c>
      <c r="F46248" s="314" t="str">
        <f>Resumo!$R$7</f>
        <v>Despesa Direta</v>
      </c>
      <c r="G46248" s="327">
        <f>'Composições Desp. Diretas'!DO66</f>
        <v>0</v>
      </c>
    </row>
    <row r="46249" spans="1:7" x14ac:dyDescent="0.25">
      <c r="A46249" s="319">
        <f>'Comp. Desp. Indiretas'!$DN$7</f>
        <v>0</v>
      </c>
      <c r="B46249" s="314">
        <f>'Composições Desp. Diretas'!$A$67</f>
        <v>0</v>
      </c>
      <c r="C46249" s="314" t="str">
        <f>EAP!$C$11</f>
        <v>PP03</v>
      </c>
      <c r="D46249" s="315">
        <f>'Composições Desp. Diretas'!$C$67</f>
        <v>0</v>
      </c>
      <c r="E46249" s="314" t="str">
        <f>Resumo!$R$5</f>
        <v>Despesa</v>
      </c>
      <c r="F46249" s="314" t="str">
        <f>Resumo!$R$7</f>
        <v>Despesa Direta</v>
      </c>
      <c r="G46249" s="327">
        <f>'Composições Desp. Diretas'!DO67</f>
        <v>0</v>
      </c>
    </row>
    <row r="46250" spans="1:7" x14ac:dyDescent="0.25">
      <c r="A46250" s="319">
        <f>'Comp. Desp. Indiretas'!$DN$7</f>
        <v>0</v>
      </c>
      <c r="B46250" s="314">
        <f>'Composições Desp. Diretas'!$A$68</f>
        <v>0</v>
      </c>
      <c r="C46250" s="314" t="str">
        <f>EAP!$C$11</f>
        <v>PP03</v>
      </c>
      <c r="D46250" s="315">
        <f>'Composições Desp. Diretas'!$C$68</f>
        <v>0</v>
      </c>
      <c r="E46250" s="314" t="str">
        <f>Resumo!$R$5</f>
        <v>Despesa</v>
      </c>
      <c r="F46250" s="314" t="str">
        <f>Resumo!$R$7</f>
        <v>Despesa Direta</v>
      </c>
      <c r="G46250" s="327">
        <f>'Composições Desp. Diretas'!DO68</f>
        <v>0</v>
      </c>
    </row>
    <row r="46251" spans="1:7" x14ac:dyDescent="0.25">
      <c r="A46251" s="319">
        <f>'Comp. Desp. Indiretas'!$DN$7</f>
        <v>0</v>
      </c>
      <c r="B46251" s="314">
        <f>'Composições Desp. Diretas'!$A$69</f>
        <v>0</v>
      </c>
      <c r="C46251" s="314" t="str">
        <f>EAP!$C$11</f>
        <v>PP03</v>
      </c>
      <c r="D46251" s="315">
        <f>'Composições Desp. Diretas'!$C$69</f>
        <v>0</v>
      </c>
      <c r="E46251" s="314" t="str">
        <f>Resumo!$R$5</f>
        <v>Despesa</v>
      </c>
      <c r="F46251" s="314" t="str">
        <f>Resumo!$R$7</f>
        <v>Despesa Direta</v>
      </c>
      <c r="G46251" s="327">
        <f>'Composições Desp. Diretas'!DO69</f>
        <v>0</v>
      </c>
    </row>
    <row r="46252" spans="1:7" x14ac:dyDescent="0.25">
      <c r="A46252" s="319">
        <f>'Comp. Desp. Indiretas'!$DN$7</f>
        <v>0</v>
      </c>
      <c r="B46252" s="314">
        <f>'Composições Desp. Diretas'!$A$70</f>
        <v>0</v>
      </c>
      <c r="C46252" s="314" t="str">
        <f>EAP!$C$11</f>
        <v>PP03</v>
      </c>
      <c r="D46252" s="315">
        <f>'Composições Desp. Diretas'!$C$70</f>
        <v>0</v>
      </c>
      <c r="E46252" s="314" t="str">
        <f>Resumo!$R$5</f>
        <v>Despesa</v>
      </c>
      <c r="F46252" s="314" t="str">
        <f>Resumo!$R$7</f>
        <v>Despesa Direta</v>
      </c>
      <c r="G46252" s="327">
        <f>'Composições Desp. Diretas'!DO70</f>
        <v>0</v>
      </c>
    </row>
    <row r="46253" spans="1:7" x14ac:dyDescent="0.25">
      <c r="A46253" s="319">
        <f>'Comp. Desp. Indiretas'!$DN$7</f>
        <v>0</v>
      </c>
      <c r="B46253" s="314">
        <f>'Composições Desp. Diretas'!$A$71</f>
        <v>0</v>
      </c>
      <c r="C46253" s="314" t="str">
        <f>EAP!$C$11</f>
        <v>PP03</v>
      </c>
      <c r="D46253" s="315">
        <f>'Composições Desp. Diretas'!$C$71</f>
        <v>0</v>
      </c>
      <c r="E46253" s="314" t="str">
        <f>Resumo!$R$5</f>
        <v>Despesa</v>
      </c>
      <c r="F46253" s="314" t="str">
        <f>Resumo!$R$7</f>
        <v>Despesa Direta</v>
      </c>
      <c r="G46253" s="327">
        <f>'Composições Desp. Diretas'!DO71</f>
        <v>0</v>
      </c>
    </row>
    <row r="46254" spans="1:7" x14ac:dyDescent="0.25">
      <c r="A46254" s="319">
        <f>'Comp. Desp. Indiretas'!$DN$7</f>
        <v>0</v>
      </c>
      <c r="B46254" s="314">
        <f>'Composições Desp. Diretas'!$A$72</f>
        <v>0</v>
      </c>
      <c r="C46254" s="314" t="str">
        <f>EAP!$C$11</f>
        <v>PP03</v>
      </c>
      <c r="D46254" s="315">
        <f>'Composições Desp. Diretas'!$C$72</f>
        <v>0</v>
      </c>
      <c r="E46254" s="314" t="str">
        <f>Resumo!$R$5</f>
        <v>Despesa</v>
      </c>
      <c r="F46254" s="314" t="str">
        <f>Resumo!$R$7</f>
        <v>Despesa Direta</v>
      </c>
      <c r="G46254" s="327">
        <f>'Composições Desp. Diretas'!DO72</f>
        <v>0</v>
      </c>
    </row>
    <row r="46255" spans="1:7" x14ac:dyDescent="0.25">
      <c r="A46255" s="319">
        <f>'Comp. Desp. Indiretas'!$DN$7</f>
        <v>0</v>
      </c>
      <c r="B46255" s="314">
        <f>'Composições Desp. Diretas'!$A$73</f>
        <v>0</v>
      </c>
      <c r="C46255" s="314" t="str">
        <f>EAP!$C$11</f>
        <v>PP03</v>
      </c>
      <c r="D46255" s="315">
        <f>'Composições Desp. Diretas'!$C$73</f>
        <v>0</v>
      </c>
      <c r="E46255" s="314" t="str">
        <f>Resumo!$R$5</f>
        <v>Despesa</v>
      </c>
      <c r="F46255" s="314" t="str">
        <f>Resumo!$R$7</f>
        <v>Despesa Direta</v>
      </c>
      <c r="G46255" s="327">
        <f>'Composições Desp. Diretas'!DO73</f>
        <v>0</v>
      </c>
    </row>
    <row r="46256" spans="1:7" x14ac:dyDescent="0.25">
      <c r="A46256" s="319">
        <f>'Comp. Desp. Indiretas'!$DN$7</f>
        <v>0</v>
      </c>
      <c r="B46256" s="314">
        <f>'Composições Desp. Diretas'!$A$74</f>
        <v>0</v>
      </c>
      <c r="C46256" s="314" t="str">
        <f>EAP!$C$11</f>
        <v>PP03</v>
      </c>
      <c r="D46256" s="315">
        <f>'Composições Desp. Diretas'!$C$74</f>
        <v>0</v>
      </c>
      <c r="E46256" s="314" t="str">
        <f>Resumo!$R$5</f>
        <v>Despesa</v>
      </c>
      <c r="F46256" s="314" t="str">
        <f>Resumo!$R$7</f>
        <v>Despesa Direta</v>
      </c>
      <c r="G46256" s="327">
        <f>'Composições Desp. Diretas'!DO74</f>
        <v>0</v>
      </c>
    </row>
    <row r="46257" spans="1:7" x14ac:dyDescent="0.25">
      <c r="A46257" s="319">
        <f>'Comp. Desp. Indiretas'!$DN$7</f>
        <v>0</v>
      </c>
      <c r="B46257" s="314">
        <f>'Composições Desp. Diretas'!$A$75</f>
        <v>0</v>
      </c>
      <c r="C46257" s="314" t="str">
        <f>EAP!$C$11</f>
        <v>PP03</v>
      </c>
      <c r="D46257" s="315">
        <f>'Composições Desp. Diretas'!$C$75</f>
        <v>0</v>
      </c>
      <c r="E46257" s="314" t="str">
        <f>Resumo!$R$5</f>
        <v>Despesa</v>
      </c>
      <c r="F46257" s="314" t="str">
        <f>Resumo!$R$7</f>
        <v>Despesa Direta</v>
      </c>
      <c r="G46257" s="327">
        <f>'Composições Desp. Diretas'!DO75</f>
        <v>0</v>
      </c>
    </row>
    <row r="46258" spans="1:7" x14ac:dyDescent="0.25">
      <c r="A46258" s="319">
        <f>'Comp. Desp. Indiretas'!$DN$7</f>
        <v>0</v>
      </c>
      <c r="B46258" s="314">
        <f>'Composições Desp. Diretas'!$A$76</f>
        <v>0</v>
      </c>
      <c r="C46258" s="314" t="str">
        <f>EAP!$C$11</f>
        <v>PP03</v>
      </c>
      <c r="D46258" s="315">
        <f>'Composições Desp. Diretas'!$C$76</f>
        <v>0</v>
      </c>
      <c r="E46258" s="314" t="str">
        <f>Resumo!$R$5</f>
        <v>Despesa</v>
      </c>
      <c r="F46258" s="314" t="str">
        <f>Resumo!$R$7</f>
        <v>Despesa Direta</v>
      </c>
      <c r="G46258" s="327">
        <f>'Composições Desp. Diretas'!DO76</f>
        <v>0</v>
      </c>
    </row>
    <row r="46259" spans="1:7" x14ac:dyDescent="0.25">
      <c r="A46259" s="319">
        <f>'Comp. Desp. Indiretas'!$DN$7</f>
        <v>0</v>
      </c>
      <c r="B46259" s="314">
        <f>'Composições Desp. Diretas'!$A$77</f>
        <v>0</v>
      </c>
      <c r="C46259" s="314" t="str">
        <f>EAP!$C$11</f>
        <v>PP03</v>
      </c>
      <c r="D46259" s="315">
        <f>'Composições Desp. Diretas'!$C$77</f>
        <v>0</v>
      </c>
      <c r="E46259" s="314" t="str">
        <f>Resumo!$R$5</f>
        <v>Despesa</v>
      </c>
      <c r="F46259" s="314" t="str">
        <f>Resumo!$R$7</f>
        <v>Despesa Direta</v>
      </c>
      <c r="G46259" s="327">
        <f>'Composições Desp. Diretas'!DO77</f>
        <v>0</v>
      </c>
    </row>
    <row r="46260" spans="1:7" x14ac:dyDescent="0.25">
      <c r="A46260" s="319">
        <f>'Comp. Desp. Indiretas'!$DN$7</f>
        <v>0</v>
      </c>
      <c r="B46260" s="314">
        <f>'Composições Desp. Diretas'!$A$78</f>
        <v>0</v>
      </c>
      <c r="C46260" s="314" t="str">
        <f>EAP!$C$11</f>
        <v>PP03</v>
      </c>
      <c r="D46260" s="315">
        <f>'Composições Desp. Diretas'!$C$78</f>
        <v>0</v>
      </c>
      <c r="E46260" s="314" t="str">
        <f>Resumo!$R$5</f>
        <v>Despesa</v>
      </c>
      <c r="F46260" s="314" t="str">
        <f>Resumo!$R$7</f>
        <v>Despesa Direta</v>
      </c>
      <c r="G46260" s="327">
        <f>'Composições Desp. Diretas'!DO78</f>
        <v>0</v>
      </c>
    </row>
    <row r="46269" spans="1:7" x14ac:dyDescent="0.25">
      <c r="A46269" s="319">
        <f>'Comp. Desp. Indiretas'!$DN$7</f>
        <v>0</v>
      </c>
      <c r="B46269" s="314">
        <f>'Composições Desp. Diretas'!$A$79</f>
        <v>0</v>
      </c>
      <c r="C46269" s="314" t="str">
        <f>EAP!$C$11</f>
        <v>PP03</v>
      </c>
      <c r="D46269" s="315">
        <f>'Composições Desp. Diretas'!$C$79</f>
        <v>0</v>
      </c>
      <c r="E46269" s="314" t="str">
        <f>Resumo!$R$5</f>
        <v>Despesa</v>
      </c>
      <c r="F46269" s="314" t="str">
        <f>Resumo!$R$7</f>
        <v>Despesa Direta</v>
      </c>
      <c r="G46269" s="327">
        <f>'Composições Desp. Diretas'!DO79</f>
        <v>0</v>
      </c>
    </row>
    <row r="47107" spans="1:7" x14ac:dyDescent="0.25">
      <c r="A47107" s="319">
        <f>'Comp. Desp. Indiretas'!$DN$7</f>
        <v>0</v>
      </c>
      <c r="D47107" s="315" t="str">
        <f>'CRONOG. DE RECEBIMENTO'!$A$5</f>
        <v>Monitoramento da Qualidade do Ar</v>
      </c>
      <c r="E47107" s="314" t="str">
        <f>Resumo!$R$4</f>
        <v>Receita</v>
      </c>
      <c r="F47107" s="314" t="str">
        <f>Resumo!$R$4</f>
        <v>Receita</v>
      </c>
      <c r="G47107" s="327">
        <f>'CRONOG. DE RECEBIMENTO'!AR5</f>
        <v>0</v>
      </c>
    </row>
    <row r="47108" spans="1:7" x14ac:dyDescent="0.25">
      <c r="A47108" s="319">
        <f>'Comp. Desp. Indiretas'!$DN$7</f>
        <v>0</v>
      </c>
      <c r="D47108" s="315" t="str">
        <f>'CRONOG. DE RECEBIMENTO'!$A$6</f>
        <v>Monitoramento de Ruído</v>
      </c>
      <c r="E47108" s="314" t="str">
        <f>Resumo!$R$4</f>
        <v>Receita</v>
      </c>
      <c r="F47108" s="314" t="str">
        <f>Resumo!$R$4</f>
        <v>Receita</v>
      </c>
      <c r="G47108" s="327">
        <f>'CRONOG. DE RECEBIMENTO'!AR6</f>
        <v>0</v>
      </c>
    </row>
    <row r="47109" spans="1:7" x14ac:dyDescent="0.25">
      <c r="A47109" s="319">
        <f>'Comp. Desp. Indiretas'!$DN$7</f>
        <v>0</v>
      </c>
      <c r="D47109" s="315" t="str">
        <f>'CRONOG. DE RECEBIMENTO'!$A$7</f>
        <v>Monitoramento de Efluentes Industriais</v>
      </c>
      <c r="E47109" s="314" t="str">
        <f>Resumo!$R$4</f>
        <v>Receita</v>
      </c>
      <c r="F47109" s="314" t="str">
        <f>Resumo!$R$4</f>
        <v>Receita</v>
      </c>
      <c r="G47109" s="327">
        <f>'CRONOG. DE RECEBIMENTO'!AR7</f>
        <v>0</v>
      </c>
    </row>
    <row r="47137" spans="1:7" x14ac:dyDescent="0.25">
      <c r="A47137" s="319">
        <f>'Comp. Desp. Indiretas'!$DN$7</f>
        <v>0</v>
      </c>
      <c r="D47137" s="315" t="str">
        <f>Resumo!$R$8</f>
        <v>Imposto</v>
      </c>
      <c r="E47137" s="314" t="str">
        <f>Resumo!$R$5</f>
        <v>Despesa</v>
      </c>
      <c r="F47137" s="314" t="str">
        <f>Resumo!$R$8</f>
        <v>Imposto</v>
      </c>
      <c r="G47137" s="327">
        <f>'CRONOG. DE RECEBIMENTO'!AR10</f>
        <v>0</v>
      </c>
    </row>
    <row r="47138" spans="1:7" x14ac:dyDescent="0.25">
      <c r="A47138" s="319">
        <f>'Comp. Desp. Indiretas'!$DN$7</f>
        <v>0</v>
      </c>
      <c r="D47138" s="315" t="str">
        <f>Resumo!$R$9</f>
        <v>Overhead</v>
      </c>
      <c r="E47138" s="314" t="str">
        <f>Resumo!$R$9</f>
        <v>Overhead</v>
      </c>
      <c r="F47138" s="314" t="str">
        <f>Resumo!$R$9</f>
        <v>Overhead</v>
      </c>
      <c r="G47138" s="327">
        <f>'CRONOG. DE RECEBIMENTO'!AR15</f>
        <v>0</v>
      </c>
    </row>
    <row r="47139" spans="1:7" x14ac:dyDescent="0.25">
      <c r="A47139" s="319">
        <f>'Comp. Desp. Indiretas'!$DN$7</f>
        <v>0</v>
      </c>
      <c r="D47139" s="315" t="str">
        <f>Resumo!$R$10</f>
        <v>Margem</v>
      </c>
      <c r="E47139" s="314" t="str">
        <f>Resumo!$R$10</f>
        <v>Margem</v>
      </c>
      <c r="F47139" s="314" t="str">
        <f>Resumo!$R$10</f>
        <v>Margem</v>
      </c>
      <c r="G47139" s="327">
        <f>'CRONOG. DE RECEBIMENTO'!AR17</f>
        <v>0</v>
      </c>
    </row>
    <row r="47140" spans="1:7" x14ac:dyDescent="0.25">
      <c r="A47140" s="319">
        <f>'Comp. Desp. Indiretas'!$DN$7</f>
        <v>0</v>
      </c>
      <c r="D47140" s="315" t="str">
        <f>Resumo!$R$11</f>
        <v>Risco</v>
      </c>
      <c r="E47140" s="314" t="str">
        <f>Resumo!$R$11</f>
        <v>Risco</v>
      </c>
      <c r="F47140" s="314" t="str">
        <f>Resumo!$R$11</f>
        <v>Risco</v>
      </c>
      <c r="G47140" s="327">
        <f>'CRONOG. DE RECEBIMENTO'!AR16</f>
        <v>0</v>
      </c>
    </row>
    <row r="47141" spans="1:7" x14ac:dyDescent="0.25">
      <c r="A47141" s="319">
        <f>'Comp. Desp. Indiretas'!$DN$7</f>
        <v>0</v>
      </c>
      <c r="D47141" s="315" t="str">
        <f>'CRONOG. DE RECEBIMENTO'!$A$11</f>
        <v>TOTAL MENSAL - RECEITA LÍQUIDA</v>
      </c>
      <c r="E47141" s="314" t="str">
        <f>Resumo!$R$4</f>
        <v>Receita</v>
      </c>
      <c r="F47141" s="314" t="str">
        <f>'CRONOG. DE RECEBIMENTO'!$A$11</f>
        <v>TOTAL MENSAL - RECEITA LÍQUIDA</v>
      </c>
      <c r="G47141" s="327">
        <f>'CRONOG. DE RECEBIMENTO'!$AR$11</f>
        <v>0</v>
      </c>
    </row>
    <row r="47142" spans="1:7" x14ac:dyDescent="0.25">
      <c r="A47142" s="319">
        <f>'Comp. Desp. Indiretas'!$DN$7</f>
        <v>0</v>
      </c>
      <c r="D47142" s="315" t="str">
        <f>'CRONOG. DE RECEBIMENTO'!$A$12</f>
        <v>TOTAL ACUMULADO - RECEITA LÍQUIDA</v>
      </c>
      <c r="E47142" s="314" t="str">
        <f>Resumo!$R$4</f>
        <v>Receita</v>
      </c>
      <c r="F47142" s="314" t="str">
        <f>'CRONOG. DE RECEBIMENTO'!$A$12</f>
        <v>TOTAL ACUMULADO - RECEITA LÍQUIDA</v>
      </c>
      <c r="G47142" s="327">
        <f>'CRONOG. DE RECEBIMENTO'!$AR$12</f>
        <v>17472.697328999995</v>
      </c>
    </row>
    <row r="47143" spans="1:7" x14ac:dyDescent="0.25">
      <c r="A47143" s="319">
        <f>'Comp. Desp. Indiretas'!$DN$7</f>
        <v>0</v>
      </c>
      <c r="D47143" s="315" t="str">
        <f>'CRONOG. DE RECEBIMENTO'!$A$38</f>
        <v>Monitoramento da Qualidade do Ar</v>
      </c>
      <c r="E47143" s="314" t="str">
        <f>Resumo!$R$12</f>
        <v>Recebimento Cliente</v>
      </c>
      <c r="F47143" s="314" t="str">
        <f>Resumo!$R$12</f>
        <v>Recebimento Cliente</v>
      </c>
      <c r="G47143" s="327">
        <f>'CRONOG. DE RECEBIMENTO'!$AR$38</f>
        <v>0</v>
      </c>
    </row>
    <row r="47144" spans="1:7" x14ac:dyDescent="0.25">
      <c r="A47144" s="319">
        <f>'Comp. Desp. Indiretas'!$DN$7</f>
        <v>0</v>
      </c>
      <c r="D47144" s="315" t="str">
        <f>'CRONOG. DE RECEBIMENTO'!$A$39</f>
        <v>Monitoramento de Ruído</v>
      </c>
      <c r="E47144" s="314" t="str">
        <f>Resumo!$R$12</f>
        <v>Recebimento Cliente</v>
      </c>
      <c r="F47144" s="314" t="str">
        <f>Resumo!$R$12</f>
        <v>Recebimento Cliente</v>
      </c>
      <c r="G47144" s="327">
        <f>'CRONOG. DE RECEBIMENTO'!$AR$39</f>
        <v>0</v>
      </c>
    </row>
    <row r="47145" spans="1:7" x14ac:dyDescent="0.25">
      <c r="A47145" s="319">
        <f>'Comp. Desp. Indiretas'!$DN$7</f>
        <v>0</v>
      </c>
      <c r="D47145" s="315" t="str">
        <f>'CRONOG. DE RECEBIMENTO'!$A$40</f>
        <v>Monitoramento de Efluentes Industriais</v>
      </c>
      <c r="E47145" s="314" t="str">
        <f>Resumo!$R$12</f>
        <v>Recebimento Cliente</v>
      </c>
      <c r="F47145" s="314" t="str">
        <f>Resumo!$R$12</f>
        <v>Recebimento Cliente</v>
      </c>
      <c r="G47145" s="327">
        <f>'CRONOG. DE RECEBIMENTO'!$AR$40</f>
        <v>0</v>
      </c>
    </row>
    <row r="47173" spans="1:7" x14ac:dyDescent="0.25">
      <c r="A47173" s="319">
        <f>'Comp. Desp. Indiretas'!$DO$7</f>
        <v>0</v>
      </c>
      <c r="B47173" s="314" t="str">
        <f>'Comp. Desp. Indiretas'!$A$9</f>
        <v>MOC</v>
      </c>
      <c r="D47173" s="315" t="str">
        <f>'Comp. Desp. Indiretas'!$C$9</f>
        <v>DIRETOR TÉCNICO</v>
      </c>
      <c r="E47173" s="314" t="str">
        <f>Resumo!$R$5</f>
        <v>Despesa</v>
      </c>
      <c r="F47173" s="314" t="str">
        <f>Resumo!$R$6</f>
        <v>Despesa Indireta</v>
      </c>
      <c r="G47173" s="327">
        <f>'Comp. Desp. Indiretas'!DO9</f>
        <v>0</v>
      </c>
    </row>
    <row r="47174" spans="1:7" x14ac:dyDescent="0.25">
      <c r="A47174" s="319">
        <f>'Comp. Desp. Indiretas'!$DO$7</f>
        <v>0</v>
      </c>
      <c r="B47174" s="314" t="str">
        <f>'Comp. Desp. Indiretas'!$A$10</f>
        <v>MOC</v>
      </c>
      <c r="D47174" s="315" t="str">
        <f>'Comp. Desp. Indiretas'!$C$10</f>
        <v>GERENTE DE PROJETO</v>
      </c>
      <c r="E47174" s="314" t="str">
        <f>Resumo!$R$5</f>
        <v>Despesa</v>
      </c>
      <c r="F47174" s="314" t="str">
        <f>Resumo!$R$6</f>
        <v>Despesa Indireta</v>
      </c>
      <c r="G47174" s="327">
        <f>'Comp. Desp. Indiretas'!DO10</f>
        <v>0</v>
      </c>
    </row>
    <row r="47175" spans="1:7" x14ac:dyDescent="0.25">
      <c r="A47175" s="319">
        <f>'Comp. Desp. Indiretas'!$DO$7</f>
        <v>0</v>
      </c>
      <c r="B47175" s="314" t="str">
        <f>'Comp. Desp. Indiretas'!$A$11</f>
        <v>MOC</v>
      </c>
      <c r="D47175" s="315" t="str">
        <f>'Comp. Desp. Indiretas'!$C$11</f>
        <v>COORD. DE PROJETO</v>
      </c>
      <c r="E47175" s="314" t="str">
        <f>Resumo!$R$5</f>
        <v>Despesa</v>
      </c>
      <c r="F47175" s="314" t="str">
        <f>Resumo!$R$6</f>
        <v>Despesa Indireta</v>
      </c>
      <c r="G47175" s="327">
        <f>'Comp. Desp. Indiretas'!DO11</f>
        <v>0</v>
      </c>
    </row>
    <row r="47176" spans="1:7" x14ac:dyDescent="0.25">
      <c r="A47176" s="319">
        <f>'Comp. Desp. Indiretas'!$DO$7</f>
        <v>0</v>
      </c>
      <c r="B47176" s="314" t="str">
        <f>'Comp. Desp. Indiretas'!$A$12</f>
        <v>MOC</v>
      </c>
      <c r="D47176" s="315" t="str">
        <f>'Comp. Desp. Indiretas'!$C$12</f>
        <v>COORD. OPERACIONAL</v>
      </c>
      <c r="E47176" s="314" t="str">
        <f>Resumo!$R$5</f>
        <v>Despesa</v>
      </c>
      <c r="F47176" s="314" t="str">
        <f>Resumo!$R$6</f>
        <v>Despesa Indireta</v>
      </c>
      <c r="G47176" s="327">
        <f>'Comp. Desp. Indiretas'!DO12</f>
        <v>0</v>
      </c>
    </row>
    <row r="47177" spans="1:7" x14ac:dyDescent="0.25">
      <c r="A47177" s="319">
        <f>'Comp. Desp. Indiretas'!$DO$7</f>
        <v>0</v>
      </c>
      <c r="B47177" s="314" t="str">
        <f>'Comp. Desp. Indiretas'!$A$13</f>
        <v>MOC</v>
      </c>
      <c r="D47177" s="315" t="str">
        <f>'Comp. Desp. Indiretas'!$C$13</f>
        <v>ANALISTA DE PROJETOS SENIOR</v>
      </c>
      <c r="E47177" s="314" t="str">
        <f>Resumo!$R$5</f>
        <v>Despesa</v>
      </c>
      <c r="F47177" s="314" t="str">
        <f>Resumo!$R$6</f>
        <v>Despesa Indireta</v>
      </c>
      <c r="G47177" s="327">
        <f>'Comp. Desp. Indiretas'!DO13</f>
        <v>0</v>
      </c>
    </row>
    <row r="47178" spans="1:7" x14ac:dyDescent="0.25">
      <c r="A47178" s="319">
        <f>'Comp. Desp. Indiretas'!$DO$7</f>
        <v>0</v>
      </c>
      <c r="B47178" s="314" t="str">
        <f>'Comp. Desp. Indiretas'!$A$14</f>
        <v>MOC</v>
      </c>
      <c r="D47178" s="315" t="str">
        <f>'Comp. Desp. Indiretas'!$C$14</f>
        <v>ANALISTA DE PROJETOS PLENO</v>
      </c>
      <c r="E47178" s="314" t="str">
        <f>Resumo!$R$5</f>
        <v>Despesa</v>
      </c>
      <c r="F47178" s="314" t="str">
        <f>Resumo!$R$6</f>
        <v>Despesa Indireta</v>
      </c>
      <c r="G47178" s="327">
        <f>'Comp. Desp. Indiretas'!DO14</f>
        <v>0</v>
      </c>
    </row>
    <row r="47179" spans="1:7" x14ac:dyDescent="0.25">
      <c r="A47179" s="319">
        <f>'Comp. Desp. Indiretas'!$DO$7</f>
        <v>0</v>
      </c>
      <c r="B47179" s="314" t="str">
        <f>'Comp. Desp. Indiretas'!$A$15</f>
        <v>MOC</v>
      </c>
      <c r="D47179" s="315" t="str">
        <f>'Comp. Desp. Indiretas'!$C$15</f>
        <v>ANALISTA DE PROJETOS JUNIOR</v>
      </c>
      <c r="E47179" s="314" t="str">
        <f>Resumo!$R$5</f>
        <v>Despesa</v>
      </c>
      <c r="F47179" s="314" t="str">
        <f>Resumo!$R$6</f>
        <v>Despesa Indireta</v>
      </c>
      <c r="G47179" s="327">
        <f>'Comp. Desp. Indiretas'!DO15</f>
        <v>0</v>
      </c>
    </row>
    <row r="47180" spans="1:7" x14ac:dyDescent="0.25">
      <c r="A47180" s="319">
        <f>'Comp. Desp. Indiretas'!$DO$7</f>
        <v>0</v>
      </c>
      <c r="B47180" s="314" t="str">
        <f>'Comp. Desp. Indiretas'!$A$16</f>
        <v>MOC</v>
      </c>
      <c r="D47180" s="315" t="str">
        <f>'Comp. Desp. Indiretas'!$C$16</f>
        <v>TÉCNICO OPERACIONAL</v>
      </c>
      <c r="E47180" s="314" t="str">
        <f>Resumo!$R$5</f>
        <v>Despesa</v>
      </c>
      <c r="F47180" s="314" t="str">
        <f>Resumo!$R$6</f>
        <v>Despesa Indireta</v>
      </c>
      <c r="G47180" s="327">
        <f>'Comp. Desp. Indiretas'!DO16</f>
        <v>0</v>
      </c>
    </row>
    <row r="47181" spans="1:7" x14ac:dyDescent="0.25">
      <c r="A47181" s="319">
        <f>'Comp. Desp. Indiretas'!$DO$7</f>
        <v>0</v>
      </c>
      <c r="B47181" s="314" t="str">
        <f>'Comp. Desp. Indiretas'!$A$17</f>
        <v>MOC</v>
      </c>
      <c r="D47181" s="315" t="str">
        <f>'Comp. Desp. Indiretas'!$C$17</f>
        <v>TÉCNICO OPERACIONAL - C/ PERICULOSIDADE</v>
      </c>
      <c r="E47181" s="314" t="str">
        <f>Resumo!$R$5</f>
        <v>Despesa</v>
      </c>
      <c r="F47181" s="314" t="str">
        <f>Resumo!$R$6</f>
        <v>Despesa Indireta</v>
      </c>
      <c r="G47181" s="327">
        <f>'Comp. Desp. Indiretas'!DO17</f>
        <v>0</v>
      </c>
    </row>
    <row r="47182" spans="1:7" x14ac:dyDescent="0.25">
      <c r="A47182" s="319">
        <f>'Comp. Desp. Indiretas'!$DO$7</f>
        <v>0</v>
      </c>
      <c r="B47182" s="314" t="str">
        <f>'Comp. Desp. Indiretas'!$A$18</f>
        <v>MOC</v>
      </c>
      <c r="D47182" s="315" t="str">
        <f>'Comp. Desp. Indiretas'!$C$18</f>
        <v>ANALISTA DE GEOPROCESSAMENTO</v>
      </c>
      <c r="E47182" s="314" t="str">
        <f>Resumo!$R$5</f>
        <v>Despesa</v>
      </c>
      <c r="F47182" s="314" t="str">
        <f>Resumo!$R$6</f>
        <v>Despesa Indireta</v>
      </c>
      <c r="G47182" s="327">
        <f>'Comp. Desp. Indiretas'!DO18</f>
        <v>0</v>
      </c>
    </row>
    <row r="47183" spans="1:7" x14ac:dyDescent="0.25">
      <c r="A47183" s="319">
        <f>'Comp. Desp. Indiretas'!$DO$7</f>
        <v>0</v>
      </c>
      <c r="B47183" s="314" t="str">
        <f>'Comp. Desp. Indiretas'!$A$19</f>
        <v>MOC</v>
      </c>
      <c r="D47183" s="315" t="str">
        <f>'Comp. Desp. Indiretas'!$C$19</f>
        <v>ASSISTENTE DE PROJETOS</v>
      </c>
      <c r="E47183" s="314" t="str">
        <f>Resumo!$R$5</f>
        <v>Despesa</v>
      </c>
      <c r="F47183" s="314" t="str">
        <f>Resumo!$R$6</f>
        <v>Despesa Indireta</v>
      </c>
      <c r="G47183" s="327">
        <f>'Comp. Desp. Indiretas'!DO19</f>
        <v>0</v>
      </c>
    </row>
    <row r="47184" spans="1:7" x14ac:dyDescent="0.25">
      <c r="A47184" s="319">
        <f>'Comp. Desp. Indiretas'!$DO$7</f>
        <v>0</v>
      </c>
      <c r="B47184" s="314" t="str">
        <f>'Comp. Desp. Indiretas'!$A$20</f>
        <v>MOC</v>
      </c>
      <c r="D47184" s="315" t="str">
        <f>'Comp. Desp. Indiretas'!$C$20</f>
        <v>AUXILIAR TÉCNICO</v>
      </c>
      <c r="E47184" s="314" t="str">
        <f>Resumo!$R$5</f>
        <v>Despesa</v>
      </c>
      <c r="F47184" s="314" t="str">
        <f>Resumo!$R$6</f>
        <v>Despesa Indireta</v>
      </c>
      <c r="G47184" s="327">
        <f>'Comp. Desp. Indiretas'!DO20</f>
        <v>0</v>
      </c>
    </row>
    <row r="47185" spans="1:7" x14ac:dyDescent="0.25">
      <c r="A47185" s="319">
        <f>'Comp. Desp. Indiretas'!$DO$7</f>
        <v>0</v>
      </c>
      <c r="B47185" s="314" t="str">
        <f>'Comp. Desp. Indiretas'!$A$21</f>
        <v>MOC</v>
      </c>
      <c r="D47185" s="315" t="str">
        <f>'Comp. Desp. Indiretas'!$C$21</f>
        <v>ESTAGIÁRIO TÉCNICO</v>
      </c>
      <c r="E47185" s="314" t="str">
        <f>Resumo!$R$5</f>
        <v>Despesa</v>
      </c>
      <c r="F47185" s="314" t="str">
        <f>Resumo!$R$6</f>
        <v>Despesa Indireta</v>
      </c>
      <c r="G47185" s="327">
        <f>'Comp. Desp. Indiretas'!DO21</f>
        <v>0</v>
      </c>
    </row>
    <row r="47186" spans="1:7" x14ac:dyDescent="0.25">
      <c r="A47186" s="319">
        <f>'Comp. Desp. Indiretas'!$DO$7</f>
        <v>0</v>
      </c>
      <c r="B47186" s="314" t="str">
        <f>'Comp. Desp. Indiretas'!$A$22</f>
        <v>MOC</v>
      </c>
      <c r="D47186" s="315" t="str">
        <f>'Comp. Desp. Indiretas'!$C$22</f>
        <v>ANALISTA FINANCEIRO</v>
      </c>
      <c r="E47186" s="314" t="str">
        <f>Resumo!$R$5</f>
        <v>Despesa</v>
      </c>
      <c r="F47186" s="314" t="str">
        <f>Resumo!$R$6</f>
        <v>Despesa Indireta</v>
      </c>
      <c r="G47186" s="327">
        <f>'Comp. Desp. Indiretas'!DO22</f>
        <v>0</v>
      </c>
    </row>
    <row r="47187" spans="1:7" x14ac:dyDescent="0.25">
      <c r="A47187" s="319">
        <f>'Comp. Desp. Indiretas'!$DO$7</f>
        <v>0</v>
      </c>
      <c r="B47187" s="314" t="str">
        <f>'Comp. Desp. Indiretas'!$A$23</f>
        <v>MOC</v>
      </c>
      <c r="D47187" s="315" t="str">
        <f>'Comp. Desp. Indiretas'!$C$23</f>
        <v>ANALISTA DE SUPRIMENTOS</v>
      </c>
      <c r="E47187" s="314" t="str">
        <f>Resumo!$R$5</f>
        <v>Despesa</v>
      </c>
      <c r="F47187" s="314" t="str">
        <f>Resumo!$R$6</f>
        <v>Despesa Indireta</v>
      </c>
      <c r="G47187" s="327">
        <f>'Comp. Desp. Indiretas'!DO23</f>
        <v>0</v>
      </c>
    </row>
    <row r="47188" spans="1:7" x14ac:dyDescent="0.25">
      <c r="A47188" s="319">
        <f>'Comp. Desp. Indiretas'!$DO$7</f>
        <v>0</v>
      </c>
      <c r="B47188" s="314" t="str">
        <f>'Comp. Desp. Indiretas'!$A$24</f>
        <v>DG</v>
      </c>
      <c r="D47188" s="315" t="str">
        <f>'Comp. Desp. Indiretas'!$C$24</f>
        <v>HOSPEDAGEM - NIVEL 1</v>
      </c>
      <c r="E47188" s="314" t="str">
        <f>Resumo!$R$5</f>
        <v>Despesa</v>
      </c>
      <c r="F47188" s="314" t="str">
        <f>Resumo!$R$6</f>
        <v>Despesa Indireta</v>
      </c>
      <c r="G47188" s="327">
        <f>'Comp. Desp. Indiretas'!DO24</f>
        <v>0</v>
      </c>
    </row>
    <row r="47189" spans="1:7" x14ac:dyDescent="0.25">
      <c r="A47189" s="319">
        <f>'Comp. Desp. Indiretas'!$DO$7</f>
        <v>0</v>
      </c>
      <c r="B47189" s="314" t="str">
        <f>'Comp. Desp. Indiretas'!$A$25</f>
        <v>DG</v>
      </c>
      <c r="D47189" s="315" t="str">
        <f>'Comp. Desp. Indiretas'!$C$25</f>
        <v>HOSPEDAGEM - NIVEL 2</v>
      </c>
      <c r="E47189" s="314" t="str">
        <f>Resumo!$R$5</f>
        <v>Despesa</v>
      </c>
      <c r="F47189" s="314" t="str">
        <f>Resumo!$R$6</f>
        <v>Despesa Indireta</v>
      </c>
      <c r="G47189" s="327">
        <f>'Comp. Desp. Indiretas'!DO25</f>
        <v>0</v>
      </c>
    </row>
    <row r="47190" spans="1:7" x14ac:dyDescent="0.25">
      <c r="A47190" s="319">
        <f>'Comp. Desp. Indiretas'!$DO$7</f>
        <v>0</v>
      </c>
      <c r="B47190" s="314" t="str">
        <f>'Comp. Desp. Indiretas'!$A$26</f>
        <v>DG</v>
      </c>
      <c r="D47190" s="315" t="str">
        <f>'Comp. Desp. Indiretas'!$C$26</f>
        <v>HOSPEDAGEM - NIVEL 3</v>
      </c>
      <c r="E47190" s="314" t="str">
        <f>Resumo!$R$5</f>
        <v>Despesa</v>
      </c>
      <c r="F47190" s="314" t="str">
        <f>Resumo!$R$6</f>
        <v>Despesa Indireta</v>
      </c>
      <c r="G47190" s="327">
        <f>'Comp. Desp. Indiretas'!DO26</f>
        <v>0</v>
      </c>
    </row>
    <row r="47191" spans="1:7" x14ac:dyDescent="0.25">
      <c r="A47191" s="319">
        <f>'Comp. Desp. Indiretas'!$DO$7</f>
        <v>0</v>
      </c>
      <c r="B47191" s="314" t="str">
        <f>'Comp. Desp. Indiretas'!$A$27</f>
        <v>DG</v>
      </c>
      <c r="D47191" s="315" t="str">
        <f>'Comp. Desp. Indiretas'!$C$27</f>
        <v>LOCAÇÃO DE BASE OPERACIONAL</v>
      </c>
      <c r="E47191" s="314" t="str">
        <f>Resumo!$R$5</f>
        <v>Despesa</v>
      </c>
      <c r="F47191" s="314" t="str">
        <f>Resumo!$R$6</f>
        <v>Despesa Indireta</v>
      </c>
      <c r="G47191" s="327">
        <f>'Comp. Desp. Indiretas'!DO27</f>
        <v>0</v>
      </c>
    </row>
    <row r="47192" spans="1:7" x14ac:dyDescent="0.25">
      <c r="A47192" s="319">
        <f>'Comp. Desp. Indiretas'!$DO$7</f>
        <v>0</v>
      </c>
      <c r="B47192" s="314" t="str">
        <f>'Comp. Desp. Indiretas'!$A$28</f>
        <v>DG</v>
      </c>
      <c r="D47192" s="315" t="str">
        <f>'Comp. Desp. Indiretas'!$C$28</f>
        <v>ALIMENTAÇÃO - NIVEL 1</v>
      </c>
      <c r="E47192" s="314" t="str">
        <f>Resumo!$R$5</f>
        <v>Despesa</v>
      </c>
      <c r="F47192" s="314" t="str">
        <f>Resumo!$R$6</f>
        <v>Despesa Indireta</v>
      </c>
      <c r="G47192" s="327">
        <f>'Comp. Desp. Indiretas'!DO28</f>
        <v>0</v>
      </c>
    </row>
    <row r="47193" spans="1:7" x14ac:dyDescent="0.25">
      <c r="A47193" s="319">
        <f>'Comp. Desp. Indiretas'!$DO$7</f>
        <v>0</v>
      </c>
      <c r="B47193" s="314" t="str">
        <f>'Comp. Desp. Indiretas'!$A$29</f>
        <v>DG</v>
      </c>
      <c r="D47193" s="315" t="str">
        <f>'Comp. Desp. Indiretas'!$C$29</f>
        <v>ALIMENTAÇÃO - NIVEL 2</v>
      </c>
      <c r="E47193" s="314" t="str">
        <f>Resumo!$R$5</f>
        <v>Despesa</v>
      </c>
      <c r="F47193" s="314" t="str">
        <f>Resumo!$R$6</f>
        <v>Despesa Indireta</v>
      </c>
      <c r="G47193" s="327">
        <f>'Comp. Desp. Indiretas'!DO29</f>
        <v>0</v>
      </c>
    </row>
    <row r="47194" spans="1:7" x14ac:dyDescent="0.25">
      <c r="A47194" s="319">
        <f>'Comp. Desp. Indiretas'!$DO$7</f>
        <v>0</v>
      </c>
      <c r="B47194" s="314" t="str">
        <f>'Comp. Desp. Indiretas'!$A$30</f>
        <v>DG</v>
      </c>
      <c r="D47194" s="315" t="str">
        <f>'Comp. Desp. Indiretas'!$C$30</f>
        <v>ALIMENTAÇÃO - NIVEL 3</v>
      </c>
      <c r="E47194" s="314" t="str">
        <f>Resumo!$R$5</f>
        <v>Despesa</v>
      </c>
      <c r="F47194" s="314" t="str">
        <f>Resumo!$R$6</f>
        <v>Despesa Indireta</v>
      </c>
      <c r="G47194" s="327">
        <f>'Comp. Desp. Indiretas'!DO30</f>
        <v>0</v>
      </c>
    </row>
    <row r="47195" spans="1:7" x14ac:dyDescent="0.25">
      <c r="A47195" s="319">
        <f>'Comp. Desp. Indiretas'!$DO$7</f>
        <v>0</v>
      </c>
      <c r="B47195" s="314" t="str">
        <f>'Comp. Desp. Indiretas'!$A$31</f>
        <v>DG</v>
      </c>
      <c r="D47195" s="315" t="str">
        <f>'Comp. Desp. Indiretas'!$C$31</f>
        <v>TELEFONIA</v>
      </c>
      <c r="E47195" s="314" t="str">
        <f>Resumo!$R$5</f>
        <v>Despesa</v>
      </c>
      <c r="F47195" s="314" t="str">
        <f>Resumo!$R$6</f>
        <v>Despesa Indireta</v>
      </c>
      <c r="G47195" s="327">
        <f>'Comp. Desp. Indiretas'!DO31</f>
        <v>0</v>
      </c>
    </row>
    <row r="47196" spans="1:7" x14ac:dyDescent="0.25">
      <c r="A47196" s="319">
        <f>'Comp. Desp. Indiretas'!$DO$7</f>
        <v>0</v>
      </c>
      <c r="B47196" s="314" t="str">
        <f>'Comp. Desp. Indiretas'!$A$32</f>
        <v>DG</v>
      </c>
      <c r="D47196" s="315" t="str">
        <f>'Comp. Desp. Indiretas'!$C$32</f>
        <v>ALUGUEL DE VEÍCULO LEVE MENSAL</v>
      </c>
      <c r="E47196" s="314" t="str">
        <f>Resumo!$R$5</f>
        <v>Despesa</v>
      </c>
      <c r="F47196" s="314" t="str">
        <f>Resumo!$R$6</f>
        <v>Despesa Indireta</v>
      </c>
      <c r="G47196" s="327">
        <f>'Comp. Desp. Indiretas'!DO32</f>
        <v>0</v>
      </c>
    </row>
    <row r="47197" spans="1:7" x14ac:dyDescent="0.25">
      <c r="A47197" s="319">
        <f>'Comp. Desp. Indiretas'!$DO$7</f>
        <v>0</v>
      </c>
      <c r="B47197" s="314" t="str">
        <f>'Comp. Desp. Indiretas'!$A$33</f>
        <v>DG</v>
      </c>
      <c r="D47197" s="315" t="str">
        <f>'Comp. Desp. Indiretas'!$C$33</f>
        <v>ALUGUEL DE VEICULO LEVE</v>
      </c>
      <c r="E47197" s="314" t="str">
        <f>Resumo!$R$5</f>
        <v>Despesa</v>
      </c>
      <c r="F47197" s="314" t="str">
        <f>Resumo!$R$6</f>
        <v>Despesa Indireta</v>
      </c>
      <c r="G47197" s="327">
        <f>'Comp. Desp. Indiretas'!DO33</f>
        <v>0</v>
      </c>
    </row>
    <row r="47198" spans="1:7" x14ac:dyDescent="0.25">
      <c r="A47198" s="319">
        <f>'Comp. Desp. Indiretas'!$DO$7</f>
        <v>0</v>
      </c>
      <c r="B47198" s="314" t="str">
        <f>'Comp. Desp. Indiretas'!$A$34</f>
        <v>DG</v>
      </c>
      <c r="D47198" s="315" t="str">
        <f>'Comp. Desp. Indiretas'!$C$34</f>
        <v>ALUGUEL CAMINHONTE</v>
      </c>
      <c r="E47198" s="314" t="str">
        <f>Resumo!$R$5</f>
        <v>Despesa</v>
      </c>
      <c r="F47198" s="314" t="str">
        <f>Resumo!$R$6</f>
        <v>Despesa Indireta</v>
      </c>
      <c r="G47198" s="327">
        <f>'Comp. Desp. Indiretas'!DO34</f>
        <v>0</v>
      </c>
    </row>
    <row r="47199" spans="1:7" x14ac:dyDescent="0.25">
      <c r="A47199" s="319">
        <f>'Comp. Desp. Indiretas'!$DO$7</f>
        <v>0</v>
      </c>
      <c r="B47199" s="314" t="str">
        <f>'Comp. Desp. Indiretas'!$A$35</f>
        <v>DG</v>
      </c>
      <c r="D47199" s="315" t="str">
        <f>'Comp. Desp. Indiretas'!$C$35</f>
        <v>AQUISIÇÃO DE VEICULO</v>
      </c>
      <c r="E47199" s="314" t="str">
        <f>Resumo!$R$5</f>
        <v>Despesa</v>
      </c>
      <c r="F47199" s="314" t="str">
        <f>Resumo!$R$6</f>
        <v>Despesa Indireta</v>
      </c>
      <c r="G47199" s="327">
        <f>'Comp. Desp. Indiretas'!DO35</f>
        <v>0</v>
      </c>
    </row>
    <row r="47200" spans="1:7" x14ac:dyDescent="0.25">
      <c r="A47200" s="319">
        <f>'Comp. Desp. Indiretas'!$DO$7</f>
        <v>0</v>
      </c>
      <c r="B47200" s="314" t="str">
        <f>'Comp. Desp. Indiretas'!$A$36</f>
        <v>DG</v>
      </c>
      <c r="D47200" s="315" t="str">
        <f>'Comp. Desp. Indiretas'!$C$36</f>
        <v>COMBUSTÍVEL - GASOLINA</v>
      </c>
      <c r="E47200" s="314" t="str">
        <f>Resumo!$R$5</f>
        <v>Despesa</v>
      </c>
      <c r="F47200" s="314" t="str">
        <f>Resumo!$R$6</f>
        <v>Despesa Indireta</v>
      </c>
      <c r="G47200" s="327">
        <f>'Comp. Desp. Indiretas'!DO36</f>
        <v>0</v>
      </c>
    </row>
    <row r="47201" spans="1:7" x14ac:dyDescent="0.25">
      <c r="A47201" s="319">
        <f>'Comp. Desp. Indiretas'!$DO$7</f>
        <v>0</v>
      </c>
      <c r="B47201" s="314" t="str">
        <f>'Comp. Desp. Indiretas'!$A$37</f>
        <v>DG</v>
      </c>
      <c r="D47201" s="315" t="str">
        <f>'Comp. Desp. Indiretas'!$C$37</f>
        <v>COMBUSTÍVEL - DIESEL</v>
      </c>
      <c r="E47201" s="314" t="str">
        <f>Resumo!$R$5</f>
        <v>Despesa</v>
      </c>
      <c r="F47201" s="314" t="str">
        <f>Resumo!$R$6</f>
        <v>Despesa Indireta</v>
      </c>
      <c r="G47201" s="327">
        <f>'Comp. Desp. Indiretas'!DO37</f>
        <v>0</v>
      </c>
    </row>
    <row r="47202" spans="1:7" x14ac:dyDescent="0.25">
      <c r="A47202" s="319">
        <f>'Comp. Desp. Indiretas'!$DO$7</f>
        <v>0</v>
      </c>
      <c r="B47202" s="314" t="str">
        <f>'Comp. Desp. Indiretas'!$A$38</f>
        <v>DG</v>
      </c>
      <c r="D47202" s="315" t="str">
        <f>'Comp. Desp. Indiretas'!$C$38</f>
        <v>PASSAGEM AÉREA</v>
      </c>
      <c r="E47202" s="314" t="str">
        <f>Resumo!$R$5</f>
        <v>Despesa</v>
      </c>
      <c r="F47202" s="314" t="str">
        <f>Resumo!$R$6</f>
        <v>Despesa Indireta</v>
      </c>
      <c r="G47202" s="327">
        <f>'Comp. Desp. Indiretas'!DO38</f>
        <v>0</v>
      </c>
    </row>
    <row r="47203" spans="1:7" x14ac:dyDescent="0.25">
      <c r="A47203" s="319">
        <f>'Comp. Desp. Indiretas'!$DO$7</f>
        <v>0</v>
      </c>
      <c r="B47203" s="314" t="str">
        <f>'Comp. Desp. Indiretas'!$A$39</f>
        <v>ART</v>
      </c>
      <c r="D47203" s="315" t="str">
        <f>'Comp. Desp. Indiretas'!$C$39</f>
        <v>ART CREA - Nível 1</v>
      </c>
      <c r="E47203" s="314" t="str">
        <f>Resumo!$R$5</f>
        <v>Despesa</v>
      </c>
      <c r="F47203" s="314" t="str">
        <f>Resumo!$R$6</f>
        <v>Despesa Indireta</v>
      </c>
      <c r="G47203" s="327">
        <f>'Comp. Desp. Indiretas'!DO39</f>
        <v>0</v>
      </c>
    </row>
    <row r="47204" spans="1:7" x14ac:dyDescent="0.25">
      <c r="A47204" s="319">
        <f>'Comp. Desp. Indiretas'!$DO$7</f>
        <v>0</v>
      </c>
      <c r="B47204" s="314" t="str">
        <f>'Comp. Desp. Indiretas'!$A$40</f>
        <v>ART</v>
      </c>
      <c r="D47204" s="315" t="str">
        <f>'Comp. Desp. Indiretas'!$C$40</f>
        <v>ART CREA - Nível 2</v>
      </c>
      <c r="E47204" s="314" t="str">
        <f>Resumo!$R$5</f>
        <v>Despesa</v>
      </c>
      <c r="F47204" s="314" t="str">
        <f>Resumo!$R$6</f>
        <v>Despesa Indireta</v>
      </c>
      <c r="G47204" s="327">
        <f>'Comp. Desp. Indiretas'!DO40</f>
        <v>0</v>
      </c>
    </row>
    <row r="47205" spans="1:7" x14ac:dyDescent="0.25">
      <c r="A47205" s="319">
        <f>'Comp. Desp. Indiretas'!$DO$7</f>
        <v>0</v>
      </c>
      <c r="B47205" s="314" t="str">
        <f>'Comp. Desp. Indiretas'!$A$41</f>
        <v>ART</v>
      </c>
      <c r="D47205" s="315" t="str">
        <f>'Comp. Desp. Indiretas'!$C$41</f>
        <v>ART CREA - Nível 3</v>
      </c>
      <c r="E47205" s="314" t="str">
        <f>Resumo!$R$5</f>
        <v>Despesa</v>
      </c>
      <c r="F47205" s="314" t="str">
        <f>Resumo!$R$6</f>
        <v>Despesa Indireta</v>
      </c>
      <c r="G47205" s="327">
        <f>'Comp. Desp. Indiretas'!DO41</f>
        <v>0</v>
      </c>
    </row>
    <row r="47206" spans="1:7" x14ac:dyDescent="0.25">
      <c r="A47206" s="319">
        <f>'Comp. Desp. Indiretas'!$DO$7</f>
        <v>0</v>
      </c>
      <c r="B47206" s="314" t="str">
        <f>'Comp. Desp. Indiretas'!$A$42</f>
        <v>ART</v>
      </c>
      <c r="D47206" s="315" t="str">
        <f>'Comp. Desp. Indiretas'!$C$42</f>
        <v>ACERVO CREA</v>
      </c>
      <c r="E47206" s="314" t="str">
        <f>Resumo!$R$5</f>
        <v>Despesa</v>
      </c>
      <c r="F47206" s="314" t="str">
        <f>Resumo!$R$6</f>
        <v>Despesa Indireta</v>
      </c>
      <c r="G47206" s="327">
        <f>'Comp. Desp. Indiretas'!DO42</f>
        <v>0</v>
      </c>
    </row>
    <row r="47207" spans="1:7" x14ac:dyDescent="0.25">
      <c r="A47207" s="319">
        <f>'Comp. Desp. Indiretas'!$DO$7</f>
        <v>0</v>
      </c>
      <c r="B47207" s="314" t="str">
        <f>'Comp. Desp. Indiretas'!$A$43</f>
        <v>ART</v>
      </c>
      <c r="D47207" s="315" t="str">
        <f>'Comp. Desp. Indiretas'!$C$43</f>
        <v>ART CRBio</v>
      </c>
      <c r="E47207" s="314" t="str">
        <f>Resumo!$R$5</f>
        <v>Despesa</v>
      </c>
      <c r="F47207" s="314" t="str">
        <f>Resumo!$R$6</f>
        <v>Despesa Indireta</v>
      </c>
      <c r="G47207" s="327">
        <f>'Comp. Desp. Indiretas'!DO43</f>
        <v>0</v>
      </c>
    </row>
    <row r="47208" spans="1:7" x14ac:dyDescent="0.25">
      <c r="A47208" s="319">
        <f>'Comp. Desp. Indiretas'!$DO$7</f>
        <v>0</v>
      </c>
      <c r="B47208" s="314" t="str">
        <f>'Comp. Desp. Indiretas'!$A$44</f>
        <v>ART</v>
      </c>
      <c r="D47208" s="315" t="str">
        <f>'Comp. Desp. Indiretas'!$C$44</f>
        <v>ACERVO CRBio</v>
      </c>
      <c r="E47208" s="314" t="str">
        <f>Resumo!$R$5</f>
        <v>Despesa</v>
      </c>
      <c r="F47208" s="314" t="str">
        <f>Resumo!$R$6</f>
        <v>Despesa Indireta</v>
      </c>
      <c r="G47208" s="327">
        <f>'Comp. Desp. Indiretas'!DO44</f>
        <v>0</v>
      </c>
    </row>
    <row r="47209" spans="1:7" x14ac:dyDescent="0.25">
      <c r="A47209" s="319">
        <f>'Comp. Desp. Indiretas'!$DO$7</f>
        <v>0</v>
      </c>
      <c r="B47209" s="314" t="str">
        <f>'Comp. Desp. Indiretas'!$A$45</f>
        <v>ART</v>
      </c>
      <c r="D47209" s="315" t="str">
        <f>'Comp. Desp. Indiretas'!$C$45</f>
        <v>VISTO CREA PF</v>
      </c>
      <c r="E47209" s="314" t="str">
        <f>Resumo!$R$5</f>
        <v>Despesa</v>
      </c>
      <c r="F47209" s="314" t="str">
        <f>Resumo!$R$6</f>
        <v>Despesa Indireta</v>
      </c>
      <c r="G47209" s="327">
        <f>'Comp. Desp. Indiretas'!DO45</f>
        <v>0</v>
      </c>
    </row>
    <row r="47210" spans="1:7" x14ac:dyDescent="0.25">
      <c r="A47210" s="319">
        <f>'Comp. Desp. Indiretas'!$DO$7</f>
        <v>0</v>
      </c>
      <c r="B47210" s="314" t="str">
        <f>'Comp. Desp. Indiretas'!$A$46</f>
        <v>ART</v>
      </c>
      <c r="D47210" s="315" t="str">
        <f>'Comp. Desp. Indiretas'!$C$46</f>
        <v>VISTO CREA PJ</v>
      </c>
      <c r="E47210" s="314" t="str">
        <f>Resumo!$R$5</f>
        <v>Despesa</v>
      </c>
      <c r="F47210" s="314" t="str">
        <f>Resumo!$R$6</f>
        <v>Despesa Indireta</v>
      </c>
      <c r="G47210" s="327">
        <f>'Comp. Desp. Indiretas'!DO46</f>
        <v>0</v>
      </c>
    </row>
    <row r="47211" spans="1:7" x14ac:dyDescent="0.25">
      <c r="A47211" s="319">
        <f>'Comp. Desp. Indiretas'!$DO$7</f>
        <v>0</v>
      </c>
      <c r="B47211" s="314" t="str">
        <f>'Comp. Desp. Indiretas'!$A$47</f>
        <v>ART</v>
      </c>
      <c r="D47211" s="315" t="str">
        <f>'Comp. Desp. Indiretas'!$C$47</f>
        <v>ANUIDADE CREA PF</v>
      </c>
      <c r="E47211" s="314" t="str">
        <f>Resumo!$R$5</f>
        <v>Despesa</v>
      </c>
      <c r="F47211" s="314" t="str">
        <f>Resumo!$R$6</f>
        <v>Despesa Indireta</v>
      </c>
      <c r="G47211" s="327">
        <f>'Comp. Desp. Indiretas'!DO47</f>
        <v>0</v>
      </c>
    </row>
    <row r="47212" spans="1:7" x14ac:dyDescent="0.25">
      <c r="A47212" s="319">
        <f>'Comp. Desp. Indiretas'!$DO$7</f>
        <v>0</v>
      </c>
      <c r="B47212" s="314" t="str">
        <f>'Comp. Desp. Indiretas'!$A$48</f>
        <v>ART</v>
      </c>
      <c r="D47212" s="315" t="str">
        <f>'Comp. Desp. Indiretas'!$C$48</f>
        <v>ANUIDADE CREA PJ</v>
      </c>
      <c r="E47212" s="314" t="str">
        <f>Resumo!$R$5</f>
        <v>Despesa</v>
      </c>
      <c r="F47212" s="314" t="str">
        <f>Resumo!$R$6</f>
        <v>Despesa Indireta</v>
      </c>
      <c r="G47212" s="327">
        <f>'Comp. Desp. Indiretas'!DO48</f>
        <v>0</v>
      </c>
    </row>
    <row r="47213" spans="1:7" x14ac:dyDescent="0.25">
      <c r="A47213" s="319">
        <f>'Comp. Desp. Indiretas'!$DO$7</f>
        <v>0</v>
      </c>
      <c r="B47213" s="314" t="str">
        <f>'Comp. Desp. Indiretas'!$A$49</f>
        <v>ART</v>
      </c>
      <c r="D47213" s="315" t="str">
        <f>'Comp. Desp. Indiretas'!$C$49</f>
        <v>VISTO CRBio PF</v>
      </c>
      <c r="E47213" s="314" t="str">
        <f>Resumo!$R$5</f>
        <v>Despesa</v>
      </c>
      <c r="F47213" s="314" t="str">
        <f>Resumo!$R$6</f>
        <v>Despesa Indireta</v>
      </c>
      <c r="G47213" s="327">
        <f>'Comp. Desp. Indiretas'!DO49</f>
        <v>0</v>
      </c>
    </row>
    <row r="47214" spans="1:7" x14ac:dyDescent="0.25">
      <c r="A47214" s="319">
        <f>'Comp. Desp. Indiretas'!$DO$7</f>
        <v>0</v>
      </c>
      <c r="B47214" s="314" t="str">
        <f>'Comp. Desp. Indiretas'!$A$50</f>
        <v>ART</v>
      </c>
      <c r="D47214" s="315" t="str">
        <f>'Comp. Desp. Indiretas'!$C$50</f>
        <v>VISTO CRBio PJ</v>
      </c>
      <c r="E47214" s="314" t="str">
        <f>Resumo!$R$5</f>
        <v>Despesa</v>
      </c>
      <c r="F47214" s="314" t="str">
        <f>Resumo!$R$6</f>
        <v>Despesa Indireta</v>
      </c>
      <c r="G47214" s="327">
        <f>'Comp. Desp. Indiretas'!DO50</f>
        <v>0</v>
      </c>
    </row>
    <row r="47215" spans="1:7" x14ac:dyDescent="0.25">
      <c r="A47215" s="319">
        <f>'Comp. Desp. Indiretas'!$DO$7</f>
        <v>0</v>
      </c>
      <c r="B47215" s="314" t="str">
        <f>'Comp. Desp. Indiretas'!$A$51</f>
        <v>SMS</v>
      </c>
      <c r="D47215" s="315" t="str">
        <f>'Comp. Desp. Indiretas'!$C$51</f>
        <v>PPRA</v>
      </c>
      <c r="E47215" s="314" t="str">
        <f>Resumo!$R$5</f>
        <v>Despesa</v>
      </c>
      <c r="F47215" s="314" t="str">
        <f>Resumo!$R$6</f>
        <v>Despesa Indireta</v>
      </c>
      <c r="G47215" s="327">
        <f>'Comp. Desp. Indiretas'!DO51</f>
        <v>0</v>
      </c>
    </row>
    <row r="47216" spans="1:7" x14ac:dyDescent="0.25">
      <c r="A47216" s="319">
        <f>'Comp. Desp. Indiretas'!$DO$7</f>
        <v>0</v>
      </c>
      <c r="B47216" s="314" t="str">
        <f>'Comp. Desp. Indiretas'!$A$52</f>
        <v>SMS</v>
      </c>
      <c r="D47216" s="315" t="str">
        <f>'Comp. Desp. Indiretas'!$C$52</f>
        <v>PCMSO</v>
      </c>
      <c r="E47216" s="314" t="str">
        <f>Resumo!$R$5</f>
        <v>Despesa</v>
      </c>
      <c r="F47216" s="314" t="str">
        <f>Resumo!$R$6</f>
        <v>Despesa Indireta</v>
      </c>
      <c r="G47216" s="327">
        <f>'Comp. Desp. Indiretas'!DO52</f>
        <v>0</v>
      </c>
    </row>
    <row r="47217" spans="1:7" x14ac:dyDescent="0.25">
      <c r="A47217" s="319">
        <f>'Comp. Desp. Indiretas'!$DO$7</f>
        <v>0</v>
      </c>
      <c r="B47217" s="314" t="str">
        <f>'Comp. Desp. Indiretas'!$A$53</f>
        <v>SMS</v>
      </c>
      <c r="D47217" s="315" t="str">
        <f>'Comp. Desp. Indiretas'!$C$53</f>
        <v>APR</v>
      </c>
      <c r="E47217" s="314" t="str">
        <f>Resumo!$R$5</f>
        <v>Despesa</v>
      </c>
      <c r="F47217" s="314" t="str">
        <f>Resumo!$R$6</f>
        <v>Despesa Indireta</v>
      </c>
      <c r="G47217" s="327">
        <f>'Comp. Desp. Indiretas'!DO53</f>
        <v>0</v>
      </c>
    </row>
    <row r="47218" spans="1:7" x14ac:dyDescent="0.25">
      <c r="A47218" s="319">
        <f>'Comp. Desp. Indiretas'!$DO$7</f>
        <v>0</v>
      </c>
      <c r="B47218" s="314" t="str">
        <f>'Comp. Desp. Indiretas'!$A$55</f>
        <v>SMS</v>
      </c>
      <c r="D47218" s="315" t="str">
        <f>'Comp. Desp. Indiretas'!$C$55</f>
        <v>TREINAMENTO</v>
      </c>
      <c r="E47218" s="314" t="str">
        <f>Resumo!$R$5</f>
        <v>Despesa</v>
      </c>
      <c r="F47218" s="314" t="str">
        <f>Resumo!$R$6</f>
        <v>Despesa Indireta</v>
      </c>
      <c r="G47218" s="327">
        <f>'Comp. Desp. Indiretas'!DO55</f>
        <v>0</v>
      </c>
    </row>
    <row r="47219" spans="1:7" x14ac:dyDescent="0.25">
      <c r="A47219" s="319">
        <f>'Comp. Desp. Indiretas'!$DO$7</f>
        <v>0</v>
      </c>
      <c r="B47219" s="314" t="str">
        <f>'Comp. Desp. Indiretas'!$A$56</f>
        <v>SMS</v>
      </c>
      <c r="D47219" s="315" t="str">
        <f>'Comp. Desp. Indiretas'!$C$56</f>
        <v>ASO</v>
      </c>
      <c r="E47219" s="314" t="str">
        <f>Resumo!$R$5</f>
        <v>Despesa</v>
      </c>
      <c r="F47219" s="314" t="str">
        <f>Resumo!$R$6</f>
        <v>Despesa Indireta</v>
      </c>
      <c r="G47219" s="327">
        <f>'Comp. Desp. Indiretas'!DO56</f>
        <v>0</v>
      </c>
    </row>
    <row r="47220" spans="1:7" x14ac:dyDescent="0.25">
      <c r="A47220" s="319">
        <f>'Comp. Desp. Indiretas'!$DO$7</f>
        <v>0</v>
      </c>
      <c r="B47220" s="314">
        <f>'Comp. Desp. Indiretas'!$A$57</f>
        <v>0</v>
      </c>
      <c r="D47220" s="315" t="str">
        <f>'Comp. Desp. Indiretas'!$C$57</f>
        <v/>
      </c>
      <c r="E47220" s="314" t="str">
        <f>Resumo!$R$5</f>
        <v>Despesa</v>
      </c>
      <c r="F47220" s="314" t="str">
        <f>Resumo!$R$6</f>
        <v>Despesa Indireta</v>
      </c>
      <c r="G47220" s="327">
        <f>'Comp. Desp. Indiretas'!DO57</f>
        <v>0</v>
      </c>
    </row>
    <row r="47221" spans="1:7" x14ac:dyDescent="0.25">
      <c r="A47221" s="319">
        <f>'Comp. Desp. Indiretas'!$DO$7</f>
        <v>0</v>
      </c>
      <c r="B47221" s="314">
        <f>'Comp. Desp. Indiretas'!$A$58</f>
        <v>0</v>
      </c>
      <c r="D47221" s="315" t="str">
        <f>'Comp. Desp. Indiretas'!$C$58</f>
        <v/>
      </c>
      <c r="E47221" s="314" t="str">
        <f>Resumo!$R$5</f>
        <v>Despesa</v>
      </c>
      <c r="F47221" s="314" t="str">
        <f>Resumo!$R$6</f>
        <v>Despesa Indireta</v>
      </c>
      <c r="G47221" s="327">
        <f>'Comp. Desp. Indiretas'!DO58</f>
        <v>0</v>
      </c>
    </row>
    <row r="47222" spans="1:7" x14ac:dyDescent="0.25">
      <c r="A47222" s="319">
        <f>'Comp. Desp. Indiretas'!$DO$7</f>
        <v>0</v>
      </c>
      <c r="B47222" s="314">
        <f>'Comp. Desp. Indiretas'!$A$59</f>
        <v>0</v>
      </c>
      <c r="D47222" s="315" t="str">
        <f>'Comp. Desp. Indiretas'!$C$59</f>
        <v/>
      </c>
      <c r="E47222" s="314" t="str">
        <f>Resumo!$R$5</f>
        <v>Despesa</v>
      </c>
      <c r="F47222" s="314" t="str">
        <f>Resumo!$R$6</f>
        <v>Despesa Indireta</v>
      </c>
      <c r="G47222" s="327">
        <f>'Comp. Desp. Indiretas'!DO59</f>
        <v>0</v>
      </c>
    </row>
    <row r="47223" spans="1:7" x14ac:dyDescent="0.25">
      <c r="A47223" s="319">
        <f>'Comp. Desp. Indiretas'!$DO$7</f>
        <v>0</v>
      </c>
      <c r="B47223" s="314">
        <f>'Comp. Desp. Indiretas'!$A$60</f>
        <v>0</v>
      </c>
      <c r="D47223" s="315" t="str">
        <f>'Comp. Desp. Indiretas'!$C$60</f>
        <v/>
      </c>
      <c r="E47223" s="314" t="str">
        <f>Resumo!$R$5</f>
        <v>Despesa</v>
      </c>
      <c r="F47223" s="314" t="str">
        <f>Resumo!$R$6</f>
        <v>Despesa Indireta</v>
      </c>
      <c r="G47223" s="327">
        <f>'Comp. Desp. Indiretas'!DO60</f>
        <v>0</v>
      </c>
    </row>
    <row r="47224" spans="1:7" x14ac:dyDescent="0.25">
      <c r="A47224" s="319">
        <f>'Comp. Desp. Indiretas'!$DO$7</f>
        <v>0</v>
      </c>
      <c r="B47224" s="314" t="str">
        <f>'Comp. Desp. Indiretas'!$A$63</f>
        <v>MOC</v>
      </c>
      <c r="D47224" s="315" t="str">
        <f>'Comp. Desp. Indiretas'!$C$63</f>
        <v>DIRETOR TÉCNICO</v>
      </c>
      <c r="E47224" s="314" t="str">
        <f>Resumo!$R$5</f>
        <v>Despesa</v>
      </c>
      <c r="F47224" s="314" t="str">
        <f>Resumo!$R$6</f>
        <v>Despesa Indireta</v>
      </c>
      <c r="G47224" s="327">
        <f>'Comp. Desp. Indiretas'!DO63</f>
        <v>0</v>
      </c>
    </row>
    <row r="47225" spans="1:7" x14ac:dyDescent="0.25">
      <c r="A47225" s="319">
        <f>'Comp. Desp. Indiretas'!$DO$7</f>
        <v>0</v>
      </c>
      <c r="B47225" s="314" t="str">
        <f>'Comp. Desp. Indiretas'!$A$64</f>
        <v>MOC</v>
      </c>
      <c r="D47225" s="315" t="str">
        <f>'Comp. Desp. Indiretas'!$C$64</f>
        <v>ANALISTA DE SUPRIMENTOS</v>
      </c>
      <c r="E47225" s="314" t="str">
        <f>Resumo!$R$5</f>
        <v>Despesa</v>
      </c>
      <c r="F47225" s="314" t="str">
        <f>Resumo!$R$6</f>
        <v>Despesa Indireta</v>
      </c>
      <c r="G47225" s="327">
        <f>'Comp. Desp. Indiretas'!DO64</f>
        <v>0</v>
      </c>
    </row>
    <row r="47226" spans="1:7" x14ac:dyDescent="0.25">
      <c r="A47226" s="319">
        <f>'Comp. Desp. Indiretas'!$DO$7</f>
        <v>0</v>
      </c>
      <c r="B47226" s="314" t="str">
        <f>'Comp. Desp. Indiretas'!$A$65</f>
        <v>MOC</v>
      </c>
      <c r="D47226" s="315" t="str">
        <f>'Comp. Desp. Indiretas'!$C$65</f>
        <v>GERENTE DE PROJETO - PJ</v>
      </c>
      <c r="E47226" s="314" t="str">
        <f>Resumo!$R$5</f>
        <v>Despesa</v>
      </c>
      <c r="F47226" s="314" t="str">
        <f>Resumo!$R$6</f>
        <v>Despesa Indireta</v>
      </c>
      <c r="G47226" s="327">
        <f>'Comp. Desp. Indiretas'!DO65</f>
        <v>0</v>
      </c>
    </row>
    <row r="47227" spans="1:7" x14ac:dyDescent="0.25">
      <c r="A47227" s="319">
        <f>'Comp. Desp. Indiretas'!$DO$7</f>
        <v>0</v>
      </c>
      <c r="B47227" s="314" t="str">
        <f>'Comp. Desp. Indiretas'!$A$66</f>
        <v>MOC</v>
      </c>
      <c r="D47227" s="315" t="str">
        <f>'Comp. Desp. Indiretas'!$C$66</f>
        <v>COORD. DE PROJETO - PJ</v>
      </c>
      <c r="E47227" s="314" t="str">
        <f>Resumo!$R$5</f>
        <v>Despesa</v>
      </c>
      <c r="F47227" s="314" t="str">
        <f>Resumo!$R$6</f>
        <v>Despesa Indireta</v>
      </c>
      <c r="G47227" s="327">
        <f>'Comp. Desp. Indiretas'!DO66</f>
        <v>0</v>
      </c>
    </row>
    <row r="47228" spans="1:7" x14ac:dyDescent="0.25">
      <c r="A47228" s="319">
        <f>'Comp. Desp. Indiretas'!$DO$7</f>
        <v>0</v>
      </c>
      <c r="B47228" s="314" t="str">
        <f>'Comp. Desp. Indiretas'!$A$67</f>
        <v>MOC</v>
      </c>
      <c r="D47228" s="315" t="str">
        <f>'Comp. Desp. Indiretas'!$C$67</f>
        <v>COORD. OPERACIONAL - PJ</v>
      </c>
      <c r="E47228" s="314" t="str">
        <f>Resumo!$R$5</f>
        <v>Despesa</v>
      </c>
      <c r="F47228" s="314" t="str">
        <f>Resumo!$R$6</f>
        <v>Despesa Indireta</v>
      </c>
      <c r="G47228" s="327">
        <f>'Comp. Desp. Indiretas'!DO67</f>
        <v>0</v>
      </c>
    </row>
    <row r="47229" spans="1:7" x14ac:dyDescent="0.25">
      <c r="A47229" s="319">
        <f>'Comp. Desp. Indiretas'!$DO$7</f>
        <v>0</v>
      </c>
      <c r="B47229" s="314" t="str">
        <f>'Comp. Desp. Indiretas'!$A$68</f>
        <v>MOC</v>
      </c>
      <c r="D47229" s="315" t="str">
        <f>'Comp. Desp. Indiretas'!$C$68</f>
        <v>ANALISTA DE PROJETOS SENIOR - PJ</v>
      </c>
      <c r="E47229" s="314" t="str">
        <f>Resumo!$R$5</f>
        <v>Despesa</v>
      </c>
      <c r="F47229" s="314" t="str">
        <f>Resumo!$R$6</f>
        <v>Despesa Indireta</v>
      </c>
      <c r="G47229" s="327">
        <f>'Comp. Desp. Indiretas'!DO68</f>
        <v>0</v>
      </c>
    </row>
    <row r="47230" spans="1:7" x14ac:dyDescent="0.25">
      <c r="A47230" s="319">
        <f>'Comp. Desp. Indiretas'!$DO$7</f>
        <v>0</v>
      </c>
      <c r="B47230" s="314" t="str">
        <f>'Comp. Desp. Indiretas'!$A$69</f>
        <v>MOC</v>
      </c>
      <c r="D47230" s="315" t="str">
        <f>'Comp. Desp. Indiretas'!$C$69</f>
        <v>ANALISTA DE PROJETOS PLENO - PJ</v>
      </c>
      <c r="E47230" s="314" t="str">
        <f>Resumo!$R$5</f>
        <v>Despesa</v>
      </c>
      <c r="F47230" s="314" t="str">
        <f>Resumo!$R$6</f>
        <v>Despesa Indireta</v>
      </c>
      <c r="G47230" s="327">
        <f>'Comp. Desp. Indiretas'!DO69</f>
        <v>0</v>
      </c>
    </row>
    <row r="47231" spans="1:7" x14ac:dyDescent="0.25">
      <c r="A47231" s="319">
        <f>'Comp. Desp. Indiretas'!$DO$7</f>
        <v>0</v>
      </c>
      <c r="B47231" s="314" t="str">
        <f>'Comp. Desp. Indiretas'!$A$70</f>
        <v>MOC</v>
      </c>
      <c r="D47231" s="315" t="str">
        <f>'Comp. Desp. Indiretas'!$C$70</f>
        <v>ANALISTA DE PROJETOS JUNIOR - PJ</v>
      </c>
      <c r="E47231" s="314" t="str">
        <f>Resumo!$R$5</f>
        <v>Despesa</v>
      </c>
      <c r="F47231" s="314" t="str">
        <f>Resumo!$R$6</f>
        <v>Despesa Indireta</v>
      </c>
      <c r="G47231" s="327">
        <f>'Comp. Desp. Indiretas'!DO70</f>
        <v>0</v>
      </c>
    </row>
    <row r="47232" spans="1:7" x14ac:dyDescent="0.25">
      <c r="A47232" s="319">
        <f>'Comp. Desp. Indiretas'!$DO$7</f>
        <v>0</v>
      </c>
      <c r="B47232" s="314" t="str">
        <f>'Comp. Desp. Indiretas'!$A$71</f>
        <v>MOC</v>
      </c>
      <c r="D47232" s="315" t="str">
        <f>'Comp. Desp. Indiretas'!$C$71</f>
        <v>TÉCNICO OPERACIONAL - PJ</v>
      </c>
      <c r="E47232" s="314" t="str">
        <f>Resumo!$R$5</f>
        <v>Despesa</v>
      </c>
      <c r="F47232" s="314" t="str">
        <f>Resumo!$R$6</f>
        <v>Despesa Indireta</v>
      </c>
      <c r="G47232" s="327">
        <f>'Comp. Desp. Indiretas'!DO71</f>
        <v>0</v>
      </c>
    </row>
    <row r="47233" spans="1:7" x14ac:dyDescent="0.25">
      <c r="A47233" s="319">
        <f>'Comp. Desp. Indiretas'!$DO$7</f>
        <v>0</v>
      </c>
      <c r="B47233" s="314" t="str">
        <f>'Comp. Desp. Indiretas'!$A$72</f>
        <v>MOC</v>
      </c>
      <c r="D47233" s="315" t="str">
        <f>'Comp. Desp. Indiretas'!$C$72</f>
        <v>AUXILIAR TÉCNICO - PJ</v>
      </c>
      <c r="E47233" s="314" t="str">
        <f>Resumo!$R$5</f>
        <v>Despesa</v>
      </c>
      <c r="F47233" s="314" t="str">
        <f>Resumo!$R$6</f>
        <v>Despesa Indireta</v>
      </c>
      <c r="G47233" s="327">
        <f>'Comp. Desp. Indiretas'!DO72</f>
        <v>0</v>
      </c>
    </row>
    <row r="47234" spans="1:7" x14ac:dyDescent="0.25">
      <c r="A47234" s="319">
        <f>'Comp. Desp. Indiretas'!$DO$7</f>
        <v>0</v>
      </c>
      <c r="B47234" s="314" t="str">
        <f>'Comp. Desp. Indiretas'!$A$73</f>
        <v>MOC</v>
      </c>
      <c r="D47234" s="315" t="str">
        <f>'Comp. Desp. Indiretas'!$C$73</f>
        <v>ANALISTA FINANCEIRO</v>
      </c>
      <c r="E47234" s="314" t="str">
        <f>Resumo!$R$5</f>
        <v>Despesa</v>
      </c>
      <c r="F47234" s="314" t="str">
        <f>Resumo!$R$6</f>
        <v>Despesa Indireta</v>
      </c>
      <c r="G47234" s="327">
        <f>'Comp. Desp. Indiretas'!DO73</f>
        <v>0</v>
      </c>
    </row>
    <row r="47235" spans="1:7" x14ac:dyDescent="0.25">
      <c r="A47235" s="319">
        <f>'Comp. Desp. Indiretas'!$DO$7</f>
        <v>0</v>
      </c>
      <c r="B47235" s="314" t="str">
        <f>'Comp. Desp. Indiretas'!$A$74</f>
        <v>MOC</v>
      </c>
      <c r="D47235" s="315" t="str">
        <f>'Comp. Desp. Indiretas'!$C$74</f>
        <v>ANALISTA DE SUPRIMENTOS</v>
      </c>
      <c r="E47235" s="314" t="str">
        <f>Resumo!$R$5</f>
        <v>Despesa</v>
      </c>
      <c r="F47235" s="314" t="str">
        <f>Resumo!$R$6</f>
        <v>Despesa Indireta</v>
      </c>
      <c r="G47235" s="327">
        <f>'Comp. Desp. Indiretas'!DO74</f>
        <v>0</v>
      </c>
    </row>
    <row r="47236" spans="1:7" x14ac:dyDescent="0.25">
      <c r="A47236" s="319">
        <f>'Comp. Desp. Indiretas'!$DO$7</f>
        <v>0</v>
      </c>
      <c r="B47236" s="314" t="str">
        <f>'Comp. Desp. Indiretas'!$A$75</f>
        <v>DG</v>
      </c>
      <c r="D47236" s="315" t="str">
        <f>'Comp. Desp. Indiretas'!$C$75</f>
        <v>HOSPEDAGEM - NIVEL 1</v>
      </c>
      <c r="E47236" s="314" t="str">
        <f>Resumo!$R$5</f>
        <v>Despesa</v>
      </c>
      <c r="F47236" s="314" t="str">
        <f>Resumo!$R$6</f>
        <v>Despesa Indireta</v>
      </c>
      <c r="G47236" s="327">
        <f>'Comp. Desp. Indiretas'!DO75</f>
        <v>0</v>
      </c>
    </row>
    <row r="47237" spans="1:7" x14ac:dyDescent="0.25">
      <c r="A47237" s="319">
        <f>'Comp. Desp. Indiretas'!$DO$7</f>
        <v>0</v>
      </c>
      <c r="B47237" s="314" t="str">
        <f>'Comp. Desp. Indiretas'!$A$76</f>
        <v>DG</v>
      </c>
      <c r="D47237" s="315" t="str">
        <f>'Comp. Desp. Indiretas'!$C$76</f>
        <v>ALIMENTAÇÃO - NIVEL 1</v>
      </c>
      <c r="E47237" s="314" t="str">
        <f>Resumo!$R$5</f>
        <v>Despesa</v>
      </c>
      <c r="F47237" s="314" t="str">
        <f>Resumo!$R$6</f>
        <v>Despesa Indireta</v>
      </c>
      <c r="G47237" s="327">
        <f>'Comp. Desp. Indiretas'!DO76</f>
        <v>0</v>
      </c>
    </row>
    <row r="47238" spans="1:7" x14ac:dyDescent="0.25">
      <c r="A47238" s="319">
        <f>'Comp. Desp. Indiretas'!$DO$7</f>
        <v>0</v>
      </c>
      <c r="B47238" s="314" t="str">
        <f>'Comp. Desp. Indiretas'!$A$77</f>
        <v>DG</v>
      </c>
      <c r="D47238" s="315" t="str">
        <f>'Comp. Desp. Indiretas'!$C$77</f>
        <v>LOCAÇÃO DE BASE OPERACIONAL</v>
      </c>
      <c r="E47238" s="314" t="str">
        <f>Resumo!$R$5</f>
        <v>Despesa</v>
      </c>
      <c r="F47238" s="314" t="str">
        <f>Resumo!$R$6</f>
        <v>Despesa Indireta</v>
      </c>
      <c r="G47238" s="327">
        <f>'Comp. Desp. Indiretas'!DO77</f>
        <v>0</v>
      </c>
    </row>
    <row r="47239" spans="1:7" x14ac:dyDescent="0.25">
      <c r="A47239" s="319">
        <f>'Comp. Desp. Indiretas'!$DO$7</f>
        <v>0</v>
      </c>
      <c r="B47239" s="314" t="str">
        <f>'Comp. Desp. Indiretas'!$A$78</f>
        <v>DG</v>
      </c>
      <c r="D47239" s="315" t="str">
        <f>'Comp. Desp. Indiretas'!$C$78</f>
        <v>ALIMENTAÇÃO - NIVEL 1</v>
      </c>
      <c r="E47239" s="314" t="str">
        <f>Resumo!$R$5</f>
        <v>Despesa</v>
      </c>
      <c r="F47239" s="314" t="str">
        <f>Resumo!$R$6</f>
        <v>Despesa Indireta</v>
      </c>
      <c r="G47239" s="327">
        <f>'Comp. Desp. Indiretas'!DO78</f>
        <v>0</v>
      </c>
    </row>
    <row r="47240" spans="1:7" x14ac:dyDescent="0.25">
      <c r="A47240" s="319">
        <f>'Comp. Desp. Indiretas'!$DO$7</f>
        <v>0</v>
      </c>
      <c r="B47240" s="314" t="str">
        <f>'Comp. Desp. Indiretas'!$A$79</f>
        <v>DG</v>
      </c>
      <c r="D47240" s="315" t="str">
        <f>'Comp. Desp. Indiretas'!$C$79</f>
        <v>ALIMENTAÇÃO - NIVEL 2</v>
      </c>
      <c r="E47240" s="314" t="str">
        <f>Resumo!$R$5</f>
        <v>Despesa</v>
      </c>
      <c r="F47240" s="314" t="str">
        <f>Resumo!$R$6</f>
        <v>Despesa Indireta</v>
      </c>
      <c r="G47240" s="327">
        <f>'Comp. Desp. Indiretas'!DO79</f>
        <v>0</v>
      </c>
    </row>
    <row r="47241" spans="1:7" x14ac:dyDescent="0.25">
      <c r="A47241" s="319">
        <f>'Comp. Desp. Indiretas'!$DO$7</f>
        <v>0</v>
      </c>
      <c r="B47241" s="314" t="str">
        <f>'Comp. Desp. Indiretas'!$A$80</f>
        <v>DG</v>
      </c>
      <c r="D47241" s="315" t="str">
        <f>'Comp. Desp. Indiretas'!$C$80</f>
        <v>ALIMENTAÇÃO - NIVEL 3</v>
      </c>
      <c r="E47241" s="314" t="str">
        <f>Resumo!$R$5</f>
        <v>Despesa</v>
      </c>
      <c r="F47241" s="314" t="str">
        <f>Resumo!$R$6</f>
        <v>Despesa Indireta</v>
      </c>
      <c r="G47241" s="327">
        <f>'Comp. Desp. Indiretas'!DO80</f>
        <v>0</v>
      </c>
    </row>
    <row r="47242" spans="1:7" x14ac:dyDescent="0.25">
      <c r="A47242" s="319">
        <f>'Comp. Desp. Indiretas'!$DO$7</f>
        <v>0</v>
      </c>
      <c r="B47242" s="314" t="str">
        <f>'Comp. Desp. Indiretas'!$A$81</f>
        <v>DG</v>
      </c>
      <c r="D47242" s="315" t="str">
        <f>'Comp. Desp. Indiretas'!$C$81</f>
        <v>TELEFONIA</v>
      </c>
      <c r="E47242" s="314" t="str">
        <f>Resumo!$R$5</f>
        <v>Despesa</v>
      </c>
      <c r="F47242" s="314" t="str">
        <f>Resumo!$R$6</f>
        <v>Despesa Indireta</v>
      </c>
      <c r="G47242" s="327">
        <f>'Comp. Desp. Indiretas'!DO81</f>
        <v>0</v>
      </c>
    </row>
    <row r="47243" spans="1:7" x14ac:dyDescent="0.25">
      <c r="A47243" s="319">
        <f>'Comp. Desp. Indiretas'!$DO$7</f>
        <v>0</v>
      </c>
      <c r="B47243" s="314" t="str">
        <f>'Comp. Desp. Indiretas'!$A$82</f>
        <v>DG</v>
      </c>
      <c r="D47243" s="315" t="str">
        <f>'Comp. Desp. Indiretas'!$C$82</f>
        <v>ALUGUEL DE VEÍCULO LEVE MENSAL</v>
      </c>
      <c r="E47243" s="314" t="str">
        <f>Resumo!$R$5</f>
        <v>Despesa</v>
      </c>
      <c r="F47243" s="314" t="str">
        <f>Resumo!$R$6</f>
        <v>Despesa Indireta</v>
      </c>
      <c r="G47243" s="327">
        <f>'Comp. Desp. Indiretas'!DO82</f>
        <v>0</v>
      </c>
    </row>
    <row r="47244" spans="1:7" x14ac:dyDescent="0.25">
      <c r="A47244" s="319">
        <f>'Comp. Desp. Indiretas'!$DO$7</f>
        <v>0</v>
      </c>
      <c r="B47244" s="314" t="str">
        <f>'Comp. Desp. Indiretas'!$A$83</f>
        <v>DG</v>
      </c>
      <c r="D47244" s="315" t="str">
        <f>'Comp. Desp. Indiretas'!$C$83</f>
        <v>ALUGUEL DE VEICULO LEVE</v>
      </c>
      <c r="E47244" s="314" t="str">
        <f>Resumo!$R$5</f>
        <v>Despesa</v>
      </c>
      <c r="F47244" s="314" t="str">
        <f>Resumo!$R$6</f>
        <v>Despesa Indireta</v>
      </c>
      <c r="G47244" s="327">
        <f>'Comp. Desp. Indiretas'!DO83</f>
        <v>0</v>
      </c>
    </row>
    <row r="47245" spans="1:7" x14ac:dyDescent="0.25">
      <c r="A47245" s="319">
        <f>'Comp. Desp. Indiretas'!$DO$7</f>
        <v>0</v>
      </c>
      <c r="B47245" s="314" t="str">
        <f>'Comp. Desp. Indiretas'!$A$84</f>
        <v>DG</v>
      </c>
      <c r="D47245" s="315" t="str">
        <f>'Comp. Desp. Indiretas'!$C$84</f>
        <v>ALUGUEL CAMINHONTE</v>
      </c>
      <c r="E47245" s="314" t="str">
        <f>Resumo!$R$5</f>
        <v>Despesa</v>
      </c>
      <c r="F47245" s="314" t="str">
        <f>Resumo!$R$6</f>
        <v>Despesa Indireta</v>
      </c>
      <c r="G47245" s="327">
        <f>'Comp. Desp. Indiretas'!DO84</f>
        <v>0</v>
      </c>
    </row>
    <row r="47246" spans="1:7" x14ac:dyDescent="0.25">
      <c r="A47246" s="319">
        <f>'Comp. Desp. Indiretas'!$DO$7</f>
        <v>0</v>
      </c>
      <c r="B47246" s="314" t="str">
        <f>'Comp. Desp. Indiretas'!$A$85</f>
        <v>DG</v>
      </c>
      <c r="D47246" s="315" t="str">
        <f>'Comp. Desp. Indiretas'!$C$85</f>
        <v>AQUISIÇÃO DE VEICULO</v>
      </c>
      <c r="E47246" s="314" t="str">
        <f>Resumo!$R$5</f>
        <v>Despesa</v>
      </c>
      <c r="F47246" s="314" t="str">
        <f>Resumo!$R$6</f>
        <v>Despesa Indireta</v>
      </c>
      <c r="G47246" s="327">
        <f>'Comp. Desp. Indiretas'!DO85</f>
        <v>0</v>
      </c>
    </row>
    <row r="47247" spans="1:7" x14ac:dyDescent="0.25">
      <c r="A47247" s="319">
        <f>'Comp. Desp. Indiretas'!$DO$7</f>
        <v>0</v>
      </c>
      <c r="B47247" s="314" t="str">
        <f>'Comp. Desp. Indiretas'!$A$86</f>
        <v>DG</v>
      </c>
      <c r="D47247" s="315" t="str">
        <f>'Comp. Desp. Indiretas'!$C$86</f>
        <v>COMBUSTÍVEL - GASOLINA</v>
      </c>
      <c r="E47247" s="314" t="str">
        <f>Resumo!$R$5</f>
        <v>Despesa</v>
      </c>
      <c r="F47247" s="314" t="str">
        <f>Resumo!$R$6</f>
        <v>Despesa Indireta</v>
      </c>
      <c r="G47247" s="327">
        <f>'Comp. Desp. Indiretas'!DO86</f>
        <v>0</v>
      </c>
    </row>
    <row r="47248" spans="1:7" x14ac:dyDescent="0.25">
      <c r="A47248" s="319">
        <f>'Comp. Desp. Indiretas'!$DO$7</f>
        <v>0</v>
      </c>
      <c r="B47248" s="314" t="str">
        <f>'Comp. Desp. Indiretas'!$A$87</f>
        <v>DG</v>
      </c>
      <c r="D47248" s="315" t="str">
        <f>'Comp. Desp. Indiretas'!$C$87</f>
        <v>COMBUSTÍVEL - DIESEL</v>
      </c>
      <c r="E47248" s="314" t="str">
        <f>Resumo!$R$5</f>
        <v>Despesa</v>
      </c>
      <c r="F47248" s="314" t="str">
        <f>Resumo!$R$6</f>
        <v>Despesa Indireta</v>
      </c>
      <c r="G47248" s="327">
        <f>'Comp. Desp. Indiretas'!DO87</f>
        <v>0</v>
      </c>
    </row>
    <row r="47249" spans="1:7" x14ac:dyDescent="0.25">
      <c r="A47249" s="319">
        <f>'Comp. Desp. Indiretas'!$DO$7</f>
        <v>0</v>
      </c>
      <c r="B47249" s="314" t="str">
        <f>'Comp. Desp. Indiretas'!$A$88</f>
        <v>DG</v>
      </c>
      <c r="D47249" s="315" t="str">
        <f>'Comp. Desp. Indiretas'!$C$88</f>
        <v>PASSAGEM AÉREA</v>
      </c>
      <c r="E47249" s="314" t="str">
        <f>Resumo!$R$5</f>
        <v>Despesa</v>
      </c>
      <c r="F47249" s="314" t="str">
        <f>Resumo!$R$6</f>
        <v>Despesa Indireta</v>
      </c>
      <c r="G47249" s="327">
        <f>'Comp. Desp. Indiretas'!DO88</f>
        <v>0</v>
      </c>
    </row>
    <row r="47250" spans="1:7" x14ac:dyDescent="0.25">
      <c r="A47250" s="319">
        <f>'Comp. Desp. Indiretas'!$DO$7</f>
        <v>0</v>
      </c>
      <c r="B47250" s="314" t="str">
        <f>'Comp. Desp. Indiretas'!$A$89</f>
        <v>ART</v>
      </c>
      <c r="D47250" s="315" t="str">
        <f>'Comp. Desp. Indiretas'!$C$89</f>
        <v>ART CREA - Nível 1</v>
      </c>
      <c r="E47250" s="314" t="str">
        <f>Resumo!$R$5</f>
        <v>Despesa</v>
      </c>
      <c r="F47250" s="314" t="str">
        <f>Resumo!$R$6</f>
        <v>Despesa Indireta</v>
      </c>
      <c r="G47250" s="327">
        <f>'Comp. Desp. Indiretas'!DO89</f>
        <v>0</v>
      </c>
    </row>
    <row r="47251" spans="1:7" x14ac:dyDescent="0.25">
      <c r="A47251" s="319">
        <f>'Comp. Desp. Indiretas'!$DO$7</f>
        <v>0</v>
      </c>
      <c r="B47251" s="314" t="str">
        <f>'Comp. Desp. Indiretas'!$A$90</f>
        <v>ART</v>
      </c>
      <c r="D47251" s="315" t="str">
        <f>'Comp. Desp. Indiretas'!$C$90</f>
        <v>ART CREA - Nível 2</v>
      </c>
      <c r="E47251" s="314" t="str">
        <f>Resumo!$R$5</f>
        <v>Despesa</v>
      </c>
      <c r="F47251" s="314" t="str">
        <f>Resumo!$R$6</f>
        <v>Despesa Indireta</v>
      </c>
      <c r="G47251" s="327">
        <f>'Comp. Desp. Indiretas'!DO90</f>
        <v>0</v>
      </c>
    </row>
    <row r="47252" spans="1:7" x14ac:dyDescent="0.25">
      <c r="A47252" s="319">
        <f>'Comp. Desp. Indiretas'!$DO$7</f>
        <v>0</v>
      </c>
      <c r="B47252" s="314" t="str">
        <f>'Comp. Desp. Indiretas'!$A$91</f>
        <v>ART</v>
      </c>
      <c r="D47252" s="315" t="str">
        <f>'Comp. Desp. Indiretas'!$C$91</f>
        <v>ART CREA - Nível 3</v>
      </c>
      <c r="E47252" s="314" t="str">
        <f>Resumo!$R$5</f>
        <v>Despesa</v>
      </c>
      <c r="F47252" s="314" t="str">
        <f>Resumo!$R$6</f>
        <v>Despesa Indireta</v>
      </c>
      <c r="G47252" s="327">
        <f>'Comp. Desp. Indiretas'!DO91</f>
        <v>0</v>
      </c>
    </row>
    <row r="47253" spans="1:7" x14ac:dyDescent="0.25">
      <c r="A47253" s="319">
        <f>'Comp. Desp. Indiretas'!$DO$7</f>
        <v>0</v>
      </c>
      <c r="B47253" s="314" t="str">
        <f>'Comp. Desp. Indiretas'!$A$92</f>
        <v>ART</v>
      </c>
      <c r="D47253" s="315" t="str">
        <f>'Comp. Desp. Indiretas'!$C$92</f>
        <v>ACERVO CREA</v>
      </c>
      <c r="E47253" s="314" t="str">
        <f>Resumo!$R$5</f>
        <v>Despesa</v>
      </c>
      <c r="F47253" s="314" t="str">
        <f>Resumo!$R$6</f>
        <v>Despesa Indireta</v>
      </c>
      <c r="G47253" s="327">
        <f>'Comp. Desp. Indiretas'!DO92</f>
        <v>0</v>
      </c>
    </row>
    <row r="47254" spans="1:7" x14ac:dyDescent="0.25">
      <c r="A47254" s="319">
        <f>'Comp. Desp. Indiretas'!$DO$7</f>
        <v>0</v>
      </c>
      <c r="B47254" s="314" t="str">
        <f>'Comp. Desp. Indiretas'!$A$93</f>
        <v>ART</v>
      </c>
      <c r="D47254" s="315" t="str">
        <f>'Comp. Desp. Indiretas'!$C$93</f>
        <v>ART CRBio</v>
      </c>
      <c r="E47254" s="314" t="str">
        <f>Resumo!$R$5</f>
        <v>Despesa</v>
      </c>
      <c r="F47254" s="314" t="str">
        <f>Resumo!$R$6</f>
        <v>Despesa Indireta</v>
      </c>
      <c r="G47254" s="327">
        <f>'Comp. Desp. Indiretas'!DO93</f>
        <v>0</v>
      </c>
    </row>
    <row r="47255" spans="1:7" x14ac:dyDescent="0.25">
      <c r="A47255" s="319">
        <f>'Comp. Desp. Indiretas'!$DO$7</f>
        <v>0</v>
      </c>
      <c r="B47255" s="314" t="str">
        <f>'Comp. Desp. Indiretas'!$A$94</f>
        <v>ART</v>
      </c>
      <c r="D47255" s="315" t="str">
        <f>'Comp. Desp. Indiretas'!$C$94</f>
        <v>ACERVO CRBio</v>
      </c>
      <c r="E47255" s="314" t="str">
        <f>Resumo!$R$5</f>
        <v>Despesa</v>
      </c>
      <c r="F47255" s="314" t="str">
        <f>Resumo!$R$6</f>
        <v>Despesa Indireta</v>
      </c>
      <c r="G47255" s="327">
        <f>'Comp. Desp. Indiretas'!DO94</f>
        <v>0</v>
      </c>
    </row>
    <row r="47256" spans="1:7" x14ac:dyDescent="0.25">
      <c r="A47256" s="319">
        <f>'Comp. Desp. Indiretas'!$DO$7</f>
        <v>0</v>
      </c>
      <c r="B47256" s="314" t="str">
        <f>'Comp. Desp. Indiretas'!$A$95</f>
        <v>ART</v>
      </c>
      <c r="D47256" s="315" t="str">
        <f>'Comp. Desp. Indiretas'!$C$95</f>
        <v>VISTO CREA PF</v>
      </c>
      <c r="E47256" s="314" t="str">
        <f>Resumo!$R$5</f>
        <v>Despesa</v>
      </c>
      <c r="F47256" s="314" t="str">
        <f>Resumo!$R$6</f>
        <v>Despesa Indireta</v>
      </c>
      <c r="G47256" s="327">
        <f>'Comp. Desp. Indiretas'!DO95</f>
        <v>0</v>
      </c>
    </row>
    <row r="47257" spans="1:7" x14ac:dyDescent="0.25">
      <c r="A47257" s="319">
        <f>'Comp. Desp. Indiretas'!$DO$7</f>
        <v>0</v>
      </c>
      <c r="B47257" s="314" t="str">
        <f>'Comp. Desp. Indiretas'!$A$96</f>
        <v>ART</v>
      </c>
      <c r="D47257" s="315" t="str">
        <f>'Comp. Desp. Indiretas'!$C$96</f>
        <v>VISTO CREA PJ</v>
      </c>
      <c r="E47257" s="314" t="str">
        <f>Resumo!$R$5</f>
        <v>Despesa</v>
      </c>
      <c r="F47257" s="314" t="str">
        <f>Resumo!$R$6</f>
        <v>Despesa Indireta</v>
      </c>
      <c r="G47257" s="327">
        <f>'Comp. Desp. Indiretas'!DO96</f>
        <v>0</v>
      </c>
    </row>
    <row r="47258" spans="1:7" x14ac:dyDescent="0.25">
      <c r="A47258" s="319">
        <f>'Comp. Desp. Indiretas'!$DO$7</f>
        <v>0</v>
      </c>
      <c r="B47258" s="314" t="str">
        <f>'Comp. Desp. Indiretas'!$A$97</f>
        <v>ART</v>
      </c>
      <c r="D47258" s="315" t="str">
        <f>'Comp. Desp. Indiretas'!$C$97</f>
        <v>ANUIDADE CREA PF</v>
      </c>
      <c r="E47258" s="314" t="str">
        <f>Resumo!$R$5</f>
        <v>Despesa</v>
      </c>
      <c r="F47258" s="314" t="str">
        <f>Resumo!$R$6</f>
        <v>Despesa Indireta</v>
      </c>
      <c r="G47258" s="327">
        <f>'Comp. Desp. Indiretas'!DO97</f>
        <v>0</v>
      </c>
    </row>
    <row r="47259" spans="1:7" x14ac:dyDescent="0.25">
      <c r="A47259" s="319">
        <f>'Comp. Desp. Indiretas'!$DO$7</f>
        <v>0</v>
      </c>
      <c r="B47259" s="314" t="str">
        <f>'Comp. Desp. Indiretas'!$A$98</f>
        <v>ART</v>
      </c>
      <c r="D47259" s="315" t="str">
        <f>'Comp. Desp. Indiretas'!$C$98</f>
        <v>ANUIDADE CREA PJ</v>
      </c>
      <c r="E47259" s="314" t="str">
        <f>Resumo!$R$5</f>
        <v>Despesa</v>
      </c>
      <c r="F47259" s="314" t="str">
        <f>Resumo!$R$6</f>
        <v>Despesa Indireta</v>
      </c>
      <c r="G47259" s="327">
        <f>'Comp. Desp. Indiretas'!DO98</f>
        <v>0</v>
      </c>
    </row>
    <row r="47260" spans="1:7" x14ac:dyDescent="0.25">
      <c r="A47260" s="319">
        <f>'Comp. Desp. Indiretas'!$DO$7</f>
        <v>0</v>
      </c>
      <c r="B47260" s="314" t="str">
        <f>'Comp. Desp. Indiretas'!$A$99</f>
        <v>ART</v>
      </c>
      <c r="D47260" s="315" t="str">
        <f>'Comp. Desp. Indiretas'!$C$99</f>
        <v>VISTO CRBio PF</v>
      </c>
      <c r="E47260" s="314" t="str">
        <f>Resumo!$R$5</f>
        <v>Despesa</v>
      </c>
      <c r="F47260" s="314" t="str">
        <f>Resumo!$R$6</f>
        <v>Despesa Indireta</v>
      </c>
      <c r="G47260" s="327">
        <f>'Comp. Desp. Indiretas'!DO99</f>
        <v>0</v>
      </c>
    </row>
    <row r="47261" spans="1:7" x14ac:dyDescent="0.25">
      <c r="A47261" s="319">
        <f>'Comp. Desp. Indiretas'!$DO$7</f>
        <v>0</v>
      </c>
      <c r="B47261" s="314" t="str">
        <f>'Comp. Desp. Indiretas'!$A$100</f>
        <v>ART</v>
      </c>
      <c r="D47261" s="315" t="str">
        <f>'Comp. Desp. Indiretas'!$C$100</f>
        <v>VISTO CRBio PJ</v>
      </c>
      <c r="E47261" s="314" t="str">
        <f>Resumo!$R$5</f>
        <v>Despesa</v>
      </c>
      <c r="F47261" s="314" t="str">
        <f>Resumo!$R$6</f>
        <v>Despesa Indireta</v>
      </c>
      <c r="G47261" s="327">
        <f>'Comp. Desp. Indiretas'!DO100</f>
        <v>0</v>
      </c>
    </row>
    <row r="47262" spans="1:7" x14ac:dyDescent="0.25">
      <c r="A47262" s="319">
        <f>'Comp. Desp. Indiretas'!$DO$7</f>
        <v>0</v>
      </c>
      <c r="B47262" s="314" t="str">
        <f>'Comp. Desp. Indiretas'!$A$101</f>
        <v>SMS</v>
      </c>
      <c r="D47262" s="315" t="str">
        <f>'Comp. Desp. Indiretas'!$C$101</f>
        <v>PPRA</v>
      </c>
      <c r="E47262" s="314" t="str">
        <f>Resumo!$R$5</f>
        <v>Despesa</v>
      </c>
      <c r="F47262" s="314" t="str">
        <f>Resumo!$R$6</f>
        <v>Despesa Indireta</v>
      </c>
      <c r="G47262" s="327">
        <f>'Comp. Desp. Indiretas'!DO101</f>
        <v>0</v>
      </c>
    </row>
    <row r="47263" spans="1:7" x14ac:dyDescent="0.25">
      <c r="A47263" s="319">
        <f>'Comp. Desp. Indiretas'!$DO$7</f>
        <v>0</v>
      </c>
      <c r="B47263" s="314" t="str">
        <f>'Comp. Desp. Indiretas'!$A$102</f>
        <v>SMS</v>
      </c>
      <c r="D47263" s="315" t="str">
        <f>'Comp. Desp. Indiretas'!$C$102</f>
        <v>PCMSO</v>
      </c>
      <c r="E47263" s="314" t="str">
        <f>Resumo!$R$5</f>
        <v>Despesa</v>
      </c>
      <c r="F47263" s="314" t="str">
        <f>Resumo!$R$6</f>
        <v>Despesa Indireta</v>
      </c>
      <c r="G47263" s="327">
        <f>'Comp. Desp. Indiretas'!DO102</f>
        <v>0</v>
      </c>
    </row>
    <row r="47264" spans="1:7" x14ac:dyDescent="0.25">
      <c r="A47264" s="319">
        <f>'Comp. Desp. Indiretas'!$DO$7</f>
        <v>0</v>
      </c>
      <c r="B47264" s="314" t="str">
        <f>'Comp. Desp. Indiretas'!$A$103</f>
        <v>SMS</v>
      </c>
      <c r="D47264" s="315" t="str">
        <f>'Comp. Desp. Indiretas'!$C$103</f>
        <v>APR</v>
      </c>
      <c r="E47264" s="314" t="str">
        <f>Resumo!$R$5</f>
        <v>Despesa</v>
      </c>
      <c r="F47264" s="314" t="str">
        <f>Resumo!$R$6</f>
        <v>Despesa Indireta</v>
      </c>
      <c r="G47264" s="327">
        <f>'Comp. Desp. Indiretas'!DO103</f>
        <v>0</v>
      </c>
    </row>
    <row r="47265" spans="1:7" x14ac:dyDescent="0.25">
      <c r="A47265" s="319">
        <f>'Comp. Desp. Indiretas'!$DO$7</f>
        <v>0</v>
      </c>
      <c r="B47265" s="314" t="str">
        <f>'Comp. Desp. Indiretas'!$A$104</f>
        <v>SMS</v>
      </c>
      <c r="D47265" s="315" t="str">
        <f>'Comp. Desp. Indiretas'!$C$104</f>
        <v>PAE</v>
      </c>
      <c r="E47265" s="314" t="str">
        <f>Resumo!$R$5</f>
        <v>Despesa</v>
      </c>
      <c r="F47265" s="314" t="str">
        <f>Resumo!$R$6</f>
        <v>Despesa Indireta</v>
      </c>
      <c r="G47265" s="327">
        <f>'Comp. Desp. Indiretas'!DO104</f>
        <v>0</v>
      </c>
    </row>
    <row r="47266" spans="1:7" x14ac:dyDescent="0.25">
      <c r="A47266" s="319">
        <f>'Comp. Desp. Indiretas'!$DO$7</f>
        <v>0</v>
      </c>
      <c r="B47266" s="314" t="str">
        <f>'Comp. Desp. Indiretas'!$A$105</f>
        <v>SMS</v>
      </c>
      <c r="D47266" s="315" t="str">
        <f>'Comp. Desp. Indiretas'!$C$105</f>
        <v>TREINAMENTO</v>
      </c>
      <c r="E47266" s="314" t="str">
        <f>Resumo!$R$5</f>
        <v>Despesa</v>
      </c>
      <c r="F47266" s="314" t="str">
        <f>Resumo!$R$6</f>
        <v>Despesa Indireta</v>
      </c>
      <c r="G47266" s="327">
        <f>'Comp. Desp. Indiretas'!DO105</f>
        <v>0</v>
      </c>
    </row>
    <row r="47267" spans="1:7" x14ac:dyDescent="0.25">
      <c r="A47267" s="319">
        <f>'Comp. Desp. Indiretas'!$DO$7</f>
        <v>0</v>
      </c>
      <c r="B47267" s="314" t="str">
        <f>'Comp. Desp. Indiretas'!$A$106</f>
        <v>SMS</v>
      </c>
      <c r="D47267" s="315" t="str">
        <f>'Comp. Desp. Indiretas'!$C$106</f>
        <v>ASO</v>
      </c>
      <c r="E47267" s="314" t="str">
        <f>Resumo!$R$5</f>
        <v>Despesa</v>
      </c>
      <c r="F47267" s="314" t="str">
        <f>Resumo!$R$6</f>
        <v>Despesa Indireta</v>
      </c>
      <c r="G47267" s="327">
        <f>'Comp. Desp. Indiretas'!DO106</f>
        <v>0</v>
      </c>
    </row>
    <row r="47268" spans="1:7" x14ac:dyDescent="0.25">
      <c r="A47268" s="319">
        <f>'Comp. Desp. Indiretas'!$DO$7</f>
        <v>0</v>
      </c>
      <c r="B47268" s="314">
        <f>'Comp. Desp. Indiretas'!$A$107</f>
        <v>0</v>
      </c>
      <c r="D47268" s="315" t="str">
        <f>'Comp. Desp. Indiretas'!$C$107</f>
        <v/>
      </c>
      <c r="E47268" s="314" t="str">
        <f>Resumo!$R$5</f>
        <v>Despesa</v>
      </c>
      <c r="F47268" s="314" t="str">
        <f>Resumo!$R$6</f>
        <v>Despesa Indireta</v>
      </c>
      <c r="G47268" s="327">
        <f>'Comp. Desp. Indiretas'!DO107</f>
        <v>0</v>
      </c>
    </row>
    <row r="47269" spans="1:7" x14ac:dyDescent="0.25">
      <c r="A47269" s="319">
        <f>'Comp. Desp. Indiretas'!$DO$7</f>
        <v>0</v>
      </c>
      <c r="B47269" s="314">
        <f>'Comp. Desp. Indiretas'!$A$108</f>
        <v>0</v>
      </c>
      <c r="D47269" s="315" t="str">
        <f>'Comp. Desp. Indiretas'!$C$108</f>
        <v/>
      </c>
      <c r="E47269" s="314" t="str">
        <f>Resumo!$R$5</f>
        <v>Despesa</v>
      </c>
      <c r="F47269" s="314" t="str">
        <f>Resumo!$R$6</f>
        <v>Despesa Indireta</v>
      </c>
      <c r="G47269" s="327">
        <f>'Comp. Desp. Indiretas'!DO108</f>
        <v>0</v>
      </c>
    </row>
    <row r="47270" spans="1:7" x14ac:dyDescent="0.25">
      <c r="A47270" s="319">
        <f>'Comp. Desp. Indiretas'!$DO$7</f>
        <v>0</v>
      </c>
      <c r="B47270" s="314">
        <f>'Comp. Desp. Indiretas'!$A$109</f>
        <v>0</v>
      </c>
      <c r="D47270" s="315" t="str">
        <f>'Comp. Desp. Indiretas'!$C$109</f>
        <v/>
      </c>
      <c r="E47270" s="314" t="str">
        <f>Resumo!$R$5</f>
        <v>Despesa</v>
      </c>
      <c r="F47270" s="314" t="str">
        <f>Resumo!$R$6</f>
        <v>Despesa Indireta</v>
      </c>
      <c r="G47270" s="327">
        <f>'Comp. Desp. Indiretas'!DO109</f>
        <v>0</v>
      </c>
    </row>
    <row r="47271" spans="1:7" x14ac:dyDescent="0.25">
      <c r="A47271" s="319">
        <f>'Comp. Desp. Indiretas'!$DO$7</f>
        <v>0</v>
      </c>
      <c r="B47271" s="314">
        <f>'Comp. Desp. Indiretas'!$A$110</f>
        <v>0</v>
      </c>
      <c r="D47271" s="315" t="str">
        <f>'Comp. Desp. Indiretas'!$C$110</f>
        <v/>
      </c>
      <c r="E47271" s="314" t="str">
        <f>Resumo!$R$5</f>
        <v>Despesa</v>
      </c>
      <c r="F47271" s="314" t="str">
        <f>Resumo!$R$6</f>
        <v>Despesa Indireta</v>
      </c>
      <c r="G47271" s="327">
        <f>'Comp. Desp. Indiretas'!DO110</f>
        <v>0</v>
      </c>
    </row>
    <row r="47272" spans="1:7" x14ac:dyDescent="0.25">
      <c r="A47272" s="319">
        <f>'Comp. Desp. Indiretas'!$DO$7</f>
        <v>0</v>
      </c>
      <c r="B47272" s="314">
        <f>'Comp. Desp. Indiretas'!$A$111</f>
        <v>0</v>
      </c>
      <c r="D47272" s="315" t="str">
        <f>'Comp. Desp. Indiretas'!$C$111</f>
        <v/>
      </c>
      <c r="E47272" s="314" t="str">
        <f>Resumo!$R$5</f>
        <v>Despesa</v>
      </c>
      <c r="F47272" s="314" t="str">
        <f>Resumo!$R$6</f>
        <v>Despesa Indireta</v>
      </c>
      <c r="G47272" s="327">
        <f>'Comp. Desp. Indiretas'!DO111</f>
        <v>0</v>
      </c>
    </row>
    <row r="47273" spans="1:7" x14ac:dyDescent="0.25">
      <c r="A47273" s="319">
        <f>'Comp. Desp. Indiretas'!$DO$7</f>
        <v>0</v>
      </c>
      <c r="B47273" s="314">
        <f>'Comp. Desp. Indiretas'!$A$112</f>
        <v>0</v>
      </c>
      <c r="D47273" s="315" t="str">
        <f>'Comp. Desp. Indiretas'!$C$112</f>
        <v/>
      </c>
      <c r="E47273" s="314" t="str">
        <f>Resumo!$R$5</f>
        <v>Despesa</v>
      </c>
      <c r="F47273" s="314" t="str">
        <f>Resumo!$R$6</f>
        <v>Despesa Indireta</v>
      </c>
      <c r="G47273" s="327">
        <f>'Comp. Desp. Indiretas'!DO112</f>
        <v>0</v>
      </c>
    </row>
    <row r="47274" spans="1:7" x14ac:dyDescent="0.25">
      <c r="A47274" s="319">
        <f>'Comp. Desp. Indiretas'!$DO$7</f>
        <v>0</v>
      </c>
      <c r="B47274" s="314" t="str">
        <f>'Composições Desp. Diretas'!$A$10</f>
        <v>SE</v>
      </c>
      <c r="C47274" s="314" t="str">
        <f>EAP!$C$9</f>
        <v>PP01</v>
      </c>
      <c r="D47274" s="315" t="str">
        <f>'Composições Desp. Diretas'!$C$10</f>
        <v>Subcontratação: realização do serviço de monit. da QAE</v>
      </c>
      <c r="E47274" s="314" t="str">
        <f>Resumo!$R$5</f>
        <v>Despesa</v>
      </c>
      <c r="F47274" s="314" t="str">
        <f>Resumo!$R$7</f>
        <v>Despesa Direta</v>
      </c>
      <c r="G47274" s="327">
        <f>'Composições Desp. Diretas'!DP10</f>
        <v>0</v>
      </c>
    </row>
    <row r="47275" spans="1:7" x14ac:dyDescent="0.25">
      <c r="A47275" s="319">
        <f>'Comp. Desp. Indiretas'!$DO$7</f>
        <v>0</v>
      </c>
      <c r="B47275" s="314" t="str">
        <f>'Composições Desp. Diretas'!$A$11</f>
        <v>MOC</v>
      </c>
      <c r="C47275" s="314" t="str">
        <f>EAP!$C$9</f>
        <v>PP01</v>
      </c>
      <c r="D47275" s="315" t="str">
        <f>'Composições Desp. Diretas'!$C$11</f>
        <v>ANALISTA DE PROJETOS PLENO</v>
      </c>
      <c r="E47275" s="314" t="str">
        <f>Resumo!$R$5</f>
        <v>Despesa</v>
      </c>
      <c r="F47275" s="314" t="str">
        <f>Resumo!$R$7</f>
        <v>Despesa Direta</v>
      </c>
      <c r="G47275" s="327">
        <f>'Composições Desp. Diretas'!DP11</f>
        <v>0</v>
      </c>
    </row>
    <row r="47276" spans="1:7" x14ac:dyDescent="0.25">
      <c r="A47276" s="319">
        <f>'Comp. Desp. Indiretas'!$DO$7</f>
        <v>0</v>
      </c>
      <c r="B47276" s="314">
        <f>'Composições Desp. Diretas'!$A$12</f>
        <v>0</v>
      </c>
      <c r="C47276" s="314" t="str">
        <f>EAP!$C$9</f>
        <v>PP01</v>
      </c>
      <c r="D47276" s="315">
        <f>'Composições Desp. Diretas'!$C$12</f>
        <v>0</v>
      </c>
      <c r="E47276" s="314" t="str">
        <f>Resumo!$R$5</f>
        <v>Despesa</v>
      </c>
      <c r="F47276" s="314" t="str">
        <f>Resumo!$R$7</f>
        <v>Despesa Direta</v>
      </c>
      <c r="G47276" s="327">
        <f>'Composições Desp. Diretas'!DP12</f>
        <v>0</v>
      </c>
    </row>
    <row r="47277" spans="1:7" x14ac:dyDescent="0.25">
      <c r="A47277" s="319">
        <f>'Comp. Desp. Indiretas'!$DO$7</f>
        <v>0</v>
      </c>
      <c r="B47277" s="314">
        <f>'Composições Desp. Diretas'!$A$13</f>
        <v>0</v>
      </c>
      <c r="C47277" s="314" t="str">
        <f>EAP!$C$9</f>
        <v>PP01</v>
      </c>
      <c r="D47277" s="315">
        <f>'Composições Desp. Diretas'!$C$13</f>
        <v>0</v>
      </c>
      <c r="E47277" s="314" t="str">
        <f>Resumo!$R$5</f>
        <v>Despesa</v>
      </c>
      <c r="F47277" s="314" t="str">
        <f>Resumo!$R$7</f>
        <v>Despesa Direta</v>
      </c>
      <c r="G47277" s="327">
        <f>'Composições Desp. Diretas'!DP13</f>
        <v>0</v>
      </c>
    </row>
    <row r="47278" spans="1:7" x14ac:dyDescent="0.25">
      <c r="A47278" s="319">
        <f>'Comp. Desp. Indiretas'!$DO$7</f>
        <v>0</v>
      </c>
      <c r="B47278" s="314">
        <f>'Composições Desp. Diretas'!$A$14</f>
        <v>0</v>
      </c>
      <c r="C47278" s="314" t="str">
        <f>EAP!$C$9</f>
        <v>PP01</v>
      </c>
      <c r="D47278" s="315">
        <f>'Composições Desp. Diretas'!$C$14</f>
        <v>0</v>
      </c>
      <c r="E47278" s="314" t="str">
        <f>Resumo!$R$5</f>
        <v>Despesa</v>
      </c>
      <c r="F47278" s="314" t="str">
        <f>Resumo!$R$7</f>
        <v>Despesa Direta</v>
      </c>
      <c r="G47278" s="327">
        <f>'Composições Desp. Diretas'!DP14</f>
        <v>0</v>
      </c>
    </row>
    <row r="47279" spans="1:7" x14ac:dyDescent="0.25">
      <c r="A47279" s="319">
        <f>'Comp. Desp. Indiretas'!$DO$7</f>
        <v>0</v>
      </c>
      <c r="B47279" s="314">
        <f>'Composições Desp. Diretas'!$A$15</f>
        <v>0</v>
      </c>
      <c r="C47279" s="314" t="str">
        <f>EAP!$C$9</f>
        <v>PP01</v>
      </c>
      <c r="D47279" s="315">
        <f>'Composições Desp. Diretas'!$C$15</f>
        <v>0</v>
      </c>
      <c r="E47279" s="314" t="str">
        <f>Resumo!$R$5</f>
        <v>Despesa</v>
      </c>
      <c r="F47279" s="314" t="str">
        <f>Resumo!$R$7</f>
        <v>Despesa Direta</v>
      </c>
      <c r="G47279" s="327">
        <f>'Composições Desp. Diretas'!DP15</f>
        <v>0</v>
      </c>
    </row>
    <row r="47280" spans="1:7" x14ac:dyDescent="0.25">
      <c r="A47280" s="319">
        <f>'Comp. Desp. Indiretas'!$DO$7</f>
        <v>0</v>
      </c>
      <c r="B47280" s="314">
        <f>'Composições Desp. Diretas'!$A$16</f>
        <v>0</v>
      </c>
      <c r="C47280" s="314" t="str">
        <f>EAP!$C$9</f>
        <v>PP01</v>
      </c>
      <c r="D47280" s="315">
        <f>'Composições Desp. Diretas'!$C$16</f>
        <v>0</v>
      </c>
      <c r="E47280" s="314" t="str">
        <f>Resumo!$R$5</f>
        <v>Despesa</v>
      </c>
      <c r="F47280" s="314" t="str">
        <f>Resumo!$R$7</f>
        <v>Despesa Direta</v>
      </c>
      <c r="G47280" s="327">
        <f>'Composições Desp. Diretas'!DP16</f>
        <v>0</v>
      </c>
    </row>
    <row r="47281" spans="1:7" x14ac:dyDescent="0.25">
      <c r="A47281" s="319">
        <f>'Comp. Desp. Indiretas'!$DO$7</f>
        <v>0</v>
      </c>
      <c r="B47281" s="314">
        <f>'Composições Desp. Diretas'!$A$17</f>
        <v>0</v>
      </c>
      <c r="C47281" s="314" t="str">
        <f>EAP!$C$9</f>
        <v>PP01</v>
      </c>
      <c r="D47281" s="315">
        <f>'Composições Desp. Diretas'!$C$17</f>
        <v>0</v>
      </c>
      <c r="E47281" s="314" t="str">
        <f>Resumo!$R$5</f>
        <v>Despesa</v>
      </c>
      <c r="F47281" s="314" t="str">
        <f>Resumo!$R$7</f>
        <v>Despesa Direta</v>
      </c>
      <c r="G47281" s="327">
        <f>'Composições Desp. Diretas'!DP17</f>
        <v>0</v>
      </c>
    </row>
    <row r="47282" spans="1:7" x14ac:dyDescent="0.25">
      <c r="A47282" s="319">
        <f>'Comp. Desp. Indiretas'!$DO$7</f>
        <v>0</v>
      </c>
      <c r="B47282" s="314">
        <f>'Composições Desp. Diretas'!$A$18</f>
        <v>0</v>
      </c>
      <c r="C47282" s="314" t="str">
        <f>EAP!$C$9</f>
        <v>PP01</v>
      </c>
      <c r="D47282" s="315">
        <f>'Composições Desp. Diretas'!$C$18</f>
        <v>0</v>
      </c>
      <c r="E47282" s="314" t="str">
        <f>Resumo!$R$5</f>
        <v>Despesa</v>
      </c>
      <c r="F47282" s="314" t="str">
        <f>Resumo!$R$7</f>
        <v>Despesa Direta</v>
      </c>
      <c r="G47282" s="327">
        <f>'Composições Desp. Diretas'!DP18</f>
        <v>0</v>
      </c>
    </row>
    <row r="47283" spans="1:7" x14ac:dyDescent="0.25">
      <c r="A47283" s="319">
        <f>'Comp. Desp. Indiretas'!$DO$7</f>
        <v>0</v>
      </c>
      <c r="B47283" s="314">
        <f>'Composições Desp. Diretas'!$A$19</f>
        <v>0</v>
      </c>
      <c r="C47283" s="314" t="str">
        <f>EAP!$C$9</f>
        <v>PP01</v>
      </c>
      <c r="D47283" s="315">
        <f>'Composições Desp. Diretas'!$C$19</f>
        <v>0</v>
      </c>
      <c r="E47283" s="314" t="str">
        <f>Resumo!$R$5</f>
        <v>Despesa</v>
      </c>
      <c r="F47283" s="314" t="str">
        <f>Resumo!$R$7</f>
        <v>Despesa Direta</v>
      </c>
      <c r="G47283" s="327">
        <f>'Composições Desp. Diretas'!DP19</f>
        <v>0</v>
      </c>
    </row>
    <row r="47284" spans="1:7" x14ac:dyDescent="0.25">
      <c r="A47284" s="319">
        <f>'Comp. Desp. Indiretas'!$DO$7</f>
        <v>0</v>
      </c>
      <c r="B47284" s="314">
        <f>'Composições Desp. Diretas'!$A$20</f>
        <v>0</v>
      </c>
      <c r="C47284" s="314" t="str">
        <f>EAP!$C$9</f>
        <v>PP01</v>
      </c>
      <c r="D47284" s="315">
        <f>'Composições Desp. Diretas'!$C$20</f>
        <v>0</v>
      </c>
      <c r="E47284" s="314" t="str">
        <f>Resumo!$R$5</f>
        <v>Despesa</v>
      </c>
      <c r="F47284" s="314" t="str">
        <f>Resumo!$R$7</f>
        <v>Despesa Direta</v>
      </c>
      <c r="G47284" s="327">
        <f>'Composições Desp. Diretas'!DP20</f>
        <v>0</v>
      </c>
    </row>
    <row r="47285" spans="1:7" x14ac:dyDescent="0.25">
      <c r="A47285" s="319">
        <f>'Comp. Desp. Indiretas'!$DO$7</f>
        <v>0</v>
      </c>
      <c r="B47285" s="314">
        <f>'Composições Desp. Diretas'!$A$21</f>
        <v>0</v>
      </c>
      <c r="C47285" s="314" t="str">
        <f>EAP!$C$9</f>
        <v>PP01</v>
      </c>
      <c r="D47285" s="315">
        <f>'Composições Desp. Diretas'!$C$21</f>
        <v>0</v>
      </c>
      <c r="E47285" s="314" t="str">
        <f>Resumo!$R$5</f>
        <v>Despesa</v>
      </c>
      <c r="F47285" s="314" t="str">
        <f>Resumo!$R$7</f>
        <v>Despesa Direta</v>
      </c>
      <c r="G47285" s="327">
        <f>'Composições Desp. Diretas'!DP21</f>
        <v>0</v>
      </c>
    </row>
    <row r="47286" spans="1:7" x14ac:dyDescent="0.25">
      <c r="A47286" s="319">
        <f>'Comp. Desp. Indiretas'!$DO$7</f>
        <v>0</v>
      </c>
      <c r="B47286" s="314">
        <f>'Composições Desp. Diretas'!$A$22</f>
        <v>0</v>
      </c>
      <c r="C47286" s="314" t="str">
        <f>EAP!$C$9</f>
        <v>PP01</v>
      </c>
      <c r="D47286" s="315">
        <f>'Composições Desp. Diretas'!$C$22</f>
        <v>0</v>
      </c>
      <c r="E47286" s="314" t="str">
        <f>Resumo!$R$5</f>
        <v>Despesa</v>
      </c>
      <c r="F47286" s="314" t="str">
        <f>Resumo!$R$7</f>
        <v>Despesa Direta</v>
      </c>
      <c r="G47286" s="327">
        <f>'Composições Desp. Diretas'!DP22</f>
        <v>0</v>
      </c>
    </row>
    <row r="47287" spans="1:7" x14ac:dyDescent="0.25">
      <c r="A47287" s="319">
        <f>'Comp. Desp. Indiretas'!$DO$7</f>
        <v>0</v>
      </c>
      <c r="B47287" s="314">
        <f>'Composições Desp. Diretas'!$A$23</f>
        <v>0</v>
      </c>
      <c r="C47287" s="314" t="str">
        <f>EAP!$C$9</f>
        <v>PP01</v>
      </c>
      <c r="D47287" s="315">
        <f>'Composições Desp. Diretas'!$C$23</f>
        <v>0</v>
      </c>
      <c r="E47287" s="314" t="str">
        <f>Resumo!$R$5</f>
        <v>Despesa</v>
      </c>
      <c r="F47287" s="314" t="str">
        <f>Resumo!$R$7</f>
        <v>Despesa Direta</v>
      </c>
      <c r="G47287" s="327">
        <f>'Composições Desp. Diretas'!DP23</f>
        <v>0</v>
      </c>
    </row>
    <row r="47305" spans="1:7" x14ac:dyDescent="0.25">
      <c r="A47305" s="319">
        <f>'Comp. Desp. Indiretas'!$DO$7</f>
        <v>0</v>
      </c>
      <c r="B47305" s="314" t="str">
        <f>'Composições Desp. Diretas'!$A$25</f>
        <v>MOC</v>
      </c>
      <c r="C47305" s="314" t="str">
        <f>EAP!$C$10</f>
        <v>PP02</v>
      </c>
      <c r="D47305" s="315" t="str">
        <f>'Composições Desp. Diretas'!$C$25</f>
        <v>TÉCNICO OPERACIONAL</v>
      </c>
      <c r="E47305" s="314" t="str">
        <f>Resumo!$R$5</f>
        <v>Despesa</v>
      </c>
      <c r="F47305" s="314" t="str">
        <f>Resumo!$R$7</f>
        <v>Despesa Direta</v>
      </c>
      <c r="G47305" s="327">
        <f>'Composições Desp. Diretas'!DP25</f>
        <v>0</v>
      </c>
    </row>
    <row r="47306" spans="1:7" x14ac:dyDescent="0.25">
      <c r="A47306" s="319">
        <f>'Comp. Desp. Indiretas'!$DO$7</f>
        <v>0</v>
      </c>
      <c r="B47306" s="314" t="str">
        <f>'Composições Desp. Diretas'!$A$26</f>
        <v>SE</v>
      </c>
      <c r="C47306" s="314" t="str">
        <f>EAP!$C$10</f>
        <v>PP02</v>
      </c>
      <c r="D47306" s="315" t="str">
        <f>'Composições Desp. Diretas'!$C$26</f>
        <v>Pedágio</v>
      </c>
      <c r="E47306" s="314" t="str">
        <f>Resumo!$R$5</f>
        <v>Despesa</v>
      </c>
      <c r="F47306" s="314" t="str">
        <f>Resumo!$R$7</f>
        <v>Despesa Direta</v>
      </c>
      <c r="G47306" s="327">
        <f>'Composições Desp. Diretas'!DP26</f>
        <v>0</v>
      </c>
    </row>
    <row r="47307" spans="1:7" x14ac:dyDescent="0.25">
      <c r="A47307" s="319">
        <f>'Comp. Desp. Indiretas'!$DO$7</f>
        <v>0</v>
      </c>
      <c r="B47307" s="314" t="str">
        <f>'Composições Desp. Diretas'!$A$27</f>
        <v>SE</v>
      </c>
      <c r="C47307" s="314" t="str">
        <f>EAP!$C$10</f>
        <v>PP02</v>
      </c>
      <c r="D47307" s="315" t="str">
        <f>'Composições Desp. Diretas'!$C$27</f>
        <v>Despacho ida e volta - sonômetro</v>
      </c>
      <c r="E47307" s="314" t="str">
        <f>Resumo!$R$5</f>
        <v>Despesa</v>
      </c>
      <c r="F47307" s="314" t="str">
        <f>Resumo!$R$7</f>
        <v>Despesa Direta</v>
      </c>
      <c r="G47307" s="327">
        <f>'Composições Desp. Diretas'!DP27</f>
        <v>0</v>
      </c>
    </row>
    <row r="47308" spans="1:7" x14ac:dyDescent="0.25">
      <c r="A47308" s="319">
        <f>'Comp. Desp. Indiretas'!$DO$7</f>
        <v>0</v>
      </c>
      <c r="B47308" s="314" t="str">
        <f>'Composições Desp. Diretas'!$A$28</f>
        <v>DG</v>
      </c>
      <c r="C47308" s="314" t="str">
        <f>EAP!$C$10</f>
        <v>PP02</v>
      </c>
      <c r="D47308" s="315" t="str">
        <f>'Composições Desp. Diretas'!$C$28</f>
        <v>ALUGUEL DE VEICULO LEVE</v>
      </c>
      <c r="E47308" s="314" t="str">
        <f>Resumo!$R$5</f>
        <v>Despesa</v>
      </c>
      <c r="F47308" s="314" t="str">
        <f>Resumo!$R$7</f>
        <v>Despesa Direta</v>
      </c>
      <c r="G47308" s="327">
        <f>'Composições Desp. Diretas'!DP28</f>
        <v>0</v>
      </c>
    </row>
    <row r="47309" spans="1:7" x14ac:dyDescent="0.25">
      <c r="A47309" s="319">
        <f>'Comp. Desp. Indiretas'!$DO$7</f>
        <v>0</v>
      </c>
      <c r="B47309" s="314" t="str">
        <f>'Composições Desp. Diretas'!$A$29</f>
        <v>DG</v>
      </c>
      <c r="C47309" s="314" t="str">
        <f>EAP!$C$10</f>
        <v>PP02</v>
      </c>
      <c r="D47309" s="315" t="str">
        <f>'Composições Desp. Diretas'!$C$29</f>
        <v>COMBUSTÍVEL - GASOLINA</v>
      </c>
      <c r="E47309" s="314" t="str">
        <f>Resumo!$R$5</f>
        <v>Despesa</v>
      </c>
      <c r="F47309" s="314" t="str">
        <f>Resumo!$R$7</f>
        <v>Despesa Direta</v>
      </c>
      <c r="G47309" s="327">
        <f>'Composições Desp. Diretas'!DP29</f>
        <v>0</v>
      </c>
    </row>
    <row r="47310" spans="1:7" x14ac:dyDescent="0.25">
      <c r="A47310" s="319">
        <f>'Comp. Desp. Indiretas'!$DO$7</f>
        <v>0</v>
      </c>
      <c r="B47310" s="314">
        <f>'Composições Desp. Diretas'!$A$30</f>
        <v>0</v>
      </c>
      <c r="C47310" s="314" t="str">
        <f>EAP!$C$10</f>
        <v>PP02</v>
      </c>
      <c r="D47310" s="315">
        <f>'Composições Desp. Diretas'!$C$30</f>
        <v>0</v>
      </c>
      <c r="E47310" s="314" t="str">
        <f>Resumo!$R$5</f>
        <v>Despesa</v>
      </c>
      <c r="F47310" s="314" t="str">
        <f>Resumo!$R$7</f>
        <v>Despesa Direta</v>
      </c>
      <c r="G47310" s="327">
        <f>'Composições Desp. Diretas'!DP30</f>
        <v>0</v>
      </c>
    </row>
    <row r="47311" spans="1:7" x14ac:dyDescent="0.25">
      <c r="A47311" s="319">
        <f>'Comp. Desp. Indiretas'!$DO$7</f>
        <v>0</v>
      </c>
      <c r="B47311" s="314">
        <f>'Composições Desp. Diretas'!$A$31</f>
        <v>0</v>
      </c>
      <c r="C47311" s="314" t="str">
        <f>EAP!$C$10</f>
        <v>PP02</v>
      </c>
      <c r="D47311" s="315">
        <f>'Composições Desp. Diretas'!$C$31</f>
        <v>0</v>
      </c>
      <c r="E47311" s="314" t="str">
        <f>Resumo!$R$5</f>
        <v>Despesa</v>
      </c>
      <c r="F47311" s="314" t="str">
        <f>Resumo!$R$7</f>
        <v>Despesa Direta</v>
      </c>
      <c r="G47311" s="327">
        <f>'Composições Desp. Diretas'!DP31</f>
        <v>0</v>
      </c>
    </row>
    <row r="47312" spans="1:7" x14ac:dyDescent="0.25">
      <c r="A47312" s="319">
        <f>'Comp. Desp. Indiretas'!$DO$7</f>
        <v>0</v>
      </c>
      <c r="B47312" s="314" t="str">
        <f>'Composições Desp. Diretas'!$A$32</f>
        <v>MOC</v>
      </c>
      <c r="C47312" s="314" t="str">
        <f>EAP!$C$10</f>
        <v>PP02</v>
      </c>
      <c r="D47312" s="315" t="str">
        <f>'Composições Desp. Diretas'!$C$32</f>
        <v>COORD. DE PROJETO</v>
      </c>
      <c r="E47312" s="314" t="str">
        <f>Resumo!$R$5</f>
        <v>Despesa</v>
      </c>
      <c r="F47312" s="314" t="str">
        <f>Resumo!$R$7</f>
        <v>Despesa Direta</v>
      </c>
      <c r="G47312" s="327">
        <f>'Composições Desp. Diretas'!DP32</f>
        <v>0</v>
      </c>
    </row>
    <row r="47313" spans="1:7" x14ac:dyDescent="0.25">
      <c r="A47313" s="319">
        <f>'Comp. Desp. Indiretas'!$DO$7</f>
        <v>0</v>
      </c>
      <c r="B47313" s="314" t="str">
        <f>'Composições Desp. Diretas'!$A$33</f>
        <v>MOC</v>
      </c>
      <c r="C47313" s="314" t="str">
        <f>EAP!$C$10</f>
        <v>PP02</v>
      </c>
      <c r="D47313" s="315" t="str">
        <f>'Composições Desp. Diretas'!$C$33</f>
        <v>ANALISTA DE PROJETOS PLENO</v>
      </c>
      <c r="E47313" s="314" t="str">
        <f>Resumo!$R$5</f>
        <v>Despesa</v>
      </c>
      <c r="F47313" s="314" t="str">
        <f>Resumo!$R$7</f>
        <v>Despesa Direta</v>
      </c>
      <c r="G47313" s="327">
        <f>'Composições Desp. Diretas'!DP33</f>
        <v>0</v>
      </c>
    </row>
    <row r="47314" spans="1:7" x14ac:dyDescent="0.25">
      <c r="A47314" s="319">
        <f>'Comp. Desp. Indiretas'!$DO$7</f>
        <v>0</v>
      </c>
      <c r="B47314" s="314" t="str">
        <f>'Composições Desp. Diretas'!$A$34</f>
        <v>MOC</v>
      </c>
      <c r="C47314" s="314" t="str">
        <f>EAP!$C$10</f>
        <v>PP02</v>
      </c>
      <c r="D47314" s="315" t="str">
        <f>'Composições Desp. Diretas'!$C$34</f>
        <v>ASSISTENTE DE PROJETOS</v>
      </c>
      <c r="E47314" s="314" t="str">
        <f>Resumo!$R$5</f>
        <v>Despesa</v>
      </c>
      <c r="F47314" s="314" t="str">
        <f>Resumo!$R$7</f>
        <v>Despesa Direta</v>
      </c>
      <c r="G47314" s="327">
        <f>'Composições Desp. Diretas'!DP34</f>
        <v>0</v>
      </c>
    </row>
    <row r="47315" spans="1:7" x14ac:dyDescent="0.25">
      <c r="A47315" s="319">
        <f>'Comp. Desp. Indiretas'!$DO$7</f>
        <v>0</v>
      </c>
      <c r="B47315" s="314" t="str">
        <f>'Composições Desp. Diretas'!$A$35</f>
        <v>MOC</v>
      </c>
      <c r="C47315" s="314" t="str">
        <f>EAP!$C$10</f>
        <v>PP02</v>
      </c>
      <c r="D47315" s="315" t="str">
        <f>'Composições Desp. Diretas'!$C$35</f>
        <v>ANALISTA DE GEOPROCESSAMENTO</v>
      </c>
      <c r="E47315" s="314" t="str">
        <f>Resumo!$R$5</f>
        <v>Despesa</v>
      </c>
      <c r="F47315" s="314" t="str">
        <f>Resumo!$R$7</f>
        <v>Despesa Direta</v>
      </c>
      <c r="G47315" s="327">
        <f>'Composições Desp. Diretas'!DP35</f>
        <v>0</v>
      </c>
    </row>
    <row r="47316" spans="1:7" x14ac:dyDescent="0.25">
      <c r="A47316" s="319">
        <f>'Comp. Desp. Indiretas'!$DO$7</f>
        <v>0</v>
      </c>
      <c r="B47316" s="314">
        <f>'Composições Desp. Diretas'!$A$36</f>
        <v>0</v>
      </c>
      <c r="C47316" s="314" t="str">
        <f>EAP!$C$10</f>
        <v>PP02</v>
      </c>
      <c r="D47316" s="315">
        <f>'Composições Desp. Diretas'!$C$36</f>
        <v>0</v>
      </c>
      <c r="E47316" s="314" t="str">
        <f>Resumo!$R$5</f>
        <v>Despesa</v>
      </c>
      <c r="F47316" s="314" t="str">
        <f>Resumo!$R$7</f>
        <v>Despesa Direta</v>
      </c>
      <c r="G47316" s="327">
        <f>'Composições Desp. Diretas'!DP36</f>
        <v>0</v>
      </c>
    </row>
    <row r="47317" spans="1:7" x14ac:dyDescent="0.25">
      <c r="A47317" s="319">
        <f>'Comp. Desp. Indiretas'!$DO$7</f>
        <v>0</v>
      </c>
      <c r="B47317" s="314">
        <f>'Composições Desp. Diretas'!$A$37</f>
        <v>0</v>
      </c>
      <c r="C47317" s="314" t="str">
        <f>EAP!$C$10</f>
        <v>PP02</v>
      </c>
      <c r="D47317" s="315">
        <f>'Composições Desp. Diretas'!$C$37</f>
        <v>0</v>
      </c>
      <c r="E47317" s="314" t="str">
        <f>Resumo!$R$5</f>
        <v>Despesa</v>
      </c>
      <c r="F47317" s="314" t="str">
        <f>Resumo!$R$7</f>
        <v>Despesa Direta</v>
      </c>
      <c r="G47317" s="327">
        <f>'Composições Desp. Diretas'!DP37</f>
        <v>0</v>
      </c>
    </row>
    <row r="47318" spans="1:7" x14ac:dyDescent="0.25">
      <c r="A47318" s="319">
        <f>'Comp. Desp. Indiretas'!$DO$7</f>
        <v>0</v>
      </c>
      <c r="B47318" s="314">
        <f>'Composições Desp. Diretas'!$A$38</f>
        <v>0</v>
      </c>
      <c r="C47318" s="314" t="str">
        <f>EAP!$C$10</f>
        <v>PP02</v>
      </c>
      <c r="D47318" s="315">
        <f>'Composições Desp. Diretas'!$C$38</f>
        <v>0</v>
      </c>
      <c r="E47318" s="314" t="str">
        <f>Resumo!$R$5</f>
        <v>Despesa</v>
      </c>
      <c r="F47318" s="314" t="str">
        <f>Resumo!$R$7</f>
        <v>Despesa Direta</v>
      </c>
      <c r="G47318" s="327">
        <f>'Composições Desp. Diretas'!DP38</f>
        <v>0</v>
      </c>
    </row>
    <row r="47319" spans="1:7" x14ac:dyDescent="0.25">
      <c r="A47319" s="319">
        <f>'Comp. Desp. Indiretas'!$DO$7</f>
        <v>0</v>
      </c>
      <c r="B47319" s="314">
        <f>'Composições Desp. Diretas'!$A$39</f>
        <v>0</v>
      </c>
      <c r="C47319" s="314" t="str">
        <f>EAP!$C$10</f>
        <v>PP02</v>
      </c>
      <c r="D47319" s="315">
        <f>'Composições Desp. Diretas'!$C$39</f>
        <v>0</v>
      </c>
      <c r="E47319" s="314" t="str">
        <f>Resumo!$R$5</f>
        <v>Despesa</v>
      </c>
      <c r="F47319" s="314" t="str">
        <f>Resumo!$R$7</f>
        <v>Despesa Direta</v>
      </c>
      <c r="G47319" s="327">
        <f>'Composições Desp. Diretas'!DP39</f>
        <v>0</v>
      </c>
    </row>
    <row r="47320" spans="1:7" x14ac:dyDescent="0.25">
      <c r="A47320" s="319">
        <f>'Comp. Desp. Indiretas'!$DO$7</f>
        <v>0</v>
      </c>
      <c r="B47320" s="314">
        <f>'Composições Desp. Diretas'!$A$40</f>
        <v>0</v>
      </c>
      <c r="C47320" s="314" t="str">
        <f>EAP!$C$10</f>
        <v>PP02</v>
      </c>
      <c r="D47320" s="315">
        <f>'Composições Desp. Diretas'!$C$40</f>
        <v>0</v>
      </c>
      <c r="E47320" s="314" t="str">
        <f>Resumo!$R$5</f>
        <v>Despesa</v>
      </c>
      <c r="F47320" s="314" t="str">
        <f>Resumo!$R$7</f>
        <v>Despesa Direta</v>
      </c>
      <c r="G47320" s="327">
        <f>'Composições Desp. Diretas'!DP40</f>
        <v>0</v>
      </c>
    </row>
    <row r="47321" spans="1:7" x14ac:dyDescent="0.25">
      <c r="A47321" s="319">
        <f>'Comp. Desp. Indiretas'!$DO$7</f>
        <v>0</v>
      </c>
      <c r="B47321" s="314">
        <f>'Composições Desp. Diretas'!$A$41</f>
        <v>0</v>
      </c>
      <c r="C47321" s="314" t="str">
        <f>EAP!$C$10</f>
        <v>PP02</v>
      </c>
      <c r="D47321" s="315">
        <f>'Composições Desp. Diretas'!$C$41</f>
        <v>0</v>
      </c>
      <c r="E47321" s="314" t="str">
        <f>Resumo!$R$5</f>
        <v>Despesa</v>
      </c>
      <c r="F47321" s="314" t="str">
        <f>Resumo!$R$7</f>
        <v>Despesa Direta</v>
      </c>
      <c r="G47321" s="327">
        <f>'Composições Desp. Diretas'!DP41</f>
        <v>0</v>
      </c>
    </row>
    <row r="47322" spans="1:7" x14ac:dyDescent="0.25">
      <c r="A47322" s="319">
        <f>'Comp. Desp. Indiretas'!$DO$7</f>
        <v>0</v>
      </c>
      <c r="B47322" s="314">
        <f>'Composições Desp. Diretas'!$A$42</f>
        <v>0</v>
      </c>
      <c r="C47322" s="314" t="str">
        <f>EAP!$C$10</f>
        <v>PP02</v>
      </c>
      <c r="D47322" s="315">
        <f>'Composições Desp. Diretas'!$C$42</f>
        <v>0</v>
      </c>
      <c r="E47322" s="314" t="str">
        <f>Resumo!$R$5</f>
        <v>Despesa</v>
      </c>
      <c r="F47322" s="314" t="str">
        <f>Resumo!$R$7</f>
        <v>Despesa Direta</v>
      </c>
      <c r="G47322" s="327">
        <f>'Composições Desp. Diretas'!DP42</f>
        <v>0</v>
      </c>
    </row>
    <row r="47323" spans="1:7" x14ac:dyDescent="0.25">
      <c r="A47323" s="319">
        <f>'Comp. Desp. Indiretas'!$DO$7</f>
        <v>0</v>
      </c>
      <c r="B47323" s="314">
        <f>'Composições Desp. Diretas'!$A$43</f>
        <v>0</v>
      </c>
      <c r="C47323" s="314" t="str">
        <f>EAP!$C$10</f>
        <v>PP02</v>
      </c>
      <c r="D47323" s="315">
        <f>'Composições Desp. Diretas'!$C$43</f>
        <v>0</v>
      </c>
      <c r="E47323" s="314" t="str">
        <f>Resumo!$R$5</f>
        <v>Despesa</v>
      </c>
      <c r="F47323" s="314" t="str">
        <f>Resumo!$R$7</f>
        <v>Despesa Direta</v>
      </c>
      <c r="G47323" s="327">
        <f>'Composições Desp. Diretas'!DP43</f>
        <v>0</v>
      </c>
    </row>
    <row r="47324" spans="1:7" x14ac:dyDescent="0.25">
      <c r="A47324" s="319">
        <f>'Comp. Desp. Indiretas'!$DO$7</f>
        <v>0</v>
      </c>
      <c r="B47324" s="314">
        <f>'Composições Desp. Diretas'!$A$44</f>
        <v>0</v>
      </c>
      <c r="C47324" s="314" t="str">
        <f>EAP!$C$10</f>
        <v>PP02</v>
      </c>
      <c r="D47324" s="315">
        <f>'Composições Desp. Diretas'!$C$44</f>
        <v>0</v>
      </c>
      <c r="E47324" s="314" t="str">
        <f>Resumo!$R$5</f>
        <v>Despesa</v>
      </c>
      <c r="F47324" s="314" t="str">
        <f>Resumo!$R$7</f>
        <v>Despesa Direta</v>
      </c>
      <c r="G47324" s="327">
        <f>'Composições Desp. Diretas'!DP44</f>
        <v>0</v>
      </c>
    </row>
    <row r="47325" spans="1:7" x14ac:dyDescent="0.25">
      <c r="A47325" s="319">
        <f>'Comp. Desp. Indiretas'!$DO$7</f>
        <v>0</v>
      </c>
      <c r="B47325" s="314">
        <f>'Composições Desp. Diretas'!$A$45</f>
        <v>0</v>
      </c>
      <c r="C47325" s="314" t="str">
        <f>EAP!$C$10</f>
        <v>PP02</v>
      </c>
      <c r="D47325" s="315">
        <f>'Composições Desp. Diretas'!$C$45</f>
        <v>0</v>
      </c>
      <c r="E47325" s="314" t="str">
        <f>Resumo!$R$5</f>
        <v>Despesa</v>
      </c>
      <c r="F47325" s="314" t="str">
        <f>Resumo!$R$7</f>
        <v>Despesa Direta</v>
      </c>
      <c r="G47325" s="327">
        <f>'Composições Desp. Diretas'!DP45</f>
        <v>0</v>
      </c>
    </row>
    <row r="47326" spans="1:7" x14ac:dyDescent="0.25">
      <c r="A47326" s="319">
        <f>'Comp. Desp. Indiretas'!$DO$7</f>
        <v>0</v>
      </c>
      <c r="B47326" s="314">
        <f>'Composições Desp. Diretas'!$A$46</f>
        <v>0</v>
      </c>
      <c r="C47326" s="314" t="str">
        <f>EAP!$C$10</f>
        <v>PP02</v>
      </c>
      <c r="D47326" s="315">
        <f>'Composições Desp. Diretas'!$C$46</f>
        <v>0</v>
      </c>
      <c r="E47326" s="314" t="str">
        <f>Resumo!$R$5</f>
        <v>Despesa</v>
      </c>
      <c r="F47326" s="314" t="str">
        <f>Resumo!$R$7</f>
        <v>Despesa Direta</v>
      </c>
      <c r="G47326" s="327">
        <f>'Composições Desp. Diretas'!DP46</f>
        <v>0</v>
      </c>
    </row>
    <row r="47327" spans="1:7" x14ac:dyDescent="0.25">
      <c r="A47327" s="319">
        <f>'Comp. Desp. Indiretas'!$DO$7</f>
        <v>0</v>
      </c>
      <c r="B47327" s="314">
        <f>'Composições Desp. Diretas'!$A$47</f>
        <v>0</v>
      </c>
      <c r="C47327" s="314" t="str">
        <f>EAP!$C$10</f>
        <v>PP02</v>
      </c>
      <c r="D47327" s="315">
        <f>'Composições Desp. Diretas'!$C$47</f>
        <v>0</v>
      </c>
      <c r="E47327" s="314" t="str">
        <f>Resumo!$R$5</f>
        <v>Despesa</v>
      </c>
      <c r="F47327" s="314" t="str">
        <f>Resumo!$R$7</f>
        <v>Despesa Direta</v>
      </c>
      <c r="G47327" s="327">
        <f>'Composições Desp. Diretas'!DP47</f>
        <v>0</v>
      </c>
    </row>
    <row r="47328" spans="1:7" x14ac:dyDescent="0.25">
      <c r="A47328" s="319">
        <f>'Comp. Desp. Indiretas'!$DO$7</f>
        <v>0</v>
      </c>
      <c r="B47328" s="314">
        <f>'Composições Desp. Diretas'!$A$48</f>
        <v>0</v>
      </c>
      <c r="C47328" s="314" t="str">
        <f>EAP!$C$10</f>
        <v>PP02</v>
      </c>
      <c r="D47328" s="315">
        <f>'Composições Desp. Diretas'!$C$48</f>
        <v>0</v>
      </c>
      <c r="E47328" s="314" t="str">
        <f>Resumo!$R$5</f>
        <v>Despesa</v>
      </c>
      <c r="F47328" s="314" t="str">
        <f>Resumo!$R$7</f>
        <v>Despesa Direta</v>
      </c>
      <c r="G47328" s="327">
        <f>'Composições Desp. Diretas'!DP48</f>
        <v>0</v>
      </c>
    </row>
    <row r="47329" spans="1:7" x14ac:dyDescent="0.25">
      <c r="A47329" s="319">
        <f>'Comp. Desp. Indiretas'!$DO$7</f>
        <v>0</v>
      </c>
      <c r="B47329" s="314">
        <f>'Composições Desp. Diretas'!$A$49</f>
        <v>0</v>
      </c>
      <c r="C47329" s="314" t="str">
        <f>EAP!$C$10</f>
        <v>PP02</v>
      </c>
      <c r="D47329" s="315">
        <f>'Composições Desp. Diretas'!$C$49</f>
        <v>0</v>
      </c>
      <c r="E47329" s="314" t="str">
        <f>Resumo!$R$5</f>
        <v>Despesa</v>
      </c>
      <c r="F47329" s="314" t="str">
        <f>Resumo!$R$7</f>
        <v>Despesa Direta</v>
      </c>
      <c r="G47329" s="327">
        <f>'Composições Desp. Diretas'!DP49</f>
        <v>0</v>
      </c>
    </row>
    <row r="47330" spans="1:7" x14ac:dyDescent="0.25">
      <c r="A47330" s="319">
        <f>'Comp. Desp. Indiretas'!$DO$7</f>
        <v>0</v>
      </c>
      <c r="B47330" s="314">
        <f>'Composições Desp. Diretas'!$A$50</f>
        <v>0</v>
      </c>
      <c r="C47330" s="314" t="str">
        <f>EAP!$C$10</f>
        <v>PP02</v>
      </c>
      <c r="D47330" s="315">
        <f>'Composições Desp. Diretas'!$C$50</f>
        <v>0</v>
      </c>
      <c r="E47330" s="314" t="str">
        <f>Resumo!$R$5</f>
        <v>Despesa</v>
      </c>
      <c r="F47330" s="314" t="str">
        <f>Resumo!$R$7</f>
        <v>Despesa Direta</v>
      </c>
      <c r="G47330" s="327">
        <f>'Composições Desp. Diretas'!DP50</f>
        <v>0</v>
      </c>
    </row>
    <row r="47331" spans="1:7" x14ac:dyDescent="0.25">
      <c r="A47331" s="319">
        <f>'Comp. Desp. Indiretas'!$DO$7</f>
        <v>0</v>
      </c>
      <c r="B47331" s="314">
        <f>'Composições Desp. Diretas'!$A$51</f>
        <v>0</v>
      </c>
      <c r="C47331" s="314" t="str">
        <f>EAP!$C$10</f>
        <v>PP02</v>
      </c>
      <c r="D47331" s="315">
        <f>'Composições Desp. Diretas'!$C$51</f>
        <v>0</v>
      </c>
      <c r="E47331" s="314" t="str">
        <f>Resumo!$R$5</f>
        <v>Despesa</v>
      </c>
      <c r="F47331" s="314" t="str">
        <f>Resumo!$R$7</f>
        <v>Despesa Direta</v>
      </c>
      <c r="G47331" s="327">
        <f>'Composições Desp. Diretas'!DP51</f>
        <v>0</v>
      </c>
    </row>
    <row r="47332" spans="1:7" x14ac:dyDescent="0.25">
      <c r="A47332" s="319">
        <f>'Comp. Desp. Indiretas'!$DO$7</f>
        <v>0</v>
      </c>
      <c r="B47332" s="314">
        <f>'Composições Desp. Diretas'!$A$52</f>
        <v>0</v>
      </c>
      <c r="C47332" s="314" t="str">
        <f>EAP!$C$10</f>
        <v>PP02</v>
      </c>
      <c r="D47332" s="315">
        <f>'Composições Desp. Diretas'!$C$52</f>
        <v>0</v>
      </c>
      <c r="E47332" s="314" t="str">
        <f>Resumo!$R$5</f>
        <v>Despesa</v>
      </c>
      <c r="F47332" s="314" t="str">
        <f>Resumo!$R$7</f>
        <v>Despesa Direta</v>
      </c>
      <c r="G47332" s="327">
        <f>'Composições Desp. Diretas'!DP52</f>
        <v>0</v>
      </c>
    </row>
    <row r="47333" spans="1:7" x14ac:dyDescent="0.25">
      <c r="A47333" s="319">
        <f>'Comp. Desp. Indiretas'!$DO$7</f>
        <v>0</v>
      </c>
      <c r="B47333" s="314">
        <f>'Composições Desp. Diretas'!$A$53</f>
        <v>0</v>
      </c>
      <c r="C47333" s="314" t="str">
        <f>EAP!$C$10</f>
        <v>PP02</v>
      </c>
      <c r="D47333" s="315">
        <f>'Composições Desp. Diretas'!$C$53</f>
        <v>0</v>
      </c>
      <c r="E47333" s="314" t="str">
        <f>Resumo!$R$5</f>
        <v>Despesa</v>
      </c>
      <c r="F47333" s="314" t="str">
        <f>Resumo!$R$7</f>
        <v>Despesa Direta</v>
      </c>
      <c r="G47333" s="327">
        <f>'Composições Desp. Diretas'!DP53</f>
        <v>0</v>
      </c>
    </row>
    <row r="47334" spans="1:7" x14ac:dyDescent="0.25">
      <c r="A47334" s="319">
        <f>'Comp. Desp. Indiretas'!$DO$7</f>
        <v>0</v>
      </c>
      <c r="B47334" s="314">
        <f>'Composições Desp. Diretas'!$A$54</f>
        <v>0</v>
      </c>
      <c r="C47334" s="314" t="str">
        <f>EAP!$C$10</f>
        <v>PP02</v>
      </c>
      <c r="D47334" s="315">
        <f>'Composições Desp. Diretas'!$C$54</f>
        <v>0</v>
      </c>
      <c r="E47334" s="314" t="str">
        <f>Resumo!$R$5</f>
        <v>Despesa</v>
      </c>
      <c r="F47334" s="314" t="str">
        <f>Resumo!$R$7</f>
        <v>Despesa Direta</v>
      </c>
      <c r="G47334" s="327">
        <f>'Composições Desp. Diretas'!DP54</f>
        <v>0</v>
      </c>
    </row>
    <row r="47335" spans="1:7" x14ac:dyDescent="0.25">
      <c r="A47335" s="319">
        <f>'Comp. Desp. Indiretas'!$DO$7</f>
        <v>0</v>
      </c>
      <c r="B47335" s="314">
        <f>'Composições Desp. Diretas'!$A$55</f>
        <v>0</v>
      </c>
      <c r="C47335" s="314" t="str">
        <f>EAP!$C$10</f>
        <v>PP02</v>
      </c>
      <c r="D47335" s="315">
        <f>'Composições Desp. Diretas'!$C$55</f>
        <v>0</v>
      </c>
      <c r="E47335" s="314" t="str">
        <f>Resumo!$R$5</f>
        <v>Despesa</v>
      </c>
      <c r="F47335" s="314" t="str">
        <f>Resumo!$R$7</f>
        <v>Despesa Direta</v>
      </c>
      <c r="G47335" s="327">
        <f>'Composições Desp. Diretas'!DP55</f>
        <v>0</v>
      </c>
    </row>
    <row r="47336" spans="1:7" x14ac:dyDescent="0.25">
      <c r="A47336" s="319">
        <f>'Comp. Desp. Indiretas'!$DO$7</f>
        <v>0</v>
      </c>
      <c r="B47336" s="314" t="str">
        <f>'Composições Desp. Diretas'!$A$57</f>
        <v>SE</v>
      </c>
      <c r="C47336" s="314" t="str">
        <f>EAP!$C$11</f>
        <v>PP03</v>
      </c>
      <c r="D47336" s="315" t="str">
        <f>'Composições Desp. Diretas'!$C$57</f>
        <v>análise lab eflu</v>
      </c>
      <c r="E47336" s="314" t="str">
        <f>Resumo!$R$5</f>
        <v>Despesa</v>
      </c>
      <c r="F47336" s="314" t="str">
        <f>Resumo!$R$7</f>
        <v>Despesa Direta</v>
      </c>
      <c r="G47336" s="327">
        <f>'Composições Desp. Diretas'!DP57</f>
        <v>0</v>
      </c>
    </row>
    <row r="47337" spans="1:7" x14ac:dyDescent="0.25">
      <c r="A47337" s="319">
        <f>'Comp. Desp. Indiretas'!$DO$7</f>
        <v>0</v>
      </c>
      <c r="B47337" s="314" t="str">
        <f>'Composições Desp. Diretas'!$A$58</f>
        <v>MOC</v>
      </c>
      <c r="C47337" s="314" t="str">
        <f>EAP!$C$11</f>
        <v>PP03</v>
      </c>
      <c r="D47337" s="315" t="str">
        <f>'Composições Desp. Diretas'!$C$58</f>
        <v>ANALISTA DE PROJETOS PLENO</v>
      </c>
      <c r="E47337" s="314" t="str">
        <f>Resumo!$R$5</f>
        <v>Despesa</v>
      </c>
      <c r="F47337" s="314" t="str">
        <f>Resumo!$R$7</f>
        <v>Despesa Direta</v>
      </c>
      <c r="G47337" s="327">
        <f>'Composições Desp. Diretas'!DP58</f>
        <v>0</v>
      </c>
    </row>
    <row r="47338" spans="1:7" x14ac:dyDescent="0.25">
      <c r="A47338" s="319">
        <f>'Comp. Desp. Indiretas'!$DO$7</f>
        <v>0</v>
      </c>
      <c r="B47338" s="314" t="str">
        <f>'Composições Desp. Diretas'!$A$59</f>
        <v>SE</v>
      </c>
      <c r="C47338" s="314" t="str">
        <f>EAP!$C$11</f>
        <v>PP03</v>
      </c>
      <c r="D47338" s="315" t="str">
        <f>'Composições Desp. Diretas'!$C$59</f>
        <v>Elaboração de RT Ecotox</v>
      </c>
      <c r="E47338" s="314" t="str">
        <f>Resumo!$R$5</f>
        <v>Despesa</v>
      </c>
      <c r="F47338" s="314" t="str">
        <f>Resumo!$R$7</f>
        <v>Despesa Direta</v>
      </c>
      <c r="G47338" s="327">
        <f>'Composições Desp. Diretas'!DP59</f>
        <v>0</v>
      </c>
    </row>
    <row r="47339" spans="1:7" x14ac:dyDescent="0.25">
      <c r="A47339" s="319">
        <f>'Comp. Desp. Indiretas'!$DO$7</f>
        <v>0</v>
      </c>
      <c r="B47339" s="314">
        <f>'Composições Desp. Diretas'!$A$60</f>
        <v>0</v>
      </c>
      <c r="C47339" s="314" t="str">
        <f>EAP!$C$11</f>
        <v>PP03</v>
      </c>
      <c r="D47339" s="315">
        <f>'Composições Desp. Diretas'!$C$60</f>
        <v>0</v>
      </c>
      <c r="E47339" s="314" t="str">
        <f>Resumo!$R$5</f>
        <v>Despesa</v>
      </c>
      <c r="F47339" s="314" t="str">
        <f>Resumo!$R$7</f>
        <v>Despesa Direta</v>
      </c>
      <c r="G47339" s="327">
        <f>'Composições Desp. Diretas'!DP60</f>
        <v>0</v>
      </c>
    </row>
    <row r="47340" spans="1:7" x14ac:dyDescent="0.25">
      <c r="A47340" s="319">
        <f>'Comp. Desp. Indiretas'!$DO$7</f>
        <v>0</v>
      </c>
      <c r="B47340" s="314">
        <f>'Composições Desp. Diretas'!$A$61</f>
        <v>0</v>
      </c>
      <c r="C47340" s="314" t="str">
        <f>EAP!$C$11</f>
        <v>PP03</v>
      </c>
      <c r="D47340" s="315">
        <f>'Composições Desp. Diretas'!$C$61</f>
        <v>0</v>
      </c>
      <c r="E47340" s="314" t="str">
        <f>Resumo!$R$5</f>
        <v>Despesa</v>
      </c>
      <c r="F47340" s="314" t="str">
        <f>Resumo!$R$7</f>
        <v>Despesa Direta</v>
      </c>
      <c r="G47340" s="327">
        <f>'Composições Desp. Diretas'!DP61</f>
        <v>0</v>
      </c>
    </row>
    <row r="47341" spans="1:7" x14ac:dyDescent="0.25">
      <c r="A47341" s="319">
        <f>'Comp. Desp. Indiretas'!$DO$7</f>
        <v>0</v>
      </c>
      <c r="B47341" s="314" t="str">
        <f>'Composições Desp. Diretas'!$A$62</f>
        <v>MOC</v>
      </c>
      <c r="C47341" s="314" t="str">
        <f>EAP!$C$11</f>
        <v>PP03</v>
      </c>
      <c r="D47341" s="315" t="str">
        <f>'Composições Desp. Diretas'!$C$62</f>
        <v>TÉCNICO OPERACIONAL</v>
      </c>
      <c r="E47341" s="314" t="str">
        <f>Resumo!$R$5</f>
        <v>Despesa</v>
      </c>
      <c r="F47341" s="314" t="str">
        <f>Resumo!$R$7</f>
        <v>Despesa Direta</v>
      </c>
      <c r="G47341" s="327">
        <f>'Composições Desp. Diretas'!DP62</f>
        <v>0</v>
      </c>
    </row>
    <row r="47342" spans="1:7" x14ac:dyDescent="0.25">
      <c r="A47342" s="319">
        <f>'Comp. Desp. Indiretas'!$DO$7</f>
        <v>0</v>
      </c>
      <c r="B47342" s="314" t="str">
        <f>'Composições Desp. Diretas'!$A$63</f>
        <v>DG</v>
      </c>
      <c r="C47342" s="314" t="str">
        <f>EAP!$C$11</f>
        <v>PP03</v>
      </c>
      <c r="D47342" s="315" t="str">
        <f>'Composições Desp. Diretas'!$C$63</f>
        <v>COMBUSTÍVEL - GASOLINA</v>
      </c>
      <c r="E47342" s="314" t="str">
        <f>Resumo!$R$5</f>
        <v>Despesa</v>
      </c>
      <c r="F47342" s="314" t="str">
        <f>Resumo!$R$7</f>
        <v>Despesa Direta</v>
      </c>
      <c r="G47342" s="327">
        <f>'Composições Desp. Diretas'!DP63</f>
        <v>0</v>
      </c>
    </row>
    <row r="47343" spans="1:7" x14ac:dyDescent="0.25">
      <c r="A47343" s="319">
        <f>'Comp. Desp. Indiretas'!$DO$7</f>
        <v>0</v>
      </c>
      <c r="B47343" s="314">
        <f>'Composições Desp. Diretas'!$A$64</f>
        <v>0</v>
      </c>
      <c r="C47343" s="314" t="str">
        <f>EAP!$C$11</f>
        <v>PP03</v>
      </c>
      <c r="D47343" s="315">
        <f>'Composições Desp. Diretas'!$C$64</f>
        <v>0</v>
      </c>
      <c r="E47343" s="314" t="str">
        <f>Resumo!$R$5</f>
        <v>Despesa</v>
      </c>
      <c r="F47343" s="314" t="str">
        <f>Resumo!$R$7</f>
        <v>Despesa Direta</v>
      </c>
      <c r="G47343" s="327">
        <f>'Composições Desp. Diretas'!DP64</f>
        <v>0</v>
      </c>
    </row>
    <row r="47344" spans="1:7" x14ac:dyDescent="0.25">
      <c r="A47344" s="319">
        <f>'Comp. Desp. Indiretas'!$DO$7</f>
        <v>0</v>
      </c>
      <c r="B47344" s="314">
        <f>'Composições Desp. Diretas'!$A$65</f>
        <v>0</v>
      </c>
      <c r="C47344" s="314" t="str">
        <f>EAP!$C$11</f>
        <v>PP03</v>
      </c>
      <c r="D47344" s="315">
        <f>'Composições Desp. Diretas'!$C$65</f>
        <v>0</v>
      </c>
      <c r="E47344" s="314" t="str">
        <f>Resumo!$R$5</f>
        <v>Despesa</v>
      </c>
      <c r="F47344" s="314" t="str">
        <f>Resumo!$R$7</f>
        <v>Despesa Direta</v>
      </c>
      <c r="G47344" s="327">
        <f>'Composições Desp. Diretas'!DP65</f>
        <v>0</v>
      </c>
    </row>
    <row r="47345" spans="1:7" x14ac:dyDescent="0.25">
      <c r="A47345" s="319">
        <f>'Comp. Desp. Indiretas'!$DO$7</f>
        <v>0</v>
      </c>
      <c r="B47345" s="314">
        <f>'Composições Desp. Diretas'!$A$66</f>
        <v>0</v>
      </c>
      <c r="C47345" s="314" t="str">
        <f>EAP!$C$11</f>
        <v>PP03</v>
      </c>
      <c r="D47345" s="315">
        <f>'Composições Desp. Diretas'!$C$66</f>
        <v>0</v>
      </c>
      <c r="E47345" s="314" t="str">
        <f>Resumo!$R$5</f>
        <v>Despesa</v>
      </c>
      <c r="F47345" s="314" t="str">
        <f>Resumo!$R$7</f>
        <v>Despesa Direta</v>
      </c>
      <c r="G47345" s="327">
        <f>'Composições Desp. Diretas'!DP66</f>
        <v>0</v>
      </c>
    </row>
    <row r="47346" spans="1:7" x14ac:dyDescent="0.25">
      <c r="A47346" s="319">
        <f>'Comp. Desp. Indiretas'!$DO$7</f>
        <v>0</v>
      </c>
      <c r="B47346" s="314">
        <f>'Composições Desp. Diretas'!$A$67</f>
        <v>0</v>
      </c>
      <c r="C47346" s="314" t="str">
        <f>EAP!$C$11</f>
        <v>PP03</v>
      </c>
      <c r="D47346" s="315">
        <f>'Composições Desp. Diretas'!$C$67</f>
        <v>0</v>
      </c>
      <c r="E47346" s="314" t="str">
        <f>Resumo!$R$5</f>
        <v>Despesa</v>
      </c>
      <c r="F47346" s="314" t="str">
        <f>Resumo!$R$7</f>
        <v>Despesa Direta</v>
      </c>
      <c r="G47346" s="327">
        <f>'Composições Desp. Diretas'!DP67</f>
        <v>0</v>
      </c>
    </row>
    <row r="47347" spans="1:7" x14ac:dyDescent="0.25">
      <c r="A47347" s="319">
        <f>'Comp. Desp. Indiretas'!$DO$7</f>
        <v>0</v>
      </c>
      <c r="B47347" s="314">
        <f>'Composições Desp. Diretas'!$A$68</f>
        <v>0</v>
      </c>
      <c r="C47347" s="314" t="str">
        <f>EAP!$C$11</f>
        <v>PP03</v>
      </c>
      <c r="D47347" s="315">
        <f>'Composições Desp. Diretas'!$C$68</f>
        <v>0</v>
      </c>
      <c r="E47347" s="314" t="str">
        <f>Resumo!$R$5</f>
        <v>Despesa</v>
      </c>
      <c r="F47347" s="314" t="str">
        <f>Resumo!$R$7</f>
        <v>Despesa Direta</v>
      </c>
      <c r="G47347" s="327">
        <f>'Composições Desp. Diretas'!DP68</f>
        <v>0</v>
      </c>
    </row>
    <row r="47348" spans="1:7" x14ac:dyDescent="0.25">
      <c r="A47348" s="319">
        <f>'Comp. Desp. Indiretas'!$DO$7</f>
        <v>0</v>
      </c>
      <c r="B47348" s="314">
        <f>'Composições Desp. Diretas'!$A$69</f>
        <v>0</v>
      </c>
      <c r="C47348" s="314" t="str">
        <f>EAP!$C$11</f>
        <v>PP03</v>
      </c>
      <c r="D47348" s="315">
        <f>'Composições Desp. Diretas'!$C$69</f>
        <v>0</v>
      </c>
      <c r="E47348" s="314" t="str">
        <f>Resumo!$R$5</f>
        <v>Despesa</v>
      </c>
      <c r="F47348" s="314" t="str">
        <f>Resumo!$R$7</f>
        <v>Despesa Direta</v>
      </c>
      <c r="G47348" s="327">
        <f>'Composições Desp. Diretas'!DP69</f>
        <v>0</v>
      </c>
    </row>
    <row r="47349" spans="1:7" x14ac:dyDescent="0.25">
      <c r="A47349" s="319">
        <f>'Comp. Desp. Indiretas'!$DO$7</f>
        <v>0</v>
      </c>
      <c r="B47349" s="314">
        <f>'Composições Desp. Diretas'!$A$70</f>
        <v>0</v>
      </c>
      <c r="C47349" s="314" t="str">
        <f>EAP!$C$11</f>
        <v>PP03</v>
      </c>
      <c r="D47349" s="315">
        <f>'Composições Desp. Diretas'!$C$70</f>
        <v>0</v>
      </c>
      <c r="E47349" s="314" t="str">
        <f>Resumo!$R$5</f>
        <v>Despesa</v>
      </c>
      <c r="F47349" s="314" t="str">
        <f>Resumo!$R$7</f>
        <v>Despesa Direta</v>
      </c>
      <c r="G47349" s="327">
        <f>'Composições Desp. Diretas'!DP70</f>
        <v>0</v>
      </c>
    </row>
    <row r="47350" spans="1:7" x14ac:dyDescent="0.25">
      <c r="A47350" s="319">
        <f>'Comp. Desp. Indiretas'!$DO$7</f>
        <v>0</v>
      </c>
      <c r="B47350" s="314">
        <f>'Composições Desp. Diretas'!$A$71</f>
        <v>0</v>
      </c>
      <c r="C47350" s="314" t="str">
        <f>EAP!$C$11</f>
        <v>PP03</v>
      </c>
      <c r="D47350" s="315">
        <f>'Composições Desp. Diretas'!$C$71</f>
        <v>0</v>
      </c>
      <c r="E47350" s="314" t="str">
        <f>Resumo!$R$5</f>
        <v>Despesa</v>
      </c>
      <c r="F47350" s="314" t="str">
        <f>Resumo!$R$7</f>
        <v>Despesa Direta</v>
      </c>
      <c r="G47350" s="327">
        <f>'Composições Desp. Diretas'!DP71</f>
        <v>0</v>
      </c>
    </row>
    <row r="47351" spans="1:7" x14ac:dyDescent="0.25">
      <c r="A47351" s="319">
        <f>'Comp. Desp. Indiretas'!$DO$7</f>
        <v>0</v>
      </c>
      <c r="B47351" s="314">
        <f>'Composições Desp. Diretas'!$A$72</f>
        <v>0</v>
      </c>
      <c r="C47351" s="314" t="str">
        <f>EAP!$C$11</f>
        <v>PP03</v>
      </c>
      <c r="D47351" s="315">
        <f>'Composições Desp. Diretas'!$C$72</f>
        <v>0</v>
      </c>
      <c r="E47351" s="314" t="str">
        <f>Resumo!$R$5</f>
        <v>Despesa</v>
      </c>
      <c r="F47351" s="314" t="str">
        <f>Resumo!$R$7</f>
        <v>Despesa Direta</v>
      </c>
      <c r="G47351" s="327">
        <f>'Composições Desp. Diretas'!DP72</f>
        <v>0</v>
      </c>
    </row>
    <row r="47352" spans="1:7" x14ac:dyDescent="0.25">
      <c r="A47352" s="319">
        <f>'Comp. Desp. Indiretas'!$DO$7</f>
        <v>0</v>
      </c>
      <c r="B47352" s="314">
        <f>'Composições Desp. Diretas'!$A$73</f>
        <v>0</v>
      </c>
      <c r="C47352" s="314" t="str">
        <f>EAP!$C$11</f>
        <v>PP03</v>
      </c>
      <c r="D47352" s="315">
        <f>'Composições Desp. Diretas'!$C$73</f>
        <v>0</v>
      </c>
      <c r="E47352" s="314" t="str">
        <f>Resumo!$R$5</f>
        <v>Despesa</v>
      </c>
      <c r="F47352" s="314" t="str">
        <f>Resumo!$R$7</f>
        <v>Despesa Direta</v>
      </c>
      <c r="G47352" s="327">
        <f>'Composições Desp. Diretas'!DP73</f>
        <v>0</v>
      </c>
    </row>
    <row r="47353" spans="1:7" x14ac:dyDescent="0.25">
      <c r="A47353" s="319">
        <f>'Comp. Desp. Indiretas'!$DO$7</f>
        <v>0</v>
      </c>
      <c r="B47353" s="314">
        <f>'Composições Desp. Diretas'!$A$74</f>
        <v>0</v>
      </c>
      <c r="C47353" s="314" t="str">
        <f>EAP!$C$11</f>
        <v>PP03</v>
      </c>
      <c r="D47353" s="315">
        <f>'Composições Desp. Diretas'!$C$74</f>
        <v>0</v>
      </c>
      <c r="E47353" s="314" t="str">
        <f>Resumo!$R$5</f>
        <v>Despesa</v>
      </c>
      <c r="F47353" s="314" t="str">
        <f>Resumo!$R$7</f>
        <v>Despesa Direta</v>
      </c>
      <c r="G47353" s="327">
        <f>'Composições Desp. Diretas'!DP74</f>
        <v>0</v>
      </c>
    </row>
    <row r="47354" spans="1:7" x14ac:dyDescent="0.25">
      <c r="A47354" s="319">
        <f>'Comp. Desp. Indiretas'!$DO$7</f>
        <v>0</v>
      </c>
      <c r="B47354" s="314">
        <f>'Composições Desp. Diretas'!$A$75</f>
        <v>0</v>
      </c>
      <c r="C47354" s="314" t="str">
        <f>EAP!$C$11</f>
        <v>PP03</v>
      </c>
      <c r="D47354" s="315">
        <f>'Composições Desp. Diretas'!$C$75</f>
        <v>0</v>
      </c>
      <c r="E47354" s="314" t="str">
        <f>Resumo!$R$5</f>
        <v>Despesa</v>
      </c>
      <c r="F47354" s="314" t="str">
        <f>Resumo!$R$7</f>
        <v>Despesa Direta</v>
      </c>
      <c r="G47354" s="327">
        <f>'Composições Desp. Diretas'!DP75</f>
        <v>0</v>
      </c>
    </row>
    <row r="47355" spans="1:7" x14ac:dyDescent="0.25">
      <c r="A47355" s="319">
        <f>'Comp. Desp. Indiretas'!$DO$7</f>
        <v>0</v>
      </c>
      <c r="B47355" s="314">
        <f>'Composições Desp. Diretas'!$A$76</f>
        <v>0</v>
      </c>
      <c r="C47355" s="314" t="str">
        <f>EAP!$C$11</f>
        <v>PP03</v>
      </c>
      <c r="D47355" s="315">
        <f>'Composições Desp. Diretas'!$C$76</f>
        <v>0</v>
      </c>
      <c r="E47355" s="314" t="str">
        <f>Resumo!$R$5</f>
        <v>Despesa</v>
      </c>
      <c r="F47355" s="314" t="str">
        <f>Resumo!$R$7</f>
        <v>Despesa Direta</v>
      </c>
      <c r="G47355" s="327">
        <f>'Composições Desp. Diretas'!DP76</f>
        <v>0</v>
      </c>
    </row>
    <row r="47356" spans="1:7" x14ac:dyDescent="0.25">
      <c r="A47356" s="319">
        <f>'Comp. Desp. Indiretas'!$DO$7</f>
        <v>0</v>
      </c>
      <c r="B47356" s="314">
        <f>'Composições Desp. Diretas'!$A$77</f>
        <v>0</v>
      </c>
      <c r="C47356" s="314" t="str">
        <f>EAP!$C$11</f>
        <v>PP03</v>
      </c>
      <c r="D47356" s="315">
        <f>'Composições Desp. Diretas'!$C$77</f>
        <v>0</v>
      </c>
      <c r="E47356" s="314" t="str">
        <f>Resumo!$R$5</f>
        <v>Despesa</v>
      </c>
      <c r="F47356" s="314" t="str">
        <f>Resumo!$R$7</f>
        <v>Despesa Direta</v>
      </c>
      <c r="G47356" s="327">
        <f>'Composições Desp. Diretas'!DP77</f>
        <v>0</v>
      </c>
    </row>
    <row r="47357" spans="1:7" x14ac:dyDescent="0.25">
      <c r="A47357" s="319">
        <f>'Comp. Desp. Indiretas'!$DO$7</f>
        <v>0</v>
      </c>
      <c r="B47357" s="314">
        <f>'Composições Desp. Diretas'!$A$78</f>
        <v>0</v>
      </c>
      <c r="C47357" s="314" t="str">
        <f>EAP!$C$11</f>
        <v>PP03</v>
      </c>
      <c r="D47357" s="315">
        <f>'Composições Desp. Diretas'!$C$78</f>
        <v>0</v>
      </c>
      <c r="E47357" s="314" t="str">
        <f>Resumo!$R$5</f>
        <v>Despesa</v>
      </c>
      <c r="F47357" s="314" t="str">
        <f>Resumo!$R$7</f>
        <v>Despesa Direta</v>
      </c>
      <c r="G47357" s="327">
        <f>'Composições Desp. Diretas'!DP78</f>
        <v>0</v>
      </c>
    </row>
    <row r="47366" spans="1:7" x14ac:dyDescent="0.25">
      <c r="A47366" s="319">
        <f>'Comp. Desp. Indiretas'!$DO$7</f>
        <v>0</v>
      </c>
      <c r="B47366" s="314">
        <f>'Composições Desp. Diretas'!$A$79</f>
        <v>0</v>
      </c>
      <c r="C47366" s="314" t="str">
        <f>EAP!$C$11</f>
        <v>PP03</v>
      </c>
      <c r="D47366" s="315">
        <f>'Composições Desp. Diretas'!$C$79</f>
        <v>0</v>
      </c>
      <c r="E47366" s="314" t="str">
        <f>Resumo!$R$5</f>
        <v>Despesa</v>
      </c>
      <c r="F47366" s="314" t="str">
        <f>Resumo!$R$7</f>
        <v>Despesa Direta</v>
      </c>
      <c r="G47366" s="327">
        <f>'Composições Desp. Diretas'!DP79</f>
        <v>0</v>
      </c>
    </row>
    <row r="48204" spans="1:7" x14ac:dyDescent="0.25">
      <c r="A48204" s="319">
        <f>'Comp. Desp. Indiretas'!$DO$7</f>
        <v>0</v>
      </c>
      <c r="D48204" s="315" t="str">
        <f>'CRONOG. DE RECEBIMENTO'!$A$5</f>
        <v>Monitoramento da Qualidade do Ar</v>
      </c>
      <c r="E48204" s="314" t="str">
        <f>Resumo!$R$4</f>
        <v>Receita</v>
      </c>
      <c r="F48204" s="314" t="str">
        <f>Resumo!$R$4</f>
        <v>Receita</v>
      </c>
      <c r="G48204" s="327">
        <f>'CRONOG. DE RECEBIMENTO'!AS5</f>
        <v>0</v>
      </c>
    </row>
    <row r="48205" spans="1:7" x14ac:dyDescent="0.25">
      <c r="A48205" s="319">
        <f>'Comp. Desp. Indiretas'!$DO$7</f>
        <v>0</v>
      </c>
      <c r="D48205" s="315" t="str">
        <f>'CRONOG. DE RECEBIMENTO'!$A$6</f>
        <v>Monitoramento de Ruído</v>
      </c>
      <c r="E48205" s="314" t="str">
        <f>Resumo!$R$4</f>
        <v>Receita</v>
      </c>
      <c r="F48205" s="314" t="str">
        <f>Resumo!$R$4</f>
        <v>Receita</v>
      </c>
      <c r="G48205" s="327">
        <f>'CRONOG. DE RECEBIMENTO'!AS6</f>
        <v>0</v>
      </c>
    </row>
    <row r="48206" spans="1:7" x14ac:dyDescent="0.25">
      <c r="A48206" s="319">
        <f>'Comp. Desp. Indiretas'!$DO$7</f>
        <v>0</v>
      </c>
      <c r="D48206" s="315" t="str">
        <f>'CRONOG. DE RECEBIMENTO'!$A$7</f>
        <v>Monitoramento de Efluentes Industriais</v>
      </c>
      <c r="E48206" s="314" t="str">
        <f>Resumo!$R$4</f>
        <v>Receita</v>
      </c>
      <c r="F48206" s="314" t="str">
        <f>Resumo!$R$4</f>
        <v>Receita</v>
      </c>
      <c r="G48206" s="327">
        <f>'CRONOG. DE RECEBIMENTO'!AS7</f>
        <v>0</v>
      </c>
    </row>
    <row r="48234" spans="1:7" x14ac:dyDescent="0.25">
      <c r="A48234" s="319">
        <f>'Comp. Desp. Indiretas'!$DO$7</f>
        <v>0</v>
      </c>
      <c r="D48234" s="315" t="str">
        <f>Resumo!$R$8</f>
        <v>Imposto</v>
      </c>
      <c r="E48234" s="314" t="str">
        <f>Resumo!$R$5</f>
        <v>Despesa</v>
      </c>
      <c r="F48234" s="314" t="str">
        <f>Resumo!$R$8</f>
        <v>Imposto</v>
      </c>
      <c r="G48234" s="327">
        <f>'CRONOG. DE RECEBIMENTO'!AS10</f>
        <v>0</v>
      </c>
    </row>
    <row r="48235" spans="1:7" x14ac:dyDescent="0.25">
      <c r="A48235" s="319">
        <f>'Comp. Desp. Indiretas'!$DO$7</f>
        <v>0</v>
      </c>
      <c r="D48235" s="315" t="str">
        <f>Resumo!$R$9</f>
        <v>Overhead</v>
      </c>
      <c r="E48235" s="314" t="str">
        <f>Resumo!$R$9</f>
        <v>Overhead</v>
      </c>
      <c r="F48235" s="314" t="str">
        <f>Resumo!$R$9</f>
        <v>Overhead</v>
      </c>
      <c r="G48235" s="327">
        <f>'CRONOG. DE RECEBIMENTO'!AS15</f>
        <v>0</v>
      </c>
    </row>
    <row r="48236" spans="1:7" x14ac:dyDescent="0.25">
      <c r="A48236" s="319">
        <f>'Comp. Desp. Indiretas'!$DO$7</f>
        <v>0</v>
      </c>
      <c r="D48236" s="315" t="str">
        <f>Resumo!$R$10</f>
        <v>Margem</v>
      </c>
      <c r="E48236" s="314" t="str">
        <f>Resumo!$R$10</f>
        <v>Margem</v>
      </c>
      <c r="F48236" s="314" t="str">
        <f>Resumo!$R$10</f>
        <v>Margem</v>
      </c>
      <c r="G48236" s="327">
        <f>'CRONOG. DE RECEBIMENTO'!AS17</f>
        <v>0</v>
      </c>
    </row>
    <row r="48237" spans="1:7" x14ac:dyDescent="0.25">
      <c r="A48237" s="319">
        <f>'Comp. Desp. Indiretas'!$DO$7</f>
        <v>0</v>
      </c>
      <c r="D48237" s="315" t="str">
        <f>Resumo!$R$11</f>
        <v>Risco</v>
      </c>
      <c r="E48237" s="314" t="str">
        <f>Resumo!$R$11</f>
        <v>Risco</v>
      </c>
      <c r="F48237" s="314" t="str">
        <f>Resumo!$R$11</f>
        <v>Risco</v>
      </c>
      <c r="G48237" s="327">
        <f>'CRONOG. DE RECEBIMENTO'!AS16</f>
        <v>0</v>
      </c>
    </row>
    <row r="48238" spans="1:7" x14ac:dyDescent="0.25">
      <c r="A48238" s="319">
        <f>'Comp. Desp. Indiretas'!$DO$7</f>
        <v>0</v>
      </c>
      <c r="D48238" s="315" t="str">
        <f>'CRONOG. DE RECEBIMENTO'!$A$11</f>
        <v>TOTAL MENSAL - RECEITA LÍQUIDA</v>
      </c>
      <c r="E48238" s="314" t="str">
        <f>Resumo!$R$4</f>
        <v>Receita</v>
      </c>
      <c r="F48238" s="314" t="str">
        <f>'CRONOG. DE RECEBIMENTO'!$A$11</f>
        <v>TOTAL MENSAL - RECEITA LÍQUIDA</v>
      </c>
      <c r="G48238" s="327">
        <f>'CRONOG. DE RECEBIMENTO'!$AS$11</f>
        <v>0</v>
      </c>
    </row>
    <row r="48239" spans="1:7" x14ac:dyDescent="0.25">
      <c r="A48239" s="319">
        <f>'Comp. Desp. Indiretas'!$DO$7</f>
        <v>0</v>
      </c>
      <c r="D48239" s="315" t="str">
        <f>'CRONOG. DE RECEBIMENTO'!$A$12</f>
        <v>TOTAL ACUMULADO - RECEITA LÍQUIDA</v>
      </c>
      <c r="E48239" s="314" t="str">
        <f>Resumo!$R$4</f>
        <v>Receita</v>
      </c>
      <c r="F48239" s="314" t="str">
        <f>'CRONOG. DE RECEBIMENTO'!$A$12</f>
        <v>TOTAL ACUMULADO - RECEITA LÍQUIDA</v>
      </c>
      <c r="G48239" s="327">
        <f>'CRONOG. DE RECEBIMENTO'!$AS$12</f>
        <v>17472.697328999995</v>
      </c>
    </row>
    <row r="48240" spans="1:7" x14ac:dyDescent="0.25">
      <c r="A48240" s="319">
        <f>'Comp. Desp. Indiretas'!$DO$7</f>
        <v>0</v>
      </c>
      <c r="D48240" s="315" t="str">
        <f>'CRONOG. DE RECEBIMENTO'!$A$38</f>
        <v>Monitoramento da Qualidade do Ar</v>
      </c>
      <c r="E48240" s="314" t="str">
        <f>Resumo!$R$12</f>
        <v>Recebimento Cliente</v>
      </c>
      <c r="F48240" s="314" t="str">
        <f>Resumo!$R$12</f>
        <v>Recebimento Cliente</v>
      </c>
      <c r="G48240" s="327">
        <f>'CRONOG. DE RECEBIMENTO'!$AS$38</f>
        <v>0</v>
      </c>
    </row>
    <row r="48241" spans="1:7" x14ac:dyDescent="0.25">
      <c r="A48241" s="319">
        <f>'Comp. Desp. Indiretas'!$DO$7</f>
        <v>0</v>
      </c>
      <c r="D48241" s="315" t="str">
        <f>'CRONOG. DE RECEBIMENTO'!$A$39</f>
        <v>Monitoramento de Ruído</v>
      </c>
      <c r="E48241" s="314" t="str">
        <f>Resumo!$R$12</f>
        <v>Recebimento Cliente</v>
      </c>
      <c r="F48241" s="314" t="str">
        <f>Resumo!$R$12</f>
        <v>Recebimento Cliente</v>
      </c>
      <c r="G48241" s="327">
        <f>'CRONOG. DE RECEBIMENTO'!$AS$39</f>
        <v>0</v>
      </c>
    </row>
    <row r="48242" spans="1:7" x14ac:dyDescent="0.25">
      <c r="A48242" s="319">
        <f>'Comp. Desp. Indiretas'!$DO$7</f>
        <v>0</v>
      </c>
      <c r="D48242" s="315" t="str">
        <f>'CRONOG. DE RECEBIMENTO'!$A$40</f>
        <v>Monitoramento de Efluentes Industriais</v>
      </c>
      <c r="E48242" s="314" t="str">
        <f>Resumo!$R$12</f>
        <v>Recebimento Cliente</v>
      </c>
      <c r="F48242" s="314" t="str">
        <f>Resumo!$R$12</f>
        <v>Recebimento Cliente</v>
      </c>
      <c r="G48242" s="327">
        <f>'CRONOG. DE RECEBIMENTO'!$AS$40</f>
        <v>0</v>
      </c>
    </row>
    <row r="48270" spans="1:7" x14ac:dyDescent="0.25">
      <c r="A48270" s="319">
        <f>'Comp. Desp. Indiretas'!$DP$7</f>
        <v>0</v>
      </c>
      <c r="B48270" s="314" t="str">
        <f>'Comp. Desp. Indiretas'!$A$9</f>
        <v>MOC</v>
      </c>
      <c r="D48270" s="315" t="str">
        <f>'Comp. Desp. Indiretas'!$C$9</f>
        <v>DIRETOR TÉCNICO</v>
      </c>
      <c r="E48270" s="314" t="str">
        <f>Resumo!$R$5</f>
        <v>Despesa</v>
      </c>
      <c r="F48270" s="314" t="str">
        <f>Resumo!$R$6</f>
        <v>Despesa Indireta</v>
      </c>
      <c r="G48270" s="327">
        <f>'Comp. Desp. Indiretas'!DP9</f>
        <v>0</v>
      </c>
    </row>
    <row r="48271" spans="1:7" x14ac:dyDescent="0.25">
      <c r="A48271" s="319">
        <f>'Comp. Desp. Indiretas'!$DP$7</f>
        <v>0</v>
      </c>
      <c r="B48271" s="314" t="str">
        <f>'Comp. Desp. Indiretas'!$A$10</f>
        <v>MOC</v>
      </c>
      <c r="D48271" s="315" t="str">
        <f>'Comp. Desp. Indiretas'!$C$10</f>
        <v>GERENTE DE PROJETO</v>
      </c>
      <c r="E48271" s="314" t="str">
        <f>Resumo!$R$5</f>
        <v>Despesa</v>
      </c>
      <c r="F48271" s="314" t="str">
        <f>Resumo!$R$6</f>
        <v>Despesa Indireta</v>
      </c>
      <c r="G48271" s="327">
        <f>'Comp. Desp. Indiretas'!DP10</f>
        <v>0</v>
      </c>
    </row>
    <row r="48272" spans="1:7" x14ac:dyDescent="0.25">
      <c r="A48272" s="319">
        <f>'Comp. Desp. Indiretas'!$DP$7</f>
        <v>0</v>
      </c>
      <c r="B48272" s="314" t="str">
        <f>'Comp. Desp. Indiretas'!$A$11</f>
        <v>MOC</v>
      </c>
      <c r="D48272" s="315" t="str">
        <f>'Comp. Desp. Indiretas'!$C$11</f>
        <v>COORD. DE PROJETO</v>
      </c>
      <c r="E48272" s="314" t="str">
        <f>Resumo!$R$5</f>
        <v>Despesa</v>
      </c>
      <c r="F48272" s="314" t="str">
        <f>Resumo!$R$6</f>
        <v>Despesa Indireta</v>
      </c>
      <c r="G48272" s="327">
        <f>'Comp. Desp. Indiretas'!DP11</f>
        <v>0</v>
      </c>
    </row>
    <row r="48273" spans="1:7" x14ac:dyDescent="0.25">
      <c r="A48273" s="319">
        <f>'Comp. Desp. Indiretas'!$DP$7</f>
        <v>0</v>
      </c>
      <c r="B48273" s="314" t="str">
        <f>'Comp. Desp. Indiretas'!$A$12</f>
        <v>MOC</v>
      </c>
      <c r="D48273" s="315" t="str">
        <f>'Comp. Desp. Indiretas'!$C$12</f>
        <v>COORD. OPERACIONAL</v>
      </c>
      <c r="E48273" s="314" t="str">
        <f>Resumo!$R$5</f>
        <v>Despesa</v>
      </c>
      <c r="F48273" s="314" t="str">
        <f>Resumo!$R$6</f>
        <v>Despesa Indireta</v>
      </c>
      <c r="G48273" s="327">
        <f>'Comp. Desp. Indiretas'!DP12</f>
        <v>0</v>
      </c>
    </row>
    <row r="48274" spans="1:7" x14ac:dyDescent="0.25">
      <c r="A48274" s="319">
        <f>'Comp. Desp. Indiretas'!$DP$7</f>
        <v>0</v>
      </c>
      <c r="B48274" s="314" t="str">
        <f>'Comp. Desp. Indiretas'!$A$13</f>
        <v>MOC</v>
      </c>
      <c r="D48274" s="315" t="str">
        <f>'Comp. Desp. Indiretas'!$C$13</f>
        <v>ANALISTA DE PROJETOS SENIOR</v>
      </c>
      <c r="E48274" s="314" t="str">
        <f>Resumo!$R$5</f>
        <v>Despesa</v>
      </c>
      <c r="F48274" s="314" t="str">
        <f>Resumo!$R$6</f>
        <v>Despesa Indireta</v>
      </c>
      <c r="G48274" s="327">
        <f>'Comp. Desp. Indiretas'!DP13</f>
        <v>0</v>
      </c>
    </row>
    <row r="48275" spans="1:7" x14ac:dyDescent="0.25">
      <c r="A48275" s="319">
        <f>'Comp. Desp. Indiretas'!$DP$7</f>
        <v>0</v>
      </c>
      <c r="B48275" s="314" t="str">
        <f>'Comp. Desp. Indiretas'!$A$14</f>
        <v>MOC</v>
      </c>
      <c r="D48275" s="315" t="str">
        <f>'Comp. Desp. Indiretas'!$C$14</f>
        <v>ANALISTA DE PROJETOS PLENO</v>
      </c>
      <c r="E48275" s="314" t="str">
        <f>Resumo!$R$5</f>
        <v>Despesa</v>
      </c>
      <c r="F48275" s="314" t="str">
        <f>Resumo!$R$6</f>
        <v>Despesa Indireta</v>
      </c>
      <c r="G48275" s="327">
        <f>'Comp. Desp. Indiretas'!DP14</f>
        <v>0</v>
      </c>
    </row>
    <row r="48276" spans="1:7" x14ac:dyDescent="0.25">
      <c r="A48276" s="319">
        <f>'Comp. Desp. Indiretas'!$DP$7</f>
        <v>0</v>
      </c>
      <c r="B48276" s="314" t="str">
        <f>'Comp. Desp. Indiretas'!$A$15</f>
        <v>MOC</v>
      </c>
      <c r="D48276" s="315" t="str">
        <f>'Comp. Desp. Indiretas'!$C$15</f>
        <v>ANALISTA DE PROJETOS JUNIOR</v>
      </c>
      <c r="E48276" s="314" t="str">
        <f>Resumo!$R$5</f>
        <v>Despesa</v>
      </c>
      <c r="F48276" s="314" t="str">
        <f>Resumo!$R$6</f>
        <v>Despesa Indireta</v>
      </c>
      <c r="G48276" s="327">
        <f>'Comp. Desp. Indiretas'!DP15</f>
        <v>0</v>
      </c>
    </row>
    <row r="48277" spans="1:7" x14ac:dyDescent="0.25">
      <c r="A48277" s="319">
        <f>'Comp. Desp. Indiretas'!$DP$7</f>
        <v>0</v>
      </c>
      <c r="B48277" s="314" t="str">
        <f>'Comp. Desp. Indiretas'!$A$16</f>
        <v>MOC</v>
      </c>
      <c r="D48277" s="315" t="str">
        <f>'Comp. Desp. Indiretas'!$C$16</f>
        <v>TÉCNICO OPERACIONAL</v>
      </c>
      <c r="E48277" s="314" t="str">
        <f>Resumo!$R$5</f>
        <v>Despesa</v>
      </c>
      <c r="F48277" s="314" t="str">
        <f>Resumo!$R$6</f>
        <v>Despesa Indireta</v>
      </c>
      <c r="G48277" s="327">
        <f>'Comp. Desp. Indiretas'!DP16</f>
        <v>0</v>
      </c>
    </row>
    <row r="48278" spans="1:7" x14ac:dyDescent="0.25">
      <c r="A48278" s="319">
        <f>'Comp. Desp. Indiretas'!$DP$7</f>
        <v>0</v>
      </c>
      <c r="B48278" s="314" t="str">
        <f>'Comp. Desp. Indiretas'!$A$17</f>
        <v>MOC</v>
      </c>
      <c r="D48278" s="315" t="str">
        <f>'Comp. Desp. Indiretas'!$C$17</f>
        <v>TÉCNICO OPERACIONAL - C/ PERICULOSIDADE</v>
      </c>
      <c r="E48278" s="314" t="str">
        <f>Resumo!$R$5</f>
        <v>Despesa</v>
      </c>
      <c r="F48278" s="314" t="str">
        <f>Resumo!$R$6</f>
        <v>Despesa Indireta</v>
      </c>
      <c r="G48278" s="327">
        <f>'Comp. Desp. Indiretas'!DP17</f>
        <v>0</v>
      </c>
    </row>
    <row r="48279" spans="1:7" x14ac:dyDescent="0.25">
      <c r="A48279" s="319">
        <f>'Comp. Desp. Indiretas'!$DP$7</f>
        <v>0</v>
      </c>
      <c r="B48279" s="314" t="str">
        <f>'Comp. Desp. Indiretas'!$A$18</f>
        <v>MOC</v>
      </c>
      <c r="D48279" s="315" t="str">
        <f>'Comp. Desp. Indiretas'!$C$18</f>
        <v>ANALISTA DE GEOPROCESSAMENTO</v>
      </c>
      <c r="E48279" s="314" t="str">
        <f>Resumo!$R$5</f>
        <v>Despesa</v>
      </c>
      <c r="F48279" s="314" t="str">
        <f>Resumo!$R$6</f>
        <v>Despesa Indireta</v>
      </c>
      <c r="G48279" s="327">
        <f>'Comp. Desp. Indiretas'!DP18</f>
        <v>0</v>
      </c>
    </row>
    <row r="48280" spans="1:7" x14ac:dyDescent="0.25">
      <c r="A48280" s="319">
        <f>'Comp. Desp. Indiretas'!$DP$7</f>
        <v>0</v>
      </c>
      <c r="B48280" s="314" t="str">
        <f>'Comp. Desp. Indiretas'!$A$19</f>
        <v>MOC</v>
      </c>
      <c r="D48280" s="315" t="str">
        <f>'Comp. Desp. Indiretas'!$C$19</f>
        <v>ASSISTENTE DE PROJETOS</v>
      </c>
      <c r="E48280" s="314" t="str">
        <f>Resumo!$R$5</f>
        <v>Despesa</v>
      </c>
      <c r="F48280" s="314" t="str">
        <f>Resumo!$R$6</f>
        <v>Despesa Indireta</v>
      </c>
      <c r="G48280" s="327">
        <f>'Comp. Desp. Indiretas'!DP19</f>
        <v>0</v>
      </c>
    </row>
    <row r="48281" spans="1:7" x14ac:dyDescent="0.25">
      <c r="A48281" s="319">
        <f>'Comp. Desp. Indiretas'!$DP$7</f>
        <v>0</v>
      </c>
      <c r="B48281" s="314" t="str">
        <f>'Comp. Desp. Indiretas'!$A$20</f>
        <v>MOC</v>
      </c>
      <c r="D48281" s="315" t="str">
        <f>'Comp. Desp. Indiretas'!$C$20</f>
        <v>AUXILIAR TÉCNICO</v>
      </c>
      <c r="E48281" s="314" t="str">
        <f>Resumo!$R$5</f>
        <v>Despesa</v>
      </c>
      <c r="F48281" s="314" t="str">
        <f>Resumo!$R$6</f>
        <v>Despesa Indireta</v>
      </c>
      <c r="G48281" s="327">
        <f>'Comp. Desp. Indiretas'!DP20</f>
        <v>0</v>
      </c>
    </row>
    <row r="48282" spans="1:7" x14ac:dyDescent="0.25">
      <c r="A48282" s="319">
        <f>'Comp. Desp. Indiretas'!$DP$7</f>
        <v>0</v>
      </c>
      <c r="B48282" s="314" t="str">
        <f>'Comp. Desp. Indiretas'!$A$21</f>
        <v>MOC</v>
      </c>
      <c r="D48282" s="315" t="str">
        <f>'Comp. Desp. Indiretas'!$C$21</f>
        <v>ESTAGIÁRIO TÉCNICO</v>
      </c>
      <c r="E48282" s="314" t="str">
        <f>Resumo!$R$5</f>
        <v>Despesa</v>
      </c>
      <c r="F48282" s="314" t="str">
        <f>Resumo!$R$6</f>
        <v>Despesa Indireta</v>
      </c>
      <c r="G48282" s="327">
        <f>'Comp. Desp. Indiretas'!DP21</f>
        <v>0</v>
      </c>
    </row>
    <row r="48283" spans="1:7" x14ac:dyDescent="0.25">
      <c r="A48283" s="319">
        <f>'Comp. Desp. Indiretas'!$DP$7</f>
        <v>0</v>
      </c>
      <c r="B48283" s="314" t="str">
        <f>'Comp. Desp. Indiretas'!$A$22</f>
        <v>MOC</v>
      </c>
      <c r="D48283" s="315" t="str">
        <f>'Comp. Desp. Indiretas'!$C$22</f>
        <v>ANALISTA FINANCEIRO</v>
      </c>
      <c r="E48283" s="314" t="str">
        <f>Resumo!$R$5</f>
        <v>Despesa</v>
      </c>
      <c r="F48283" s="314" t="str">
        <f>Resumo!$R$6</f>
        <v>Despesa Indireta</v>
      </c>
      <c r="G48283" s="327">
        <f>'Comp. Desp. Indiretas'!DP22</f>
        <v>0</v>
      </c>
    </row>
    <row r="48284" spans="1:7" x14ac:dyDescent="0.25">
      <c r="A48284" s="319">
        <f>'Comp. Desp. Indiretas'!$DP$7</f>
        <v>0</v>
      </c>
      <c r="B48284" s="314" t="str">
        <f>'Comp. Desp. Indiretas'!$A$23</f>
        <v>MOC</v>
      </c>
      <c r="D48284" s="315" t="str">
        <f>'Comp. Desp. Indiretas'!$C$23</f>
        <v>ANALISTA DE SUPRIMENTOS</v>
      </c>
      <c r="E48284" s="314" t="str">
        <f>Resumo!$R$5</f>
        <v>Despesa</v>
      </c>
      <c r="F48284" s="314" t="str">
        <f>Resumo!$R$6</f>
        <v>Despesa Indireta</v>
      </c>
      <c r="G48284" s="327">
        <f>'Comp. Desp. Indiretas'!DP23</f>
        <v>0</v>
      </c>
    </row>
    <row r="48285" spans="1:7" x14ac:dyDescent="0.25">
      <c r="A48285" s="319">
        <f>'Comp. Desp. Indiretas'!$DP$7</f>
        <v>0</v>
      </c>
      <c r="B48285" s="314" t="str">
        <f>'Comp. Desp. Indiretas'!$A$24</f>
        <v>DG</v>
      </c>
      <c r="D48285" s="315" t="str">
        <f>'Comp. Desp. Indiretas'!$C$24</f>
        <v>HOSPEDAGEM - NIVEL 1</v>
      </c>
      <c r="E48285" s="314" t="str">
        <f>Resumo!$R$5</f>
        <v>Despesa</v>
      </c>
      <c r="F48285" s="314" t="str">
        <f>Resumo!$R$6</f>
        <v>Despesa Indireta</v>
      </c>
      <c r="G48285" s="327">
        <f>'Comp. Desp. Indiretas'!DP24</f>
        <v>0</v>
      </c>
    </row>
    <row r="48286" spans="1:7" x14ac:dyDescent="0.25">
      <c r="A48286" s="319">
        <f>'Comp. Desp. Indiretas'!$DP$7</f>
        <v>0</v>
      </c>
      <c r="B48286" s="314" t="str">
        <f>'Comp. Desp. Indiretas'!$A$25</f>
        <v>DG</v>
      </c>
      <c r="D48286" s="315" t="str">
        <f>'Comp. Desp. Indiretas'!$C$25</f>
        <v>HOSPEDAGEM - NIVEL 2</v>
      </c>
      <c r="E48286" s="314" t="str">
        <f>Resumo!$R$5</f>
        <v>Despesa</v>
      </c>
      <c r="F48286" s="314" t="str">
        <f>Resumo!$R$6</f>
        <v>Despesa Indireta</v>
      </c>
      <c r="G48286" s="327">
        <f>'Comp. Desp. Indiretas'!DP25</f>
        <v>0</v>
      </c>
    </row>
    <row r="48287" spans="1:7" x14ac:dyDescent="0.25">
      <c r="A48287" s="319">
        <f>'Comp. Desp. Indiretas'!$DP$7</f>
        <v>0</v>
      </c>
      <c r="B48287" s="314" t="str">
        <f>'Comp. Desp. Indiretas'!$A$26</f>
        <v>DG</v>
      </c>
      <c r="D48287" s="315" t="str">
        <f>'Comp. Desp. Indiretas'!$C$26</f>
        <v>HOSPEDAGEM - NIVEL 3</v>
      </c>
      <c r="E48287" s="314" t="str">
        <f>Resumo!$R$5</f>
        <v>Despesa</v>
      </c>
      <c r="F48287" s="314" t="str">
        <f>Resumo!$R$6</f>
        <v>Despesa Indireta</v>
      </c>
      <c r="G48287" s="327">
        <f>'Comp. Desp. Indiretas'!DP26</f>
        <v>0</v>
      </c>
    </row>
    <row r="48288" spans="1:7" x14ac:dyDescent="0.25">
      <c r="A48288" s="319">
        <f>'Comp. Desp. Indiretas'!$DP$7</f>
        <v>0</v>
      </c>
      <c r="B48288" s="314" t="str">
        <f>'Comp. Desp. Indiretas'!$A$27</f>
        <v>DG</v>
      </c>
      <c r="D48288" s="315" t="str">
        <f>'Comp. Desp. Indiretas'!$C$27</f>
        <v>LOCAÇÃO DE BASE OPERACIONAL</v>
      </c>
      <c r="E48288" s="314" t="str">
        <f>Resumo!$R$5</f>
        <v>Despesa</v>
      </c>
      <c r="F48288" s="314" t="str">
        <f>Resumo!$R$6</f>
        <v>Despesa Indireta</v>
      </c>
      <c r="G48288" s="327">
        <f>'Comp. Desp. Indiretas'!DP27</f>
        <v>0</v>
      </c>
    </row>
    <row r="48289" spans="1:7" x14ac:dyDescent="0.25">
      <c r="A48289" s="319">
        <f>'Comp. Desp. Indiretas'!$DP$7</f>
        <v>0</v>
      </c>
      <c r="B48289" s="314" t="str">
        <f>'Comp. Desp. Indiretas'!$A$28</f>
        <v>DG</v>
      </c>
      <c r="D48289" s="315" t="str">
        <f>'Comp. Desp. Indiretas'!$C$28</f>
        <v>ALIMENTAÇÃO - NIVEL 1</v>
      </c>
      <c r="E48289" s="314" t="str">
        <f>Resumo!$R$5</f>
        <v>Despesa</v>
      </c>
      <c r="F48289" s="314" t="str">
        <f>Resumo!$R$6</f>
        <v>Despesa Indireta</v>
      </c>
      <c r="G48289" s="327">
        <f>'Comp. Desp. Indiretas'!DP28</f>
        <v>0</v>
      </c>
    </row>
    <row r="48290" spans="1:7" x14ac:dyDescent="0.25">
      <c r="A48290" s="319">
        <f>'Comp. Desp. Indiretas'!$DP$7</f>
        <v>0</v>
      </c>
      <c r="B48290" s="314" t="str">
        <f>'Comp. Desp. Indiretas'!$A$29</f>
        <v>DG</v>
      </c>
      <c r="D48290" s="315" t="str">
        <f>'Comp. Desp. Indiretas'!$C$29</f>
        <v>ALIMENTAÇÃO - NIVEL 2</v>
      </c>
      <c r="E48290" s="314" t="str">
        <f>Resumo!$R$5</f>
        <v>Despesa</v>
      </c>
      <c r="F48290" s="314" t="str">
        <f>Resumo!$R$6</f>
        <v>Despesa Indireta</v>
      </c>
      <c r="G48290" s="327">
        <f>'Comp. Desp. Indiretas'!DP29</f>
        <v>0</v>
      </c>
    </row>
    <row r="48291" spans="1:7" x14ac:dyDescent="0.25">
      <c r="A48291" s="319">
        <f>'Comp. Desp. Indiretas'!$DP$7</f>
        <v>0</v>
      </c>
      <c r="B48291" s="314" t="str">
        <f>'Comp. Desp. Indiretas'!$A$30</f>
        <v>DG</v>
      </c>
      <c r="D48291" s="315" t="str">
        <f>'Comp. Desp. Indiretas'!$C$30</f>
        <v>ALIMENTAÇÃO - NIVEL 3</v>
      </c>
      <c r="E48291" s="314" t="str">
        <f>Resumo!$R$5</f>
        <v>Despesa</v>
      </c>
      <c r="F48291" s="314" t="str">
        <f>Resumo!$R$6</f>
        <v>Despesa Indireta</v>
      </c>
      <c r="G48291" s="327">
        <f>'Comp. Desp. Indiretas'!DP30</f>
        <v>0</v>
      </c>
    </row>
    <row r="48292" spans="1:7" x14ac:dyDescent="0.25">
      <c r="A48292" s="319">
        <f>'Comp. Desp. Indiretas'!$DP$7</f>
        <v>0</v>
      </c>
      <c r="B48292" s="314" t="str">
        <f>'Comp. Desp. Indiretas'!$A$31</f>
        <v>DG</v>
      </c>
      <c r="D48292" s="315" t="str">
        <f>'Comp. Desp. Indiretas'!$C$31</f>
        <v>TELEFONIA</v>
      </c>
      <c r="E48292" s="314" t="str">
        <f>Resumo!$R$5</f>
        <v>Despesa</v>
      </c>
      <c r="F48292" s="314" t="str">
        <f>Resumo!$R$6</f>
        <v>Despesa Indireta</v>
      </c>
      <c r="G48292" s="327">
        <f>'Comp. Desp. Indiretas'!DP31</f>
        <v>0</v>
      </c>
    </row>
    <row r="48293" spans="1:7" x14ac:dyDescent="0.25">
      <c r="A48293" s="319">
        <f>'Comp. Desp. Indiretas'!$DP$7</f>
        <v>0</v>
      </c>
      <c r="B48293" s="314" t="str">
        <f>'Comp. Desp. Indiretas'!$A$32</f>
        <v>DG</v>
      </c>
      <c r="D48293" s="315" t="str">
        <f>'Comp. Desp. Indiretas'!$C$32</f>
        <v>ALUGUEL DE VEÍCULO LEVE MENSAL</v>
      </c>
      <c r="E48293" s="314" t="str">
        <f>Resumo!$R$5</f>
        <v>Despesa</v>
      </c>
      <c r="F48293" s="314" t="str">
        <f>Resumo!$R$6</f>
        <v>Despesa Indireta</v>
      </c>
      <c r="G48293" s="327">
        <f>'Comp. Desp. Indiretas'!DP32</f>
        <v>0</v>
      </c>
    </row>
    <row r="48294" spans="1:7" x14ac:dyDescent="0.25">
      <c r="A48294" s="319">
        <f>'Comp. Desp. Indiretas'!$DP$7</f>
        <v>0</v>
      </c>
      <c r="B48294" s="314" t="str">
        <f>'Comp. Desp. Indiretas'!$A$33</f>
        <v>DG</v>
      </c>
      <c r="D48294" s="315" t="str">
        <f>'Comp. Desp. Indiretas'!$C$33</f>
        <v>ALUGUEL DE VEICULO LEVE</v>
      </c>
      <c r="E48294" s="314" t="str">
        <f>Resumo!$R$5</f>
        <v>Despesa</v>
      </c>
      <c r="F48294" s="314" t="str">
        <f>Resumo!$R$6</f>
        <v>Despesa Indireta</v>
      </c>
      <c r="G48294" s="327">
        <f>'Comp. Desp. Indiretas'!DP33</f>
        <v>0</v>
      </c>
    </row>
    <row r="48295" spans="1:7" x14ac:dyDescent="0.25">
      <c r="A48295" s="319">
        <f>'Comp. Desp. Indiretas'!$DP$7</f>
        <v>0</v>
      </c>
      <c r="B48295" s="314" t="str">
        <f>'Comp. Desp. Indiretas'!$A$34</f>
        <v>DG</v>
      </c>
      <c r="D48295" s="315" t="str">
        <f>'Comp. Desp. Indiretas'!$C$34</f>
        <v>ALUGUEL CAMINHONTE</v>
      </c>
      <c r="E48295" s="314" t="str">
        <f>Resumo!$R$5</f>
        <v>Despesa</v>
      </c>
      <c r="F48295" s="314" t="str">
        <f>Resumo!$R$6</f>
        <v>Despesa Indireta</v>
      </c>
      <c r="G48295" s="327">
        <f>'Comp. Desp. Indiretas'!DP34</f>
        <v>0</v>
      </c>
    </row>
    <row r="48296" spans="1:7" x14ac:dyDescent="0.25">
      <c r="A48296" s="319">
        <f>'Comp. Desp. Indiretas'!$DP$7</f>
        <v>0</v>
      </c>
      <c r="B48296" s="314" t="str">
        <f>'Comp. Desp. Indiretas'!$A$35</f>
        <v>DG</v>
      </c>
      <c r="D48296" s="315" t="str">
        <f>'Comp. Desp. Indiretas'!$C$35</f>
        <v>AQUISIÇÃO DE VEICULO</v>
      </c>
      <c r="E48296" s="314" t="str">
        <f>Resumo!$R$5</f>
        <v>Despesa</v>
      </c>
      <c r="F48296" s="314" t="str">
        <f>Resumo!$R$6</f>
        <v>Despesa Indireta</v>
      </c>
      <c r="G48296" s="327">
        <f>'Comp. Desp. Indiretas'!DP35</f>
        <v>0</v>
      </c>
    </row>
    <row r="48297" spans="1:7" x14ac:dyDescent="0.25">
      <c r="A48297" s="319">
        <f>'Comp. Desp. Indiretas'!$DP$7</f>
        <v>0</v>
      </c>
      <c r="B48297" s="314" t="str">
        <f>'Comp. Desp. Indiretas'!$A$36</f>
        <v>DG</v>
      </c>
      <c r="D48297" s="315" t="str">
        <f>'Comp. Desp. Indiretas'!$C$36</f>
        <v>COMBUSTÍVEL - GASOLINA</v>
      </c>
      <c r="E48297" s="314" t="str">
        <f>Resumo!$R$5</f>
        <v>Despesa</v>
      </c>
      <c r="F48297" s="314" t="str">
        <f>Resumo!$R$6</f>
        <v>Despesa Indireta</v>
      </c>
      <c r="G48297" s="327">
        <f>'Comp. Desp. Indiretas'!DP36</f>
        <v>0</v>
      </c>
    </row>
    <row r="48298" spans="1:7" x14ac:dyDescent="0.25">
      <c r="A48298" s="319">
        <f>'Comp. Desp. Indiretas'!$DP$7</f>
        <v>0</v>
      </c>
      <c r="B48298" s="314" t="str">
        <f>'Comp. Desp. Indiretas'!$A$37</f>
        <v>DG</v>
      </c>
      <c r="D48298" s="315" t="str">
        <f>'Comp. Desp. Indiretas'!$C$37</f>
        <v>COMBUSTÍVEL - DIESEL</v>
      </c>
      <c r="E48298" s="314" t="str">
        <f>Resumo!$R$5</f>
        <v>Despesa</v>
      </c>
      <c r="F48298" s="314" t="str">
        <f>Resumo!$R$6</f>
        <v>Despesa Indireta</v>
      </c>
      <c r="G48298" s="327">
        <f>'Comp. Desp. Indiretas'!DP37</f>
        <v>0</v>
      </c>
    </row>
    <row r="48299" spans="1:7" x14ac:dyDescent="0.25">
      <c r="A48299" s="319">
        <f>'Comp. Desp. Indiretas'!$DP$7</f>
        <v>0</v>
      </c>
      <c r="B48299" s="314" t="str">
        <f>'Comp. Desp. Indiretas'!$A$38</f>
        <v>DG</v>
      </c>
      <c r="D48299" s="315" t="str">
        <f>'Comp. Desp. Indiretas'!$C$38</f>
        <v>PASSAGEM AÉREA</v>
      </c>
      <c r="E48299" s="314" t="str">
        <f>Resumo!$R$5</f>
        <v>Despesa</v>
      </c>
      <c r="F48299" s="314" t="str">
        <f>Resumo!$R$6</f>
        <v>Despesa Indireta</v>
      </c>
      <c r="G48299" s="327">
        <f>'Comp. Desp. Indiretas'!DP38</f>
        <v>0</v>
      </c>
    </row>
    <row r="48300" spans="1:7" x14ac:dyDescent="0.25">
      <c r="A48300" s="319">
        <f>'Comp. Desp. Indiretas'!$DP$7</f>
        <v>0</v>
      </c>
      <c r="B48300" s="314" t="str">
        <f>'Comp. Desp. Indiretas'!$A$39</f>
        <v>ART</v>
      </c>
      <c r="D48300" s="315" t="str">
        <f>'Comp. Desp. Indiretas'!$C$39</f>
        <v>ART CREA - Nível 1</v>
      </c>
      <c r="E48300" s="314" t="str">
        <f>Resumo!$R$5</f>
        <v>Despesa</v>
      </c>
      <c r="F48300" s="314" t="str">
        <f>Resumo!$R$6</f>
        <v>Despesa Indireta</v>
      </c>
      <c r="G48300" s="327">
        <f>'Comp. Desp. Indiretas'!DP39</f>
        <v>0</v>
      </c>
    </row>
    <row r="48301" spans="1:7" x14ac:dyDescent="0.25">
      <c r="A48301" s="319">
        <f>'Comp. Desp. Indiretas'!$DP$7</f>
        <v>0</v>
      </c>
      <c r="B48301" s="314" t="str">
        <f>'Comp. Desp. Indiretas'!$A$40</f>
        <v>ART</v>
      </c>
      <c r="D48301" s="315" t="str">
        <f>'Comp. Desp. Indiretas'!$C$40</f>
        <v>ART CREA - Nível 2</v>
      </c>
      <c r="E48301" s="314" t="str">
        <f>Resumo!$R$5</f>
        <v>Despesa</v>
      </c>
      <c r="F48301" s="314" t="str">
        <f>Resumo!$R$6</f>
        <v>Despesa Indireta</v>
      </c>
      <c r="G48301" s="327">
        <f>'Comp. Desp. Indiretas'!DP40</f>
        <v>0</v>
      </c>
    </row>
    <row r="48302" spans="1:7" x14ac:dyDescent="0.25">
      <c r="A48302" s="319">
        <f>'Comp. Desp. Indiretas'!$DP$7</f>
        <v>0</v>
      </c>
      <c r="B48302" s="314" t="str">
        <f>'Comp. Desp. Indiretas'!$A$41</f>
        <v>ART</v>
      </c>
      <c r="D48302" s="315" t="str">
        <f>'Comp. Desp. Indiretas'!$C$41</f>
        <v>ART CREA - Nível 3</v>
      </c>
      <c r="E48302" s="314" t="str">
        <f>Resumo!$R$5</f>
        <v>Despesa</v>
      </c>
      <c r="F48302" s="314" t="str">
        <f>Resumo!$R$6</f>
        <v>Despesa Indireta</v>
      </c>
      <c r="G48302" s="327">
        <f>'Comp. Desp. Indiretas'!DP41</f>
        <v>0</v>
      </c>
    </row>
    <row r="48303" spans="1:7" x14ac:dyDescent="0.25">
      <c r="A48303" s="319">
        <f>'Comp. Desp. Indiretas'!$DP$7</f>
        <v>0</v>
      </c>
      <c r="B48303" s="314" t="str">
        <f>'Comp. Desp. Indiretas'!$A$42</f>
        <v>ART</v>
      </c>
      <c r="D48303" s="315" t="str">
        <f>'Comp. Desp. Indiretas'!$C$42</f>
        <v>ACERVO CREA</v>
      </c>
      <c r="E48303" s="314" t="str">
        <f>Resumo!$R$5</f>
        <v>Despesa</v>
      </c>
      <c r="F48303" s="314" t="str">
        <f>Resumo!$R$6</f>
        <v>Despesa Indireta</v>
      </c>
      <c r="G48303" s="327">
        <f>'Comp. Desp. Indiretas'!DP42</f>
        <v>0</v>
      </c>
    </row>
    <row r="48304" spans="1:7" x14ac:dyDescent="0.25">
      <c r="A48304" s="319">
        <f>'Comp. Desp. Indiretas'!$DP$7</f>
        <v>0</v>
      </c>
      <c r="B48304" s="314" t="str">
        <f>'Comp. Desp. Indiretas'!$A$43</f>
        <v>ART</v>
      </c>
      <c r="D48304" s="315" t="str">
        <f>'Comp. Desp. Indiretas'!$C$43</f>
        <v>ART CRBio</v>
      </c>
      <c r="E48304" s="314" t="str">
        <f>Resumo!$R$5</f>
        <v>Despesa</v>
      </c>
      <c r="F48304" s="314" t="str">
        <f>Resumo!$R$6</f>
        <v>Despesa Indireta</v>
      </c>
      <c r="G48304" s="327">
        <f>'Comp. Desp. Indiretas'!DP43</f>
        <v>0</v>
      </c>
    </row>
    <row r="48305" spans="1:7" x14ac:dyDescent="0.25">
      <c r="A48305" s="319">
        <f>'Comp. Desp. Indiretas'!$DP$7</f>
        <v>0</v>
      </c>
      <c r="B48305" s="314" t="str">
        <f>'Comp. Desp. Indiretas'!$A$44</f>
        <v>ART</v>
      </c>
      <c r="D48305" s="315" t="str">
        <f>'Comp. Desp. Indiretas'!$C$44</f>
        <v>ACERVO CRBio</v>
      </c>
      <c r="E48305" s="314" t="str">
        <f>Resumo!$R$5</f>
        <v>Despesa</v>
      </c>
      <c r="F48305" s="314" t="str">
        <f>Resumo!$R$6</f>
        <v>Despesa Indireta</v>
      </c>
      <c r="G48305" s="327">
        <f>'Comp. Desp. Indiretas'!DP44</f>
        <v>0</v>
      </c>
    </row>
    <row r="48306" spans="1:7" x14ac:dyDescent="0.25">
      <c r="A48306" s="319">
        <f>'Comp. Desp. Indiretas'!$DP$7</f>
        <v>0</v>
      </c>
      <c r="B48306" s="314" t="str">
        <f>'Comp. Desp. Indiretas'!$A$45</f>
        <v>ART</v>
      </c>
      <c r="D48306" s="315" t="str">
        <f>'Comp. Desp. Indiretas'!$C$45</f>
        <v>VISTO CREA PF</v>
      </c>
      <c r="E48306" s="314" t="str">
        <f>Resumo!$R$5</f>
        <v>Despesa</v>
      </c>
      <c r="F48306" s="314" t="str">
        <f>Resumo!$R$6</f>
        <v>Despesa Indireta</v>
      </c>
      <c r="G48306" s="327">
        <f>'Comp. Desp. Indiretas'!DP45</f>
        <v>0</v>
      </c>
    </row>
    <row r="48307" spans="1:7" x14ac:dyDescent="0.25">
      <c r="A48307" s="319">
        <f>'Comp. Desp. Indiretas'!$DP$7</f>
        <v>0</v>
      </c>
      <c r="B48307" s="314" t="str">
        <f>'Comp. Desp. Indiretas'!$A$46</f>
        <v>ART</v>
      </c>
      <c r="D48307" s="315" t="str">
        <f>'Comp. Desp. Indiretas'!$C$46</f>
        <v>VISTO CREA PJ</v>
      </c>
      <c r="E48307" s="314" t="str">
        <f>Resumo!$R$5</f>
        <v>Despesa</v>
      </c>
      <c r="F48307" s="314" t="str">
        <f>Resumo!$R$6</f>
        <v>Despesa Indireta</v>
      </c>
      <c r="G48307" s="327">
        <f>'Comp. Desp. Indiretas'!DP46</f>
        <v>0</v>
      </c>
    </row>
    <row r="48308" spans="1:7" x14ac:dyDescent="0.25">
      <c r="A48308" s="319">
        <f>'Comp. Desp. Indiretas'!$DP$7</f>
        <v>0</v>
      </c>
      <c r="B48308" s="314" t="str">
        <f>'Comp. Desp. Indiretas'!$A$47</f>
        <v>ART</v>
      </c>
      <c r="D48308" s="315" t="str">
        <f>'Comp. Desp. Indiretas'!$C$47</f>
        <v>ANUIDADE CREA PF</v>
      </c>
      <c r="E48308" s="314" t="str">
        <f>Resumo!$R$5</f>
        <v>Despesa</v>
      </c>
      <c r="F48308" s="314" t="str">
        <f>Resumo!$R$6</f>
        <v>Despesa Indireta</v>
      </c>
      <c r="G48308" s="327">
        <f>'Comp. Desp. Indiretas'!DP47</f>
        <v>0</v>
      </c>
    </row>
    <row r="48309" spans="1:7" x14ac:dyDescent="0.25">
      <c r="A48309" s="319">
        <f>'Comp. Desp. Indiretas'!$DP$7</f>
        <v>0</v>
      </c>
      <c r="B48309" s="314" t="str">
        <f>'Comp. Desp. Indiretas'!$A$48</f>
        <v>ART</v>
      </c>
      <c r="D48309" s="315" t="str">
        <f>'Comp. Desp. Indiretas'!$C$48</f>
        <v>ANUIDADE CREA PJ</v>
      </c>
      <c r="E48309" s="314" t="str">
        <f>Resumo!$R$5</f>
        <v>Despesa</v>
      </c>
      <c r="F48309" s="314" t="str">
        <f>Resumo!$R$6</f>
        <v>Despesa Indireta</v>
      </c>
      <c r="G48309" s="327">
        <f>'Comp. Desp. Indiretas'!DP48</f>
        <v>0</v>
      </c>
    </row>
    <row r="48310" spans="1:7" x14ac:dyDescent="0.25">
      <c r="A48310" s="319">
        <f>'Comp. Desp. Indiretas'!$DP$7</f>
        <v>0</v>
      </c>
      <c r="B48310" s="314" t="str">
        <f>'Comp. Desp. Indiretas'!$A$49</f>
        <v>ART</v>
      </c>
      <c r="D48310" s="315" t="str">
        <f>'Comp. Desp. Indiretas'!$C$49</f>
        <v>VISTO CRBio PF</v>
      </c>
      <c r="E48310" s="314" t="str">
        <f>Resumo!$R$5</f>
        <v>Despesa</v>
      </c>
      <c r="F48310" s="314" t="str">
        <f>Resumo!$R$6</f>
        <v>Despesa Indireta</v>
      </c>
      <c r="G48310" s="327">
        <f>'Comp. Desp. Indiretas'!DP49</f>
        <v>0</v>
      </c>
    </row>
    <row r="48311" spans="1:7" x14ac:dyDescent="0.25">
      <c r="A48311" s="319">
        <f>'Comp. Desp. Indiretas'!$DP$7</f>
        <v>0</v>
      </c>
      <c r="B48311" s="314" t="str">
        <f>'Comp. Desp. Indiretas'!$A$50</f>
        <v>ART</v>
      </c>
      <c r="D48311" s="315" t="str">
        <f>'Comp. Desp. Indiretas'!$C$50</f>
        <v>VISTO CRBio PJ</v>
      </c>
      <c r="E48311" s="314" t="str">
        <f>Resumo!$R$5</f>
        <v>Despesa</v>
      </c>
      <c r="F48311" s="314" t="str">
        <f>Resumo!$R$6</f>
        <v>Despesa Indireta</v>
      </c>
      <c r="G48311" s="327">
        <f>'Comp. Desp. Indiretas'!DP50</f>
        <v>0</v>
      </c>
    </row>
    <row r="48312" spans="1:7" x14ac:dyDescent="0.25">
      <c r="A48312" s="319">
        <f>'Comp. Desp. Indiretas'!$DP$7</f>
        <v>0</v>
      </c>
      <c r="B48312" s="314" t="str">
        <f>'Comp. Desp. Indiretas'!$A$51</f>
        <v>SMS</v>
      </c>
      <c r="D48312" s="315" t="str">
        <f>'Comp. Desp. Indiretas'!$C$51</f>
        <v>PPRA</v>
      </c>
      <c r="E48312" s="314" t="str">
        <f>Resumo!$R$5</f>
        <v>Despesa</v>
      </c>
      <c r="F48312" s="314" t="str">
        <f>Resumo!$R$6</f>
        <v>Despesa Indireta</v>
      </c>
      <c r="G48312" s="327">
        <f>'Comp. Desp. Indiretas'!DP51</f>
        <v>0</v>
      </c>
    </row>
    <row r="48313" spans="1:7" x14ac:dyDescent="0.25">
      <c r="A48313" s="319">
        <f>'Comp. Desp. Indiretas'!$DP$7</f>
        <v>0</v>
      </c>
      <c r="B48313" s="314" t="str">
        <f>'Comp. Desp. Indiretas'!$A$52</f>
        <v>SMS</v>
      </c>
      <c r="D48313" s="315" t="str">
        <f>'Comp. Desp. Indiretas'!$C$52</f>
        <v>PCMSO</v>
      </c>
      <c r="E48313" s="314" t="str">
        <f>Resumo!$R$5</f>
        <v>Despesa</v>
      </c>
      <c r="F48313" s="314" t="str">
        <f>Resumo!$R$6</f>
        <v>Despesa Indireta</v>
      </c>
      <c r="G48313" s="327">
        <f>'Comp. Desp. Indiretas'!DP52</f>
        <v>0</v>
      </c>
    </row>
    <row r="48314" spans="1:7" x14ac:dyDescent="0.25">
      <c r="A48314" s="319">
        <f>'Comp. Desp. Indiretas'!$DP$7</f>
        <v>0</v>
      </c>
      <c r="B48314" s="314" t="str">
        <f>'Comp. Desp. Indiretas'!$A$53</f>
        <v>SMS</v>
      </c>
      <c r="D48314" s="315" t="str">
        <f>'Comp. Desp. Indiretas'!$C$53</f>
        <v>APR</v>
      </c>
      <c r="E48314" s="314" t="str">
        <f>Resumo!$R$5</f>
        <v>Despesa</v>
      </c>
      <c r="F48314" s="314" t="str">
        <f>Resumo!$R$6</f>
        <v>Despesa Indireta</v>
      </c>
      <c r="G48314" s="327">
        <f>'Comp. Desp. Indiretas'!DP53</f>
        <v>0</v>
      </c>
    </row>
    <row r="48315" spans="1:7" x14ac:dyDescent="0.25">
      <c r="A48315" s="319">
        <f>'Comp. Desp. Indiretas'!$DP$7</f>
        <v>0</v>
      </c>
      <c r="B48315" s="314" t="str">
        <f>'Comp. Desp. Indiretas'!$A$55</f>
        <v>SMS</v>
      </c>
      <c r="D48315" s="315" t="str">
        <f>'Comp. Desp. Indiretas'!$C$55</f>
        <v>TREINAMENTO</v>
      </c>
      <c r="E48315" s="314" t="str">
        <f>Resumo!$R$5</f>
        <v>Despesa</v>
      </c>
      <c r="F48315" s="314" t="str">
        <f>Resumo!$R$6</f>
        <v>Despesa Indireta</v>
      </c>
      <c r="G48315" s="327">
        <f>'Comp. Desp. Indiretas'!DP55</f>
        <v>0</v>
      </c>
    </row>
    <row r="48316" spans="1:7" x14ac:dyDescent="0.25">
      <c r="A48316" s="319">
        <f>'Comp. Desp. Indiretas'!$DP$7</f>
        <v>0</v>
      </c>
      <c r="B48316" s="314" t="str">
        <f>'Comp. Desp. Indiretas'!$A$56</f>
        <v>SMS</v>
      </c>
      <c r="D48316" s="315" t="str">
        <f>'Comp. Desp. Indiretas'!$C$56</f>
        <v>ASO</v>
      </c>
      <c r="E48316" s="314" t="str">
        <f>Resumo!$R$5</f>
        <v>Despesa</v>
      </c>
      <c r="F48316" s="314" t="str">
        <f>Resumo!$R$6</f>
        <v>Despesa Indireta</v>
      </c>
      <c r="G48316" s="327">
        <f>'Comp. Desp. Indiretas'!DP56</f>
        <v>0</v>
      </c>
    </row>
    <row r="48317" spans="1:7" x14ac:dyDescent="0.25">
      <c r="A48317" s="319">
        <f>'Comp. Desp. Indiretas'!$DP$7</f>
        <v>0</v>
      </c>
      <c r="B48317" s="314">
        <f>'Comp. Desp. Indiretas'!$A$57</f>
        <v>0</v>
      </c>
      <c r="D48317" s="315" t="str">
        <f>'Comp. Desp. Indiretas'!$C$57</f>
        <v/>
      </c>
      <c r="E48317" s="314" t="str">
        <f>Resumo!$R$5</f>
        <v>Despesa</v>
      </c>
      <c r="F48317" s="314" t="str">
        <f>Resumo!$R$6</f>
        <v>Despesa Indireta</v>
      </c>
      <c r="G48317" s="327">
        <f>'Comp. Desp. Indiretas'!DP57</f>
        <v>0</v>
      </c>
    </row>
    <row r="48318" spans="1:7" x14ac:dyDescent="0.25">
      <c r="A48318" s="319">
        <f>'Comp. Desp. Indiretas'!$DP$7</f>
        <v>0</v>
      </c>
      <c r="B48318" s="314">
        <f>'Comp. Desp. Indiretas'!$A$58</f>
        <v>0</v>
      </c>
      <c r="D48318" s="315" t="str">
        <f>'Comp. Desp. Indiretas'!$C$58</f>
        <v/>
      </c>
      <c r="E48318" s="314" t="str">
        <f>Resumo!$R$5</f>
        <v>Despesa</v>
      </c>
      <c r="F48318" s="314" t="str">
        <f>Resumo!$R$6</f>
        <v>Despesa Indireta</v>
      </c>
      <c r="G48318" s="327">
        <f>'Comp. Desp. Indiretas'!DP58</f>
        <v>0</v>
      </c>
    </row>
    <row r="48319" spans="1:7" x14ac:dyDescent="0.25">
      <c r="A48319" s="319">
        <f>'Comp. Desp. Indiretas'!$DP$7</f>
        <v>0</v>
      </c>
      <c r="B48319" s="314">
        <f>'Comp. Desp. Indiretas'!$A$59</f>
        <v>0</v>
      </c>
      <c r="D48319" s="315" t="str">
        <f>'Comp. Desp. Indiretas'!$C$59</f>
        <v/>
      </c>
      <c r="E48319" s="314" t="str">
        <f>Resumo!$R$5</f>
        <v>Despesa</v>
      </c>
      <c r="F48319" s="314" t="str">
        <f>Resumo!$R$6</f>
        <v>Despesa Indireta</v>
      </c>
      <c r="G48319" s="327">
        <f>'Comp. Desp. Indiretas'!DP59</f>
        <v>0</v>
      </c>
    </row>
    <row r="48320" spans="1:7" x14ac:dyDescent="0.25">
      <c r="A48320" s="319">
        <f>'Comp. Desp. Indiretas'!$DP$7</f>
        <v>0</v>
      </c>
      <c r="B48320" s="314">
        <f>'Comp. Desp. Indiretas'!$A$60</f>
        <v>0</v>
      </c>
      <c r="D48320" s="315" t="str">
        <f>'Comp. Desp. Indiretas'!$C$60</f>
        <v/>
      </c>
      <c r="E48320" s="314" t="str">
        <f>Resumo!$R$5</f>
        <v>Despesa</v>
      </c>
      <c r="F48320" s="314" t="str">
        <f>Resumo!$R$6</f>
        <v>Despesa Indireta</v>
      </c>
      <c r="G48320" s="327">
        <f>'Comp. Desp. Indiretas'!DP60</f>
        <v>0</v>
      </c>
    </row>
    <row r="48321" spans="1:7" x14ac:dyDescent="0.25">
      <c r="A48321" s="319">
        <f>'Comp. Desp. Indiretas'!$DP$7</f>
        <v>0</v>
      </c>
      <c r="B48321" s="314" t="str">
        <f>'Comp. Desp. Indiretas'!$A$63</f>
        <v>MOC</v>
      </c>
      <c r="D48321" s="315" t="str">
        <f>'Comp. Desp. Indiretas'!$C$63</f>
        <v>DIRETOR TÉCNICO</v>
      </c>
      <c r="E48321" s="314" t="str">
        <f>Resumo!$R$5</f>
        <v>Despesa</v>
      </c>
      <c r="F48321" s="314" t="str">
        <f>Resumo!$R$6</f>
        <v>Despesa Indireta</v>
      </c>
      <c r="G48321" s="327">
        <f>'Comp. Desp. Indiretas'!DP63</f>
        <v>0</v>
      </c>
    </row>
    <row r="48322" spans="1:7" x14ac:dyDescent="0.25">
      <c r="A48322" s="319">
        <f>'Comp. Desp. Indiretas'!$DP$7</f>
        <v>0</v>
      </c>
      <c r="B48322" s="314" t="str">
        <f>'Comp. Desp. Indiretas'!$A$64</f>
        <v>MOC</v>
      </c>
      <c r="D48322" s="315" t="str">
        <f>'Comp. Desp. Indiretas'!$C$64</f>
        <v>ANALISTA DE SUPRIMENTOS</v>
      </c>
      <c r="E48322" s="314" t="str">
        <f>Resumo!$R$5</f>
        <v>Despesa</v>
      </c>
      <c r="F48322" s="314" t="str">
        <f>Resumo!$R$6</f>
        <v>Despesa Indireta</v>
      </c>
      <c r="G48322" s="327">
        <f>'Comp. Desp. Indiretas'!DP64</f>
        <v>0</v>
      </c>
    </row>
    <row r="48323" spans="1:7" x14ac:dyDescent="0.25">
      <c r="A48323" s="319">
        <f>'Comp. Desp. Indiretas'!$DP$7</f>
        <v>0</v>
      </c>
      <c r="B48323" s="314" t="str">
        <f>'Comp. Desp. Indiretas'!$A$65</f>
        <v>MOC</v>
      </c>
      <c r="D48323" s="315" t="str">
        <f>'Comp. Desp. Indiretas'!$C$65</f>
        <v>GERENTE DE PROJETO - PJ</v>
      </c>
      <c r="E48323" s="314" t="str">
        <f>Resumo!$R$5</f>
        <v>Despesa</v>
      </c>
      <c r="F48323" s="314" t="str">
        <f>Resumo!$R$6</f>
        <v>Despesa Indireta</v>
      </c>
      <c r="G48323" s="327">
        <f>'Comp. Desp. Indiretas'!DP65</f>
        <v>0</v>
      </c>
    </row>
    <row r="48324" spans="1:7" x14ac:dyDescent="0.25">
      <c r="A48324" s="319">
        <f>'Comp. Desp. Indiretas'!$DP$7</f>
        <v>0</v>
      </c>
      <c r="B48324" s="314" t="str">
        <f>'Comp. Desp. Indiretas'!$A$66</f>
        <v>MOC</v>
      </c>
      <c r="D48324" s="315" t="str">
        <f>'Comp. Desp. Indiretas'!$C$66</f>
        <v>COORD. DE PROJETO - PJ</v>
      </c>
      <c r="E48324" s="314" t="str">
        <f>Resumo!$R$5</f>
        <v>Despesa</v>
      </c>
      <c r="F48324" s="314" t="str">
        <f>Resumo!$R$6</f>
        <v>Despesa Indireta</v>
      </c>
      <c r="G48324" s="327">
        <f>'Comp. Desp. Indiretas'!DP66</f>
        <v>0</v>
      </c>
    </row>
    <row r="48325" spans="1:7" x14ac:dyDescent="0.25">
      <c r="A48325" s="319">
        <f>'Comp. Desp. Indiretas'!$DP$7</f>
        <v>0</v>
      </c>
      <c r="B48325" s="314" t="str">
        <f>'Comp. Desp. Indiretas'!$A$67</f>
        <v>MOC</v>
      </c>
      <c r="D48325" s="315" t="str">
        <f>'Comp. Desp. Indiretas'!$C$67</f>
        <v>COORD. OPERACIONAL - PJ</v>
      </c>
      <c r="E48325" s="314" t="str">
        <f>Resumo!$R$5</f>
        <v>Despesa</v>
      </c>
      <c r="F48325" s="314" t="str">
        <f>Resumo!$R$6</f>
        <v>Despesa Indireta</v>
      </c>
      <c r="G48325" s="327">
        <f>'Comp. Desp. Indiretas'!DP67</f>
        <v>0</v>
      </c>
    </row>
    <row r="48326" spans="1:7" x14ac:dyDescent="0.25">
      <c r="A48326" s="319">
        <f>'Comp. Desp. Indiretas'!$DP$7</f>
        <v>0</v>
      </c>
      <c r="B48326" s="314" t="str">
        <f>'Comp. Desp. Indiretas'!$A$68</f>
        <v>MOC</v>
      </c>
      <c r="D48326" s="315" t="str">
        <f>'Comp. Desp. Indiretas'!$C$68</f>
        <v>ANALISTA DE PROJETOS SENIOR - PJ</v>
      </c>
      <c r="E48326" s="314" t="str">
        <f>Resumo!$R$5</f>
        <v>Despesa</v>
      </c>
      <c r="F48326" s="314" t="str">
        <f>Resumo!$R$6</f>
        <v>Despesa Indireta</v>
      </c>
      <c r="G48326" s="327">
        <f>'Comp. Desp. Indiretas'!DP68</f>
        <v>0</v>
      </c>
    </row>
    <row r="48327" spans="1:7" x14ac:dyDescent="0.25">
      <c r="A48327" s="319">
        <f>'Comp. Desp. Indiretas'!$DP$7</f>
        <v>0</v>
      </c>
      <c r="B48327" s="314" t="str">
        <f>'Comp. Desp. Indiretas'!$A$69</f>
        <v>MOC</v>
      </c>
      <c r="D48327" s="315" t="str">
        <f>'Comp. Desp. Indiretas'!$C$69</f>
        <v>ANALISTA DE PROJETOS PLENO - PJ</v>
      </c>
      <c r="E48327" s="314" t="str">
        <f>Resumo!$R$5</f>
        <v>Despesa</v>
      </c>
      <c r="F48327" s="314" t="str">
        <f>Resumo!$R$6</f>
        <v>Despesa Indireta</v>
      </c>
      <c r="G48327" s="327">
        <f>'Comp. Desp. Indiretas'!DP69</f>
        <v>0</v>
      </c>
    </row>
    <row r="48328" spans="1:7" x14ac:dyDescent="0.25">
      <c r="A48328" s="319">
        <f>'Comp. Desp. Indiretas'!$DP$7</f>
        <v>0</v>
      </c>
      <c r="B48328" s="314" t="str">
        <f>'Comp. Desp. Indiretas'!$A$70</f>
        <v>MOC</v>
      </c>
      <c r="D48328" s="315" t="str">
        <f>'Comp. Desp. Indiretas'!$C$70</f>
        <v>ANALISTA DE PROJETOS JUNIOR - PJ</v>
      </c>
      <c r="E48328" s="314" t="str">
        <f>Resumo!$R$5</f>
        <v>Despesa</v>
      </c>
      <c r="F48328" s="314" t="str">
        <f>Resumo!$R$6</f>
        <v>Despesa Indireta</v>
      </c>
      <c r="G48328" s="327">
        <f>'Comp. Desp. Indiretas'!DP70</f>
        <v>0</v>
      </c>
    </row>
    <row r="48329" spans="1:7" x14ac:dyDescent="0.25">
      <c r="A48329" s="319">
        <f>'Comp. Desp. Indiretas'!$DP$7</f>
        <v>0</v>
      </c>
      <c r="B48329" s="314" t="str">
        <f>'Comp. Desp. Indiretas'!$A$71</f>
        <v>MOC</v>
      </c>
      <c r="D48329" s="315" t="str">
        <f>'Comp. Desp. Indiretas'!$C$71</f>
        <v>TÉCNICO OPERACIONAL - PJ</v>
      </c>
      <c r="E48329" s="314" t="str">
        <f>Resumo!$R$5</f>
        <v>Despesa</v>
      </c>
      <c r="F48329" s="314" t="str">
        <f>Resumo!$R$6</f>
        <v>Despesa Indireta</v>
      </c>
      <c r="G48329" s="327">
        <f>'Comp. Desp. Indiretas'!DP71</f>
        <v>0</v>
      </c>
    </row>
    <row r="48330" spans="1:7" x14ac:dyDescent="0.25">
      <c r="A48330" s="319">
        <f>'Comp. Desp. Indiretas'!$DP$7</f>
        <v>0</v>
      </c>
      <c r="B48330" s="314" t="str">
        <f>'Comp. Desp. Indiretas'!$A$72</f>
        <v>MOC</v>
      </c>
      <c r="D48330" s="315" t="str">
        <f>'Comp. Desp. Indiretas'!$C$72</f>
        <v>AUXILIAR TÉCNICO - PJ</v>
      </c>
      <c r="E48330" s="314" t="str">
        <f>Resumo!$R$5</f>
        <v>Despesa</v>
      </c>
      <c r="F48330" s="314" t="str">
        <f>Resumo!$R$6</f>
        <v>Despesa Indireta</v>
      </c>
      <c r="G48330" s="327">
        <f>'Comp. Desp. Indiretas'!DP72</f>
        <v>0</v>
      </c>
    </row>
    <row r="48331" spans="1:7" x14ac:dyDescent="0.25">
      <c r="A48331" s="319">
        <f>'Comp. Desp. Indiretas'!$DP$7</f>
        <v>0</v>
      </c>
      <c r="B48331" s="314" t="str">
        <f>'Comp. Desp. Indiretas'!$A$73</f>
        <v>MOC</v>
      </c>
      <c r="D48331" s="315" t="str">
        <f>'Comp. Desp. Indiretas'!$C$73</f>
        <v>ANALISTA FINANCEIRO</v>
      </c>
      <c r="E48331" s="314" t="str">
        <f>Resumo!$R$5</f>
        <v>Despesa</v>
      </c>
      <c r="F48331" s="314" t="str">
        <f>Resumo!$R$6</f>
        <v>Despesa Indireta</v>
      </c>
      <c r="G48331" s="327">
        <f>'Comp. Desp. Indiretas'!DP73</f>
        <v>0</v>
      </c>
    </row>
    <row r="48332" spans="1:7" x14ac:dyDescent="0.25">
      <c r="A48332" s="319">
        <f>'Comp. Desp. Indiretas'!$DP$7</f>
        <v>0</v>
      </c>
      <c r="B48332" s="314" t="str">
        <f>'Comp. Desp. Indiretas'!$A$74</f>
        <v>MOC</v>
      </c>
      <c r="D48332" s="315" t="str">
        <f>'Comp. Desp. Indiretas'!$C$74</f>
        <v>ANALISTA DE SUPRIMENTOS</v>
      </c>
      <c r="E48332" s="314" t="str">
        <f>Resumo!$R$5</f>
        <v>Despesa</v>
      </c>
      <c r="F48332" s="314" t="str">
        <f>Resumo!$R$6</f>
        <v>Despesa Indireta</v>
      </c>
      <c r="G48332" s="327">
        <f>'Comp. Desp. Indiretas'!DP74</f>
        <v>0</v>
      </c>
    </row>
    <row r="48333" spans="1:7" x14ac:dyDescent="0.25">
      <c r="A48333" s="319">
        <f>'Comp. Desp. Indiretas'!$DP$7</f>
        <v>0</v>
      </c>
      <c r="B48333" s="314" t="str">
        <f>'Comp. Desp. Indiretas'!$A$75</f>
        <v>DG</v>
      </c>
      <c r="D48333" s="315" t="str">
        <f>'Comp. Desp. Indiretas'!$C$75</f>
        <v>HOSPEDAGEM - NIVEL 1</v>
      </c>
      <c r="E48333" s="314" t="str">
        <f>Resumo!$R$5</f>
        <v>Despesa</v>
      </c>
      <c r="F48333" s="314" t="str">
        <f>Resumo!$R$6</f>
        <v>Despesa Indireta</v>
      </c>
      <c r="G48333" s="327">
        <f>'Comp. Desp. Indiretas'!DP75</f>
        <v>0</v>
      </c>
    </row>
    <row r="48334" spans="1:7" x14ac:dyDescent="0.25">
      <c r="A48334" s="319">
        <f>'Comp. Desp. Indiretas'!$DP$7</f>
        <v>0</v>
      </c>
      <c r="B48334" s="314" t="str">
        <f>'Comp. Desp. Indiretas'!$A$76</f>
        <v>DG</v>
      </c>
      <c r="D48334" s="315" t="str">
        <f>'Comp. Desp. Indiretas'!$C$76</f>
        <v>ALIMENTAÇÃO - NIVEL 1</v>
      </c>
      <c r="E48334" s="314" t="str">
        <f>Resumo!$R$5</f>
        <v>Despesa</v>
      </c>
      <c r="F48334" s="314" t="str">
        <f>Resumo!$R$6</f>
        <v>Despesa Indireta</v>
      </c>
      <c r="G48334" s="327">
        <f>'Comp. Desp. Indiretas'!DP76</f>
        <v>0</v>
      </c>
    </row>
    <row r="48335" spans="1:7" x14ac:dyDescent="0.25">
      <c r="A48335" s="319">
        <f>'Comp. Desp. Indiretas'!$DP$7</f>
        <v>0</v>
      </c>
      <c r="B48335" s="314" t="str">
        <f>'Comp. Desp. Indiretas'!$A$77</f>
        <v>DG</v>
      </c>
      <c r="D48335" s="315" t="str">
        <f>'Comp. Desp. Indiretas'!$C$77</f>
        <v>LOCAÇÃO DE BASE OPERACIONAL</v>
      </c>
      <c r="E48335" s="314" t="str">
        <f>Resumo!$R$5</f>
        <v>Despesa</v>
      </c>
      <c r="F48335" s="314" t="str">
        <f>Resumo!$R$6</f>
        <v>Despesa Indireta</v>
      </c>
      <c r="G48335" s="327">
        <f>'Comp. Desp. Indiretas'!DP77</f>
        <v>0</v>
      </c>
    </row>
    <row r="48336" spans="1:7" x14ac:dyDescent="0.25">
      <c r="A48336" s="319">
        <f>'Comp. Desp. Indiretas'!$DP$7</f>
        <v>0</v>
      </c>
      <c r="B48336" s="314" t="str">
        <f>'Comp. Desp. Indiretas'!$A$78</f>
        <v>DG</v>
      </c>
      <c r="D48336" s="315" t="str">
        <f>'Comp. Desp. Indiretas'!$C$78</f>
        <v>ALIMENTAÇÃO - NIVEL 1</v>
      </c>
      <c r="E48336" s="314" t="str">
        <f>Resumo!$R$5</f>
        <v>Despesa</v>
      </c>
      <c r="F48336" s="314" t="str">
        <f>Resumo!$R$6</f>
        <v>Despesa Indireta</v>
      </c>
      <c r="G48336" s="327">
        <f>'Comp. Desp. Indiretas'!DP78</f>
        <v>0</v>
      </c>
    </row>
    <row r="48337" spans="1:7" x14ac:dyDescent="0.25">
      <c r="A48337" s="319">
        <f>'Comp. Desp. Indiretas'!$DP$7</f>
        <v>0</v>
      </c>
      <c r="B48337" s="314" t="str">
        <f>'Comp. Desp. Indiretas'!$A$79</f>
        <v>DG</v>
      </c>
      <c r="D48337" s="315" t="str">
        <f>'Comp. Desp. Indiretas'!$C$79</f>
        <v>ALIMENTAÇÃO - NIVEL 2</v>
      </c>
      <c r="E48337" s="314" t="str">
        <f>Resumo!$R$5</f>
        <v>Despesa</v>
      </c>
      <c r="F48337" s="314" t="str">
        <f>Resumo!$R$6</f>
        <v>Despesa Indireta</v>
      </c>
      <c r="G48337" s="327">
        <f>'Comp. Desp. Indiretas'!DP79</f>
        <v>0</v>
      </c>
    </row>
    <row r="48338" spans="1:7" x14ac:dyDescent="0.25">
      <c r="A48338" s="319">
        <f>'Comp. Desp. Indiretas'!$DP$7</f>
        <v>0</v>
      </c>
      <c r="B48338" s="314" t="str">
        <f>'Comp. Desp. Indiretas'!$A$80</f>
        <v>DG</v>
      </c>
      <c r="D48338" s="315" t="str">
        <f>'Comp. Desp. Indiretas'!$C$80</f>
        <v>ALIMENTAÇÃO - NIVEL 3</v>
      </c>
      <c r="E48338" s="314" t="str">
        <f>Resumo!$R$5</f>
        <v>Despesa</v>
      </c>
      <c r="F48338" s="314" t="str">
        <f>Resumo!$R$6</f>
        <v>Despesa Indireta</v>
      </c>
      <c r="G48338" s="327">
        <f>'Comp. Desp. Indiretas'!DP80</f>
        <v>0</v>
      </c>
    </row>
    <row r="48339" spans="1:7" x14ac:dyDescent="0.25">
      <c r="A48339" s="319">
        <f>'Comp. Desp. Indiretas'!$DP$7</f>
        <v>0</v>
      </c>
      <c r="B48339" s="314" t="str">
        <f>'Comp. Desp. Indiretas'!$A$81</f>
        <v>DG</v>
      </c>
      <c r="D48339" s="315" t="str">
        <f>'Comp. Desp. Indiretas'!$C$81</f>
        <v>TELEFONIA</v>
      </c>
      <c r="E48339" s="314" t="str">
        <f>Resumo!$R$5</f>
        <v>Despesa</v>
      </c>
      <c r="F48339" s="314" t="str">
        <f>Resumo!$R$6</f>
        <v>Despesa Indireta</v>
      </c>
      <c r="G48339" s="327">
        <f>'Comp. Desp. Indiretas'!DP81</f>
        <v>0</v>
      </c>
    </row>
    <row r="48340" spans="1:7" x14ac:dyDescent="0.25">
      <c r="A48340" s="319">
        <f>'Comp. Desp. Indiretas'!$DP$7</f>
        <v>0</v>
      </c>
      <c r="B48340" s="314" t="str">
        <f>'Comp. Desp. Indiretas'!$A$82</f>
        <v>DG</v>
      </c>
      <c r="D48340" s="315" t="str">
        <f>'Comp. Desp. Indiretas'!$C$82</f>
        <v>ALUGUEL DE VEÍCULO LEVE MENSAL</v>
      </c>
      <c r="E48340" s="314" t="str">
        <f>Resumo!$R$5</f>
        <v>Despesa</v>
      </c>
      <c r="F48340" s="314" t="str">
        <f>Resumo!$R$6</f>
        <v>Despesa Indireta</v>
      </c>
      <c r="G48340" s="327">
        <f>'Comp. Desp. Indiretas'!DP82</f>
        <v>0</v>
      </c>
    </row>
    <row r="48341" spans="1:7" x14ac:dyDescent="0.25">
      <c r="A48341" s="319">
        <f>'Comp. Desp. Indiretas'!$DP$7</f>
        <v>0</v>
      </c>
      <c r="B48341" s="314" t="str">
        <f>'Comp. Desp. Indiretas'!$A$83</f>
        <v>DG</v>
      </c>
      <c r="D48341" s="315" t="str">
        <f>'Comp. Desp. Indiretas'!$C$83</f>
        <v>ALUGUEL DE VEICULO LEVE</v>
      </c>
      <c r="E48341" s="314" t="str">
        <f>Resumo!$R$5</f>
        <v>Despesa</v>
      </c>
      <c r="F48341" s="314" t="str">
        <f>Resumo!$R$6</f>
        <v>Despesa Indireta</v>
      </c>
      <c r="G48341" s="327">
        <f>'Comp. Desp. Indiretas'!DP83</f>
        <v>0</v>
      </c>
    </row>
    <row r="48342" spans="1:7" x14ac:dyDescent="0.25">
      <c r="A48342" s="319">
        <f>'Comp. Desp. Indiretas'!$DP$7</f>
        <v>0</v>
      </c>
      <c r="B48342" s="314" t="str">
        <f>'Comp. Desp. Indiretas'!$A$84</f>
        <v>DG</v>
      </c>
      <c r="D48342" s="315" t="str">
        <f>'Comp. Desp. Indiretas'!$C$84</f>
        <v>ALUGUEL CAMINHONTE</v>
      </c>
      <c r="E48342" s="314" t="str">
        <f>Resumo!$R$5</f>
        <v>Despesa</v>
      </c>
      <c r="F48342" s="314" t="str">
        <f>Resumo!$R$6</f>
        <v>Despesa Indireta</v>
      </c>
      <c r="G48342" s="327">
        <f>'Comp. Desp. Indiretas'!DP84</f>
        <v>0</v>
      </c>
    </row>
    <row r="48343" spans="1:7" x14ac:dyDescent="0.25">
      <c r="A48343" s="319">
        <f>'Comp. Desp. Indiretas'!$DP$7</f>
        <v>0</v>
      </c>
      <c r="B48343" s="314" t="str">
        <f>'Comp. Desp. Indiretas'!$A$85</f>
        <v>DG</v>
      </c>
      <c r="D48343" s="315" t="str">
        <f>'Comp. Desp. Indiretas'!$C$85</f>
        <v>AQUISIÇÃO DE VEICULO</v>
      </c>
      <c r="E48343" s="314" t="str">
        <f>Resumo!$R$5</f>
        <v>Despesa</v>
      </c>
      <c r="F48343" s="314" t="str">
        <f>Resumo!$R$6</f>
        <v>Despesa Indireta</v>
      </c>
      <c r="G48343" s="327">
        <f>'Comp. Desp. Indiretas'!DP85</f>
        <v>0</v>
      </c>
    </row>
    <row r="48344" spans="1:7" x14ac:dyDescent="0.25">
      <c r="A48344" s="319">
        <f>'Comp. Desp. Indiretas'!$DP$7</f>
        <v>0</v>
      </c>
      <c r="B48344" s="314" t="str">
        <f>'Comp. Desp. Indiretas'!$A$86</f>
        <v>DG</v>
      </c>
      <c r="D48344" s="315" t="str">
        <f>'Comp. Desp. Indiretas'!$C$86</f>
        <v>COMBUSTÍVEL - GASOLINA</v>
      </c>
      <c r="E48344" s="314" t="str">
        <f>Resumo!$R$5</f>
        <v>Despesa</v>
      </c>
      <c r="F48344" s="314" t="str">
        <f>Resumo!$R$6</f>
        <v>Despesa Indireta</v>
      </c>
      <c r="G48344" s="327">
        <f>'Comp. Desp. Indiretas'!DP86</f>
        <v>0</v>
      </c>
    </row>
    <row r="48345" spans="1:7" x14ac:dyDescent="0.25">
      <c r="A48345" s="319">
        <f>'Comp. Desp. Indiretas'!$DP$7</f>
        <v>0</v>
      </c>
      <c r="B48345" s="314" t="str">
        <f>'Comp. Desp. Indiretas'!$A$87</f>
        <v>DG</v>
      </c>
      <c r="D48345" s="315" t="str">
        <f>'Comp. Desp. Indiretas'!$C$87</f>
        <v>COMBUSTÍVEL - DIESEL</v>
      </c>
      <c r="E48345" s="314" t="str">
        <f>Resumo!$R$5</f>
        <v>Despesa</v>
      </c>
      <c r="F48345" s="314" t="str">
        <f>Resumo!$R$6</f>
        <v>Despesa Indireta</v>
      </c>
      <c r="G48345" s="327">
        <f>'Comp. Desp. Indiretas'!DP87</f>
        <v>0</v>
      </c>
    </row>
    <row r="48346" spans="1:7" x14ac:dyDescent="0.25">
      <c r="A48346" s="319">
        <f>'Comp. Desp. Indiretas'!$DP$7</f>
        <v>0</v>
      </c>
      <c r="B48346" s="314" t="str">
        <f>'Comp. Desp. Indiretas'!$A$88</f>
        <v>DG</v>
      </c>
      <c r="D48346" s="315" t="str">
        <f>'Comp. Desp. Indiretas'!$C$88</f>
        <v>PASSAGEM AÉREA</v>
      </c>
      <c r="E48346" s="314" t="str">
        <f>Resumo!$R$5</f>
        <v>Despesa</v>
      </c>
      <c r="F48346" s="314" t="str">
        <f>Resumo!$R$6</f>
        <v>Despesa Indireta</v>
      </c>
      <c r="G48346" s="327">
        <f>'Comp. Desp. Indiretas'!DP88</f>
        <v>0</v>
      </c>
    </row>
    <row r="48347" spans="1:7" x14ac:dyDescent="0.25">
      <c r="A48347" s="319">
        <f>'Comp. Desp. Indiretas'!$DP$7</f>
        <v>0</v>
      </c>
      <c r="B48347" s="314" t="str">
        <f>'Comp. Desp. Indiretas'!$A$89</f>
        <v>ART</v>
      </c>
      <c r="D48347" s="315" t="str">
        <f>'Comp. Desp. Indiretas'!$C$89</f>
        <v>ART CREA - Nível 1</v>
      </c>
      <c r="E48347" s="314" t="str">
        <f>Resumo!$R$5</f>
        <v>Despesa</v>
      </c>
      <c r="F48347" s="314" t="str">
        <f>Resumo!$R$6</f>
        <v>Despesa Indireta</v>
      </c>
      <c r="G48347" s="327">
        <f>'Comp. Desp. Indiretas'!DP89</f>
        <v>0</v>
      </c>
    </row>
    <row r="48348" spans="1:7" x14ac:dyDescent="0.25">
      <c r="A48348" s="319">
        <f>'Comp. Desp. Indiretas'!$DP$7</f>
        <v>0</v>
      </c>
      <c r="B48348" s="314" t="str">
        <f>'Comp. Desp. Indiretas'!$A$90</f>
        <v>ART</v>
      </c>
      <c r="D48348" s="315" t="str">
        <f>'Comp. Desp. Indiretas'!$C$90</f>
        <v>ART CREA - Nível 2</v>
      </c>
      <c r="E48348" s="314" t="str">
        <f>Resumo!$R$5</f>
        <v>Despesa</v>
      </c>
      <c r="F48348" s="314" t="str">
        <f>Resumo!$R$6</f>
        <v>Despesa Indireta</v>
      </c>
      <c r="G48348" s="327">
        <f>'Comp. Desp. Indiretas'!DP90</f>
        <v>0</v>
      </c>
    </row>
    <row r="48349" spans="1:7" x14ac:dyDescent="0.25">
      <c r="A48349" s="319">
        <f>'Comp. Desp. Indiretas'!$DP$7</f>
        <v>0</v>
      </c>
      <c r="B48349" s="314" t="str">
        <f>'Comp. Desp. Indiretas'!$A$91</f>
        <v>ART</v>
      </c>
      <c r="D48349" s="315" t="str">
        <f>'Comp. Desp. Indiretas'!$C$91</f>
        <v>ART CREA - Nível 3</v>
      </c>
      <c r="E48349" s="314" t="str">
        <f>Resumo!$R$5</f>
        <v>Despesa</v>
      </c>
      <c r="F48349" s="314" t="str">
        <f>Resumo!$R$6</f>
        <v>Despesa Indireta</v>
      </c>
      <c r="G48349" s="327">
        <f>'Comp. Desp. Indiretas'!DP91</f>
        <v>0</v>
      </c>
    </row>
    <row r="48350" spans="1:7" x14ac:dyDescent="0.25">
      <c r="A48350" s="319">
        <f>'Comp. Desp. Indiretas'!$DP$7</f>
        <v>0</v>
      </c>
      <c r="B48350" s="314" t="str">
        <f>'Comp. Desp. Indiretas'!$A$92</f>
        <v>ART</v>
      </c>
      <c r="D48350" s="315" t="str">
        <f>'Comp. Desp. Indiretas'!$C$92</f>
        <v>ACERVO CREA</v>
      </c>
      <c r="E48350" s="314" t="str">
        <f>Resumo!$R$5</f>
        <v>Despesa</v>
      </c>
      <c r="F48350" s="314" t="str">
        <f>Resumo!$R$6</f>
        <v>Despesa Indireta</v>
      </c>
      <c r="G48350" s="327">
        <f>'Comp. Desp. Indiretas'!DP92</f>
        <v>0</v>
      </c>
    </row>
    <row r="48351" spans="1:7" x14ac:dyDescent="0.25">
      <c r="A48351" s="319">
        <f>'Comp. Desp. Indiretas'!$DP$7</f>
        <v>0</v>
      </c>
      <c r="B48351" s="314" t="str">
        <f>'Comp. Desp. Indiretas'!$A$93</f>
        <v>ART</v>
      </c>
      <c r="D48351" s="315" t="str">
        <f>'Comp. Desp. Indiretas'!$C$93</f>
        <v>ART CRBio</v>
      </c>
      <c r="E48351" s="314" t="str">
        <f>Resumo!$R$5</f>
        <v>Despesa</v>
      </c>
      <c r="F48351" s="314" t="str">
        <f>Resumo!$R$6</f>
        <v>Despesa Indireta</v>
      </c>
      <c r="G48351" s="327">
        <f>'Comp. Desp. Indiretas'!DP93</f>
        <v>0</v>
      </c>
    </row>
    <row r="48352" spans="1:7" x14ac:dyDescent="0.25">
      <c r="A48352" s="319">
        <f>'Comp. Desp. Indiretas'!$DP$7</f>
        <v>0</v>
      </c>
      <c r="B48352" s="314" t="str">
        <f>'Comp. Desp. Indiretas'!$A$94</f>
        <v>ART</v>
      </c>
      <c r="D48352" s="315" t="str">
        <f>'Comp. Desp. Indiretas'!$C$94</f>
        <v>ACERVO CRBio</v>
      </c>
      <c r="E48352" s="314" t="str">
        <f>Resumo!$R$5</f>
        <v>Despesa</v>
      </c>
      <c r="F48352" s="314" t="str">
        <f>Resumo!$R$6</f>
        <v>Despesa Indireta</v>
      </c>
      <c r="G48352" s="327">
        <f>'Comp. Desp. Indiretas'!DP94</f>
        <v>0</v>
      </c>
    </row>
    <row r="48353" spans="1:7" x14ac:dyDescent="0.25">
      <c r="A48353" s="319">
        <f>'Comp. Desp. Indiretas'!$DP$7</f>
        <v>0</v>
      </c>
      <c r="B48353" s="314" t="str">
        <f>'Comp. Desp. Indiretas'!$A$95</f>
        <v>ART</v>
      </c>
      <c r="D48353" s="315" t="str">
        <f>'Comp. Desp. Indiretas'!$C$95</f>
        <v>VISTO CREA PF</v>
      </c>
      <c r="E48353" s="314" t="str">
        <f>Resumo!$R$5</f>
        <v>Despesa</v>
      </c>
      <c r="F48353" s="314" t="str">
        <f>Resumo!$R$6</f>
        <v>Despesa Indireta</v>
      </c>
      <c r="G48353" s="327">
        <f>'Comp. Desp. Indiretas'!DP95</f>
        <v>0</v>
      </c>
    </row>
    <row r="48354" spans="1:7" x14ac:dyDescent="0.25">
      <c r="A48354" s="319">
        <f>'Comp. Desp. Indiretas'!$DP$7</f>
        <v>0</v>
      </c>
      <c r="B48354" s="314" t="str">
        <f>'Comp. Desp. Indiretas'!$A$96</f>
        <v>ART</v>
      </c>
      <c r="D48354" s="315" t="str">
        <f>'Comp. Desp. Indiretas'!$C$96</f>
        <v>VISTO CREA PJ</v>
      </c>
      <c r="E48354" s="314" t="str">
        <f>Resumo!$R$5</f>
        <v>Despesa</v>
      </c>
      <c r="F48354" s="314" t="str">
        <f>Resumo!$R$6</f>
        <v>Despesa Indireta</v>
      </c>
      <c r="G48354" s="327">
        <f>'Comp. Desp. Indiretas'!DP96</f>
        <v>0</v>
      </c>
    </row>
    <row r="48355" spans="1:7" x14ac:dyDescent="0.25">
      <c r="A48355" s="319">
        <f>'Comp. Desp. Indiretas'!$DP$7</f>
        <v>0</v>
      </c>
      <c r="B48355" s="314" t="str">
        <f>'Comp. Desp. Indiretas'!$A$97</f>
        <v>ART</v>
      </c>
      <c r="D48355" s="315" t="str">
        <f>'Comp. Desp. Indiretas'!$C$97</f>
        <v>ANUIDADE CREA PF</v>
      </c>
      <c r="E48355" s="314" t="str">
        <f>Resumo!$R$5</f>
        <v>Despesa</v>
      </c>
      <c r="F48355" s="314" t="str">
        <f>Resumo!$R$6</f>
        <v>Despesa Indireta</v>
      </c>
      <c r="G48355" s="327">
        <f>'Comp. Desp. Indiretas'!DP97</f>
        <v>0</v>
      </c>
    </row>
    <row r="48356" spans="1:7" x14ac:dyDescent="0.25">
      <c r="A48356" s="319">
        <f>'Comp. Desp. Indiretas'!$DP$7</f>
        <v>0</v>
      </c>
      <c r="B48356" s="314" t="str">
        <f>'Comp. Desp. Indiretas'!$A$98</f>
        <v>ART</v>
      </c>
      <c r="D48356" s="315" t="str">
        <f>'Comp. Desp. Indiretas'!$C$98</f>
        <v>ANUIDADE CREA PJ</v>
      </c>
      <c r="E48356" s="314" t="str">
        <f>Resumo!$R$5</f>
        <v>Despesa</v>
      </c>
      <c r="F48356" s="314" t="str">
        <f>Resumo!$R$6</f>
        <v>Despesa Indireta</v>
      </c>
      <c r="G48356" s="327">
        <f>'Comp. Desp. Indiretas'!DP98</f>
        <v>0</v>
      </c>
    </row>
    <row r="48357" spans="1:7" x14ac:dyDescent="0.25">
      <c r="A48357" s="319">
        <f>'Comp. Desp. Indiretas'!$DP$7</f>
        <v>0</v>
      </c>
      <c r="B48357" s="314" t="str">
        <f>'Comp. Desp. Indiretas'!$A$99</f>
        <v>ART</v>
      </c>
      <c r="D48357" s="315" t="str">
        <f>'Comp. Desp. Indiretas'!$C$99</f>
        <v>VISTO CRBio PF</v>
      </c>
      <c r="E48357" s="314" t="str">
        <f>Resumo!$R$5</f>
        <v>Despesa</v>
      </c>
      <c r="F48357" s="314" t="str">
        <f>Resumo!$R$6</f>
        <v>Despesa Indireta</v>
      </c>
      <c r="G48357" s="327">
        <f>'Comp. Desp. Indiretas'!DP99</f>
        <v>0</v>
      </c>
    </row>
    <row r="48358" spans="1:7" x14ac:dyDescent="0.25">
      <c r="A48358" s="319">
        <f>'Comp. Desp. Indiretas'!$DP$7</f>
        <v>0</v>
      </c>
      <c r="B48358" s="314" t="str">
        <f>'Comp. Desp. Indiretas'!$A$100</f>
        <v>ART</v>
      </c>
      <c r="D48358" s="315" t="str">
        <f>'Comp. Desp. Indiretas'!$C$100</f>
        <v>VISTO CRBio PJ</v>
      </c>
      <c r="E48358" s="314" t="str">
        <f>Resumo!$R$5</f>
        <v>Despesa</v>
      </c>
      <c r="F48358" s="314" t="str">
        <f>Resumo!$R$6</f>
        <v>Despesa Indireta</v>
      </c>
      <c r="G48358" s="327">
        <f>'Comp. Desp. Indiretas'!DP100</f>
        <v>0</v>
      </c>
    </row>
    <row r="48359" spans="1:7" x14ac:dyDescent="0.25">
      <c r="A48359" s="319">
        <f>'Comp. Desp. Indiretas'!$DP$7</f>
        <v>0</v>
      </c>
      <c r="B48359" s="314" t="str">
        <f>'Comp. Desp. Indiretas'!$A$101</f>
        <v>SMS</v>
      </c>
      <c r="D48359" s="315" t="str">
        <f>'Comp. Desp. Indiretas'!$C$101</f>
        <v>PPRA</v>
      </c>
      <c r="E48359" s="314" t="str">
        <f>Resumo!$R$5</f>
        <v>Despesa</v>
      </c>
      <c r="F48359" s="314" t="str">
        <f>Resumo!$R$6</f>
        <v>Despesa Indireta</v>
      </c>
      <c r="G48359" s="327">
        <f>'Comp. Desp. Indiretas'!DP101</f>
        <v>0</v>
      </c>
    </row>
    <row r="48360" spans="1:7" x14ac:dyDescent="0.25">
      <c r="A48360" s="319">
        <f>'Comp. Desp. Indiretas'!$DP$7</f>
        <v>0</v>
      </c>
      <c r="B48360" s="314" t="str">
        <f>'Comp. Desp. Indiretas'!$A$102</f>
        <v>SMS</v>
      </c>
      <c r="D48360" s="315" t="str">
        <f>'Comp. Desp. Indiretas'!$C$102</f>
        <v>PCMSO</v>
      </c>
      <c r="E48360" s="314" t="str">
        <f>Resumo!$R$5</f>
        <v>Despesa</v>
      </c>
      <c r="F48360" s="314" t="str">
        <f>Resumo!$R$6</f>
        <v>Despesa Indireta</v>
      </c>
      <c r="G48360" s="327">
        <f>'Comp. Desp. Indiretas'!DP102</f>
        <v>0</v>
      </c>
    </row>
    <row r="48361" spans="1:7" x14ac:dyDescent="0.25">
      <c r="A48361" s="319">
        <f>'Comp. Desp. Indiretas'!$DP$7</f>
        <v>0</v>
      </c>
      <c r="B48361" s="314" t="str">
        <f>'Comp. Desp. Indiretas'!$A$103</f>
        <v>SMS</v>
      </c>
      <c r="D48361" s="315" t="str">
        <f>'Comp. Desp. Indiretas'!$C$103</f>
        <v>APR</v>
      </c>
      <c r="E48361" s="314" t="str">
        <f>Resumo!$R$5</f>
        <v>Despesa</v>
      </c>
      <c r="F48361" s="314" t="str">
        <f>Resumo!$R$6</f>
        <v>Despesa Indireta</v>
      </c>
      <c r="G48361" s="327">
        <f>'Comp. Desp. Indiretas'!DP103</f>
        <v>0</v>
      </c>
    </row>
    <row r="48362" spans="1:7" x14ac:dyDescent="0.25">
      <c r="A48362" s="319">
        <f>'Comp. Desp. Indiretas'!$DP$7</f>
        <v>0</v>
      </c>
      <c r="B48362" s="314" t="str">
        <f>'Comp. Desp. Indiretas'!$A$104</f>
        <v>SMS</v>
      </c>
      <c r="D48362" s="315" t="str">
        <f>'Comp. Desp. Indiretas'!$C$104</f>
        <v>PAE</v>
      </c>
      <c r="E48362" s="314" t="str">
        <f>Resumo!$R$5</f>
        <v>Despesa</v>
      </c>
      <c r="F48362" s="314" t="str">
        <f>Resumo!$R$6</f>
        <v>Despesa Indireta</v>
      </c>
      <c r="G48362" s="327">
        <f>'Comp. Desp. Indiretas'!DP104</f>
        <v>0</v>
      </c>
    </row>
    <row r="48363" spans="1:7" x14ac:dyDescent="0.25">
      <c r="A48363" s="319">
        <f>'Comp. Desp. Indiretas'!$DP$7</f>
        <v>0</v>
      </c>
      <c r="B48363" s="314" t="str">
        <f>'Comp. Desp. Indiretas'!$A$105</f>
        <v>SMS</v>
      </c>
      <c r="D48363" s="315" t="str">
        <f>'Comp. Desp. Indiretas'!$C$105</f>
        <v>TREINAMENTO</v>
      </c>
      <c r="E48363" s="314" t="str">
        <f>Resumo!$R$5</f>
        <v>Despesa</v>
      </c>
      <c r="F48363" s="314" t="str">
        <f>Resumo!$R$6</f>
        <v>Despesa Indireta</v>
      </c>
      <c r="G48363" s="327">
        <f>'Comp. Desp. Indiretas'!DP105</f>
        <v>0</v>
      </c>
    </row>
    <row r="48364" spans="1:7" x14ac:dyDescent="0.25">
      <c r="A48364" s="319">
        <f>'Comp. Desp. Indiretas'!$DP$7</f>
        <v>0</v>
      </c>
      <c r="B48364" s="314" t="str">
        <f>'Comp. Desp. Indiretas'!$A$106</f>
        <v>SMS</v>
      </c>
      <c r="D48364" s="315" t="str">
        <f>'Comp. Desp. Indiretas'!$C$106</f>
        <v>ASO</v>
      </c>
      <c r="E48364" s="314" t="str">
        <f>Resumo!$R$5</f>
        <v>Despesa</v>
      </c>
      <c r="F48364" s="314" t="str">
        <f>Resumo!$R$6</f>
        <v>Despesa Indireta</v>
      </c>
      <c r="G48364" s="327">
        <f>'Comp. Desp. Indiretas'!DP106</f>
        <v>0</v>
      </c>
    </row>
    <row r="48365" spans="1:7" x14ac:dyDescent="0.25">
      <c r="A48365" s="319">
        <f>'Comp. Desp. Indiretas'!$DP$7</f>
        <v>0</v>
      </c>
      <c r="B48365" s="314">
        <f>'Comp. Desp. Indiretas'!$A$107</f>
        <v>0</v>
      </c>
      <c r="D48365" s="315" t="str">
        <f>'Comp. Desp. Indiretas'!$C$107</f>
        <v/>
      </c>
      <c r="E48365" s="314" t="str">
        <f>Resumo!$R$5</f>
        <v>Despesa</v>
      </c>
      <c r="F48365" s="314" t="str">
        <f>Resumo!$R$6</f>
        <v>Despesa Indireta</v>
      </c>
      <c r="G48365" s="327">
        <f>'Comp. Desp. Indiretas'!DP107</f>
        <v>0</v>
      </c>
    </row>
    <row r="48366" spans="1:7" x14ac:dyDescent="0.25">
      <c r="A48366" s="319">
        <f>'Comp. Desp. Indiretas'!$DP$7</f>
        <v>0</v>
      </c>
      <c r="B48366" s="314">
        <f>'Comp. Desp. Indiretas'!$A$108</f>
        <v>0</v>
      </c>
      <c r="D48366" s="315" t="str">
        <f>'Comp. Desp. Indiretas'!$C$108</f>
        <v/>
      </c>
      <c r="E48366" s="314" t="str">
        <f>Resumo!$R$5</f>
        <v>Despesa</v>
      </c>
      <c r="F48366" s="314" t="str">
        <f>Resumo!$R$6</f>
        <v>Despesa Indireta</v>
      </c>
      <c r="G48366" s="327">
        <f>'Comp. Desp. Indiretas'!DP108</f>
        <v>0</v>
      </c>
    </row>
    <row r="48367" spans="1:7" x14ac:dyDescent="0.25">
      <c r="A48367" s="319">
        <f>'Comp. Desp. Indiretas'!$DP$7</f>
        <v>0</v>
      </c>
      <c r="B48367" s="314">
        <f>'Comp. Desp. Indiretas'!$A$109</f>
        <v>0</v>
      </c>
      <c r="D48367" s="315" t="str">
        <f>'Comp. Desp. Indiretas'!$C$109</f>
        <v/>
      </c>
      <c r="E48367" s="314" t="str">
        <f>Resumo!$R$5</f>
        <v>Despesa</v>
      </c>
      <c r="F48367" s="314" t="str">
        <f>Resumo!$R$6</f>
        <v>Despesa Indireta</v>
      </c>
      <c r="G48367" s="327">
        <f>'Comp. Desp. Indiretas'!DP109</f>
        <v>0</v>
      </c>
    </row>
    <row r="48368" spans="1:7" x14ac:dyDescent="0.25">
      <c r="A48368" s="319">
        <f>'Comp. Desp. Indiretas'!$DP$7</f>
        <v>0</v>
      </c>
      <c r="B48368" s="314">
        <f>'Comp. Desp. Indiretas'!$A$110</f>
        <v>0</v>
      </c>
      <c r="D48368" s="315" t="str">
        <f>'Comp. Desp. Indiretas'!$C$110</f>
        <v/>
      </c>
      <c r="E48368" s="314" t="str">
        <f>Resumo!$R$5</f>
        <v>Despesa</v>
      </c>
      <c r="F48368" s="314" t="str">
        <f>Resumo!$R$6</f>
        <v>Despesa Indireta</v>
      </c>
      <c r="G48368" s="327">
        <f>'Comp. Desp. Indiretas'!DP110</f>
        <v>0</v>
      </c>
    </row>
    <row r="48369" spans="1:7" x14ac:dyDescent="0.25">
      <c r="A48369" s="319">
        <f>'Comp. Desp. Indiretas'!$DP$7</f>
        <v>0</v>
      </c>
      <c r="B48369" s="314">
        <f>'Comp. Desp. Indiretas'!$A$111</f>
        <v>0</v>
      </c>
      <c r="D48369" s="315" t="str">
        <f>'Comp. Desp. Indiretas'!$C$111</f>
        <v/>
      </c>
      <c r="E48369" s="314" t="str">
        <f>Resumo!$R$5</f>
        <v>Despesa</v>
      </c>
      <c r="F48369" s="314" t="str">
        <f>Resumo!$R$6</f>
        <v>Despesa Indireta</v>
      </c>
      <c r="G48369" s="327">
        <f>'Comp. Desp. Indiretas'!DP111</f>
        <v>0</v>
      </c>
    </row>
    <row r="48370" spans="1:7" x14ac:dyDescent="0.25">
      <c r="A48370" s="319">
        <f>'Comp. Desp. Indiretas'!$DP$7</f>
        <v>0</v>
      </c>
      <c r="B48370" s="314">
        <f>'Comp. Desp. Indiretas'!$A$112</f>
        <v>0</v>
      </c>
      <c r="D48370" s="315" t="str">
        <f>'Comp. Desp. Indiretas'!$C$112</f>
        <v/>
      </c>
      <c r="E48370" s="314" t="str">
        <f>Resumo!$R$5</f>
        <v>Despesa</v>
      </c>
      <c r="F48370" s="314" t="str">
        <f>Resumo!$R$6</f>
        <v>Despesa Indireta</v>
      </c>
      <c r="G48370" s="327">
        <f>'Comp. Desp. Indiretas'!DP112</f>
        <v>0</v>
      </c>
    </row>
    <row r="48371" spans="1:7" x14ac:dyDescent="0.25">
      <c r="A48371" s="319">
        <f>'Comp. Desp. Indiretas'!$DP$7</f>
        <v>0</v>
      </c>
      <c r="B48371" s="314" t="str">
        <f>'Composições Desp. Diretas'!$A$10</f>
        <v>SE</v>
      </c>
      <c r="C48371" s="314" t="str">
        <f>EAP!$C$9</f>
        <v>PP01</v>
      </c>
      <c r="D48371" s="315" t="str">
        <f>'Composições Desp. Diretas'!$C$10</f>
        <v>Subcontratação: realização do serviço de monit. da QAE</v>
      </c>
      <c r="E48371" s="314" t="str">
        <f>Resumo!$R$5</f>
        <v>Despesa</v>
      </c>
      <c r="F48371" s="314" t="str">
        <f>Resumo!$R$7</f>
        <v>Despesa Direta</v>
      </c>
      <c r="G48371" s="327">
        <f>'Composições Desp. Diretas'!DQ10</f>
        <v>0</v>
      </c>
    </row>
    <row r="48372" spans="1:7" x14ac:dyDescent="0.25">
      <c r="A48372" s="319">
        <f>'Comp. Desp. Indiretas'!$DP$7</f>
        <v>0</v>
      </c>
      <c r="B48372" s="314" t="str">
        <f>'Composições Desp. Diretas'!$A$11</f>
        <v>MOC</v>
      </c>
      <c r="C48372" s="314" t="str">
        <f>EAP!$C$9</f>
        <v>PP01</v>
      </c>
      <c r="D48372" s="315" t="str">
        <f>'Composições Desp. Diretas'!$C$11</f>
        <v>ANALISTA DE PROJETOS PLENO</v>
      </c>
      <c r="E48372" s="314" t="str">
        <f>Resumo!$R$5</f>
        <v>Despesa</v>
      </c>
      <c r="F48372" s="314" t="str">
        <f>Resumo!$R$7</f>
        <v>Despesa Direta</v>
      </c>
      <c r="G48372" s="327">
        <f>'Composições Desp. Diretas'!DQ11</f>
        <v>0</v>
      </c>
    </row>
    <row r="48373" spans="1:7" x14ac:dyDescent="0.25">
      <c r="A48373" s="319">
        <f>'Comp. Desp. Indiretas'!$DP$7</f>
        <v>0</v>
      </c>
      <c r="B48373" s="314">
        <f>'Composições Desp. Diretas'!$A$12</f>
        <v>0</v>
      </c>
      <c r="C48373" s="314" t="str">
        <f>EAP!$C$9</f>
        <v>PP01</v>
      </c>
      <c r="D48373" s="315">
        <f>'Composições Desp. Diretas'!$C$12</f>
        <v>0</v>
      </c>
      <c r="E48373" s="314" t="str">
        <f>Resumo!$R$5</f>
        <v>Despesa</v>
      </c>
      <c r="F48373" s="314" t="str">
        <f>Resumo!$R$7</f>
        <v>Despesa Direta</v>
      </c>
      <c r="G48373" s="327">
        <f>'Composições Desp. Diretas'!DQ12</f>
        <v>0</v>
      </c>
    </row>
    <row r="48374" spans="1:7" x14ac:dyDescent="0.25">
      <c r="A48374" s="319">
        <f>'Comp. Desp. Indiretas'!$DP$7</f>
        <v>0</v>
      </c>
      <c r="B48374" s="314">
        <f>'Composições Desp. Diretas'!$A$13</f>
        <v>0</v>
      </c>
      <c r="C48374" s="314" t="str">
        <f>EAP!$C$9</f>
        <v>PP01</v>
      </c>
      <c r="D48374" s="315">
        <f>'Composições Desp. Diretas'!$C$13</f>
        <v>0</v>
      </c>
      <c r="E48374" s="314" t="str">
        <f>Resumo!$R$5</f>
        <v>Despesa</v>
      </c>
      <c r="F48374" s="314" t="str">
        <f>Resumo!$R$7</f>
        <v>Despesa Direta</v>
      </c>
      <c r="G48374" s="327">
        <f>'Composições Desp. Diretas'!DQ13</f>
        <v>0</v>
      </c>
    </row>
    <row r="48375" spans="1:7" x14ac:dyDescent="0.25">
      <c r="A48375" s="319">
        <f>'Comp. Desp. Indiretas'!$DP$7</f>
        <v>0</v>
      </c>
      <c r="B48375" s="314">
        <f>'Composições Desp. Diretas'!$A$14</f>
        <v>0</v>
      </c>
      <c r="C48375" s="314" t="str">
        <f>EAP!$C$9</f>
        <v>PP01</v>
      </c>
      <c r="D48375" s="315">
        <f>'Composições Desp. Diretas'!$C$14</f>
        <v>0</v>
      </c>
      <c r="E48375" s="314" t="str">
        <f>Resumo!$R$5</f>
        <v>Despesa</v>
      </c>
      <c r="F48375" s="314" t="str">
        <f>Resumo!$R$7</f>
        <v>Despesa Direta</v>
      </c>
      <c r="G48375" s="327">
        <f>'Composições Desp. Diretas'!DQ14</f>
        <v>0</v>
      </c>
    </row>
    <row r="48376" spans="1:7" x14ac:dyDescent="0.25">
      <c r="A48376" s="319">
        <f>'Comp. Desp. Indiretas'!$DP$7</f>
        <v>0</v>
      </c>
      <c r="B48376" s="314">
        <f>'Composições Desp. Diretas'!$A$15</f>
        <v>0</v>
      </c>
      <c r="C48376" s="314" t="str">
        <f>EAP!$C$9</f>
        <v>PP01</v>
      </c>
      <c r="D48376" s="315">
        <f>'Composições Desp. Diretas'!$C$15</f>
        <v>0</v>
      </c>
      <c r="E48376" s="314" t="str">
        <f>Resumo!$R$5</f>
        <v>Despesa</v>
      </c>
      <c r="F48376" s="314" t="str">
        <f>Resumo!$R$7</f>
        <v>Despesa Direta</v>
      </c>
      <c r="G48376" s="327">
        <f>'Composições Desp. Diretas'!DQ15</f>
        <v>0</v>
      </c>
    </row>
    <row r="48377" spans="1:7" x14ac:dyDescent="0.25">
      <c r="A48377" s="319">
        <f>'Comp. Desp. Indiretas'!$DP$7</f>
        <v>0</v>
      </c>
      <c r="B48377" s="314">
        <f>'Composições Desp. Diretas'!$A$16</f>
        <v>0</v>
      </c>
      <c r="C48377" s="314" t="str">
        <f>EAP!$C$9</f>
        <v>PP01</v>
      </c>
      <c r="D48377" s="315">
        <f>'Composições Desp. Diretas'!$C$16</f>
        <v>0</v>
      </c>
      <c r="E48377" s="314" t="str">
        <f>Resumo!$R$5</f>
        <v>Despesa</v>
      </c>
      <c r="F48377" s="314" t="str">
        <f>Resumo!$R$7</f>
        <v>Despesa Direta</v>
      </c>
      <c r="G48377" s="327">
        <f>'Composições Desp. Diretas'!DQ16</f>
        <v>0</v>
      </c>
    </row>
    <row r="48378" spans="1:7" x14ac:dyDescent="0.25">
      <c r="A48378" s="319">
        <f>'Comp. Desp. Indiretas'!$DP$7</f>
        <v>0</v>
      </c>
      <c r="B48378" s="314">
        <f>'Composições Desp. Diretas'!$A$17</f>
        <v>0</v>
      </c>
      <c r="C48378" s="314" t="str">
        <f>EAP!$C$9</f>
        <v>PP01</v>
      </c>
      <c r="D48378" s="315">
        <f>'Composições Desp. Diretas'!$C$17</f>
        <v>0</v>
      </c>
      <c r="E48378" s="314" t="str">
        <f>Resumo!$R$5</f>
        <v>Despesa</v>
      </c>
      <c r="F48378" s="314" t="str">
        <f>Resumo!$R$7</f>
        <v>Despesa Direta</v>
      </c>
      <c r="G48378" s="327">
        <f>'Composições Desp. Diretas'!DQ17</f>
        <v>0</v>
      </c>
    </row>
    <row r="48379" spans="1:7" x14ac:dyDescent="0.25">
      <c r="A48379" s="319">
        <f>'Comp. Desp. Indiretas'!$DP$7</f>
        <v>0</v>
      </c>
      <c r="B48379" s="314">
        <f>'Composições Desp. Diretas'!$A$18</f>
        <v>0</v>
      </c>
      <c r="C48379" s="314" t="str">
        <f>EAP!$C$9</f>
        <v>PP01</v>
      </c>
      <c r="D48379" s="315">
        <f>'Composições Desp. Diretas'!$C$18</f>
        <v>0</v>
      </c>
      <c r="E48379" s="314" t="str">
        <f>Resumo!$R$5</f>
        <v>Despesa</v>
      </c>
      <c r="F48379" s="314" t="str">
        <f>Resumo!$R$7</f>
        <v>Despesa Direta</v>
      </c>
      <c r="G48379" s="327">
        <f>'Composições Desp. Diretas'!DQ18</f>
        <v>0</v>
      </c>
    </row>
    <row r="48380" spans="1:7" x14ac:dyDescent="0.25">
      <c r="A48380" s="319">
        <f>'Comp. Desp. Indiretas'!$DP$7</f>
        <v>0</v>
      </c>
      <c r="B48380" s="314">
        <f>'Composições Desp. Diretas'!$A$19</f>
        <v>0</v>
      </c>
      <c r="C48380" s="314" t="str">
        <f>EAP!$C$9</f>
        <v>PP01</v>
      </c>
      <c r="D48380" s="315">
        <f>'Composições Desp. Diretas'!$C$19</f>
        <v>0</v>
      </c>
      <c r="E48380" s="314" t="str">
        <f>Resumo!$R$5</f>
        <v>Despesa</v>
      </c>
      <c r="F48380" s="314" t="str">
        <f>Resumo!$R$7</f>
        <v>Despesa Direta</v>
      </c>
      <c r="G48380" s="327">
        <f>'Composições Desp. Diretas'!DQ19</f>
        <v>0</v>
      </c>
    </row>
    <row r="48381" spans="1:7" x14ac:dyDescent="0.25">
      <c r="A48381" s="319">
        <f>'Comp. Desp. Indiretas'!$DP$7</f>
        <v>0</v>
      </c>
      <c r="B48381" s="314">
        <f>'Composições Desp. Diretas'!$A$20</f>
        <v>0</v>
      </c>
      <c r="C48381" s="314" t="str">
        <f>EAP!$C$9</f>
        <v>PP01</v>
      </c>
      <c r="D48381" s="315">
        <f>'Composições Desp. Diretas'!$C$20</f>
        <v>0</v>
      </c>
      <c r="E48381" s="314" t="str">
        <f>Resumo!$R$5</f>
        <v>Despesa</v>
      </c>
      <c r="F48381" s="314" t="str">
        <f>Resumo!$R$7</f>
        <v>Despesa Direta</v>
      </c>
      <c r="G48381" s="327">
        <f>'Composições Desp. Diretas'!DQ20</f>
        <v>0</v>
      </c>
    </row>
    <row r="48382" spans="1:7" x14ac:dyDescent="0.25">
      <c r="A48382" s="319">
        <f>'Comp. Desp. Indiretas'!$DP$7</f>
        <v>0</v>
      </c>
      <c r="B48382" s="314">
        <f>'Composições Desp. Diretas'!$A$21</f>
        <v>0</v>
      </c>
      <c r="C48382" s="314" t="str">
        <f>EAP!$C$9</f>
        <v>PP01</v>
      </c>
      <c r="D48382" s="315">
        <f>'Composições Desp. Diretas'!$C$21</f>
        <v>0</v>
      </c>
      <c r="E48382" s="314" t="str">
        <f>Resumo!$R$5</f>
        <v>Despesa</v>
      </c>
      <c r="F48382" s="314" t="str">
        <f>Resumo!$R$7</f>
        <v>Despesa Direta</v>
      </c>
      <c r="G48382" s="327">
        <f>'Composições Desp. Diretas'!DQ21</f>
        <v>0</v>
      </c>
    </row>
    <row r="48383" spans="1:7" x14ac:dyDescent="0.25">
      <c r="A48383" s="319">
        <f>'Comp. Desp. Indiretas'!$DP$7</f>
        <v>0</v>
      </c>
      <c r="B48383" s="314">
        <f>'Composições Desp. Diretas'!$A$22</f>
        <v>0</v>
      </c>
      <c r="C48383" s="314" t="str">
        <f>EAP!$C$9</f>
        <v>PP01</v>
      </c>
      <c r="D48383" s="315">
        <f>'Composições Desp. Diretas'!$C$22</f>
        <v>0</v>
      </c>
      <c r="E48383" s="314" t="str">
        <f>Resumo!$R$5</f>
        <v>Despesa</v>
      </c>
      <c r="F48383" s="314" t="str">
        <f>Resumo!$R$7</f>
        <v>Despesa Direta</v>
      </c>
      <c r="G48383" s="327">
        <f>'Composições Desp. Diretas'!DQ22</f>
        <v>0</v>
      </c>
    </row>
    <row r="48384" spans="1:7" x14ac:dyDescent="0.25">
      <c r="A48384" s="319">
        <f>'Comp. Desp. Indiretas'!$DP$7</f>
        <v>0</v>
      </c>
      <c r="B48384" s="314">
        <f>'Composições Desp. Diretas'!$A$23</f>
        <v>0</v>
      </c>
      <c r="C48384" s="314" t="str">
        <f>EAP!$C$9</f>
        <v>PP01</v>
      </c>
      <c r="D48384" s="315">
        <f>'Composições Desp. Diretas'!$C$23</f>
        <v>0</v>
      </c>
      <c r="E48384" s="314" t="str">
        <f>Resumo!$R$5</f>
        <v>Despesa</v>
      </c>
      <c r="F48384" s="314" t="str">
        <f>Resumo!$R$7</f>
        <v>Despesa Direta</v>
      </c>
      <c r="G48384" s="327">
        <f>'Composições Desp. Diretas'!DQ23</f>
        <v>0</v>
      </c>
    </row>
    <row r="48402" spans="1:7" x14ac:dyDescent="0.25">
      <c r="A48402" s="319">
        <f>'Comp. Desp. Indiretas'!$DP$7</f>
        <v>0</v>
      </c>
      <c r="B48402" s="314" t="str">
        <f>'Composições Desp. Diretas'!$A$25</f>
        <v>MOC</v>
      </c>
      <c r="C48402" s="314" t="str">
        <f>EAP!$C$10</f>
        <v>PP02</v>
      </c>
      <c r="D48402" s="315" t="str">
        <f>'Composições Desp. Diretas'!$C$25</f>
        <v>TÉCNICO OPERACIONAL</v>
      </c>
      <c r="E48402" s="314" t="str">
        <f>Resumo!$R$5</f>
        <v>Despesa</v>
      </c>
      <c r="F48402" s="314" t="str">
        <f>Resumo!$R$7</f>
        <v>Despesa Direta</v>
      </c>
      <c r="G48402" s="327">
        <f>'Composições Desp. Diretas'!DQ25</f>
        <v>0</v>
      </c>
    </row>
    <row r="48403" spans="1:7" x14ac:dyDescent="0.25">
      <c r="A48403" s="319">
        <f>'Comp. Desp. Indiretas'!$DP$7</f>
        <v>0</v>
      </c>
      <c r="B48403" s="314" t="str">
        <f>'Composições Desp. Diretas'!$A$26</f>
        <v>SE</v>
      </c>
      <c r="C48403" s="314" t="str">
        <f>EAP!$C$10</f>
        <v>PP02</v>
      </c>
      <c r="D48403" s="315" t="str">
        <f>'Composições Desp. Diretas'!$C$26</f>
        <v>Pedágio</v>
      </c>
      <c r="E48403" s="314" t="str">
        <f>Resumo!$R$5</f>
        <v>Despesa</v>
      </c>
      <c r="F48403" s="314" t="str">
        <f>Resumo!$R$7</f>
        <v>Despesa Direta</v>
      </c>
      <c r="G48403" s="327">
        <f>'Composições Desp. Diretas'!DQ26</f>
        <v>0</v>
      </c>
    </row>
    <row r="48404" spans="1:7" x14ac:dyDescent="0.25">
      <c r="A48404" s="319">
        <f>'Comp. Desp. Indiretas'!$DP$7</f>
        <v>0</v>
      </c>
      <c r="B48404" s="314" t="str">
        <f>'Composições Desp. Diretas'!$A$27</f>
        <v>SE</v>
      </c>
      <c r="C48404" s="314" t="str">
        <f>EAP!$C$10</f>
        <v>PP02</v>
      </c>
      <c r="D48404" s="315" t="str">
        <f>'Composições Desp. Diretas'!$C$27</f>
        <v>Despacho ida e volta - sonômetro</v>
      </c>
      <c r="E48404" s="314" t="str">
        <f>Resumo!$R$5</f>
        <v>Despesa</v>
      </c>
      <c r="F48404" s="314" t="str">
        <f>Resumo!$R$7</f>
        <v>Despesa Direta</v>
      </c>
      <c r="G48404" s="327">
        <f>'Composições Desp. Diretas'!DQ27</f>
        <v>0</v>
      </c>
    </row>
    <row r="48405" spans="1:7" x14ac:dyDescent="0.25">
      <c r="A48405" s="319">
        <f>'Comp. Desp. Indiretas'!$DP$7</f>
        <v>0</v>
      </c>
      <c r="B48405" s="314" t="str">
        <f>'Composições Desp. Diretas'!$A$28</f>
        <v>DG</v>
      </c>
      <c r="C48405" s="314" t="str">
        <f>EAP!$C$10</f>
        <v>PP02</v>
      </c>
      <c r="D48405" s="315" t="str">
        <f>'Composições Desp. Diretas'!$C$28</f>
        <v>ALUGUEL DE VEICULO LEVE</v>
      </c>
      <c r="E48405" s="314" t="str">
        <f>Resumo!$R$5</f>
        <v>Despesa</v>
      </c>
      <c r="F48405" s="314" t="str">
        <f>Resumo!$R$7</f>
        <v>Despesa Direta</v>
      </c>
      <c r="G48405" s="327">
        <f>'Composições Desp. Diretas'!DQ28</f>
        <v>0</v>
      </c>
    </row>
    <row r="48406" spans="1:7" x14ac:dyDescent="0.25">
      <c r="A48406" s="319">
        <f>'Comp. Desp. Indiretas'!$DP$7</f>
        <v>0</v>
      </c>
      <c r="B48406" s="314" t="str">
        <f>'Composições Desp. Diretas'!$A$29</f>
        <v>DG</v>
      </c>
      <c r="C48406" s="314" t="str">
        <f>EAP!$C$10</f>
        <v>PP02</v>
      </c>
      <c r="D48406" s="315" t="str">
        <f>'Composições Desp. Diretas'!$C$29</f>
        <v>COMBUSTÍVEL - GASOLINA</v>
      </c>
      <c r="E48406" s="314" t="str">
        <f>Resumo!$R$5</f>
        <v>Despesa</v>
      </c>
      <c r="F48406" s="314" t="str">
        <f>Resumo!$R$7</f>
        <v>Despesa Direta</v>
      </c>
      <c r="G48406" s="327">
        <f>'Composições Desp. Diretas'!DQ29</f>
        <v>0</v>
      </c>
    </row>
    <row r="48407" spans="1:7" x14ac:dyDescent="0.25">
      <c r="A48407" s="319">
        <f>'Comp. Desp. Indiretas'!$DP$7</f>
        <v>0</v>
      </c>
      <c r="B48407" s="314">
        <f>'Composições Desp. Diretas'!$A$30</f>
        <v>0</v>
      </c>
      <c r="C48407" s="314" t="str">
        <f>EAP!$C$10</f>
        <v>PP02</v>
      </c>
      <c r="D48407" s="315">
        <f>'Composições Desp. Diretas'!$C$30</f>
        <v>0</v>
      </c>
      <c r="E48407" s="314" t="str">
        <f>Resumo!$R$5</f>
        <v>Despesa</v>
      </c>
      <c r="F48407" s="314" t="str">
        <f>Resumo!$R$7</f>
        <v>Despesa Direta</v>
      </c>
      <c r="G48407" s="327">
        <f>'Composições Desp. Diretas'!DQ30</f>
        <v>0</v>
      </c>
    </row>
    <row r="48408" spans="1:7" x14ac:dyDescent="0.25">
      <c r="A48408" s="319">
        <f>'Comp. Desp. Indiretas'!$DP$7</f>
        <v>0</v>
      </c>
      <c r="B48408" s="314">
        <f>'Composições Desp. Diretas'!$A$31</f>
        <v>0</v>
      </c>
      <c r="C48408" s="314" t="str">
        <f>EAP!$C$10</f>
        <v>PP02</v>
      </c>
      <c r="D48408" s="315">
        <f>'Composições Desp. Diretas'!$C$31</f>
        <v>0</v>
      </c>
      <c r="E48408" s="314" t="str">
        <f>Resumo!$R$5</f>
        <v>Despesa</v>
      </c>
      <c r="F48408" s="314" t="str">
        <f>Resumo!$R$7</f>
        <v>Despesa Direta</v>
      </c>
      <c r="G48408" s="327">
        <f>'Composições Desp. Diretas'!DQ31</f>
        <v>0</v>
      </c>
    </row>
    <row r="48409" spans="1:7" x14ac:dyDescent="0.25">
      <c r="A48409" s="319">
        <f>'Comp. Desp. Indiretas'!$DP$7</f>
        <v>0</v>
      </c>
      <c r="B48409" s="314" t="str">
        <f>'Composições Desp. Diretas'!$A$32</f>
        <v>MOC</v>
      </c>
      <c r="C48409" s="314" t="str">
        <f>EAP!$C$10</f>
        <v>PP02</v>
      </c>
      <c r="D48409" s="315" t="str">
        <f>'Composições Desp. Diretas'!$C$32</f>
        <v>COORD. DE PROJETO</v>
      </c>
      <c r="E48409" s="314" t="str">
        <f>Resumo!$R$5</f>
        <v>Despesa</v>
      </c>
      <c r="F48409" s="314" t="str">
        <f>Resumo!$R$7</f>
        <v>Despesa Direta</v>
      </c>
      <c r="G48409" s="327">
        <f>'Composições Desp. Diretas'!DQ32</f>
        <v>0</v>
      </c>
    </row>
    <row r="48410" spans="1:7" x14ac:dyDescent="0.25">
      <c r="A48410" s="319">
        <f>'Comp. Desp. Indiretas'!$DP$7</f>
        <v>0</v>
      </c>
      <c r="B48410" s="314" t="str">
        <f>'Composições Desp. Diretas'!$A$33</f>
        <v>MOC</v>
      </c>
      <c r="C48410" s="314" t="str">
        <f>EAP!$C$10</f>
        <v>PP02</v>
      </c>
      <c r="D48410" s="315" t="str">
        <f>'Composições Desp. Diretas'!$C$33</f>
        <v>ANALISTA DE PROJETOS PLENO</v>
      </c>
      <c r="E48410" s="314" t="str">
        <f>Resumo!$R$5</f>
        <v>Despesa</v>
      </c>
      <c r="F48410" s="314" t="str">
        <f>Resumo!$R$7</f>
        <v>Despesa Direta</v>
      </c>
      <c r="G48410" s="327">
        <f>'Composições Desp. Diretas'!DQ33</f>
        <v>0</v>
      </c>
    </row>
    <row r="48411" spans="1:7" x14ac:dyDescent="0.25">
      <c r="A48411" s="319">
        <f>'Comp. Desp. Indiretas'!$DP$7</f>
        <v>0</v>
      </c>
      <c r="B48411" s="314" t="str">
        <f>'Composições Desp. Diretas'!$A$34</f>
        <v>MOC</v>
      </c>
      <c r="C48411" s="314" t="str">
        <f>EAP!$C$10</f>
        <v>PP02</v>
      </c>
      <c r="D48411" s="315" t="str">
        <f>'Composições Desp. Diretas'!$C$34</f>
        <v>ASSISTENTE DE PROJETOS</v>
      </c>
      <c r="E48411" s="314" t="str">
        <f>Resumo!$R$5</f>
        <v>Despesa</v>
      </c>
      <c r="F48411" s="314" t="str">
        <f>Resumo!$R$7</f>
        <v>Despesa Direta</v>
      </c>
      <c r="G48411" s="327">
        <f>'Composições Desp. Diretas'!DQ34</f>
        <v>0</v>
      </c>
    </row>
    <row r="48412" spans="1:7" x14ac:dyDescent="0.25">
      <c r="A48412" s="319">
        <f>'Comp. Desp. Indiretas'!$DP$7</f>
        <v>0</v>
      </c>
      <c r="B48412" s="314" t="str">
        <f>'Composições Desp. Diretas'!$A$35</f>
        <v>MOC</v>
      </c>
      <c r="C48412" s="314" t="str">
        <f>EAP!$C$10</f>
        <v>PP02</v>
      </c>
      <c r="D48412" s="315" t="str">
        <f>'Composições Desp. Diretas'!$C$35</f>
        <v>ANALISTA DE GEOPROCESSAMENTO</v>
      </c>
      <c r="E48412" s="314" t="str">
        <f>Resumo!$R$5</f>
        <v>Despesa</v>
      </c>
      <c r="F48412" s="314" t="str">
        <f>Resumo!$R$7</f>
        <v>Despesa Direta</v>
      </c>
      <c r="G48412" s="327">
        <f>'Composições Desp. Diretas'!DQ35</f>
        <v>0</v>
      </c>
    </row>
    <row r="48413" spans="1:7" x14ac:dyDescent="0.25">
      <c r="A48413" s="319">
        <f>'Comp. Desp. Indiretas'!$DP$7</f>
        <v>0</v>
      </c>
      <c r="B48413" s="314">
        <f>'Composições Desp. Diretas'!$A$36</f>
        <v>0</v>
      </c>
      <c r="C48413" s="314" t="str">
        <f>EAP!$C$10</f>
        <v>PP02</v>
      </c>
      <c r="D48413" s="315">
        <f>'Composições Desp. Diretas'!$C$36</f>
        <v>0</v>
      </c>
      <c r="E48413" s="314" t="str">
        <f>Resumo!$R$5</f>
        <v>Despesa</v>
      </c>
      <c r="F48413" s="314" t="str">
        <f>Resumo!$R$7</f>
        <v>Despesa Direta</v>
      </c>
      <c r="G48413" s="327">
        <f>'Composições Desp. Diretas'!DQ36</f>
        <v>0</v>
      </c>
    </row>
    <row r="48414" spans="1:7" x14ac:dyDescent="0.25">
      <c r="A48414" s="319">
        <f>'Comp. Desp. Indiretas'!$DP$7</f>
        <v>0</v>
      </c>
      <c r="B48414" s="314">
        <f>'Composições Desp. Diretas'!$A$37</f>
        <v>0</v>
      </c>
      <c r="C48414" s="314" t="str">
        <f>EAP!$C$10</f>
        <v>PP02</v>
      </c>
      <c r="D48414" s="315">
        <f>'Composições Desp. Diretas'!$C$37</f>
        <v>0</v>
      </c>
      <c r="E48414" s="314" t="str">
        <f>Resumo!$R$5</f>
        <v>Despesa</v>
      </c>
      <c r="F48414" s="314" t="str">
        <f>Resumo!$R$7</f>
        <v>Despesa Direta</v>
      </c>
      <c r="G48414" s="327">
        <f>'Composições Desp. Diretas'!DQ37</f>
        <v>0</v>
      </c>
    </row>
    <row r="48415" spans="1:7" x14ac:dyDescent="0.25">
      <c r="A48415" s="319">
        <f>'Comp. Desp. Indiretas'!$DP$7</f>
        <v>0</v>
      </c>
      <c r="B48415" s="314">
        <f>'Composições Desp. Diretas'!$A$38</f>
        <v>0</v>
      </c>
      <c r="C48415" s="314" t="str">
        <f>EAP!$C$10</f>
        <v>PP02</v>
      </c>
      <c r="D48415" s="315">
        <f>'Composições Desp. Diretas'!$C$38</f>
        <v>0</v>
      </c>
      <c r="E48415" s="314" t="str">
        <f>Resumo!$R$5</f>
        <v>Despesa</v>
      </c>
      <c r="F48415" s="314" t="str">
        <f>Resumo!$R$7</f>
        <v>Despesa Direta</v>
      </c>
      <c r="G48415" s="327">
        <f>'Composições Desp. Diretas'!DQ38</f>
        <v>0</v>
      </c>
    </row>
    <row r="48416" spans="1:7" x14ac:dyDescent="0.25">
      <c r="A48416" s="319">
        <f>'Comp. Desp. Indiretas'!$DP$7</f>
        <v>0</v>
      </c>
      <c r="B48416" s="314">
        <f>'Composições Desp. Diretas'!$A$39</f>
        <v>0</v>
      </c>
      <c r="C48416" s="314" t="str">
        <f>EAP!$C$10</f>
        <v>PP02</v>
      </c>
      <c r="D48416" s="315">
        <f>'Composições Desp. Diretas'!$C$39</f>
        <v>0</v>
      </c>
      <c r="E48416" s="314" t="str">
        <f>Resumo!$R$5</f>
        <v>Despesa</v>
      </c>
      <c r="F48416" s="314" t="str">
        <f>Resumo!$R$7</f>
        <v>Despesa Direta</v>
      </c>
      <c r="G48416" s="327">
        <f>'Composições Desp. Diretas'!DQ39</f>
        <v>0</v>
      </c>
    </row>
    <row r="48417" spans="1:7" x14ac:dyDescent="0.25">
      <c r="A48417" s="319">
        <f>'Comp. Desp. Indiretas'!$DP$7</f>
        <v>0</v>
      </c>
      <c r="B48417" s="314">
        <f>'Composições Desp. Diretas'!$A$40</f>
        <v>0</v>
      </c>
      <c r="C48417" s="314" t="str">
        <f>EAP!$C$10</f>
        <v>PP02</v>
      </c>
      <c r="D48417" s="315">
        <f>'Composições Desp. Diretas'!$C$40</f>
        <v>0</v>
      </c>
      <c r="E48417" s="314" t="str">
        <f>Resumo!$R$5</f>
        <v>Despesa</v>
      </c>
      <c r="F48417" s="314" t="str">
        <f>Resumo!$R$7</f>
        <v>Despesa Direta</v>
      </c>
      <c r="G48417" s="327">
        <f>'Composições Desp. Diretas'!DQ40</f>
        <v>0</v>
      </c>
    </row>
    <row r="48418" spans="1:7" x14ac:dyDescent="0.25">
      <c r="A48418" s="319">
        <f>'Comp. Desp. Indiretas'!$DP$7</f>
        <v>0</v>
      </c>
      <c r="B48418" s="314">
        <f>'Composições Desp. Diretas'!$A$41</f>
        <v>0</v>
      </c>
      <c r="C48418" s="314" t="str">
        <f>EAP!$C$10</f>
        <v>PP02</v>
      </c>
      <c r="D48418" s="315">
        <f>'Composições Desp. Diretas'!$C$41</f>
        <v>0</v>
      </c>
      <c r="E48418" s="314" t="str">
        <f>Resumo!$R$5</f>
        <v>Despesa</v>
      </c>
      <c r="F48418" s="314" t="str">
        <f>Resumo!$R$7</f>
        <v>Despesa Direta</v>
      </c>
      <c r="G48418" s="327">
        <f>'Composições Desp. Diretas'!DQ41</f>
        <v>0</v>
      </c>
    </row>
    <row r="48419" spans="1:7" x14ac:dyDescent="0.25">
      <c r="A48419" s="319">
        <f>'Comp. Desp. Indiretas'!$DP$7</f>
        <v>0</v>
      </c>
      <c r="B48419" s="314">
        <f>'Composições Desp. Diretas'!$A$42</f>
        <v>0</v>
      </c>
      <c r="C48419" s="314" t="str">
        <f>EAP!$C$10</f>
        <v>PP02</v>
      </c>
      <c r="D48419" s="315">
        <f>'Composições Desp. Diretas'!$C$42</f>
        <v>0</v>
      </c>
      <c r="E48419" s="314" t="str">
        <f>Resumo!$R$5</f>
        <v>Despesa</v>
      </c>
      <c r="F48419" s="314" t="str">
        <f>Resumo!$R$7</f>
        <v>Despesa Direta</v>
      </c>
      <c r="G48419" s="327">
        <f>'Composições Desp. Diretas'!DQ42</f>
        <v>0</v>
      </c>
    </row>
    <row r="48420" spans="1:7" x14ac:dyDescent="0.25">
      <c r="A48420" s="319">
        <f>'Comp. Desp. Indiretas'!$DP$7</f>
        <v>0</v>
      </c>
      <c r="B48420" s="314">
        <f>'Composições Desp. Diretas'!$A$43</f>
        <v>0</v>
      </c>
      <c r="C48420" s="314" t="str">
        <f>EAP!$C$10</f>
        <v>PP02</v>
      </c>
      <c r="D48420" s="315">
        <f>'Composições Desp. Diretas'!$C$43</f>
        <v>0</v>
      </c>
      <c r="E48420" s="314" t="str">
        <f>Resumo!$R$5</f>
        <v>Despesa</v>
      </c>
      <c r="F48420" s="314" t="str">
        <f>Resumo!$R$7</f>
        <v>Despesa Direta</v>
      </c>
      <c r="G48420" s="327">
        <f>'Composições Desp. Diretas'!DQ43</f>
        <v>0</v>
      </c>
    </row>
    <row r="48421" spans="1:7" x14ac:dyDescent="0.25">
      <c r="A48421" s="319">
        <f>'Comp. Desp. Indiretas'!$DP$7</f>
        <v>0</v>
      </c>
      <c r="B48421" s="314">
        <f>'Composições Desp. Diretas'!$A$44</f>
        <v>0</v>
      </c>
      <c r="C48421" s="314" t="str">
        <f>EAP!$C$10</f>
        <v>PP02</v>
      </c>
      <c r="D48421" s="315">
        <f>'Composições Desp. Diretas'!$C$44</f>
        <v>0</v>
      </c>
      <c r="E48421" s="314" t="str">
        <f>Resumo!$R$5</f>
        <v>Despesa</v>
      </c>
      <c r="F48421" s="314" t="str">
        <f>Resumo!$R$7</f>
        <v>Despesa Direta</v>
      </c>
      <c r="G48421" s="327">
        <f>'Composições Desp. Diretas'!DQ44</f>
        <v>0</v>
      </c>
    </row>
    <row r="48422" spans="1:7" x14ac:dyDescent="0.25">
      <c r="A48422" s="319">
        <f>'Comp. Desp. Indiretas'!$DP$7</f>
        <v>0</v>
      </c>
      <c r="B48422" s="314">
        <f>'Composições Desp. Diretas'!$A$45</f>
        <v>0</v>
      </c>
      <c r="C48422" s="314" t="str">
        <f>EAP!$C$10</f>
        <v>PP02</v>
      </c>
      <c r="D48422" s="315">
        <f>'Composições Desp. Diretas'!$C$45</f>
        <v>0</v>
      </c>
      <c r="E48422" s="314" t="str">
        <f>Resumo!$R$5</f>
        <v>Despesa</v>
      </c>
      <c r="F48422" s="314" t="str">
        <f>Resumo!$R$7</f>
        <v>Despesa Direta</v>
      </c>
      <c r="G48422" s="327">
        <f>'Composições Desp. Diretas'!DQ45</f>
        <v>0</v>
      </c>
    </row>
    <row r="48423" spans="1:7" x14ac:dyDescent="0.25">
      <c r="A48423" s="319">
        <f>'Comp. Desp. Indiretas'!$DP$7</f>
        <v>0</v>
      </c>
      <c r="B48423" s="314">
        <f>'Composições Desp. Diretas'!$A$46</f>
        <v>0</v>
      </c>
      <c r="C48423" s="314" t="str">
        <f>EAP!$C$10</f>
        <v>PP02</v>
      </c>
      <c r="D48423" s="315">
        <f>'Composições Desp. Diretas'!$C$46</f>
        <v>0</v>
      </c>
      <c r="E48423" s="314" t="str">
        <f>Resumo!$R$5</f>
        <v>Despesa</v>
      </c>
      <c r="F48423" s="314" t="str">
        <f>Resumo!$R$7</f>
        <v>Despesa Direta</v>
      </c>
      <c r="G48423" s="327">
        <f>'Composições Desp. Diretas'!DQ46</f>
        <v>0</v>
      </c>
    </row>
    <row r="48424" spans="1:7" x14ac:dyDescent="0.25">
      <c r="A48424" s="319">
        <f>'Comp. Desp. Indiretas'!$DP$7</f>
        <v>0</v>
      </c>
      <c r="B48424" s="314">
        <f>'Composições Desp. Diretas'!$A$47</f>
        <v>0</v>
      </c>
      <c r="C48424" s="314" t="str">
        <f>EAP!$C$10</f>
        <v>PP02</v>
      </c>
      <c r="D48424" s="315">
        <f>'Composições Desp. Diretas'!$C$47</f>
        <v>0</v>
      </c>
      <c r="E48424" s="314" t="str">
        <f>Resumo!$R$5</f>
        <v>Despesa</v>
      </c>
      <c r="F48424" s="314" t="str">
        <f>Resumo!$R$7</f>
        <v>Despesa Direta</v>
      </c>
      <c r="G48424" s="327">
        <f>'Composições Desp. Diretas'!DQ47</f>
        <v>0</v>
      </c>
    </row>
    <row r="48425" spans="1:7" x14ac:dyDescent="0.25">
      <c r="A48425" s="319">
        <f>'Comp. Desp. Indiretas'!$DP$7</f>
        <v>0</v>
      </c>
      <c r="B48425" s="314">
        <f>'Composições Desp. Diretas'!$A$48</f>
        <v>0</v>
      </c>
      <c r="C48425" s="314" t="str">
        <f>EAP!$C$10</f>
        <v>PP02</v>
      </c>
      <c r="D48425" s="315">
        <f>'Composições Desp. Diretas'!$C$48</f>
        <v>0</v>
      </c>
      <c r="E48425" s="314" t="str">
        <f>Resumo!$R$5</f>
        <v>Despesa</v>
      </c>
      <c r="F48425" s="314" t="str">
        <f>Resumo!$R$7</f>
        <v>Despesa Direta</v>
      </c>
      <c r="G48425" s="327">
        <f>'Composições Desp. Diretas'!DQ48</f>
        <v>0</v>
      </c>
    </row>
    <row r="48426" spans="1:7" x14ac:dyDescent="0.25">
      <c r="A48426" s="319">
        <f>'Comp. Desp. Indiretas'!$DP$7</f>
        <v>0</v>
      </c>
      <c r="B48426" s="314">
        <f>'Composições Desp. Diretas'!$A$49</f>
        <v>0</v>
      </c>
      <c r="C48426" s="314" t="str">
        <f>EAP!$C$10</f>
        <v>PP02</v>
      </c>
      <c r="D48426" s="315">
        <f>'Composições Desp. Diretas'!$C$49</f>
        <v>0</v>
      </c>
      <c r="E48426" s="314" t="str">
        <f>Resumo!$R$5</f>
        <v>Despesa</v>
      </c>
      <c r="F48426" s="314" t="str">
        <f>Resumo!$R$7</f>
        <v>Despesa Direta</v>
      </c>
      <c r="G48426" s="327">
        <f>'Composições Desp. Diretas'!DQ49</f>
        <v>0</v>
      </c>
    </row>
    <row r="48427" spans="1:7" x14ac:dyDescent="0.25">
      <c r="A48427" s="319">
        <f>'Comp. Desp. Indiretas'!$DP$7</f>
        <v>0</v>
      </c>
      <c r="B48427" s="314">
        <f>'Composições Desp. Diretas'!$A$50</f>
        <v>0</v>
      </c>
      <c r="C48427" s="314" t="str">
        <f>EAP!$C$10</f>
        <v>PP02</v>
      </c>
      <c r="D48427" s="315">
        <f>'Composições Desp. Diretas'!$C$50</f>
        <v>0</v>
      </c>
      <c r="E48427" s="314" t="str">
        <f>Resumo!$R$5</f>
        <v>Despesa</v>
      </c>
      <c r="F48427" s="314" t="str">
        <f>Resumo!$R$7</f>
        <v>Despesa Direta</v>
      </c>
      <c r="G48427" s="327">
        <f>'Composições Desp. Diretas'!DQ50</f>
        <v>0</v>
      </c>
    </row>
    <row r="48428" spans="1:7" x14ac:dyDescent="0.25">
      <c r="A48428" s="319">
        <f>'Comp. Desp. Indiretas'!$DP$7</f>
        <v>0</v>
      </c>
      <c r="B48428" s="314">
        <f>'Composições Desp. Diretas'!$A$51</f>
        <v>0</v>
      </c>
      <c r="C48428" s="314" t="str">
        <f>EAP!$C$10</f>
        <v>PP02</v>
      </c>
      <c r="D48428" s="315">
        <f>'Composições Desp. Diretas'!$C$51</f>
        <v>0</v>
      </c>
      <c r="E48428" s="314" t="str">
        <f>Resumo!$R$5</f>
        <v>Despesa</v>
      </c>
      <c r="F48428" s="314" t="str">
        <f>Resumo!$R$7</f>
        <v>Despesa Direta</v>
      </c>
      <c r="G48428" s="327">
        <f>'Composições Desp. Diretas'!DQ51</f>
        <v>0</v>
      </c>
    </row>
    <row r="48429" spans="1:7" x14ac:dyDescent="0.25">
      <c r="A48429" s="319">
        <f>'Comp. Desp. Indiretas'!$DP$7</f>
        <v>0</v>
      </c>
      <c r="B48429" s="314">
        <f>'Composições Desp. Diretas'!$A$52</f>
        <v>0</v>
      </c>
      <c r="C48429" s="314" t="str">
        <f>EAP!$C$10</f>
        <v>PP02</v>
      </c>
      <c r="D48429" s="315">
        <f>'Composições Desp. Diretas'!$C$52</f>
        <v>0</v>
      </c>
      <c r="E48429" s="314" t="str">
        <f>Resumo!$R$5</f>
        <v>Despesa</v>
      </c>
      <c r="F48429" s="314" t="str">
        <f>Resumo!$R$7</f>
        <v>Despesa Direta</v>
      </c>
      <c r="G48429" s="327">
        <f>'Composições Desp. Diretas'!DQ52</f>
        <v>0</v>
      </c>
    </row>
    <row r="48430" spans="1:7" x14ac:dyDescent="0.25">
      <c r="A48430" s="319">
        <f>'Comp. Desp. Indiretas'!$DP$7</f>
        <v>0</v>
      </c>
      <c r="B48430" s="314">
        <f>'Composições Desp. Diretas'!$A$53</f>
        <v>0</v>
      </c>
      <c r="C48430" s="314" t="str">
        <f>EAP!$C$10</f>
        <v>PP02</v>
      </c>
      <c r="D48430" s="315">
        <f>'Composições Desp. Diretas'!$C$53</f>
        <v>0</v>
      </c>
      <c r="E48430" s="314" t="str">
        <f>Resumo!$R$5</f>
        <v>Despesa</v>
      </c>
      <c r="F48430" s="314" t="str">
        <f>Resumo!$R$7</f>
        <v>Despesa Direta</v>
      </c>
      <c r="G48430" s="327">
        <f>'Composições Desp. Diretas'!DQ53</f>
        <v>0</v>
      </c>
    </row>
    <row r="48431" spans="1:7" x14ac:dyDescent="0.25">
      <c r="A48431" s="319">
        <f>'Comp. Desp. Indiretas'!$DP$7</f>
        <v>0</v>
      </c>
      <c r="B48431" s="314">
        <f>'Composições Desp. Diretas'!$A$54</f>
        <v>0</v>
      </c>
      <c r="C48431" s="314" t="str">
        <f>EAP!$C$10</f>
        <v>PP02</v>
      </c>
      <c r="D48431" s="315">
        <f>'Composições Desp. Diretas'!$C$54</f>
        <v>0</v>
      </c>
      <c r="E48431" s="314" t="str">
        <f>Resumo!$R$5</f>
        <v>Despesa</v>
      </c>
      <c r="F48431" s="314" t="str">
        <f>Resumo!$R$7</f>
        <v>Despesa Direta</v>
      </c>
      <c r="G48431" s="327">
        <f>'Composições Desp. Diretas'!DQ54</f>
        <v>0</v>
      </c>
    </row>
    <row r="48432" spans="1:7" x14ac:dyDescent="0.25">
      <c r="A48432" s="319">
        <f>'Comp. Desp. Indiretas'!$DP$7</f>
        <v>0</v>
      </c>
      <c r="B48432" s="314">
        <f>'Composições Desp. Diretas'!$A$55</f>
        <v>0</v>
      </c>
      <c r="C48432" s="314" t="str">
        <f>EAP!$C$10</f>
        <v>PP02</v>
      </c>
      <c r="D48432" s="315">
        <f>'Composições Desp. Diretas'!$C$55</f>
        <v>0</v>
      </c>
      <c r="E48432" s="314" t="str">
        <f>Resumo!$R$5</f>
        <v>Despesa</v>
      </c>
      <c r="F48432" s="314" t="str">
        <f>Resumo!$R$7</f>
        <v>Despesa Direta</v>
      </c>
      <c r="G48432" s="327">
        <f>'Composições Desp. Diretas'!DQ55</f>
        <v>0</v>
      </c>
    </row>
    <row r="48433" spans="1:7" x14ac:dyDescent="0.25">
      <c r="A48433" s="319">
        <f>'Comp. Desp. Indiretas'!$DP$7</f>
        <v>0</v>
      </c>
      <c r="B48433" s="314" t="str">
        <f>'Composições Desp. Diretas'!$A$57</f>
        <v>SE</v>
      </c>
      <c r="C48433" s="314" t="str">
        <f>EAP!$C$11</f>
        <v>PP03</v>
      </c>
      <c r="D48433" s="315" t="str">
        <f>'Composições Desp. Diretas'!$C$57</f>
        <v>análise lab eflu</v>
      </c>
      <c r="E48433" s="314" t="str">
        <f>Resumo!$R$5</f>
        <v>Despesa</v>
      </c>
      <c r="F48433" s="314" t="str">
        <f>Resumo!$R$7</f>
        <v>Despesa Direta</v>
      </c>
      <c r="G48433" s="327">
        <f>'Composições Desp. Diretas'!DQ57</f>
        <v>0</v>
      </c>
    </row>
    <row r="48434" spans="1:7" x14ac:dyDescent="0.25">
      <c r="A48434" s="319">
        <f>'Comp. Desp. Indiretas'!$DP$7</f>
        <v>0</v>
      </c>
      <c r="B48434" s="314" t="str">
        <f>'Composições Desp. Diretas'!$A$58</f>
        <v>MOC</v>
      </c>
      <c r="C48434" s="314" t="str">
        <f>EAP!$C$11</f>
        <v>PP03</v>
      </c>
      <c r="D48434" s="315" t="str">
        <f>'Composições Desp. Diretas'!$C$58</f>
        <v>ANALISTA DE PROJETOS PLENO</v>
      </c>
      <c r="E48434" s="314" t="str">
        <f>Resumo!$R$5</f>
        <v>Despesa</v>
      </c>
      <c r="F48434" s="314" t="str">
        <f>Resumo!$R$7</f>
        <v>Despesa Direta</v>
      </c>
      <c r="G48434" s="327">
        <f>'Composições Desp. Diretas'!DQ58</f>
        <v>0</v>
      </c>
    </row>
    <row r="48435" spans="1:7" x14ac:dyDescent="0.25">
      <c r="A48435" s="319">
        <f>'Comp. Desp. Indiretas'!$DP$7</f>
        <v>0</v>
      </c>
      <c r="B48435" s="314" t="str">
        <f>'Composições Desp. Diretas'!$A$59</f>
        <v>SE</v>
      </c>
      <c r="C48435" s="314" t="str">
        <f>EAP!$C$11</f>
        <v>PP03</v>
      </c>
      <c r="D48435" s="315" t="str">
        <f>'Composições Desp. Diretas'!$C$59</f>
        <v>Elaboração de RT Ecotox</v>
      </c>
      <c r="E48435" s="314" t="str">
        <f>Resumo!$R$5</f>
        <v>Despesa</v>
      </c>
      <c r="F48435" s="314" t="str">
        <f>Resumo!$R$7</f>
        <v>Despesa Direta</v>
      </c>
      <c r="G48435" s="327">
        <f>'Composições Desp. Diretas'!DQ59</f>
        <v>0</v>
      </c>
    </row>
    <row r="48436" spans="1:7" x14ac:dyDescent="0.25">
      <c r="A48436" s="319">
        <f>'Comp. Desp. Indiretas'!$DP$7</f>
        <v>0</v>
      </c>
      <c r="B48436" s="314">
        <f>'Composições Desp. Diretas'!$A$60</f>
        <v>0</v>
      </c>
      <c r="C48436" s="314" t="str">
        <f>EAP!$C$11</f>
        <v>PP03</v>
      </c>
      <c r="D48436" s="315">
        <f>'Composições Desp. Diretas'!$C$60</f>
        <v>0</v>
      </c>
      <c r="E48436" s="314" t="str">
        <f>Resumo!$R$5</f>
        <v>Despesa</v>
      </c>
      <c r="F48436" s="314" t="str">
        <f>Resumo!$R$7</f>
        <v>Despesa Direta</v>
      </c>
      <c r="G48436" s="327">
        <f>'Composições Desp. Diretas'!DQ60</f>
        <v>0</v>
      </c>
    </row>
    <row r="48437" spans="1:7" x14ac:dyDescent="0.25">
      <c r="A48437" s="319">
        <f>'Comp. Desp. Indiretas'!$DP$7</f>
        <v>0</v>
      </c>
      <c r="B48437" s="314">
        <f>'Composições Desp. Diretas'!$A$61</f>
        <v>0</v>
      </c>
      <c r="C48437" s="314" t="str">
        <f>EAP!$C$11</f>
        <v>PP03</v>
      </c>
      <c r="D48437" s="315">
        <f>'Composições Desp. Diretas'!$C$61</f>
        <v>0</v>
      </c>
      <c r="E48437" s="314" t="str">
        <f>Resumo!$R$5</f>
        <v>Despesa</v>
      </c>
      <c r="F48437" s="314" t="str">
        <f>Resumo!$R$7</f>
        <v>Despesa Direta</v>
      </c>
      <c r="G48437" s="327">
        <f>'Composições Desp. Diretas'!DQ61</f>
        <v>0</v>
      </c>
    </row>
    <row r="48438" spans="1:7" x14ac:dyDescent="0.25">
      <c r="A48438" s="319">
        <f>'Comp. Desp. Indiretas'!$DP$7</f>
        <v>0</v>
      </c>
      <c r="B48438" s="314" t="str">
        <f>'Composições Desp. Diretas'!$A$62</f>
        <v>MOC</v>
      </c>
      <c r="C48438" s="314" t="str">
        <f>EAP!$C$11</f>
        <v>PP03</v>
      </c>
      <c r="D48438" s="315" t="str">
        <f>'Composições Desp. Diretas'!$C$62</f>
        <v>TÉCNICO OPERACIONAL</v>
      </c>
      <c r="E48438" s="314" t="str">
        <f>Resumo!$R$5</f>
        <v>Despesa</v>
      </c>
      <c r="F48438" s="314" t="str">
        <f>Resumo!$R$7</f>
        <v>Despesa Direta</v>
      </c>
      <c r="G48438" s="327">
        <f>'Composições Desp. Diretas'!DQ62</f>
        <v>0</v>
      </c>
    </row>
    <row r="48439" spans="1:7" x14ac:dyDescent="0.25">
      <c r="A48439" s="319">
        <f>'Comp. Desp. Indiretas'!$DP$7</f>
        <v>0</v>
      </c>
      <c r="B48439" s="314" t="str">
        <f>'Composições Desp. Diretas'!$A$63</f>
        <v>DG</v>
      </c>
      <c r="C48439" s="314" t="str">
        <f>EAP!$C$11</f>
        <v>PP03</v>
      </c>
      <c r="D48439" s="315" t="str">
        <f>'Composições Desp. Diretas'!$C$63</f>
        <v>COMBUSTÍVEL - GASOLINA</v>
      </c>
      <c r="E48439" s="314" t="str">
        <f>Resumo!$R$5</f>
        <v>Despesa</v>
      </c>
      <c r="F48439" s="314" t="str">
        <f>Resumo!$R$7</f>
        <v>Despesa Direta</v>
      </c>
      <c r="G48439" s="327">
        <f>'Composições Desp. Diretas'!DQ63</f>
        <v>0</v>
      </c>
    </row>
    <row r="48440" spans="1:7" x14ac:dyDescent="0.25">
      <c r="A48440" s="319">
        <f>'Comp. Desp. Indiretas'!$DP$7</f>
        <v>0</v>
      </c>
      <c r="B48440" s="314">
        <f>'Composições Desp. Diretas'!$A$64</f>
        <v>0</v>
      </c>
      <c r="C48440" s="314" t="str">
        <f>EAP!$C$11</f>
        <v>PP03</v>
      </c>
      <c r="D48440" s="315">
        <f>'Composições Desp. Diretas'!$C$64</f>
        <v>0</v>
      </c>
      <c r="E48440" s="314" t="str">
        <f>Resumo!$R$5</f>
        <v>Despesa</v>
      </c>
      <c r="F48440" s="314" t="str">
        <f>Resumo!$R$7</f>
        <v>Despesa Direta</v>
      </c>
      <c r="G48440" s="327">
        <f>'Composições Desp. Diretas'!DQ64</f>
        <v>0</v>
      </c>
    </row>
    <row r="48441" spans="1:7" x14ac:dyDescent="0.25">
      <c r="A48441" s="319">
        <f>'Comp. Desp. Indiretas'!$DP$7</f>
        <v>0</v>
      </c>
      <c r="B48441" s="314">
        <f>'Composições Desp. Diretas'!$A$65</f>
        <v>0</v>
      </c>
      <c r="C48441" s="314" t="str">
        <f>EAP!$C$11</f>
        <v>PP03</v>
      </c>
      <c r="D48441" s="315">
        <f>'Composições Desp. Diretas'!$C$65</f>
        <v>0</v>
      </c>
      <c r="E48441" s="314" t="str">
        <f>Resumo!$R$5</f>
        <v>Despesa</v>
      </c>
      <c r="F48441" s="314" t="str">
        <f>Resumo!$R$7</f>
        <v>Despesa Direta</v>
      </c>
      <c r="G48441" s="327">
        <f>'Composições Desp. Diretas'!DQ65</f>
        <v>0</v>
      </c>
    </row>
    <row r="48442" spans="1:7" x14ac:dyDescent="0.25">
      <c r="A48442" s="319">
        <f>'Comp. Desp. Indiretas'!$DP$7</f>
        <v>0</v>
      </c>
      <c r="B48442" s="314">
        <f>'Composições Desp. Diretas'!$A$66</f>
        <v>0</v>
      </c>
      <c r="C48442" s="314" t="str">
        <f>EAP!$C$11</f>
        <v>PP03</v>
      </c>
      <c r="D48442" s="315">
        <f>'Composições Desp. Diretas'!$C$66</f>
        <v>0</v>
      </c>
      <c r="E48442" s="314" t="str">
        <f>Resumo!$R$5</f>
        <v>Despesa</v>
      </c>
      <c r="F48442" s="314" t="str">
        <f>Resumo!$R$7</f>
        <v>Despesa Direta</v>
      </c>
      <c r="G48442" s="327">
        <f>'Composições Desp. Diretas'!DQ66</f>
        <v>0</v>
      </c>
    </row>
    <row r="48443" spans="1:7" x14ac:dyDescent="0.25">
      <c r="A48443" s="319">
        <f>'Comp. Desp. Indiretas'!$DP$7</f>
        <v>0</v>
      </c>
      <c r="B48443" s="314">
        <f>'Composições Desp. Diretas'!$A$67</f>
        <v>0</v>
      </c>
      <c r="C48443" s="314" t="str">
        <f>EAP!$C$11</f>
        <v>PP03</v>
      </c>
      <c r="D48443" s="315">
        <f>'Composições Desp. Diretas'!$C$67</f>
        <v>0</v>
      </c>
      <c r="E48443" s="314" t="str">
        <f>Resumo!$R$5</f>
        <v>Despesa</v>
      </c>
      <c r="F48443" s="314" t="str">
        <f>Resumo!$R$7</f>
        <v>Despesa Direta</v>
      </c>
      <c r="G48443" s="327">
        <f>'Composições Desp. Diretas'!DQ67</f>
        <v>0</v>
      </c>
    </row>
    <row r="48444" spans="1:7" x14ac:dyDescent="0.25">
      <c r="A48444" s="319">
        <f>'Comp. Desp. Indiretas'!$DP$7</f>
        <v>0</v>
      </c>
      <c r="B48444" s="314">
        <f>'Composições Desp. Diretas'!$A$68</f>
        <v>0</v>
      </c>
      <c r="C48444" s="314" t="str">
        <f>EAP!$C$11</f>
        <v>PP03</v>
      </c>
      <c r="D48444" s="315">
        <f>'Composições Desp. Diretas'!$C$68</f>
        <v>0</v>
      </c>
      <c r="E48444" s="314" t="str">
        <f>Resumo!$R$5</f>
        <v>Despesa</v>
      </c>
      <c r="F48444" s="314" t="str">
        <f>Resumo!$R$7</f>
        <v>Despesa Direta</v>
      </c>
      <c r="G48444" s="327">
        <f>'Composições Desp. Diretas'!DQ68</f>
        <v>0</v>
      </c>
    </row>
    <row r="48445" spans="1:7" x14ac:dyDescent="0.25">
      <c r="A48445" s="319">
        <f>'Comp. Desp. Indiretas'!$DP$7</f>
        <v>0</v>
      </c>
      <c r="B48445" s="314">
        <f>'Composições Desp. Diretas'!$A$69</f>
        <v>0</v>
      </c>
      <c r="C48445" s="314" t="str">
        <f>EAP!$C$11</f>
        <v>PP03</v>
      </c>
      <c r="D48445" s="315">
        <f>'Composições Desp. Diretas'!$C$69</f>
        <v>0</v>
      </c>
      <c r="E48445" s="314" t="str">
        <f>Resumo!$R$5</f>
        <v>Despesa</v>
      </c>
      <c r="F48445" s="314" t="str">
        <f>Resumo!$R$7</f>
        <v>Despesa Direta</v>
      </c>
      <c r="G48445" s="327">
        <f>'Composições Desp. Diretas'!DQ69</f>
        <v>0</v>
      </c>
    </row>
    <row r="48446" spans="1:7" x14ac:dyDescent="0.25">
      <c r="A48446" s="319">
        <f>'Comp. Desp. Indiretas'!$DP$7</f>
        <v>0</v>
      </c>
      <c r="B48446" s="314">
        <f>'Composições Desp. Diretas'!$A$70</f>
        <v>0</v>
      </c>
      <c r="C48446" s="314" t="str">
        <f>EAP!$C$11</f>
        <v>PP03</v>
      </c>
      <c r="D48446" s="315">
        <f>'Composições Desp. Diretas'!$C$70</f>
        <v>0</v>
      </c>
      <c r="E48446" s="314" t="str">
        <f>Resumo!$R$5</f>
        <v>Despesa</v>
      </c>
      <c r="F48446" s="314" t="str">
        <f>Resumo!$R$7</f>
        <v>Despesa Direta</v>
      </c>
      <c r="G48446" s="327">
        <f>'Composições Desp. Diretas'!DQ70</f>
        <v>0</v>
      </c>
    </row>
    <row r="48447" spans="1:7" x14ac:dyDescent="0.25">
      <c r="A48447" s="319">
        <f>'Comp. Desp. Indiretas'!$DP$7</f>
        <v>0</v>
      </c>
      <c r="B48447" s="314">
        <f>'Composições Desp. Diretas'!$A$71</f>
        <v>0</v>
      </c>
      <c r="C48447" s="314" t="str">
        <f>EAP!$C$11</f>
        <v>PP03</v>
      </c>
      <c r="D48447" s="315">
        <f>'Composições Desp. Diretas'!$C$71</f>
        <v>0</v>
      </c>
      <c r="E48447" s="314" t="str">
        <f>Resumo!$R$5</f>
        <v>Despesa</v>
      </c>
      <c r="F48447" s="314" t="str">
        <f>Resumo!$R$7</f>
        <v>Despesa Direta</v>
      </c>
      <c r="G48447" s="327">
        <f>'Composições Desp. Diretas'!DQ71</f>
        <v>0</v>
      </c>
    </row>
    <row r="48448" spans="1:7" x14ac:dyDescent="0.25">
      <c r="A48448" s="319">
        <f>'Comp. Desp. Indiretas'!$DP$7</f>
        <v>0</v>
      </c>
      <c r="B48448" s="314">
        <f>'Composições Desp. Diretas'!$A$72</f>
        <v>0</v>
      </c>
      <c r="C48448" s="314" t="str">
        <f>EAP!$C$11</f>
        <v>PP03</v>
      </c>
      <c r="D48448" s="315">
        <f>'Composições Desp. Diretas'!$C$72</f>
        <v>0</v>
      </c>
      <c r="E48448" s="314" t="str">
        <f>Resumo!$R$5</f>
        <v>Despesa</v>
      </c>
      <c r="F48448" s="314" t="str">
        <f>Resumo!$R$7</f>
        <v>Despesa Direta</v>
      </c>
      <c r="G48448" s="327">
        <f>'Composições Desp. Diretas'!DQ72</f>
        <v>0</v>
      </c>
    </row>
    <row r="48449" spans="1:7" x14ac:dyDescent="0.25">
      <c r="A48449" s="319">
        <f>'Comp. Desp. Indiretas'!$DP$7</f>
        <v>0</v>
      </c>
      <c r="B48449" s="314">
        <f>'Composições Desp. Diretas'!$A$73</f>
        <v>0</v>
      </c>
      <c r="C48449" s="314" t="str">
        <f>EAP!$C$11</f>
        <v>PP03</v>
      </c>
      <c r="D48449" s="315">
        <f>'Composições Desp. Diretas'!$C$73</f>
        <v>0</v>
      </c>
      <c r="E48449" s="314" t="str">
        <f>Resumo!$R$5</f>
        <v>Despesa</v>
      </c>
      <c r="F48449" s="314" t="str">
        <f>Resumo!$R$7</f>
        <v>Despesa Direta</v>
      </c>
      <c r="G48449" s="327">
        <f>'Composições Desp. Diretas'!DQ73</f>
        <v>0</v>
      </c>
    </row>
    <row r="48450" spans="1:7" x14ac:dyDescent="0.25">
      <c r="A48450" s="319">
        <f>'Comp. Desp. Indiretas'!$DP$7</f>
        <v>0</v>
      </c>
      <c r="B48450" s="314">
        <f>'Composições Desp. Diretas'!$A$74</f>
        <v>0</v>
      </c>
      <c r="C48450" s="314" t="str">
        <f>EAP!$C$11</f>
        <v>PP03</v>
      </c>
      <c r="D48450" s="315">
        <f>'Composições Desp. Diretas'!$C$74</f>
        <v>0</v>
      </c>
      <c r="E48450" s="314" t="str">
        <f>Resumo!$R$5</f>
        <v>Despesa</v>
      </c>
      <c r="F48450" s="314" t="str">
        <f>Resumo!$R$7</f>
        <v>Despesa Direta</v>
      </c>
      <c r="G48450" s="327">
        <f>'Composições Desp. Diretas'!DQ74</f>
        <v>0</v>
      </c>
    </row>
    <row r="48451" spans="1:7" x14ac:dyDescent="0.25">
      <c r="A48451" s="319">
        <f>'Comp. Desp. Indiretas'!$DP$7</f>
        <v>0</v>
      </c>
      <c r="B48451" s="314">
        <f>'Composições Desp. Diretas'!$A$75</f>
        <v>0</v>
      </c>
      <c r="C48451" s="314" t="str">
        <f>EAP!$C$11</f>
        <v>PP03</v>
      </c>
      <c r="D48451" s="315">
        <f>'Composições Desp. Diretas'!$C$75</f>
        <v>0</v>
      </c>
      <c r="E48451" s="314" t="str">
        <f>Resumo!$R$5</f>
        <v>Despesa</v>
      </c>
      <c r="F48451" s="314" t="str">
        <f>Resumo!$R$7</f>
        <v>Despesa Direta</v>
      </c>
      <c r="G48451" s="327">
        <f>'Composições Desp. Diretas'!DQ75</f>
        <v>0</v>
      </c>
    </row>
    <row r="48452" spans="1:7" x14ac:dyDescent="0.25">
      <c r="A48452" s="319">
        <f>'Comp. Desp. Indiretas'!$DP$7</f>
        <v>0</v>
      </c>
      <c r="B48452" s="314">
        <f>'Composições Desp. Diretas'!$A$76</f>
        <v>0</v>
      </c>
      <c r="C48452" s="314" t="str">
        <f>EAP!$C$11</f>
        <v>PP03</v>
      </c>
      <c r="D48452" s="315">
        <f>'Composições Desp. Diretas'!$C$76</f>
        <v>0</v>
      </c>
      <c r="E48452" s="314" t="str">
        <f>Resumo!$R$5</f>
        <v>Despesa</v>
      </c>
      <c r="F48452" s="314" t="str">
        <f>Resumo!$R$7</f>
        <v>Despesa Direta</v>
      </c>
      <c r="G48452" s="327">
        <f>'Composições Desp. Diretas'!DQ76</f>
        <v>0</v>
      </c>
    </row>
    <row r="48453" spans="1:7" x14ac:dyDescent="0.25">
      <c r="A48453" s="319">
        <f>'Comp. Desp. Indiretas'!$DP$7</f>
        <v>0</v>
      </c>
      <c r="B48453" s="314">
        <f>'Composições Desp. Diretas'!$A$77</f>
        <v>0</v>
      </c>
      <c r="C48453" s="314" t="str">
        <f>EAP!$C$11</f>
        <v>PP03</v>
      </c>
      <c r="D48453" s="315">
        <f>'Composições Desp. Diretas'!$C$77</f>
        <v>0</v>
      </c>
      <c r="E48453" s="314" t="str">
        <f>Resumo!$R$5</f>
        <v>Despesa</v>
      </c>
      <c r="F48453" s="314" t="str">
        <f>Resumo!$R$7</f>
        <v>Despesa Direta</v>
      </c>
      <c r="G48453" s="327">
        <f>'Composições Desp. Diretas'!DQ77</f>
        <v>0</v>
      </c>
    </row>
    <row r="48454" spans="1:7" x14ac:dyDescent="0.25">
      <c r="A48454" s="319">
        <f>'Comp. Desp. Indiretas'!$DP$7</f>
        <v>0</v>
      </c>
      <c r="B48454" s="314">
        <f>'Composições Desp. Diretas'!$A$78</f>
        <v>0</v>
      </c>
      <c r="C48454" s="314" t="str">
        <f>EAP!$C$11</f>
        <v>PP03</v>
      </c>
      <c r="D48454" s="315">
        <f>'Composições Desp. Diretas'!$C$78</f>
        <v>0</v>
      </c>
      <c r="E48454" s="314" t="str">
        <f>Resumo!$R$5</f>
        <v>Despesa</v>
      </c>
      <c r="F48454" s="314" t="str">
        <f>Resumo!$R$7</f>
        <v>Despesa Direta</v>
      </c>
      <c r="G48454" s="327">
        <f>'Composições Desp. Diretas'!DQ78</f>
        <v>0</v>
      </c>
    </row>
    <row r="48463" spans="1:7" x14ac:dyDescent="0.25">
      <c r="A48463" s="319">
        <f>'Comp. Desp. Indiretas'!$DP$7</f>
        <v>0</v>
      </c>
      <c r="B48463" s="314">
        <f>'Composições Desp. Diretas'!$A$79</f>
        <v>0</v>
      </c>
      <c r="C48463" s="314" t="str">
        <f>EAP!$C$11</f>
        <v>PP03</v>
      </c>
      <c r="D48463" s="315">
        <f>'Composições Desp. Diretas'!$C$79</f>
        <v>0</v>
      </c>
      <c r="E48463" s="314" t="str">
        <f>Resumo!$R$5</f>
        <v>Despesa</v>
      </c>
      <c r="F48463" s="314" t="str">
        <f>Resumo!$R$7</f>
        <v>Despesa Direta</v>
      </c>
      <c r="G48463" s="327">
        <f>'Composições Desp. Diretas'!DQ79</f>
        <v>0</v>
      </c>
    </row>
    <row r="49301" spans="1:7" x14ac:dyDescent="0.25">
      <c r="A49301" s="319">
        <f>'Comp. Desp. Indiretas'!$DP$7</f>
        <v>0</v>
      </c>
      <c r="D49301" s="315" t="str">
        <f>'CRONOG. DE RECEBIMENTO'!$A$5</f>
        <v>Monitoramento da Qualidade do Ar</v>
      </c>
      <c r="E49301" s="314" t="str">
        <f>Resumo!$R$4</f>
        <v>Receita</v>
      </c>
      <c r="F49301" s="314" t="str">
        <f>Resumo!$R$4</f>
        <v>Receita</v>
      </c>
      <c r="G49301" s="327">
        <f>'CRONOG. DE RECEBIMENTO'!AT5</f>
        <v>0</v>
      </c>
    </row>
    <row r="49302" spans="1:7" x14ac:dyDescent="0.25">
      <c r="A49302" s="319">
        <f>'Comp. Desp. Indiretas'!$DP$7</f>
        <v>0</v>
      </c>
      <c r="D49302" s="315" t="str">
        <f>'CRONOG. DE RECEBIMENTO'!$A$6</f>
        <v>Monitoramento de Ruído</v>
      </c>
      <c r="E49302" s="314" t="str">
        <f>Resumo!$R$4</f>
        <v>Receita</v>
      </c>
      <c r="F49302" s="314" t="str">
        <f>Resumo!$R$4</f>
        <v>Receita</v>
      </c>
      <c r="G49302" s="327">
        <f>'CRONOG. DE RECEBIMENTO'!AT6</f>
        <v>0</v>
      </c>
    </row>
    <row r="49303" spans="1:7" x14ac:dyDescent="0.25">
      <c r="A49303" s="319">
        <f>'Comp. Desp. Indiretas'!$DP$7</f>
        <v>0</v>
      </c>
      <c r="D49303" s="315" t="str">
        <f>'CRONOG. DE RECEBIMENTO'!$A$7</f>
        <v>Monitoramento de Efluentes Industriais</v>
      </c>
      <c r="E49303" s="314" t="str">
        <f>Resumo!$R$4</f>
        <v>Receita</v>
      </c>
      <c r="F49303" s="314" t="str">
        <f>Resumo!$R$4</f>
        <v>Receita</v>
      </c>
      <c r="G49303" s="327">
        <f>'CRONOG. DE RECEBIMENTO'!AT7</f>
        <v>0</v>
      </c>
    </row>
    <row r="49331" spans="1:7" x14ac:dyDescent="0.25">
      <c r="A49331" s="319">
        <f>'Comp. Desp. Indiretas'!$DP$7</f>
        <v>0</v>
      </c>
      <c r="D49331" s="315" t="str">
        <f>Resumo!$R$8</f>
        <v>Imposto</v>
      </c>
      <c r="E49331" s="314" t="str">
        <f>Resumo!$R$5</f>
        <v>Despesa</v>
      </c>
      <c r="F49331" s="314" t="str">
        <f>Resumo!$R$8</f>
        <v>Imposto</v>
      </c>
      <c r="G49331" s="327">
        <f>'CRONOG. DE RECEBIMENTO'!AT10</f>
        <v>0</v>
      </c>
    </row>
    <row r="49332" spans="1:7" x14ac:dyDescent="0.25">
      <c r="A49332" s="319">
        <f>'Comp. Desp. Indiretas'!$DP$7</f>
        <v>0</v>
      </c>
      <c r="D49332" s="315" t="str">
        <f>Resumo!$R$9</f>
        <v>Overhead</v>
      </c>
      <c r="E49332" s="314" t="str">
        <f>Resumo!$R$9</f>
        <v>Overhead</v>
      </c>
      <c r="F49332" s="314" t="str">
        <f>Resumo!$R$9</f>
        <v>Overhead</v>
      </c>
      <c r="G49332" s="327">
        <f>'CRONOG. DE RECEBIMENTO'!AT15</f>
        <v>0</v>
      </c>
    </row>
    <row r="49333" spans="1:7" x14ac:dyDescent="0.25">
      <c r="A49333" s="319">
        <f>'Comp. Desp. Indiretas'!$DP$7</f>
        <v>0</v>
      </c>
      <c r="D49333" s="315" t="str">
        <f>Resumo!$R$10</f>
        <v>Margem</v>
      </c>
      <c r="E49333" s="314" t="str">
        <f>Resumo!$R$10</f>
        <v>Margem</v>
      </c>
      <c r="F49333" s="314" t="str">
        <f>Resumo!$R$10</f>
        <v>Margem</v>
      </c>
      <c r="G49333" s="327">
        <f>'CRONOG. DE RECEBIMENTO'!AT17</f>
        <v>0</v>
      </c>
    </row>
    <row r="49334" spans="1:7" x14ac:dyDescent="0.25">
      <c r="A49334" s="319">
        <f>'Comp. Desp. Indiretas'!$DP$7</f>
        <v>0</v>
      </c>
      <c r="D49334" s="315" t="str">
        <f>Resumo!$R$11</f>
        <v>Risco</v>
      </c>
      <c r="E49334" s="314" t="str">
        <f>Resumo!$R$11</f>
        <v>Risco</v>
      </c>
      <c r="F49334" s="314" t="str">
        <f>Resumo!$R$11</f>
        <v>Risco</v>
      </c>
      <c r="G49334" s="327">
        <f>'CRONOG. DE RECEBIMENTO'!AT16</f>
        <v>0</v>
      </c>
    </row>
    <row r="49335" spans="1:7" x14ac:dyDescent="0.25">
      <c r="A49335" s="319">
        <f>'Comp. Desp. Indiretas'!$DP$7</f>
        <v>0</v>
      </c>
      <c r="D49335" s="315" t="str">
        <f>'CRONOG. DE RECEBIMENTO'!$A$11</f>
        <v>TOTAL MENSAL - RECEITA LÍQUIDA</v>
      </c>
      <c r="E49335" s="314" t="str">
        <f>Resumo!$R$4</f>
        <v>Receita</v>
      </c>
      <c r="F49335" s="314" t="str">
        <f>'CRONOG. DE RECEBIMENTO'!$A$11</f>
        <v>TOTAL MENSAL - RECEITA LÍQUIDA</v>
      </c>
      <c r="G49335" s="327">
        <f>'CRONOG. DE RECEBIMENTO'!$AT$11</f>
        <v>0</v>
      </c>
    </row>
    <row r="49336" spans="1:7" x14ac:dyDescent="0.25">
      <c r="A49336" s="319">
        <f>'Comp. Desp. Indiretas'!$DP$7</f>
        <v>0</v>
      </c>
      <c r="D49336" s="315" t="str">
        <f>'CRONOG. DE RECEBIMENTO'!$A$12</f>
        <v>TOTAL ACUMULADO - RECEITA LÍQUIDA</v>
      </c>
      <c r="E49336" s="314" t="str">
        <f>Resumo!$R$4</f>
        <v>Receita</v>
      </c>
      <c r="F49336" s="314" t="str">
        <f>'CRONOG. DE RECEBIMENTO'!$A$12</f>
        <v>TOTAL ACUMULADO - RECEITA LÍQUIDA</v>
      </c>
      <c r="G49336" s="327">
        <f>'CRONOG. DE RECEBIMENTO'!$AT$12</f>
        <v>17472.697328999995</v>
      </c>
    </row>
    <row r="49337" spans="1:7" x14ac:dyDescent="0.25">
      <c r="A49337" s="319">
        <f>'Comp. Desp. Indiretas'!$DP$7</f>
        <v>0</v>
      </c>
      <c r="D49337" s="315" t="str">
        <f>'CRONOG. DE RECEBIMENTO'!$A$38</f>
        <v>Monitoramento da Qualidade do Ar</v>
      </c>
      <c r="E49337" s="314" t="str">
        <f>Resumo!$R$12</f>
        <v>Recebimento Cliente</v>
      </c>
      <c r="F49337" s="314" t="str">
        <f>Resumo!$R$12</f>
        <v>Recebimento Cliente</v>
      </c>
      <c r="G49337" s="327">
        <f>'CRONOG. DE RECEBIMENTO'!$AT$38</f>
        <v>0</v>
      </c>
    </row>
    <row r="49338" spans="1:7" x14ac:dyDescent="0.25">
      <c r="A49338" s="319">
        <f>'Comp. Desp. Indiretas'!$DP$7</f>
        <v>0</v>
      </c>
      <c r="D49338" s="315" t="str">
        <f>'CRONOG. DE RECEBIMENTO'!$A$39</f>
        <v>Monitoramento de Ruído</v>
      </c>
      <c r="E49338" s="314" t="str">
        <f>Resumo!$R$12</f>
        <v>Recebimento Cliente</v>
      </c>
      <c r="F49338" s="314" t="str">
        <f>Resumo!$R$12</f>
        <v>Recebimento Cliente</v>
      </c>
      <c r="G49338" s="327">
        <f>'CRONOG. DE RECEBIMENTO'!$AT$39</f>
        <v>0</v>
      </c>
    </row>
    <row r="49339" spans="1:7" x14ac:dyDescent="0.25">
      <c r="A49339" s="319">
        <f>'Comp. Desp. Indiretas'!$DP$7</f>
        <v>0</v>
      </c>
      <c r="D49339" s="315" t="str">
        <f>'CRONOG. DE RECEBIMENTO'!$A$40</f>
        <v>Monitoramento de Efluentes Industriais</v>
      </c>
      <c r="E49339" s="314" t="str">
        <f>Resumo!$R$12</f>
        <v>Recebimento Cliente</v>
      </c>
      <c r="F49339" s="314" t="str">
        <f>Resumo!$R$12</f>
        <v>Recebimento Cliente</v>
      </c>
      <c r="G49339" s="327">
        <f>'CRONOG. DE RECEBIMENTO'!$AT$40</f>
        <v>0</v>
      </c>
    </row>
    <row r="49367" spans="1:7" x14ac:dyDescent="0.25">
      <c r="A49367" s="319">
        <f>'Comp. Desp. Indiretas'!$DQ$7</f>
        <v>0</v>
      </c>
      <c r="B49367" s="314" t="str">
        <f>'Comp. Desp. Indiretas'!$A$9</f>
        <v>MOC</v>
      </c>
      <c r="D49367" s="315" t="str">
        <f>'Comp. Desp. Indiretas'!$C$9</f>
        <v>DIRETOR TÉCNICO</v>
      </c>
      <c r="E49367" s="314" t="str">
        <f>Resumo!$R$5</f>
        <v>Despesa</v>
      </c>
      <c r="F49367" s="314" t="str">
        <f>Resumo!$R$6</f>
        <v>Despesa Indireta</v>
      </c>
      <c r="G49367" s="327">
        <f>'Comp. Desp. Indiretas'!DQ9</f>
        <v>0</v>
      </c>
    </row>
    <row r="49368" spans="1:7" x14ac:dyDescent="0.25">
      <c r="A49368" s="319">
        <f>'Comp. Desp. Indiretas'!$DQ$7</f>
        <v>0</v>
      </c>
      <c r="B49368" s="314" t="str">
        <f>'Comp. Desp. Indiretas'!$A$10</f>
        <v>MOC</v>
      </c>
      <c r="D49368" s="315" t="str">
        <f>'Comp. Desp. Indiretas'!$C$10</f>
        <v>GERENTE DE PROJETO</v>
      </c>
      <c r="E49368" s="314" t="str">
        <f>Resumo!$R$5</f>
        <v>Despesa</v>
      </c>
      <c r="F49368" s="314" t="str">
        <f>Resumo!$R$6</f>
        <v>Despesa Indireta</v>
      </c>
      <c r="G49368" s="327">
        <f>'Comp. Desp. Indiretas'!DQ10</f>
        <v>0</v>
      </c>
    </row>
    <row r="49369" spans="1:7" x14ac:dyDescent="0.25">
      <c r="A49369" s="319">
        <f>'Comp. Desp. Indiretas'!$DQ$7</f>
        <v>0</v>
      </c>
      <c r="B49369" s="314" t="str">
        <f>'Comp. Desp. Indiretas'!$A$11</f>
        <v>MOC</v>
      </c>
      <c r="D49369" s="315" t="str">
        <f>'Comp. Desp. Indiretas'!$C$11</f>
        <v>COORD. DE PROJETO</v>
      </c>
      <c r="E49369" s="314" t="str">
        <f>Resumo!$R$5</f>
        <v>Despesa</v>
      </c>
      <c r="F49369" s="314" t="str">
        <f>Resumo!$R$6</f>
        <v>Despesa Indireta</v>
      </c>
      <c r="G49369" s="327">
        <f>'Comp. Desp. Indiretas'!DQ11</f>
        <v>0</v>
      </c>
    </row>
    <row r="49370" spans="1:7" x14ac:dyDescent="0.25">
      <c r="A49370" s="319">
        <f>'Comp. Desp. Indiretas'!$DQ$7</f>
        <v>0</v>
      </c>
      <c r="B49370" s="314" t="str">
        <f>'Comp. Desp. Indiretas'!$A$12</f>
        <v>MOC</v>
      </c>
      <c r="D49370" s="315" t="str">
        <f>'Comp. Desp. Indiretas'!$C$12</f>
        <v>COORD. OPERACIONAL</v>
      </c>
      <c r="E49370" s="314" t="str">
        <f>Resumo!$R$5</f>
        <v>Despesa</v>
      </c>
      <c r="F49370" s="314" t="str">
        <f>Resumo!$R$6</f>
        <v>Despesa Indireta</v>
      </c>
      <c r="G49370" s="327">
        <f>'Comp. Desp. Indiretas'!DQ12</f>
        <v>0</v>
      </c>
    </row>
    <row r="49371" spans="1:7" x14ac:dyDescent="0.25">
      <c r="A49371" s="319">
        <f>'Comp. Desp. Indiretas'!$DQ$7</f>
        <v>0</v>
      </c>
      <c r="B49371" s="314" t="str">
        <f>'Comp. Desp. Indiretas'!$A$13</f>
        <v>MOC</v>
      </c>
      <c r="D49371" s="315" t="str">
        <f>'Comp. Desp. Indiretas'!$C$13</f>
        <v>ANALISTA DE PROJETOS SENIOR</v>
      </c>
      <c r="E49371" s="314" t="str">
        <f>Resumo!$R$5</f>
        <v>Despesa</v>
      </c>
      <c r="F49371" s="314" t="str">
        <f>Resumo!$R$6</f>
        <v>Despesa Indireta</v>
      </c>
      <c r="G49371" s="327">
        <f>'Comp. Desp. Indiretas'!DQ13</f>
        <v>0</v>
      </c>
    </row>
    <row r="49372" spans="1:7" x14ac:dyDescent="0.25">
      <c r="A49372" s="319">
        <f>'Comp. Desp. Indiretas'!$DQ$7</f>
        <v>0</v>
      </c>
      <c r="B49372" s="314" t="str">
        <f>'Comp. Desp. Indiretas'!$A$14</f>
        <v>MOC</v>
      </c>
      <c r="D49372" s="315" t="str">
        <f>'Comp. Desp. Indiretas'!$C$14</f>
        <v>ANALISTA DE PROJETOS PLENO</v>
      </c>
      <c r="E49372" s="314" t="str">
        <f>Resumo!$R$5</f>
        <v>Despesa</v>
      </c>
      <c r="F49372" s="314" t="str">
        <f>Resumo!$R$6</f>
        <v>Despesa Indireta</v>
      </c>
      <c r="G49372" s="327">
        <f>'Comp. Desp. Indiretas'!DQ14</f>
        <v>0</v>
      </c>
    </row>
    <row r="49373" spans="1:7" x14ac:dyDescent="0.25">
      <c r="A49373" s="319">
        <f>'Comp. Desp. Indiretas'!$DQ$7</f>
        <v>0</v>
      </c>
      <c r="B49373" s="314" t="str">
        <f>'Comp. Desp. Indiretas'!$A$15</f>
        <v>MOC</v>
      </c>
      <c r="D49373" s="315" t="str">
        <f>'Comp. Desp. Indiretas'!$C$15</f>
        <v>ANALISTA DE PROJETOS JUNIOR</v>
      </c>
      <c r="E49373" s="314" t="str">
        <f>Resumo!$R$5</f>
        <v>Despesa</v>
      </c>
      <c r="F49373" s="314" t="str">
        <f>Resumo!$R$6</f>
        <v>Despesa Indireta</v>
      </c>
      <c r="G49373" s="327">
        <f>'Comp. Desp. Indiretas'!DQ15</f>
        <v>0</v>
      </c>
    </row>
    <row r="49374" spans="1:7" x14ac:dyDescent="0.25">
      <c r="A49374" s="319">
        <f>'Comp. Desp. Indiretas'!$DQ$7</f>
        <v>0</v>
      </c>
      <c r="B49374" s="314" t="str">
        <f>'Comp. Desp. Indiretas'!$A$16</f>
        <v>MOC</v>
      </c>
      <c r="D49374" s="315" t="str">
        <f>'Comp. Desp. Indiretas'!$C$16</f>
        <v>TÉCNICO OPERACIONAL</v>
      </c>
      <c r="E49374" s="314" t="str">
        <f>Resumo!$R$5</f>
        <v>Despesa</v>
      </c>
      <c r="F49374" s="314" t="str">
        <f>Resumo!$R$6</f>
        <v>Despesa Indireta</v>
      </c>
      <c r="G49374" s="327">
        <f>'Comp. Desp. Indiretas'!DQ16</f>
        <v>0</v>
      </c>
    </row>
    <row r="49375" spans="1:7" x14ac:dyDescent="0.25">
      <c r="A49375" s="319">
        <f>'Comp. Desp. Indiretas'!$DQ$7</f>
        <v>0</v>
      </c>
      <c r="B49375" s="314" t="str">
        <f>'Comp. Desp. Indiretas'!$A$17</f>
        <v>MOC</v>
      </c>
      <c r="D49375" s="315" t="str">
        <f>'Comp. Desp. Indiretas'!$C$17</f>
        <v>TÉCNICO OPERACIONAL - C/ PERICULOSIDADE</v>
      </c>
      <c r="E49375" s="314" t="str">
        <f>Resumo!$R$5</f>
        <v>Despesa</v>
      </c>
      <c r="F49375" s="314" t="str">
        <f>Resumo!$R$6</f>
        <v>Despesa Indireta</v>
      </c>
      <c r="G49375" s="327">
        <f>'Comp. Desp. Indiretas'!DQ17</f>
        <v>0</v>
      </c>
    </row>
    <row r="49376" spans="1:7" x14ac:dyDescent="0.25">
      <c r="A49376" s="319">
        <f>'Comp. Desp. Indiretas'!$DQ$7</f>
        <v>0</v>
      </c>
      <c r="B49376" s="314" t="str">
        <f>'Comp. Desp. Indiretas'!$A$18</f>
        <v>MOC</v>
      </c>
      <c r="D49376" s="315" t="str">
        <f>'Comp. Desp. Indiretas'!$C$18</f>
        <v>ANALISTA DE GEOPROCESSAMENTO</v>
      </c>
      <c r="E49376" s="314" t="str">
        <f>Resumo!$R$5</f>
        <v>Despesa</v>
      </c>
      <c r="F49376" s="314" t="str">
        <f>Resumo!$R$6</f>
        <v>Despesa Indireta</v>
      </c>
      <c r="G49376" s="327">
        <f>'Comp. Desp. Indiretas'!DQ18</f>
        <v>0</v>
      </c>
    </row>
    <row r="49377" spans="1:7" x14ac:dyDescent="0.25">
      <c r="A49377" s="319">
        <f>'Comp. Desp. Indiretas'!$DQ$7</f>
        <v>0</v>
      </c>
      <c r="B49377" s="314" t="str">
        <f>'Comp. Desp. Indiretas'!$A$19</f>
        <v>MOC</v>
      </c>
      <c r="D49377" s="315" t="str">
        <f>'Comp. Desp. Indiretas'!$C$19</f>
        <v>ASSISTENTE DE PROJETOS</v>
      </c>
      <c r="E49377" s="314" t="str">
        <f>Resumo!$R$5</f>
        <v>Despesa</v>
      </c>
      <c r="F49377" s="314" t="str">
        <f>Resumo!$R$6</f>
        <v>Despesa Indireta</v>
      </c>
      <c r="G49377" s="327">
        <f>'Comp. Desp. Indiretas'!DQ19</f>
        <v>0</v>
      </c>
    </row>
    <row r="49378" spans="1:7" x14ac:dyDescent="0.25">
      <c r="A49378" s="319">
        <f>'Comp. Desp. Indiretas'!$DQ$7</f>
        <v>0</v>
      </c>
      <c r="B49378" s="314" t="str">
        <f>'Comp. Desp. Indiretas'!$A$20</f>
        <v>MOC</v>
      </c>
      <c r="D49378" s="315" t="str">
        <f>'Comp. Desp. Indiretas'!$C$20</f>
        <v>AUXILIAR TÉCNICO</v>
      </c>
      <c r="E49378" s="314" t="str">
        <f>Resumo!$R$5</f>
        <v>Despesa</v>
      </c>
      <c r="F49378" s="314" t="str">
        <f>Resumo!$R$6</f>
        <v>Despesa Indireta</v>
      </c>
      <c r="G49378" s="327">
        <f>'Comp. Desp. Indiretas'!DQ20</f>
        <v>0</v>
      </c>
    </row>
    <row r="49379" spans="1:7" x14ac:dyDescent="0.25">
      <c r="A49379" s="319">
        <f>'Comp. Desp. Indiretas'!$DQ$7</f>
        <v>0</v>
      </c>
      <c r="B49379" s="314" t="str">
        <f>'Comp. Desp. Indiretas'!$A$21</f>
        <v>MOC</v>
      </c>
      <c r="D49379" s="315" t="str">
        <f>'Comp. Desp. Indiretas'!$C$21</f>
        <v>ESTAGIÁRIO TÉCNICO</v>
      </c>
      <c r="E49379" s="314" t="str">
        <f>Resumo!$R$5</f>
        <v>Despesa</v>
      </c>
      <c r="F49379" s="314" t="str">
        <f>Resumo!$R$6</f>
        <v>Despesa Indireta</v>
      </c>
      <c r="G49379" s="327">
        <f>'Comp. Desp. Indiretas'!DQ21</f>
        <v>0</v>
      </c>
    </row>
    <row r="49380" spans="1:7" x14ac:dyDescent="0.25">
      <c r="A49380" s="319">
        <f>'Comp. Desp. Indiretas'!$DQ$7</f>
        <v>0</v>
      </c>
      <c r="B49380" s="314" t="str">
        <f>'Comp. Desp. Indiretas'!$A$22</f>
        <v>MOC</v>
      </c>
      <c r="D49380" s="315" t="str">
        <f>'Comp. Desp. Indiretas'!$C$22</f>
        <v>ANALISTA FINANCEIRO</v>
      </c>
      <c r="E49380" s="314" t="str">
        <f>Resumo!$R$5</f>
        <v>Despesa</v>
      </c>
      <c r="F49380" s="314" t="str">
        <f>Resumo!$R$6</f>
        <v>Despesa Indireta</v>
      </c>
      <c r="G49380" s="327">
        <f>'Comp. Desp. Indiretas'!DQ22</f>
        <v>0</v>
      </c>
    </row>
    <row r="49381" spans="1:7" x14ac:dyDescent="0.25">
      <c r="A49381" s="319">
        <f>'Comp. Desp. Indiretas'!$DQ$7</f>
        <v>0</v>
      </c>
      <c r="B49381" s="314" t="str">
        <f>'Comp. Desp. Indiretas'!$A$23</f>
        <v>MOC</v>
      </c>
      <c r="D49381" s="315" t="str">
        <f>'Comp. Desp. Indiretas'!$C$23</f>
        <v>ANALISTA DE SUPRIMENTOS</v>
      </c>
      <c r="E49381" s="314" t="str">
        <f>Resumo!$R$5</f>
        <v>Despesa</v>
      </c>
      <c r="F49381" s="314" t="str">
        <f>Resumo!$R$6</f>
        <v>Despesa Indireta</v>
      </c>
      <c r="G49381" s="327">
        <f>'Comp. Desp. Indiretas'!DQ23</f>
        <v>0</v>
      </c>
    </row>
    <row r="49382" spans="1:7" x14ac:dyDescent="0.25">
      <c r="A49382" s="319">
        <f>'Comp. Desp. Indiretas'!$DQ$7</f>
        <v>0</v>
      </c>
      <c r="B49382" s="314" t="str">
        <f>'Comp. Desp. Indiretas'!$A$24</f>
        <v>DG</v>
      </c>
      <c r="D49382" s="315" t="str">
        <f>'Comp. Desp. Indiretas'!$C$24</f>
        <v>HOSPEDAGEM - NIVEL 1</v>
      </c>
      <c r="E49382" s="314" t="str">
        <f>Resumo!$R$5</f>
        <v>Despesa</v>
      </c>
      <c r="F49382" s="314" t="str">
        <f>Resumo!$R$6</f>
        <v>Despesa Indireta</v>
      </c>
      <c r="G49382" s="327">
        <f>'Comp. Desp. Indiretas'!DQ24</f>
        <v>0</v>
      </c>
    </row>
    <row r="49383" spans="1:7" x14ac:dyDescent="0.25">
      <c r="A49383" s="319">
        <f>'Comp. Desp. Indiretas'!$DQ$7</f>
        <v>0</v>
      </c>
      <c r="B49383" s="314" t="str">
        <f>'Comp. Desp. Indiretas'!$A$25</f>
        <v>DG</v>
      </c>
      <c r="D49383" s="315" t="str">
        <f>'Comp. Desp. Indiretas'!$C$25</f>
        <v>HOSPEDAGEM - NIVEL 2</v>
      </c>
      <c r="E49383" s="314" t="str">
        <f>Resumo!$R$5</f>
        <v>Despesa</v>
      </c>
      <c r="F49383" s="314" t="str">
        <f>Resumo!$R$6</f>
        <v>Despesa Indireta</v>
      </c>
      <c r="G49383" s="327">
        <f>'Comp. Desp. Indiretas'!DQ25</f>
        <v>0</v>
      </c>
    </row>
    <row r="49384" spans="1:7" x14ac:dyDescent="0.25">
      <c r="A49384" s="319">
        <f>'Comp. Desp. Indiretas'!$DQ$7</f>
        <v>0</v>
      </c>
      <c r="B49384" s="314" t="str">
        <f>'Comp. Desp. Indiretas'!$A$26</f>
        <v>DG</v>
      </c>
      <c r="D49384" s="315" t="str">
        <f>'Comp. Desp. Indiretas'!$C$26</f>
        <v>HOSPEDAGEM - NIVEL 3</v>
      </c>
      <c r="E49384" s="314" t="str">
        <f>Resumo!$R$5</f>
        <v>Despesa</v>
      </c>
      <c r="F49384" s="314" t="str">
        <f>Resumo!$R$6</f>
        <v>Despesa Indireta</v>
      </c>
      <c r="G49384" s="327">
        <f>'Comp. Desp. Indiretas'!DQ26</f>
        <v>0</v>
      </c>
    </row>
    <row r="49385" spans="1:7" x14ac:dyDescent="0.25">
      <c r="A49385" s="319">
        <f>'Comp. Desp. Indiretas'!$DQ$7</f>
        <v>0</v>
      </c>
      <c r="B49385" s="314" t="str">
        <f>'Comp. Desp. Indiretas'!$A$27</f>
        <v>DG</v>
      </c>
      <c r="D49385" s="315" t="str">
        <f>'Comp. Desp. Indiretas'!$C$27</f>
        <v>LOCAÇÃO DE BASE OPERACIONAL</v>
      </c>
      <c r="E49385" s="314" t="str">
        <f>Resumo!$R$5</f>
        <v>Despesa</v>
      </c>
      <c r="F49385" s="314" t="str">
        <f>Resumo!$R$6</f>
        <v>Despesa Indireta</v>
      </c>
      <c r="G49385" s="327">
        <f>'Comp. Desp. Indiretas'!DQ27</f>
        <v>0</v>
      </c>
    </row>
    <row r="49386" spans="1:7" x14ac:dyDescent="0.25">
      <c r="A49386" s="319">
        <f>'Comp. Desp. Indiretas'!$DQ$7</f>
        <v>0</v>
      </c>
      <c r="B49386" s="314" t="str">
        <f>'Comp. Desp. Indiretas'!$A$28</f>
        <v>DG</v>
      </c>
      <c r="D49386" s="315" t="str">
        <f>'Comp. Desp. Indiretas'!$C$28</f>
        <v>ALIMENTAÇÃO - NIVEL 1</v>
      </c>
      <c r="E49386" s="314" t="str">
        <f>Resumo!$R$5</f>
        <v>Despesa</v>
      </c>
      <c r="F49386" s="314" t="str">
        <f>Resumo!$R$6</f>
        <v>Despesa Indireta</v>
      </c>
      <c r="G49386" s="327">
        <f>'Comp. Desp. Indiretas'!DQ28</f>
        <v>0</v>
      </c>
    </row>
    <row r="49387" spans="1:7" x14ac:dyDescent="0.25">
      <c r="A49387" s="319">
        <f>'Comp. Desp. Indiretas'!$DQ$7</f>
        <v>0</v>
      </c>
      <c r="B49387" s="314" t="str">
        <f>'Comp. Desp. Indiretas'!$A$29</f>
        <v>DG</v>
      </c>
      <c r="D49387" s="315" t="str">
        <f>'Comp. Desp. Indiretas'!$C$29</f>
        <v>ALIMENTAÇÃO - NIVEL 2</v>
      </c>
      <c r="E49387" s="314" t="str">
        <f>Resumo!$R$5</f>
        <v>Despesa</v>
      </c>
      <c r="F49387" s="314" t="str">
        <f>Resumo!$R$6</f>
        <v>Despesa Indireta</v>
      </c>
      <c r="G49387" s="327">
        <f>'Comp. Desp. Indiretas'!DQ29</f>
        <v>0</v>
      </c>
    </row>
    <row r="49388" spans="1:7" x14ac:dyDescent="0.25">
      <c r="A49388" s="319">
        <f>'Comp. Desp. Indiretas'!$DQ$7</f>
        <v>0</v>
      </c>
      <c r="B49388" s="314" t="str">
        <f>'Comp. Desp. Indiretas'!$A$30</f>
        <v>DG</v>
      </c>
      <c r="D49388" s="315" t="str">
        <f>'Comp. Desp. Indiretas'!$C$30</f>
        <v>ALIMENTAÇÃO - NIVEL 3</v>
      </c>
      <c r="E49388" s="314" t="str">
        <f>Resumo!$R$5</f>
        <v>Despesa</v>
      </c>
      <c r="F49388" s="314" t="str">
        <f>Resumo!$R$6</f>
        <v>Despesa Indireta</v>
      </c>
      <c r="G49388" s="327">
        <f>'Comp. Desp. Indiretas'!DQ30</f>
        <v>0</v>
      </c>
    </row>
    <row r="49389" spans="1:7" x14ac:dyDescent="0.25">
      <c r="A49389" s="319">
        <f>'Comp. Desp. Indiretas'!$DQ$7</f>
        <v>0</v>
      </c>
      <c r="B49389" s="314" t="str">
        <f>'Comp. Desp. Indiretas'!$A$31</f>
        <v>DG</v>
      </c>
      <c r="D49389" s="315" t="str">
        <f>'Comp. Desp. Indiretas'!$C$31</f>
        <v>TELEFONIA</v>
      </c>
      <c r="E49389" s="314" t="str">
        <f>Resumo!$R$5</f>
        <v>Despesa</v>
      </c>
      <c r="F49389" s="314" t="str">
        <f>Resumo!$R$6</f>
        <v>Despesa Indireta</v>
      </c>
      <c r="G49389" s="327">
        <f>'Comp. Desp. Indiretas'!DQ31</f>
        <v>0</v>
      </c>
    </row>
    <row r="49390" spans="1:7" x14ac:dyDescent="0.25">
      <c r="A49390" s="319">
        <f>'Comp. Desp. Indiretas'!$DQ$7</f>
        <v>0</v>
      </c>
      <c r="B49390" s="314" t="str">
        <f>'Comp. Desp. Indiretas'!$A$32</f>
        <v>DG</v>
      </c>
      <c r="D49390" s="315" t="str">
        <f>'Comp. Desp. Indiretas'!$C$32</f>
        <v>ALUGUEL DE VEÍCULO LEVE MENSAL</v>
      </c>
      <c r="E49390" s="314" t="str">
        <f>Resumo!$R$5</f>
        <v>Despesa</v>
      </c>
      <c r="F49390" s="314" t="str">
        <f>Resumo!$R$6</f>
        <v>Despesa Indireta</v>
      </c>
      <c r="G49390" s="327">
        <f>'Comp. Desp. Indiretas'!DQ32</f>
        <v>0</v>
      </c>
    </row>
    <row r="49391" spans="1:7" x14ac:dyDescent="0.25">
      <c r="A49391" s="319">
        <f>'Comp. Desp. Indiretas'!$DQ$7</f>
        <v>0</v>
      </c>
      <c r="B49391" s="314" t="str">
        <f>'Comp. Desp. Indiretas'!$A$33</f>
        <v>DG</v>
      </c>
      <c r="D49391" s="315" t="str">
        <f>'Comp. Desp. Indiretas'!$C$33</f>
        <v>ALUGUEL DE VEICULO LEVE</v>
      </c>
      <c r="E49391" s="314" t="str">
        <f>Resumo!$R$5</f>
        <v>Despesa</v>
      </c>
      <c r="F49391" s="314" t="str">
        <f>Resumo!$R$6</f>
        <v>Despesa Indireta</v>
      </c>
      <c r="G49391" s="327">
        <f>'Comp. Desp. Indiretas'!DQ33</f>
        <v>0</v>
      </c>
    </row>
    <row r="49392" spans="1:7" x14ac:dyDescent="0.25">
      <c r="A49392" s="319">
        <f>'Comp. Desp. Indiretas'!$DQ$7</f>
        <v>0</v>
      </c>
      <c r="B49392" s="314" t="str">
        <f>'Comp. Desp. Indiretas'!$A$34</f>
        <v>DG</v>
      </c>
      <c r="D49392" s="315" t="str">
        <f>'Comp. Desp. Indiretas'!$C$34</f>
        <v>ALUGUEL CAMINHONTE</v>
      </c>
      <c r="E49392" s="314" t="str">
        <f>Resumo!$R$5</f>
        <v>Despesa</v>
      </c>
      <c r="F49392" s="314" t="str">
        <f>Resumo!$R$6</f>
        <v>Despesa Indireta</v>
      </c>
      <c r="G49392" s="327">
        <f>'Comp. Desp. Indiretas'!DQ34</f>
        <v>0</v>
      </c>
    </row>
    <row r="49393" spans="1:7" x14ac:dyDescent="0.25">
      <c r="A49393" s="319">
        <f>'Comp. Desp. Indiretas'!$DQ$7</f>
        <v>0</v>
      </c>
      <c r="B49393" s="314" t="str">
        <f>'Comp. Desp. Indiretas'!$A$35</f>
        <v>DG</v>
      </c>
      <c r="D49393" s="315" t="str">
        <f>'Comp. Desp. Indiretas'!$C$35</f>
        <v>AQUISIÇÃO DE VEICULO</v>
      </c>
      <c r="E49393" s="314" t="str">
        <f>Resumo!$R$5</f>
        <v>Despesa</v>
      </c>
      <c r="F49393" s="314" t="str">
        <f>Resumo!$R$6</f>
        <v>Despesa Indireta</v>
      </c>
      <c r="G49393" s="327">
        <f>'Comp. Desp. Indiretas'!DQ35</f>
        <v>0</v>
      </c>
    </row>
    <row r="49394" spans="1:7" x14ac:dyDescent="0.25">
      <c r="A49394" s="319">
        <f>'Comp. Desp. Indiretas'!$DQ$7</f>
        <v>0</v>
      </c>
      <c r="B49394" s="314" t="str">
        <f>'Comp. Desp. Indiretas'!$A$36</f>
        <v>DG</v>
      </c>
      <c r="D49394" s="315" t="str">
        <f>'Comp. Desp. Indiretas'!$C$36</f>
        <v>COMBUSTÍVEL - GASOLINA</v>
      </c>
      <c r="E49394" s="314" t="str">
        <f>Resumo!$R$5</f>
        <v>Despesa</v>
      </c>
      <c r="F49394" s="314" t="str">
        <f>Resumo!$R$6</f>
        <v>Despesa Indireta</v>
      </c>
      <c r="G49394" s="327">
        <f>'Comp. Desp. Indiretas'!DQ36</f>
        <v>0</v>
      </c>
    </row>
    <row r="49395" spans="1:7" x14ac:dyDescent="0.25">
      <c r="A49395" s="319">
        <f>'Comp. Desp. Indiretas'!$DQ$7</f>
        <v>0</v>
      </c>
      <c r="B49395" s="314" t="str">
        <f>'Comp. Desp. Indiretas'!$A$37</f>
        <v>DG</v>
      </c>
      <c r="D49395" s="315" t="str">
        <f>'Comp. Desp. Indiretas'!$C$37</f>
        <v>COMBUSTÍVEL - DIESEL</v>
      </c>
      <c r="E49395" s="314" t="str">
        <f>Resumo!$R$5</f>
        <v>Despesa</v>
      </c>
      <c r="F49395" s="314" t="str">
        <f>Resumo!$R$6</f>
        <v>Despesa Indireta</v>
      </c>
      <c r="G49395" s="327">
        <f>'Comp. Desp. Indiretas'!DQ37</f>
        <v>0</v>
      </c>
    </row>
    <row r="49396" spans="1:7" x14ac:dyDescent="0.25">
      <c r="A49396" s="319">
        <f>'Comp. Desp. Indiretas'!$DQ$7</f>
        <v>0</v>
      </c>
      <c r="B49396" s="314" t="str">
        <f>'Comp. Desp. Indiretas'!$A$38</f>
        <v>DG</v>
      </c>
      <c r="D49396" s="315" t="str">
        <f>'Comp. Desp. Indiretas'!$C$38</f>
        <v>PASSAGEM AÉREA</v>
      </c>
      <c r="E49396" s="314" t="str">
        <f>Resumo!$R$5</f>
        <v>Despesa</v>
      </c>
      <c r="F49396" s="314" t="str">
        <f>Resumo!$R$6</f>
        <v>Despesa Indireta</v>
      </c>
      <c r="G49396" s="327">
        <f>'Comp. Desp. Indiretas'!DQ38</f>
        <v>0</v>
      </c>
    </row>
    <row r="49397" spans="1:7" x14ac:dyDescent="0.25">
      <c r="A49397" s="319">
        <f>'Comp. Desp. Indiretas'!$DQ$7</f>
        <v>0</v>
      </c>
      <c r="B49397" s="314" t="str">
        <f>'Comp. Desp. Indiretas'!$A$39</f>
        <v>ART</v>
      </c>
      <c r="D49397" s="315" t="str">
        <f>'Comp. Desp. Indiretas'!$C$39</f>
        <v>ART CREA - Nível 1</v>
      </c>
      <c r="E49397" s="314" t="str">
        <f>Resumo!$R$5</f>
        <v>Despesa</v>
      </c>
      <c r="F49397" s="314" t="str">
        <f>Resumo!$R$6</f>
        <v>Despesa Indireta</v>
      </c>
      <c r="G49397" s="327">
        <f>'Comp. Desp. Indiretas'!DQ39</f>
        <v>0</v>
      </c>
    </row>
    <row r="49398" spans="1:7" x14ac:dyDescent="0.25">
      <c r="A49398" s="319">
        <f>'Comp. Desp. Indiretas'!$DQ$7</f>
        <v>0</v>
      </c>
      <c r="B49398" s="314" t="str">
        <f>'Comp. Desp. Indiretas'!$A$40</f>
        <v>ART</v>
      </c>
      <c r="D49398" s="315" t="str">
        <f>'Comp. Desp. Indiretas'!$C$40</f>
        <v>ART CREA - Nível 2</v>
      </c>
      <c r="E49398" s="314" t="str">
        <f>Resumo!$R$5</f>
        <v>Despesa</v>
      </c>
      <c r="F49398" s="314" t="str">
        <f>Resumo!$R$6</f>
        <v>Despesa Indireta</v>
      </c>
      <c r="G49398" s="327">
        <f>'Comp. Desp. Indiretas'!DQ40</f>
        <v>0</v>
      </c>
    </row>
    <row r="49399" spans="1:7" x14ac:dyDescent="0.25">
      <c r="A49399" s="319">
        <f>'Comp. Desp. Indiretas'!$DQ$7</f>
        <v>0</v>
      </c>
      <c r="B49399" s="314" t="str">
        <f>'Comp. Desp. Indiretas'!$A$41</f>
        <v>ART</v>
      </c>
      <c r="D49399" s="315" t="str">
        <f>'Comp. Desp. Indiretas'!$C$41</f>
        <v>ART CREA - Nível 3</v>
      </c>
      <c r="E49399" s="314" t="str">
        <f>Resumo!$R$5</f>
        <v>Despesa</v>
      </c>
      <c r="F49399" s="314" t="str">
        <f>Resumo!$R$6</f>
        <v>Despesa Indireta</v>
      </c>
      <c r="G49399" s="327">
        <f>'Comp. Desp. Indiretas'!DQ41</f>
        <v>0</v>
      </c>
    </row>
    <row r="49400" spans="1:7" x14ac:dyDescent="0.25">
      <c r="A49400" s="319">
        <f>'Comp. Desp. Indiretas'!$DQ$7</f>
        <v>0</v>
      </c>
      <c r="B49400" s="314" t="str">
        <f>'Comp. Desp. Indiretas'!$A$42</f>
        <v>ART</v>
      </c>
      <c r="D49400" s="315" t="str">
        <f>'Comp. Desp. Indiretas'!$C$42</f>
        <v>ACERVO CREA</v>
      </c>
      <c r="E49400" s="314" t="str">
        <f>Resumo!$R$5</f>
        <v>Despesa</v>
      </c>
      <c r="F49400" s="314" t="str">
        <f>Resumo!$R$6</f>
        <v>Despesa Indireta</v>
      </c>
      <c r="G49400" s="327">
        <f>'Comp. Desp. Indiretas'!DQ42</f>
        <v>0</v>
      </c>
    </row>
    <row r="49401" spans="1:7" x14ac:dyDescent="0.25">
      <c r="A49401" s="319">
        <f>'Comp. Desp. Indiretas'!$DQ$7</f>
        <v>0</v>
      </c>
      <c r="B49401" s="314" t="str">
        <f>'Comp. Desp. Indiretas'!$A$43</f>
        <v>ART</v>
      </c>
      <c r="D49401" s="315" t="str">
        <f>'Comp. Desp. Indiretas'!$C$43</f>
        <v>ART CRBio</v>
      </c>
      <c r="E49401" s="314" t="str">
        <f>Resumo!$R$5</f>
        <v>Despesa</v>
      </c>
      <c r="F49401" s="314" t="str">
        <f>Resumo!$R$6</f>
        <v>Despesa Indireta</v>
      </c>
      <c r="G49401" s="327">
        <f>'Comp. Desp. Indiretas'!DQ43</f>
        <v>0</v>
      </c>
    </row>
    <row r="49402" spans="1:7" x14ac:dyDescent="0.25">
      <c r="A49402" s="319">
        <f>'Comp. Desp. Indiretas'!$DQ$7</f>
        <v>0</v>
      </c>
      <c r="B49402" s="314" t="str">
        <f>'Comp. Desp. Indiretas'!$A$44</f>
        <v>ART</v>
      </c>
      <c r="D49402" s="315" t="str">
        <f>'Comp. Desp. Indiretas'!$C$44</f>
        <v>ACERVO CRBio</v>
      </c>
      <c r="E49402" s="314" t="str">
        <f>Resumo!$R$5</f>
        <v>Despesa</v>
      </c>
      <c r="F49402" s="314" t="str">
        <f>Resumo!$R$6</f>
        <v>Despesa Indireta</v>
      </c>
      <c r="G49402" s="327">
        <f>'Comp. Desp. Indiretas'!DQ44</f>
        <v>0</v>
      </c>
    </row>
    <row r="49403" spans="1:7" x14ac:dyDescent="0.25">
      <c r="A49403" s="319">
        <f>'Comp. Desp. Indiretas'!$DQ$7</f>
        <v>0</v>
      </c>
      <c r="B49403" s="314" t="str">
        <f>'Comp. Desp. Indiretas'!$A$45</f>
        <v>ART</v>
      </c>
      <c r="D49403" s="315" t="str">
        <f>'Comp. Desp. Indiretas'!$C$45</f>
        <v>VISTO CREA PF</v>
      </c>
      <c r="E49403" s="314" t="str">
        <f>Resumo!$R$5</f>
        <v>Despesa</v>
      </c>
      <c r="F49403" s="314" t="str">
        <f>Resumo!$R$6</f>
        <v>Despesa Indireta</v>
      </c>
      <c r="G49403" s="327">
        <f>'Comp. Desp. Indiretas'!DQ45</f>
        <v>0</v>
      </c>
    </row>
    <row r="49404" spans="1:7" x14ac:dyDescent="0.25">
      <c r="A49404" s="319">
        <f>'Comp. Desp. Indiretas'!$DQ$7</f>
        <v>0</v>
      </c>
      <c r="B49404" s="314" t="str">
        <f>'Comp. Desp. Indiretas'!$A$46</f>
        <v>ART</v>
      </c>
      <c r="D49404" s="315" t="str">
        <f>'Comp. Desp. Indiretas'!$C$46</f>
        <v>VISTO CREA PJ</v>
      </c>
      <c r="E49404" s="314" t="str">
        <f>Resumo!$R$5</f>
        <v>Despesa</v>
      </c>
      <c r="F49404" s="314" t="str">
        <f>Resumo!$R$6</f>
        <v>Despesa Indireta</v>
      </c>
      <c r="G49404" s="327">
        <f>'Comp. Desp. Indiretas'!DQ46</f>
        <v>0</v>
      </c>
    </row>
    <row r="49405" spans="1:7" x14ac:dyDescent="0.25">
      <c r="A49405" s="319">
        <f>'Comp. Desp. Indiretas'!$DQ$7</f>
        <v>0</v>
      </c>
      <c r="B49405" s="314" t="str">
        <f>'Comp. Desp. Indiretas'!$A$47</f>
        <v>ART</v>
      </c>
      <c r="D49405" s="315" t="str">
        <f>'Comp. Desp. Indiretas'!$C$47</f>
        <v>ANUIDADE CREA PF</v>
      </c>
      <c r="E49405" s="314" t="str">
        <f>Resumo!$R$5</f>
        <v>Despesa</v>
      </c>
      <c r="F49405" s="314" t="str">
        <f>Resumo!$R$6</f>
        <v>Despesa Indireta</v>
      </c>
      <c r="G49405" s="327">
        <f>'Comp. Desp. Indiretas'!DQ47</f>
        <v>0</v>
      </c>
    </row>
    <row r="49406" spans="1:7" x14ac:dyDescent="0.25">
      <c r="A49406" s="319">
        <f>'Comp. Desp. Indiretas'!$DQ$7</f>
        <v>0</v>
      </c>
      <c r="B49406" s="314" t="str">
        <f>'Comp. Desp. Indiretas'!$A$48</f>
        <v>ART</v>
      </c>
      <c r="D49406" s="315" t="str">
        <f>'Comp. Desp. Indiretas'!$C$48</f>
        <v>ANUIDADE CREA PJ</v>
      </c>
      <c r="E49406" s="314" t="str">
        <f>Resumo!$R$5</f>
        <v>Despesa</v>
      </c>
      <c r="F49406" s="314" t="str">
        <f>Resumo!$R$6</f>
        <v>Despesa Indireta</v>
      </c>
      <c r="G49406" s="327">
        <f>'Comp. Desp. Indiretas'!DQ48</f>
        <v>0</v>
      </c>
    </row>
    <row r="49407" spans="1:7" x14ac:dyDescent="0.25">
      <c r="A49407" s="319">
        <f>'Comp. Desp. Indiretas'!$DQ$7</f>
        <v>0</v>
      </c>
      <c r="B49407" s="314" t="str">
        <f>'Comp. Desp. Indiretas'!$A$49</f>
        <v>ART</v>
      </c>
      <c r="D49407" s="315" t="str">
        <f>'Comp. Desp. Indiretas'!$C$49</f>
        <v>VISTO CRBio PF</v>
      </c>
      <c r="E49407" s="314" t="str">
        <f>Resumo!$R$5</f>
        <v>Despesa</v>
      </c>
      <c r="F49407" s="314" t="str">
        <f>Resumo!$R$6</f>
        <v>Despesa Indireta</v>
      </c>
      <c r="G49407" s="327">
        <f>'Comp. Desp. Indiretas'!DQ49</f>
        <v>0</v>
      </c>
    </row>
    <row r="49408" spans="1:7" x14ac:dyDescent="0.25">
      <c r="A49408" s="319">
        <f>'Comp. Desp. Indiretas'!$DQ$7</f>
        <v>0</v>
      </c>
      <c r="B49408" s="314" t="str">
        <f>'Comp. Desp. Indiretas'!$A$50</f>
        <v>ART</v>
      </c>
      <c r="D49408" s="315" t="str">
        <f>'Comp. Desp. Indiretas'!$C$50</f>
        <v>VISTO CRBio PJ</v>
      </c>
      <c r="E49408" s="314" t="str">
        <f>Resumo!$R$5</f>
        <v>Despesa</v>
      </c>
      <c r="F49408" s="314" t="str">
        <f>Resumo!$R$6</f>
        <v>Despesa Indireta</v>
      </c>
      <c r="G49408" s="327">
        <f>'Comp. Desp. Indiretas'!DQ50</f>
        <v>0</v>
      </c>
    </row>
    <row r="49409" spans="1:7" x14ac:dyDescent="0.25">
      <c r="A49409" s="319">
        <f>'Comp. Desp. Indiretas'!$DQ$7</f>
        <v>0</v>
      </c>
      <c r="B49409" s="314" t="str">
        <f>'Comp. Desp. Indiretas'!$A$51</f>
        <v>SMS</v>
      </c>
      <c r="D49409" s="315" t="str">
        <f>'Comp. Desp. Indiretas'!$C$51</f>
        <v>PPRA</v>
      </c>
      <c r="E49409" s="314" t="str">
        <f>Resumo!$R$5</f>
        <v>Despesa</v>
      </c>
      <c r="F49409" s="314" t="str">
        <f>Resumo!$R$6</f>
        <v>Despesa Indireta</v>
      </c>
      <c r="G49409" s="327">
        <f>'Comp. Desp. Indiretas'!DQ51</f>
        <v>0</v>
      </c>
    </row>
    <row r="49410" spans="1:7" x14ac:dyDescent="0.25">
      <c r="A49410" s="319">
        <f>'Comp. Desp. Indiretas'!$DQ$7</f>
        <v>0</v>
      </c>
      <c r="B49410" s="314" t="str">
        <f>'Comp. Desp. Indiretas'!$A$52</f>
        <v>SMS</v>
      </c>
      <c r="D49410" s="315" t="str">
        <f>'Comp. Desp. Indiretas'!$C$52</f>
        <v>PCMSO</v>
      </c>
      <c r="E49410" s="314" t="str">
        <f>Resumo!$R$5</f>
        <v>Despesa</v>
      </c>
      <c r="F49410" s="314" t="str">
        <f>Resumo!$R$6</f>
        <v>Despesa Indireta</v>
      </c>
      <c r="G49410" s="327">
        <f>'Comp. Desp. Indiretas'!DQ52</f>
        <v>0</v>
      </c>
    </row>
    <row r="49411" spans="1:7" x14ac:dyDescent="0.25">
      <c r="A49411" s="319">
        <f>'Comp. Desp. Indiretas'!$DQ$7</f>
        <v>0</v>
      </c>
      <c r="B49411" s="314" t="str">
        <f>'Comp. Desp. Indiretas'!$A$53</f>
        <v>SMS</v>
      </c>
      <c r="D49411" s="315" t="str">
        <f>'Comp. Desp. Indiretas'!$C$53</f>
        <v>APR</v>
      </c>
      <c r="E49411" s="314" t="str">
        <f>Resumo!$R$5</f>
        <v>Despesa</v>
      </c>
      <c r="F49411" s="314" t="str">
        <f>Resumo!$R$6</f>
        <v>Despesa Indireta</v>
      </c>
      <c r="G49411" s="327">
        <f>'Comp. Desp. Indiretas'!DQ53</f>
        <v>0</v>
      </c>
    </row>
    <row r="49412" spans="1:7" x14ac:dyDescent="0.25">
      <c r="A49412" s="319">
        <f>'Comp. Desp. Indiretas'!$DQ$7</f>
        <v>0</v>
      </c>
      <c r="B49412" s="314" t="str">
        <f>'Comp. Desp. Indiretas'!$A$55</f>
        <v>SMS</v>
      </c>
      <c r="D49412" s="315" t="str">
        <f>'Comp. Desp. Indiretas'!$C$55</f>
        <v>TREINAMENTO</v>
      </c>
      <c r="E49412" s="314" t="str">
        <f>Resumo!$R$5</f>
        <v>Despesa</v>
      </c>
      <c r="F49412" s="314" t="str">
        <f>Resumo!$R$6</f>
        <v>Despesa Indireta</v>
      </c>
      <c r="G49412" s="327">
        <f>'Comp. Desp. Indiretas'!DQ55</f>
        <v>0</v>
      </c>
    </row>
    <row r="49413" spans="1:7" x14ac:dyDescent="0.25">
      <c r="A49413" s="319">
        <f>'Comp. Desp. Indiretas'!$DQ$7</f>
        <v>0</v>
      </c>
      <c r="B49413" s="314" t="str">
        <f>'Comp. Desp. Indiretas'!$A$56</f>
        <v>SMS</v>
      </c>
      <c r="D49413" s="315" t="str">
        <f>'Comp. Desp. Indiretas'!$C$56</f>
        <v>ASO</v>
      </c>
      <c r="E49413" s="314" t="str">
        <f>Resumo!$R$5</f>
        <v>Despesa</v>
      </c>
      <c r="F49413" s="314" t="str">
        <f>Resumo!$R$6</f>
        <v>Despesa Indireta</v>
      </c>
      <c r="G49413" s="327">
        <f>'Comp. Desp. Indiretas'!DQ56</f>
        <v>0</v>
      </c>
    </row>
    <row r="49414" spans="1:7" x14ac:dyDescent="0.25">
      <c r="A49414" s="319">
        <f>'Comp. Desp. Indiretas'!$DQ$7</f>
        <v>0</v>
      </c>
      <c r="B49414" s="314">
        <f>'Comp. Desp. Indiretas'!$A$57</f>
        <v>0</v>
      </c>
      <c r="D49414" s="315" t="str">
        <f>'Comp. Desp. Indiretas'!$C$57</f>
        <v/>
      </c>
      <c r="E49414" s="314" t="str">
        <f>Resumo!$R$5</f>
        <v>Despesa</v>
      </c>
      <c r="F49414" s="314" t="str">
        <f>Resumo!$R$6</f>
        <v>Despesa Indireta</v>
      </c>
      <c r="G49414" s="327">
        <f>'Comp. Desp. Indiretas'!DQ57</f>
        <v>0</v>
      </c>
    </row>
    <row r="49415" spans="1:7" x14ac:dyDescent="0.25">
      <c r="A49415" s="319">
        <f>'Comp. Desp. Indiretas'!$DQ$7</f>
        <v>0</v>
      </c>
      <c r="B49415" s="314">
        <f>'Comp. Desp. Indiretas'!$A$58</f>
        <v>0</v>
      </c>
      <c r="D49415" s="315" t="str">
        <f>'Comp. Desp. Indiretas'!$C$58</f>
        <v/>
      </c>
      <c r="E49415" s="314" t="str">
        <f>Resumo!$R$5</f>
        <v>Despesa</v>
      </c>
      <c r="F49415" s="314" t="str">
        <f>Resumo!$R$6</f>
        <v>Despesa Indireta</v>
      </c>
      <c r="G49415" s="327">
        <f>'Comp. Desp. Indiretas'!DQ58</f>
        <v>0</v>
      </c>
    </row>
    <row r="49416" spans="1:7" x14ac:dyDescent="0.25">
      <c r="A49416" s="319">
        <f>'Comp. Desp. Indiretas'!$DQ$7</f>
        <v>0</v>
      </c>
      <c r="B49416" s="314">
        <f>'Comp. Desp. Indiretas'!$A$59</f>
        <v>0</v>
      </c>
      <c r="D49416" s="315" t="str">
        <f>'Comp. Desp. Indiretas'!$C$59</f>
        <v/>
      </c>
      <c r="E49416" s="314" t="str">
        <f>Resumo!$R$5</f>
        <v>Despesa</v>
      </c>
      <c r="F49416" s="314" t="str">
        <f>Resumo!$R$6</f>
        <v>Despesa Indireta</v>
      </c>
      <c r="G49416" s="327">
        <f>'Comp. Desp. Indiretas'!DQ59</f>
        <v>0</v>
      </c>
    </row>
    <row r="49417" spans="1:7" x14ac:dyDescent="0.25">
      <c r="A49417" s="319">
        <f>'Comp. Desp. Indiretas'!$DQ$7</f>
        <v>0</v>
      </c>
      <c r="B49417" s="314">
        <f>'Comp. Desp. Indiretas'!$A$60</f>
        <v>0</v>
      </c>
      <c r="D49417" s="315" t="str">
        <f>'Comp. Desp. Indiretas'!$C$60</f>
        <v/>
      </c>
      <c r="E49417" s="314" t="str">
        <f>Resumo!$R$5</f>
        <v>Despesa</v>
      </c>
      <c r="F49417" s="314" t="str">
        <f>Resumo!$R$6</f>
        <v>Despesa Indireta</v>
      </c>
      <c r="G49417" s="327">
        <f>'Comp. Desp. Indiretas'!DQ60</f>
        <v>0</v>
      </c>
    </row>
    <row r="49418" spans="1:7" x14ac:dyDescent="0.25">
      <c r="A49418" s="319">
        <f>'Comp. Desp. Indiretas'!$DQ$7</f>
        <v>0</v>
      </c>
      <c r="B49418" s="314" t="str">
        <f>'Comp. Desp. Indiretas'!$A$63</f>
        <v>MOC</v>
      </c>
      <c r="D49418" s="315" t="str">
        <f>'Comp. Desp. Indiretas'!$C$63</f>
        <v>DIRETOR TÉCNICO</v>
      </c>
      <c r="E49418" s="314" t="str">
        <f>Resumo!$R$5</f>
        <v>Despesa</v>
      </c>
      <c r="F49418" s="314" t="str">
        <f>Resumo!$R$6</f>
        <v>Despesa Indireta</v>
      </c>
      <c r="G49418" s="327">
        <f>'Comp. Desp. Indiretas'!DQ63</f>
        <v>0</v>
      </c>
    </row>
    <row r="49419" spans="1:7" x14ac:dyDescent="0.25">
      <c r="A49419" s="319">
        <f>'Comp. Desp. Indiretas'!$DQ$7</f>
        <v>0</v>
      </c>
      <c r="B49419" s="314" t="str">
        <f>'Comp. Desp. Indiretas'!$A$64</f>
        <v>MOC</v>
      </c>
      <c r="D49419" s="315" t="str">
        <f>'Comp. Desp. Indiretas'!$C$64</f>
        <v>ANALISTA DE SUPRIMENTOS</v>
      </c>
      <c r="E49419" s="314" t="str">
        <f>Resumo!$R$5</f>
        <v>Despesa</v>
      </c>
      <c r="F49419" s="314" t="str">
        <f>Resumo!$R$6</f>
        <v>Despesa Indireta</v>
      </c>
      <c r="G49419" s="327">
        <f>'Comp. Desp. Indiretas'!DQ64</f>
        <v>0</v>
      </c>
    </row>
    <row r="49420" spans="1:7" x14ac:dyDescent="0.25">
      <c r="A49420" s="319">
        <f>'Comp. Desp. Indiretas'!$DQ$7</f>
        <v>0</v>
      </c>
      <c r="B49420" s="314" t="str">
        <f>'Comp. Desp. Indiretas'!$A$65</f>
        <v>MOC</v>
      </c>
      <c r="D49420" s="315" t="str">
        <f>'Comp. Desp. Indiretas'!$C$65</f>
        <v>GERENTE DE PROJETO - PJ</v>
      </c>
      <c r="E49420" s="314" t="str">
        <f>Resumo!$R$5</f>
        <v>Despesa</v>
      </c>
      <c r="F49420" s="314" t="str">
        <f>Resumo!$R$6</f>
        <v>Despesa Indireta</v>
      </c>
      <c r="G49420" s="327">
        <f>'Comp. Desp. Indiretas'!DQ65</f>
        <v>0</v>
      </c>
    </row>
    <row r="49421" spans="1:7" x14ac:dyDescent="0.25">
      <c r="A49421" s="319">
        <f>'Comp. Desp. Indiretas'!$DQ$7</f>
        <v>0</v>
      </c>
      <c r="B49421" s="314" t="str">
        <f>'Comp. Desp. Indiretas'!$A$66</f>
        <v>MOC</v>
      </c>
      <c r="D49421" s="315" t="str">
        <f>'Comp. Desp. Indiretas'!$C$66</f>
        <v>COORD. DE PROJETO - PJ</v>
      </c>
      <c r="E49421" s="314" t="str">
        <f>Resumo!$R$5</f>
        <v>Despesa</v>
      </c>
      <c r="F49421" s="314" t="str">
        <f>Resumo!$R$6</f>
        <v>Despesa Indireta</v>
      </c>
      <c r="G49421" s="327">
        <f>'Comp. Desp. Indiretas'!DQ66</f>
        <v>0</v>
      </c>
    </row>
    <row r="49422" spans="1:7" x14ac:dyDescent="0.25">
      <c r="A49422" s="319">
        <f>'Comp. Desp. Indiretas'!$DQ$7</f>
        <v>0</v>
      </c>
      <c r="B49422" s="314" t="str">
        <f>'Comp. Desp. Indiretas'!$A$67</f>
        <v>MOC</v>
      </c>
      <c r="D49422" s="315" t="str">
        <f>'Comp. Desp. Indiretas'!$C$67</f>
        <v>COORD. OPERACIONAL - PJ</v>
      </c>
      <c r="E49422" s="314" t="str">
        <f>Resumo!$R$5</f>
        <v>Despesa</v>
      </c>
      <c r="F49422" s="314" t="str">
        <f>Resumo!$R$6</f>
        <v>Despesa Indireta</v>
      </c>
      <c r="G49422" s="327">
        <f>'Comp. Desp. Indiretas'!DQ67</f>
        <v>0</v>
      </c>
    </row>
    <row r="49423" spans="1:7" x14ac:dyDescent="0.25">
      <c r="A49423" s="319">
        <f>'Comp. Desp. Indiretas'!$DQ$7</f>
        <v>0</v>
      </c>
      <c r="B49423" s="314" t="str">
        <f>'Comp. Desp. Indiretas'!$A$68</f>
        <v>MOC</v>
      </c>
      <c r="D49423" s="315" t="str">
        <f>'Comp. Desp. Indiretas'!$C$68</f>
        <v>ANALISTA DE PROJETOS SENIOR - PJ</v>
      </c>
      <c r="E49423" s="314" t="str">
        <f>Resumo!$R$5</f>
        <v>Despesa</v>
      </c>
      <c r="F49423" s="314" t="str">
        <f>Resumo!$R$6</f>
        <v>Despesa Indireta</v>
      </c>
      <c r="G49423" s="327">
        <f>'Comp. Desp. Indiretas'!DQ68</f>
        <v>0</v>
      </c>
    </row>
    <row r="49424" spans="1:7" x14ac:dyDescent="0.25">
      <c r="A49424" s="319">
        <f>'Comp. Desp. Indiretas'!$DQ$7</f>
        <v>0</v>
      </c>
      <c r="B49424" s="314" t="str">
        <f>'Comp. Desp. Indiretas'!$A$69</f>
        <v>MOC</v>
      </c>
      <c r="D49424" s="315" t="str">
        <f>'Comp. Desp. Indiretas'!$C$69</f>
        <v>ANALISTA DE PROJETOS PLENO - PJ</v>
      </c>
      <c r="E49424" s="314" t="str">
        <f>Resumo!$R$5</f>
        <v>Despesa</v>
      </c>
      <c r="F49424" s="314" t="str">
        <f>Resumo!$R$6</f>
        <v>Despesa Indireta</v>
      </c>
      <c r="G49424" s="327">
        <f>'Comp. Desp. Indiretas'!DQ69</f>
        <v>0</v>
      </c>
    </row>
    <row r="49425" spans="1:7" x14ac:dyDescent="0.25">
      <c r="A49425" s="319">
        <f>'Comp. Desp. Indiretas'!$DQ$7</f>
        <v>0</v>
      </c>
      <c r="B49425" s="314" t="str">
        <f>'Comp. Desp. Indiretas'!$A$70</f>
        <v>MOC</v>
      </c>
      <c r="D49425" s="315" t="str">
        <f>'Comp. Desp. Indiretas'!$C$70</f>
        <v>ANALISTA DE PROJETOS JUNIOR - PJ</v>
      </c>
      <c r="E49425" s="314" t="str">
        <f>Resumo!$R$5</f>
        <v>Despesa</v>
      </c>
      <c r="F49425" s="314" t="str">
        <f>Resumo!$R$6</f>
        <v>Despesa Indireta</v>
      </c>
      <c r="G49425" s="327">
        <f>'Comp. Desp. Indiretas'!DQ70</f>
        <v>0</v>
      </c>
    </row>
    <row r="49426" spans="1:7" x14ac:dyDescent="0.25">
      <c r="A49426" s="319">
        <f>'Comp. Desp. Indiretas'!$DQ$7</f>
        <v>0</v>
      </c>
      <c r="B49426" s="314" t="str">
        <f>'Comp. Desp. Indiretas'!$A$71</f>
        <v>MOC</v>
      </c>
      <c r="D49426" s="315" t="str">
        <f>'Comp. Desp. Indiretas'!$C$71</f>
        <v>TÉCNICO OPERACIONAL - PJ</v>
      </c>
      <c r="E49426" s="314" t="str">
        <f>Resumo!$R$5</f>
        <v>Despesa</v>
      </c>
      <c r="F49426" s="314" t="str">
        <f>Resumo!$R$6</f>
        <v>Despesa Indireta</v>
      </c>
      <c r="G49426" s="327">
        <f>'Comp. Desp. Indiretas'!DQ71</f>
        <v>0</v>
      </c>
    </row>
    <row r="49427" spans="1:7" x14ac:dyDescent="0.25">
      <c r="A49427" s="319">
        <f>'Comp. Desp. Indiretas'!$DQ$7</f>
        <v>0</v>
      </c>
      <c r="B49427" s="314" t="str">
        <f>'Comp. Desp. Indiretas'!$A$72</f>
        <v>MOC</v>
      </c>
      <c r="D49427" s="315" t="str">
        <f>'Comp. Desp. Indiretas'!$C$72</f>
        <v>AUXILIAR TÉCNICO - PJ</v>
      </c>
      <c r="E49427" s="314" t="str">
        <f>Resumo!$R$5</f>
        <v>Despesa</v>
      </c>
      <c r="F49427" s="314" t="str">
        <f>Resumo!$R$6</f>
        <v>Despesa Indireta</v>
      </c>
      <c r="G49427" s="327">
        <f>'Comp. Desp. Indiretas'!DQ72</f>
        <v>0</v>
      </c>
    </row>
    <row r="49428" spans="1:7" x14ac:dyDescent="0.25">
      <c r="A49428" s="319">
        <f>'Comp. Desp. Indiretas'!$DQ$7</f>
        <v>0</v>
      </c>
      <c r="B49428" s="314" t="str">
        <f>'Comp. Desp. Indiretas'!$A$73</f>
        <v>MOC</v>
      </c>
      <c r="D49428" s="315" t="str">
        <f>'Comp. Desp. Indiretas'!$C$73</f>
        <v>ANALISTA FINANCEIRO</v>
      </c>
      <c r="E49428" s="314" t="str">
        <f>Resumo!$R$5</f>
        <v>Despesa</v>
      </c>
      <c r="F49428" s="314" t="str">
        <f>Resumo!$R$6</f>
        <v>Despesa Indireta</v>
      </c>
      <c r="G49428" s="327">
        <f>'Comp. Desp. Indiretas'!DQ73</f>
        <v>0</v>
      </c>
    </row>
    <row r="49429" spans="1:7" x14ac:dyDescent="0.25">
      <c r="A49429" s="319">
        <f>'Comp. Desp. Indiretas'!$DQ$7</f>
        <v>0</v>
      </c>
      <c r="B49429" s="314" t="str">
        <f>'Comp. Desp. Indiretas'!$A$74</f>
        <v>MOC</v>
      </c>
      <c r="D49429" s="315" t="str">
        <f>'Comp. Desp. Indiretas'!$C$74</f>
        <v>ANALISTA DE SUPRIMENTOS</v>
      </c>
      <c r="E49429" s="314" t="str">
        <f>Resumo!$R$5</f>
        <v>Despesa</v>
      </c>
      <c r="F49429" s="314" t="str">
        <f>Resumo!$R$6</f>
        <v>Despesa Indireta</v>
      </c>
      <c r="G49429" s="327">
        <f>'Comp. Desp. Indiretas'!DQ74</f>
        <v>0</v>
      </c>
    </row>
    <row r="49430" spans="1:7" x14ac:dyDescent="0.25">
      <c r="A49430" s="319">
        <f>'Comp. Desp. Indiretas'!$DQ$7</f>
        <v>0</v>
      </c>
      <c r="B49430" s="314" t="str">
        <f>'Comp. Desp. Indiretas'!$A$75</f>
        <v>DG</v>
      </c>
      <c r="D49430" s="315" t="str">
        <f>'Comp. Desp. Indiretas'!$C$75</f>
        <v>HOSPEDAGEM - NIVEL 1</v>
      </c>
      <c r="E49430" s="314" t="str">
        <f>Resumo!$R$5</f>
        <v>Despesa</v>
      </c>
      <c r="F49430" s="314" t="str">
        <f>Resumo!$R$6</f>
        <v>Despesa Indireta</v>
      </c>
      <c r="G49430" s="327">
        <f>'Comp. Desp. Indiretas'!DQ75</f>
        <v>0</v>
      </c>
    </row>
    <row r="49431" spans="1:7" x14ac:dyDescent="0.25">
      <c r="A49431" s="319">
        <f>'Comp. Desp. Indiretas'!$DQ$7</f>
        <v>0</v>
      </c>
      <c r="B49431" s="314" t="str">
        <f>'Comp. Desp. Indiretas'!$A$76</f>
        <v>DG</v>
      </c>
      <c r="D49431" s="315" t="str">
        <f>'Comp. Desp. Indiretas'!$C$76</f>
        <v>ALIMENTAÇÃO - NIVEL 1</v>
      </c>
      <c r="E49431" s="314" t="str">
        <f>Resumo!$R$5</f>
        <v>Despesa</v>
      </c>
      <c r="F49431" s="314" t="str">
        <f>Resumo!$R$6</f>
        <v>Despesa Indireta</v>
      </c>
      <c r="G49431" s="327">
        <f>'Comp. Desp. Indiretas'!DQ76</f>
        <v>0</v>
      </c>
    </row>
    <row r="49432" spans="1:7" x14ac:dyDescent="0.25">
      <c r="A49432" s="319">
        <f>'Comp. Desp. Indiretas'!$DQ$7</f>
        <v>0</v>
      </c>
      <c r="B49432" s="314" t="str">
        <f>'Comp. Desp. Indiretas'!$A$77</f>
        <v>DG</v>
      </c>
      <c r="D49432" s="315" t="str">
        <f>'Comp. Desp. Indiretas'!$C$77</f>
        <v>LOCAÇÃO DE BASE OPERACIONAL</v>
      </c>
      <c r="E49432" s="314" t="str">
        <f>Resumo!$R$5</f>
        <v>Despesa</v>
      </c>
      <c r="F49432" s="314" t="str">
        <f>Resumo!$R$6</f>
        <v>Despesa Indireta</v>
      </c>
      <c r="G49432" s="327">
        <f>'Comp. Desp. Indiretas'!DQ77</f>
        <v>0</v>
      </c>
    </row>
    <row r="49433" spans="1:7" x14ac:dyDescent="0.25">
      <c r="A49433" s="319">
        <f>'Comp. Desp. Indiretas'!$DQ$7</f>
        <v>0</v>
      </c>
      <c r="B49433" s="314" t="str">
        <f>'Comp. Desp. Indiretas'!$A$78</f>
        <v>DG</v>
      </c>
      <c r="D49433" s="315" t="str">
        <f>'Comp. Desp. Indiretas'!$C$78</f>
        <v>ALIMENTAÇÃO - NIVEL 1</v>
      </c>
      <c r="E49433" s="314" t="str">
        <f>Resumo!$R$5</f>
        <v>Despesa</v>
      </c>
      <c r="F49433" s="314" t="str">
        <f>Resumo!$R$6</f>
        <v>Despesa Indireta</v>
      </c>
      <c r="G49433" s="327">
        <f>'Comp. Desp. Indiretas'!DQ78</f>
        <v>0</v>
      </c>
    </row>
    <row r="49434" spans="1:7" x14ac:dyDescent="0.25">
      <c r="A49434" s="319">
        <f>'Comp. Desp. Indiretas'!$DQ$7</f>
        <v>0</v>
      </c>
      <c r="B49434" s="314" t="str">
        <f>'Comp. Desp. Indiretas'!$A$79</f>
        <v>DG</v>
      </c>
      <c r="D49434" s="315" t="str">
        <f>'Comp. Desp. Indiretas'!$C$79</f>
        <v>ALIMENTAÇÃO - NIVEL 2</v>
      </c>
      <c r="E49434" s="314" t="str">
        <f>Resumo!$R$5</f>
        <v>Despesa</v>
      </c>
      <c r="F49434" s="314" t="str">
        <f>Resumo!$R$6</f>
        <v>Despesa Indireta</v>
      </c>
      <c r="G49434" s="327">
        <f>'Comp. Desp. Indiretas'!DQ79</f>
        <v>0</v>
      </c>
    </row>
    <row r="49435" spans="1:7" x14ac:dyDescent="0.25">
      <c r="A49435" s="319">
        <f>'Comp. Desp. Indiretas'!$DQ$7</f>
        <v>0</v>
      </c>
      <c r="B49435" s="314" t="str">
        <f>'Comp. Desp. Indiretas'!$A$80</f>
        <v>DG</v>
      </c>
      <c r="D49435" s="315" t="str">
        <f>'Comp. Desp. Indiretas'!$C$80</f>
        <v>ALIMENTAÇÃO - NIVEL 3</v>
      </c>
      <c r="E49435" s="314" t="str">
        <f>Resumo!$R$5</f>
        <v>Despesa</v>
      </c>
      <c r="F49435" s="314" t="str">
        <f>Resumo!$R$6</f>
        <v>Despesa Indireta</v>
      </c>
      <c r="G49435" s="327">
        <f>'Comp. Desp. Indiretas'!DQ80</f>
        <v>0</v>
      </c>
    </row>
    <row r="49436" spans="1:7" x14ac:dyDescent="0.25">
      <c r="A49436" s="319">
        <f>'Comp. Desp. Indiretas'!$DQ$7</f>
        <v>0</v>
      </c>
      <c r="B49436" s="314" t="str">
        <f>'Comp. Desp. Indiretas'!$A$81</f>
        <v>DG</v>
      </c>
      <c r="D49436" s="315" t="str">
        <f>'Comp. Desp. Indiretas'!$C$81</f>
        <v>TELEFONIA</v>
      </c>
      <c r="E49436" s="314" t="str">
        <f>Resumo!$R$5</f>
        <v>Despesa</v>
      </c>
      <c r="F49436" s="314" t="str">
        <f>Resumo!$R$6</f>
        <v>Despesa Indireta</v>
      </c>
      <c r="G49436" s="327">
        <f>'Comp. Desp. Indiretas'!DQ81</f>
        <v>0</v>
      </c>
    </row>
    <row r="49437" spans="1:7" x14ac:dyDescent="0.25">
      <c r="A49437" s="319">
        <f>'Comp. Desp. Indiretas'!$DQ$7</f>
        <v>0</v>
      </c>
      <c r="B49437" s="314" t="str">
        <f>'Comp. Desp. Indiretas'!$A$82</f>
        <v>DG</v>
      </c>
      <c r="D49437" s="315" t="str">
        <f>'Comp. Desp. Indiretas'!$C$82</f>
        <v>ALUGUEL DE VEÍCULO LEVE MENSAL</v>
      </c>
      <c r="E49437" s="314" t="str">
        <f>Resumo!$R$5</f>
        <v>Despesa</v>
      </c>
      <c r="F49437" s="314" t="str">
        <f>Resumo!$R$6</f>
        <v>Despesa Indireta</v>
      </c>
      <c r="G49437" s="327">
        <f>'Comp. Desp. Indiretas'!DQ82</f>
        <v>0</v>
      </c>
    </row>
    <row r="49438" spans="1:7" x14ac:dyDescent="0.25">
      <c r="A49438" s="319">
        <f>'Comp. Desp. Indiretas'!$DQ$7</f>
        <v>0</v>
      </c>
      <c r="B49438" s="314" t="str">
        <f>'Comp. Desp. Indiretas'!$A$83</f>
        <v>DG</v>
      </c>
      <c r="D49438" s="315" t="str">
        <f>'Comp. Desp. Indiretas'!$C$83</f>
        <v>ALUGUEL DE VEICULO LEVE</v>
      </c>
      <c r="E49438" s="314" t="str">
        <f>Resumo!$R$5</f>
        <v>Despesa</v>
      </c>
      <c r="F49438" s="314" t="str">
        <f>Resumo!$R$6</f>
        <v>Despesa Indireta</v>
      </c>
      <c r="G49438" s="327">
        <f>'Comp. Desp. Indiretas'!DQ83</f>
        <v>0</v>
      </c>
    </row>
    <row r="49439" spans="1:7" x14ac:dyDescent="0.25">
      <c r="A49439" s="319">
        <f>'Comp. Desp. Indiretas'!$DQ$7</f>
        <v>0</v>
      </c>
      <c r="B49439" s="314" t="str">
        <f>'Comp. Desp. Indiretas'!$A$84</f>
        <v>DG</v>
      </c>
      <c r="D49439" s="315" t="str">
        <f>'Comp. Desp. Indiretas'!$C$84</f>
        <v>ALUGUEL CAMINHONTE</v>
      </c>
      <c r="E49439" s="314" t="str">
        <f>Resumo!$R$5</f>
        <v>Despesa</v>
      </c>
      <c r="F49439" s="314" t="str">
        <f>Resumo!$R$6</f>
        <v>Despesa Indireta</v>
      </c>
      <c r="G49439" s="327">
        <f>'Comp. Desp. Indiretas'!DQ84</f>
        <v>0</v>
      </c>
    </row>
    <row r="49440" spans="1:7" x14ac:dyDescent="0.25">
      <c r="A49440" s="319">
        <f>'Comp. Desp. Indiretas'!$DQ$7</f>
        <v>0</v>
      </c>
      <c r="B49440" s="314" t="str">
        <f>'Comp. Desp. Indiretas'!$A$85</f>
        <v>DG</v>
      </c>
      <c r="D49440" s="315" t="str">
        <f>'Comp. Desp. Indiretas'!$C$85</f>
        <v>AQUISIÇÃO DE VEICULO</v>
      </c>
      <c r="E49440" s="314" t="str">
        <f>Resumo!$R$5</f>
        <v>Despesa</v>
      </c>
      <c r="F49440" s="314" t="str">
        <f>Resumo!$R$6</f>
        <v>Despesa Indireta</v>
      </c>
      <c r="G49440" s="327">
        <f>'Comp. Desp. Indiretas'!DQ85</f>
        <v>0</v>
      </c>
    </row>
    <row r="49441" spans="1:7" x14ac:dyDescent="0.25">
      <c r="A49441" s="319">
        <f>'Comp. Desp. Indiretas'!$DQ$7</f>
        <v>0</v>
      </c>
      <c r="B49441" s="314" t="str">
        <f>'Comp. Desp. Indiretas'!$A$86</f>
        <v>DG</v>
      </c>
      <c r="D49441" s="315" t="str">
        <f>'Comp. Desp. Indiretas'!$C$86</f>
        <v>COMBUSTÍVEL - GASOLINA</v>
      </c>
      <c r="E49441" s="314" t="str">
        <f>Resumo!$R$5</f>
        <v>Despesa</v>
      </c>
      <c r="F49441" s="314" t="str">
        <f>Resumo!$R$6</f>
        <v>Despesa Indireta</v>
      </c>
      <c r="G49441" s="327">
        <f>'Comp. Desp. Indiretas'!DQ86</f>
        <v>0</v>
      </c>
    </row>
    <row r="49442" spans="1:7" x14ac:dyDescent="0.25">
      <c r="A49442" s="319">
        <f>'Comp. Desp. Indiretas'!$DQ$7</f>
        <v>0</v>
      </c>
      <c r="B49442" s="314" t="str">
        <f>'Comp. Desp. Indiretas'!$A$87</f>
        <v>DG</v>
      </c>
      <c r="D49442" s="315" t="str">
        <f>'Comp. Desp. Indiretas'!$C$87</f>
        <v>COMBUSTÍVEL - DIESEL</v>
      </c>
      <c r="E49442" s="314" t="str">
        <f>Resumo!$R$5</f>
        <v>Despesa</v>
      </c>
      <c r="F49442" s="314" t="str">
        <f>Resumo!$R$6</f>
        <v>Despesa Indireta</v>
      </c>
      <c r="G49442" s="327">
        <f>'Comp. Desp. Indiretas'!DQ87</f>
        <v>0</v>
      </c>
    </row>
    <row r="49443" spans="1:7" x14ac:dyDescent="0.25">
      <c r="A49443" s="319">
        <f>'Comp. Desp. Indiretas'!$DQ$7</f>
        <v>0</v>
      </c>
      <c r="B49443" s="314" t="str">
        <f>'Comp. Desp. Indiretas'!$A$88</f>
        <v>DG</v>
      </c>
      <c r="D49443" s="315" t="str">
        <f>'Comp. Desp. Indiretas'!$C$88</f>
        <v>PASSAGEM AÉREA</v>
      </c>
      <c r="E49443" s="314" t="str">
        <f>Resumo!$R$5</f>
        <v>Despesa</v>
      </c>
      <c r="F49443" s="314" t="str">
        <f>Resumo!$R$6</f>
        <v>Despesa Indireta</v>
      </c>
      <c r="G49443" s="327">
        <f>'Comp. Desp. Indiretas'!DQ88</f>
        <v>0</v>
      </c>
    </row>
    <row r="49444" spans="1:7" x14ac:dyDescent="0.25">
      <c r="A49444" s="319">
        <f>'Comp. Desp. Indiretas'!$DQ$7</f>
        <v>0</v>
      </c>
      <c r="B49444" s="314" t="str">
        <f>'Comp. Desp. Indiretas'!$A$89</f>
        <v>ART</v>
      </c>
      <c r="D49444" s="315" t="str">
        <f>'Comp. Desp. Indiretas'!$C$89</f>
        <v>ART CREA - Nível 1</v>
      </c>
      <c r="E49444" s="314" t="str">
        <f>Resumo!$R$5</f>
        <v>Despesa</v>
      </c>
      <c r="F49444" s="314" t="str">
        <f>Resumo!$R$6</f>
        <v>Despesa Indireta</v>
      </c>
      <c r="G49444" s="327">
        <f>'Comp. Desp. Indiretas'!DQ89</f>
        <v>0</v>
      </c>
    </row>
    <row r="49445" spans="1:7" x14ac:dyDescent="0.25">
      <c r="A49445" s="319">
        <f>'Comp. Desp. Indiretas'!$DQ$7</f>
        <v>0</v>
      </c>
      <c r="B49445" s="314" t="str">
        <f>'Comp. Desp. Indiretas'!$A$90</f>
        <v>ART</v>
      </c>
      <c r="D49445" s="315" t="str">
        <f>'Comp. Desp. Indiretas'!$C$90</f>
        <v>ART CREA - Nível 2</v>
      </c>
      <c r="E49445" s="314" t="str">
        <f>Resumo!$R$5</f>
        <v>Despesa</v>
      </c>
      <c r="F49445" s="314" t="str">
        <f>Resumo!$R$6</f>
        <v>Despesa Indireta</v>
      </c>
      <c r="G49445" s="327">
        <f>'Comp. Desp. Indiretas'!DQ90</f>
        <v>0</v>
      </c>
    </row>
    <row r="49446" spans="1:7" x14ac:dyDescent="0.25">
      <c r="A49446" s="319">
        <f>'Comp. Desp. Indiretas'!$DQ$7</f>
        <v>0</v>
      </c>
      <c r="B49446" s="314" t="str">
        <f>'Comp. Desp. Indiretas'!$A$91</f>
        <v>ART</v>
      </c>
      <c r="D49446" s="315" t="str">
        <f>'Comp. Desp. Indiretas'!$C$91</f>
        <v>ART CREA - Nível 3</v>
      </c>
      <c r="E49446" s="314" t="str">
        <f>Resumo!$R$5</f>
        <v>Despesa</v>
      </c>
      <c r="F49446" s="314" t="str">
        <f>Resumo!$R$6</f>
        <v>Despesa Indireta</v>
      </c>
      <c r="G49446" s="327">
        <f>'Comp. Desp. Indiretas'!DQ91</f>
        <v>0</v>
      </c>
    </row>
    <row r="49447" spans="1:7" x14ac:dyDescent="0.25">
      <c r="A49447" s="319">
        <f>'Comp. Desp. Indiretas'!$DQ$7</f>
        <v>0</v>
      </c>
      <c r="B49447" s="314" t="str">
        <f>'Comp. Desp. Indiretas'!$A$92</f>
        <v>ART</v>
      </c>
      <c r="D49447" s="315" t="str">
        <f>'Comp. Desp. Indiretas'!$C$92</f>
        <v>ACERVO CREA</v>
      </c>
      <c r="E49447" s="314" t="str">
        <f>Resumo!$R$5</f>
        <v>Despesa</v>
      </c>
      <c r="F49447" s="314" t="str">
        <f>Resumo!$R$6</f>
        <v>Despesa Indireta</v>
      </c>
      <c r="G49447" s="327">
        <f>'Comp. Desp. Indiretas'!DQ92</f>
        <v>0</v>
      </c>
    </row>
    <row r="49448" spans="1:7" x14ac:dyDescent="0.25">
      <c r="A49448" s="319">
        <f>'Comp. Desp. Indiretas'!$DQ$7</f>
        <v>0</v>
      </c>
      <c r="B49448" s="314" t="str">
        <f>'Comp. Desp. Indiretas'!$A$93</f>
        <v>ART</v>
      </c>
      <c r="D49448" s="315" t="str">
        <f>'Comp. Desp. Indiretas'!$C$93</f>
        <v>ART CRBio</v>
      </c>
      <c r="E49448" s="314" t="str">
        <f>Resumo!$R$5</f>
        <v>Despesa</v>
      </c>
      <c r="F49448" s="314" t="str">
        <f>Resumo!$R$6</f>
        <v>Despesa Indireta</v>
      </c>
      <c r="G49448" s="327">
        <f>'Comp. Desp. Indiretas'!DQ93</f>
        <v>0</v>
      </c>
    </row>
    <row r="49449" spans="1:7" x14ac:dyDescent="0.25">
      <c r="A49449" s="319">
        <f>'Comp. Desp. Indiretas'!$DQ$7</f>
        <v>0</v>
      </c>
      <c r="B49449" s="314" t="str">
        <f>'Comp. Desp. Indiretas'!$A$94</f>
        <v>ART</v>
      </c>
      <c r="D49449" s="315" t="str">
        <f>'Comp. Desp. Indiretas'!$C$94</f>
        <v>ACERVO CRBio</v>
      </c>
      <c r="E49449" s="314" t="str">
        <f>Resumo!$R$5</f>
        <v>Despesa</v>
      </c>
      <c r="F49449" s="314" t="str">
        <f>Resumo!$R$6</f>
        <v>Despesa Indireta</v>
      </c>
      <c r="G49449" s="327">
        <f>'Comp. Desp. Indiretas'!DQ94</f>
        <v>0</v>
      </c>
    </row>
    <row r="49450" spans="1:7" x14ac:dyDescent="0.25">
      <c r="A49450" s="319">
        <f>'Comp. Desp. Indiretas'!$DQ$7</f>
        <v>0</v>
      </c>
      <c r="B49450" s="314" t="str">
        <f>'Comp. Desp. Indiretas'!$A$95</f>
        <v>ART</v>
      </c>
      <c r="D49450" s="315" t="str">
        <f>'Comp. Desp. Indiretas'!$C$95</f>
        <v>VISTO CREA PF</v>
      </c>
      <c r="E49450" s="314" t="str">
        <f>Resumo!$R$5</f>
        <v>Despesa</v>
      </c>
      <c r="F49450" s="314" t="str">
        <f>Resumo!$R$6</f>
        <v>Despesa Indireta</v>
      </c>
      <c r="G49450" s="327">
        <f>'Comp. Desp. Indiretas'!DQ95</f>
        <v>0</v>
      </c>
    </row>
    <row r="49451" spans="1:7" x14ac:dyDescent="0.25">
      <c r="A49451" s="319">
        <f>'Comp. Desp. Indiretas'!$DQ$7</f>
        <v>0</v>
      </c>
      <c r="B49451" s="314" t="str">
        <f>'Comp. Desp. Indiretas'!$A$96</f>
        <v>ART</v>
      </c>
      <c r="D49451" s="315" t="str">
        <f>'Comp. Desp. Indiretas'!$C$96</f>
        <v>VISTO CREA PJ</v>
      </c>
      <c r="E49451" s="314" t="str">
        <f>Resumo!$R$5</f>
        <v>Despesa</v>
      </c>
      <c r="F49451" s="314" t="str">
        <f>Resumo!$R$6</f>
        <v>Despesa Indireta</v>
      </c>
      <c r="G49451" s="327">
        <f>'Comp. Desp. Indiretas'!DQ96</f>
        <v>0</v>
      </c>
    </row>
    <row r="49452" spans="1:7" x14ac:dyDescent="0.25">
      <c r="A49452" s="319">
        <f>'Comp. Desp. Indiretas'!$DQ$7</f>
        <v>0</v>
      </c>
      <c r="B49452" s="314" t="str">
        <f>'Comp. Desp. Indiretas'!$A$97</f>
        <v>ART</v>
      </c>
      <c r="D49452" s="315" t="str">
        <f>'Comp. Desp. Indiretas'!$C$97</f>
        <v>ANUIDADE CREA PF</v>
      </c>
      <c r="E49452" s="314" t="str">
        <f>Resumo!$R$5</f>
        <v>Despesa</v>
      </c>
      <c r="F49452" s="314" t="str">
        <f>Resumo!$R$6</f>
        <v>Despesa Indireta</v>
      </c>
      <c r="G49452" s="327">
        <f>'Comp. Desp. Indiretas'!DQ97</f>
        <v>0</v>
      </c>
    </row>
    <row r="49453" spans="1:7" x14ac:dyDescent="0.25">
      <c r="A49453" s="319">
        <f>'Comp. Desp. Indiretas'!$DQ$7</f>
        <v>0</v>
      </c>
      <c r="B49453" s="314" t="str">
        <f>'Comp. Desp. Indiretas'!$A$98</f>
        <v>ART</v>
      </c>
      <c r="D49453" s="315" t="str">
        <f>'Comp. Desp. Indiretas'!$C$98</f>
        <v>ANUIDADE CREA PJ</v>
      </c>
      <c r="E49453" s="314" t="str">
        <f>Resumo!$R$5</f>
        <v>Despesa</v>
      </c>
      <c r="F49453" s="314" t="str">
        <f>Resumo!$R$6</f>
        <v>Despesa Indireta</v>
      </c>
      <c r="G49453" s="327">
        <f>'Comp. Desp. Indiretas'!DQ98</f>
        <v>0</v>
      </c>
    </row>
    <row r="49454" spans="1:7" x14ac:dyDescent="0.25">
      <c r="A49454" s="319">
        <f>'Comp. Desp. Indiretas'!$DQ$7</f>
        <v>0</v>
      </c>
      <c r="B49454" s="314" t="str">
        <f>'Comp. Desp. Indiretas'!$A$99</f>
        <v>ART</v>
      </c>
      <c r="D49454" s="315" t="str">
        <f>'Comp. Desp. Indiretas'!$C$99</f>
        <v>VISTO CRBio PF</v>
      </c>
      <c r="E49454" s="314" t="str">
        <f>Resumo!$R$5</f>
        <v>Despesa</v>
      </c>
      <c r="F49454" s="314" t="str">
        <f>Resumo!$R$6</f>
        <v>Despesa Indireta</v>
      </c>
      <c r="G49454" s="327">
        <f>'Comp. Desp. Indiretas'!DQ99</f>
        <v>0</v>
      </c>
    </row>
    <row r="49455" spans="1:7" x14ac:dyDescent="0.25">
      <c r="A49455" s="319">
        <f>'Comp. Desp. Indiretas'!$DQ$7</f>
        <v>0</v>
      </c>
      <c r="B49455" s="314" t="str">
        <f>'Comp. Desp. Indiretas'!$A$100</f>
        <v>ART</v>
      </c>
      <c r="D49455" s="315" t="str">
        <f>'Comp. Desp. Indiretas'!$C$100</f>
        <v>VISTO CRBio PJ</v>
      </c>
      <c r="E49455" s="314" t="str">
        <f>Resumo!$R$5</f>
        <v>Despesa</v>
      </c>
      <c r="F49455" s="314" t="str">
        <f>Resumo!$R$6</f>
        <v>Despesa Indireta</v>
      </c>
      <c r="G49455" s="327">
        <f>'Comp. Desp. Indiretas'!DQ100</f>
        <v>0</v>
      </c>
    </row>
    <row r="49456" spans="1:7" x14ac:dyDescent="0.25">
      <c r="A49456" s="319">
        <f>'Comp. Desp. Indiretas'!$DQ$7</f>
        <v>0</v>
      </c>
      <c r="B49456" s="314" t="str">
        <f>'Comp. Desp. Indiretas'!$A$101</f>
        <v>SMS</v>
      </c>
      <c r="D49456" s="315" t="str">
        <f>'Comp. Desp. Indiretas'!$C$101</f>
        <v>PPRA</v>
      </c>
      <c r="E49456" s="314" t="str">
        <f>Resumo!$R$5</f>
        <v>Despesa</v>
      </c>
      <c r="F49456" s="314" t="str">
        <f>Resumo!$R$6</f>
        <v>Despesa Indireta</v>
      </c>
      <c r="G49456" s="327">
        <f>'Comp. Desp. Indiretas'!DQ101</f>
        <v>0</v>
      </c>
    </row>
    <row r="49457" spans="1:7" x14ac:dyDescent="0.25">
      <c r="A49457" s="319">
        <f>'Comp. Desp. Indiretas'!$DQ$7</f>
        <v>0</v>
      </c>
      <c r="B49457" s="314" t="str">
        <f>'Comp. Desp. Indiretas'!$A$102</f>
        <v>SMS</v>
      </c>
      <c r="D49457" s="315" t="str">
        <f>'Comp. Desp. Indiretas'!$C$102</f>
        <v>PCMSO</v>
      </c>
      <c r="E49457" s="314" t="str">
        <f>Resumo!$R$5</f>
        <v>Despesa</v>
      </c>
      <c r="F49457" s="314" t="str">
        <f>Resumo!$R$6</f>
        <v>Despesa Indireta</v>
      </c>
      <c r="G49457" s="327">
        <f>'Comp. Desp. Indiretas'!DQ102</f>
        <v>0</v>
      </c>
    </row>
    <row r="49458" spans="1:7" x14ac:dyDescent="0.25">
      <c r="A49458" s="319">
        <f>'Comp. Desp. Indiretas'!$DQ$7</f>
        <v>0</v>
      </c>
      <c r="B49458" s="314" t="str">
        <f>'Comp. Desp. Indiretas'!$A$103</f>
        <v>SMS</v>
      </c>
      <c r="D49458" s="315" t="str">
        <f>'Comp. Desp. Indiretas'!$C$103</f>
        <v>APR</v>
      </c>
      <c r="E49458" s="314" t="str">
        <f>Resumo!$R$5</f>
        <v>Despesa</v>
      </c>
      <c r="F49458" s="314" t="str">
        <f>Resumo!$R$6</f>
        <v>Despesa Indireta</v>
      </c>
      <c r="G49458" s="327">
        <f>'Comp. Desp. Indiretas'!DQ103</f>
        <v>0</v>
      </c>
    </row>
    <row r="49459" spans="1:7" x14ac:dyDescent="0.25">
      <c r="A49459" s="319">
        <f>'Comp. Desp. Indiretas'!$DQ$7</f>
        <v>0</v>
      </c>
      <c r="B49459" s="314" t="str">
        <f>'Comp. Desp. Indiretas'!$A$104</f>
        <v>SMS</v>
      </c>
      <c r="D49459" s="315" t="str">
        <f>'Comp. Desp. Indiretas'!$C$104</f>
        <v>PAE</v>
      </c>
      <c r="E49459" s="314" t="str">
        <f>Resumo!$R$5</f>
        <v>Despesa</v>
      </c>
      <c r="F49459" s="314" t="str">
        <f>Resumo!$R$6</f>
        <v>Despesa Indireta</v>
      </c>
      <c r="G49459" s="327">
        <f>'Comp. Desp. Indiretas'!DQ104</f>
        <v>0</v>
      </c>
    </row>
    <row r="49460" spans="1:7" x14ac:dyDescent="0.25">
      <c r="A49460" s="319">
        <f>'Comp. Desp. Indiretas'!$DQ$7</f>
        <v>0</v>
      </c>
      <c r="B49460" s="314" t="str">
        <f>'Comp. Desp. Indiretas'!$A$105</f>
        <v>SMS</v>
      </c>
      <c r="D49460" s="315" t="str">
        <f>'Comp. Desp. Indiretas'!$C$105</f>
        <v>TREINAMENTO</v>
      </c>
      <c r="E49460" s="314" t="str">
        <f>Resumo!$R$5</f>
        <v>Despesa</v>
      </c>
      <c r="F49460" s="314" t="str">
        <f>Resumo!$R$6</f>
        <v>Despesa Indireta</v>
      </c>
      <c r="G49460" s="327">
        <f>'Comp. Desp. Indiretas'!DQ105</f>
        <v>0</v>
      </c>
    </row>
    <row r="49461" spans="1:7" x14ac:dyDescent="0.25">
      <c r="A49461" s="319">
        <f>'Comp. Desp. Indiretas'!$DQ$7</f>
        <v>0</v>
      </c>
      <c r="B49461" s="314" t="str">
        <f>'Comp. Desp. Indiretas'!$A$106</f>
        <v>SMS</v>
      </c>
      <c r="D49461" s="315" t="str">
        <f>'Comp. Desp. Indiretas'!$C$106</f>
        <v>ASO</v>
      </c>
      <c r="E49461" s="314" t="str">
        <f>Resumo!$R$5</f>
        <v>Despesa</v>
      </c>
      <c r="F49461" s="314" t="str">
        <f>Resumo!$R$6</f>
        <v>Despesa Indireta</v>
      </c>
      <c r="G49461" s="327">
        <f>'Comp. Desp. Indiretas'!DQ106</f>
        <v>0</v>
      </c>
    </row>
    <row r="49462" spans="1:7" x14ac:dyDescent="0.25">
      <c r="A49462" s="319">
        <f>'Comp. Desp. Indiretas'!$DQ$7</f>
        <v>0</v>
      </c>
      <c r="B49462" s="314">
        <f>'Comp. Desp. Indiretas'!$A$107</f>
        <v>0</v>
      </c>
      <c r="D49462" s="315" t="str">
        <f>'Comp. Desp. Indiretas'!$C$107</f>
        <v/>
      </c>
      <c r="E49462" s="314" t="str">
        <f>Resumo!$R$5</f>
        <v>Despesa</v>
      </c>
      <c r="F49462" s="314" t="str">
        <f>Resumo!$R$6</f>
        <v>Despesa Indireta</v>
      </c>
      <c r="G49462" s="327">
        <f>'Comp. Desp. Indiretas'!DQ107</f>
        <v>0</v>
      </c>
    </row>
    <row r="49463" spans="1:7" x14ac:dyDescent="0.25">
      <c r="A49463" s="319">
        <f>'Comp. Desp. Indiretas'!$DQ$7</f>
        <v>0</v>
      </c>
      <c r="B49463" s="314">
        <f>'Comp. Desp. Indiretas'!$A$108</f>
        <v>0</v>
      </c>
      <c r="D49463" s="315" t="str">
        <f>'Comp. Desp. Indiretas'!$C$108</f>
        <v/>
      </c>
      <c r="E49463" s="314" t="str">
        <f>Resumo!$R$5</f>
        <v>Despesa</v>
      </c>
      <c r="F49463" s="314" t="str">
        <f>Resumo!$R$6</f>
        <v>Despesa Indireta</v>
      </c>
      <c r="G49463" s="327">
        <f>'Comp. Desp. Indiretas'!DQ108</f>
        <v>0</v>
      </c>
    </row>
    <row r="49464" spans="1:7" x14ac:dyDescent="0.25">
      <c r="A49464" s="319">
        <f>'Comp. Desp. Indiretas'!$DQ$7</f>
        <v>0</v>
      </c>
      <c r="B49464" s="314">
        <f>'Comp. Desp. Indiretas'!$A$109</f>
        <v>0</v>
      </c>
      <c r="D49464" s="315" t="str">
        <f>'Comp. Desp. Indiretas'!$C$109</f>
        <v/>
      </c>
      <c r="E49464" s="314" t="str">
        <f>Resumo!$R$5</f>
        <v>Despesa</v>
      </c>
      <c r="F49464" s="314" t="str">
        <f>Resumo!$R$6</f>
        <v>Despesa Indireta</v>
      </c>
      <c r="G49464" s="327">
        <f>'Comp. Desp. Indiretas'!DQ109</f>
        <v>0</v>
      </c>
    </row>
    <row r="49465" spans="1:7" x14ac:dyDescent="0.25">
      <c r="A49465" s="319">
        <f>'Comp. Desp. Indiretas'!$DQ$7</f>
        <v>0</v>
      </c>
      <c r="B49465" s="314">
        <f>'Comp. Desp. Indiretas'!$A$110</f>
        <v>0</v>
      </c>
      <c r="D49465" s="315" t="str">
        <f>'Comp. Desp. Indiretas'!$C$110</f>
        <v/>
      </c>
      <c r="E49465" s="314" t="str">
        <f>Resumo!$R$5</f>
        <v>Despesa</v>
      </c>
      <c r="F49465" s="314" t="str">
        <f>Resumo!$R$6</f>
        <v>Despesa Indireta</v>
      </c>
      <c r="G49465" s="327">
        <f>'Comp. Desp. Indiretas'!DQ110</f>
        <v>0</v>
      </c>
    </row>
    <row r="49466" spans="1:7" x14ac:dyDescent="0.25">
      <c r="A49466" s="319">
        <f>'Comp. Desp. Indiretas'!$DQ$7</f>
        <v>0</v>
      </c>
      <c r="B49466" s="314">
        <f>'Comp. Desp. Indiretas'!$A$111</f>
        <v>0</v>
      </c>
      <c r="D49466" s="315" t="str">
        <f>'Comp. Desp. Indiretas'!$C$111</f>
        <v/>
      </c>
      <c r="E49466" s="314" t="str">
        <f>Resumo!$R$5</f>
        <v>Despesa</v>
      </c>
      <c r="F49466" s="314" t="str">
        <f>Resumo!$R$6</f>
        <v>Despesa Indireta</v>
      </c>
      <c r="G49466" s="327">
        <f>'Comp. Desp. Indiretas'!DQ111</f>
        <v>0</v>
      </c>
    </row>
    <row r="49467" spans="1:7" x14ac:dyDescent="0.25">
      <c r="A49467" s="319">
        <f>'Comp. Desp. Indiretas'!$DQ$7</f>
        <v>0</v>
      </c>
      <c r="B49467" s="314">
        <f>'Comp. Desp. Indiretas'!$A$112</f>
        <v>0</v>
      </c>
      <c r="D49467" s="315" t="str">
        <f>'Comp. Desp. Indiretas'!$C$112</f>
        <v/>
      </c>
      <c r="E49467" s="314" t="str">
        <f>Resumo!$R$5</f>
        <v>Despesa</v>
      </c>
      <c r="F49467" s="314" t="str">
        <f>Resumo!$R$6</f>
        <v>Despesa Indireta</v>
      </c>
      <c r="G49467" s="327">
        <f>'Comp. Desp. Indiretas'!DQ112</f>
        <v>0</v>
      </c>
    </row>
    <row r="49468" spans="1:7" x14ac:dyDescent="0.25">
      <c r="A49468" s="319">
        <f>'Comp. Desp. Indiretas'!$DQ$7</f>
        <v>0</v>
      </c>
      <c r="B49468" s="314" t="str">
        <f>'Composições Desp. Diretas'!$A$10</f>
        <v>SE</v>
      </c>
      <c r="C49468" s="314" t="str">
        <f>EAP!$C$9</f>
        <v>PP01</v>
      </c>
      <c r="D49468" s="315" t="str">
        <f>'Composições Desp. Diretas'!$C$10</f>
        <v>Subcontratação: realização do serviço de monit. da QAE</v>
      </c>
      <c r="E49468" s="314" t="str">
        <f>Resumo!$R$5</f>
        <v>Despesa</v>
      </c>
      <c r="F49468" s="314" t="str">
        <f>Resumo!$R$7</f>
        <v>Despesa Direta</v>
      </c>
      <c r="G49468" s="327">
        <f>'Composições Desp. Diretas'!DR10</f>
        <v>0</v>
      </c>
    </row>
    <row r="49469" spans="1:7" x14ac:dyDescent="0.25">
      <c r="A49469" s="319">
        <f>'Comp. Desp. Indiretas'!$DQ$7</f>
        <v>0</v>
      </c>
      <c r="B49469" s="314" t="str">
        <f>'Composições Desp. Diretas'!$A$11</f>
        <v>MOC</v>
      </c>
      <c r="C49469" s="314" t="str">
        <f>EAP!$C$9</f>
        <v>PP01</v>
      </c>
      <c r="D49469" s="315" t="str">
        <f>'Composições Desp. Diretas'!$C$11</f>
        <v>ANALISTA DE PROJETOS PLENO</v>
      </c>
      <c r="E49469" s="314" t="str">
        <f>Resumo!$R$5</f>
        <v>Despesa</v>
      </c>
      <c r="F49469" s="314" t="str">
        <f>Resumo!$R$7</f>
        <v>Despesa Direta</v>
      </c>
      <c r="G49469" s="327">
        <f>'Composições Desp. Diretas'!DR11</f>
        <v>0</v>
      </c>
    </row>
    <row r="49470" spans="1:7" x14ac:dyDescent="0.25">
      <c r="A49470" s="319">
        <f>'Comp. Desp. Indiretas'!$DQ$7</f>
        <v>0</v>
      </c>
      <c r="B49470" s="314">
        <f>'Composições Desp. Diretas'!$A$12</f>
        <v>0</v>
      </c>
      <c r="C49470" s="314" t="str">
        <f>EAP!$C$9</f>
        <v>PP01</v>
      </c>
      <c r="D49470" s="315">
        <f>'Composições Desp. Diretas'!$C$12</f>
        <v>0</v>
      </c>
      <c r="E49470" s="314" t="str">
        <f>Resumo!$R$5</f>
        <v>Despesa</v>
      </c>
      <c r="F49470" s="314" t="str">
        <f>Resumo!$R$7</f>
        <v>Despesa Direta</v>
      </c>
      <c r="G49470" s="327">
        <f>'Composições Desp. Diretas'!DR12</f>
        <v>0</v>
      </c>
    </row>
    <row r="49471" spans="1:7" x14ac:dyDescent="0.25">
      <c r="A49471" s="319">
        <f>'Comp. Desp. Indiretas'!$DQ$7</f>
        <v>0</v>
      </c>
      <c r="B49471" s="314">
        <f>'Composições Desp. Diretas'!$A$13</f>
        <v>0</v>
      </c>
      <c r="C49471" s="314" t="str">
        <f>EAP!$C$9</f>
        <v>PP01</v>
      </c>
      <c r="D49471" s="315">
        <f>'Composições Desp. Diretas'!$C$13</f>
        <v>0</v>
      </c>
      <c r="E49471" s="314" t="str">
        <f>Resumo!$R$5</f>
        <v>Despesa</v>
      </c>
      <c r="F49471" s="314" t="str">
        <f>Resumo!$R$7</f>
        <v>Despesa Direta</v>
      </c>
      <c r="G49471" s="327">
        <f>'Composições Desp. Diretas'!DR13</f>
        <v>0</v>
      </c>
    </row>
    <row r="49472" spans="1:7" x14ac:dyDescent="0.25">
      <c r="A49472" s="319">
        <f>'Comp. Desp. Indiretas'!$DQ$7</f>
        <v>0</v>
      </c>
      <c r="B49472" s="314">
        <f>'Composições Desp. Diretas'!$A$14</f>
        <v>0</v>
      </c>
      <c r="C49472" s="314" t="str">
        <f>EAP!$C$9</f>
        <v>PP01</v>
      </c>
      <c r="D49472" s="315">
        <f>'Composições Desp. Diretas'!$C$14</f>
        <v>0</v>
      </c>
      <c r="E49472" s="314" t="str">
        <f>Resumo!$R$5</f>
        <v>Despesa</v>
      </c>
      <c r="F49472" s="314" t="str">
        <f>Resumo!$R$7</f>
        <v>Despesa Direta</v>
      </c>
      <c r="G49472" s="327">
        <f>'Composições Desp. Diretas'!DR14</f>
        <v>0</v>
      </c>
    </row>
    <row r="49473" spans="1:7" x14ac:dyDescent="0.25">
      <c r="A49473" s="319">
        <f>'Comp. Desp. Indiretas'!$DQ$7</f>
        <v>0</v>
      </c>
      <c r="B49473" s="314">
        <f>'Composições Desp. Diretas'!$A$15</f>
        <v>0</v>
      </c>
      <c r="C49473" s="314" t="str">
        <f>EAP!$C$9</f>
        <v>PP01</v>
      </c>
      <c r="D49473" s="315">
        <f>'Composições Desp. Diretas'!$C$15</f>
        <v>0</v>
      </c>
      <c r="E49473" s="314" t="str">
        <f>Resumo!$R$5</f>
        <v>Despesa</v>
      </c>
      <c r="F49473" s="314" t="str">
        <f>Resumo!$R$7</f>
        <v>Despesa Direta</v>
      </c>
      <c r="G49473" s="327">
        <f>'Composições Desp. Diretas'!DR15</f>
        <v>0</v>
      </c>
    </row>
    <row r="49474" spans="1:7" x14ac:dyDescent="0.25">
      <c r="A49474" s="319">
        <f>'Comp. Desp. Indiretas'!$DQ$7</f>
        <v>0</v>
      </c>
      <c r="B49474" s="314">
        <f>'Composições Desp. Diretas'!$A$16</f>
        <v>0</v>
      </c>
      <c r="C49474" s="314" t="str">
        <f>EAP!$C$9</f>
        <v>PP01</v>
      </c>
      <c r="D49474" s="315">
        <f>'Composições Desp. Diretas'!$C$16</f>
        <v>0</v>
      </c>
      <c r="E49474" s="314" t="str">
        <f>Resumo!$R$5</f>
        <v>Despesa</v>
      </c>
      <c r="F49474" s="314" t="str">
        <f>Resumo!$R$7</f>
        <v>Despesa Direta</v>
      </c>
      <c r="G49474" s="327">
        <f>'Composições Desp. Diretas'!DR16</f>
        <v>0</v>
      </c>
    </row>
    <row r="49475" spans="1:7" x14ac:dyDescent="0.25">
      <c r="A49475" s="319">
        <f>'Comp. Desp. Indiretas'!$DQ$7</f>
        <v>0</v>
      </c>
      <c r="B49475" s="314">
        <f>'Composições Desp. Diretas'!$A$17</f>
        <v>0</v>
      </c>
      <c r="C49475" s="314" t="str">
        <f>EAP!$C$9</f>
        <v>PP01</v>
      </c>
      <c r="D49475" s="315">
        <f>'Composições Desp. Diretas'!$C$17</f>
        <v>0</v>
      </c>
      <c r="E49475" s="314" t="str">
        <f>Resumo!$R$5</f>
        <v>Despesa</v>
      </c>
      <c r="F49475" s="314" t="str">
        <f>Resumo!$R$7</f>
        <v>Despesa Direta</v>
      </c>
      <c r="G49475" s="327">
        <f>'Composições Desp. Diretas'!DR17</f>
        <v>0</v>
      </c>
    </row>
    <row r="49476" spans="1:7" x14ac:dyDescent="0.25">
      <c r="A49476" s="319">
        <f>'Comp. Desp. Indiretas'!$DQ$7</f>
        <v>0</v>
      </c>
      <c r="B49476" s="314">
        <f>'Composições Desp. Diretas'!$A$18</f>
        <v>0</v>
      </c>
      <c r="C49476" s="314" t="str">
        <f>EAP!$C$9</f>
        <v>PP01</v>
      </c>
      <c r="D49476" s="315">
        <f>'Composições Desp. Diretas'!$C$18</f>
        <v>0</v>
      </c>
      <c r="E49476" s="314" t="str">
        <f>Resumo!$R$5</f>
        <v>Despesa</v>
      </c>
      <c r="F49476" s="314" t="str">
        <f>Resumo!$R$7</f>
        <v>Despesa Direta</v>
      </c>
      <c r="G49476" s="327">
        <f>'Composições Desp. Diretas'!DR18</f>
        <v>0</v>
      </c>
    </row>
    <row r="49477" spans="1:7" x14ac:dyDescent="0.25">
      <c r="A49477" s="319">
        <f>'Comp. Desp. Indiretas'!$DQ$7</f>
        <v>0</v>
      </c>
      <c r="B49477" s="314">
        <f>'Composições Desp. Diretas'!$A$19</f>
        <v>0</v>
      </c>
      <c r="C49477" s="314" t="str">
        <f>EAP!$C$9</f>
        <v>PP01</v>
      </c>
      <c r="D49477" s="315">
        <f>'Composições Desp. Diretas'!$C$19</f>
        <v>0</v>
      </c>
      <c r="E49477" s="314" t="str">
        <f>Resumo!$R$5</f>
        <v>Despesa</v>
      </c>
      <c r="F49477" s="314" t="str">
        <f>Resumo!$R$7</f>
        <v>Despesa Direta</v>
      </c>
      <c r="G49477" s="327">
        <f>'Composições Desp. Diretas'!DR19</f>
        <v>0</v>
      </c>
    </row>
    <row r="49478" spans="1:7" x14ac:dyDescent="0.25">
      <c r="A49478" s="319">
        <f>'Comp. Desp. Indiretas'!$DQ$7</f>
        <v>0</v>
      </c>
      <c r="B49478" s="314">
        <f>'Composições Desp. Diretas'!$A$20</f>
        <v>0</v>
      </c>
      <c r="C49478" s="314" t="str">
        <f>EAP!$C$9</f>
        <v>PP01</v>
      </c>
      <c r="D49478" s="315">
        <f>'Composições Desp. Diretas'!$C$20</f>
        <v>0</v>
      </c>
      <c r="E49478" s="314" t="str">
        <f>Resumo!$R$5</f>
        <v>Despesa</v>
      </c>
      <c r="F49478" s="314" t="str">
        <f>Resumo!$R$7</f>
        <v>Despesa Direta</v>
      </c>
      <c r="G49478" s="327">
        <f>'Composições Desp. Diretas'!DR20</f>
        <v>0</v>
      </c>
    </row>
    <row r="49479" spans="1:7" x14ac:dyDescent="0.25">
      <c r="A49479" s="319">
        <f>'Comp. Desp. Indiretas'!$DQ$7</f>
        <v>0</v>
      </c>
      <c r="B49479" s="314">
        <f>'Composições Desp. Diretas'!$A$21</f>
        <v>0</v>
      </c>
      <c r="C49479" s="314" t="str">
        <f>EAP!$C$9</f>
        <v>PP01</v>
      </c>
      <c r="D49479" s="315">
        <f>'Composições Desp. Diretas'!$C$21</f>
        <v>0</v>
      </c>
      <c r="E49479" s="314" t="str">
        <f>Resumo!$R$5</f>
        <v>Despesa</v>
      </c>
      <c r="F49479" s="314" t="str">
        <f>Resumo!$R$7</f>
        <v>Despesa Direta</v>
      </c>
      <c r="G49479" s="327">
        <f>'Composições Desp. Diretas'!DR21</f>
        <v>0</v>
      </c>
    </row>
    <row r="49480" spans="1:7" x14ac:dyDescent="0.25">
      <c r="A49480" s="319">
        <f>'Comp. Desp. Indiretas'!$DQ$7</f>
        <v>0</v>
      </c>
      <c r="B49480" s="314">
        <f>'Composições Desp. Diretas'!$A$22</f>
        <v>0</v>
      </c>
      <c r="C49480" s="314" t="str">
        <f>EAP!$C$9</f>
        <v>PP01</v>
      </c>
      <c r="D49480" s="315">
        <f>'Composições Desp. Diretas'!$C$22</f>
        <v>0</v>
      </c>
      <c r="E49480" s="314" t="str">
        <f>Resumo!$R$5</f>
        <v>Despesa</v>
      </c>
      <c r="F49480" s="314" t="str">
        <f>Resumo!$R$7</f>
        <v>Despesa Direta</v>
      </c>
      <c r="G49480" s="327">
        <f>'Composições Desp. Diretas'!DR22</f>
        <v>0</v>
      </c>
    </row>
    <row r="49481" spans="1:7" x14ac:dyDescent="0.25">
      <c r="A49481" s="319">
        <f>'Comp. Desp. Indiretas'!$DQ$7</f>
        <v>0</v>
      </c>
      <c r="B49481" s="314">
        <f>'Composições Desp. Diretas'!$A$23</f>
        <v>0</v>
      </c>
      <c r="C49481" s="314" t="str">
        <f>EAP!$C$9</f>
        <v>PP01</v>
      </c>
      <c r="D49481" s="315">
        <f>'Composições Desp. Diretas'!$C$23</f>
        <v>0</v>
      </c>
      <c r="E49481" s="314" t="str">
        <f>Resumo!$R$5</f>
        <v>Despesa</v>
      </c>
      <c r="F49481" s="314" t="str">
        <f>Resumo!$R$7</f>
        <v>Despesa Direta</v>
      </c>
      <c r="G49481" s="327">
        <f>'Composições Desp. Diretas'!DR23</f>
        <v>0</v>
      </c>
    </row>
    <row r="49499" spans="1:7" x14ac:dyDescent="0.25">
      <c r="A49499" s="319">
        <f>'Comp. Desp. Indiretas'!$DQ$7</f>
        <v>0</v>
      </c>
      <c r="B49499" s="314" t="str">
        <f>'Composições Desp. Diretas'!$A$25</f>
        <v>MOC</v>
      </c>
      <c r="C49499" s="314" t="str">
        <f>EAP!$C$10</f>
        <v>PP02</v>
      </c>
      <c r="D49499" s="315" t="str">
        <f>'Composições Desp. Diretas'!$C$25</f>
        <v>TÉCNICO OPERACIONAL</v>
      </c>
      <c r="E49499" s="314" t="str">
        <f>Resumo!$R$5</f>
        <v>Despesa</v>
      </c>
      <c r="F49499" s="314" t="str">
        <f>Resumo!$R$7</f>
        <v>Despesa Direta</v>
      </c>
      <c r="G49499" s="327">
        <f>'Composições Desp. Diretas'!DR25</f>
        <v>0</v>
      </c>
    </row>
    <row r="49500" spans="1:7" x14ac:dyDescent="0.25">
      <c r="A49500" s="319">
        <f>'Comp. Desp. Indiretas'!$DQ$7</f>
        <v>0</v>
      </c>
      <c r="B49500" s="314" t="str">
        <f>'Composições Desp. Diretas'!$A$26</f>
        <v>SE</v>
      </c>
      <c r="C49500" s="314" t="str">
        <f>EAP!$C$10</f>
        <v>PP02</v>
      </c>
      <c r="D49500" s="315" t="str">
        <f>'Composições Desp. Diretas'!$C$26</f>
        <v>Pedágio</v>
      </c>
      <c r="E49500" s="314" t="str">
        <f>Resumo!$R$5</f>
        <v>Despesa</v>
      </c>
      <c r="F49500" s="314" t="str">
        <f>Resumo!$R$7</f>
        <v>Despesa Direta</v>
      </c>
      <c r="G49500" s="327">
        <f>'Composições Desp. Diretas'!DR26</f>
        <v>0</v>
      </c>
    </row>
    <row r="49501" spans="1:7" x14ac:dyDescent="0.25">
      <c r="A49501" s="319">
        <f>'Comp. Desp. Indiretas'!$DQ$7</f>
        <v>0</v>
      </c>
      <c r="B49501" s="314" t="str">
        <f>'Composições Desp. Diretas'!$A$27</f>
        <v>SE</v>
      </c>
      <c r="C49501" s="314" t="str">
        <f>EAP!$C$10</f>
        <v>PP02</v>
      </c>
      <c r="D49501" s="315" t="str">
        <f>'Composições Desp. Diretas'!$C$27</f>
        <v>Despacho ida e volta - sonômetro</v>
      </c>
      <c r="E49501" s="314" t="str">
        <f>Resumo!$R$5</f>
        <v>Despesa</v>
      </c>
      <c r="F49501" s="314" t="str">
        <f>Resumo!$R$7</f>
        <v>Despesa Direta</v>
      </c>
      <c r="G49501" s="327">
        <f>'Composições Desp. Diretas'!DR27</f>
        <v>0</v>
      </c>
    </row>
    <row r="49502" spans="1:7" x14ac:dyDescent="0.25">
      <c r="A49502" s="319">
        <f>'Comp. Desp. Indiretas'!$DQ$7</f>
        <v>0</v>
      </c>
      <c r="B49502" s="314" t="str">
        <f>'Composições Desp. Diretas'!$A$28</f>
        <v>DG</v>
      </c>
      <c r="C49502" s="314" t="str">
        <f>EAP!$C$10</f>
        <v>PP02</v>
      </c>
      <c r="D49502" s="315" t="str">
        <f>'Composições Desp. Diretas'!$C$28</f>
        <v>ALUGUEL DE VEICULO LEVE</v>
      </c>
      <c r="E49502" s="314" t="str">
        <f>Resumo!$R$5</f>
        <v>Despesa</v>
      </c>
      <c r="F49502" s="314" t="str">
        <f>Resumo!$R$7</f>
        <v>Despesa Direta</v>
      </c>
      <c r="G49502" s="327">
        <f>'Composições Desp. Diretas'!DR28</f>
        <v>0</v>
      </c>
    </row>
    <row r="49503" spans="1:7" x14ac:dyDescent="0.25">
      <c r="A49503" s="319">
        <f>'Comp. Desp. Indiretas'!$DQ$7</f>
        <v>0</v>
      </c>
      <c r="B49503" s="314" t="str">
        <f>'Composições Desp. Diretas'!$A$29</f>
        <v>DG</v>
      </c>
      <c r="C49503" s="314" t="str">
        <f>EAP!$C$10</f>
        <v>PP02</v>
      </c>
      <c r="D49503" s="315" t="str">
        <f>'Composições Desp. Diretas'!$C$29</f>
        <v>COMBUSTÍVEL - GASOLINA</v>
      </c>
      <c r="E49503" s="314" t="str">
        <f>Resumo!$R$5</f>
        <v>Despesa</v>
      </c>
      <c r="F49503" s="314" t="str">
        <f>Resumo!$R$7</f>
        <v>Despesa Direta</v>
      </c>
      <c r="G49503" s="327">
        <f>'Composições Desp. Diretas'!DR29</f>
        <v>0</v>
      </c>
    </row>
    <row r="49504" spans="1:7" x14ac:dyDescent="0.25">
      <c r="A49504" s="319">
        <f>'Comp. Desp. Indiretas'!$DQ$7</f>
        <v>0</v>
      </c>
      <c r="B49504" s="314">
        <f>'Composições Desp. Diretas'!$A$30</f>
        <v>0</v>
      </c>
      <c r="C49504" s="314" t="str">
        <f>EAP!$C$10</f>
        <v>PP02</v>
      </c>
      <c r="D49504" s="315">
        <f>'Composições Desp. Diretas'!$C$30</f>
        <v>0</v>
      </c>
      <c r="E49504" s="314" t="str">
        <f>Resumo!$R$5</f>
        <v>Despesa</v>
      </c>
      <c r="F49504" s="314" t="str">
        <f>Resumo!$R$7</f>
        <v>Despesa Direta</v>
      </c>
      <c r="G49504" s="327">
        <f>'Composições Desp. Diretas'!DR30</f>
        <v>0</v>
      </c>
    </row>
    <row r="49505" spans="1:7" x14ac:dyDescent="0.25">
      <c r="A49505" s="319">
        <f>'Comp. Desp. Indiretas'!$DQ$7</f>
        <v>0</v>
      </c>
      <c r="B49505" s="314">
        <f>'Composições Desp. Diretas'!$A$31</f>
        <v>0</v>
      </c>
      <c r="C49505" s="314" t="str">
        <f>EAP!$C$10</f>
        <v>PP02</v>
      </c>
      <c r="D49505" s="315">
        <f>'Composições Desp. Diretas'!$C$31</f>
        <v>0</v>
      </c>
      <c r="E49505" s="314" t="str">
        <f>Resumo!$R$5</f>
        <v>Despesa</v>
      </c>
      <c r="F49505" s="314" t="str">
        <f>Resumo!$R$7</f>
        <v>Despesa Direta</v>
      </c>
      <c r="G49505" s="327">
        <f>'Composições Desp. Diretas'!DR31</f>
        <v>0</v>
      </c>
    </row>
    <row r="49506" spans="1:7" x14ac:dyDescent="0.25">
      <c r="A49506" s="319">
        <f>'Comp. Desp. Indiretas'!$DQ$7</f>
        <v>0</v>
      </c>
      <c r="B49506" s="314" t="str">
        <f>'Composições Desp. Diretas'!$A$32</f>
        <v>MOC</v>
      </c>
      <c r="C49506" s="314" t="str">
        <f>EAP!$C$10</f>
        <v>PP02</v>
      </c>
      <c r="D49506" s="315" t="str">
        <f>'Composições Desp. Diretas'!$C$32</f>
        <v>COORD. DE PROJETO</v>
      </c>
      <c r="E49506" s="314" t="str">
        <f>Resumo!$R$5</f>
        <v>Despesa</v>
      </c>
      <c r="F49506" s="314" t="str">
        <f>Resumo!$R$7</f>
        <v>Despesa Direta</v>
      </c>
      <c r="G49506" s="327">
        <f>'Composições Desp. Diretas'!DR32</f>
        <v>0</v>
      </c>
    </row>
    <row r="49507" spans="1:7" x14ac:dyDescent="0.25">
      <c r="A49507" s="319">
        <f>'Comp. Desp. Indiretas'!$DQ$7</f>
        <v>0</v>
      </c>
      <c r="B49507" s="314" t="str">
        <f>'Composições Desp. Diretas'!$A$33</f>
        <v>MOC</v>
      </c>
      <c r="C49507" s="314" t="str">
        <f>EAP!$C$10</f>
        <v>PP02</v>
      </c>
      <c r="D49507" s="315" t="str">
        <f>'Composições Desp. Diretas'!$C$33</f>
        <v>ANALISTA DE PROJETOS PLENO</v>
      </c>
      <c r="E49507" s="314" t="str">
        <f>Resumo!$R$5</f>
        <v>Despesa</v>
      </c>
      <c r="F49507" s="314" t="str">
        <f>Resumo!$R$7</f>
        <v>Despesa Direta</v>
      </c>
      <c r="G49507" s="327">
        <f>'Composições Desp. Diretas'!DR33</f>
        <v>0</v>
      </c>
    </row>
    <row r="49508" spans="1:7" x14ac:dyDescent="0.25">
      <c r="A49508" s="319">
        <f>'Comp. Desp. Indiretas'!$DQ$7</f>
        <v>0</v>
      </c>
      <c r="B49508" s="314" t="str">
        <f>'Composições Desp. Diretas'!$A$34</f>
        <v>MOC</v>
      </c>
      <c r="C49508" s="314" t="str">
        <f>EAP!$C$10</f>
        <v>PP02</v>
      </c>
      <c r="D49508" s="315" t="str">
        <f>'Composições Desp. Diretas'!$C$34</f>
        <v>ASSISTENTE DE PROJETOS</v>
      </c>
      <c r="E49508" s="314" t="str">
        <f>Resumo!$R$5</f>
        <v>Despesa</v>
      </c>
      <c r="F49508" s="314" t="str">
        <f>Resumo!$R$7</f>
        <v>Despesa Direta</v>
      </c>
      <c r="G49508" s="327">
        <f>'Composições Desp. Diretas'!DR34</f>
        <v>0</v>
      </c>
    </row>
    <row r="49509" spans="1:7" x14ac:dyDescent="0.25">
      <c r="A49509" s="319">
        <f>'Comp. Desp. Indiretas'!$DQ$7</f>
        <v>0</v>
      </c>
      <c r="B49509" s="314" t="str">
        <f>'Composições Desp. Diretas'!$A$35</f>
        <v>MOC</v>
      </c>
      <c r="C49509" s="314" t="str">
        <f>EAP!$C$10</f>
        <v>PP02</v>
      </c>
      <c r="D49509" s="315" t="str">
        <f>'Composições Desp. Diretas'!$C$35</f>
        <v>ANALISTA DE GEOPROCESSAMENTO</v>
      </c>
      <c r="E49509" s="314" t="str">
        <f>Resumo!$R$5</f>
        <v>Despesa</v>
      </c>
      <c r="F49509" s="314" t="str">
        <f>Resumo!$R$7</f>
        <v>Despesa Direta</v>
      </c>
      <c r="G49509" s="327">
        <f>'Composições Desp. Diretas'!DR35</f>
        <v>0</v>
      </c>
    </row>
    <row r="49510" spans="1:7" x14ac:dyDescent="0.25">
      <c r="A49510" s="319">
        <f>'Comp. Desp. Indiretas'!$DQ$7</f>
        <v>0</v>
      </c>
      <c r="B49510" s="314">
        <f>'Composições Desp. Diretas'!$A$36</f>
        <v>0</v>
      </c>
      <c r="C49510" s="314" t="str">
        <f>EAP!$C$10</f>
        <v>PP02</v>
      </c>
      <c r="D49510" s="315">
        <f>'Composições Desp. Diretas'!$C$36</f>
        <v>0</v>
      </c>
      <c r="E49510" s="314" t="str">
        <f>Resumo!$R$5</f>
        <v>Despesa</v>
      </c>
      <c r="F49510" s="314" t="str">
        <f>Resumo!$R$7</f>
        <v>Despesa Direta</v>
      </c>
      <c r="G49510" s="327">
        <f>'Composições Desp. Diretas'!DR36</f>
        <v>0</v>
      </c>
    </row>
    <row r="49511" spans="1:7" x14ac:dyDescent="0.25">
      <c r="A49511" s="319">
        <f>'Comp. Desp. Indiretas'!$DQ$7</f>
        <v>0</v>
      </c>
      <c r="B49511" s="314">
        <f>'Composições Desp. Diretas'!$A$37</f>
        <v>0</v>
      </c>
      <c r="C49511" s="314" t="str">
        <f>EAP!$C$10</f>
        <v>PP02</v>
      </c>
      <c r="D49511" s="315">
        <f>'Composições Desp. Diretas'!$C$37</f>
        <v>0</v>
      </c>
      <c r="E49511" s="314" t="str">
        <f>Resumo!$R$5</f>
        <v>Despesa</v>
      </c>
      <c r="F49511" s="314" t="str">
        <f>Resumo!$R$7</f>
        <v>Despesa Direta</v>
      </c>
      <c r="G49511" s="327">
        <f>'Composições Desp. Diretas'!DR37</f>
        <v>0</v>
      </c>
    </row>
    <row r="49512" spans="1:7" x14ac:dyDescent="0.25">
      <c r="A49512" s="319">
        <f>'Comp. Desp. Indiretas'!$DQ$7</f>
        <v>0</v>
      </c>
      <c r="B49512" s="314">
        <f>'Composições Desp. Diretas'!$A$38</f>
        <v>0</v>
      </c>
      <c r="C49512" s="314" t="str">
        <f>EAP!$C$10</f>
        <v>PP02</v>
      </c>
      <c r="D49512" s="315">
        <f>'Composições Desp. Diretas'!$C$38</f>
        <v>0</v>
      </c>
      <c r="E49512" s="314" t="str">
        <f>Resumo!$R$5</f>
        <v>Despesa</v>
      </c>
      <c r="F49512" s="314" t="str">
        <f>Resumo!$R$7</f>
        <v>Despesa Direta</v>
      </c>
      <c r="G49512" s="327">
        <f>'Composições Desp. Diretas'!DR38</f>
        <v>0</v>
      </c>
    </row>
    <row r="49513" spans="1:7" x14ac:dyDescent="0.25">
      <c r="A49513" s="319">
        <f>'Comp. Desp. Indiretas'!$DQ$7</f>
        <v>0</v>
      </c>
      <c r="B49513" s="314">
        <f>'Composições Desp. Diretas'!$A$39</f>
        <v>0</v>
      </c>
      <c r="C49513" s="314" t="str">
        <f>EAP!$C$10</f>
        <v>PP02</v>
      </c>
      <c r="D49513" s="315">
        <f>'Composições Desp. Diretas'!$C$39</f>
        <v>0</v>
      </c>
      <c r="E49513" s="314" t="str">
        <f>Resumo!$R$5</f>
        <v>Despesa</v>
      </c>
      <c r="F49513" s="314" t="str">
        <f>Resumo!$R$7</f>
        <v>Despesa Direta</v>
      </c>
      <c r="G49513" s="327">
        <f>'Composições Desp. Diretas'!DR39</f>
        <v>0</v>
      </c>
    </row>
    <row r="49514" spans="1:7" x14ac:dyDescent="0.25">
      <c r="A49514" s="319">
        <f>'Comp. Desp. Indiretas'!$DQ$7</f>
        <v>0</v>
      </c>
      <c r="B49514" s="314">
        <f>'Composições Desp. Diretas'!$A$40</f>
        <v>0</v>
      </c>
      <c r="C49514" s="314" t="str">
        <f>EAP!$C$10</f>
        <v>PP02</v>
      </c>
      <c r="D49514" s="315">
        <f>'Composições Desp. Diretas'!$C$40</f>
        <v>0</v>
      </c>
      <c r="E49514" s="314" t="str">
        <f>Resumo!$R$5</f>
        <v>Despesa</v>
      </c>
      <c r="F49514" s="314" t="str">
        <f>Resumo!$R$7</f>
        <v>Despesa Direta</v>
      </c>
      <c r="G49514" s="327">
        <f>'Composições Desp. Diretas'!DR40</f>
        <v>0</v>
      </c>
    </row>
    <row r="49515" spans="1:7" x14ac:dyDescent="0.25">
      <c r="A49515" s="319">
        <f>'Comp. Desp. Indiretas'!$DQ$7</f>
        <v>0</v>
      </c>
      <c r="B49515" s="314">
        <f>'Composições Desp. Diretas'!$A$41</f>
        <v>0</v>
      </c>
      <c r="C49515" s="314" t="str">
        <f>EAP!$C$10</f>
        <v>PP02</v>
      </c>
      <c r="D49515" s="315">
        <f>'Composições Desp. Diretas'!$C$41</f>
        <v>0</v>
      </c>
      <c r="E49515" s="314" t="str">
        <f>Resumo!$R$5</f>
        <v>Despesa</v>
      </c>
      <c r="F49515" s="314" t="str">
        <f>Resumo!$R$7</f>
        <v>Despesa Direta</v>
      </c>
      <c r="G49515" s="327">
        <f>'Composições Desp. Diretas'!DR41</f>
        <v>0</v>
      </c>
    </row>
    <row r="49516" spans="1:7" x14ac:dyDescent="0.25">
      <c r="A49516" s="319">
        <f>'Comp. Desp. Indiretas'!$DQ$7</f>
        <v>0</v>
      </c>
      <c r="B49516" s="314">
        <f>'Composições Desp. Diretas'!$A$42</f>
        <v>0</v>
      </c>
      <c r="C49516" s="314" t="str">
        <f>EAP!$C$10</f>
        <v>PP02</v>
      </c>
      <c r="D49516" s="315">
        <f>'Composições Desp. Diretas'!$C$42</f>
        <v>0</v>
      </c>
      <c r="E49516" s="314" t="str">
        <f>Resumo!$R$5</f>
        <v>Despesa</v>
      </c>
      <c r="F49516" s="314" t="str">
        <f>Resumo!$R$7</f>
        <v>Despesa Direta</v>
      </c>
      <c r="G49516" s="327">
        <f>'Composições Desp. Diretas'!DR42</f>
        <v>0</v>
      </c>
    </row>
    <row r="49517" spans="1:7" x14ac:dyDescent="0.25">
      <c r="A49517" s="319">
        <f>'Comp. Desp. Indiretas'!$DQ$7</f>
        <v>0</v>
      </c>
      <c r="B49517" s="314">
        <f>'Composições Desp. Diretas'!$A$43</f>
        <v>0</v>
      </c>
      <c r="C49517" s="314" t="str">
        <f>EAP!$C$10</f>
        <v>PP02</v>
      </c>
      <c r="D49517" s="315">
        <f>'Composições Desp. Diretas'!$C$43</f>
        <v>0</v>
      </c>
      <c r="E49517" s="314" t="str">
        <f>Resumo!$R$5</f>
        <v>Despesa</v>
      </c>
      <c r="F49517" s="314" t="str">
        <f>Resumo!$R$7</f>
        <v>Despesa Direta</v>
      </c>
      <c r="G49517" s="327">
        <f>'Composições Desp. Diretas'!DR43</f>
        <v>0</v>
      </c>
    </row>
    <row r="49518" spans="1:7" x14ac:dyDescent="0.25">
      <c r="A49518" s="319">
        <f>'Comp. Desp. Indiretas'!$DQ$7</f>
        <v>0</v>
      </c>
      <c r="B49518" s="314">
        <f>'Composições Desp. Diretas'!$A$44</f>
        <v>0</v>
      </c>
      <c r="C49518" s="314" t="str">
        <f>EAP!$C$10</f>
        <v>PP02</v>
      </c>
      <c r="D49518" s="315">
        <f>'Composições Desp. Diretas'!$C$44</f>
        <v>0</v>
      </c>
      <c r="E49518" s="314" t="str">
        <f>Resumo!$R$5</f>
        <v>Despesa</v>
      </c>
      <c r="F49518" s="314" t="str">
        <f>Resumo!$R$7</f>
        <v>Despesa Direta</v>
      </c>
      <c r="G49518" s="327">
        <f>'Composições Desp. Diretas'!DR44</f>
        <v>0</v>
      </c>
    </row>
    <row r="49519" spans="1:7" x14ac:dyDescent="0.25">
      <c r="A49519" s="319">
        <f>'Comp. Desp. Indiretas'!$DQ$7</f>
        <v>0</v>
      </c>
      <c r="B49519" s="314">
        <f>'Composições Desp. Diretas'!$A$45</f>
        <v>0</v>
      </c>
      <c r="C49519" s="314" t="str">
        <f>EAP!$C$10</f>
        <v>PP02</v>
      </c>
      <c r="D49519" s="315">
        <f>'Composições Desp. Diretas'!$C$45</f>
        <v>0</v>
      </c>
      <c r="E49519" s="314" t="str">
        <f>Resumo!$R$5</f>
        <v>Despesa</v>
      </c>
      <c r="F49519" s="314" t="str">
        <f>Resumo!$R$7</f>
        <v>Despesa Direta</v>
      </c>
      <c r="G49519" s="327">
        <f>'Composições Desp. Diretas'!DR45</f>
        <v>0</v>
      </c>
    </row>
    <row r="49520" spans="1:7" x14ac:dyDescent="0.25">
      <c r="A49520" s="319">
        <f>'Comp. Desp. Indiretas'!$DQ$7</f>
        <v>0</v>
      </c>
      <c r="B49520" s="314">
        <f>'Composições Desp. Diretas'!$A$46</f>
        <v>0</v>
      </c>
      <c r="C49520" s="314" t="str">
        <f>EAP!$C$10</f>
        <v>PP02</v>
      </c>
      <c r="D49520" s="315">
        <f>'Composições Desp. Diretas'!$C$46</f>
        <v>0</v>
      </c>
      <c r="E49520" s="314" t="str">
        <f>Resumo!$R$5</f>
        <v>Despesa</v>
      </c>
      <c r="F49520" s="314" t="str">
        <f>Resumo!$R$7</f>
        <v>Despesa Direta</v>
      </c>
      <c r="G49520" s="327">
        <f>'Composições Desp. Diretas'!DR46</f>
        <v>0</v>
      </c>
    </row>
    <row r="49521" spans="1:7" x14ac:dyDescent="0.25">
      <c r="A49521" s="319">
        <f>'Comp. Desp. Indiretas'!$DQ$7</f>
        <v>0</v>
      </c>
      <c r="B49521" s="314">
        <f>'Composições Desp. Diretas'!$A$47</f>
        <v>0</v>
      </c>
      <c r="C49521" s="314" t="str">
        <f>EAP!$C$10</f>
        <v>PP02</v>
      </c>
      <c r="D49521" s="315">
        <f>'Composições Desp. Diretas'!$C$47</f>
        <v>0</v>
      </c>
      <c r="E49521" s="314" t="str">
        <f>Resumo!$R$5</f>
        <v>Despesa</v>
      </c>
      <c r="F49521" s="314" t="str">
        <f>Resumo!$R$7</f>
        <v>Despesa Direta</v>
      </c>
      <c r="G49521" s="327">
        <f>'Composições Desp. Diretas'!DR47</f>
        <v>0</v>
      </c>
    </row>
    <row r="49522" spans="1:7" x14ac:dyDescent="0.25">
      <c r="A49522" s="319">
        <f>'Comp. Desp. Indiretas'!$DQ$7</f>
        <v>0</v>
      </c>
      <c r="B49522" s="314">
        <f>'Composições Desp. Diretas'!$A$48</f>
        <v>0</v>
      </c>
      <c r="C49522" s="314" t="str">
        <f>EAP!$C$10</f>
        <v>PP02</v>
      </c>
      <c r="D49522" s="315">
        <f>'Composições Desp. Diretas'!$C$48</f>
        <v>0</v>
      </c>
      <c r="E49522" s="314" t="str">
        <f>Resumo!$R$5</f>
        <v>Despesa</v>
      </c>
      <c r="F49522" s="314" t="str">
        <f>Resumo!$R$7</f>
        <v>Despesa Direta</v>
      </c>
      <c r="G49522" s="327">
        <f>'Composições Desp. Diretas'!DR48</f>
        <v>0</v>
      </c>
    </row>
    <row r="49523" spans="1:7" x14ac:dyDescent="0.25">
      <c r="A49523" s="319">
        <f>'Comp. Desp. Indiretas'!$DQ$7</f>
        <v>0</v>
      </c>
      <c r="B49523" s="314">
        <f>'Composições Desp. Diretas'!$A$49</f>
        <v>0</v>
      </c>
      <c r="C49523" s="314" t="str">
        <f>EAP!$C$10</f>
        <v>PP02</v>
      </c>
      <c r="D49523" s="315">
        <f>'Composições Desp. Diretas'!$C$49</f>
        <v>0</v>
      </c>
      <c r="E49523" s="314" t="str">
        <f>Resumo!$R$5</f>
        <v>Despesa</v>
      </c>
      <c r="F49523" s="314" t="str">
        <f>Resumo!$R$7</f>
        <v>Despesa Direta</v>
      </c>
      <c r="G49523" s="327">
        <f>'Composições Desp. Diretas'!DR49</f>
        <v>0</v>
      </c>
    </row>
    <row r="49524" spans="1:7" x14ac:dyDescent="0.25">
      <c r="A49524" s="319">
        <f>'Comp. Desp. Indiretas'!$DQ$7</f>
        <v>0</v>
      </c>
      <c r="B49524" s="314">
        <f>'Composições Desp. Diretas'!$A$50</f>
        <v>0</v>
      </c>
      <c r="C49524" s="314" t="str">
        <f>EAP!$C$10</f>
        <v>PP02</v>
      </c>
      <c r="D49524" s="315">
        <f>'Composições Desp. Diretas'!$C$50</f>
        <v>0</v>
      </c>
      <c r="E49524" s="314" t="str">
        <f>Resumo!$R$5</f>
        <v>Despesa</v>
      </c>
      <c r="F49524" s="314" t="str">
        <f>Resumo!$R$7</f>
        <v>Despesa Direta</v>
      </c>
      <c r="G49524" s="327">
        <f>'Composições Desp. Diretas'!DR50</f>
        <v>0</v>
      </c>
    </row>
    <row r="49525" spans="1:7" x14ac:dyDescent="0.25">
      <c r="A49525" s="319">
        <f>'Comp. Desp. Indiretas'!$DQ$7</f>
        <v>0</v>
      </c>
      <c r="B49525" s="314">
        <f>'Composições Desp. Diretas'!$A$51</f>
        <v>0</v>
      </c>
      <c r="C49525" s="314" t="str">
        <f>EAP!$C$10</f>
        <v>PP02</v>
      </c>
      <c r="D49525" s="315">
        <f>'Composições Desp. Diretas'!$C$51</f>
        <v>0</v>
      </c>
      <c r="E49525" s="314" t="str">
        <f>Resumo!$R$5</f>
        <v>Despesa</v>
      </c>
      <c r="F49525" s="314" t="str">
        <f>Resumo!$R$7</f>
        <v>Despesa Direta</v>
      </c>
      <c r="G49525" s="327">
        <f>'Composições Desp. Diretas'!DR51</f>
        <v>0</v>
      </c>
    </row>
    <row r="49526" spans="1:7" x14ac:dyDescent="0.25">
      <c r="A49526" s="319">
        <f>'Comp. Desp. Indiretas'!$DQ$7</f>
        <v>0</v>
      </c>
      <c r="B49526" s="314">
        <f>'Composições Desp. Diretas'!$A$52</f>
        <v>0</v>
      </c>
      <c r="C49526" s="314" t="str">
        <f>EAP!$C$10</f>
        <v>PP02</v>
      </c>
      <c r="D49526" s="315">
        <f>'Composições Desp. Diretas'!$C$52</f>
        <v>0</v>
      </c>
      <c r="E49526" s="314" t="str">
        <f>Resumo!$R$5</f>
        <v>Despesa</v>
      </c>
      <c r="F49526" s="314" t="str">
        <f>Resumo!$R$7</f>
        <v>Despesa Direta</v>
      </c>
      <c r="G49526" s="327">
        <f>'Composições Desp. Diretas'!DR52</f>
        <v>0</v>
      </c>
    </row>
    <row r="49527" spans="1:7" x14ac:dyDescent="0.25">
      <c r="A49527" s="319">
        <f>'Comp. Desp. Indiretas'!$DQ$7</f>
        <v>0</v>
      </c>
      <c r="B49527" s="314">
        <f>'Composições Desp. Diretas'!$A$53</f>
        <v>0</v>
      </c>
      <c r="C49527" s="314" t="str">
        <f>EAP!$C$10</f>
        <v>PP02</v>
      </c>
      <c r="D49527" s="315">
        <f>'Composições Desp. Diretas'!$C$53</f>
        <v>0</v>
      </c>
      <c r="E49527" s="314" t="str">
        <f>Resumo!$R$5</f>
        <v>Despesa</v>
      </c>
      <c r="F49527" s="314" t="str">
        <f>Resumo!$R$7</f>
        <v>Despesa Direta</v>
      </c>
      <c r="G49527" s="327">
        <f>'Composições Desp. Diretas'!DR53</f>
        <v>0</v>
      </c>
    </row>
    <row r="49528" spans="1:7" x14ac:dyDescent="0.25">
      <c r="A49528" s="319">
        <f>'Comp. Desp. Indiretas'!$DQ$7</f>
        <v>0</v>
      </c>
      <c r="B49528" s="314">
        <f>'Composições Desp. Diretas'!$A$54</f>
        <v>0</v>
      </c>
      <c r="C49528" s="314" t="str">
        <f>EAP!$C$10</f>
        <v>PP02</v>
      </c>
      <c r="D49528" s="315">
        <f>'Composições Desp. Diretas'!$C$54</f>
        <v>0</v>
      </c>
      <c r="E49528" s="314" t="str">
        <f>Resumo!$R$5</f>
        <v>Despesa</v>
      </c>
      <c r="F49528" s="314" t="str">
        <f>Resumo!$R$7</f>
        <v>Despesa Direta</v>
      </c>
      <c r="G49528" s="327">
        <f>'Composições Desp. Diretas'!DR54</f>
        <v>0</v>
      </c>
    </row>
    <row r="49529" spans="1:7" x14ac:dyDescent="0.25">
      <c r="A49529" s="319">
        <f>'Comp. Desp. Indiretas'!$DQ$7</f>
        <v>0</v>
      </c>
      <c r="B49529" s="314">
        <f>'Composições Desp. Diretas'!$A$55</f>
        <v>0</v>
      </c>
      <c r="C49529" s="314" t="str">
        <f>EAP!$C$10</f>
        <v>PP02</v>
      </c>
      <c r="D49529" s="315">
        <f>'Composições Desp. Diretas'!$C$55</f>
        <v>0</v>
      </c>
      <c r="E49529" s="314" t="str">
        <f>Resumo!$R$5</f>
        <v>Despesa</v>
      </c>
      <c r="F49529" s="314" t="str">
        <f>Resumo!$R$7</f>
        <v>Despesa Direta</v>
      </c>
      <c r="G49529" s="327">
        <f>'Composições Desp. Diretas'!DR55</f>
        <v>0</v>
      </c>
    </row>
    <row r="49530" spans="1:7" x14ac:dyDescent="0.25">
      <c r="A49530" s="319">
        <f>'Comp. Desp. Indiretas'!$DQ$7</f>
        <v>0</v>
      </c>
      <c r="B49530" s="314" t="str">
        <f>'Composições Desp. Diretas'!$A$57</f>
        <v>SE</v>
      </c>
      <c r="C49530" s="314" t="str">
        <f>EAP!$C$11</f>
        <v>PP03</v>
      </c>
      <c r="D49530" s="315" t="str">
        <f>'Composições Desp. Diretas'!$C$57</f>
        <v>análise lab eflu</v>
      </c>
      <c r="E49530" s="314" t="str">
        <f>Resumo!$R$5</f>
        <v>Despesa</v>
      </c>
      <c r="F49530" s="314" t="str">
        <f>Resumo!$R$7</f>
        <v>Despesa Direta</v>
      </c>
      <c r="G49530" s="327">
        <f>'Composições Desp. Diretas'!DR57</f>
        <v>0</v>
      </c>
    </row>
    <row r="49531" spans="1:7" x14ac:dyDescent="0.25">
      <c r="A49531" s="319">
        <f>'Comp. Desp. Indiretas'!$DQ$7</f>
        <v>0</v>
      </c>
      <c r="B49531" s="314" t="str">
        <f>'Composições Desp. Diretas'!$A$58</f>
        <v>MOC</v>
      </c>
      <c r="C49531" s="314" t="str">
        <f>EAP!$C$11</f>
        <v>PP03</v>
      </c>
      <c r="D49531" s="315" t="str">
        <f>'Composições Desp. Diretas'!$C$58</f>
        <v>ANALISTA DE PROJETOS PLENO</v>
      </c>
      <c r="E49531" s="314" t="str">
        <f>Resumo!$R$5</f>
        <v>Despesa</v>
      </c>
      <c r="F49531" s="314" t="str">
        <f>Resumo!$R$7</f>
        <v>Despesa Direta</v>
      </c>
      <c r="G49531" s="327">
        <f>'Composições Desp. Diretas'!DR58</f>
        <v>0</v>
      </c>
    </row>
    <row r="49532" spans="1:7" x14ac:dyDescent="0.25">
      <c r="A49532" s="319">
        <f>'Comp. Desp. Indiretas'!$DQ$7</f>
        <v>0</v>
      </c>
      <c r="B49532" s="314" t="str">
        <f>'Composições Desp. Diretas'!$A$59</f>
        <v>SE</v>
      </c>
      <c r="C49532" s="314" t="str">
        <f>EAP!$C$11</f>
        <v>PP03</v>
      </c>
      <c r="D49532" s="315" t="str">
        <f>'Composições Desp. Diretas'!$C$59</f>
        <v>Elaboração de RT Ecotox</v>
      </c>
      <c r="E49532" s="314" t="str">
        <f>Resumo!$R$5</f>
        <v>Despesa</v>
      </c>
      <c r="F49532" s="314" t="str">
        <f>Resumo!$R$7</f>
        <v>Despesa Direta</v>
      </c>
      <c r="G49532" s="327">
        <f>'Composições Desp. Diretas'!DR59</f>
        <v>0</v>
      </c>
    </row>
    <row r="49533" spans="1:7" x14ac:dyDescent="0.25">
      <c r="A49533" s="319">
        <f>'Comp. Desp. Indiretas'!$DQ$7</f>
        <v>0</v>
      </c>
      <c r="B49533" s="314">
        <f>'Composições Desp. Diretas'!$A$60</f>
        <v>0</v>
      </c>
      <c r="C49533" s="314" t="str">
        <f>EAP!$C$11</f>
        <v>PP03</v>
      </c>
      <c r="D49533" s="315">
        <f>'Composições Desp. Diretas'!$C$60</f>
        <v>0</v>
      </c>
      <c r="E49533" s="314" t="str">
        <f>Resumo!$R$5</f>
        <v>Despesa</v>
      </c>
      <c r="F49533" s="314" t="str">
        <f>Resumo!$R$7</f>
        <v>Despesa Direta</v>
      </c>
      <c r="G49533" s="327">
        <f>'Composições Desp. Diretas'!DR60</f>
        <v>0</v>
      </c>
    </row>
    <row r="49534" spans="1:7" x14ac:dyDescent="0.25">
      <c r="A49534" s="319">
        <f>'Comp. Desp. Indiretas'!$DQ$7</f>
        <v>0</v>
      </c>
      <c r="B49534" s="314">
        <f>'Composições Desp. Diretas'!$A$61</f>
        <v>0</v>
      </c>
      <c r="C49534" s="314" t="str">
        <f>EAP!$C$11</f>
        <v>PP03</v>
      </c>
      <c r="D49534" s="315">
        <f>'Composições Desp. Diretas'!$C$61</f>
        <v>0</v>
      </c>
      <c r="E49534" s="314" t="str">
        <f>Resumo!$R$5</f>
        <v>Despesa</v>
      </c>
      <c r="F49534" s="314" t="str">
        <f>Resumo!$R$7</f>
        <v>Despesa Direta</v>
      </c>
      <c r="G49534" s="327">
        <f>'Composições Desp. Diretas'!DR61</f>
        <v>0</v>
      </c>
    </row>
    <row r="49535" spans="1:7" x14ac:dyDescent="0.25">
      <c r="A49535" s="319">
        <f>'Comp. Desp. Indiretas'!$DQ$7</f>
        <v>0</v>
      </c>
      <c r="B49535" s="314" t="str">
        <f>'Composições Desp. Diretas'!$A$62</f>
        <v>MOC</v>
      </c>
      <c r="C49535" s="314" t="str">
        <f>EAP!$C$11</f>
        <v>PP03</v>
      </c>
      <c r="D49535" s="315" t="str">
        <f>'Composições Desp. Diretas'!$C$62</f>
        <v>TÉCNICO OPERACIONAL</v>
      </c>
      <c r="E49535" s="314" t="str">
        <f>Resumo!$R$5</f>
        <v>Despesa</v>
      </c>
      <c r="F49535" s="314" t="str">
        <f>Resumo!$R$7</f>
        <v>Despesa Direta</v>
      </c>
      <c r="G49535" s="327">
        <f>'Composições Desp. Diretas'!DR62</f>
        <v>0</v>
      </c>
    </row>
    <row r="49536" spans="1:7" x14ac:dyDescent="0.25">
      <c r="A49536" s="319">
        <f>'Comp. Desp. Indiretas'!$DQ$7</f>
        <v>0</v>
      </c>
      <c r="B49536" s="314" t="str">
        <f>'Composições Desp. Diretas'!$A$63</f>
        <v>DG</v>
      </c>
      <c r="C49536" s="314" t="str">
        <f>EAP!$C$11</f>
        <v>PP03</v>
      </c>
      <c r="D49536" s="315" t="str">
        <f>'Composições Desp. Diretas'!$C$63</f>
        <v>COMBUSTÍVEL - GASOLINA</v>
      </c>
      <c r="E49536" s="314" t="str">
        <f>Resumo!$R$5</f>
        <v>Despesa</v>
      </c>
      <c r="F49536" s="314" t="str">
        <f>Resumo!$R$7</f>
        <v>Despesa Direta</v>
      </c>
      <c r="G49536" s="327">
        <f>'Composições Desp. Diretas'!DR63</f>
        <v>0</v>
      </c>
    </row>
    <row r="49537" spans="1:7" x14ac:dyDescent="0.25">
      <c r="A49537" s="319">
        <f>'Comp. Desp. Indiretas'!$DQ$7</f>
        <v>0</v>
      </c>
      <c r="B49537" s="314">
        <f>'Composições Desp. Diretas'!$A$64</f>
        <v>0</v>
      </c>
      <c r="C49537" s="314" t="str">
        <f>EAP!$C$11</f>
        <v>PP03</v>
      </c>
      <c r="D49537" s="315">
        <f>'Composições Desp. Diretas'!$C$64</f>
        <v>0</v>
      </c>
      <c r="E49537" s="314" t="str">
        <f>Resumo!$R$5</f>
        <v>Despesa</v>
      </c>
      <c r="F49537" s="314" t="str">
        <f>Resumo!$R$7</f>
        <v>Despesa Direta</v>
      </c>
      <c r="G49537" s="327">
        <f>'Composições Desp. Diretas'!DR64</f>
        <v>0</v>
      </c>
    </row>
    <row r="49538" spans="1:7" x14ac:dyDescent="0.25">
      <c r="A49538" s="319">
        <f>'Comp. Desp. Indiretas'!$DQ$7</f>
        <v>0</v>
      </c>
      <c r="B49538" s="314">
        <f>'Composições Desp. Diretas'!$A$65</f>
        <v>0</v>
      </c>
      <c r="C49538" s="314" t="str">
        <f>EAP!$C$11</f>
        <v>PP03</v>
      </c>
      <c r="D49538" s="315">
        <f>'Composições Desp. Diretas'!$C$65</f>
        <v>0</v>
      </c>
      <c r="E49538" s="314" t="str">
        <f>Resumo!$R$5</f>
        <v>Despesa</v>
      </c>
      <c r="F49538" s="314" t="str">
        <f>Resumo!$R$7</f>
        <v>Despesa Direta</v>
      </c>
      <c r="G49538" s="327">
        <f>'Composições Desp. Diretas'!DR65</f>
        <v>0</v>
      </c>
    </row>
    <row r="49539" spans="1:7" x14ac:dyDescent="0.25">
      <c r="A49539" s="319">
        <f>'Comp. Desp. Indiretas'!$DQ$7</f>
        <v>0</v>
      </c>
      <c r="B49539" s="314">
        <f>'Composições Desp. Diretas'!$A$66</f>
        <v>0</v>
      </c>
      <c r="C49539" s="314" t="str">
        <f>EAP!$C$11</f>
        <v>PP03</v>
      </c>
      <c r="D49539" s="315">
        <f>'Composições Desp. Diretas'!$C$66</f>
        <v>0</v>
      </c>
      <c r="E49539" s="314" t="str">
        <f>Resumo!$R$5</f>
        <v>Despesa</v>
      </c>
      <c r="F49539" s="314" t="str">
        <f>Resumo!$R$7</f>
        <v>Despesa Direta</v>
      </c>
      <c r="G49539" s="327">
        <f>'Composições Desp. Diretas'!DR66</f>
        <v>0</v>
      </c>
    </row>
    <row r="49540" spans="1:7" x14ac:dyDescent="0.25">
      <c r="A49540" s="319">
        <f>'Comp. Desp. Indiretas'!$DQ$7</f>
        <v>0</v>
      </c>
      <c r="B49540" s="314">
        <f>'Composições Desp. Diretas'!$A$67</f>
        <v>0</v>
      </c>
      <c r="C49540" s="314" t="str">
        <f>EAP!$C$11</f>
        <v>PP03</v>
      </c>
      <c r="D49540" s="315">
        <f>'Composições Desp. Diretas'!$C$67</f>
        <v>0</v>
      </c>
      <c r="E49540" s="314" t="str">
        <f>Resumo!$R$5</f>
        <v>Despesa</v>
      </c>
      <c r="F49540" s="314" t="str">
        <f>Resumo!$R$7</f>
        <v>Despesa Direta</v>
      </c>
      <c r="G49540" s="327">
        <f>'Composições Desp. Diretas'!DR67</f>
        <v>0</v>
      </c>
    </row>
    <row r="49541" spans="1:7" x14ac:dyDescent="0.25">
      <c r="A49541" s="319">
        <f>'Comp. Desp. Indiretas'!$DQ$7</f>
        <v>0</v>
      </c>
      <c r="B49541" s="314">
        <f>'Composições Desp. Diretas'!$A$68</f>
        <v>0</v>
      </c>
      <c r="C49541" s="314" t="str">
        <f>EAP!$C$11</f>
        <v>PP03</v>
      </c>
      <c r="D49541" s="315">
        <f>'Composições Desp. Diretas'!$C$68</f>
        <v>0</v>
      </c>
      <c r="E49541" s="314" t="str">
        <f>Resumo!$R$5</f>
        <v>Despesa</v>
      </c>
      <c r="F49541" s="314" t="str">
        <f>Resumo!$R$7</f>
        <v>Despesa Direta</v>
      </c>
      <c r="G49541" s="327">
        <f>'Composições Desp. Diretas'!DR68</f>
        <v>0</v>
      </c>
    </row>
    <row r="49542" spans="1:7" x14ac:dyDescent="0.25">
      <c r="A49542" s="319">
        <f>'Comp. Desp. Indiretas'!$DQ$7</f>
        <v>0</v>
      </c>
      <c r="B49542" s="314">
        <f>'Composições Desp. Diretas'!$A$69</f>
        <v>0</v>
      </c>
      <c r="C49542" s="314" t="str">
        <f>EAP!$C$11</f>
        <v>PP03</v>
      </c>
      <c r="D49542" s="315">
        <f>'Composições Desp. Diretas'!$C$69</f>
        <v>0</v>
      </c>
      <c r="E49542" s="314" t="str">
        <f>Resumo!$R$5</f>
        <v>Despesa</v>
      </c>
      <c r="F49542" s="314" t="str">
        <f>Resumo!$R$7</f>
        <v>Despesa Direta</v>
      </c>
      <c r="G49542" s="327">
        <f>'Composições Desp. Diretas'!DR69</f>
        <v>0</v>
      </c>
    </row>
    <row r="49543" spans="1:7" x14ac:dyDescent="0.25">
      <c r="A49543" s="319">
        <f>'Comp. Desp. Indiretas'!$DQ$7</f>
        <v>0</v>
      </c>
      <c r="B49543" s="314">
        <f>'Composições Desp. Diretas'!$A$70</f>
        <v>0</v>
      </c>
      <c r="C49543" s="314" t="str">
        <f>EAP!$C$11</f>
        <v>PP03</v>
      </c>
      <c r="D49543" s="315">
        <f>'Composições Desp. Diretas'!$C$70</f>
        <v>0</v>
      </c>
      <c r="E49543" s="314" t="str">
        <f>Resumo!$R$5</f>
        <v>Despesa</v>
      </c>
      <c r="F49543" s="314" t="str">
        <f>Resumo!$R$7</f>
        <v>Despesa Direta</v>
      </c>
      <c r="G49543" s="327">
        <f>'Composições Desp. Diretas'!DR70</f>
        <v>0</v>
      </c>
    </row>
    <row r="49544" spans="1:7" x14ac:dyDescent="0.25">
      <c r="A49544" s="319">
        <f>'Comp. Desp. Indiretas'!$DQ$7</f>
        <v>0</v>
      </c>
      <c r="B49544" s="314">
        <f>'Composições Desp. Diretas'!$A$71</f>
        <v>0</v>
      </c>
      <c r="C49544" s="314" t="str">
        <f>EAP!$C$11</f>
        <v>PP03</v>
      </c>
      <c r="D49544" s="315">
        <f>'Composições Desp. Diretas'!$C$71</f>
        <v>0</v>
      </c>
      <c r="E49544" s="314" t="str">
        <f>Resumo!$R$5</f>
        <v>Despesa</v>
      </c>
      <c r="F49544" s="314" t="str">
        <f>Resumo!$R$7</f>
        <v>Despesa Direta</v>
      </c>
      <c r="G49544" s="327">
        <f>'Composições Desp. Diretas'!DR71</f>
        <v>0</v>
      </c>
    </row>
    <row r="49545" spans="1:7" x14ac:dyDescent="0.25">
      <c r="A49545" s="319">
        <f>'Comp. Desp. Indiretas'!$DQ$7</f>
        <v>0</v>
      </c>
      <c r="B49545" s="314">
        <f>'Composições Desp. Diretas'!$A$72</f>
        <v>0</v>
      </c>
      <c r="C49545" s="314" t="str">
        <f>EAP!$C$11</f>
        <v>PP03</v>
      </c>
      <c r="D49545" s="315">
        <f>'Composições Desp. Diretas'!$C$72</f>
        <v>0</v>
      </c>
      <c r="E49545" s="314" t="str">
        <f>Resumo!$R$5</f>
        <v>Despesa</v>
      </c>
      <c r="F49545" s="314" t="str">
        <f>Resumo!$R$7</f>
        <v>Despesa Direta</v>
      </c>
      <c r="G49545" s="327">
        <f>'Composições Desp. Diretas'!DR72</f>
        <v>0</v>
      </c>
    </row>
    <row r="49546" spans="1:7" x14ac:dyDescent="0.25">
      <c r="A49546" s="319">
        <f>'Comp. Desp. Indiretas'!$DQ$7</f>
        <v>0</v>
      </c>
      <c r="B49546" s="314">
        <f>'Composições Desp. Diretas'!$A$73</f>
        <v>0</v>
      </c>
      <c r="C49546" s="314" t="str">
        <f>EAP!$C$11</f>
        <v>PP03</v>
      </c>
      <c r="D49546" s="315">
        <f>'Composições Desp. Diretas'!$C$73</f>
        <v>0</v>
      </c>
      <c r="E49546" s="314" t="str">
        <f>Resumo!$R$5</f>
        <v>Despesa</v>
      </c>
      <c r="F49546" s="314" t="str">
        <f>Resumo!$R$7</f>
        <v>Despesa Direta</v>
      </c>
      <c r="G49546" s="327">
        <f>'Composições Desp. Diretas'!DR73</f>
        <v>0</v>
      </c>
    </row>
    <row r="49547" spans="1:7" x14ac:dyDescent="0.25">
      <c r="A49547" s="319">
        <f>'Comp. Desp. Indiretas'!$DQ$7</f>
        <v>0</v>
      </c>
      <c r="B49547" s="314">
        <f>'Composições Desp. Diretas'!$A$74</f>
        <v>0</v>
      </c>
      <c r="C49547" s="314" t="str">
        <f>EAP!$C$11</f>
        <v>PP03</v>
      </c>
      <c r="D49547" s="315">
        <f>'Composições Desp. Diretas'!$C$74</f>
        <v>0</v>
      </c>
      <c r="E49547" s="314" t="str">
        <f>Resumo!$R$5</f>
        <v>Despesa</v>
      </c>
      <c r="F49547" s="314" t="str">
        <f>Resumo!$R$7</f>
        <v>Despesa Direta</v>
      </c>
      <c r="G49547" s="327">
        <f>'Composições Desp. Diretas'!DR74</f>
        <v>0</v>
      </c>
    </row>
    <row r="49548" spans="1:7" x14ac:dyDescent="0.25">
      <c r="A49548" s="319">
        <f>'Comp. Desp. Indiretas'!$DQ$7</f>
        <v>0</v>
      </c>
      <c r="B49548" s="314">
        <f>'Composições Desp. Diretas'!$A$75</f>
        <v>0</v>
      </c>
      <c r="C49548" s="314" t="str">
        <f>EAP!$C$11</f>
        <v>PP03</v>
      </c>
      <c r="D49548" s="315">
        <f>'Composições Desp. Diretas'!$C$75</f>
        <v>0</v>
      </c>
      <c r="E49548" s="314" t="str">
        <f>Resumo!$R$5</f>
        <v>Despesa</v>
      </c>
      <c r="F49548" s="314" t="str">
        <f>Resumo!$R$7</f>
        <v>Despesa Direta</v>
      </c>
      <c r="G49548" s="327">
        <f>'Composições Desp. Diretas'!DR75</f>
        <v>0</v>
      </c>
    </row>
    <row r="49549" spans="1:7" x14ac:dyDescent="0.25">
      <c r="A49549" s="319">
        <f>'Comp. Desp. Indiretas'!$DQ$7</f>
        <v>0</v>
      </c>
      <c r="B49549" s="314">
        <f>'Composições Desp. Diretas'!$A$76</f>
        <v>0</v>
      </c>
      <c r="C49549" s="314" t="str">
        <f>EAP!$C$11</f>
        <v>PP03</v>
      </c>
      <c r="D49549" s="315">
        <f>'Composições Desp. Diretas'!$C$76</f>
        <v>0</v>
      </c>
      <c r="E49549" s="314" t="str">
        <f>Resumo!$R$5</f>
        <v>Despesa</v>
      </c>
      <c r="F49549" s="314" t="str">
        <f>Resumo!$R$7</f>
        <v>Despesa Direta</v>
      </c>
      <c r="G49549" s="327">
        <f>'Composições Desp. Diretas'!DR76</f>
        <v>0</v>
      </c>
    </row>
    <row r="49550" spans="1:7" x14ac:dyDescent="0.25">
      <c r="A49550" s="319">
        <f>'Comp. Desp. Indiretas'!$DQ$7</f>
        <v>0</v>
      </c>
      <c r="B49550" s="314">
        <f>'Composições Desp. Diretas'!$A$77</f>
        <v>0</v>
      </c>
      <c r="C49550" s="314" t="str">
        <f>EAP!$C$11</f>
        <v>PP03</v>
      </c>
      <c r="D49550" s="315">
        <f>'Composições Desp. Diretas'!$C$77</f>
        <v>0</v>
      </c>
      <c r="E49550" s="314" t="str">
        <f>Resumo!$R$5</f>
        <v>Despesa</v>
      </c>
      <c r="F49550" s="314" t="str">
        <f>Resumo!$R$7</f>
        <v>Despesa Direta</v>
      </c>
      <c r="G49550" s="327">
        <f>'Composições Desp. Diretas'!DR77</f>
        <v>0</v>
      </c>
    </row>
    <row r="49551" spans="1:7" x14ac:dyDescent="0.25">
      <c r="A49551" s="319">
        <f>'Comp. Desp. Indiretas'!$DQ$7</f>
        <v>0</v>
      </c>
      <c r="B49551" s="314">
        <f>'Composições Desp. Diretas'!$A$78</f>
        <v>0</v>
      </c>
      <c r="C49551" s="314" t="str">
        <f>EAP!$C$11</f>
        <v>PP03</v>
      </c>
      <c r="D49551" s="315">
        <f>'Composições Desp. Diretas'!$C$78</f>
        <v>0</v>
      </c>
      <c r="E49551" s="314" t="str">
        <f>Resumo!$R$5</f>
        <v>Despesa</v>
      </c>
      <c r="F49551" s="314" t="str">
        <f>Resumo!$R$7</f>
        <v>Despesa Direta</v>
      </c>
      <c r="G49551" s="327">
        <f>'Composições Desp. Diretas'!DR78</f>
        <v>0</v>
      </c>
    </row>
    <row r="49560" spans="1:7" x14ac:dyDescent="0.25">
      <c r="A49560" s="319">
        <f>'Comp. Desp. Indiretas'!$DQ$7</f>
        <v>0</v>
      </c>
      <c r="B49560" s="314">
        <f>'Composições Desp. Diretas'!$A$79</f>
        <v>0</v>
      </c>
      <c r="C49560" s="314" t="str">
        <f>EAP!$C$11</f>
        <v>PP03</v>
      </c>
      <c r="D49560" s="315">
        <f>'Composições Desp. Diretas'!$C$79</f>
        <v>0</v>
      </c>
      <c r="E49560" s="314" t="str">
        <f>Resumo!$R$5</f>
        <v>Despesa</v>
      </c>
      <c r="F49560" s="314" t="str">
        <f>Resumo!$R$7</f>
        <v>Despesa Direta</v>
      </c>
      <c r="G49560" s="327">
        <f>'Composições Desp. Diretas'!DR79</f>
        <v>0</v>
      </c>
    </row>
    <row r="50398" spans="1:7" x14ac:dyDescent="0.25">
      <c r="A50398" s="319">
        <f>'Comp. Desp. Indiretas'!$DQ$7</f>
        <v>0</v>
      </c>
      <c r="D50398" s="315" t="str">
        <f>'CRONOG. DE RECEBIMENTO'!$A$5</f>
        <v>Monitoramento da Qualidade do Ar</v>
      </c>
      <c r="E50398" s="314" t="str">
        <f>Resumo!$R$4</f>
        <v>Receita</v>
      </c>
      <c r="F50398" s="314" t="str">
        <f>Resumo!$R$4</f>
        <v>Receita</v>
      </c>
      <c r="G50398" s="327">
        <f>'CRONOG. DE RECEBIMENTO'!AU5</f>
        <v>0</v>
      </c>
    </row>
    <row r="50399" spans="1:7" x14ac:dyDescent="0.25">
      <c r="A50399" s="319">
        <f>'Comp. Desp. Indiretas'!$DQ$7</f>
        <v>0</v>
      </c>
      <c r="D50399" s="315" t="str">
        <f>'CRONOG. DE RECEBIMENTO'!$A$6</f>
        <v>Monitoramento de Ruído</v>
      </c>
      <c r="E50399" s="314" t="str">
        <f>Resumo!$R$4</f>
        <v>Receita</v>
      </c>
      <c r="F50399" s="314" t="str">
        <f>Resumo!$R$4</f>
        <v>Receita</v>
      </c>
      <c r="G50399" s="327">
        <f>'CRONOG. DE RECEBIMENTO'!AU6</f>
        <v>0</v>
      </c>
    </row>
    <row r="50400" spans="1:7" x14ac:dyDescent="0.25">
      <c r="A50400" s="319">
        <f>'Comp. Desp. Indiretas'!$DQ$7</f>
        <v>0</v>
      </c>
      <c r="D50400" s="315" t="str">
        <f>'CRONOG. DE RECEBIMENTO'!$A$7</f>
        <v>Monitoramento de Efluentes Industriais</v>
      </c>
      <c r="E50400" s="314" t="str">
        <f>Resumo!$R$4</f>
        <v>Receita</v>
      </c>
      <c r="F50400" s="314" t="str">
        <f>Resumo!$R$4</f>
        <v>Receita</v>
      </c>
      <c r="G50400" s="327">
        <f>'CRONOG. DE RECEBIMENTO'!AU7</f>
        <v>0</v>
      </c>
    </row>
    <row r="50428" spans="1:7" x14ac:dyDescent="0.25">
      <c r="A50428" s="319">
        <f>'Comp. Desp. Indiretas'!$DQ$7</f>
        <v>0</v>
      </c>
      <c r="D50428" s="315" t="str">
        <f>Resumo!$R$8</f>
        <v>Imposto</v>
      </c>
      <c r="E50428" s="314" t="str">
        <f>Resumo!$R$5</f>
        <v>Despesa</v>
      </c>
      <c r="F50428" s="314" t="str">
        <f>Resumo!$R$8</f>
        <v>Imposto</v>
      </c>
      <c r="G50428" s="327">
        <f>'CRONOG. DE RECEBIMENTO'!AU10</f>
        <v>0</v>
      </c>
    </row>
    <row r="50429" spans="1:7" x14ac:dyDescent="0.25">
      <c r="A50429" s="319">
        <f>'Comp. Desp. Indiretas'!$DQ$7</f>
        <v>0</v>
      </c>
      <c r="D50429" s="315" t="str">
        <f>Resumo!$R$9</f>
        <v>Overhead</v>
      </c>
      <c r="E50429" s="314" t="str">
        <f>Resumo!$R$9</f>
        <v>Overhead</v>
      </c>
      <c r="F50429" s="314" t="str">
        <f>Resumo!$R$9</f>
        <v>Overhead</v>
      </c>
      <c r="G50429" s="327">
        <f>'CRONOG. DE RECEBIMENTO'!AU15</f>
        <v>0</v>
      </c>
    </row>
    <row r="50430" spans="1:7" x14ac:dyDescent="0.25">
      <c r="A50430" s="319">
        <f>'Comp. Desp. Indiretas'!$DQ$7</f>
        <v>0</v>
      </c>
      <c r="D50430" s="315" t="str">
        <f>Resumo!$R$10</f>
        <v>Margem</v>
      </c>
      <c r="E50430" s="314" t="str">
        <f>Resumo!$R$10</f>
        <v>Margem</v>
      </c>
      <c r="F50430" s="314" t="str">
        <f>Resumo!$R$10</f>
        <v>Margem</v>
      </c>
      <c r="G50430" s="327">
        <f>'CRONOG. DE RECEBIMENTO'!AU17</f>
        <v>0</v>
      </c>
    </row>
    <row r="50431" spans="1:7" x14ac:dyDescent="0.25">
      <c r="A50431" s="319">
        <f>'Comp. Desp. Indiretas'!$DQ$7</f>
        <v>0</v>
      </c>
      <c r="D50431" s="315" t="str">
        <f>Resumo!$R$11</f>
        <v>Risco</v>
      </c>
      <c r="E50431" s="314" t="str">
        <f>Resumo!$R$11</f>
        <v>Risco</v>
      </c>
      <c r="F50431" s="314" t="str">
        <f>Resumo!$R$11</f>
        <v>Risco</v>
      </c>
      <c r="G50431" s="327">
        <f>'CRONOG. DE RECEBIMENTO'!AU16</f>
        <v>0</v>
      </c>
    </row>
    <row r="50432" spans="1:7" x14ac:dyDescent="0.25">
      <c r="A50432" s="319">
        <f>'Comp. Desp. Indiretas'!$DQ$7</f>
        <v>0</v>
      </c>
      <c r="D50432" s="315" t="str">
        <f>'CRONOG. DE RECEBIMENTO'!$A$11</f>
        <v>TOTAL MENSAL - RECEITA LÍQUIDA</v>
      </c>
      <c r="E50432" s="314" t="str">
        <f>Resumo!$R$4</f>
        <v>Receita</v>
      </c>
      <c r="F50432" s="314" t="str">
        <f>'CRONOG. DE RECEBIMENTO'!$A$11</f>
        <v>TOTAL MENSAL - RECEITA LÍQUIDA</v>
      </c>
      <c r="G50432" s="327">
        <f>'CRONOG. DE RECEBIMENTO'!$AU$11</f>
        <v>0</v>
      </c>
    </row>
    <row r="50433" spans="1:7" x14ac:dyDescent="0.25">
      <c r="A50433" s="319">
        <f>'Comp. Desp. Indiretas'!$DQ$7</f>
        <v>0</v>
      </c>
      <c r="D50433" s="315" t="str">
        <f>'CRONOG. DE RECEBIMENTO'!$A$12</f>
        <v>TOTAL ACUMULADO - RECEITA LÍQUIDA</v>
      </c>
      <c r="E50433" s="314" t="str">
        <f>Resumo!$R$4</f>
        <v>Receita</v>
      </c>
      <c r="F50433" s="314" t="str">
        <f>'CRONOG. DE RECEBIMENTO'!$A$12</f>
        <v>TOTAL ACUMULADO - RECEITA LÍQUIDA</v>
      </c>
      <c r="G50433" s="327">
        <f>'CRONOG. DE RECEBIMENTO'!$AU$12</f>
        <v>17472.697328999995</v>
      </c>
    </row>
    <row r="50434" spans="1:7" x14ac:dyDescent="0.25">
      <c r="A50434" s="319">
        <f>'Comp. Desp. Indiretas'!$DQ$7</f>
        <v>0</v>
      </c>
      <c r="D50434" s="315" t="str">
        <f>'CRONOG. DE RECEBIMENTO'!$A$38</f>
        <v>Monitoramento da Qualidade do Ar</v>
      </c>
      <c r="E50434" s="314" t="str">
        <f>Resumo!$R$12</f>
        <v>Recebimento Cliente</v>
      </c>
      <c r="F50434" s="314" t="str">
        <f>Resumo!$R$12</f>
        <v>Recebimento Cliente</v>
      </c>
      <c r="G50434" s="327">
        <f>'CRONOG. DE RECEBIMENTO'!$AU$38</f>
        <v>0</v>
      </c>
    </row>
    <row r="50435" spans="1:7" x14ac:dyDescent="0.25">
      <c r="A50435" s="319">
        <f>'Comp. Desp. Indiretas'!$DQ$7</f>
        <v>0</v>
      </c>
      <c r="D50435" s="315" t="str">
        <f>'CRONOG. DE RECEBIMENTO'!$A$39</f>
        <v>Monitoramento de Ruído</v>
      </c>
      <c r="E50435" s="314" t="str">
        <f>Resumo!$R$12</f>
        <v>Recebimento Cliente</v>
      </c>
      <c r="F50435" s="314" t="str">
        <f>Resumo!$R$12</f>
        <v>Recebimento Cliente</v>
      </c>
      <c r="G50435" s="327">
        <f>'CRONOG. DE RECEBIMENTO'!$AU$39</f>
        <v>0</v>
      </c>
    </row>
    <row r="50436" spans="1:7" x14ac:dyDescent="0.25">
      <c r="A50436" s="319">
        <f>'Comp. Desp. Indiretas'!$DQ$7</f>
        <v>0</v>
      </c>
      <c r="D50436" s="315" t="str">
        <f>'CRONOG. DE RECEBIMENTO'!$A$40</f>
        <v>Monitoramento de Efluentes Industriais</v>
      </c>
      <c r="E50436" s="314" t="str">
        <f>Resumo!$R$12</f>
        <v>Recebimento Cliente</v>
      </c>
      <c r="F50436" s="314" t="str">
        <f>Resumo!$R$12</f>
        <v>Recebimento Cliente</v>
      </c>
      <c r="G50436" s="327">
        <f>'CRONOG. DE RECEBIMENTO'!$AU$40</f>
        <v>0</v>
      </c>
    </row>
    <row r="50464" spans="1:7" x14ac:dyDescent="0.25">
      <c r="A50464" s="319">
        <f>'Comp. Desp. Indiretas'!$DR$7</f>
        <v>0</v>
      </c>
      <c r="B50464" s="314" t="str">
        <f>'Comp. Desp. Indiretas'!$A$9</f>
        <v>MOC</v>
      </c>
      <c r="D50464" s="315" t="str">
        <f>'Comp. Desp. Indiretas'!$C$9</f>
        <v>DIRETOR TÉCNICO</v>
      </c>
      <c r="E50464" s="314" t="str">
        <f>Resumo!$R$5</f>
        <v>Despesa</v>
      </c>
      <c r="F50464" s="314" t="str">
        <f>Resumo!$R$6</f>
        <v>Despesa Indireta</v>
      </c>
      <c r="G50464" s="327">
        <f>'Comp. Desp. Indiretas'!DR9</f>
        <v>0</v>
      </c>
    </row>
    <row r="50465" spans="1:7" x14ac:dyDescent="0.25">
      <c r="A50465" s="319">
        <f>'Comp. Desp. Indiretas'!$DR$7</f>
        <v>0</v>
      </c>
      <c r="B50465" s="314" t="str">
        <f>'Comp. Desp. Indiretas'!$A$10</f>
        <v>MOC</v>
      </c>
      <c r="D50465" s="315" t="str">
        <f>'Comp. Desp. Indiretas'!$C$10</f>
        <v>GERENTE DE PROJETO</v>
      </c>
      <c r="E50465" s="314" t="str">
        <f>Resumo!$R$5</f>
        <v>Despesa</v>
      </c>
      <c r="F50465" s="314" t="str">
        <f>Resumo!$R$6</f>
        <v>Despesa Indireta</v>
      </c>
      <c r="G50465" s="327">
        <f>'Comp. Desp. Indiretas'!DR10</f>
        <v>0</v>
      </c>
    </row>
    <row r="50466" spans="1:7" x14ac:dyDescent="0.25">
      <c r="A50466" s="319">
        <f>'Comp. Desp. Indiretas'!$DR$7</f>
        <v>0</v>
      </c>
      <c r="B50466" s="314" t="str">
        <f>'Comp. Desp. Indiretas'!$A$11</f>
        <v>MOC</v>
      </c>
      <c r="D50466" s="315" t="str">
        <f>'Comp. Desp. Indiretas'!$C$11</f>
        <v>COORD. DE PROJETO</v>
      </c>
      <c r="E50466" s="314" t="str">
        <f>Resumo!$R$5</f>
        <v>Despesa</v>
      </c>
      <c r="F50466" s="314" t="str">
        <f>Resumo!$R$6</f>
        <v>Despesa Indireta</v>
      </c>
      <c r="G50466" s="327">
        <f>'Comp. Desp. Indiretas'!DR11</f>
        <v>0</v>
      </c>
    </row>
    <row r="50467" spans="1:7" x14ac:dyDescent="0.25">
      <c r="A50467" s="319">
        <f>'Comp. Desp. Indiretas'!$DR$7</f>
        <v>0</v>
      </c>
      <c r="B50467" s="314" t="str">
        <f>'Comp. Desp. Indiretas'!$A$12</f>
        <v>MOC</v>
      </c>
      <c r="D50467" s="315" t="str">
        <f>'Comp. Desp. Indiretas'!$C$12</f>
        <v>COORD. OPERACIONAL</v>
      </c>
      <c r="E50467" s="314" t="str">
        <f>Resumo!$R$5</f>
        <v>Despesa</v>
      </c>
      <c r="F50467" s="314" t="str">
        <f>Resumo!$R$6</f>
        <v>Despesa Indireta</v>
      </c>
      <c r="G50467" s="327">
        <f>'Comp. Desp. Indiretas'!DR12</f>
        <v>0</v>
      </c>
    </row>
    <row r="50468" spans="1:7" x14ac:dyDescent="0.25">
      <c r="A50468" s="319">
        <f>'Comp. Desp. Indiretas'!$DR$7</f>
        <v>0</v>
      </c>
      <c r="B50468" s="314" t="str">
        <f>'Comp. Desp. Indiretas'!$A$13</f>
        <v>MOC</v>
      </c>
      <c r="D50468" s="315" t="str">
        <f>'Comp. Desp. Indiretas'!$C$13</f>
        <v>ANALISTA DE PROJETOS SENIOR</v>
      </c>
      <c r="E50468" s="314" t="str">
        <f>Resumo!$R$5</f>
        <v>Despesa</v>
      </c>
      <c r="F50468" s="314" t="str">
        <f>Resumo!$R$6</f>
        <v>Despesa Indireta</v>
      </c>
      <c r="G50468" s="327">
        <f>'Comp. Desp. Indiretas'!DR13</f>
        <v>0</v>
      </c>
    </row>
    <row r="50469" spans="1:7" x14ac:dyDescent="0.25">
      <c r="A50469" s="319">
        <f>'Comp. Desp. Indiretas'!$DR$7</f>
        <v>0</v>
      </c>
      <c r="B50469" s="314" t="str">
        <f>'Comp. Desp. Indiretas'!$A$14</f>
        <v>MOC</v>
      </c>
      <c r="D50469" s="315" t="str">
        <f>'Comp. Desp. Indiretas'!$C$14</f>
        <v>ANALISTA DE PROJETOS PLENO</v>
      </c>
      <c r="E50469" s="314" t="str">
        <f>Resumo!$R$5</f>
        <v>Despesa</v>
      </c>
      <c r="F50469" s="314" t="str">
        <f>Resumo!$R$6</f>
        <v>Despesa Indireta</v>
      </c>
      <c r="G50469" s="327">
        <f>'Comp. Desp. Indiretas'!DR14</f>
        <v>0</v>
      </c>
    </row>
    <row r="50470" spans="1:7" x14ac:dyDescent="0.25">
      <c r="A50470" s="319">
        <f>'Comp. Desp. Indiretas'!$DR$7</f>
        <v>0</v>
      </c>
      <c r="B50470" s="314" t="str">
        <f>'Comp. Desp. Indiretas'!$A$15</f>
        <v>MOC</v>
      </c>
      <c r="D50470" s="315" t="str">
        <f>'Comp. Desp. Indiretas'!$C$15</f>
        <v>ANALISTA DE PROJETOS JUNIOR</v>
      </c>
      <c r="E50470" s="314" t="str">
        <f>Resumo!$R$5</f>
        <v>Despesa</v>
      </c>
      <c r="F50470" s="314" t="str">
        <f>Resumo!$R$6</f>
        <v>Despesa Indireta</v>
      </c>
      <c r="G50470" s="327">
        <f>'Comp. Desp. Indiretas'!DR15</f>
        <v>0</v>
      </c>
    </row>
    <row r="50471" spans="1:7" x14ac:dyDescent="0.25">
      <c r="A50471" s="319">
        <f>'Comp. Desp. Indiretas'!$DR$7</f>
        <v>0</v>
      </c>
      <c r="B50471" s="314" t="str">
        <f>'Comp. Desp. Indiretas'!$A$16</f>
        <v>MOC</v>
      </c>
      <c r="D50471" s="315" t="str">
        <f>'Comp. Desp. Indiretas'!$C$16</f>
        <v>TÉCNICO OPERACIONAL</v>
      </c>
      <c r="E50471" s="314" t="str">
        <f>Resumo!$R$5</f>
        <v>Despesa</v>
      </c>
      <c r="F50471" s="314" t="str">
        <f>Resumo!$R$6</f>
        <v>Despesa Indireta</v>
      </c>
      <c r="G50471" s="327">
        <f>'Comp. Desp. Indiretas'!DR16</f>
        <v>0</v>
      </c>
    </row>
    <row r="50472" spans="1:7" x14ac:dyDescent="0.25">
      <c r="A50472" s="319">
        <f>'Comp. Desp. Indiretas'!$DR$7</f>
        <v>0</v>
      </c>
      <c r="B50472" s="314" t="str">
        <f>'Comp. Desp. Indiretas'!$A$17</f>
        <v>MOC</v>
      </c>
      <c r="D50472" s="315" t="str">
        <f>'Comp. Desp. Indiretas'!$C$17</f>
        <v>TÉCNICO OPERACIONAL - C/ PERICULOSIDADE</v>
      </c>
      <c r="E50472" s="314" t="str">
        <f>Resumo!$R$5</f>
        <v>Despesa</v>
      </c>
      <c r="F50472" s="314" t="str">
        <f>Resumo!$R$6</f>
        <v>Despesa Indireta</v>
      </c>
      <c r="G50472" s="327">
        <f>'Comp. Desp. Indiretas'!DR17</f>
        <v>0</v>
      </c>
    </row>
    <row r="50473" spans="1:7" x14ac:dyDescent="0.25">
      <c r="A50473" s="319">
        <f>'Comp. Desp. Indiretas'!$DR$7</f>
        <v>0</v>
      </c>
      <c r="B50473" s="314" t="str">
        <f>'Comp. Desp. Indiretas'!$A$18</f>
        <v>MOC</v>
      </c>
      <c r="D50473" s="315" t="str">
        <f>'Comp. Desp. Indiretas'!$C$18</f>
        <v>ANALISTA DE GEOPROCESSAMENTO</v>
      </c>
      <c r="E50473" s="314" t="str">
        <f>Resumo!$R$5</f>
        <v>Despesa</v>
      </c>
      <c r="F50473" s="314" t="str">
        <f>Resumo!$R$6</f>
        <v>Despesa Indireta</v>
      </c>
      <c r="G50473" s="327">
        <f>'Comp. Desp. Indiretas'!DR18</f>
        <v>0</v>
      </c>
    </row>
    <row r="50474" spans="1:7" x14ac:dyDescent="0.25">
      <c r="A50474" s="319">
        <f>'Comp. Desp. Indiretas'!$DR$7</f>
        <v>0</v>
      </c>
      <c r="B50474" s="314" t="str">
        <f>'Comp. Desp. Indiretas'!$A$19</f>
        <v>MOC</v>
      </c>
      <c r="D50474" s="315" t="str">
        <f>'Comp. Desp. Indiretas'!$C$19</f>
        <v>ASSISTENTE DE PROJETOS</v>
      </c>
      <c r="E50474" s="314" t="str">
        <f>Resumo!$R$5</f>
        <v>Despesa</v>
      </c>
      <c r="F50474" s="314" t="str">
        <f>Resumo!$R$6</f>
        <v>Despesa Indireta</v>
      </c>
      <c r="G50474" s="327">
        <f>'Comp. Desp. Indiretas'!DR19</f>
        <v>0</v>
      </c>
    </row>
    <row r="50475" spans="1:7" x14ac:dyDescent="0.25">
      <c r="A50475" s="319">
        <f>'Comp. Desp. Indiretas'!$DR$7</f>
        <v>0</v>
      </c>
      <c r="B50475" s="314" t="str">
        <f>'Comp. Desp. Indiretas'!$A$20</f>
        <v>MOC</v>
      </c>
      <c r="D50475" s="315" t="str">
        <f>'Comp. Desp. Indiretas'!$C$20</f>
        <v>AUXILIAR TÉCNICO</v>
      </c>
      <c r="E50475" s="314" t="str">
        <f>Resumo!$R$5</f>
        <v>Despesa</v>
      </c>
      <c r="F50475" s="314" t="str">
        <f>Resumo!$R$6</f>
        <v>Despesa Indireta</v>
      </c>
      <c r="G50475" s="327">
        <f>'Comp. Desp. Indiretas'!DR20</f>
        <v>0</v>
      </c>
    </row>
    <row r="50476" spans="1:7" x14ac:dyDescent="0.25">
      <c r="A50476" s="319">
        <f>'Comp. Desp. Indiretas'!$DR$7</f>
        <v>0</v>
      </c>
      <c r="B50476" s="314" t="str">
        <f>'Comp. Desp. Indiretas'!$A$21</f>
        <v>MOC</v>
      </c>
      <c r="D50476" s="315" t="str">
        <f>'Comp. Desp. Indiretas'!$C$21</f>
        <v>ESTAGIÁRIO TÉCNICO</v>
      </c>
      <c r="E50476" s="314" t="str">
        <f>Resumo!$R$5</f>
        <v>Despesa</v>
      </c>
      <c r="F50476" s="314" t="str">
        <f>Resumo!$R$6</f>
        <v>Despesa Indireta</v>
      </c>
      <c r="G50476" s="327">
        <f>'Comp. Desp. Indiretas'!DR21</f>
        <v>0</v>
      </c>
    </row>
    <row r="50477" spans="1:7" x14ac:dyDescent="0.25">
      <c r="A50477" s="319">
        <f>'Comp. Desp. Indiretas'!$DR$7</f>
        <v>0</v>
      </c>
      <c r="B50477" s="314" t="str">
        <f>'Comp. Desp. Indiretas'!$A$22</f>
        <v>MOC</v>
      </c>
      <c r="D50477" s="315" t="str">
        <f>'Comp. Desp. Indiretas'!$C$22</f>
        <v>ANALISTA FINANCEIRO</v>
      </c>
      <c r="E50477" s="314" t="str">
        <f>Resumo!$R$5</f>
        <v>Despesa</v>
      </c>
      <c r="F50477" s="314" t="str">
        <f>Resumo!$R$6</f>
        <v>Despesa Indireta</v>
      </c>
      <c r="G50477" s="327">
        <f>'Comp. Desp. Indiretas'!DR22</f>
        <v>0</v>
      </c>
    </row>
    <row r="50478" spans="1:7" x14ac:dyDescent="0.25">
      <c r="A50478" s="319">
        <f>'Comp. Desp. Indiretas'!$DR$7</f>
        <v>0</v>
      </c>
      <c r="B50478" s="314" t="str">
        <f>'Comp. Desp. Indiretas'!$A$23</f>
        <v>MOC</v>
      </c>
      <c r="D50478" s="315" t="str">
        <f>'Comp. Desp. Indiretas'!$C$23</f>
        <v>ANALISTA DE SUPRIMENTOS</v>
      </c>
      <c r="E50478" s="314" t="str">
        <f>Resumo!$R$5</f>
        <v>Despesa</v>
      </c>
      <c r="F50478" s="314" t="str">
        <f>Resumo!$R$6</f>
        <v>Despesa Indireta</v>
      </c>
      <c r="G50478" s="327">
        <f>'Comp. Desp. Indiretas'!DR23</f>
        <v>0</v>
      </c>
    </row>
    <row r="50479" spans="1:7" x14ac:dyDescent="0.25">
      <c r="A50479" s="319">
        <f>'Comp. Desp. Indiretas'!$DR$7</f>
        <v>0</v>
      </c>
      <c r="B50479" s="314" t="str">
        <f>'Comp. Desp. Indiretas'!$A$24</f>
        <v>DG</v>
      </c>
      <c r="D50479" s="315" t="str">
        <f>'Comp. Desp. Indiretas'!$C$24</f>
        <v>HOSPEDAGEM - NIVEL 1</v>
      </c>
      <c r="E50479" s="314" t="str">
        <f>Resumo!$R$5</f>
        <v>Despesa</v>
      </c>
      <c r="F50479" s="314" t="str">
        <f>Resumo!$R$6</f>
        <v>Despesa Indireta</v>
      </c>
      <c r="G50479" s="327">
        <f>'Comp. Desp. Indiretas'!DR24</f>
        <v>0</v>
      </c>
    </row>
    <row r="50480" spans="1:7" x14ac:dyDescent="0.25">
      <c r="A50480" s="319">
        <f>'Comp. Desp. Indiretas'!$DR$7</f>
        <v>0</v>
      </c>
      <c r="B50480" s="314" t="str">
        <f>'Comp. Desp. Indiretas'!$A$25</f>
        <v>DG</v>
      </c>
      <c r="D50480" s="315" t="str">
        <f>'Comp. Desp. Indiretas'!$C$25</f>
        <v>HOSPEDAGEM - NIVEL 2</v>
      </c>
      <c r="E50480" s="314" t="str">
        <f>Resumo!$R$5</f>
        <v>Despesa</v>
      </c>
      <c r="F50480" s="314" t="str">
        <f>Resumo!$R$6</f>
        <v>Despesa Indireta</v>
      </c>
      <c r="G50480" s="327">
        <f>'Comp. Desp. Indiretas'!DR25</f>
        <v>0</v>
      </c>
    </row>
    <row r="50481" spans="1:7" x14ac:dyDescent="0.25">
      <c r="A50481" s="319">
        <f>'Comp. Desp. Indiretas'!$DR$7</f>
        <v>0</v>
      </c>
      <c r="B50481" s="314" t="str">
        <f>'Comp. Desp. Indiretas'!$A$26</f>
        <v>DG</v>
      </c>
      <c r="D50481" s="315" t="str">
        <f>'Comp. Desp. Indiretas'!$C$26</f>
        <v>HOSPEDAGEM - NIVEL 3</v>
      </c>
      <c r="E50481" s="314" t="str">
        <f>Resumo!$R$5</f>
        <v>Despesa</v>
      </c>
      <c r="F50481" s="314" t="str">
        <f>Resumo!$R$6</f>
        <v>Despesa Indireta</v>
      </c>
      <c r="G50481" s="327">
        <f>'Comp. Desp. Indiretas'!DR26</f>
        <v>0</v>
      </c>
    </row>
    <row r="50482" spans="1:7" x14ac:dyDescent="0.25">
      <c r="A50482" s="319">
        <f>'Comp. Desp. Indiretas'!$DR$7</f>
        <v>0</v>
      </c>
      <c r="B50482" s="314" t="str">
        <f>'Comp. Desp. Indiretas'!$A$27</f>
        <v>DG</v>
      </c>
      <c r="D50482" s="315" t="str">
        <f>'Comp. Desp. Indiretas'!$C$27</f>
        <v>LOCAÇÃO DE BASE OPERACIONAL</v>
      </c>
      <c r="E50482" s="314" t="str">
        <f>Resumo!$R$5</f>
        <v>Despesa</v>
      </c>
      <c r="F50482" s="314" t="str">
        <f>Resumo!$R$6</f>
        <v>Despesa Indireta</v>
      </c>
      <c r="G50482" s="327">
        <f>'Comp. Desp. Indiretas'!DR27</f>
        <v>0</v>
      </c>
    </row>
    <row r="50483" spans="1:7" x14ac:dyDescent="0.25">
      <c r="A50483" s="319">
        <f>'Comp. Desp. Indiretas'!$DR$7</f>
        <v>0</v>
      </c>
      <c r="B50483" s="314" t="str">
        <f>'Comp. Desp. Indiretas'!$A$28</f>
        <v>DG</v>
      </c>
      <c r="D50483" s="315" t="str">
        <f>'Comp. Desp. Indiretas'!$C$28</f>
        <v>ALIMENTAÇÃO - NIVEL 1</v>
      </c>
      <c r="E50483" s="314" t="str">
        <f>Resumo!$R$5</f>
        <v>Despesa</v>
      </c>
      <c r="F50483" s="314" t="str">
        <f>Resumo!$R$6</f>
        <v>Despesa Indireta</v>
      </c>
      <c r="G50483" s="327">
        <f>'Comp. Desp. Indiretas'!DR28</f>
        <v>0</v>
      </c>
    </row>
    <row r="50484" spans="1:7" x14ac:dyDescent="0.25">
      <c r="A50484" s="319">
        <f>'Comp. Desp. Indiretas'!$DR$7</f>
        <v>0</v>
      </c>
      <c r="B50484" s="314" t="str">
        <f>'Comp. Desp. Indiretas'!$A$29</f>
        <v>DG</v>
      </c>
      <c r="D50484" s="315" t="str">
        <f>'Comp. Desp. Indiretas'!$C$29</f>
        <v>ALIMENTAÇÃO - NIVEL 2</v>
      </c>
      <c r="E50484" s="314" t="str">
        <f>Resumo!$R$5</f>
        <v>Despesa</v>
      </c>
      <c r="F50484" s="314" t="str">
        <f>Resumo!$R$6</f>
        <v>Despesa Indireta</v>
      </c>
      <c r="G50484" s="327">
        <f>'Comp. Desp. Indiretas'!DR29</f>
        <v>0</v>
      </c>
    </row>
    <row r="50485" spans="1:7" x14ac:dyDescent="0.25">
      <c r="A50485" s="319">
        <f>'Comp. Desp. Indiretas'!$DR$7</f>
        <v>0</v>
      </c>
      <c r="B50485" s="314" t="str">
        <f>'Comp. Desp. Indiretas'!$A$30</f>
        <v>DG</v>
      </c>
      <c r="D50485" s="315" t="str">
        <f>'Comp. Desp. Indiretas'!$C$30</f>
        <v>ALIMENTAÇÃO - NIVEL 3</v>
      </c>
      <c r="E50485" s="314" t="str">
        <f>Resumo!$R$5</f>
        <v>Despesa</v>
      </c>
      <c r="F50485" s="314" t="str">
        <f>Resumo!$R$6</f>
        <v>Despesa Indireta</v>
      </c>
      <c r="G50485" s="327">
        <f>'Comp. Desp. Indiretas'!DR30</f>
        <v>0</v>
      </c>
    </row>
    <row r="50486" spans="1:7" x14ac:dyDescent="0.25">
      <c r="A50486" s="319">
        <f>'Comp. Desp. Indiretas'!$DR$7</f>
        <v>0</v>
      </c>
      <c r="B50486" s="314" t="str">
        <f>'Comp. Desp. Indiretas'!$A$31</f>
        <v>DG</v>
      </c>
      <c r="D50486" s="315" t="str">
        <f>'Comp. Desp. Indiretas'!$C$31</f>
        <v>TELEFONIA</v>
      </c>
      <c r="E50486" s="314" t="str">
        <f>Resumo!$R$5</f>
        <v>Despesa</v>
      </c>
      <c r="F50486" s="314" t="str">
        <f>Resumo!$R$6</f>
        <v>Despesa Indireta</v>
      </c>
      <c r="G50486" s="327">
        <f>'Comp. Desp. Indiretas'!DR31</f>
        <v>0</v>
      </c>
    </row>
    <row r="50487" spans="1:7" x14ac:dyDescent="0.25">
      <c r="A50487" s="319">
        <f>'Comp. Desp. Indiretas'!$DR$7</f>
        <v>0</v>
      </c>
      <c r="B50487" s="314" t="str">
        <f>'Comp. Desp. Indiretas'!$A$32</f>
        <v>DG</v>
      </c>
      <c r="D50487" s="315" t="str">
        <f>'Comp. Desp. Indiretas'!$C$32</f>
        <v>ALUGUEL DE VEÍCULO LEVE MENSAL</v>
      </c>
      <c r="E50487" s="314" t="str">
        <f>Resumo!$R$5</f>
        <v>Despesa</v>
      </c>
      <c r="F50487" s="314" t="str">
        <f>Resumo!$R$6</f>
        <v>Despesa Indireta</v>
      </c>
      <c r="G50487" s="327">
        <f>'Comp. Desp. Indiretas'!DR32</f>
        <v>0</v>
      </c>
    </row>
    <row r="50488" spans="1:7" x14ac:dyDescent="0.25">
      <c r="A50488" s="319">
        <f>'Comp. Desp. Indiretas'!$DR$7</f>
        <v>0</v>
      </c>
      <c r="B50488" s="314" t="str">
        <f>'Comp. Desp. Indiretas'!$A$33</f>
        <v>DG</v>
      </c>
      <c r="D50488" s="315" t="str">
        <f>'Comp. Desp. Indiretas'!$C$33</f>
        <v>ALUGUEL DE VEICULO LEVE</v>
      </c>
      <c r="E50488" s="314" t="str">
        <f>Resumo!$R$5</f>
        <v>Despesa</v>
      </c>
      <c r="F50488" s="314" t="str">
        <f>Resumo!$R$6</f>
        <v>Despesa Indireta</v>
      </c>
      <c r="G50488" s="327">
        <f>'Comp. Desp. Indiretas'!DR33</f>
        <v>0</v>
      </c>
    </row>
    <row r="50489" spans="1:7" x14ac:dyDescent="0.25">
      <c r="A50489" s="319">
        <f>'Comp. Desp. Indiretas'!$DR$7</f>
        <v>0</v>
      </c>
      <c r="B50489" s="314" t="str">
        <f>'Comp. Desp. Indiretas'!$A$34</f>
        <v>DG</v>
      </c>
      <c r="D50489" s="315" t="str">
        <f>'Comp. Desp. Indiretas'!$C$34</f>
        <v>ALUGUEL CAMINHONTE</v>
      </c>
      <c r="E50489" s="314" t="str">
        <f>Resumo!$R$5</f>
        <v>Despesa</v>
      </c>
      <c r="F50489" s="314" t="str">
        <f>Resumo!$R$6</f>
        <v>Despesa Indireta</v>
      </c>
      <c r="G50489" s="327">
        <f>'Comp. Desp. Indiretas'!DR34</f>
        <v>0</v>
      </c>
    </row>
    <row r="50490" spans="1:7" x14ac:dyDescent="0.25">
      <c r="A50490" s="319">
        <f>'Comp. Desp. Indiretas'!$DR$7</f>
        <v>0</v>
      </c>
      <c r="B50490" s="314" t="str">
        <f>'Comp. Desp. Indiretas'!$A$35</f>
        <v>DG</v>
      </c>
      <c r="D50490" s="315" t="str">
        <f>'Comp. Desp. Indiretas'!$C$35</f>
        <v>AQUISIÇÃO DE VEICULO</v>
      </c>
      <c r="E50490" s="314" t="str">
        <f>Resumo!$R$5</f>
        <v>Despesa</v>
      </c>
      <c r="F50490" s="314" t="str">
        <f>Resumo!$R$6</f>
        <v>Despesa Indireta</v>
      </c>
      <c r="G50490" s="327">
        <f>'Comp. Desp. Indiretas'!DR35</f>
        <v>0</v>
      </c>
    </row>
    <row r="50491" spans="1:7" x14ac:dyDescent="0.25">
      <c r="A50491" s="319">
        <f>'Comp. Desp. Indiretas'!$DR$7</f>
        <v>0</v>
      </c>
      <c r="B50491" s="314" t="str">
        <f>'Comp. Desp. Indiretas'!$A$36</f>
        <v>DG</v>
      </c>
      <c r="D50491" s="315" t="str">
        <f>'Comp. Desp. Indiretas'!$C$36</f>
        <v>COMBUSTÍVEL - GASOLINA</v>
      </c>
      <c r="E50491" s="314" t="str">
        <f>Resumo!$R$5</f>
        <v>Despesa</v>
      </c>
      <c r="F50491" s="314" t="str">
        <f>Resumo!$R$6</f>
        <v>Despesa Indireta</v>
      </c>
      <c r="G50491" s="327">
        <f>'Comp. Desp. Indiretas'!DR36</f>
        <v>0</v>
      </c>
    </row>
    <row r="50492" spans="1:7" x14ac:dyDescent="0.25">
      <c r="A50492" s="319">
        <f>'Comp. Desp. Indiretas'!$DR$7</f>
        <v>0</v>
      </c>
      <c r="B50492" s="314" t="str">
        <f>'Comp. Desp. Indiretas'!$A$37</f>
        <v>DG</v>
      </c>
      <c r="D50492" s="315" t="str">
        <f>'Comp. Desp. Indiretas'!$C$37</f>
        <v>COMBUSTÍVEL - DIESEL</v>
      </c>
      <c r="E50492" s="314" t="str">
        <f>Resumo!$R$5</f>
        <v>Despesa</v>
      </c>
      <c r="F50492" s="314" t="str">
        <f>Resumo!$R$6</f>
        <v>Despesa Indireta</v>
      </c>
      <c r="G50492" s="327">
        <f>'Comp. Desp. Indiretas'!DR37</f>
        <v>0</v>
      </c>
    </row>
    <row r="50493" spans="1:7" x14ac:dyDescent="0.25">
      <c r="A50493" s="319">
        <f>'Comp. Desp. Indiretas'!$DR$7</f>
        <v>0</v>
      </c>
      <c r="B50493" s="314" t="str">
        <f>'Comp. Desp. Indiretas'!$A$38</f>
        <v>DG</v>
      </c>
      <c r="D50493" s="315" t="str">
        <f>'Comp. Desp. Indiretas'!$C$38</f>
        <v>PASSAGEM AÉREA</v>
      </c>
      <c r="E50493" s="314" t="str">
        <f>Resumo!$R$5</f>
        <v>Despesa</v>
      </c>
      <c r="F50493" s="314" t="str">
        <f>Resumo!$R$6</f>
        <v>Despesa Indireta</v>
      </c>
      <c r="G50493" s="327">
        <f>'Comp. Desp. Indiretas'!DR38</f>
        <v>0</v>
      </c>
    </row>
    <row r="50494" spans="1:7" x14ac:dyDescent="0.25">
      <c r="A50494" s="319">
        <f>'Comp. Desp. Indiretas'!$DR$7</f>
        <v>0</v>
      </c>
      <c r="B50494" s="314" t="str">
        <f>'Comp. Desp. Indiretas'!$A$39</f>
        <v>ART</v>
      </c>
      <c r="D50494" s="315" t="str">
        <f>'Comp. Desp. Indiretas'!$C$39</f>
        <v>ART CREA - Nível 1</v>
      </c>
      <c r="E50494" s="314" t="str">
        <f>Resumo!$R$5</f>
        <v>Despesa</v>
      </c>
      <c r="F50494" s="314" t="str">
        <f>Resumo!$R$6</f>
        <v>Despesa Indireta</v>
      </c>
      <c r="G50494" s="327">
        <f>'Comp. Desp. Indiretas'!DR39</f>
        <v>0</v>
      </c>
    </row>
    <row r="50495" spans="1:7" x14ac:dyDescent="0.25">
      <c r="A50495" s="319">
        <f>'Comp. Desp. Indiretas'!$DR$7</f>
        <v>0</v>
      </c>
      <c r="B50495" s="314" t="str">
        <f>'Comp. Desp. Indiretas'!$A$40</f>
        <v>ART</v>
      </c>
      <c r="D50495" s="315" t="str">
        <f>'Comp. Desp. Indiretas'!$C$40</f>
        <v>ART CREA - Nível 2</v>
      </c>
      <c r="E50495" s="314" t="str">
        <f>Resumo!$R$5</f>
        <v>Despesa</v>
      </c>
      <c r="F50495" s="314" t="str">
        <f>Resumo!$R$6</f>
        <v>Despesa Indireta</v>
      </c>
      <c r="G50495" s="327">
        <f>'Comp. Desp. Indiretas'!DR40</f>
        <v>0</v>
      </c>
    </row>
    <row r="50496" spans="1:7" x14ac:dyDescent="0.25">
      <c r="A50496" s="319">
        <f>'Comp. Desp. Indiretas'!$DR$7</f>
        <v>0</v>
      </c>
      <c r="B50496" s="314" t="str">
        <f>'Comp. Desp. Indiretas'!$A$41</f>
        <v>ART</v>
      </c>
      <c r="D50496" s="315" t="str">
        <f>'Comp. Desp. Indiretas'!$C$41</f>
        <v>ART CREA - Nível 3</v>
      </c>
      <c r="E50496" s="314" t="str">
        <f>Resumo!$R$5</f>
        <v>Despesa</v>
      </c>
      <c r="F50496" s="314" t="str">
        <f>Resumo!$R$6</f>
        <v>Despesa Indireta</v>
      </c>
      <c r="G50496" s="327">
        <f>'Comp. Desp. Indiretas'!DR41</f>
        <v>0</v>
      </c>
    </row>
    <row r="50497" spans="1:7" x14ac:dyDescent="0.25">
      <c r="A50497" s="319">
        <f>'Comp. Desp. Indiretas'!$DR$7</f>
        <v>0</v>
      </c>
      <c r="B50497" s="314" t="str">
        <f>'Comp. Desp. Indiretas'!$A$42</f>
        <v>ART</v>
      </c>
      <c r="D50497" s="315" t="str">
        <f>'Comp. Desp. Indiretas'!$C$42</f>
        <v>ACERVO CREA</v>
      </c>
      <c r="E50497" s="314" t="str">
        <f>Resumo!$R$5</f>
        <v>Despesa</v>
      </c>
      <c r="F50497" s="314" t="str">
        <f>Resumo!$R$6</f>
        <v>Despesa Indireta</v>
      </c>
      <c r="G50497" s="327">
        <f>'Comp. Desp. Indiretas'!DR42</f>
        <v>0</v>
      </c>
    </row>
    <row r="50498" spans="1:7" x14ac:dyDescent="0.25">
      <c r="A50498" s="319">
        <f>'Comp. Desp. Indiretas'!$DR$7</f>
        <v>0</v>
      </c>
      <c r="B50498" s="314" t="str">
        <f>'Comp. Desp. Indiretas'!$A$43</f>
        <v>ART</v>
      </c>
      <c r="D50498" s="315" t="str">
        <f>'Comp. Desp. Indiretas'!$C$43</f>
        <v>ART CRBio</v>
      </c>
      <c r="E50498" s="314" t="str">
        <f>Resumo!$R$5</f>
        <v>Despesa</v>
      </c>
      <c r="F50498" s="314" t="str">
        <f>Resumo!$R$6</f>
        <v>Despesa Indireta</v>
      </c>
      <c r="G50498" s="327">
        <f>'Comp. Desp. Indiretas'!DR43</f>
        <v>0</v>
      </c>
    </row>
    <row r="50499" spans="1:7" x14ac:dyDescent="0.25">
      <c r="A50499" s="319">
        <f>'Comp. Desp. Indiretas'!$DR$7</f>
        <v>0</v>
      </c>
      <c r="B50499" s="314" t="str">
        <f>'Comp. Desp. Indiretas'!$A$44</f>
        <v>ART</v>
      </c>
      <c r="D50499" s="315" t="str">
        <f>'Comp. Desp. Indiretas'!$C$44</f>
        <v>ACERVO CRBio</v>
      </c>
      <c r="E50499" s="314" t="str">
        <f>Resumo!$R$5</f>
        <v>Despesa</v>
      </c>
      <c r="F50499" s="314" t="str">
        <f>Resumo!$R$6</f>
        <v>Despesa Indireta</v>
      </c>
      <c r="G50499" s="327">
        <f>'Comp. Desp. Indiretas'!DR44</f>
        <v>0</v>
      </c>
    </row>
    <row r="50500" spans="1:7" x14ac:dyDescent="0.25">
      <c r="A50500" s="319">
        <f>'Comp. Desp. Indiretas'!$DR$7</f>
        <v>0</v>
      </c>
      <c r="B50500" s="314" t="str">
        <f>'Comp. Desp. Indiretas'!$A$45</f>
        <v>ART</v>
      </c>
      <c r="D50500" s="315" t="str">
        <f>'Comp. Desp. Indiretas'!$C$45</f>
        <v>VISTO CREA PF</v>
      </c>
      <c r="E50500" s="314" t="str">
        <f>Resumo!$R$5</f>
        <v>Despesa</v>
      </c>
      <c r="F50500" s="314" t="str">
        <f>Resumo!$R$6</f>
        <v>Despesa Indireta</v>
      </c>
      <c r="G50500" s="327">
        <f>'Comp. Desp. Indiretas'!DR45</f>
        <v>0</v>
      </c>
    </row>
    <row r="50501" spans="1:7" x14ac:dyDescent="0.25">
      <c r="A50501" s="319">
        <f>'Comp. Desp. Indiretas'!$DR$7</f>
        <v>0</v>
      </c>
      <c r="B50501" s="314" t="str">
        <f>'Comp. Desp. Indiretas'!$A$46</f>
        <v>ART</v>
      </c>
      <c r="D50501" s="315" t="str">
        <f>'Comp. Desp. Indiretas'!$C$46</f>
        <v>VISTO CREA PJ</v>
      </c>
      <c r="E50501" s="314" t="str">
        <f>Resumo!$R$5</f>
        <v>Despesa</v>
      </c>
      <c r="F50501" s="314" t="str">
        <f>Resumo!$R$6</f>
        <v>Despesa Indireta</v>
      </c>
      <c r="G50501" s="327">
        <f>'Comp. Desp. Indiretas'!DR46</f>
        <v>0</v>
      </c>
    </row>
    <row r="50502" spans="1:7" x14ac:dyDescent="0.25">
      <c r="A50502" s="319">
        <f>'Comp. Desp. Indiretas'!$DR$7</f>
        <v>0</v>
      </c>
      <c r="B50502" s="314" t="str">
        <f>'Comp. Desp. Indiretas'!$A$47</f>
        <v>ART</v>
      </c>
      <c r="D50502" s="315" t="str">
        <f>'Comp. Desp. Indiretas'!$C$47</f>
        <v>ANUIDADE CREA PF</v>
      </c>
      <c r="E50502" s="314" t="str">
        <f>Resumo!$R$5</f>
        <v>Despesa</v>
      </c>
      <c r="F50502" s="314" t="str">
        <f>Resumo!$R$6</f>
        <v>Despesa Indireta</v>
      </c>
      <c r="G50502" s="327">
        <f>'Comp. Desp. Indiretas'!DR47</f>
        <v>0</v>
      </c>
    </row>
    <row r="50503" spans="1:7" x14ac:dyDescent="0.25">
      <c r="A50503" s="319">
        <f>'Comp. Desp. Indiretas'!$DR$7</f>
        <v>0</v>
      </c>
      <c r="B50503" s="314" t="str">
        <f>'Comp. Desp. Indiretas'!$A$48</f>
        <v>ART</v>
      </c>
      <c r="D50503" s="315" t="str">
        <f>'Comp. Desp. Indiretas'!$C$48</f>
        <v>ANUIDADE CREA PJ</v>
      </c>
      <c r="E50503" s="314" t="str">
        <f>Resumo!$R$5</f>
        <v>Despesa</v>
      </c>
      <c r="F50503" s="314" t="str">
        <f>Resumo!$R$6</f>
        <v>Despesa Indireta</v>
      </c>
      <c r="G50503" s="327">
        <f>'Comp. Desp. Indiretas'!DR48</f>
        <v>0</v>
      </c>
    </row>
    <row r="50504" spans="1:7" x14ac:dyDescent="0.25">
      <c r="A50504" s="319">
        <f>'Comp. Desp. Indiretas'!$DR$7</f>
        <v>0</v>
      </c>
      <c r="B50504" s="314" t="str">
        <f>'Comp. Desp. Indiretas'!$A$49</f>
        <v>ART</v>
      </c>
      <c r="D50504" s="315" t="str">
        <f>'Comp. Desp. Indiretas'!$C$49</f>
        <v>VISTO CRBio PF</v>
      </c>
      <c r="E50504" s="314" t="str">
        <f>Resumo!$R$5</f>
        <v>Despesa</v>
      </c>
      <c r="F50504" s="314" t="str">
        <f>Resumo!$R$6</f>
        <v>Despesa Indireta</v>
      </c>
      <c r="G50504" s="327">
        <f>'Comp. Desp. Indiretas'!DR49</f>
        <v>0</v>
      </c>
    </row>
    <row r="50505" spans="1:7" x14ac:dyDescent="0.25">
      <c r="A50505" s="319">
        <f>'Comp. Desp. Indiretas'!$DR$7</f>
        <v>0</v>
      </c>
      <c r="B50505" s="314" t="str">
        <f>'Comp. Desp. Indiretas'!$A$50</f>
        <v>ART</v>
      </c>
      <c r="D50505" s="315" t="str">
        <f>'Comp. Desp. Indiretas'!$C$50</f>
        <v>VISTO CRBio PJ</v>
      </c>
      <c r="E50505" s="314" t="str">
        <f>Resumo!$R$5</f>
        <v>Despesa</v>
      </c>
      <c r="F50505" s="314" t="str">
        <f>Resumo!$R$6</f>
        <v>Despesa Indireta</v>
      </c>
      <c r="G50505" s="327">
        <f>'Comp. Desp. Indiretas'!DR50</f>
        <v>0</v>
      </c>
    </row>
    <row r="50506" spans="1:7" x14ac:dyDescent="0.25">
      <c r="A50506" s="319">
        <f>'Comp. Desp. Indiretas'!$DR$7</f>
        <v>0</v>
      </c>
      <c r="B50506" s="314" t="str">
        <f>'Comp. Desp. Indiretas'!$A$51</f>
        <v>SMS</v>
      </c>
      <c r="D50506" s="315" t="str">
        <f>'Comp. Desp. Indiretas'!$C$51</f>
        <v>PPRA</v>
      </c>
      <c r="E50506" s="314" t="str">
        <f>Resumo!$R$5</f>
        <v>Despesa</v>
      </c>
      <c r="F50506" s="314" t="str">
        <f>Resumo!$R$6</f>
        <v>Despesa Indireta</v>
      </c>
      <c r="G50506" s="327">
        <f>'Comp. Desp. Indiretas'!DR51</f>
        <v>0</v>
      </c>
    </row>
    <row r="50507" spans="1:7" x14ac:dyDescent="0.25">
      <c r="A50507" s="319">
        <f>'Comp. Desp. Indiretas'!$DR$7</f>
        <v>0</v>
      </c>
      <c r="B50507" s="314" t="str">
        <f>'Comp. Desp. Indiretas'!$A$52</f>
        <v>SMS</v>
      </c>
      <c r="D50507" s="315" t="str">
        <f>'Comp. Desp. Indiretas'!$C$52</f>
        <v>PCMSO</v>
      </c>
      <c r="E50507" s="314" t="str">
        <f>Resumo!$R$5</f>
        <v>Despesa</v>
      </c>
      <c r="F50507" s="314" t="str">
        <f>Resumo!$R$6</f>
        <v>Despesa Indireta</v>
      </c>
      <c r="G50507" s="327">
        <f>'Comp. Desp. Indiretas'!DR52</f>
        <v>0</v>
      </c>
    </row>
    <row r="50508" spans="1:7" x14ac:dyDescent="0.25">
      <c r="A50508" s="319">
        <f>'Comp. Desp. Indiretas'!$DR$7</f>
        <v>0</v>
      </c>
      <c r="B50508" s="314" t="str">
        <f>'Comp. Desp. Indiretas'!$A$53</f>
        <v>SMS</v>
      </c>
      <c r="D50508" s="315" t="str">
        <f>'Comp. Desp. Indiretas'!$C$53</f>
        <v>APR</v>
      </c>
      <c r="E50508" s="314" t="str">
        <f>Resumo!$R$5</f>
        <v>Despesa</v>
      </c>
      <c r="F50508" s="314" t="str">
        <f>Resumo!$R$6</f>
        <v>Despesa Indireta</v>
      </c>
      <c r="G50508" s="327">
        <f>'Comp. Desp. Indiretas'!DR53</f>
        <v>0</v>
      </c>
    </row>
    <row r="50509" spans="1:7" x14ac:dyDescent="0.25">
      <c r="A50509" s="319">
        <f>'Comp. Desp. Indiretas'!$DR$7</f>
        <v>0</v>
      </c>
      <c r="B50509" s="314" t="str">
        <f>'Comp. Desp. Indiretas'!$A$55</f>
        <v>SMS</v>
      </c>
      <c r="D50509" s="315" t="str">
        <f>'Comp. Desp. Indiretas'!$C$55</f>
        <v>TREINAMENTO</v>
      </c>
      <c r="E50509" s="314" t="str">
        <f>Resumo!$R$5</f>
        <v>Despesa</v>
      </c>
      <c r="F50509" s="314" t="str">
        <f>Resumo!$R$6</f>
        <v>Despesa Indireta</v>
      </c>
      <c r="G50509" s="327">
        <f>'Comp. Desp. Indiretas'!DR55</f>
        <v>0</v>
      </c>
    </row>
    <row r="50510" spans="1:7" x14ac:dyDescent="0.25">
      <c r="A50510" s="319">
        <f>'Comp. Desp. Indiretas'!$DR$7</f>
        <v>0</v>
      </c>
      <c r="B50510" s="314" t="str">
        <f>'Comp. Desp. Indiretas'!$A$56</f>
        <v>SMS</v>
      </c>
      <c r="D50510" s="315" t="str">
        <f>'Comp. Desp. Indiretas'!$C$56</f>
        <v>ASO</v>
      </c>
      <c r="E50510" s="314" t="str">
        <f>Resumo!$R$5</f>
        <v>Despesa</v>
      </c>
      <c r="F50510" s="314" t="str">
        <f>Resumo!$R$6</f>
        <v>Despesa Indireta</v>
      </c>
      <c r="G50510" s="327">
        <f>'Comp. Desp. Indiretas'!DR56</f>
        <v>0</v>
      </c>
    </row>
    <row r="50511" spans="1:7" x14ac:dyDescent="0.25">
      <c r="A50511" s="319">
        <f>'Comp. Desp. Indiretas'!$DR$7</f>
        <v>0</v>
      </c>
      <c r="B50511" s="314">
        <f>'Comp. Desp. Indiretas'!$A$57</f>
        <v>0</v>
      </c>
      <c r="D50511" s="315" t="str">
        <f>'Comp. Desp. Indiretas'!$C$57</f>
        <v/>
      </c>
      <c r="E50511" s="314" t="str">
        <f>Resumo!$R$5</f>
        <v>Despesa</v>
      </c>
      <c r="F50511" s="314" t="str">
        <f>Resumo!$R$6</f>
        <v>Despesa Indireta</v>
      </c>
      <c r="G50511" s="327">
        <f>'Comp. Desp. Indiretas'!DR57</f>
        <v>0</v>
      </c>
    </row>
    <row r="50512" spans="1:7" x14ac:dyDescent="0.25">
      <c r="A50512" s="319">
        <f>'Comp. Desp. Indiretas'!$DR$7</f>
        <v>0</v>
      </c>
      <c r="B50512" s="314">
        <f>'Comp. Desp. Indiretas'!$A$58</f>
        <v>0</v>
      </c>
      <c r="D50512" s="315" t="str">
        <f>'Comp. Desp. Indiretas'!$C$58</f>
        <v/>
      </c>
      <c r="E50512" s="314" t="str">
        <f>Resumo!$R$5</f>
        <v>Despesa</v>
      </c>
      <c r="F50512" s="314" t="str">
        <f>Resumo!$R$6</f>
        <v>Despesa Indireta</v>
      </c>
      <c r="G50512" s="327">
        <f>'Comp. Desp. Indiretas'!DR58</f>
        <v>0</v>
      </c>
    </row>
    <row r="50513" spans="1:7" x14ac:dyDescent="0.25">
      <c r="A50513" s="319">
        <f>'Comp. Desp. Indiretas'!$DR$7</f>
        <v>0</v>
      </c>
      <c r="B50513" s="314">
        <f>'Comp. Desp. Indiretas'!$A$59</f>
        <v>0</v>
      </c>
      <c r="D50513" s="315" t="str">
        <f>'Comp. Desp. Indiretas'!$C$59</f>
        <v/>
      </c>
      <c r="E50513" s="314" t="str">
        <f>Resumo!$R$5</f>
        <v>Despesa</v>
      </c>
      <c r="F50513" s="314" t="str">
        <f>Resumo!$R$6</f>
        <v>Despesa Indireta</v>
      </c>
      <c r="G50513" s="327">
        <f>'Comp. Desp. Indiretas'!DR59</f>
        <v>0</v>
      </c>
    </row>
    <row r="50514" spans="1:7" x14ac:dyDescent="0.25">
      <c r="A50514" s="319">
        <f>'Comp. Desp. Indiretas'!$DR$7</f>
        <v>0</v>
      </c>
      <c r="B50514" s="314">
        <f>'Comp. Desp. Indiretas'!$A$60</f>
        <v>0</v>
      </c>
      <c r="D50514" s="315" t="str">
        <f>'Comp. Desp. Indiretas'!$C$60</f>
        <v/>
      </c>
      <c r="E50514" s="314" t="str">
        <f>Resumo!$R$5</f>
        <v>Despesa</v>
      </c>
      <c r="F50514" s="314" t="str">
        <f>Resumo!$R$6</f>
        <v>Despesa Indireta</v>
      </c>
      <c r="G50514" s="327">
        <f>'Comp. Desp. Indiretas'!DR60</f>
        <v>0</v>
      </c>
    </row>
    <row r="50515" spans="1:7" x14ac:dyDescent="0.25">
      <c r="A50515" s="319">
        <f>'Comp. Desp. Indiretas'!$DR$7</f>
        <v>0</v>
      </c>
      <c r="B50515" s="314" t="str">
        <f>'Comp. Desp. Indiretas'!$A$63</f>
        <v>MOC</v>
      </c>
      <c r="D50515" s="315" t="str">
        <f>'Comp. Desp. Indiretas'!$C$63</f>
        <v>DIRETOR TÉCNICO</v>
      </c>
      <c r="E50515" s="314" t="str">
        <f>Resumo!$R$5</f>
        <v>Despesa</v>
      </c>
      <c r="F50515" s="314" t="str">
        <f>Resumo!$R$6</f>
        <v>Despesa Indireta</v>
      </c>
      <c r="G50515" s="327">
        <f>'Comp. Desp. Indiretas'!DR63</f>
        <v>0</v>
      </c>
    </row>
    <row r="50516" spans="1:7" x14ac:dyDescent="0.25">
      <c r="A50516" s="319">
        <f>'Comp. Desp. Indiretas'!$DR$7</f>
        <v>0</v>
      </c>
      <c r="B50516" s="314" t="str">
        <f>'Comp. Desp. Indiretas'!$A$64</f>
        <v>MOC</v>
      </c>
      <c r="D50516" s="315" t="str">
        <f>'Comp. Desp. Indiretas'!$C$64</f>
        <v>ANALISTA DE SUPRIMENTOS</v>
      </c>
      <c r="E50516" s="314" t="str">
        <f>Resumo!$R$5</f>
        <v>Despesa</v>
      </c>
      <c r="F50516" s="314" t="str">
        <f>Resumo!$R$6</f>
        <v>Despesa Indireta</v>
      </c>
      <c r="G50516" s="327">
        <f>'Comp. Desp. Indiretas'!DR64</f>
        <v>0</v>
      </c>
    </row>
    <row r="50517" spans="1:7" x14ac:dyDescent="0.25">
      <c r="A50517" s="319">
        <f>'Comp. Desp. Indiretas'!$DR$7</f>
        <v>0</v>
      </c>
      <c r="B50517" s="314" t="str">
        <f>'Comp. Desp. Indiretas'!$A$65</f>
        <v>MOC</v>
      </c>
      <c r="D50517" s="315" t="str">
        <f>'Comp. Desp. Indiretas'!$C$65</f>
        <v>GERENTE DE PROJETO - PJ</v>
      </c>
      <c r="E50517" s="314" t="str">
        <f>Resumo!$R$5</f>
        <v>Despesa</v>
      </c>
      <c r="F50517" s="314" t="str">
        <f>Resumo!$R$6</f>
        <v>Despesa Indireta</v>
      </c>
      <c r="G50517" s="327">
        <f>'Comp. Desp. Indiretas'!DR65</f>
        <v>0</v>
      </c>
    </row>
    <row r="50518" spans="1:7" x14ac:dyDescent="0.25">
      <c r="A50518" s="319">
        <f>'Comp. Desp. Indiretas'!$DR$7</f>
        <v>0</v>
      </c>
      <c r="B50518" s="314" t="str">
        <f>'Comp. Desp. Indiretas'!$A$66</f>
        <v>MOC</v>
      </c>
      <c r="D50518" s="315" t="str">
        <f>'Comp. Desp. Indiretas'!$C$66</f>
        <v>COORD. DE PROJETO - PJ</v>
      </c>
      <c r="E50518" s="314" t="str">
        <f>Resumo!$R$5</f>
        <v>Despesa</v>
      </c>
      <c r="F50518" s="314" t="str">
        <f>Resumo!$R$6</f>
        <v>Despesa Indireta</v>
      </c>
      <c r="G50518" s="327">
        <f>'Comp. Desp. Indiretas'!DR66</f>
        <v>0</v>
      </c>
    </row>
    <row r="50519" spans="1:7" x14ac:dyDescent="0.25">
      <c r="A50519" s="319">
        <f>'Comp. Desp. Indiretas'!$DR$7</f>
        <v>0</v>
      </c>
      <c r="B50519" s="314" t="str">
        <f>'Comp. Desp. Indiretas'!$A$67</f>
        <v>MOC</v>
      </c>
      <c r="D50519" s="315" t="str">
        <f>'Comp. Desp. Indiretas'!$C$67</f>
        <v>COORD. OPERACIONAL - PJ</v>
      </c>
      <c r="E50519" s="314" t="str">
        <f>Resumo!$R$5</f>
        <v>Despesa</v>
      </c>
      <c r="F50519" s="314" t="str">
        <f>Resumo!$R$6</f>
        <v>Despesa Indireta</v>
      </c>
      <c r="G50519" s="327">
        <f>'Comp. Desp. Indiretas'!DR67</f>
        <v>0</v>
      </c>
    </row>
    <row r="50520" spans="1:7" x14ac:dyDescent="0.25">
      <c r="A50520" s="319">
        <f>'Comp. Desp. Indiretas'!$DR$7</f>
        <v>0</v>
      </c>
      <c r="B50520" s="314" t="str">
        <f>'Comp. Desp. Indiretas'!$A$68</f>
        <v>MOC</v>
      </c>
      <c r="D50520" s="315" t="str">
        <f>'Comp. Desp. Indiretas'!$C$68</f>
        <v>ANALISTA DE PROJETOS SENIOR - PJ</v>
      </c>
      <c r="E50520" s="314" t="str">
        <f>Resumo!$R$5</f>
        <v>Despesa</v>
      </c>
      <c r="F50520" s="314" t="str">
        <f>Resumo!$R$6</f>
        <v>Despesa Indireta</v>
      </c>
      <c r="G50520" s="327">
        <f>'Comp. Desp. Indiretas'!DR68</f>
        <v>0</v>
      </c>
    </row>
    <row r="50521" spans="1:7" x14ac:dyDescent="0.25">
      <c r="A50521" s="319">
        <f>'Comp. Desp. Indiretas'!$DR$7</f>
        <v>0</v>
      </c>
      <c r="B50521" s="314" t="str">
        <f>'Comp. Desp. Indiretas'!$A$69</f>
        <v>MOC</v>
      </c>
      <c r="D50521" s="315" t="str">
        <f>'Comp. Desp. Indiretas'!$C$69</f>
        <v>ANALISTA DE PROJETOS PLENO - PJ</v>
      </c>
      <c r="E50521" s="314" t="str">
        <f>Resumo!$R$5</f>
        <v>Despesa</v>
      </c>
      <c r="F50521" s="314" t="str">
        <f>Resumo!$R$6</f>
        <v>Despesa Indireta</v>
      </c>
      <c r="G50521" s="327">
        <f>'Comp. Desp. Indiretas'!DR69</f>
        <v>0</v>
      </c>
    </row>
    <row r="50522" spans="1:7" x14ac:dyDescent="0.25">
      <c r="A50522" s="319">
        <f>'Comp. Desp. Indiretas'!$DR$7</f>
        <v>0</v>
      </c>
      <c r="B50522" s="314" t="str">
        <f>'Comp. Desp. Indiretas'!$A$70</f>
        <v>MOC</v>
      </c>
      <c r="D50522" s="315" t="str">
        <f>'Comp. Desp. Indiretas'!$C$70</f>
        <v>ANALISTA DE PROJETOS JUNIOR - PJ</v>
      </c>
      <c r="E50522" s="314" t="str">
        <f>Resumo!$R$5</f>
        <v>Despesa</v>
      </c>
      <c r="F50522" s="314" t="str">
        <f>Resumo!$R$6</f>
        <v>Despesa Indireta</v>
      </c>
      <c r="G50522" s="327">
        <f>'Comp. Desp. Indiretas'!DR70</f>
        <v>0</v>
      </c>
    </row>
    <row r="50523" spans="1:7" x14ac:dyDescent="0.25">
      <c r="A50523" s="319">
        <f>'Comp. Desp. Indiretas'!$DR$7</f>
        <v>0</v>
      </c>
      <c r="B50523" s="314" t="str">
        <f>'Comp. Desp. Indiretas'!$A$71</f>
        <v>MOC</v>
      </c>
      <c r="D50523" s="315" t="str">
        <f>'Comp. Desp. Indiretas'!$C$71</f>
        <v>TÉCNICO OPERACIONAL - PJ</v>
      </c>
      <c r="E50523" s="314" t="str">
        <f>Resumo!$R$5</f>
        <v>Despesa</v>
      </c>
      <c r="F50523" s="314" t="str">
        <f>Resumo!$R$6</f>
        <v>Despesa Indireta</v>
      </c>
      <c r="G50523" s="327">
        <f>'Comp. Desp. Indiretas'!DR71</f>
        <v>0</v>
      </c>
    </row>
    <row r="50524" spans="1:7" x14ac:dyDescent="0.25">
      <c r="A50524" s="319">
        <f>'Comp. Desp. Indiretas'!$DR$7</f>
        <v>0</v>
      </c>
      <c r="B50524" s="314" t="str">
        <f>'Comp. Desp. Indiretas'!$A$72</f>
        <v>MOC</v>
      </c>
      <c r="D50524" s="315" t="str">
        <f>'Comp. Desp. Indiretas'!$C$72</f>
        <v>AUXILIAR TÉCNICO - PJ</v>
      </c>
      <c r="E50524" s="314" t="str">
        <f>Resumo!$R$5</f>
        <v>Despesa</v>
      </c>
      <c r="F50524" s="314" t="str">
        <f>Resumo!$R$6</f>
        <v>Despesa Indireta</v>
      </c>
      <c r="G50524" s="327">
        <f>'Comp. Desp. Indiretas'!DR72</f>
        <v>0</v>
      </c>
    </row>
    <row r="50525" spans="1:7" x14ac:dyDescent="0.25">
      <c r="A50525" s="319">
        <f>'Comp. Desp. Indiretas'!$DR$7</f>
        <v>0</v>
      </c>
      <c r="B50525" s="314" t="str">
        <f>'Comp. Desp. Indiretas'!$A$73</f>
        <v>MOC</v>
      </c>
      <c r="D50525" s="315" t="str">
        <f>'Comp. Desp. Indiretas'!$C$73</f>
        <v>ANALISTA FINANCEIRO</v>
      </c>
      <c r="E50525" s="314" t="str">
        <f>Resumo!$R$5</f>
        <v>Despesa</v>
      </c>
      <c r="F50525" s="314" t="str">
        <f>Resumo!$R$6</f>
        <v>Despesa Indireta</v>
      </c>
      <c r="G50525" s="327">
        <f>'Comp. Desp. Indiretas'!DR73</f>
        <v>0</v>
      </c>
    </row>
    <row r="50526" spans="1:7" x14ac:dyDescent="0.25">
      <c r="A50526" s="319">
        <f>'Comp. Desp. Indiretas'!$DR$7</f>
        <v>0</v>
      </c>
      <c r="B50526" s="314" t="str">
        <f>'Comp. Desp. Indiretas'!$A$74</f>
        <v>MOC</v>
      </c>
      <c r="D50526" s="315" t="str">
        <f>'Comp. Desp. Indiretas'!$C$74</f>
        <v>ANALISTA DE SUPRIMENTOS</v>
      </c>
      <c r="E50526" s="314" t="str">
        <f>Resumo!$R$5</f>
        <v>Despesa</v>
      </c>
      <c r="F50526" s="314" t="str">
        <f>Resumo!$R$6</f>
        <v>Despesa Indireta</v>
      </c>
      <c r="G50526" s="327">
        <f>'Comp. Desp. Indiretas'!DR74</f>
        <v>0</v>
      </c>
    </row>
    <row r="50527" spans="1:7" x14ac:dyDescent="0.25">
      <c r="A50527" s="319">
        <f>'Comp. Desp. Indiretas'!$DR$7</f>
        <v>0</v>
      </c>
      <c r="B50527" s="314" t="str">
        <f>'Comp. Desp. Indiretas'!$A$75</f>
        <v>DG</v>
      </c>
      <c r="D50527" s="315" t="str">
        <f>'Comp. Desp. Indiretas'!$C$75</f>
        <v>HOSPEDAGEM - NIVEL 1</v>
      </c>
      <c r="E50527" s="314" t="str">
        <f>Resumo!$R$5</f>
        <v>Despesa</v>
      </c>
      <c r="F50527" s="314" t="str">
        <f>Resumo!$R$6</f>
        <v>Despesa Indireta</v>
      </c>
      <c r="G50527" s="327">
        <f>'Comp. Desp. Indiretas'!DR75</f>
        <v>0</v>
      </c>
    </row>
    <row r="50528" spans="1:7" x14ac:dyDescent="0.25">
      <c r="A50528" s="319">
        <f>'Comp. Desp. Indiretas'!$DR$7</f>
        <v>0</v>
      </c>
      <c r="B50528" s="314" t="str">
        <f>'Comp. Desp. Indiretas'!$A$76</f>
        <v>DG</v>
      </c>
      <c r="D50528" s="315" t="str">
        <f>'Comp. Desp. Indiretas'!$C$76</f>
        <v>ALIMENTAÇÃO - NIVEL 1</v>
      </c>
      <c r="E50528" s="314" t="str">
        <f>Resumo!$R$5</f>
        <v>Despesa</v>
      </c>
      <c r="F50528" s="314" t="str">
        <f>Resumo!$R$6</f>
        <v>Despesa Indireta</v>
      </c>
      <c r="G50528" s="327">
        <f>'Comp. Desp. Indiretas'!DR76</f>
        <v>0</v>
      </c>
    </row>
    <row r="50529" spans="1:7" x14ac:dyDescent="0.25">
      <c r="A50529" s="319">
        <f>'Comp. Desp. Indiretas'!$DR$7</f>
        <v>0</v>
      </c>
      <c r="B50529" s="314" t="str">
        <f>'Comp. Desp. Indiretas'!$A$77</f>
        <v>DG</v>
      </c>
      <c r="D50529" s="315" t="str">
        <f>'Comp. Desp. Indiretas'!$C$77</f>
        <v>LOCAÇÃO DE BASE OPERACIONAL</v>
      </c>
      <c r="E50529" s="314" t="str">
        <f>Resumo!$R$5</f>
        <v>Despesa</v>
      </c>
      <c r="F50529" s="314" t="str">
        <f>Resumo!$R$6</f>
        <v>Despesa Indireta</v>
      </c>
      <c r="G50529" s="327">
        <f>'Comp. Desp. Indiretas'!DR77</f>
        <v>0</v>
      </c>
    </row>
    <row r="50530" spans="1:7" x14ac:dyDescent="0.25">
      <c r="A50530" s="319">
        <f>'Comp. Desp. Indiretas'!$DR$7</f>
        <v>0</v>
      </c>
      <c r="B50530" s="314" t="str">
        <f>'Comp. Desp. Indiretas'!$A$78</f>
        <v>DG</v>
      </c>
      <c r="D50530" s="315" t="str">
        <f>'Comp. Desp. Indiretas'!$C$78</f>
        <v>ALIMENTAÇÃO - NIVEL 1</v>
      </c>
      <c r="E50530" s="314" t="str">
        <f>Resumo!$R$5</f>
        <v>Despesa</v>
      </c>
      <c r="F50530" s="314" t="str">
        <f>Resumo!$R$6</f>
        <v>Despesa Indireta</v>
      </c>
      <c r="G50530" s="327">
        <f>'Comp. Desp. Indiretas'!DR78</f>
        <v>0</v>
      </c>
    </row>
    <row r="50531" spans="1:7" x14ac:dyDescent="0.25">
      <c r="A50531" s="319">
        <f>'Comp. Desp. Indiretas'!$DR$7</f>
        <v>0</v>
      </c>
      <c r="B50531" s="314" t="str">
        <f>'Comp. Desp. Indiretas'!$A$79</f>
        <v>DG</v>
      </c>
      <c r="D50531" s="315" t="str">
        <f>'Comp. Desp. Indiretas'!$C$79</f>
        <v>ALIMENTAÇÃO - NIVEL 2</v>
      </c>
      <c r="E50531" s="314" t="str">
        <f>Resumo!$R$5</f>
        <v>Despesa</v>
      </c>
      <c r="F50531" s="314" t="str">
        <f>Resumo!$R$6</f>
        <v>Despesa Indireta</v>
      </c>
      <c r="G50531" s="327">
        <f>'Comp. Desp. Indiretas'!DR79</f>
        <v>0</v>
      </c>
    </row>
    <row r="50532" spans="1:7" x14ac:dyDescent="0.25">
      <c r="A50532" s="319">
        <f>'Comp. Desp. Indiretas'!$DR$7</f>
        <v>0</v>
      </c>
      <c r="B50532" s="314" t="str">
        <f>'Comp. Desp. Indiretas'!$A$80</f>
        <v>DG</v>
      </c>
      <c r="D50532" s="315" t="str">
        <f>'Comp. Desp. Indiretas'!$C$80</f>
        <v>ALIMENTAÇÃO - NIVEL 3</v>
      </c>
      <c r="E50532" s="314" t="str">
        <f>Resumo!$R$5</f>
        <v>Despesa</v>
      </c>
      <c r="F50532" s="314" t="str">
        <f>Resumo!$R$6</f>
        <v>Despesa Indireta</v>
      </c>
      <c r="G50532" s="327">
        <f>'Comp. Desp. Indiretas'!DR80</f>
        <v>0</v>
      </c>
    </row>
    <row r="50533" spans="1:7" x14ac:dyDescent="0.25">
      <c r="A50533" s="319">
        <f>'Comp. Desp. Indiretas'!$DR$7</f>
        <v>0</v>
      </c>
      <c r="B50533" s="314" t="str">
        <f>'Comp. Desp. Indiretas'!$A$81</f>
        <v>DG</v>
      </c>
      <c r="D50533" s="315" t="str">
        <f>'Comp. Desp. Indiretas'!$C$81</f>
        <v>TELEFONIA</v>
      </c>
      <c r="E50533" s="314" t="str">
        <f>Resumo!$R$5</f>
        <v>Despesa</v>
      </c>
      <c r="F50533" s="314" t="str">
        <f>Resumo!$R$6</f>
        <v>Despesa Indireta</v>
      </c>
      <c r="G50533" s="327">
        <f>'Comp. Desp. Indiretas'!DR81</f>
        <v>0</v>
      </c>
    </row>
    <row r="50534" spans="1:7" x14ac:dyDescent="0.25">
      <c r="A50534" s="319">
        <f>'Comp. Desp. Indiretas'!$DR$7</f>
        <v>0</v>
      </c>
      <c r="B50534" s="314" t="str">
        <f>'Comp. Desp. Indiretas'!$A$82</f>
        <v>DG</v>
      </c>
      <c r="D50534" s="315" t="str">
        <f>'Comp. Desp. Indiretas'!$C$82</f>
        <v>ALUGUEL DE VEÍCULO LEVE MENSAL</v>
      </c>
      <c r="E50534" s="314" t="str">
        <f>Resumo!$R$5</f>
        <v>Despesa</v>
      </c>
      <c r="F50534" s="314" t="str">
        <f>Resumo!$R$6</f>
        <v>Despesa Indireta</v>
      </c>
      <c r="G50534" s="327">
        <f>'Comp. Desp. Indiretas'!DR82</f>
        <v>0</v>
      </c>
    </row>
    <row r="50535" spans="1:7" x14ac:dyDescent="0.25">
      <c r="A50535" s="319">
        <f>'Comp. Desp. Indiretas'!$DR$7</f>
        <v>0</v>
      </c>
      <c r="B50535" s="314" t="str">
        <f>'Comp. Desp. Indiretas'!$A$83</f>
        <v>DG</v>
      </c>
      <c r="D50535" s="315" t="str">
        <f>'Comp. Desp. Indiretas'!$C$83</f>
        <v>ALUGUEL DE VEICULO LEVE</v>
      </c>
      <c r="E50535" s="314" t="str">
        <f>Resumo!$R$5</f>
        <v>Despesa</v>
      </c>
      <c r="F50535" s="314" t="str">
        <f>Resumo!$R$6</f>
        <v>Despesa Indireta</v>
      </c>
      <c r="G50535" s="327">
        <f>'Comp. Desp. Indiretas'!DR83</f>
        <v>0</v>
      </c>
    </row>
    <row r="50536" spans="1:7" x14ac:dyDescent="0.25">
      <c r="A50536" s="319">
        <f>'Comp. Desp. Indiretas'!$DR$7</f>
        <v>0</v>
      </c>
      <c r="B50536" s="314" t="str">
        <f>'Comp. Desp. Indiretas'!$A$84</f>
        <v>DG</v>
      </c>
      <c r="D50536" s="315" t="str">
        <f>'Comp. Desp. Indiretas'!$C$84</f>
        <v>ALUGUEL CAMINHONTE</v>
      </c>
      <c r="E50536" s="314" t="str">
        <f>Resumo!$R$5</f>
        <v>Despesa</v>
      </c>
      <c r="F50536" s="314" t="str">
        <f>Resumo!$R$6</f>
        <v>Despesa Indireta</v>
      </c>
      <c r="G50536" s="327">
        <f>'Comp. Desp. Indiretas'!DR84</f>
        <v>0</v>
      </c>
    </row>
    <row r="50537" spans="1:7" x14ac:dyDescent="0.25">
      <c r="A50537" s="319">
        <f>'Comp. Desp. Indiretas'!$DR$7</f>
        <v>0</v>
      </c>
      <c r="B50537" s="314" t="str">
        <f>'Comp. Desp. Indiretas'!$A$85</f>
        <v>DG</v>
      </c>
      <c r="D50537" s="315" t="str">
        <f>'Comp. Desp. Indiretas'!$C$85</f>
        <v>AQUISIÇÃO DE VEICULO</v>
      </c>
      <c r="E50537" s="314" t="str">
        <f>Resumo!$R$5</f>
        <v>Despesa</v>
      </c>
      <c r="F50537" s="314" t="str">
        <f>Resumo!$R$6</f>
        <v>Despesa Indireta</v>
      </c>
      <c r="G50537" s="327">
        <f>'Comp. Desp. Indiretas'!DR85</f>
        <v>0</v>
      </c>
    </row>
    <row r="50538" spans="1:7" x14ac:dyDescent="0.25">
      <c r="A50538" s="319">
        <f>'Comp. Desp. Indiretas'!$DR$7</f>
        <v>0</v>
      </c>
      <c r="B50538" s="314" t="str">
        <f>'Comp. Desp. Indiretas'!$A$86</f>
        <v>DG</v>
      </c>
      <c r="D50538" s="315" t="str">
        <f>'Comp. Desp. Indiretas'!$C$86</f>
        <v>COMBUSTÍVEL - GASOLINA</v>
      </c>
      <c r="E50538" s="314" t="str">
        <f>Resumo!$R$5</f>
        <v>Despesa</v>
      </c>
      <c r="F50538" s="314" t="str">
        <f>Resumo!$R$6</f>
        <v>Despesa Indireta</v>
      </c>
      <c r="G50538" s="327">
        <f>'Comp. Desp. Indiretas'!DR86</f>
        <v>0</v>
      </c>
    </row>
    <row r="50539" spans="1:7" x14ac:dyDescent="0.25">
      <c r="A50539" s="319">
        <f>'Comp. Desp. Indiretas'!$DR$7</f>
        <v>0</v>
      </c>
      <c r="B50539" s="314" t="str">
        <f>'Comp. Desp. Indiretas'!$A$87</f>
        <v>DG</v>
      </c>
      <c r="D50539" s="315" t="str">
        <f>'Comp. Desp. Indiretas'!$C$87</f>
        <v>COMBUSTÍVEL - DIESEL</v>
      </c>
      <c r="E50539" s="314" t="str">
        <f>Resumo!$R$5</f>
        <v>Despesa</v>
      </c>
      <c r="F50539" s="314" t="str">
        <f>Resumo!$R$6</f>
        <v>Despesa Indireta</v>
      </c>
      <c r="G50539" s="327">
        <f>'Comp. Desp. Indiretas'!DR87</f>
        <v>0</v>
      </c>
    </row>
    <row r="50540" spans="1:7" x14ac:dyDescent="0.25">
      <c r="A50540" s="319">
        <f>'Comp. Desp. Indiretas'!$DR$7</f>
        <v>0</v>
      </c>
      <c r="B50540" s="314" t="str">
        <f>'Comp. Desp. Indiretas'!$A$88</f>
        <v>DG</v>
      </c>
      <c r="D50540" s="315" t="str">
        <f>'Comp. Desp. Indiretas'!$C$88</f>
        <v>PASSAGEM AÉREA</v>
      </c>
      <c r="E50540" s="314" t="str">
        <f>Resumo!$R$5</f>
        <v>Despesa</v>
      </c>
      <c r="F50540" s="314" t="str">
        <f>Resumo!$R$6</f>
        <v>Despesa Indireta</v>
      </c>
      <c r="G50540" s="327">
        <f>'Comp. Desp. Indiretas'!DR88</f>
        <v>0</v>
      </c>
    </row>
    <row r="50541" spans="1:7" x14ac:dyDescent="0.25">
      <c r="A50541" s="319">
        <f>'Comp. Desp. Indiretas'!$DR$7</f>
        <v>0</v>
      </c>
      <c r="B50541" s="314" t="str">
        <f>'Comp. Desp. Indiretas'!$A$89</f>
        <v>ART</v>
      </c>
      <c r="D50541" s="315" t="str">
        <f>'Comp. Desp. Indiretas'!$C$89</f>
        <v>ART CREA - Nível 1</v>
      </c>
      <c r="E50541" s="314" t="str">
        <f>Resumo!$R$5</f>
        <v>Despesa</v>
      </c>
      <c r="F50541" s="314" t="str">
        <f>Resumo!$R$6</f>
        <v>Despesa Indireta</v>
      </c>
      <c r="G50541" s="327">
        <f>'Comp. Desp. Indiretas'!DR89</f>
        <v>0</v>
      </c>
    </row>
    <row r="50542" spans="1:7" x14ac:dyDescent="0.25">
      <c r="A50542" s="319">
        <f>'Comp. Desp. Indiretas'!$DR$7</f>
        <v>0</v>
      </c>
      <c r="B50542" s="314" t="str">
        <f>'Comp. Desp. Indiretas'!$A$90</f>
        <v>ART</v>
      </c>
      <c r="D50542" s="315" t="str">
        <f>'Comp. Desp. Indiretas'!$C$90</f>
        <v>ART CREA - Nível 2</v>
      </c>
      <c r="E50542" s="314" t="str">
        <f>Resumo!$R$5</f>
        <v>Despesa</v>
      </c>
      <c r="F50542" s="314" t="str">
        <f>Resumo!$R$6</f>
        <v>Despesa Indireta</v>
      </c>
      <c r="G50542" s="327">
        <f>'Comp. Desp. Indiretas'!DR90</f>
        <v>0</v>
      </c>
    </row>
    <row r="50543" spans="1:7" x14ac:dyDescent="0.25">
      <c r="A50543" s="319">
        <f>'Comp. Desp. Indiretas'!$DR$7</f>
        <v>0</v>
      </c>
      <c r="B50543" s="314" t="str">
        <f>'Comp. Desp. Indiretas'!$A$91</f>
        <v>ART</v>
      </c>
      <c r="D50543" s="315" t="str">
        <f>'Comp. Desp. Indiretas'!$C$91</f>
        <v>ART CREA - Nível 3</v>
      </c>
      <c r="E50543" s="314" t="str">
        <f>Resumo!$R$5</f>
        <v>Despesa</v>
      </c>
      <c r="F50543" s="314" t="str">
        <f>Resumo!$R$6</f>
        <v>Despesa Indireta</v>
      </c>
      <c r="G50543" s="327">
        <f>'Comp. Desp. Indiretas'!DR91</f>
        <v>0</v>
      </c>
    </row>
    <row r="50544" spans="1:7" x14ac:dyDescent="0.25">
      <c r="A50544" s="319">
        <f>'Comp. Desp. Indiretas'!$DR$7</f>
        <v>0</v>
      </c>
      <c r="B50544" s="314" t="str">
        <f>'Comp. Desp. Indiretas'!$A$92</f>
        <v>ART</v>
      </c>
      <c r="D50544" s="315" t="str">
        <f>'Comp. Desp. Indiretas'!$C$92</f>
        <v>ACERVO CREA</v>
      </c>
      <c r="E50544" s="314" t="str">
        <f>Resumo!$R$5</f>
        <v>Despesa</v>
      </c>
      <c r="F50544" s="314" t="str">
        <f>Resumo!$R$6</f>
        <v>Despesa Indireta</v>
      </c>
      <c r="G50544" s="327">
        <f>'Comp. Desp. Indiretas'!DR92</f>
        <v>0</v>
      </c>
    </row>
    <row r="50545" spans="1:7" x14ac:dyDescent="0.25">
      <c r="A50545" s="319">
        <f>'Comp. Desp. Indiretas'!$DR$7</f>
        <v>0</v>
      </c>
      <c r="B50545" s="314" t="str">
        <f>'Comp. Desp. Indiretas'!$A$93</f>
        <v>ART</v>
      </c>
      <c r="D50545" s="315" t="str">
        <f>'Comp. Desp. Indiretas'!$C$93</f>
        <v>ART CRBio</v>
      </c>
      <c r="E50545" s="314" t="str">
        <f>Resumo!$R$5</f>
        <v>Despesa</v>
      </c>
      <c r="F50545" s="314" t="str">
        <f>Resumo!$R$6</f>
        <v>Despesa Indireta</v>
      </c>
      <c r="G50545" s="327">
        <f>'Comp. Desp. Indiretas'!DR93</f>
        <v>0</v>
      </c>
    </row>
    <row r="50546" spans="1:7" x14ac:dyDescent="0.25">
      <c r="A50546" s="319">
        <f>'Comp. Desp. Indiretas'!$DR$7</f>
        <v>0</v>
      </c>
      <c r="B50546" s="314" t="str">
        <f>'Comp. Desp. Indiretas'!$A$94</f>
        <v>ART</v>
      </c>
      <c r="D50546" s="315" t="str">
        <f>'Comp. Desp. Indiretas'!$C$94</f>
        <v>ACERVO CRBio</v>
      </c>
      <c r="E50546" s="314" t="str">
        <f>Resumo!$R$5</f>
        <v>Despesa</v>
      </c>
      <c r="F50546" s="314" t="str">
        <f>Resumo!$R$6</f>
        <v>Despesa Indireta</v>
      </c>
      <c r="G50546" s="327">
        <f>'Comp. Desp. Indiretas'!DR94</f>
        <v>0</v>
      </c>
    </row>
    <row r="50547" spans="1:7" x14ac:dyDescent="0.25">
      <c r="A50547" s="319">
        <f>'Comp. Desp. Indiretas'!$DR$7</f>
        <v>0</v>
      </c>
      <c r="B50547" s="314" t="str">
        <f>'Comp. Desp. Indiretas'!$A$95</f>
        <v>ART</v>
      </c>
      <c r="D50547" s="315" t="str">
        <f>'Comp. Desp. Indiretas'!$C$95</f>
        <v>VISTO CREA PF</v>
      </c>
      <c r="E50547" s="314" t="str">
        <f>Resumo!$R$5</f>
        <v>Despesa</v>
      </c>
      <c r="F50547" s="314" t="str">
        <f>Resumo!$R$6</f>
        <v>Despesa Indireta</v>
      </c>
      <c r="G50547" s="327">
        <f>'Comp. Desp. Indiretas'!DR95</f>
        <v>0</v>
      </c>
    </row>
    <row r="50548" spans="1:7" x14ac:dyDescent="0.25">
      <c r="A50548" s="319">
        <f>'Comp. Desp. Indiretas'!$DR$7</f>
        <v>0</v>
      </c>
      <c r="B50548" s="314" t="str">
        <f>'Comp. Desp. Indiretas'!$A$96</f>
        <v>ART</v>
      </c>
      <c r="D50548" s="315" t="str">
        <f>'Comp. Desp. Indiretas'!$C$96</f>
        <v>VISTO CREA PJ</v>
      </c>
      <c r="E50548" s="314" t="str">
        <f>Resumo!$R$5</f>
        <v>Despesa</v>
      </c>
      <c r="F50548" s="314" t="str">
        <f>Resumo!$R$6</f>
        <v>Despesa Indireta</v>
      </c>
      <c r="G50548" s="327">
        <f>'Comp. Desp. Indiretas'!DR96</f>
        <v>0</v>
      </c>
    </row>
    <row r="50549" spans="1:7" x14ac:dyDescent="0.25">
      <c r="A50549" s="319">
        <f>'Comp. Desp. Indiretas'!$DR$7</f>
        <v>0</v>
      </c>
      <c r="B50549" s="314" t="str">
        <f>'Comp. Desp. Indiretas'!$A$97</f>
        <v>ART</v>
      </c>
      <c r="D50549" s="315" t="str">
        <f>'Comp. Desp. Indiretas'!$C$97</f>
        <v>ANUIDADE CREA PF</v>
      </c>
      <c r="E50549" s="314" t="str">
        <f>Resumo!$R$5</f>
        <v>Despesa</v>
      </c>
      <c r="F50549" s="314" t="str">
        <f>Resumo!$R$6</f>
        <v>Despesa Indireta</v>
      </c>
      <c r="G50549" s="327">
        <f>'Comp. Desp. Indiretas'!DR97</f>
        <v>0</v>
      </c>
    </row>
    <row r="50550" spans="1:7" x14ac:dyDescent="0.25">
      <c r="A50550" s="319">
        <f>'Comp. Desp. Indiretas'!$DR$7</f>
        <v>0</v>
      </c>
      <c r="B50550" s="314" t="str">
        <f>'Comp. Desp. Indiretas'!$A$98</f>
        <v>ART</v>
      </c>
      <c r="D50550" s="315" t="str">
        <f>'Comp. Desp. Indiretas'!$C$98</f>
        <v>ANUIDADE CREA PJ</v>
      </c>
      <c r="E50550" s="314" t="str">
        <f>Resumo!$R$5</f>
        <v>Despesa</v>
      </c>
      <c r="F50550" s="314" t="str">
        <f>Resumo!$R$6</f>
        <v>Despesa Indireta</v>
      </c>
      <c r="G50550" s="327">
        <f>'Comp. Desp. Indiretas'!DR98</f>
        <v>0</v>
      </c>
    </row>
    <row r="50551" spans="1:7" x14ac:dyDescent="0.25">
      <c r="A50551" s="319">
        <f>'Comp. Desp. Indiretas'!$DR$7</f>
        <v>0</v>
      </c>
      <c r="B50551" s="314" t="str">
        <f>'Comp. Desp. Indiretas'!$A$99</f>
        <v>ART</v>
      </c>
      <c r="D50551" s="315" t="str">
        <f>'Comp. Desp. Indiretas'!$C$99</f>
        <v>VISTO CRBio PF</v>
      </c>
      <c r="E50551" s="314" t="str">
        <f>Resumo!$R$5</f>
        <v>Despesa</v>
      </c>
      <c r="F50551" s="314" t="str">
        <f>Resumo!$R$6</f>
        <v>Despesa Indireta</v>
      </c>
      <c r="G50551" s="327">
        <f>'Comp. Desp. Indiretas'!DR99</f>
        <v>0</v>
      </c>
    </row>
    <row r="50552" spans="1:7" x14ac:dyDescent="0.25">
      <c r="A50552" s="319">
        <f>'Comp. Desp. Indiretas'!$DR$7</f>
        <v>0</v>
      </c>
      <c r="B50552" s="314" t="str">
        <f>'Comp. Desp. Indiretas'!$A$100</f>
        <v>ART</v>
      </c>
      <c r="D50552" s="315" t="str">
        <f>'Comp. Desp. Indiretas'!$C$100</f>
        <v>VISTO CRBio PJ</v>
      </c>
      <c r="E50552" s="314" t="str">
        <f>Resumo!$R$5</f>
        <v>Despesa</v>
      </c>
      <c r="F50552" s="314" t="str">
        <f>Resumo!$R$6</f>
        <v>Despesa Indireta</v>
      </c>
      <c r="G50552" s="327">
        <f>'Comp. Desp. Indiretas'!DR100</f>
        <v>0</v>
      </c>
    </row>
    <row r="50553" spans="1:7" x14ac:dyDescent="0.25">
      <c r="A50553" s="319">
        <f>'Comp. Desp. Indiretas'!$DR$7</f>
        <v>0</v>
      </c>
      <c r="B50553" s="314" t="str">
        <f>'Comp. Desp. Indiretas'!$A$101</f>
        <v>SMS</v>
      </c>
      <c r="D50553" s="315" t="str">
        <f>'Comp. Desp. Indiretas'!$C$101</f>
        <v>PPRA</v>
      </c>
      <c r="E50553" s="314" t="str">
        <f>Resumo!$R$5</f>
        <v>Despesa</v>
      </c>
      <c r="F50553" s="314" t="str">
        <f>Resumo!$R$6</f>
        <v>Despesa Indireta</v>
      </c>
      <c r="G50553" s="327">
        <f>'Comp. Desp. Indiretas'!DR101</f>
        <v>0</v>
      </c>
    </row>
    <row r="50554" spans="1:7" x14ac:dyDescent="0.25">
      <c r="A50554" s="319">
        <f>'Comp. Desp. Indiretas'!$DR$7</f>
        <v>0</v>
      </c>
      <c r="B50554" s="314" t="str">
        <f>'Comp. Desp. Indiretas'!$A$102</f>
        <v>SMS</v>
      </c>
      <c r="D50554" s="315" t="str">
        <f>'Comp. Desp. Indiretas'!$C$102</f>
        <v>PCMSO</v>
      </c>
      <c r="E50554" s="314" t="str">
        <f>Resumo!$R$5</f>
        <v>Despesa</v>
      </c>
      <c r="F50554" s="314" t="str">
        <f>Resumo!$R$6</f>
        <v>Despesa Indireta</v>
      </c>
      <c r="G50554" s="327">
        <f>'Comp. Desp. Indiretas'!DR102</f>
        <v>0</v>
      </c>
    </row>
    <row r="50555" spans="1:7" x14ac:dyDescent="0.25">
      <c r="A50555" s="319">
        <f>'Comp. Desp. Indiretas'!$DR$7</f>
        <v>0</v>
      </c>
      <c r="B50555" s="314" t="str">
        <f>'Comp. Desp. Indiretas'!$A$103</f>
        <v>SMS</v>
      </c>
      <c r="D50555" s="315" t="str">
        <f>'Comp. Desp. Indiretas'!$C$103</f>
        <v>APR</v>
      </c>
      <c r="E50555" s="314" t="str">
        <f>Resumo!$R$5</f>
        <v>Despesa</v>
      </c>
      <c r="F50555" s="314" t="str">
        <f>Resumo!$R$6</f>
        <v>Despesa Indireta</v>
      </c>
      <c r="G50555" s="327">
        <f>'Comp. Desp. Indiretas'!DR103</f>
        <v>0</v>
      </c>
    </row>
    <row r="50556" spans="1:7" x14ac:dyDescent="0.25">
      <c r="A50556" s="319">
        <f>'Comp. Desp. Indiretas'!$DR$7</f>
        <v>0</v>
      </c>
      <c r="B50556" s="314" t="str">
        <f>'Comp. Desp. Indiretas'!$A$104</f>
        <v>SMS</v>
      </c>
      <c r="D50556" s="315" t="str">
        <f>'Comp. Desp. Indiretas'!$C$104</f>
        <v>PAE</v>
      </c>
      <c r="E50556" s="314" t="str">
        <f>Resumo!$R$5</f>
        <v>Despesa</v>
      </c>
      <c r="F50556" s="314" t="str">
        <f>Resumo!$R$6</f>
        <v>Despesa Indireta</v>
      </c>
      <c r="G50556" s="327">
        <f>'Comp. Desp. Indiretas'!DR104</f>
        <v>0</v>
      </c>
    </row>
    <row r="50557" spans="1:7" x14ac:dyDescent="0.25">
      <c r="A50557" s="319">
        <f>'Comp. Desp. Indiretas'!$DR$7</f>
        <v>0</v>
      </c>
      <c r="B50557" s="314" t="str">
        <f>'Comp. Desp. Indiretas'!$A$105</f>
        <v>SMS</v>
      </c>
      <c r="D50557" s="315" t="str">
        <f>'Comp. Desp. Indiretas'!$C$105</f>
        <v>TREINAMENTO</v>
      </c>
      <c r="E50557" s="314" t="str">
        <f>Resumo!$R$5</f>
        <v>Despesa</v>
      </c>
      <c r="F50557" s="314" t="str">
        <f>Resumo!$R$6</f>
        <v>Despesa Indireta</v>
      </c>
      <c r="G50557" s="327">
        <f>'Comp. Desp. Indiretas'!DR105</f>
        <v>0</v>
      </c>
    </row>
    <row r="50558" spans="1:7" x14ac:dyDescent="0.25">
      <c r="A50558" s="319">
        <f>'Comp. Desp. Indiretas'!$DR$7</f>
        <v>0</v>
      </c>
      <c r="B50558" s="314" t="str">
        <f>'Comp. Desp. Indiretas'!$A$106</f>
        <v>SMS</v>
      </c>
      <c r="D50558" s="315" t="str">
        <f>'Comp. Desp. Indiretas'!$C$106</f>
        <v>ASO</v>
      </c>
      <c r="E50558" s="314" t="str">
        <f>Resumo!$R$5</f>
        <v>Despesa</v>
      </c>
      <c r="F50558" s="314" t="str">
        <f>Resumo!$R$6</f>
        <v>Despesa Indireta</v>
      </c>
      <c r="G50558" s="327">
        <f>'Comp. Desp. Indiretas'!DR106</f>
        <v>0</v>
      </c>
    </row>
    <row r="50559" spans="1:7" x14ac:dyDescent="0.25">
      <c r="A50559" s="319">
        <f>'Comp. Desp. Indiretas'!$DR$7</f>
        <v>0</v>
      </c>
      <c r="B50559" s="314">
        <f>'Comp. Desp. Indiretas'!$A$107</f>
        <v>0</v>
      </c>
      <c r="D50559" s="315" t="str">
        <f>'Comp. Desp. Indiretas'!$C$107</f>
        <v/>
      </c>
      <c r="E50559" s="314" t="str">
        <f>Resumo!$R$5</f>
        <v>Despesa</v>
      </c>
      <c r="F50559" s="314" t="str">
        <f>Resumo!$R$6</f>
        <v>Despesa Indireta</v>
      </c>
      <c r="G50559" s="327">
        <f>'Comp. Desp. Indiretas'!DR107</f>
        <v>0</v>
      </c>
    </row>
    <row r="50560" spans="1:7" x14ac:dyDescent="0.25">
      <c r="A50560" s="319">
        <f>'Comp. Desp. Indiretas'!$DR$7</f>
        <v>0</v>
      </c>
      <c r="B50560" s="314">
        <f>'Comp. Desp. Indiretas'!$A$108</f>
        <v>0</v>
      </c>
      <c r="D50560" s="315" t="str">
        <f>'Comp. Desp. Indiretas'!$C$108</f>
        <v/>
      </c>
      <c r="E50560" s="314" t="str">
        <f>Resumo!$R$5</f>
        <v>Despesa</v>
      </c>
      <c r="F50560" s="314" t="str">
        <f>Resumo!$R$6</f>
        <v>Despesa Indireta</v>
      </c>
      <c r="G50560" s="327">
        <f>'Comp. Desp. Indiretas'!DR108</f>
        <v>0</v>
      </c>
    </row>
    <row r="50561" spans="1:7" x14ac:dyDescent="0.25">
      <c r="A50561" s="319">
        <f>'Comp. Desp. Indiretas'!$DR$7</f>
        <v>0</v>
      </c>
      <c r="B50561" s="314">
        <f>'Comp. Desp. Indiretas'!$A$109</f>
        <v>0</v>
      </c>
      <c r="D50561" s="315" t="str">
        <f>'Comp. Desp. Indiretas'!$C$109</f>
        <v/>
      </c>
      <c r="E50561" s="314" t="str">
        <f>Resumo!$R$5</f>
        <v>Despesa</v>
      </c>
      <c r="F50561" s="314" t="str">
        <f>Resumo!$R$6</f>
        <v>Despesa Indireta</v>
      </c>
      <c r="G50561" s="327">
        <f>'Comp. Desp. Indiretas'!DR109</f>
        <v>0</v>
      </c>
    </row>
    <row r="50562" spans="1:7" x14ac:dyDescent="0.25">
      <c r="A50562" s="319">
        <f>'Comp. Desp. Indiretas'!$DR$7</f>
        <v>0</v>
      </c>
      <c r="B50562" s="314">
        <f>'Comp. Desp. Indiretas'!$A$110</f>
        <v>0</v>
      </c>
      <c r="D50562" s="315" t="str">
        <f>'Comp. Desp. Indiretas'!$C$110</f>
        <v/>
      </c>
      <c r="E50562" s="314" t="str">
        <f>Resumo!$R$5</f>
        <v>Despesa</v>
      </c>
      <c r="F50562" s="314" t="str">
        <f>Resumo!$R$6</f>
        <v>Despesa Indireta</v>
      </c>
      <c r="G50562" s="327">
        <f>'Comp. Desp. Indiretas'!DR110</f>
        <v>0</v>
      </c>
    </row>
    <row r="50563" spans="1:7" x14ac:dyDescent="0.25">
      <c r="A50563" s="319">
        <f>'Comp. Desp. Indiretas'!$DR$7</f>
        <v>0</v>
      </c>
      <c r="B50563" s="314">
        <f>'Comp. Desp. Indiretas'!$A$111</f>
        <v>0</v>
      </c>
      <c r="D50563" s="315" t="str">
        <f>'Comp. Desp. Indiretas'!$C$111</f>
        <v/>
      </c>
      <c r="E50563" s="314" t="str">
        <f>Resumo!$R$5</f>
        <v>Despesa</v>
      </c>
      <c r="F50563" s="314" t="str">
        <f>Resumo!$R$6</f>
        <v>Despesa Indireta</v>
      </c>
      <c r="G50563" s="327">
        <f>'Comp. Desp. Indiretas'!DR111</f>
        <v>0</v>
      </c>
    </row>
    <row r="50564" spans="1:7" x14ac:dyDescent="0.25">
      <c r="A50564" s="319">
        <f>'Comp. Desp. Indiretas'!$DR$7</f>
        <v>0</v>
      </c>
      <c r="B50564" s="314">
        <f>'Comp. Desp. Indiretas'!$A$112</f>
        <v>0</v>
      </c>
      <c r="D50564" s="315" t="str">
        <f>'Comp. Desp. Indiretas'!$C$112</f>
        <v/>
      </c>
      <c r="E50564" s="314" t="str">
        <f>Resumo!$R$5</f>
        <v>Despesa</v>
      </c>
      <c r="F50564" s="314" t="str">
        <f>Resumo!$R$6</f>
        <v>Despesa Indireta</v>
      </c>
      <c r="G50564" s="327">
        <f>'Comp. Desp. Indiretas'!DR112</f>
        <v>0</v>
      </c>
    </row>
    <row r="50565" spans="1:7" x14ac:dyDescent="0.25">
      <c r="A50565" s="319">
        <f>'Comp. Desp. Indiretas'!$DR$7</f>
        <v>0</v>
      </c>
      <c r="B50565" s="314" t="str">
        <f>'Composições Desp. Diretas'!$A$10</f>
        <v>SE</v>
      </c>
      <c r="C50565" s="314" t="str">
        <f>EAP!$C$9</f>
        <v>PP01</v>
      </c>
      <c r="D50565" s="315" t="str">
        <f>'Composições Desp. Diretas'!$C$10</f>
        <v>Subcontratação: realização do serviço de monit. da QAE</v>
      </c>
      <c r="E50565" s="314" t="str">
        <f>Resumo!$R$5</f>
        <v>Despesa</v>
      </c>
      <c r="F50565" s="314" t="str">
        <f>Resumo!$R$7</f>
        <v>Despesa Direta</v>
      </c>
      <c r="G50565" s="327">
        <f>'Composições Desp. Diretas'!DS10</f>
        <v>0</v>
      </c>
    </row>
    <row r="50566" spans="1:7" x14ac:dyDescent="0.25">
      <c r="A50566" s="319">
        <f>'Comp. Desp. Indiretas'!$DR$7</f>
        <v>0</v>
      </c>
      <c r="B50566" s="314" t="str">
        <f>'Composições Desp. Diretas'!$A$11</f>
        <v>MOC</v>
      </c>
      <c r="C50566" s="314" t="str">
        <f>EAP!$C$9</f>
        <v>PP01</v>
      </c>
      <c r="D50566" s="315" t="str">
        <f>'Composições Desp. Diretas'!$C$11</f>
        <v>ANALISTA DE PROJETOS PLENO</v>
      </c>
      <c r="E50566" s="314" t="str">
        <f>Resumo!$R$5</f>
        <v>Despesa</v>
      </c>
      <c r="F50566" s="314" t="str">
        <f>Resumo!$R$7</f>
        <v>Despesa Direta</v>
      </c>
      <c r="G50566" s="327">
        <f>'Composições Desp. Diretas'!DS11</f>
        <v>0</v>
      </c>
    </row>
    <row r="50567" spans="1:7" x14ac:dyDescent="0.25">
      <c r="A50567" s="319">
        <f>'Comp. Desp. Indiretas'!$DR$7</f>
        <v>0</v>
      </c>
      <c r="B50567" s="314">
        <f>'Composições Desp. Diretas'!$A$12</f>
        <v>0</v>
      </c>
      <c r="C50567" s="314" t="str">
        <f>EAP!$C$9</f>
        <v>PP01</v>
      </c>
      <c r="D50567" s="315">
        <f>'Composições Desp. Diretas'!$C$12</f>
        <v>0</v>
      </c>
      <c r="E50567" s="314" t="str">
        <f>Resumo!$R$5</f>
        <v>Despesa</v>
      </c>
      <c r="F50567" s="314" t="str">
        <f>Resumo!$R$7</f>
        <v>Despesa Direta</v>
      </c>
      <c r="G50567" s="327">
        <f>'Composições Desp. Diretas'!DS12</f>
        <v>0</v>
      </c>
    </row>
    <row r="50568" spans="1:7" x14ac:dyDescent="0.25">
      <c r="A50568" s="319">
        <f>'Comp. Desp. Indiretas'!$DR$7</f>
        <v>0</v>
      </c>
      <c r="B50568" s="314">
        <f>'Composições Desp. Diretas'!$A$13</f>
        <v>0</v>
      </c>
      <c r="C50568" s="314" t="str">
        <f>EAP!$C$9</f>
        <v>PP01</v>
      </c>
      <c r="D50568" s="315">
        <f>'Composições Desp. Diretas'!$C$13</f>
        <v>0</v>
      </c>
      <c r="E50568" s="314" t="str">
        <f>Resumo!$R$5</f>
        <v>Despesa</v>
      </c>
      <c r="F50568" s="314" t="str">
        <f>Resumo!$R$7</f>
        <v>Despesa Direta</v>
      </c>
      <c r="G50568" s="327">
        <f>'Composições Desp. Diretas'!DS13</f>
        <v>0</v>
      </c>
    </row>
    <row r="50569" spans="1:7" x14ac:dyDescent="0.25">
      <c r="A50569" s="319">
        <f>'Comp. Desp. Indiretas'!$DR$7</f>
        <v>0</v>
      </c>
      <c r="B50569" s="314">
        <f>'Composições Desp. Diretas'!$A$14</f>
        <v>0</v>
      </c>
      <c r="C50569" s="314" t="str">
        <f>EAP!$C$9</f>
        <v>PP01</v>
      </c>
      <c r="D50569" s="315">
        <f>'Composições Desp. Diretas'!$C$14</f>
        <v>0</v>
      </c>
      <c r="E50569" s="314" t="str">
        <f>Resumo!$R$5</f>
        <v>Despesa</v>
      </c>
      <c r="F50569" s="314" t="str">
        <f>Resumo!$R$7</f>
        <v>Despesa Direta</v>
      </c>
      <c r="G50569" s="327">
        <f>'Composições Desp. Diretas'!DS14</f>
        <v>0</v>
      </c>
    </row>
    <row r="50570" spans="1:7" x14ac:dyDescent="0.25">
      <c r="A50570" s="319">
        <f>'Comp. Desp. Indiretas'!$DR$7</f>
        <v>0</v>
      </c>
      <c r="B50570" s="314">
        <f>'Composições Desp. Diretas'!$A$15</f>
        <v>0</v>
      </c>
      <c r="C50570" s="314" t="str">
        <f>EAP!$C$9</f>
        <v>PP01</v>
      </c>
      <c r="D50570" s="315">
        <f>'Composições Desp. Diretas'!$C$15</f>
        <v>0</v>
      </c>
      <c r="E50570" s="314" t="str">
        <f>Resumo!$R$5</f>
        <v>Despesa</v>
      </c>
      <c r="F50570" s="314" t="str">
        <f>Resumo!$R$7</f>
        <v>Despesa Direta</v>
      </c>
      <c r="G50570" s="327">
        <f>'Composições Desp. Diretas'!DS15</f>
        <v>0</v>
      </c>
    </row>
    <row r="50571" spans="1:7" x14ac:dyDescent="0.25">
      <c r="A50571" s="319">
        <f>'Comp. Desp. Indiretas'!$DR$7</f>
        <v>0</v>
      </c>
      <c r="B50571" s="314">
        <f>'Composições Desp. Diretas'!$A$16</f>
        <v>0</v>
      </c>
      <c r="C50571" s="314" t="str">
        <f>EAP!$C$9</f>
        <v>PP01</v>
      </c>
      <c r="D50571" s="315">
        <f>'Composições Desp. Diretas'!$C$16</f>
        <v>0</v>
      </c>
      <c r="E50571" s="314" t="str">
        <f>Resumo!$R$5</f>
        <v>Despesa</v>
      </c>
      <c r="F50571" s="314" t="str">
        <f>Resumo!$R$7</f>
        <v>Despesa Direta</v>
      </c>
      <c r="G50571" s="327">
        <f>'Composições Desp. Diretas'!DS16</f>
        <v>0</v>
      </c>
    </row>
    <row r="50572" spans="1:7" x14ac:dyDescent="0.25">
      <c r="A50572" s="319">
        <f>'Comp. Desp. Indiretas'!$DR$7</f>
        <v>0</v>
      </c>
      <c r="B50572" s="314">
        <f>'Composições Desp. Diretas'!$A$17</f>
        <v>0</v>
      </c>
      <c r="C50572" s="314" t="str">
        <f>EAP!$C$9</f>
        <v>PP01</v>
      </c>
      <c r="D50572" s="315">
        <f>'Composições Desp. Diretas'!$C$17</f>
        <v>0</v>
      </c>
      <c r="E50572" s="314" t="str">
        <f>Resumo!$R$5</f>
        <v>Despesa</v>
      </c>
      <c r="F50572" s="314" t="str">
        <f>Resumo!$R$7</f>
        <v>Despesa Direta</v>
      </c>
      <c r="G50572" s="327">
        <f>'Composições Desp. Diretas'!DS17</f>
        <v>0</v>
      </c>
    </row>
    <row r="50573" spans="1:7" x14ac:dyDescent="0.25">
      <c r="A50573" s="319">
        <f>'Comp. Desp. Indiretas'!$DR$7</f>
        <v>0</v>
      </c>
      <c r="B50573" s="314">
        <f>'Composições Desp. Diretas'!$A$18</f>
        <v>0</v>
      </c>
      <c r="C50573" s="314" t="str">
        <f>EAP!$C$9</f>
        <v>PP01</v>
      </c>
      <c r="D50573" s="315">
        <f>'Composições Desp. Diretas'!$C$18</f>
        <v>0</v>
      </c>
      <c r="E50573" s="314" t="str">
        <f>Resumo!$R$5</f>
        <v>Despesa</v>
      </c>
      <c r="F50573" s="314" t="str">
        <f>Resumo!$R$7</f>
        <v>Despesa Direta</v>
      </c>
      <c r="G50573" s="327">
        <f>'Composições Desp. Diretas'!DS18</f>
        <v>0</v>
      </c>
    </row>
    <row r="50574" spans="1:7" x14ac:dyDescent="0.25">
      <c r="A50574" s="319">
        <f>'Comp. Desp. Indiretas'!$DR$7</f>
        <v>0</v>
      </c>
      <c r="B50574" s="314">
        <f>'Composições Desp. Diretas'!$A$19</f>
        <v>0</v>
      </c>
      <c r="C50574" s="314" t="str">
        <f>EAP!$C$9</f>
        <v>PP01</v>
      </c>
      <c r="D50574" s="315">
        <f>'Composições Desp. Diretas'!$C$19</f>
        <v>0</v>
      </c>
      <c r="E50574" s="314" t="str">
        <f>Resumo!$R$5</f>
        <v>Despesa</v>
      </c>
      <c r="F50574" s="314" t="str">
        <f>Resumo!$R$7</f>
        <v>Despesa Direta</v>
      </c>
      <c r="G50574" s="327">
        <f>'Composições Desp. Diretas'!DS19</f>
        <v>0</v>
      </c>
    </row>
    <row r="50575" spans="1:7" x14ac:dyDescent="0.25">
      <c r="A50575" s="319">
        <f>'Comp. Desp. Indiretas'!$DR$7</f>
        <v>0</v>
      </c>
      <c r="B50575" s="314">
        <f>'Composições Desp. Diretas'!$A$20</f>
        <v>0</v>
      </c>
      <c r="C50575" s="314" t="str">
        <f>EAP!$C$9</f>
        <v>PP01</v>
      </c>
      <c r="D50575" s="315">
        <f>'Composições Desp. Diretas'!$C$20</f>
        <v>0</v>
      </c>
      <c r="E50575" s="314" t="str">
        <f>Resumo!$R$5</f>
        <v>Despesa</v>
      </c>
      <c r="F50575" s="314" t="str">
        <f>Resumo!$R$7</f>
        <v>Despesa Direta</v>
      </c>
      <c r="G50575" s="327">
        <f>'Composições Desp. Diretas'!DS20</f>
        <v>0</v>
      </c>
    </row>
    <row r="50576" spans="1:7" x14ac:dyDescent="0.25">
      <c r="A50576" s="319">
        <f>'Comp. Desp. Indiretas'!$DR$7</f>
        <v>0</v>
      </c>
      <c r="B50576" s="314">
        <f>'Composições Desp. Diretas'!$A$21</f>
        <v>0</v>
      </c>
      <c r="C50576" s="314" t="str">
        <f>EAP!$C$9</f>
        <v>PP01</v>
      </c>
      <c r="D50576" s="315">
        <f>'Composições Desp. Diretas'!$C$21</f>
        <v>0</v>
      </c>
      <c r="E50576" s="314" t="str">
        <f>Resumo!$R$5</f>
        <v>Despesa</v>
      </c>
      <c r="F50576" s="314" t="str">
        <f>Resumo!$R$7</f>
        <v>Despesa Direta</v>
      </c>
      <c r="G50576" s="327">
        <f>'Composições Desp. Diretas'!DS21</f>
        <v>0</v>
      </c>
    </row>
    <row r="50577" spans="1:7" x14ac:dyDescent="0.25">
      <c r="A50577" s="319">
        <f>'Comp. Desp. Indiretas'!$DR$7</f>
        <v>0</v>
      </c>
      <c r="B50577" s="314">
        <f>'Composições Desp. Diretas'!$A$22</f>
        <v>0</v>
      </c>
      <c r="C50577" s="314" t="str">
        <f>EAP!$C$9</f>
        <v>PP01</v>
      </c>
      <c r="D50577" s="315">
        <f>'Composições Desp. Diretas'!$C$22</f>
        <v>0</v>
      </c>
      <c r="E50577" s="314" t="str">
        <f>Resumo!$R$5</f>
        <v>Despesa</v>
      </c>
      <c r="F50577" s="314" t="str">
        <f>Resumo!$R$7</f>
        <v>Despesa Direta</v>
      </c>
      <c r="G50577" s="327">
        <f>'Composições Desp. Diretas'!DS22</f>
        <v>0</v>
      </c>
    </row>
    <row r="50578" spans="1:7" x14ac:dyDescent="0.25">
      <c r="A50578" s="319">
        <f>'Comp. Desp. Indiretas'!$DR$7</f>
        <v>0</v>
      </c>
      <c r="B50578" s="314">
        <f>'Composições Desp. Diretas'!$A$23</f>
        <v>0</v>
      </c>
      <c r="C50578" s="314" t="str">
        <f>EAP!$C$9</f>
        <v>PP01</v>
      </c>
      <c r="D50578" s="315">
        <f>'Composições Desp. Diretas'!$C$23</f>
        <v>0</v>
      </c>
      <c r="E50578" s="314" t="str">
        <f>Resumo!$R$5</f>
        <v>Despesa</v>
      </c>
      <c r="F50578" s="314" t="str">
        <f>Resumo!$R$7</f>
        <v>Despesa Direta</v>
      </c>
      <c r="G50578" s="327">
        <f>'Composições Desp. Diretas'!DS23</f>
        <v>0</v>
      </c>
    </row>
    <row r="50596" spans="1:7" x14ac:dyDescent="0.25">
      <c r="A50596" s="319">
        <f>'Comp. Desp. Indiretas'!$DR$7</f>
        <v>0</v>
      </c>
      <c r="B50596" s="314" t="str">
        <f>'Composições Desp. Diretas'!$A$25</f>
        <v>MOC</v>
      </c>
      <c r="C50596" s="314" t="str">
        <f>EAP!$C$10</f>
        <v>PP02</v>
      </c>
      <c r="D50596" s="315" t="str">
        <f>'Composições Desp. Diretas'!$C$25</f>
        <v>TÉCNICO OPERACIONAL</v>
      </c>
      <c r="E50596" s="314" t="str">
        <f>Resumo!$R$5</f>
        <v>Despesa</v>
      </c>
      <c r="F50596" s="314" t="str">
        <f>Resumo!$R$7</f>
        <v>Despesa Direta</v>
      </c>
      <c r="G50596" s="327">
        <f>'Composições Desp. Diretas'!DS25</f>
        <v>0</v>
      </c>
    </row>
    <row r="50597" spans="1:7" x14ac:dyDescent="0.25">
      <c r="A50597" s="319">
        <f>'Comp. Desp. Indiretas'!$DR$7</f>
        <v>0</v>
      </c>
      <c r="B50597" s="314" t="str">
        <f>'Composições Desp. Diretas'!$A$26</f>
        <v>SE</v>
      </c>
      <c r="C50597" s="314" t="str">
        <f>EAP!$C$10</f>
        <v>PP02</v>
      </c>
      <c r="D50597" s="315" t="str">
        <f>'Composições Desp. Diretas'!$C$26</f>
        <v>Pedágio</v>
      </c>
      <c r="E50597" s="314" t="str">
        <f>Resumo!$R$5</f>
        <v>Despesa</v>
      </c>
      <c r="F50597" s="314" t="str">
        <f>Resumo!$R$7</f>
        <v>Despesa Direta</v>
      </c>
      <c r="G50597" s="327">
        <f>'Composições Desp. Diretas'!DS26</f>
        <v>0</v>
      </c>
    </row>
    <row r="50598" spans="1:7" x14ac:dyDescent="0.25">
      <c r="A50598" s="319">
        <f>'Comp. Desp. Indiretas'!$DR$7</f>
        <v>0</v>
      </c>
      <c r="B50598" s="314" t="str">
        <f>'Composições Desp. Diretas'!$A$27</f>
        <v>SE</v>
      </c>
      <c r="C50598" s="314" t="str">
        <f>EAP!$C$10</f>
        <v>PP02</v>
      </c>
      <c r="D50598" s="315" t="str">
        <f>'Composições Desp. Diretas'!$C$27</f>
        <v>Despacho ida e volta - sonômetro</v>
      </c>
      <c r="E50598" s="314" t="str">
        <f>Resumo!$R$5</f>
        <v>Despesa</v>
      </c>
      <c r="F50598" s="314" t="str">
        <f>Resumo!$R$7</f>
        <v>Despesa Direta</v>
      </c>
      <c r="G50598" s="327">
        <f>'Composições Desp. Diretas'!DS27</f>
        <v>0</v>
      </c>
    </row>
    <row r="50599" spans="1:7" x14ac:dyDescent="0.25">
      <c r="A50599" s="319">
        <f>'Comp. Desp. Indiretas'!$DR$7</f>
        <v>0</v>
      </c>
      <c r="B50599" s="314" t="str">
        <f>'Composições Desp. Diretas'!$A$28</f>
        <v>DG</v>
      </c>
      <c r="C50599" s="314" t="str">
        <f>EAP!$C$10</f>
        <v>PP02</v>
      </c>
      <c r="D50599" s="315" t="str">
        <f>'Composições Desp. Diretas'!$C$28</f>
        <v>ALUGUEL DE VEICULO LEVE</v>
      </c>
      <c r="E50599" s="314" t="str">
        <f>Resumo!$R$5</f>
        <v>Despesa</v>
      </c>
      <c r="F50599" s="314" t="str">
        <f>Resumo!$R$7</f>
        <v>Despesa Direta</v>
      </c>
      <c r="G50599" s="327">
        <f>'Composições Desp. Diretas'!DS28</f>
        <v>0</v>
      </c>
    </row>
    <row r="50600" spans="1:7" x14ac:dyDescent="0.25">
      <c r="A50600" s="319">
        <f>'Comp. Desp. Indiretas'!$DR$7</f>
        <v>0</v>
      </c>
      <c r="B50600" s="314" t="str">
        <f>'Composições Desp. Diretas'!$A$29</f>
        <v>DG</v>
      </c>
      <c r="C50600" s="314" t="str">
        <f>EAP!$C$10</f>
        <v>PP02</v>
      </c>
      <c r="D50600" s="315" t="str">
        <f>'Composições Desp. Diretas'!$C$29</f>
        <v>COMBUSTÍVEL - GASOLINA</v>
      </c>
      <c r="E50600" s="314" t="str">
        <f>Resumo!$R$5</f>
        <v>Despesa</v>
      </c>
      <c r="F50600" s="314" t="str">
        <f>Resumo!$R$7</f>
        <v>Despesa Direta</v>
      </c>
      <c r="G50600" s="327">
        <f>'Composições Desp. Diretas'!DS29</f>
        <v>0</v>
      </c>
    </row>
    <row r="50601" spans="1:7" x14ac:dyDescent="0.25">
      <c r="A50601" s="319">
        <f>'Comp. Desp. Indiretas'!$DR$7</f>
        <v>0</v>
      </c>
      <c r="B50601" s="314">
        <f>'Composições Desp. Diretas'!$A$30</f>
        <v>0</v>
      </c>
      <c r="C50601" s="314" t="str">
        <f>EAP!$C$10</f>
        <v>PP02</v>
      </c>
      <c r="D50601" s="315">
        <f>'Composições Desp. Diretas'!$C$30</f>
        <v>0</v>
      </c>
      <c r="E50601" s="314" t="str">
        <f>Resumo!$R$5</f>
        <v>Despesa</v>
      </c>
      <c r="F50601" s="314" t="str">
        <f>Resumo!$R$7</f>
        <v>Despesa Direta</v>
      </c>
      <c r="G50601" s="327">
        <f>'Composições Desp. Diretas'!DS30</f>
        <v>0</v>
      </c>
    </row>
    <row r="50602" spans="1:7" x14ac:dyDescent="0.25">
      <c r="A50602" s="319">
        <f>'Comp. Desp. Indiretas'!$DR$7</f>
        <v>0</v>
      </c>
      <c r="B50602" s="314">
        <f>'Composições Desp. Diretas'!$A$31</f>
        <v>0</v>
      </c>
      <c r="C50602" s="314" t="str">
        <f>EAP!$C$10</f>
        <v>PP02</v>
      </c>
      <c r="D50602" s="315">
        <f>'Composições Desp. Diretas'!$C$31</f>
        <v>0</v>
      </c>
      <c r="E50602" s="314" t="str">
        <f>Resumo!$R$5</f>
        <v>Despesa</v>
      </c>
      <c r="F50602" s="314" t="str">
        <f>Resumo!$R$7</f>
        <v>Despesa Direta</v>
      </c>
      <c r="G50602" s="327">
        <f>'Composições Desp. Diretas'!DS31</f>
        <v>0</v>
      </c>
    </row>
    <row r="50603" spans="1:7" x14ac:dyDescent="0.25">
      <c r="A50603" s="319">
        <f>'Comp. Desp. Indiretas'!$DR$7</f>
        <v>0</v>
      </c>
      <c r="B50603" s="314" t="str">
        <f>'Composições Desp. Diretas'!$A$32</f>
        <v>MOC</v>
      </c>
      <c r="C50603" s="314" t="str">
        <f>EAP!$C$10</f>
        <v>PP02</v>
      </c>
      <c r="D50603" s="315" t="str">
        <f>'Composições Desp. Diretas'!$C$32</f>
        <v>COORD. DE PROJETO</v>
      </c>
      <c r="E50603" s="314" t="str">
        <f>Resumo!$R$5</f>
        <v>Despesa</v>
      </c>
      <c r="F50603" s="314" t="str">
        <f>Resumo!$R$7</f>
        <v>Despesa Direta</v>
      </c>
      <c r="G50603" s="327">
        <f>'Composições Desp. Diretas'!DS32</f>
        <v>0</v>
      </c>
    </row>
    <row r="50604" spans="1:7" x14ac:dyDescent="0.25">
      <c r="A50604" s="319">
        <f>'Comp. Desp. Indiretas'!$DR$7</f>
        <v>0</v>
      </c>
      <c r="B50604" s="314" t="str">
        <f>'Composições Desp. Diretas'!$A$33</f>
        <v>MOC</v>
      </c>
      <c r="C50604" s="314" t="str">
        <f>EAP!$C$10</f>
        <v>PP02</v>
      </c>
      <c r="D50604" s="315" t="str">
        <f>'Composições Desp. Diretas'!$C$33</f>
        <v>ANALISTA DE PROJETOS PLENO</v>
      </c>
      <c r="E50604" s="314" t="str">
        <f>Resumo!$R$5</f>
        <v>Despesa</v>
      </c>
      <c r="F50604" s="314" t="str">
        <f>Resumo!$R$7</f>
        <v>Despesa Direta</v>
      </c>
      <c r="G50604" s="327">
        <f>'Composições Desp. Diretas'!DS33</f>
        <v>0</v>
      </c>
    </row>
    <row r="50605" spans="1:7" x14ac:dyDescent="0.25">
      <c r="A50605" s="319">
        <f>'Comp. Desp. Indiretas'!$DR$7</f>
        <v>0</v>
      </c>
      <c r="B50605" s="314" t="str">
        <f>'Composições Desp. Diretas'!$A$34</f>
        <v>MOC</v>
      </c>
      <c r="C50605" s="314" t="str">
        <f>EAP!$C$10</f>
        <v>PP02</v>
      </c>
      <c r="D50605" s="315" t="str">
        <f>'Composições Desp. Diretas'!$C$34</f>
        <v>ASSISTENTE DE PROJETOS</v>
      </c>
      <c r="E50605" s="314" t="str">
        <f>Resumo!$R$5</f>
        <v>Despesa</v>
      </c>
      <c r="F50605" s="314" t="str">
        <f>Resumo!$R$7</f>
        <v>Despesa Direta</v>
      </c>
      <c r="G50605" s="327">
        <f>'Composições Desp. Diretas'!DS34</f>
        <v>0</v>
      </c>
    </row>
    <row r="50606" spans="1:7" x14ac:dyDescent="0.25">
      <c r="A50606" s="319">
        <f>'Comp. Desp. Indiretas'!$DR$7</f>
        <v>0</v>
      </c>
      <c r="B50606" s="314" t="str">
        <f>'Composições Desp. Diretas'!$A$35</f>
        <v>MOC</v>
      </c>
      <c r="C50606" s="314" t="str">
        <f>EAP!$C$10</f>
        <v>PP02</v>
      </c>
      <c r="D50606" s="315" t="str">
        <f>'Composições Desp. Diretas'!$C$35</f>
        <v>ANALISTA DE GEOPROCESSAMENTO</v>
      </c>
      <c r="E50606" s="314" t="str">
        <f>Resumo!$R$5</f>
        <v>Despesa</v>
      </c>
      <c r="F50606" s="314" t="str">
        <f>Resumo!$R$7</f>
        <v>Despesa Direta</v>
      </c>
      <c r="G50606" s="327">
        <f>'Composições Desp. Diretas'!DS35</f>
        <v>0</v>
      </c>
    </row>
    <row r="50607" spans="1:7" x14ac:dyDescent="0.25">
      <c r="A50607" s="319">
        <f>'Comp. Desp. Indiretas'!$DR$7</f>
        <v>0</v>
      </c>
      <c r="B50607" s="314">
        <f>'Composições Desp. Diretas'!$A$36</f>
        <v>0</v>
      </c>
      <c r="C50607" s="314" t="str">
        <f>EAP!$C$10</f>
        <v>PP02</v>
      </c>
      <c r="D50607" s="315">
        <f>'Composições Desp. Diretas'!$C$36</f>
        <v>0</v>
      </c>
      <c r="E50607" s="314" t="str">
        <f>Resumo!$R$5</f>
        <v>Despesa</v>
      </c>
      <c r="F50607" s="314" t="str">
        <f>Resumo!$R$7</f>
        <v>Despesa Direta</v>
      </c>
      <c r="G50607" s="327">
        <f>'Composições Desp. Diretas'!DS36</f>
        <v>0</v>
      </c>
    </row>
    <row r="50608" spans="1:7" x14ac:dyDescent="0.25">
      <c r="A50608" s="319">
        <f>'Comp. Desp. Indiretas'!$DR$7</f>
        <v>0</v>
      </c>
      <c r="B50608" s="314">
        <f>'Composições Desp. Diretas'!$A$37</f>
        <v>0</v>
      </c>
      <c r="C50608" s="314" t="str">
        <f>EAP!$C$10</f>
        <v>PP02</v>
      </c>
      <c r="D50608" s="315">
        <f>'Composições Desp. Diretas'!$C$37</f>
        <v>0</v>
      </c>
      <c r="E50608" s="314" t="str">
        <f>Resumo!$R$5</f>
        <v>Despesa</v>
      </c>
      <c r="F50608" s="314" t="str">
        <f>Resumo!$R$7</f>
        <v>Despesa Direta</v>
      </c>
      <c r="G50608" s="327">
        <f>'Composições Desp. Diretas'!DS37</f>
        <v>0</v>
      </c>
    </row>
    <row r="50609" spans="1:7" x14ac:dyDescent="0.25">
      <c r="A50609" s="319">
        <f>'Comp. Desp. Indiretas'!$DR$7</f>
        <v>0</v>
      </c>
      <c r="B50609" s="314">
        <f>'Composições Desp. Diretas'!$A$38</f>
        <v>0</v>
      </c>
      <c r="C50609" s="314" t="str">
        <f>EAP!$C$10</f>
        <v>PP02</v>
      </c>
      <c r="D50609" s="315">
        <f>'Composições Desp. Diretas'!$C$38</f>
        <v>0</v>
      </c>
      <c r="E50609" s="314" t="str">
        <f>Resumo!$R$5</f>
        <v>Despesa</v>
      </c>
      <c r="F50609" s="314" t="str">
        <f>Resumo!$R$7</f>
        <v>Despesa Direta</v>
      </c>
      <c r="G50609" s="327">
        <f>'Composições Desp. Diretas'!DS38</f>
        <v>0</v>
      </c>
    </row>
    <row r="50610" spans="1:7" x14ac:dyDescent="0.25">
      <c r="A50610" s="319">
        <f>'Comp. Desp. Indiretas'!$DR$7</f>
        <v>0</v>
      </c>
      <c r="B50610" s="314">
        <f>'Composições Desp. Diretas'!$A$39</f>
        <v>0</v>
      </c>
      <c r="C50610" s="314" t="str">
        <f>EAP!$C$10</f>
        <v>PP02</v>
      </c>
      <c r="D50610" s="315">
        <f>'Composições Desp. Diretas'!$C$39</f>
        <v>0</v>
      </c>
      <c r="E50610" s="314" t="str">
        <f>Resumo!$R$5</f>
        <v>Despesa</v>
      </c>
      <c r="F50610" s="314" t="str">
        <f>Resumo!$R$7</f>
        <v>Despesa Direta</v>
      </c>
      <c r="G50610" s="327">
        <f>'Composições Desp. Diretas'!DS39</f>
        <v>0</v>
      </c>
    </row>
    <row r="50611" spans="1:7" x14ac:dyDescent="0.25">
      <c r="A50611" s="319">
        <f>'Comp. Desp. Indiretas'!$DR$7</f>
        <v>0</v>
      </c>
      <c r="B50611" s="314">
        <f>'Composições Desp. Diretas'!$A$40</f>
        <v>0</v>
      </c>
      <c r="C50611" s="314" t="str">
        <f>EAP!$C$10</f>
        <v>PP02</v>
      </c>
      <c r="D50611" s="315">
        <f>'Composições Desp. Diretas'!$C$40</f>
        <v>0</v>
      </c>
      <c r="E50611" s="314" t="str">
        <f>Resumo!$R$5</f>
        <v>Despesa</v>
      </c>
      <c r="F50611" s="314" t="str">
        <f>Resumo!$R$7</f>
        <v>Despesa Direta</v>
      </c>
      <c r="G50611" s="327">
        <f>'Composições Desp. Diretas'!DS40</f>
        <v>0</v>
      </c>
    </row>
    <row r="50612" spans="1:7" x14ac:dyDescent="0.25">
      <c r="A50612" s="319">
        <f>'Comp. Desp. Indiretas'!$DR$7</f>
        <v>0</v>
      </c>
      <c r="B50612" s="314">
        <f>'Composições Desp. Diretas'!$A$41</f>
        <v>0</v>
      </c>
      <c r="C50612" s="314" t="str">
        <f>EAP!$C$10</f>
        <v>PP02</v>
      </c>
      <c r="D50612" s="315">
        <f>'Composições Desp. Diretas'!$C$41</f>
        <v>0</v>
      </c>
      <c r="E50612" s="314" t="str">
        <f>Resumo!$R$5</f>
        <v>Despesa</v>
      </c>
      <c r="F50612" s="314" t="str">
        <f>Resumo!$R$7</f>
        <v>Despesa Direta</v>
      </c>
      <c r="G50612" s="327">
        <f>'Composições Desp. Diretas'!DS41</f>
        <v>0</v>
      </c>
    </row>
    <row r="50613" spans="1:7" x14ac:dyDescent="0.25">
      <c r="A50613" s="319">
        <f>'Comp. Desp. Indiretas'!$DR$7</f>
        <v>0</v>
      </c>
      <c r="B50613" s="314">
        <f>'Composições Desp. Diretas'!$A$42</f>
        <v>0</v>
      </c>
      <c r="C50613" s="314" t="str">
        <f>EAP!$C$10</f>
        <v>PP02</v>
      </c>
      <c r="D50613" s="315">
        <f>'Composições Desp. Diretas'!$C$42</f>
        <v>0</v>
      </c>
      <c r="E50613" s="314" t="str">
        <f>Resumo!$R$5</f>
        <v>Despesa</v>
      </c>
      <c r="F50613" s="314" t="str">
        <f>Resumo!$R$7</f>
        <v>Despesa Direta</v>
      </c>
      <c r="G50613" s="327">
        <f>'Composições Desp. Diretas'!DS42</f>
        <v>0</v>
      </c>
    </row>
    <row r="50614" spans="1:7" x14ac:dyDescent="0.25">
      <c r="A50614" s="319">
        <f>'Comp. Desp. Indiretas'!$DR$7</f>
        <v>0</v>
      </c>
      <c r="B50614" s="314">
        <f>'Composições Desp. Diretas'!$A$43</f>
        <v>0</v>
      </c>
      <c r="C50614" s="314" t="str">
        <f>EAP!$C$10</f>
        <v>PP02</v>
      </c>
      <c r="D50614" s="315">
        <f>'Composições Desp. Diretas'!$C$43</f>
        <v>0</v>
      </c>
      <c r="E50614" s="314" t="str">
        <f>Resumo!$R$5</f>
        <v>Despesa</v>
      </c>
      <c r="F50614" s="314" t="str">
        <f>Resumo!$R$7</f>
        <v>Despesa Direta</v>
      </c>
      <c r="G50614" s="327">
        <f>'Composições Desp. Diretas'!DS43</f>
        <v>0</v>
      </c>
    </row>
    <row r="50615" spans="1:7" x14ac:dyDescent="0.25">
      <c r="A50615" s="319">
        <f>'Comp. Desp. Indiretas'!$DR$7</f>
        <v>0</v>
      </c>
      <c r="B50615" s="314">
        <f>'Composições Desp. Diretas'!$A$44</f>
        <v>0</v>
      </c>
      <c r="C50615" s="314" t="str">
        <f>EAP!$C$10</f>
        <v>PP02</v>
      </c>
      <c r="D50615" s="315">
        <f>'Composições Desp. Diretas'!$C$44</f>
        <v>0</v>
      </c>
      <c r="E50615" s="314" t="str">
        <f>Resumo!$R$5</f>
        <v>Despesa</v>
      </c>
      <c r="F50615" s="314" t="str">
        <f>Resumo!$R$7</f>
        <v>Despesa Direta</v>
      </c>
      <c r="G50615" s="327">
        <f>'Composições Desp. Diretas'!DS44</f>
        <v>0</v>
      </c>
    </row>
    <row r="50616" spans="1:7" x14ac:dyDescent="0.25">
      <c r="A50616" s="319">
        <f>'Comp. Desp. Indiretas'!$DR$7</f>
        <v>0</v>
      </c>
      <c r="B50616" s="314">
        <f>'Composições Desp. Diretas'!$A$45</f>
        <v>0</v>
      </c>
      <c r="C50616" s="314" t="str">
        <f>EAP!$C$10</f>
        <v>PP02</v>
      </c>
      <c r="D50616" s="315">
        <f>'Composições Desp. Diretas'!$C$45</f>
        <v>0</v>
      </c>
      <c r="E50616" s="314" t="str">
        <f>Resumo!$R$5</f>
        <v>Despesa</v>
      </c>
      <c r="F50616" s="314" t="str">
        <f>Resumo!$R$7</f>
        <v>Despesa Direta</v>
      </c>
      <c r="G50616" s="327">
        <f>'Composições Desp. Diretas'!DS45</f>
        <v>0</v>
      </c>
    </row>
    <row r="50617" spans="1:7" x14ac:dyDescent="0.25">
      <c r="A50617" s="319">
        <f>'Comp. Desp. Indiretas'!$DR$7</f>
        <v>0</v>
      </c>
      <c r="B50617" s="314">
        <f>'Composições Desp. Diretas'!$A$46</f>
        <v>0</v>
      </c>
      <c r="C50617" s="314" t="str">
        <f>EAP!$C$10</f>
        <v>PP02</v>
      </c>
      <c r="D50617" s="315">
        <f>'Composições Desp. Diretas'!$C$46</f>
        <v>0</v>
      </c>
      <c r="E50617" s="314" t="str">
        <f>Resumo!$R$5</f>
        <v>Despesa</v>
      </c>
      <c r="F50617" s="314" t="str">
        <f>Resumo!$R$7</f>
        <v>Despesa Direta</v>
      </c>
      <c r="G50617" s="327">
        <f>'Composições Desp. Diretas'!DS46</f>
        <v>0</v>
      </c>
    </row>
    <row r="50618" spans="1:7" x14ac:dyDescent="0.25">
      <c r="A50618" s="319">
        <f>'Comp. Desp. Indiretas'!$DR$7</f>
        <v>0</v>
      </c>
      <c r="B50618" s="314">
        <f>'Composições Desp. Diretas'!$A$47</f>
        <v>0</v>
      </c>
      <c r="C50618" s="314" t="str">
        <f>EAP!$C$10</f>
        <v>PP02</v>
      </c>
      <c r="D50618" s="315">
        <f>'Composições Desp. Diretas'!$C$47</f>
        <v>0</v>
      </c>
      <c r="E50618" s="314" t="str">
        <f>Resumo!$R$5</f>
        <v>Despesa</v>
      </c>
      <c r="F50618" s="314" t="str">
        <f>Resumo!$R$7</f>
        <v>Despesa Direta</v>
      </c>
      <c r="G50618" s="327">
        <f>'Composições Desp. Diretas'!DS47</f>
        <v>0</v>
      </c>
    </row>
    <row r="50619" spans="1:7" x14ac:dyDescent="0.25">
      <c r="A50619" s="319">
        <f>'Comp. Desp. Indiretas'!$DR$7</f>
        <v>0</v>
      </c>
      <c r="B50619" s="314">
        <f>'Composições Desp. Diretas'!$A$48</f>
        <v>0</v>
      </c>
      <c r="C50619" s="314" t="str">
        <f>EAP!$C$10</f>
        <v>PP02</v>
      </c>
      <c r="D50619" s="315">
        <f>'Composições Desp. Diretas'!$C$48</f>
        <v>0</v>
      </c>
      <c r="E50619" s="314" t="str">
        <f>Resumo!$R$5</f>
        <v>Despesa</v>
      </c>
      <c r="F50619" s="314" t="str">
        <f>Resumo!$R$7</f>
        <v>Despesa Direta</v>
      </c>
      <c r="G50619" s="327">
        <f>'Composições Desp. Diretas'!DS48</f>
        <v>0</v>
      </c>
    </row>
    <row r="50620" spans="1:7" x14ac:dyDescent="0.25">
      <c r="A50620" s="319">
        <f>'Comp. Desp. Indiretas'!$DR$7</f>
        <v>0</v>
      </c>
      <c r="B50620" s="314">
        <f>'Composições Desp. Diretas'!$A$49</f>
        <v>0</v>
      </c>
      <c r="C50620" s="314" t="str">
        <f>EAP!$C$10</f>
        <v>PP02</v>
      </c>
      <c r="D50620" s="315">
        <f>'Composições Desp. Diretas'!$C$49</f>
        <v>0</v>
      </c>
      <c r="E50620" s="314" t="str">
        <f>Resumo!$R$5</f>
        <v>Despesa</v>
      </c>
      <c r="F50620" s="314" t="str">
        <f>Resumo!$R$7</f>
        <v>Despesa Direta</v>
      </c>
      <c r="G50620" s="327">
        <f>'Composições Desp. Diretas'!DS49</f>
        <v>0</v>
      </c>
    </row>
    <row r="50621" spans="1:7" x14ac:dyDescent="0.25">
      <c r="A50621" s="319">
        <f>'Comp. Desp. Indiretas'!$DR$7</f>
        <v>0</v>
      </c>
      <c r="B50621" s="314">
        <f>'Composições Desp. Diretas'!$A$50</f>
        <v>0</v>
      </c>
      <c r="C50621" s="314" t="str">
        <f>EAP!$C$10</f>
        <v>PP02</v>
      </c>
      <c r="D50621" s="315">
        <f>'Composições Desp. Diretas'!$C$50</f>
        <v>0</v>
      </c>
      <c r="E50621" s="314" t="str">
        <f>Resumo!$R$5</f>
        <v>Despesa</v>
      </c>
      <c r="F50621" s="314" t="str">
        <f>Resumo!$R$7</f>
        <v>Despesa Direta</v>
      </c>
      <c r="G50621" s="327">
        <f>'Composições Desp. Diretas'!DS50</f>
        <v>0</v>
      </c>
    </row>
    <row r="50622" spans="1:7" x14ac:dyDescent="0.25">
      <c r="A50622" s="319">
        <f>'Comp. Desp. Indiretas'!$DR$7</f>
        <v>0</v>
      </c>
      <c r="B50622" s="314">
        <f>'Composições Desp. Diretas'!$A$51</f>
        <v>0</v>
      </c>
      <c r="C50622" s="314" t="str">
        <f>EAP!$C$10</f>
        <v>PP02</v>
      </c>
      <c r="D50622" s="315">
        <f>'Composições Desp. Diretas'!$C$51</f>
        <v>0</v>
      </c>
      <c r="E50622" s="314" t="str">
        <f>Resumo!$R$5</f>
        <v>Despesa</v>
      </c>
      <c r="F50622" s="314" t="str">
        <f>Resumo!$R$7</f>
        <v>Despesa Direta</v>
      </c>
      <c r="G50622" s="327">
        <f>'Composições Desp. Diretas'!DS51</f>
        <v>0</v>
      </c>
    </row>
    <row r="50623" spans="1:7" x14ac:dyDescent="0.25">
      <c r="A50623" s="319">
        <f>'Comp. Desp. Indiretas'!$DR$7</f>
        <v>0</v>
      </c>
      <c r="B50623" s="314">
        <f>'Composições Desp. Diretas'!$A$52</f>
        <v>0</v>
      </c>
      <c r="C50623" s="314" t="str">
        <f>EAP!$C$10</f>
        <v>PP02</v>
      </c>
      <c r="D50623" s="315">
        <f>'Composições Desp. Diretas'!$C$52</f>
        <v>0</v>
      </c>
      <c r="E50623" s="314" t="str">
        <f>Resumo!$R$5</f>
        <v>Despesa</v>
      </c>
      <c r="F50623" s="314" t="str">
        <f>Resumo!$R$7</f>
        <v>Despesa Direta</v>
      </c>
      <c r="G50623" s="327">
        <f>'Composições Desp. Diretas'!DS52</f>
        <v>0</v>
      </c>
    </row>
    <row r="50624" spans="1:7" x14ac:dyDescent="0.25">
      <c r="A50624" s="319">
        <f>'Comp. Desp. Indiretas'!$DR$7</f>
        <v>0</v>
      </c>
      <c r="B50624" s="314">
        <f>'Composições Desp. Diretas'!$A$53</f>
        <v>0</v>
      </c>
      <c r="C50624" s="314" t="str">
        <f>EAP!$C$10</f>
        <v>PP02</v>
      </c>
      <c r="D50624" s="315">
        <f>'Composições Desp. Diretas'!$C$53</f>
        <v>0</v>
      </c>
      <c r="E50624" s="314" t="str">
        <f>Resumo!$R$5</f>
        <v>Despesa</v>
      </c>
      <c r="F50624" s="314" t="str">
        <f>Resumo!$R$7</f>
        <v>Despesa Direta</v>
      </c>
      <c r="G50624" s="327">
        <f>'Composições Desp. Diretas'!DS53</f>
        <v>0</v>
      </c>
    </row>
    <row r="50625" spans="1:7" x14ac:dyDescent="0.25">
      <c r="A50625" s="319">
        <f>'Comp. Desp. Indiretas'!$DR$7</f>
        <v>0</v>
      </c>
      <c r="B50625" s="314">
        <f>'Composições Desp. Diretas'!$A$54</f>
        <v>0</v>
      </c>
      <c r="C50625" s="314" t="str">
        <f>EAP!$C$10</f>
        <v>PP02</v>
      </c>
      <c r="D50625" s="315">
        <f>'Composições Desp. Diretas'!$C$54</f>
        <v>0</v>
      </c>
      <c r="E50625" s="314" t="str">
        <f>Resumo!$R$5</f>
        <v>Despesa</v>
      </c>
      <c r="F50625" s="314" t="str">
        <f>Resumo!$R$7</f>
        <v>Despesa Direta</v>
      </c>
      <c r="G50625" s="327">
        <f>'Composições Desp. Diretas'!DS54</f>
        <v>0</v>
      </c>
    </row>
    <row r="50626" spans="1:7" x14ac:dyDescent="0.25">
      <c r="A50626" s="319">
        <f>'Comp. Desp. Indiretas'!$DR$7</f>
        <v>0</v>
      </c>
      <c r="B50626" s="314">
        <f>'Composições Desp. Diretas'!$A$55</f>
        <v>0</v>
      </c>
      <c r="C50626" s="314" t="str">
        <f>EAP!$C$10</f>
        <v>PP02</v>
      </c>
      <c r="D50626" s="315">
        <f>'Composições Desp. Diretas'!$C$55</f>
        <v>0</v>
      </c>
      <c r="E50626" s="314" t="str">
        <f>Resumo!$R$5</f>
        <v>Despesa</v>
      </c>
      <c r="F50626" s="314" t="str">
        <f>Resumo!$R$7</f>
        <v>Despesa Direta</v>
      </c>
      <c r="G50626" s="327">
        <f>'Composições Desp. Diretas'!DS55</f>
        <v>0</v>
      </c>
    </row>
    <row r="50627" spans="1:7" x14ac:dyDescent="0.25">
      <c r="A50627" s="319">
        <f>'Comp. Desp. Indiretas'!$DR$7</f>
        <v>0</v>
      </c>
      <c r="B50627" s="314" t="str">
        <f>'Composições Desp. Diretas'!$A$57</f>
        <v>SE</v>
      </c>
      <c r="C50627" s="314" t="str">
        <f>EAP!$C$11</f>
        <v>PP03</v>
      </c>
      <c r="D50627" s="315" t="str">
        <f>'Composições Desp. Diretas'!$C$57</f>
        <v>análise lab eflu</v>
      </c>
      <c r="E50627" s="314" t="str">
        <f>Resumo!$R$5</f>
        <v>Despesa</v>
      </c>
      <c r="F50627" s="314" t="str">
        <f>Resumo!$R$7</f>
        <v>Despesa Direta</v>
      </c>
      <c r="G50627" s="327">
        <f>'Composições Desp. Diretas'!DS57</f>
        <v>0</v>
      </c>
    </row>
    <row r="50628" spans="1:7" x14ac:dyDescent="0.25">
      <c r="A50628" s="319">
        <f>'Comp. Desp. Indiretas'!$DR$7</f>
        <v>0</v>
      </c>
      <c r="B50628" s="314" t="str">
        <f>'Composições Desp. Diretas'!$A$58</f>
        <v>MOC</v>
      </c>
      <c r="C50628" s="314" t="str">
        <f>EAP!$C$11</f>
        <v>PP03</v>
      </c>
      <c r="D50628" s="315" t="str">
        <f>'Composições Desp. Diretas'!$C$58</f>
        <v>ANALISTA DE PROJETOS PLENO</v>
      </c>
      <c r="E50628" s="314" t="str">
        <f>Resumo!$R$5</f>
        <v>Despesa</v>
      </c>
      <c r="F50628" s="314" t="str">
        <f>Resumo!$R$7</f>
        <v>Despesa Direta</v>
      </c>
      <c r="G50628" s="327">
        <f>'Composições Desp. Diretas'!DS58</f>
        <v>0</v>
      </c>
    </row>
    <row r="50629" spans="1:7" x14ac:dyDescent="0.25">
      <c r="A50629" s="319">
        <f>'Comp. Desp. Indiretas'!$DR$7</f>
        <v>0</v>
      </c>
      <c r="B50629" s="314" t="str">
        <f>'Composições Desp. Diretas'!$A$59</f>
        <v>SE</v>
      </c>
      <c r="C50629" s="314" t="str">
        <f>EAP!$C$11</f>
        <v>PP03</v>
      </c>
      <c r="D50629" s="315" t="str">
        <f>'Composições Desp. Diretas'!$C$59</f>
        <v>Elaboração de RT Ecotox</v>
      </c>
      <c r="E50629" s="314" t="str">
        <f>Resumo!$R$5</f>
        <v>Despesa</v>
      </c>
      <c r="F50629" s="314" t="str">
        <f>Resumo!$R$7</f>
        <v>Despesa Direta</v>
      </c>
      <c r="G50629" s="327">
        <f>'Composições Desp. Diretas'!DS59</f>
        <v>0</v>
      </c>
    </row>
    <row r="50630" spans="1:7" x14ac:dyDescent="0.25">
      <c r="A50630" s="319">
        <f>'Comp. Desp. Indiretas'!$DR$7</f>
        <v>0</v>
      </c>
      <c r="B50630" s="314">
        <f>'Composições Desp. Diretas'!$A$60</f>
        <v>0</v>
      </c>
      <c r="C50630" s="314" t="str">
        <f>EAP!$C$11</f>
        <v>PP03</v>
      </c>
      <c r="D50630" s="315">
        <f>'Composições Desp. Diretas'!$C$60</f>
        <v>0</v>
      </c>
      <c r="E50630" s="314" t="str">
        <f>Resumo!$R$5</f>
        <v>Despesa</v>
      </c>
      <c r="F50630" s="314" t="str">
        <f>Resumo!$R$7</f>
        <v>Despesa Direta</v>
      </c>
      <c r="G50630" s="327">
        <f>'Composições Desp. Diretas'!DS60</f>
        <v>0</v>
      </c>
    </row>
    <row r="50631" spans="1:7" x14ac:dyDescent="0.25">
      <c r="A50631" s="319">
        <f>'Comp. Desp. Indiretas'!$DR$7</f>
        <v>0</v>
      </c>
      <c r="B50631" s="314">
        <f>'Composições Desp. Diretas'!$A$61</f>
        <v>0</v>
      </c>
      <c r="C50631" s="314" t="str">
        <f>EAP!$C$11</f>
        <v>PP03</v>
      </c>
      <c r="D50631" s="315">
        <f>'Composições Desp. Diretas'!$C$61</f>
        <v>0</v>
      </c>
      <c r="E50631" s="314" t="str">
        <f>Resumo!$R$5</f>
        <v>Despesa</v>
      </c>
      <c r="F50631" s="314" t="str">
        <f>Resumo!$R$7</f>
        <v>Despesa Direta</v>
      </c>
      <c r="G50631" s="327">
        <f>'Composições Desp. Diretas'!DS61</f>
        <v>0</v>
      </c>
    </row>
    <row r="50632" spans="1:7" x14ac:dyDescent="0.25">
      <c r="A50632" s="319">
        <f>'Comp. Desp. Indiretas'!$DR$7</f>
        <v>0</v>
      </c>
      <c r="B50632" s="314" t="str">
        <f>'Composições Desp. Diretas'!$A$62</f>
        <v>MOC</v>
      </c>
      <c r="C50632" s="314" t="str">
        <f>EAP!$C$11</f>
        <v>PP03</v>
      </c>
      <c r="D50632" s="315" t="str">
        <f>'Composições Desp. Diretas'!$C$62</f>
        <v>TÉCNICO OPERACIONAL</v>
      </c>
      <c r="E50632" s="314" t="str">
        <f>Resumo!$R$5</f>
        <v>Despesa</v>
      </c>
      <c r="F50632" s="314" t="str">
        <f>Resumo!$R$7</f>
        <v>Despesa Direta</v>
      </c>
      <c r="G50632" s="327">
        <f>'Composições Desp. Diretas'!DS62</f>
        <v>0</v>
      </c>
    </row>
    <row r="50633" spans="1:7" x14ac:dyDescent="0.25">
      <c r="A50633" s="319">
        <f>'Comp. Desp. Indiretas'!$DR$7</f>
        <v>0</v>
      </c>
      <c r="B50633" s="314" t="str">
        <f>'Composições Desp. Diretas'!$A$63</f>
        <v>DG</v>
      </c>
      <c r="C50633" s="314" t="str">
        <f>EAP!$C$11</f>
        <v>PP03</v>
      </c>
      <c r="D50633" s="315" t="str">
        <f>'Composições Desp. Diretas'!$C$63</f>
        <v>COMBUSTÍVEL - GASOLINA</v>
      </c>
      <c r="E50633" s="314" t="str">
        <f>Resumo!$R$5</f>
        <v>Despesa</v>
      </c>
      <c r="F50633" s="314" t="str">
        <f>Resumo!$R$7</f>
        <v>Despesa Direta</v>
      </c>
      <c r="G50633" s="327">
        <f>'Composições Desp. Diretas'!DS63</f>
        <v>0</v>
      </c>
    </row>
    <row r="50634" spans="1:7" x14ac:dyDescent="0.25">
      <c r="A50634" s="319">
        <f>'Comp. Desp. Indiretas'!$DR$7</f>
        <v>0</v>
      </c>
      <c r="B50634" s="314">
        <f>'Composições Desp. Diretas'!$A$64</f>
        <v>0</v>
      </c>
      <c r="C50634" s="314" t="str">
        <f>EAP!$C$11</f>
        <v>PP03</v>
      </c>
      <c r="D50634" s="315">
        <f>'Composições Desp. Diretas'!$C$64</f>
        <v>0</v>
      </c>
      <c r="E50634" s="314" t="str">
        <f>Resumo!$R$5</f>
        <v>Despesa</v>
      </c>
      <c r="F50634" s="314" t="str">
        <f>Resumo!$R$7</f>
        <v>Despesa Direta</v>
      </c>
      <c r="G50634" s="327">
        <f>'Composições Desp. Diretas'!DS64</f>
        <v>0</v>
      </c>
    </row>
    <row r="50635" spans="1:7" x14ac:dyDescent="0.25">
      <c r="A50635" s="319">
        <f>'Comp. Desp. Indiretas'!$DR$7</f>
        <v>0</v>
      </c>
      <c r="B50635" s="314">
        <f>'Composições Desp. Diretas'!$A$65</f>
        <v>0</v>
      </c>
      <c r="C50635" s="314" t="str">
        <f>EAP!$C$11</f>
        <v>PP03</v>
      </c>
      <c r="D50635" s="315">
        <f>'Composições Desp. Diretas'!$C$65</f>
        <v>0</v>
      </c>
      <c r="E50635" s="314" t="str">
        <f>Resumo!$R$5</f>
        <v>Despesa</v>
      </c>
      <c r="F50635" s="314" t="str">
        <f>Resumo!$R$7</f>
        <v>Despesa Direta</v>
      </c>
      <c r="G50635" s="327">
        <f>'Composições Desp. Diretas'!DS65</f>
        <v>0</v>
      </c>
    </row>
    <row r="50636" spans="1:7" x14ac:dyDescent="0.25">
      <c r="A50636" s="319">
        <f>'Comp. Desp. Indiretas'!$DR$7</f>
        <v>0</v>
      </c>
      <c r="B50636" s="314">
        <f>'Composições Desp. Diretas'!$A$66</f>
        <v>0</v>
      </c>
      <c r="C50636" s="314" t="str">
        <f>EAP!$C$11</f>
        <v>PP03</v>
      </c>
      <c r="D50636" s="315">
        <f>'Composições Desp. Diretas'!$C$66</f>
        <v>0</v>
      </c>
      <c r="E50636" s="314" t="str">
        <f>Resumo!$R$5</f>
        <v>Despesa</v>
      </c>
      <c r="F50636" s="314" t="str">
        <f>Resumo!$R$7</f>
        <v>Despesa Direta</v>
      </c>
      <c r="G50636" s="327">
        <f>'Composições Desp. Diretas'!DS66</f>
        <v>0</v>
      </c>
    </row>
    <row r="50637" spans="1:7" x14ac:dyDescent="0.25">
      <c r="A50637" s="319">
        <f>'Comp. Desp. Indiretas'!$DR$7</f>
        <v>0</v>
      </c>
      <c r="B50637" s="314">
        <f>'Composições Desp. Diretas'!$A$67</f>
        <v>0</v>
      </c>
      <c r="C50637" s="314" t="str">
        <f>EAP!$C$11</f>
        <v>PP03</v>
      </c>
      <c r="D50637" s="315">
        <f>'Composições Desp. Diretas'!$C$67</f>
        <v>0</v>
      </c>
      <c r="E50637" s="314" t="str">
        <f>Resumo!$R$5</f>
        <v>Despesa</v>
      </c>
      <c r="F50637" s="314" t="str">
        <f>Resumo!$R$7</f>
        <v>Despesa Direta</v>
      </c>
      <c r="G50637" s="327">
        <f>'Composições Desp. Diretas'!DS67</f>
        <v>0</v>
      </c>
    </row>
    <row r="50638" spans="1:7" x14ac:dyDescent="0.25">
      <c r="A50638" s="319">
        <f>'Comp. Desp. Indiretas'!$DR$7</f>
        <v>0</v>
      </c>
      <c r="B50638" s="314">
        <f>'Composições Desp. Diretas'!$A$68</f>
        <v>0</v>
      </c>
      <c r="C50638" s="314" t="str">
        <f>EAP!$C$11</f>
        <v>PP03</v>
      </c>
      <c r="D50638" s="315">
        <f>'Composições Desp. Diretas'!$C$68</f>
        <v>0</v>
      </c>
      <c r="E50638" s="314" t="str">
        <f>Resumo!$R$5</f>
        <v>Despesa</v>
      </c>
      <c r="F50638" s="314" t="str">
        <f>Resumo!$R$7</f>
        <v>Despesa Direta</v>
      </c>
      <c r="G50638" s="327">
        <f>'Composições Desp. Diretas'!DS68</f>
        <v>0</v>
      </c>
    </row>
    <row r="50639" spans="1:7" x14ac:dyDescent="0.25">
      <c r="A50639" s="319">
        <f>'Comp. Desp. Indiretas'!$DR$7</f>
        <v>0</v>
      </c>
      <c r="B50639" s="314">
        <f>'Composições Desp. Diretas'!$A$69</f>
        <v>0</v>
      </c>
      <c r="C50639" s="314" t="str">
        <f>EAP!$C$11</f>
        <v>PP03</v>
      </c>
      <c r="D50639" s="315">
        <f>'Composições Desp. Diretas'!$C$69</f>
        <v>0</v>
      </c>
      <c r="E50639" s="314" t="str">
        <f>Resumo!$R$5</f>
        <v>Despesa</v>
      </c>
      <c r="F50639" s="314" t="str">
        <f>Resumo!$R$7</f>
        <v>Despesa Direta</v>
      </c>
      <c r="G50639" s="327">
        <f>'Composições Desp. Diretas'!DS69</f>
        <v>0</v>
      </c>
    </row>
    <row r="50640" spans="1:7" x14ac:dyDescent="0.25">
      <c r="A50640" s="319">
        <f>'Comp. Desp. Indiretas'!$DR$7</f>
        <v>0</v>
      </c>
      <c r="B50640" s="314">
        <f>'Composições Desp. Diretas'!$A$70</f>
        <v>0</v>
      </c>
      <c r="C50640" s="314" t="str">
        <f>EAP!$C$11</f>
        <v>PP03</v>
      </c>
      <c r="D50640" s="315">
        <f>'Composições Desp. Diretas'!$C$70</f>
        <v>0</v>
      </c>
      <c r="E50640" s="314" t="str">
        <f>Resumo!$R$5</f>
        <v>Despesa</v>
      </c>
      <c r="F50640" s="314" t="str">
        <f>Resumo!$R$7</f>
        <v>Despesa Direta</v>
      </c>
      <c r="G50640" s="327">
        <f>'Composições Desp. Diretas'!DS70</f>
        <v>0</v>
      </c>
    </row>
    <row r="50641" spans="1:7" x14ac:dyDescent="0.25">
      <c r="A50641" s="319">
        <f>'Comp. Desp. Indiretas'!$DR$7</f>
        <v>0</v>
      </c>
      <c r="B50641" s="314">
        <f>'Composições Desp. Diretas'!$A$71</f>
        <v>0</v>
      </c>
      <c r="C50641" s="314" t="str">
        <f>EAP!$C$11</f>
        <v>PP03</v>
      </c>
      <c r="D50641" s="315">
        <f>'Composições Desp. Diretas'!$C$71</f>
        <v>0</v>
      </c>
      <c r="E50641" s="314" t="str">
        <f>Resumo!$R$5</f>
        <v>Despesa</v>
      </c>
      <c r="F50641" s="314" t="str">
        <f>Resumo!$R$7</f>
        <v>Despesa Direta</v>
      </c>
      <c r="G50641" s="327">
        <f>'Composições Desp. Diretas'!DS71</f>
        <v>0</v>
      </c>
    </row>
    <row r="50642" spans="1:7" x14ac:dyDescent="0.25">
      <c r="A50642" s="319">
        <f>'Comp. Desp. Indiretas'!$DR$7</f>
        <v>0</v>
      </c>
      <c r="B50642" s="314">
        <f>'Composições Desp. Diretas'!$A$72</f>
        <v>0</v>
      </c>
      <c r="C50642" s="314" t="str">
        <f>EAP!$C$11</f>
        <v>PP03</v>
      </c>
      <c r="D50642" s="315">
        <f>'Composições Desp. Diretas'!$C$72</f>
        <v>0</v>
      </c>
      <c r="E50642" s="314" t="str">
        <f>Resumo!$R$5</f>
        <v>Despesa</v>
      </c>
      <c r="F50642" s="314" t="str">
        <f>Resumo!$R$7</f>
        <v>Despesa Direta</v>
      </c>
      <c r="G50642" s="327">
        <f>'Composições Desp. Diretas'!DS72</f>
        <v>0</v>
      </c>
    </row>
    <row r="50643" spans="1:7" x14ac:dyDescent="0.25">
      <c r="A50643" s="319">
        <f>'Comp. Desp. Indiretas'!$DR$7</f>
        <v>0</v>
      </c>
      <c r="B50643" s="314">
        <f>'Composições Desp. Diretas'!$A$73</f>
        <v>0</v>
      </c>
      <c r="C50643" s="314" t="str">
        <f>EAP!$C$11</f>
        <v>PP03</v>
      </c>
      <c r="D50643" s="315">
        <f>'Composições Desp. Diretas'!$C$73</f>
        <v>0</v>
      </c>
      <c r="E50643" s="314" t="str">
        <f>Resumo!$R$5</f>
        <v>Despesa</v>
      </c>
      <c r="F50643" s="314" t="str">
        <f>Resumo!$R$7</f>
        <v>Despesa Direta</v>
      </c>
      <c r="G50643" s="327">
        <f>'Composições Desp. Diretas'!DS73</f>
        <v>0</v>
      </c>
    </row>
    <row r="50644" spans="1:7" x14ac:dyDescent="0.25">
      <c r="A50644" s="319">
        <f>'Comp. Desp. Indiretas'!$DR$7</f>
        <v>0</v>
      </c>
      <c r="B50644" s="314">
        <f>'Composições Desp. Diretas'!$A$74</f>
        <v>0</v>
      </c>
      <c r="C50644" s="314" t="str">
        <f>EAP!$C$11</f>
        <v>PP03</v>
      </c>
      <c r="D50644" s="315">
        <f>'Composições Desp. Diretas'!$C$74</f>
        <v>0</v>
      </c>
      <c r="E50644" s="314" t="str">
        <f>Resumo!$R$5</f>
        <v>Despesa</v>
      </c>
      <c r="F50644" s="314" t="str">
        <f>Resumo!$R$7</f>
        <v>Despesa Direta</v>
      </c>
      <c r="G50644" s="327">
        <f>'Composições Desp. Diretas'!DS74</f>
        <v>0</v>
      </c>
    </row>
    <row r="50645" spans="1:7" x14ac:dyDescent="0.25">
      <c r="A50645" s="319">
        <f>'Comp. Desp. Indiretas'!$DR$7</f>
        <v>0</v>
      </c>
      <c r="B50645" s="314">
        <f>'Composições Desp. Diretas'!$A$75</f>
        <v>0</v>
      </c>
      <c r="C50645" s="314" t="str">
        <f>EAP!$C$11</f>
        <v>PP03</v>
      </c>
      <c r="D50645" s="315">
        <f>'Composições Desp. Diretas'!$C$75</f>
        <v>0</v>
      </c>
      <c r="E50645" s="314" t="str">
        <f>Resumo!$R$5</f>
        <v>Despesa</v>
      </c>
      <c r="F50645" s="314" t="str">
        <f>Resumo!$R$7</f>
        <v>Despesa Direta</v>
      </c>
      <c r="G50645" s="327">
        <f>'Composições Desp. Diretas'!DS75</f>
        <v>0</v>
      </c>
    </row>
    <row r="50646" spans="1:7" x14ac:dyDescent="0.25">
      <c r="A50646" s="319">
        <f>'Comp. Desp. Indiretas'!$DR$7</f>
        <v>0</v>
      </c>
      <c r="B50646" s="314">
        <f>'Composições Desp. Diretas'!$A$76</f>
        <v>0</v>
      </c>
      <c r="C50646" s="314" t="str">
        <f>EAP!$C$11</f>
        <v>PP03</v>
      </c>
      <c r="D50646" s="315">
        <f>'Composições Desp. Diretas'!$C$76</f>
        <v>0</v>
      </c>
      <c r="E50646" s="314" t="str">
        <f>Resumo!$R$5</f>
        <v>Despesa</v>
      </c>
      <c r="F50646" s="314" t="str">
        <f>Resumo!$R$7</f>
        <v>Despesa Direta</v>
      </c>
      <c r="G50646" s="327">
        <f>'Composições Desp. Diretas'!DS76</f>
        <v>0</v>
      </c>
    </row>
    <row r="50647" spans="1:7" x14ac:dyDescent="0.25">
      <c r="A50647" s="319">
        <f>'Comp. Desp. Indiretas'!$DR$7</f>
        <v>0</v>
      </c>
      <c r="B50647" s="314">
        <f>'Composições Desp. Diretas'!$A$77</f>
        <v>0</v>
      </c>
      <c r="C50647" s="314" t="str">
        <f>EAP!$C$11</f>
        <v>PP03</v>
      </c>
      <c r="D50647" s="315">
        <f>'Composições Desp. Diretas'!$C$77</f>
        <v>0</v>
      </c>
      <c r="E50647" s="314" t="str">
        <f>Resumo!$R$5</f>
        <v>Despesa</v>
      </c>
      <c r="F50647" s="314" t="str">
        <f>Resumo!$R$7</f>
        <v>Despesa Direta</v>
      </c>
      <c r="G50647" s="327">
        <f>'Composições Desp. Diretas'!DS77</f>
        <v>0</v>
      </c>
    </row>
    <row r="50648" spans="1:7" x14ac:dyDescent="0.25">
      <c r="A50648" s="319">
        <f>'Comp. Desp. Indiretas'!$DR$7</f>
        <v>0</v>
      </c>
      <c r="B50648" s="314">
        <f>'Composições Desp. Diretas'!$A$78</f>
        <v>0</v>
      </c>
      <c r="C50648" s="314" t="str">
        <f>EAP!$C$11</f>
        <v>PP03</v>
      </c>
      <c r="D50648" s="315">
        <f>'Composições Desp. Diretas'!$C$78</f>
        <v>0</v>
      </c>
      <c r="E50648" s="314" t="str">
        <f>Resumo!$R$5</f>
        <v>Despesa</v>
      </c>
      <c r="F50648" s="314" t="str">
        <f>Resumo!$R$7</f>
        <v>Despesa Direta</v>
      </c>
      <c r="G50648" s="327">
        <f>'Composições Desp. Diretas'!DS78</f>
        <v>0</v>
      </c>
    </row>
    <row r="50657" spans="1:7" x14ac:dyDescent="0.25">
      <c r="A50657" s="319">
        <f>'Comp. Desp. Indiretas'!$DR$7</f>
        <v>0</v>
      </c>
      <c r="B50657" s="314">
        <f>'Composições Desp. Diretas'!$A$79</f>
        <v>0</v>
      </c>
      <c r="C50657" s="314" t="str">
        <f>EAP!$C$11</f>
        <v>PP03</v>
      </c>
      <c r="D50657" s="315">
        <f>'Composições Desp. Diretas'!$C$79</f>
        <v>0</v>
      </c>
      <c r="E50657" s="314" t="str">
        <f>Resumo!$R$5</f>
        <v>Despesa</v>
      </c>
      <c r="F50657" s="314" t="str">
        <f>Resumo!$R$7</f>
        <v>Despesa Direta</v>
      </c>
      <c r="G50657" s="327">
        <f>'Composições Desp. Diretas'!DS79</f>
        <v>0</v>
      </c>
    </row>
    <row r="51495" spans="1:7" x14ac:dyDescent="0.25">
      <c r="A51495" s="319">
        <f>'Comp. Desp. Indiretas'!$DR$7</f>
        <v>0</v>
      </c>
      <c r="D51495" s="315" t="str">
        <f>'CRONOG. DE RECEBIMENTO'!$A$5</f>
        <v>Monitoramento da Qualidade do Ar</v>
      </c>
      <c r="E51495" s="314" t="str">
        <f>Resumo!$R$4</f>
        <v>Receita</v>
      </c>
      <c r="F51495" s="314" t="str">
        <f>Resumo!$R$4</f>
        <v>Receita</v>
      </c>
      <c r="G51495" s="327">
        <f>'CRONOG. DE RECEBIMENTO'!AV5</f>
        <v>0</v>
      </c>
    </row>
    <row r="51496" spans="1:7" x14ac:dyDescent="0.25">
      <c r="A51496" s="319">
        <f>'Comp. Desp. Indiretas'!$DR$7</f>
        <v>0</v>
      </c>
      <c r="D51496" s="315" t="str">
        <f>'CRONOG. DE RECEBIMENTO'!$A$6</f>
        <v>Monitoramento de Ruído</v>
      </c>
      <c r="E51496" s="314" t="str">
        <f>Resumo!$R$4</f>
        <v>Receita</v>
      </c>
      <c r="F51496" s="314" t="str">
        <f>Resumo!$R$4</f>
        <v>Receita</v>
      </c>
      <c r="G51496" s="327">
        <f>'CRONOG. DE RECEBIMENTO'!AV6</f>
        <v>0</v>
      </c>
    </row>
    <row r="51497" spans="1:7" x14ac:dyDescent="0.25">
      <c r="A51497" s="319">
        <f>'Comp. Desp. Indiretas'!$DR$7</f>
        <v>0</v>
      </c>
      <c r="D51497" s="315" t="str">
        <f>'CRONOG. DE RECEBIMENTO'!$A$7</f>
        <v>Monitoramento de Efluentes Industriais</v>
      </c>
      <c r="E51497" s="314" t="str">
        <f>Resumo!$R$4</f>
        <v>Receita</v>
      </c>
      <c r="F51497" s="314" t="str">
        <f>Resumo!$R$4</f>
        <v>Receita</v>
      </c>
      <c r="G51497" s="327">
        <f>'CRONOG. DE RECEBIMENTO'!AV7</f>
        <v>0</v>
      </c>
    </row>
    <row r="51525" spans="1:7" x14ac:dyDescent="0.25">
      <c r="A51525" s="319">
        <f>'Comp. Desp. Indiretas'!$DR$7</f>
        <v>0</v>
      </c>
      <c r="D51525" s="315" t="str">
        <f>Resumo!$R$8</f>
        <v>Imposto</v>
      </c>
      <c r="E51525" s="314" t="str">
        <f>Resumo!$R$5</f>
        <v>Despesa</v>
      </c>
      <c r="F51525" s="314" t="str">
        <f>Resumo!$R$8</f>
        <v>Imposto</v>
      </c>
      <c r="G51525" s="327">
        <f>'CRONOG. DE RECEBIMENTO'!AV10</f>
        <v>0</v>
      </c>
    </row>
    <row r="51526" spans="1:7" x14ac:dyDescent="0.25">
      <c r="A51526" s="319">
        <f>'Comp. Desp. Indiretas'!$DR$7</f>
        <v>0</v>
      </c>
      <c r="D51526" s="315" t="str">
        <f>Resumo!$R$9</f>
        <v>Overhead</v>
      </c>
      <c r="E51526" s="314" t="str">
        <f>Resumo!$R$9</f>
        <v>Overhead</v>
      </c>
      <c r="F51526" s="314" t="str">
        <f>Resumo!$R$9</f>
        <v>Overhead</v>
      </c>
      <c r="G51526" s="327">
        <f>'CRONOG. DE RECEBIMENTO'!AV15</f>
        <v>0</v>
      </c>
    </row>
    <row r="51527" spans="1:7" x14ac:dyDescent="0.25">
      <c r="A51527" s="319">
        <f>'Comp. Desp. Indiretas'!$DR$7</f>
        <v>0</v>
      </c>
      <c r="D51527" s="315" t="str">
        <f>Resumo!$R$10</f>
        <v>Margem</v>
      </c>
      <c r="E51527" s="314" t="str">
        <f>Resumo!$R$10</f>
        <v>Margem</v>
      </c>
      <c r="F51527" s="314" t="str">
        <f>Resumo!$R$10</f>
        <v>Margem</v>
      </c>
      <c r="G51527" s="327">
        <f>'CRONOG. DE RECEBIMENTO'!AV17</f>
        <v>0</v>
      </c>
    </row>
    <row r="51528" spans="1:7" x14ac:dyDescent="0.25">
      <c r="A51528" s="319">
        <f>'Comp. Desp. Indiretas'!$DR$7</f>
        <v>0</v>
      </c>
      <c r="D51528" s="315" t="str">
        <f>Resumo!$R$11</f>
        <v>Risco</v>
      </c>
      <c r="E51528" s="314" t="str">
        <f>Resumo!$R$11</f>
        <v>Risco</v>
      </c>
      <c r="F51528" s="314" t="str">
        <f>Resumo!$R$11</f>
        <v>Risco</v>
      </c>
      <c r="G51528" s="327">
        <f>'CRONOG. DE RECEBIMENTO'!AV16</f>
        <v>0</v>
      </c>
    </row>
    <row r="51529" spans="1:7" x14ac:dyDescent="0.25">
      <c r="A51529" s="319">
        <f>'Comp. Desp. Indiretas'!$DR$7</f>
        <v>0</v>
      </c>
      <c r="D51529" s="315" t="str">
        <f>'CRONOG. DE RECEBIMENTO'!$A$11</f>
        <v>TOTAL MENSAL - RECEITA LÍQUIDA</v>
      </c>
      <c r="E51529" s="314" t="str">
        <f>Resumo!$R$4</f>
        <v>Receita</v>
      </c>
      <c r="F51529" s="314" t="str">
        <f>'CRONOG. DE RECEBIMENTO'!$A$11</f>
        <v>TOTAL MENSAL - RECEITA LÍQUIDA</v>
      </c>
      <c r="G51529" s="327">
        <f>'CRONOG. DE RECEBIMENTO'!$AV$11</f>
        <v>0</v>
      </c>
    </row>
    <row r="51530" spans="1:7" x14ac:dyDescent="0.25">
      <c r="A51530" s="319">
        <f>'Comp. Desp. Indiretas'!$DR$7</f>
        <v>0</v>
      </c>
      <c r="D51530" s="315" t="str">
        <f>'CRONOG. DE RECEBIMENTO'!$A$12</f>
        <v>TOTAL ACUMULADO - RECEITA LÍQUIDA</v>
      </c>
      <c r="E51530" s="314" t="str">
        <f>Resumo!$R$4</f>
        <v>Receita</v>
      </c>
      <c r="F51530" s="314" t="str">
        <f>'CRONOG. DE RECEBIMENTO'!$A$12</f>
        <v>TOTAL ACUMULADO - RECEITA LÍQUIDA</v>
      </c>
      <c r="G51530" s="327">
        <f>'CRONOG. DE RECEBIMENTO'!$AV$12</f>
        <v>17472.697328999995</v>
      </c>
    </row>
    <row r="51531" spans="1:7" x14ac:dyDescent="0.25">
      <c r="A51531" s="319">
        <f>'Comp. Desp. Indiretas'!$DR$7</f>
        <v>0</v>
      </c>
      <c r="D51531" s="315" t="str">
        <f>'CRONOG. DE RECEBIMENTO'!$A$38</f>
        <v>Monitoramento da Qualidade do Ar</v>
      </c>
      <c r="E51531" s="314" t="str">
        <f>Resumo!$R$12</f>
        <v>Recebimento Cliente</v>
      </c>
      <c r="F51531" s="314" t="str">
        <f>Resumo!$R$12</f>
        <v>Recebimento Cliente</v>
      </c>
      <c r="G51531" s="327">
        <f>'CRONOG. DE RECEBIMENTO'!$AV$38</f>
        <v>0</v>
      </c>
    </row>
    <row r="51532" spans="1:7" x14ac:dyDescent="0.25">
      <c r="A51532" s="319">
        <f>'Comp. Desp. Indiretas'!$DR$7</f>
        <v>0</v>
      </c>
      <c r="D51532" s="315" t="str">
        <f>'CRONOG. DE RECEBIMENTO'!$A$39</f>
        <v>Monitoramento de Ruído</v>
      </c>
      <c r="E51532" s="314" t="str">
        <f>Resumo!$R$12</f>
        <v>Recebimento Cliente</v>
      </c>
      <c r="F51532" s="314" t="str">
        <f>Resumo!$R$12</f>
        <v>Recebimento Cliente</v>
      </c>
      <c r="G51532" s="327">
        <f>'CRONOG. DE RECEBIMENTO'!$AV$39</f>
        <v>0</v>
      </c>
    </row>
    <row r="51533" spans="1:7" x14ac:dyDescent="0.25">
      <c r="A51533" s="319">
        <f>'Comp. Desp. Indiretas'!$DR$7</f>
        <v>0</v>
      </c>
      <c r="D51533" s="315" t="str">
        <f>'CRONOG. DE RECEBIMENTO'!$A$40</f>
        <v>Monitoramento de Efluentes Industriais</v>
      </c>
      <c r="E51533" s="314" t="str">
        <f>Resumo!$R$12</f>
        <v>Recebimento Cliente</v>
      </c>
      <c r="F51533" s="314" t="str">
        <f>Resumo!$R$12</f>
        <v>Recebimento Cliente</v>
      </c>
      <c r="G51533" s="327">
        <f>'CRONOG. DE RECEBIMENTO'!$AV$40</f>
        <v>0</v>
      </c>
    </row>
    <row r="51561" spans="1:7" x14ac:dyDescent="0.25">
      <c r="A51561" s="319">
        <f>'Comp. Desp. Indiretas'!$DS$7</f>
        <v>0</v>
      </c>
      <c r="B51561" s="314" t="str">
        <f>'Comp. Desp. Indiretas'!$A$9</f>
        <v>MOC</v>
      </c>
      <c r="D51561" s="315" t="str">
        <f>'Comp. Desp. Indiretas'!$C$9</f>
        <v>DIRETOR TÉCNICO</v>
      </c>
      <c r="E51561" s="314" t="str">
        <f>Resumo!$R$5</f>
        <v>Despesa</v>
      </c>
      <c r="F51561" s="314" t="str">
        <f>Resumo!$R$6</f>
        <v>Despesa Indireta</v>
      </c>
      <c r="G51561" s="327">
        <f>'Comp. Desp. Indiretas'!DS9</f>
        <v>0</v>
      </c>
    </row>
    <row r="51562" spans="1:7" x14ac:dyDescent="0.25">
      <c r="A51562" s="319">
        <f>'Comp. Desp. Indiretas'!$DS$7</f>
        <v>0</v>
      </c>
      <c r="B51562" s="314" t="str">
        <f>'Comp. Desp. Indiretas'!$A$10</f>
        <v>MOC</v>
      </c>
      <c r="D51562" s="315" t="str">
        <f>'Comp. Desp. Indiretas'!$C$10</f>
        <v>GERENTE DE PROJETO</v>
      </c>
      <c r="E51562" s="314" t="str">
        <f>Resumo!$R$5</f>
        <v>Despesa</v>
      </c>
      <c r="F51562" s="314" t="str">
        <f>Resumo!$R$6</f>
        <v>Despesa Indireta</v>
      </c>
      <c r="G51562" s="327">
        <f>'Comp. Desp. Indiretas'!DS10</f>
        <v>0</v>
      </c>
    </row>
    <row r="51563" spans="1:7" x14ac:dyDescent="0.25">
      <c r="A51563" s="319">
        <f>'Comp. Desp. Indiretas'!$DS$7</f>
        <v>0</v>
      </c>
      <c r="B51563" s="314" t="str">
        <f>'Comp. Desp. Indiretas'!$A$11</f>
        <v>MOC</v>
      </c>
      <c r="D51563" s="315" t="str">
        <f>'Comp. Desp. Indiretas'!$C$11</f>
        <v>COORD. DE PROJETO</v>
      </c>
      <c r="E51563" s="314" t="str">
        <f>Resumo!$R$5</f>
        <v>Despesa</v>
      </c>
      <c r="F51563" s="314" t="str">
        <f>Resumo!$R$6</f>
        <v>Despesa Indireta</v>
      </c>
      <c r="G51563" s="327">
        <f>'Comp. Desp. Indiretas'!DS11</f>
        <v>0</v>
      </c>
    </row>
    <row r="51564" spans="1:7" x14ac:dyDescent="0.25">
      <c r="A51564" s="319">
        <f>'Comp. Desp. Indiretas'!$DS$7</f>
        <v>0</v>
      </c>
      <c r="B51564" s="314" t="str">
        <f>'Comp. Desp. Indiretas'!$A$12</f>
        <v>MOC</v>
      </c>
      <c r="D51564" s="315" t="str">
        <f>'Comp. Desp. Indiretas'!$C$12</f>
        <v>COORD. OPERACIONAL</v>
      </c>
      <c r="E51564" s="314" t="str">
        <f>Resumo!$R$5</f>
        <v>Despesa</v>
      </c>
      <c r="F51564" s="314" t="str">
        <f>Resumo!$R$6</f>
        <v>Despesa Indireta</v>
      </c>
      <c r="G51564" s="327">
        <f>'Comp. Desp. Indiretas'!DS12</f>
        <v>0</v>
      </c>
    </row>
    <row r="51565" spans="1:7" x14ac:dyDescent="0.25">
      <c r="A51565" s="319">
        <f>'Comp. Desp. Indiretas'!$DS$7</f>
        <v>0</v>
      </c>
      <c r="B51565" s="314" t="str">
        <f>'Comp. Desp. Indiretas'!$A$13</f>
        <v>MOC</v>
      </c>
      <c r="D51565" s="315" t="str">
        <f>'Comp. Desp. Indiretas'!$C$13</f>
        <v>ANALISTA DE PROJETOS SENIOR</v>
      </c>
      <c r="E51565" s="314" t="str">
        <f>Resumo!$R$5</f>
        <v>Despesa</v>
      </c>
      <c r="F51565" s="314" t="str">
        <f>Resumo!$R$6</f>
        <v>Despesa Indireta</v>
      </c>
      <c r="G51565" s="327">
        <f>'Comp. Desp. Indiretas'!DS13</f>
        <v>0</v>
      </c>
    </row>
    <row r="51566" spans="1:7" x14ac:dyDescent="0.25">
      <c r="A51566" s="319">
        <f>'Comp. Desp. Indiretas'!$DS$7</f>
        <v>0</v>
      </c>
      <c r="B51566" s="314" t="str">
        <f>'Comp. Desp. Indiretas'!$A$14</f>
        <v>MOC</v>
      </c>
      <c r="D51566" s="315" t="str">
        <f>'Comp. Desp. Indiretas'!$C$14</f>
        <v>ANALISTA DE PROJETOS PLENO</v>
      </c>
      <c r="E51566" s="314" t="str">
        <f>Resumo!$R$5</f>
        <v>Despesa</v>
      </c>
      <c r="F51566" s="314" t="str">
        <f>Resumo!$R$6</f>
        <v>Despesa Indireta</v>
      </c>
      <c r="G51566" s="327">
        <f>'Comp. Desp. Indiretas'!DS14</f>
        <v>0</v>
      </c>
    </row>
    <row r="51567" spans="1:7" x14ac:dyDescent="0.25">
      <c r="A51567" s="319">
        <f>'Comp. Desp. Indiretas'!$DS$7</f>
        <v>0</v>
      </c>
      <c r="B51567" s="314" t="str">
        <f>'Comp. Desp. Indiretas'!$A$15</f>
        <v>MOC</v>
      </c>
      <c r="D51567" s="315" t="str">
        <f>'Comp. Desp. Indiretas'!$C$15</f>
        <v>ANALISTA DE PROJETOS JUNIOR</v>
      </c>
      <c r="E51567" s="314" t="str">
        <f>Resumo!$R$5</f>
        <v>Despesa</v>
      </c>
      <c r="F51567" s="314" t="str">
        <f>Resumo!$R$6</f>
        <v>Despesa Indireta</v>
      </c>
      <c r="G51567" s="327">
        <f>'Comp. Desp. Indiretas'!DS15</f>
        <v>0</v>
      </c>
    </row>
    <row r="51568" spans="1:7" x14ac:dyDescent="0.25">
      <c r="A51568" s="319">
        <f>'Comp. Desp. Indiretas'!$DS$7</f>
        <v>0</v>
      </c>
      <c r="B51568" s="314" t="str">
        <f>'Comp. Desp. Indiretas'!$A$16</f>
        <v>MOC</v>
      </c>
      <c r="D51568" s="315" t="str">
        <f>'Comp. Desp. Indiretas'!$C$16</f>
        <v>TÉCNICO OPERACIONAL</v>
      </c>
      <c r="E51568" s="314" t="str">
        <f>Resumo!$R$5</f>
        <v>Despesa</v>
      </c>
      <c r="F51568" s="314" t="str">
        <f>Resumo!$R$6</f>
        <v>Despesa Indireta</v>
      </c>
      <c r="G51568" s="327">
        <f>'Comp. Desp. Indiretas'!DS16</f>
        <v>0</v>
      </c>
    </row>
    <row r="51569" spans="1:7" x14ac:dyDescent="0.25">
      <c r="A51569" s="319">
        <f>'Comp. Desp. Indiretas'!$DS$7</f>
        <v>0</v>
      </c>
      <c r="B51569" s="314" t="str">
        <f>'Comp. Desp. Indiretas'!$A$17</f>
        <v>MOC</v>
      </c>
      <c r="D51569" s="315" t="str">
        <f>'Comp. Desp. Indiretas'!$C$17</f>
        <v>TÉCNICO OPERACIONAL - C/ PERICULOSIDADE</v>
      </c>
      <c r="E51569" s="314" t="str">
        <f>Resumo!$R$5</f>
        <v>Despesa</v>
      </c>
      <c r="F51569" s="314" t="str">
        <f>Resumo!$R$6</f>
        <v>Despesa Indireta</v>
      </c>
      <c r="G51569" s="327">
        <f>'Comp. Desp. Indiretas'!DS17</f>
        <v>0</v>
      </c>
    </row>
    <row r="51570" spans="1:7" x14ac:dyDescent="0.25">
      <c r="A51570" s="319">
        <f>'Comp. Desp. Indiretas'!$DS$7</f>
        <v>0</v>
      </c>
      <c r="B51570" s="314" t="str">
        <f>'Comp. Desp. Indiretas'!$A$18</f>
        <v>MOC</v>
      </c>
      <c r="D51570" s="315" t="str">
        <f>'Comp. Desp. Indiretas'!$C$18</f>
        <v>ANALISTA DE GEOPROCESSAMENTO</v>
      </c>
      <c r="E51570" s="314" t="str">
        <f>Resumo!$R$5</f>
        <v>Despesa</v>
      </c>
      <c r="F51570" s="314" t="str">
        <f>Resumo!$R$6</f>
        <v>Despesa Indireta</v>
      </c>
      <c r="G51570" s="327">
        <f>'Comp. Desp. Indiretas'!DS18</f>
        <v>0</v>
      </c>
    </row>
    <row r="51571" spans="1:7" x14ac:dyDescent="0.25">
      <c r="A51571" s="319">
        <f>'Comp. Desp. Indiretas'!$DS$7</f>
        <v>0</v>
      </c>
      <c r="B51571" s="314" t="str">
        <f>'Comp. Desp. Indiretas'!$A$19</f>
        <v>MOC</v>
      </c>
      <c r="D51571" s="315" t="str">
        <f>'Comp. Desp. Indiretas'!$C$19</f>
        <v>ASSISTENTE DE PROJETOS</v>
      </c>
      <c r="E51571" s="314" t="str">
        <f>Resumo!$R$5</f>
        <v>Despesa</v>
      </c>
      <c r="F51571" s="314" t="str">
        <f>Resumo!$R$6</f>
        <v>Despesa Indireta</v>
      </c>
      <c r="G51571" s="327">
        <f>'Comp. Desp. Indiretas'!DS19</f>
        <v>0</v>
      </c>
    </row>
    <row r="51572" spans="1:7" x14ac:dyDescent="0.25">
      <c r="A51572" s="319">
        <f>'Comp. Desp. Indiretas'!$DS$7</f>
        <v>0</v>
      </c>
      <c r="B51572" s="314" t="str">
        <f>'Comp. Desp. Indiretas'!$A$20</f>
        <v>MOC</v>
      </c>
      <c r="D51572" s="315" t="str">
        <f>'Comp. Desp. Indiretas'!$C$20</f>
        <v>AUXILIAR TÉCNICO</v>
      </c>
      <c r="E51572" s="314" t="str">
        <f>Resumo!$R$5</f>
        <v>Despesa</v>
      </c>
      <c r="F51572" s="314" t="str">
        <f>Resumo!$R$6</f>
        <v>Despesa Indireta</v>
      </c>
      <c r="G51572" s="327">
        <f>'Comp. Desp. Indiretas'!DS20</f>
        <v>0</v>
      </c>
    </row>
    <row r="51573" spans="1:7" x14ac:dyDescent="0.25">
      <c r="A51573" s="319">
        <f>'Comp. Desp. Indiretas'!$DS$7</f>
        <v>0</v>
      </c>
      <c r="B51573" s="314" t="str">
        <f>'Comp. Desp. Indiretas'!$A$21</f>
        <v>MOC</v>
      </c>
      <c r="D51573" s="315" t="str">
        <f>'Comp. Desp. Indiretas'!$C$21</f>
        <v>ESTAGIÁRIO TÉCNICO</v>
      </c>
      <c r="E51573" s="314" t="str">
        <f>Resumo!$R$5</f>
        <v>Despesa</v>
      </c>
      <c r="F51573" s="314" t="str">
        <f>Resumo!$R$6</f>
        <v>Despesa Indireta</v>
      </c>
      <c r="G51573" s="327">
        <f>'Comp. Desp. Indiretas'!DS21</f>
        <v>0</v>
      </c>
    </row>
    <row r="51574" spans="1:7" x14ac:dyDescent="0.25">
      <c r="A51574" s="319">
        <f>'Comp. Desp. Indiretas'!$DS$7</f>
        <v>0</v>
      </c>
      <c r="B51574" s="314" t="str">
        <f>'Comp. Desp. Indiretas'!$A$22</f>
        <v>MOC</v>
      </c>
      <c r="D51574" s="315" t="str">
        <f>'Comp. Desp. Indiretas'!$C$22</f>
        <v>ANALISTA FINANCEIRO</v>
      </c>
      <c r="E51574" s="314" t="str">
        <f>Resumo!$R$5</f>
        <v>Despesa</v>
      </c>
      <c r="F51574" s="314" t="str">
        <f>Resumo!$R$6</f>
        <v>Despesa Indireta</v>
      </c>
      <c r="G51574" s="327">
        <f>'Comp. Desp. Indiretas'!DS22</f>
        <v>0</v>
      </c>
    </row>
    <row r="51575" spans="1:7" x14ac:dyDescent="0.25">
      <c r="A51575" s="319">
        <f>'Comp. Desp. Indiretas'!$DS$7</f>
        <v>0</v>
      </c>
      <c r="B51575" s="314" t="str">
        <f>'Comp. Desp. Indiretas'!$A$23</f>
        <v>MOC</v>
      </c>
      <c r="D51575" s="315" t="str">
        <f>'Comp. Desp. Indiretas'!$C$23</f>
        <v>ANALISTA DE SUPRIMENTOS</v>
      </c>
      <c r="E51575" s="314" t="str">
        <f>Resumo!$R$5</f>
        <v>Despesa</v>
      </c>
      <c r="F51575" s="314" t="str">
        <f>Resumo!$R$6</f>
        <v>Despesa Indireta</v>
      </c>
      <c r="G51575" s="327">
        <f>'Comp. Desp. Indiretas'!DS23</f>
        <v>0</v>
      </c>
    </row>
    <row r="51576" spans="1:7" x14ac:dyDescent="0.25">
      <c r="A51576" s="319">
        <f>'Comp. Desp. Indiretas'!$DS$7</f>
        <v>0</v>
      </c>
      <c r="B51576" s="314" t="str">
        <f>'Comp. Desp. Indiretas'!$A$24</f>
        <v>DG</v>
      </c>
      <c r="D51576" s="315" t="str">
        <f>'Comp. Desp. Indiretas'!$C$24</f>
        <v>HOSPEDAGEM - NIVEL 1</v>
      </c>
      <c r="E51576" s="314" t="str">
        <f>Resumo!$R$5</f>
        <v>Despesa</v>
      </c>
      <c r="F51576" s="314" t="str">
        <f>Resumo!$R$6</f>
        <v>Despesa Indireta</v>
      </c>
      <c r="G51576" s="327">
        <f>'Comp. Desp. Indiretas'!DS24</f>
        <v>0</v>
      </c>
    </row>
    <row r="51577" spans="1:7" x14ac:dyDescent="0.25">
      <c r="A51577" s="319">
        <f>'Comp. Desp. Indiretas'!$DS$7</f>
        <v>0</v>
      </c>
      <c r="B51577" s="314" t="str">
        <f>'Comp. Desp. Indiretas'!$A$25</f>
        <v>DG</v>
      </c>
      <c r="D51577" s="315" t="str">
        <f>'Comp. Desp. Indiretas'!$C$25</f>
        <v>HOSPEDAGEM - NIVEL 2</v>
      </c>
      <c r="E51577" s="314" t="str">
        <f>Resumo!$R$5</f>
        <v>Despesa</v>
      </c>
      <c r="F51577" s="314" t="str">
        <f>Resumo!$R$6</f>
        <v>Despesa Indireta</v>
      </c>
      <c r="G51577" s="327">
        <f>'Comp. Desp. Indiretas'!DS25</f>
        <v>0</v>
      </c>
    </row>
    <row r="51578" spans="1:7" x14ac:dyDescent="0.25">
      <c r="A51578" s="319">
        <f>'Comp. Desp. Indiretas'!$DS$7</f>
        <v>0</v>
      </c>
      <c r="B51578" s="314" t="str">
        <f>'Comp. Desp. Indiretas'!$A$26</f>
        <v>DG</v>
      </c>
      <c r="D51578" s="315" t="str">
        <f>'Comp. Desp. Indiretas'!$C$26</f>
        <v>HOSPEDAGEM - NIVEL 3</v>
      </c>
      <c r="E51578" s="314" t="str">
        <f>Resumo!$R$5</f>
        <v>Despesa</v>
      </c>
      <c r="F51578" s="314" t="str">
        <f>Resumo!$R$6</f>
        <v>Despesa Indireta</v>
      </c>
      <c r="G51578" s="327">
        <f>'Comp. Desp. Indiretas'!DS26</f>
        <v>0</v>
      </c>
    </row>
    <row r="51579" spans="1:7" x14ac:dyDescent="0.25">
      <c r="A51579" s="319">
        <f>'Comp. Desp. Indiretas'!$DS$7</f>
        <v>0</v>
      </c>
      <c r="B51579" s="314" t="str">
        <f>'Comp. Desp. Indiretas'!$A$27</f>
        <v>DG</v>
      </c>
      <c r="D51579" s="315" t="str">
        <f>'Comp. Desp. Indiretas'!$C$27</f>
        <v>LOCAÇÃO DE BASE OPERACIONAL</v>
      </c>
      <c r="E51579" s="314" t="str">
        <f>Resumo!$R$5</f>
        <v>Despesa</v>
      </c>
      <c r="F51579" s="314" t="str">
        <f>Resumo!$R$6</f>
        <v>Despesa Indireta</v>
      </c>
      <c r="G51579" s="327">
        <f>'Comp. Desp. Indiretas'!DS27</f>
        <v>0</v>
      </c>
    </row>
    <row r="51580" spans="1:7" x14ac:dyDescent="0.25">
      <c r="A51580" s="319">
        <f>'Comp. Desp. Indiretas'!$DS$7</f>
        <v>0</v>
      </c>
      <c r="B51580" s="314" t="str">
        <f>'Comp. Desp. Indiretas'!$A$28</f>
        <v>DG</v>
      </c>
      <c r="D51580" s="315" t="str">
        <f>'Comp. Desp. Indiretas'!$C$28</f>
        <v>ALIMENTAÇÃO - NIVEL 1</v>
      </c>
      <c r="E51580" s="314" t="str">
        <f>Resumo!$R$5</f>
        <v>Despesa</v>
      </c>
      <c r="F51580" s="314" t="str">
        <f>Resumo!$R$6</f>
        <v>Despesa Indireta</v>
      </c>
      <c r="G51580" s="327">
        <f>'Comp. Desp. Indiretas'!DS28</f>
        <v>0</v>
      </c>
    </row>
    <row r="51581" spans="1:7" x14ac:dyDescent="0.25">
      <c r="A51581" s="319">
        <f>'Comp. Desp. Indiretas'!$DS$7</f>
        <v>0</v>
      </c>
      <c r="B51581" s="314" t="str">
        <f>'Comp. Desp. Indiretas'!$A$29</f>
        <v>DG</v>
      </c>
      <c r="D51581" s="315" t="str">
        <f>'Comp. Desp. Indiretas'!$C$29</f>
        <v>ALIMENTAÇÃO - NIVEL 2</v>
      </c>
      <c r="E51581" s="314" t="str">
        <f>Resumo!$R$5</f>
        <v>Despesa</v>
      </c>
      <c r="F51581" s="314" t="str">
        <f>Resumo!$R$6</f>
        <v>Despesa Indireta</v>
      </c>
      <c r="G51581" s="327">
        <f>'Comp. Desp. Indiretas'!DS29</f>
        <v>0</v>
      </c>
    </row>
    <row r="51582" spans="1:7" x14ac:dyDescent="0.25">
      <c r="A51582" s="319">
        <f>'Comp. Desp. Indiretas'!$DS$7</f>
        <v>0</v>
      </c>
      <c r="B51582" s="314" t="str">
        <f>'Comp. Desp. Indiretas'!$A$30</f>
        <v>DG</v>
      </c>
      <c r="D51582" s="315" t="str">
        <f>'Comp. Desp. Indiretas'!$C$30</f>
        <v>ALIMENTAÇÃO - NIVEL 3</v>
      </c>
      <c r="E51582" s="314" t="str">
        <f>Resumo!$R$5</f>
        <v>Despesa</v>
      </c>
      <c r="F51582" s="314" t="str">
        <f>Resumo!$R$6</f>
        <v>Despesa Indireta</v>
      </c>
      <c r="G51582" s="327">
        <f>'Comp. Desp. Indiretas'!DS30</f>
        <v>0</v>
      </c>
    </row>
    <row r="51583" spans="1:7" x14ac:dyDescent="0.25">
      <c r="A51583" s="319">
        <f>'Comp. Desp. Indiretas'!$DS$7</f>
        <v>0</v>
      </c>
      <c r="B51583" s="314" t="str">
        <f>'Comp. Desp. Indiretas'!$A$31</f>
        <v>DG</v>
      </c>
      <c r="D51583" s="315" t="str">
        <f>'Comp. Desp. Indiretas'!$C$31</f>
        <v>TELEFONIA</v>
      </c>
      <c r="E51583" s="314" t="str">
        <f>Resumo!$R$5</f>
        <v>Despesa</v>
      </c>
      <c r="F51583" s="314" t="str">
        <f>Resumo!$R$6</f>
        <v>Despesa Indireta</v>
      </c>
      <c r="G51583" s="327">
        <f>'Comp. Desp. Indiretas'!DS31</f>
        <v>0</v>
      </c>
    </row>
    <row r="51584" spans="1:7" x14ac:dyDescent="0.25">
      <c r="A51584" s="319">
        <f>'Comp. Desp. Indiretas'!$DS$7</f>
        <v>0</v>
      </c>
      <c r="B51584" s="314" t="str">
        <f>'Comp. Desp. Indiretas'!$A$32</f>
        <v>DG</v>
      </c>
      <c r="D51584" s="315" t="str">
        <f>'Comp. Desp. Indiretas'!$C$32</f>
        <v>ALUGUEL DE VEÍCULO LEVE MENSAL</v>
      </c>
      <c r="E51584" s="314" t="str">
        <f>Resumo!$R$5</f>
        <v>Despesa</v>
      </c>
      <c r="F51584" s="314" t="str">
        <f>Resumo!$R$6</f>
        <v>Despesa Indireta</v>
      </c>
      <c r="G51584" s="327">
        <f>'Comp. Desp. Indiretas'!DS32</f>
        <v>0</v>
      </c>
    </row>
    <row r="51585" spans="1:7" x14ac:dyDescent="0.25">
      <c r="A51585" s="319">
        <f>'Comp. Desp. Indiretas'!$DS$7</f>
        <v>0</v>
      </c>
      <c r="B51585" s="314" t="str">
        <f>'Comp. Desp. Indiretas'!$A$33</f>
        <v>DG</v>
      </c>
      <c r="D51585" s="315" t="str">
        <f>'Comp. Desp. Indiretas'!$C$33</f>
        <v>ALUGUEL DE VEICULO LEVE</v>
      </c>
      <c r="E51585" s="314" t="str">
        <f>Resumo!$R$5</f>
        <v>Despesa</v>
      </c>
      <c r="F51585" s="314" t="str">
        <f>Resumo!$R$6</f>
        <v>Despesa Indireta</v>
      </c>
      <c r="G51585" s="327">
        <f>'Comp. Desp. Indiretas'!DS33</f>
        <v>0</v>
      </c>
    </row>
    <row r="51586" spans="1:7" x14ac:dyDescent="0.25">
      <c r="A51586" s="319">
        <f>'Comp. Desp. Indiretas'!$DS$7</f>
        <v>0</v>
      </c>
      <c r="B51586" s="314" t="str">
        <f>'Comp. Desp. Indiretas'!$A$34</f>
        <v>DG</v>
      </c>
      <c r="D51586" s="315" t="str">
        <f>'Comp. Desp. Indiretas'!$C$34</f>
        <v>ALUGUEL CAMINHONTE</v>
      </c>
      <c r="E51586" s="314" t="str">
        <f>Resumo!$R$5</f>
        <v>Despesa</v>
      </c>
      <c r="F51586" s="314" t="str">
        <f>Resumo!$R$6</f>
        <v>Despesa Indireta</v>
      </c>
      <c r="G51586" s="327">
        <f>'Comp. Desp. Indiretas'!DS34</f>
        <v>0</v>
      </c>
    </row>
    <row r="51587" spans="1:7" x14ac:dyDescent="0.25">
      <c r="A51587" s="319">
        <f>'Comp. Desp. Indiretas'!$DS$7</f>
        <v>0</v>
      </c>
      <c r="B51587" s="314" t="str">
        <f>'Comp. Desp. Indiretas'!$A$35</f>
        <v>DG</v>
      </c>
      <c r="D51587" s="315" t="str">
        <f>'Comp. Desp. Indiretas'!$C$35</f>
        <v>AQUISIÇÃO DE VEICULO</v>
      </c>
      <c r="E51587" s="314" t="str">
        <f>Resumo!$R$5</f>
        <v>Despesa</v>
      </c>
      <c r="F51587" s="314" t="str">
        <f>Resumo!$R$6</f>
        <v>Despesa Indireta</v>
      </c>
      <c r="G51587" s="327">
        <f>'Comp. Desp. Indiretas'!DS35</f>
        <v>0</v>
      </c>
    </row>
    <row r="51588" spans="1:7" x14ac:dyDescent="0.25">
      <c r="A51588" s="319">
        <f>'Comp. Desp. Indiretas'!$DS$7</f>
        <v>0</v>
      </c>
      <c r="B51588" s="314" t="str">
        <f>'Comp. Desp. Indiretas'!$A$36</f>
        <v>DG</v>
      </c>
      <c r="D51588" s="315" t="str">
        <f>'Comp. Desp. Indiretas'!$C$36</f>
        <v>COMBUSTÍVEL - GASOLINA</v>
      </c>
      <c r="E51588" s="314" t="str">
        <f>Resumo!$R$5</f>
        <v>Despesa</v>
      </c>
      <c r="F51588" s="314" t="str">
        <f>Resumo!$R$6</f>
        <v>Despesa Indireta</v>
      </c>
      <c r="G51588" s="327">
        <f>'Comp. Desp. Indiretas'!DS36</f>
        <v>0</v>
      </c>
    </row>
    <row r="51589" spans="1:7" x14ac:dyDescent="0.25">
      <c r="A51589" s="319">
        <f>'Comp. Desp. Indiretas'!$DS$7</f>
        <v>0</v>
      </c>
      <c r="B51589" s="314" t="str">
        <f>'Comp. Desp. Indiretas'!$A$37</f>
        <v>DG</v>
      </c>
      <c r="D51589" s="315" t="str">
        <f>'Comp. Desp. Indiretas'!$C$37</f>
        <v>COMBUSTÍVEL - DIESEL</v>
      </c>
      <c r="E51589" s="314" t="str">
        <f>Resumo!$R$5</f>
        <v>Despesa</v>
      </c>
      <c r="F51589" s="314" t="str">
        <f>Resumo!$R$6</f>
        <v>Despesa Indireta</v>
      </c>
      <c r="G51589" s="327">
        <f>'Comp. Desp. Indiretas'!DS37</f>
        <v>0</v>
      </c>
    </row>
    <row r="51590" spans="1:7" x14ac:dyDescent="0.25">
      <c r="A51590" s="319">
        <f>'Comp. Desp. Indiretas'!$DS$7</f>
        <v>0</v>
      </c>
      <c r="B51590" s="314" t="str">
        <f>'Comp. Desp. Indiretas'!$A$38</f>
        <v>DG</v>
      </c>
      <c r="D51590" s="315" t="str">
        <f>'Comp. Desp. Indiretas'!$C$38</f>
        <v>PASSAGEM AÉREA</v>
      </c>
      <c r="E51590" s="314" t="str">
        <f>Resumo!$R$5</f>
        <v>Despesa</v>
      </c>
      <c r="F51590" s="314" t="str">
        <f>Resumo!$R$6</f>
        <v>Despesa Indireta</v>
      </c>
      <c r="G51590" s="327">
        <f>'Comp. Desp. Indiretas'!DS38</f>
        <v>0</v>
      </c>
    </row>
    <row r="51591" spans="1:7" x14ac:dyDescent="0.25">
      <c r="A51591" s="319">
        <f>'Comp. Desp. Indiretas'!$DS$7</f>
        <v>0</v>
      </c>
      <c r="B51591" s="314" t="str">
        <f>'Comp. Desp. Indiretas'!$A$39</f>
        <v>ART</v>
      </c>
      <c r="D51591" s="315" t="str">
        <f>'Comp. Desp. Indiretas'!$C$39</f>
        <v>ART CREA - Nível 1</v>
      </c>
      <c r="E51591" s="314" t="str">
        <f>Resumo!$R$5</f>
        <v>Despesa</v>
      </c>
      <c r="F51591" s="314" t="str">
        <f>Resumo!$R$6</f>
        <v>Despesa Indireta</v>
      </c>
      <c r="G51591" s="327">
        <f>'Comp. Desp. Indiretas'!DS39</f>
        <v>0</v>
      </c>
    </row>
    <row r="51592" spans="1:7" x14ac:dyDescent="0.25">
      <c r="A51592" s="319">
        <f>'Comp. Desp. Indiretas'!$DS$7</f>
        <v>0</v>
      </c>
      <c r="B51592" s="314" t="str">
        <f>'Comp. Desp. Indiretas'!$A$40</f>
        <v>ART</v>
      </c>
      <c r="D51592" s="315" t="str">
        <f>'Comp. Desp. Indiretas'!$C$40</f>
        <v>ART CREA - Nível 2</v>
      </c>
      <c r="E51592" s="314" t="str">
        <f>Resumo!$R$5</f>
        <v>Despesa</v>
      </c>
      <c r="F51592" s="314" t="str">
        <f>Resumo!$R$6</f>
        <v>Despesa Indireta</v>
      </c>
      <c r="G51592" s="327">
        <f>'Comp. Desp. Indiretas'!DS40</f>
        <v>0</v>
      </c>
    </row>
    <row r="51593" spans="1:7" x14ac:dyDescent="0.25">
      <c r="A51593" s="319">
        <f>'Comp. Desp. Indiretas'!$DS$7</f>
        <v>0</v>
      </c>
      <c r="B51593" s="314" t="str">
        <f>'Comp. Desp. Indiretas'!$A$41</f>
        <v>ART</v>
      </c>
      <c r="D51593" s="315" t="str">
        <f>'Comp. Desp. Indiretas'!$C$41</f>
        <v>ART CREA - Nível 3</v>
      </c>
      <c r="E51593" s="314" t="str">
        <f>Resumo!$R$5</f>
        <v>Despesa</v>
      </c>
      <c r="F51593" s="314" t="str">
        <f>Resumo!$R$6</f>
        <v>Despesa Indireta</v>
      </c>
      <c r="G51593" s="327">
        <f>'Comp. Desp. Indiretas'!DS41</f>
        <v>0</v>
      </c>
    </row>
    <row r="51594" spans="1:7" x14ac:dyDescent="0.25">
      <c r="A51594" s="319">
        <f>'Comp. Desp. Indiretas'!$DS$7</f>
        <v>0</v>
      </c>
      <c r="B51594" s="314" t="str">
        <f>'Comp. Desp. Indiretas'!$A$42</f>
        <v>ART</v>
      </c>
      <c r="D51594" s="315" t="str">
        <f>'Comp. Desp. Indiretas'!$C$42</f>
        <v>ACERVO CREA</v>
      </c>
      <c r="E51594" s="314" t="str">
        <f>Resumo!$R$5</f>
        <v>Despesa</v>
      </c>
      <c r="F51594" s="314" t="str">
        <f>Resumo!$R$6</f>
        <v>Despesa Indireta</v>
      </c>
      <c r="G51594" s="327">
        <f>'Comp. Desp. Indiretas'!DS42</f>
        <v>0</v>
      </c>
    </row>
    <row r="51595" spans="1:7" x14ac:dyDescent="0.25">
      <c r="A51595" s="319">
        <f>'Comp. Desp. Indiretas'!$DS$7</f>
        <v>0</v>
      </c>
      <c r="B51595" s="314" t="str">
        <f>'Comp. Desp. Indiretas'!$A$43</f>
        <v>ART</v>
      </c>
      <c r="D51595" s="315" t="str">
        <f>'Comp. Desp. Indiretas'!$C$43</f>
        <v>ART CRBio</v>
      </c>
      <c r="E51595" s="314" t="str">
        <f>Resumo!$R$5</f>
        <v>Despesa</v>
      </c>
      <c r="F51595" s="314" t="str">
        <f>Resumo!$R$6</f>
        <v>Despesa Indireta</v>
      </c>
      <c r="G51595" s="327">
        <f>'Comp. Desp. Indiretas'!DS43</f>
        <v>0</v>
      </c>
    </row>
    <row r="51596" spans="1:7" x14ac:dyDescent="0.25">
      <c r="A51596" s="319">
        <f>'Comp. Desp. Indiretas'!$DS$7</f>
        <v>0</v>
      </c>
      <c r="B51596" s="314" t="str">
        <f>'Comp. Desp. Indiretas'!$A$44</f>
        <v>ART</v>
      </c>
      <c r="D51596" s="315" t="str">
        <f>'Comp. Desp. Indiretas'!$C$44</f>
        <v>ACERVO CRBio</v>
      </c>
      <c r="E51596" s="314" t="str">
        <f>Resumo!$R$5</f>
        <v>Despesa</v>
      </c>
      <c r="F51596" s="314" t="str">
        <f>Resumo!$R$6</f>
        <v>Despesa Indireta</v>
      </c>
      <c r="G51596" s="327">
        <f>'Comp. Desp. Indiretas'!DS44</f>
        <v>0</v>
      </c>
    </row>
    <row r="51597" spans="1:7" x14ac:dyDescent="0.25">
      <c r="A51597" s="319">
        <f>'Comp. Desp. Indiretas'!$DS$7</f>
        <v>0</v>
      </c>
      <c r="B51597" s="314" t="str">
        <f>'Comp. Desp. Indiretas'!$A$45</f>
        <v>ART</v>
      </c>
      <c r="D51597" s="315" t="str">
        <f>'Comp. Desp. Indiretas'!$C$45</f>
        <v>VISTO CREA PF</v>
      </c>
      <c r="E51597" s="314" t="str">
        <f>Resumo!$R$5</f>
        <v>Despesa</v>
      </c>
      <c r="F51597" s="314" t="str">
        <f>Resumo!$R$6</f>
        <v>Despesa Indireta</v>
      </c>
      <c r="G51597" s="327">
        <f>'Comp. Desp. Indiretas'!DS45</f>
        <v>0</v>
      </c>
    </row>
    <row r="51598" spans="1:7" x14ac:dyDescent="0.25">
      <c r="A51598" s="319">
        <f>'Comp. Desp. Indiretas'!$DS$7</f>
        <v>0</v>
      </c>
      <c r="B51598" s="314" t="str">
        <f>'Comp. Desp. Indiretas'!$A$46</f>
        <v>ART</v>
      </c>
      <c r="D51598" s="315" t="str">
        <f>'Comp. Desp. Indiretas'!$C$46</f>
        <v>VISTO CREA PJ</v>
      </c>
      <c r="E51598" s="314" t="str">
        <f>Resumo!$R$5</f>
        <v>Despesa</v>
      </c>
      <c r="F51598" s="314" t="str">
        <f>Resumo!$R$6</f>
        <v>Despesa Indireta</v>
      </c>
      <c r="G51598" s="327">
        <f>'Comp. Desp. Indiretas'!DS46</f>
        <v>0</v>
      </c>
    </row>
    <row r="51599" spans="1:7" x14ac:dyDescent="0.25">
      <c r="A51599" s="319">
        <f>'Comp. Desp. Indiretas'!$DS$7</f>
        <v>0</v>
      </c>
      <c r="B51599" s="314" t="str">
        <f>'Comp. Desp. Indiretas'!$A$47</f>
        <v>ART</v>
      </c>
      <c r="D51599" s="315" t="str">
        <f>'Comp. Desp. Indiretas'!$C$47</f>
        <v>ANUIDADE CREA PF</v>
      </c>
      <c r="E51599" s="314" t="str">
        <f>Resumo!$R$5</f>
        <v>Despesa</v>
      </c>
      <c r="F51599" s="314" t="str">
        <f>Resumo!$R$6</f>
        <v>Despesa Indireta</v>
      </c>
      <c r="G51599" s="327">
        <f>'Comp. Desp. Indiretas'!DS47</f>
        <v>0</v>
      </c>
    </row>
    <row r="51600" spans="1:7" x14ac:dyDescent="0.25">
      <c r="A51600" s="319">
        <f>'Comp. Desp. Indiretas'!$DS$7</f>
        <v>0</v>
      </c>
      <c r="B51600" s="314" t="str">
        <f>'Comp. Desp. Indiretas'!$A$48</f>
        <v>ART</v>
      </c>
      <c r="D51600" s="315" t="str">
        <f>'Comp. Desp. Indiretas'!$C$48</f>
        <v>ANUIDADE CREA PJ</v>
      </c>
      <c r="E51600" s="314" t="str">
        <f>Resumo!$R$5</f>
        <v>Despesa</v>
      </c>
      <c r="F51600" s="314" t="str">
        <f>Resumo!$R$6</f>
        <v>Despesa Indireta</v>
      </c>
      <c r="G51600" s="327">
        <f>'Comp. Desp. Indiretas'!DS48</f>
        <v>0</v>
      </c>
    </row>
    <row r="51601" spans="1:7" x14ac:dyDescent="0.25">
      <c r="A51601" s="319">
        <f>'Comp. Desp. Indiretas'!$DS$7</f>
        <v>0</v>
      </c>
      <c r="B51601" s="314" t="str">
        <f>'Comp. Desp. Indiretas'!$A$49</f>
        <v>ART</v>
      </c>
      <c r="D51601" s="315" t="str">
        <f>'Comp. Desp. Indiretas'!$C$49</f>
        <v>VISTO CRBio PF</v>
      </c>
      <c r="E51601" s="314" t="str">
        <f>Resumo!$R$5</f>
        <v>Despesa</v>
      </c>
      <c r="F51601" s="314" t="str">
        <f>Resumo!$R$6</f>
        <v>Despesa Indireta</v>
      </c>
      <c r="G51601" s="327">
        <f>'Comp. Desp. Indiretas'!DS49</f>
        <v>0</v>
      </c>
    </row>
    <row r="51602" spans="1:7" x14ac:dyDescent="0.25">
      <c r="A51602" s="319">
        <f>'Comp. Desp. Indiretas'!$DS$7</f>
        <v>0</v>
      </c>
      <c r="B51602" s="314" t="str">
        <f>'Comp. Desp. Indiretas'!$A$50</f>
        <v>ART</v>
      </c>
      <c r="D51602" s="315" t="str">
        <f>'Comp. Desp. Indiretas'!$C$50</f>
        <v>VISTO CRBio PJ</v>
      </c>
      <c r="E51602" s="314" t="str">
        <f>Resumo!$R$5</f>
        <v>Despesa</v>
      </c>
      <c r="F51602" s="314" t="str">
        <f>Resumo!$R$6</f>
        <v>Despesa Indireta</v>
      </c>
      <c r="G51602" s="327">
        <f>'Comp. Desp. Indiretas'!DS50</f>
        <v>0</v>
      </c>
    </row>
    <row r="51603" spans="1:7" x14ac:dyDescent="0.25">
      <c r="A51603" s="319">
        <f>'Comp. Desp. Indiretas'!$DS$7</f>
        <v>0</v>
      </c>
      <c r="B51603" s="314" t="str">
        <f>'Comp. Desp. Indiretas'!$A$51</f>
        <v>SMS</v>
      </c>
      <c r="D51603" s="315" t="str">
        <f>'Comp. Desp. Indiretas'!$C$51</f>
        <v>PPRA</v>
      </c>
      <c r="E51603" s="314" t="str">
        <f>Resumo!$R$5</f>
        <v>Despesa</v>
      </c>
      <c r="F51603" s="314" t="str">
        <f>Resumo!$R$6</f>
        <v>Despesa Indireta</v>
      </c>
      <c r="G51603" s="327">
        <f>'Comp. Desp. Indiretas'!DS51</f>
        <v>0</v>
      </c>
    </row>
    <row r="51604" spans="1:7" x14ac:dyDescent="0.25">
      <c r="A51604" s="319">
        <f>'Comp. Desp. Indiretas'!$DS$7</f>
        <v>0</v>
      </c>
      <c r="B51604" s="314" t="str">
        <f>'Comp. Desp. Indiretas'!$A$52</f>
        <v>SMS</v>
      </c>
      <c r="D51604" s="315" t="str">
        <f>'Comp. Desp. Indiretas'!$C$52</f>
        <v>PCMSO</v>
      </c>
      <c r="E51604" s="314" t="str">
        <f>Resumo!$R$5</f>
        <v>Despesa</v>
      </c>
      <c r="F51604" s="314" t="str">
        <f>Resumo!$R$6</f>
        <v>Despesa Indireta</v>
      </c>
      <c r="G51604" s="327">
        <f>'Comp. Desp. Indiretas'!DS52</f>
        <v>0</v>
      </c>
    </row>
    <row r="51605" spans="1:7" x14ac:dyDescent="0.25">
      <c r="A51605" s="319">
        <f>'Comp. Desp. Indiretas'!$DS$7</f>
        <v>0</v>
      </c>
      <c r="B51605" s="314" t="str">
        <f>'Comp. Desp. Indiretas'!$A$53</f>
        <v>SMS</v>
      </c>
      <c r="D51605" s="315" t="str">
        <f>'Comp. Desp. Indiretas'!$C$53</f>
        <v>APR</v>
      </c>
      <c r="E51605" s="314" t="str">
        <f>Resumo!$R$5</f>
        <v>Despesa</v>
      </c>
      <c r="F51605" s="314" t="str">
        <f>Resumo!$R$6</f>
        <v>Despesa Indireta</v>
      </c>
      <c r="G51605" s="327">
        <f>'Comp. Desp. Indiretas'!DS53</f>
        <v>0</v>
      </c>
    </row>
    <row r="51606" spans="1:7" x14ac:dyDescent="0.25">
      <c r="A51606" s="319">
        <f>'Comp. Desp. Indiretas'!$DS$7</f>
        <v>0</v>
      </c>
      <c r="B51606" s="314" t="str">
        <f>'Comp. Desp. Indiretas'!$A$55</f>
        <v>SMS</v>
      </c>
      <c r="D51606" s="315" t="str">
        <f>'Comp. Desp. Indiretas'!$C$55</f>
        <v>TREINAMENTO</v>
      </c>
      <c r="E51606" s="314" t="str">
        <f>Resumo!$R$5</f>
        <v>Despesa</v>
      </c>
      <c r="F51606" s="314" t="str">
        <f>Resumo!$R$6</f>
        <v>Despesa Indireta</v>
      </c>
      <c r="G51606" s="327">
        <f>'Comp. Desp. Indiretas'!DS55</f>
        <v>0</v>
      </c>
    </row>
    <row r="51607" spans="1:7" x14ac:dyDescent="0.25">
      <c r="A51607" s="319">
        <f>'Comp. Desp. Indiretas'!$DS$7</f>
        <v>0</v>
      </c>
      <c r="B51607" s="314" t="str">
        <f>'Comp. Desp. Indiretas'!$A$56</f>
        <v>SMS</v>
      </c>
      <c r="D51607" s="315" t="str">
        <f>'Comp. Desp. Indiretas'!$C$56</f>
        <v>ASO</v>
      </c>
      <c r="E51607" s="314" t="str">
        <f>Resumo!$R$5</f>
        <v>Despesa</v>
      </c>
      <c r="F51607" s="314" t="str">
        <f>Resumo!$R$6</f>
        <v>Despesa Indireta</v>
      </c>
      <c r="G51607" s="327">
        <f>'Comp. Desp. Indiretas'!DS56</f>
        <v>0</v>
      </c>
    </row>
    <row r="51608" spans="1:7" x14ac:dyDescent="0.25">
      <c r="A51608" s="319">
        <f>'Comp. Desp. Indiretas'!$DS$7</f>
        <v>0</v>
      </c>
      <c r="B51608" s="314">
        <f>'Comp. Desp. Indiretas'!$A$57</f>
        <v>0</v>
      </c>
      <c r="D51608" s="315" t="str">
        <f>'Comp. Desp. Indiretas'!$C$57</f>
        <v/>
      </c>
      <c r="E51608" s="314" t="str">
        <f>Resumo!$R$5</f>
        <v>Despesa</v>
      </c>
      <c r="F51608" s="314" t="str">
        <f>Resumo!$R$6</f>
        <v>Despesa Indireta</v>
      </c>
      <c r="G51608" s="327">
        <f>'Comp. Desp. Indiretas'!DS57</f>
        <v>0</v>
      </c>
    </row>
    <row r="51609" spans="1:7" x14ac:dyDescent="0.25">
      <c r="A51609" s="319">
        <f>'Comp. Desp. Indiretas'!$DS$7</f>
        <v>0</v>
      </c>
      <c r="B51609" s="314">
        <f>'Comp. Desp. Indiretas'!$A$58</f>
        <v>0</v>
      </c>
      <c r="D51609" s="315" t="str">
        <f>'Comp. Desp. Indiretas'!$C$58</f>
        <v/>
      </c>
      <c r="E51609" s="314" t="str">
        <f>Resumo!$R$5</f>
        <v>Despesa</v>
      </c>
      <c r="F51609" s="314" t="str">
        <f>Resumo!$R$6</f>
        <v>Despesa Indireta</v>
      </c>
      <c r="G51609" s="327">
        <f>'Comp. Desp. Indiretas'!DS58</f>
        <v>0</v>
      </c>
    </row>
    <row r="51610" spans="1:7" x14ac:dyDescent="0.25">
      <c r="A51610" s="319">
        <f>'Comp. Desp. Indiretas'!$DS$7</f>
        <v>0</v>
      </c>
      <c r="B51610" s="314">
        <f>'Comp. Desp. Indiretas'!$A$59</f>
        <v>0</v>
      </c>
      <c r="D51610" s="315" t="str">
        <f>'Comp. Desp. Indiretas'!$C$59</f>
        <v/>
      </c>
      <c r="E51610" s="314" t="str">
        <f>Resumo!$R$5</f>
        <v>Despesa</v>
      </c>
      <c r="F51610" s="314" t="str">
        <f>Resumo!$R$6</f>
        <v>Despesa Indireta</v>
      </c>
      <c r="G51610" s="327">
        <f>'Comp. Desp. Indiretas'!DS59</f>
        <v>0</v>
      </c>
    </row>
    <row r="51611" spans="1:7" x14ac:dyDescent="0.25">
      <c r="A51611" s="319">
        <f>'Comp. Desp. Indiretas'!$DS$7</f>
        <v>0</v>
      </c>
      <c r="B51611" s="314">
        <f>'Comp. Desp. Indiretas'!$A$60</f>
        <v>0</v>
      </c>
      <c r="D51611" s="315" t="str">
        <f>'Comp. Desp. Indiretas'!$C$60</f>
        <v/>
      </c>
      <c r="E51611" s="314" t="str">
        <f>Resumo!$R$5</f>
        <v>Despesa</v>
      </c>
      <c r="F51611" s="314" t="str">
        <f>Resumo!$R$6</f>
        <v>Despesa Indireta</v>
      </c>
      <c r="G51611" s="327">
        <f>'Comp. Desp. Indiretas'!DS60</f>
        <v>0</v>
      </c>
    </row>
    <row r="51612" spans="1:7" x14ac:dyDescent="0.25">
      <c r="A51612" s="319">
        <f>'Comp. Desp. Indiretas'!$DS$7</f>
        <v>0</v>
      </c>
      <c r="B51612" s="314" t="str">
        <f>'Comp. Desp. Indiretas'!$A$63</f>
        <v>MOC</v>
      </c>
      <c r="D51612" s="315" t="str">
        <f>'Comp. Desp. Indiretas'!$C$63</f>
        <v>DIRETOR TÉCNICO</v>
      </c>
      <c r="E51612" s="314" t="str">
        <f>Resumo!$R$5</f>
        <v>Despesa</v>
      </c>
      <c r="F51612" s="314" t="str">
        <f>Resumo!$R$6</f>
        <v>Despesa Indireta</v>
      </c>
      <c r="G51612" s="327">
        <f>'Comp. Desp. Indiretas'!DS63</f>
        <v>0</v>
      </c>
    </row>
    <row r="51613" spans="1:7" x14ac:dyDescent="0.25">
      <c r="A51613" s="319">
        <f>'Comp. Desp. Indiretas'!$DS$7</f>
        <v>0</v>
      </c>
      <c r="B51613" s="314" t="str">
        <f>'Comp. Desp. Indiretas'!$A$64</f>
        <v>MOC</v>
      </c>
      <c r="D51613" s="315" t="str">
        <f>'Comp. Desp. Indiretas'!$C$64</f>
        <v>ANALISTA DE SUPRIMENTOS</v>
      </c>
      <c r="E51613" s="314" t="str">
        <f>Resumo!$R$5</f>
        <v>Despesa</v>
      </c>
      <c r="F51613" s="314" t="str">
        <f>Resumo!$R$6</f>
        <v>Despesa Indireta</v>
      </c>
      <c r="G51613" s="327">
        <f>'Comp. Desp. Indiretas'!DS64</f>
        <v>0</v>
      </c>
    </row>
    <row r="51614" spans="1:7" x14ac:dyDescent="0.25">
      <c r="A51614" s="319">
        <f>'Comp. Desp. Indiretas'!$DS$7</f>
        <v>0</v>
      </c>
      <c r="B51614" s="314" t="str">
        <f>'Comp. Desp. Indiretas'!$A$65</f>
        <v>MOC</v>
      </c>
      <c r="D51614" s="315" t="str">
        <f>'Comp. Desp. Indiretas'!$C$65</f>
        <v>GERENTE DE PROJETO - PJ</v>
      </c>
      <c r="E51614" s="314" t="str">
        <f>Resumo!$R$5</f>
        <v>Despesa</v>
      </c>
      <c r="F51614" s="314" t="str">
        <f>Resumo!$R$6</f>
        <v>Despesa Indireta</v>
      </c>
      <c r="G51614" s="327">
        <f>'Comp. Desp. Indiretas'!DS65</f>
        <v>0</v>
      </c>
    </row>
    <row r="51615" spans="1:7" x14ac:dyDescent="0.25">
      <c r="A51615" s="319">
        <f>'Comp. Desp. Indiretas'!$DS$7</f>
        <v>0</v>
      </c>
      <c r="B51615" s="314" t="str">
        <f>'Comp. Desp. Indiretas'!$A$66</f>
        <v>MOC</v>
      </c>
      <c r="D51615" s="315" t="str">
        <f>'Comp. Desp. Indiretas'!$C$66</f>
        <v>COORD. DE PROJETO - PJ</v>
      </c>
      <c r="E51615" s="314" t="str">
        <f>Resumo!$R$5</f>
        <v>Despesa</v>
      </c>
      <c r="F51615" s="314" t="str">
        <f>Resumo!$R$6</f>
        <v>Despesa Indireta</v>
      </c>
      <c r="G51615" s="327">
        <f>'Comp. Desp. Indiretas'!DS66</f>
        <v>0</v>
      </c>
    </row>
    <row r="51616" spans="1:7" x14ac:dyDescent="0.25">
      <c r="A51616" s="319">
        <f>'Comp. Desp. Indiretas'!$DS$7</f>
        <v>0</v>
      </c>
      <c r="B51616" s="314" t="str">
        <f>'Comp. Desp. Indiretas'!$A$67</f>
        <v>MOC</v>
      </c>
      <c r="D51616" s="315" t="str">
        <f>'Comp. Desp. Indiretas'!$C$67</f>
        <v>COORD. OPERACIONAL - PJ</v>
      </c>
      <c r="E51616" s="314" t="str">
        <f>Resumo!$R$5</f>
        <v>Despesa</v>
      </c>
      <c r="F51616" s="314" t="str">
        <f>Resumo!$R$6</f>
        <v>Despesa Indireta</v>
      </c>
      <c r="G51616" s="327">
        <f>'Comp. Desp. Indiretas'!DS67</f>
        <v>0</v>
      </c>
    </row>
    <row r="51617" spans="1:7" x14ac:dyDescent="0.25">
      <c r="A51617" s="319">
        <f>'Comp. Desp. Indiretas'!$DS$7</f>
        <v>0</v>
      </c>
      <c r="B51617" s="314" t="str">
        <f>'Comp. Desp. Indiretas'!$A$68</f>
        <v>MOC</v>
      </c>
      <c r="D51617" s="315" t="str">
        <f>'Comp. Desp. Indiretas'!$C$68</f>
        <v>ANALISTA DE PROJETOS SENIOR - PJ</v>
      </c>
      <c r="E51617" s="314" t="str">
        <f>Resumo!$R$5</f>
        <v>Despesa</v>
      </c>
      <c r="F51617" s="314" t="str">
        <f>Resumo!$R$6</f>
        <v>Despesa Indireta</v>
      </c>
      <c r="G51617" s="327">
        <f>'Comp. Desp. Indiretas'!DS68</f>
        <v>0</v>
      </c>
    </row>
    <row r="51618" spans="1:7" x14ac:dyDescent="0.25">
      <c r="A51618" s="319">
        <f>'Comp. Desp. Indiretas'!$DS$7</f>
        <v>0</v>
      </c>
      <c r="B51618" s="314" t="str">
        <f>'Comp. Desp. Indiretas'!$A$69</f>
        <v>MOC</v>
      </c>
      <c r="D51618" s="315" t="str">
        <f>'Comp. Desp. Indiretas'!$C$69</f>
        <v>ANALISTA DE PROJETOS PLENO - PJ</v>
      </c>
      <c r="E51618" s="314" t="str">
        <f>Resumo!$R$5</f>
        <v>Despesa</v>
      </c>
      <c r="F51618" s="314" t="str">
        <f>Resumo!$R$6</f>
        <v>Despesa Indireta</v>
      </c>
      <c r="G51618" s="327">
        <f>'Comp. Desp. Indiretas'!DS69</f>
        <v>0</v>
      </c>
    </row>
    <row r="51619" spans="1:7" x14ac:dyDescent="0.25">
      <c r="A51619" s="319">
        <f>'Comp. Desp. Indiretas'!$DS$7</f>
        <v>0</v>
      </c>
      <c r="B51619" s="314" t="str">
        <f>'Comp. Desp. Indiretas'!$A$70</f>
        <v>MOC</v>
      </c>
      <c r="D51619" s="315" t="str">
        <f>'Comp. Desp. Indiretas'!$C$70</f>
        <v>ANALISTA DE PROJETOS JUNIOR - PJ</v>
      </c>
      <c r="E51619" s="314" t="str">
        <f>Resumo!$R$5</f>
        <v>Despesa</v>
      </c>
      <c r="F51619" s="314" t="str">
        <f>Resumo!$R$6</f>
        <v>Despesa Indireta</v>
      </c>
      <c r="G51619" s="327">
        <f>'Comp. Desp. Indiretas'!DS70</f>
        <v>0</v>
      </c>
    </row>
    <row r="51620" spans="1:7" x14ac:dyDescent="0.25">
      <c r="A51620" s="319">
        <f>'Comp. Desp. Indiretas'!$DS$7</f>
        <v>0</v>
      </c>
      <c r="B51620" s="314" t="str">
        <f>'Comp. Desp. Indiretas'!$A$71</f>
        <v>MOC</v>
      </c>
      <c r="D51620" s="315" t="str">
        <f>'Comp. Desp. Indiretas'!$C$71</f>
        <v>TÉCNICO OPERACIONAL - PJ</v>
      </c>
      <c r="E51620" s="314" t="str">
        <f>Resumo!$R$5</f>
        <v>Despesa</v>
      </c>
      <c r="F51620" s="314" t="str">
        <f>Resumo!$R$6</f>
        <v>Despesa Indireta</v>
      </c>
      <c r="G51620" s="327">
        <f>'Comp. Desp. Indiretas'!DS71</f>
        <v>0</v>
      </c>
    </row>
    <row r="51621" spans="1:7" x14ac:dyDescent="0.25">
      <c r="A51621" s="319">
        <f>'Comp. Desp. Indiretas'!$DS$7</f>
        <v>0</v>
      </c>
      <c r="B51621" s="314" t="str">
        <f>'Comp. Desp. Indiretas'!$A$72</f>
        <v>MOC</v>
      </c>
      <c r="D51621" s="315" t="str">
        <f>'Comp. Desp. Indiretas'!$C$72</f>
        <v>AUXILIAR TÉCNICO - PJ</v>
      </c>
      <c r="E51621" s="314" t="str">
        <f>Resumo!$R$5</f>
        <v>Despesa</v>
      </c>
      <c r="F51621" s="314" t="str">
        <f>Resumo!$R$6</f>
        <v>Despesa Indireta</v>
      </c>
      <c r="G51621" s="327">
        <f>'Comp. Desp. Indiretas'!DS72</f>
        <v>0</v>
      </c>
    </row>
    <row r="51622" spans="1:7" x14ac:dyDescent="0.25">
      <c r="A51622" s="319">
        <f>'Comp. Desp. Indiretas'!$DS$7</f>
        <v>0</v>
      </c>
      <c r="B51622" s="314" t="str">
        <f>'Comp. Desp. Indiretas'!$A$73</f>
        <v>MOC</v>
      </c>
      <c r="D51622" s="315" t="str">
        <f>'Comp. Desp. Indiretas'!$C$73</f>
        <v>ANALISTA FINANCEIRO</v>
      </c>
      <c r="E51622" s="314" t="str">
        <f>Resumo!$R$5</f>
        <v>Despesa</v>
      </c>
      <c r="F51622" s="314" t="str">
        <f>Resumo!$R$6</f>
        <v>Despesa Indireta</v>
      </c>
      <c r="G51622" s="327">
        <f>'Comp. Desp. Indiretas'!DS73</f>
        <v>0</v>
      </c>
    </row>
    <row r="51623" spans="1:7" x14ac:dyDescent="0.25">
      <c r="A51623" s="319">
        <f>'Comp. Desp. Indiretas'!$DS$7</f>
        <v>0</v>
      </c>
      <c r="B51623" s="314" t="str">
        <f>'Comp. Desp. Indiretas'!$A$74</f>
        <v>MOC</v>
      </c>
      <c r="D51623" s="315" t="str">
        <f>'Comp. Desp. Indiretas'!$C$74</f>
        <v>ANALISTA DE SUPRIMENTOS</v>
      </c>
      <c r="E51623" s="314" t="str">
        <f>Resumo!$R$5</f>
        <v>Despesa</v>
      </c>
      <c r="F51623" s="314" t="str">
        <f>Resumo!$R$6</f>
        <v>Despesa Indireta</v>
      </c>
      <c r="G51623" s="327">
        <f>'Comp. Desp. Indiretas'!DS74</f>
        <v>0</v>
      </c>
    </row>
    <row r="51624" spans="1:7" x14ac:dyDescent="0.25">
      <c r="A51624" s="319">
        <f>'Comp. Desp. Indiretas'!$DS$7</f>
        <v>0</v>
      </c>
      <c r="B51624" s="314" t="str">
        <f>'Comp. Desp. Indiretas'!$A$75</f>
        <v>DG</v>
      </c>
      <c r="D51624" s="315" t="str">
        <f>'Comp. Desp. Indiretas'!$C$75</f>
        <v>HOSPEDAGEM - NIVEL 1</v>
      </c>
      <c r="E51624" s="314" t="str">
        <f>Resumo!$R$5</f>
        <v>Despesa</v>
      </c>
      <c r="F51624" s="314" t="str">
        <f>Resumo!$R$6</f>
        <v>Despesa Indireta</v>
      </c>
      <c r="G51624" s="327">
        <f>'Comp. Desp. Indiretas'!DS75</f>
        <v>0</v>
      </c>
    </row>
    <row r="51625" spans="1:7" x14ac:dyDescent="0.25">
      <c r="A51625" s="319">
        <f>'Comp. Desp. Indiretas'!$DS$7</f>
        <v>0</v>
      </c>
      <c r="B51625" s="314" t="str">
        <f>'Comp. Desp. Indiretas'!$A$76</f>
        <v>DG</v>
      </c>
      <c r="D51625" s="315" t="str">
        <f>'Comp. Desp. Indiretas'!$C$76</f>
        <v>ALIMENTAÇÃO - NIVEL 1</v>
      </c>
      <c r="E51625" s="314" t="str">
        <f>Resumo!$R$5</f>
        <v>Despesa</v>
      </c>
      <c r="F51625" s="314" t="str">
        <f>Resumo!$R$6</f>
        <v>Despesa Indireta</v>
      </c>
      <c r="G51625" s="327">
        <f>'Comp. Desp. Indiretas'!DS76</f>
        <v>0</v>
      </c>
    </row>
    <row r="51626" spans="1:7" x14ac:dyDescent="0.25">
      <c r="A51626" s="319">
        <f>'Comp. Desp. Indiretas'!$DS$7</f>
        <v>0</v>
      </c>
      <c r="B51626" s="314" t="str">
        <f>'Comp. Desp. Indiretas'!$A$77</f>
        <v>DG</v>
      </c>
      <c r="D51626" s="315" t="str">
        <f>'Comp. Desp. Indiretas'!$C$77</f>
        <v>LOCAÇÃO DE BASE OPERACIONAL</v>
      </c>
      <c r="E51626" s="314" t="str">
        <f>Resumo!$R$5</f>
        <v>Despesa</v>
      </c>
      <c r="F51626" s="314" t="str">
        <f>Resumo!$R$6</f>
        <v>Despesa Indireta</v>
      </c>
      <c r="G51626" s="327">
        <f>'Comp. Desp. Indiretas'!DS77</f>
        <v>0</v>
      </c>
    </row>
    <row r="51627" spans="1:7" x14ac:dyDescent="0.25">
      <c r="A51627" s="319">
        <f>'Comp. Desp. Indiretas'!$DS$7</f>
        <v>0</v>
      </c>
      <c r="B51627" s="314" t="str">
        <f>'Comp. Desp. Indiretas'!$A$78</f>
        <v>DG</v>
      </c>
      <c r="D51627" s="315" t="str">
        <f>'Comp. Desp. Indiretas'!$C$78</f>
        <v>ALIMENTAÇÃO - NIVEL 1</v>
      </c>
      <c r="E51627" s="314" t="str">
        <f>Resumo!$R$5</f>
        <v>Despesa</v>
      </c>
      <c r="F51627" s="314" t="str">
        <f>Resumo!$R$6</f>
        <v>Despesa Indireta</v>
      </c>
      <c r="G51627" s="327">
        <f>'Comp. Desp. Indiretas'!DS78</f>
        <v>0</v>
      </c>
    </row>
    <row r="51628" spans="1:7" x14ac:dyDescent="0.25">
      <c r="A51628" s="319">
        <f>'Comp. Desp. Indiretas'!$DS$7</f>
        <v>0</v>
      </c>
      <c r="B51628" s="314" t="str">
        <f>'Comp. Desp. Indiretas'!$A$79</f>
        <v>DG</v>
      </c>
      <c r="D51628" s="315" t="str">
        <f>'Comp. Desp. Indiretas'!$C$79</f>
        <v>ALIMENTAÇÃO - NIVEL 2</v>
      </c>
      <c r="E51628" s="314" t="str">
        <f>Resumo!$R$5</f>
        <v>Despesa</v>
      </c>
      <c r="F51628" s="314" t="str">
        <f>Resumo!$R$6</f>
        <v>Despesa Indireta</v>
      </c>
      <c r="G51628" s="327">
        <f>'Comp. Desp. Indiretas'!DS79</f>
        <v>0</v>
      </c>
    </row>
    <row r="51629" spans="1:7" x14ac:dyDescent="0.25">
      <c r="A51629" s="319">
        <f>'Comp. Desp. Indiretas'!$DS$7</f>
        <v>0</v>
      </c>
      <c r="B51629" s="314" t="str">
        <f>'Comp. Desp. Indiretas'!$A$80</f>
        <v>DG</v>
      </c>
      <c r="D51629" s="315" t="str">
        <f>'Comp. Desp. Indiretas'!$C$80</f>
        <v>ALIMENTAÇÃO - NIVEL 3</v>
      </c>
      <c r="E51629" s="314" t="str">
        <f>Resumo!$R$5</f>
        <v>Despesa</v>
      </c>
      <c r="F51629" s="314" t="str">
        <f>Resumo!$R$6</f>
        <v>Despesa Indireta</v>
      </c>
      <c r="G51629" s="327">
        <f>'Comp. Desp. Indiretas'!DS80</f>
        <v>0</v>
      </c>
    </row>
    <row r="51630" spans="1:7" x14ac:dyDescent="0.25">
      <c r="A51630" s="319">
        <f>'Comp. Desp. Indiretas'!$DS$7</f>
        <v>0</v>
      </c>
      <c r="B51630" s="314" t="str">
        <f>'Comp. Desp. Indiretas'!$A$81</f>
        <v>DG</v>
      </c>
      <c r="D51630" s="315" t="str">
        <f>'Comp. Desp. Indiretas'!$C$81</f>
        <v>TELEFONIA</v>
      </c>
      <c r="E51630" s="314" t="str">
        <f>Resumo!$R$5</f>
        <v>Despesa</v>
      </c>
      <c r="F51630" s="314" t="str">
        <f>Resumo!$R$6</f>
        <v>Despesa Indireta</v>
      </c>
      <c r="G51630" s="327">
        <f>'Comp. Desp. Indiretas'!DS81</f>
        <v>0</v>
      </c>
    </row>
    <row r="51631" spans="1:7" x14ac:dyDescent="0.25">
      <c r="A51631" s="319">
        <f>'Comp. Desp. Indiretas'!$DS$7</f>
        <v>0</v>
      </c>
      <c r="B51631" s="314" t="str">
        <f>'Comp. Desp. Indiretas'!$A$82</f>
        <v>DG</v>
      </c>
      <c r="D51631" s="315" t="str">
        <f>'Comp. Desp. Indiretas'!$C$82</f>
        <v>ALUGUEL DE VEÍCULO LEVE MENSAL</v>
      </c>
      <c r="E51631" s="314" t="str">
        <f>Resumo!$R$5</f>
        <v>Despesa</v>
      </c>
      <c r="F51631" s="314" t="str">
        <f>Resumo!$R$6</f>
        <v>Despesa Indireta</v>
      </c>
      <c r="G51631" s="327">
        <f>'Comp. Desp. Indiretas'!DS82</f>
        <v>0</v>
      </c>
    </row>
    <row r="51632" spans="1:7" x14ac:dyDescent="0.25">
      <c r="A51632" s="319">
        <f>'Comp. Desp. Indiretas'!$DS$7</f>
        <v>0</v>
      </c>
      <c r="B51632" s="314" t="str">
        <f>'Comp. Desp. Indiretas'!$A$83</f>
        <v>DG</v>
      </c>
      <c r="D51632" s="315" t="str">
        <f>'Comp. Desp. Indiretas'!$C$83</f>
        <v>ALUGUEL DE VEICULO LEVE</v>
      </c>
      <c r="E51632" s="314" t="str">
        <f>Resumo!$R$5</f>
        <v>Despesa</v>
      </c>
      <c r="F51632" s="314" t="str">
        <f>Resumo!$R$6</f>
        <v>Despesa Indireta</v>
      </c>
      <c r="G51632" s="327">
        <f>'Comp. Desp. Indiretas'!DS83</f>
        <v>0</v>
      </c>
    </row>
    <row r="51633" spans="1:7" x14ac:dyDescent="0.25">
      <c r="A51633" s="319">
        <f>'Comp. Desp. Indiretas'!$DS$7</f>
        <v>0</v>
      </c>
      <c r="B51633" s="314" t="str">
        <f>'Comp. Desp. Indiretas'!$A$84</f>
        <v>DG</v>
      </c>
      <c r="D51633" s="315" t="str">
        <f>'Comp. Desp. Indiretas'!$C$84</f>
        <v>ALUGUEL CAMINHONTE</v>
      </c>
      <c r="E51633" s="314" t="str">
        <f>Resumo!$R$5</f>
        <v>Despesa</v>
      </c>
      <c r="F51633" s="314" t="str">
        <f>Resumo!$R$6</f>
        <v>Despesa Indireta</v>
      </c>
      <c r="G51633" s="327">
        <f>'Comp. Desp. Indiretas'!DS84</f>
        <v>0</v>
      </c>
    </row>
    <row r="51634" spans="1:7" x14ac:dyDescent="0.25">
      <c r="A51634" s="319">
        <f>'Comp. Desp. Indiretas'!$DS$7</f>
        <v>0</v>
      </c>
      <c r="B51634" s="314" t="str">
        <f>'Comp. Desp. Indiretas'!$A$85</f>
        <v>DG</v>
      </c>
      <c r="D51634" s="315" t="str">
        <f>'Comp. Desp. Indiretas'!$C$85</f>
        <v>AQUISIÇÃO DE VEICULO</v>
      </c>
      <c r="E51634" s="314" t="str">
        <f>Resumo!$R$5</f>
        <v>Despesa</v>
      </c>
      <c r="F51634" s="314" t="str">
        <f>Resumo!$R$6</f>
        <v>Despesa Indireta</v>
      </c>
      <c r="G51634" s="327">
        <f>'Comp. Desp. Indiretas'!DS85</f>
        <v>0</v>
      </c>
    </row>
    <row r="51635" spans="1:7" x14ac:dyDescent="0.25">
      <c r="A51635" s="319">
        <f>'Comp. Desp. Indiretas'!$DS$7</f>
        <v>0</v>
      </c>
      <c r="B51635" s="314" t="str">
        <f>'Comp. Desp. Indiretas'!$A$86</f>
        <v>DG</v>
      </c>
      <c r="D51635" s="315" t="str">
        <f>'Comp. Desp. Indiretas'!$C$86</f>
        <v>COMBUSTÍVEL - GASOLINA</v>
      </c>
      <c r="E51635" s="314" t="str">
        <f>Resumo!$R$5</f>
        <v>Despesa</v>
      </c>
      <c r="F51635" s="314" t="str">
        <f>Resumo!$R$6</f>
        <v>Despesa Indireta</v>
      </c>
      <c r="G51635" s="327">
        <f>'Comp. Desp. Indiretas'!DS86</f>
        <v>0</v>
      </c>
    </row>
    <row r="51636" spans="1:7" x14ac:dyDescent="0.25">
      <c r="A51636" s="319">
        <f>'Comp. Desp. Indiretas'!$DS$7</f>
        <v>0</v>
      </c>
      <c r="B51636" s="314" t="str">
        <f>'Comp. Desp. Indiretas'!$A$87</f>
        <v>DG</v>
      </c>
      <c r="D51636" s="315" t="str">
        <f>'Comp. Desp. Indiretas'!$C$87</f>
        <v>COMBUSTÍVEL - DIESEL</v>
      </c>
      <c r="E51636" s="314" t="str">
        <f>Resumo!$R$5</f>
        <v>Despesa</v>
      </c>
      <c r="F51636" s="314" t="str">
        <f>Resumo!$R$6</f>
        <v>Despesa Indireta</v>
      </c>
      <c r="G51636" s="327">
        <f>'Comp. Desp. Indiretas'!DS87</f>
        <v>0</v>
      </c>
    </row>
    <row r="51637" spans="1:7" x14ac:dyDescent="0.25">
      <c r="A51637" s="319">
        <f>'Comp. Desp. Indiretas'!$DS$7</f>
        <v>0</v>
      </c>
      <c r="B51637" s="314" t="str">
        <f>'Comp. Desp. Indiretas'!$A$88</f>
        <v>DG</v>
      </c>
      <c r="D51637" s="315" t="str">
        <f>'Comp. Desp. Indiretas'!$C$88</f>
        <v>PASSAGEM AÉREA</v>
      </c>
      <c r="E51637" s="314" t="str">
        <f>Resumo!$R$5</f>
        <v>Despesa</v>
      </c>
      <c r="F51637" s="314" t="str">
        <f>Resumo!$R$6</f>
        <v>Despesa Indireta</v>
      </c>
      <c r="G51637" s="327">
        <f>'Comp. Desp. Indiretas'!DS88</f>
        <v>0</v>
      </c>
    </row>
    <row r="51638" spans="1:7" x14ac:dyDescent="0.25">
      <c r="A51638" s="319">
        <f>'Comp. Desp. Indiretas'!$DS$7</f>
        <v>0</v>
      </c>
      <c r="B51638" s="314" t="str">
        <f>'Comp. Desp. Indiretas'!$A$89</f>
        <v>ART</v>
      </c>
      <c r="D51638" s="315" t="str">
        <f>'Comp. Desp. Indiretas'!$C$89</f>
        <v>ART CREA - Nível 1</v>
      </c>
      <c r="E51638" s="314" t="str">
        <f>Resumo!$R$5</f>
        <v>Despesa</v>
      </c>
      <c r="F51638" s="314" t="str">
        <f>Resumo!$R$6</f>
        <v>Despesa Indireta</v>
      </c>
      <c r="G51638" s="327">
        <f>'Comp. Desp. Indiretas'!DS89</f>
        <v>0</v>
      </c>
    </row>
    <row r="51639" spans="1:7" x14ac:dyDescent="0.25">
      <c r="A51639" s="319">
        <f>'Comp. Desp. Indiretas'!$DS$7</f>
        <v>0</v>
      </c>
      <c r="B51639" s="314" t="str">
        <f>'Comp. Desp. Indiretas'!$A$90</f>
        <v>ART</v>
      </c>
      <c r="D51639" s="315" t="str">
        <f>'Comp. Desp. Indiretas'!$C$90</f>
        <v>ART CREA - Nível 2</v>
      </c>
      <c r="E51639" s="314" t="str">
        <f>Resumo!$R$5</f>
        <v>Despesa</v>
      </c>
      <c r="F51639" s="314" t="str">
        <f>Resumo!$R$6</f>
        <v>Despesa Indireta</v>
      </c>
      <c r="G51639" s="327">
        <f>'Comp. Desp. Indiretas'!DS90</f>
        <v>0</v>
      </c>
    </row>
    <row r="51640" spans="1:7" x14ac:dyDescent="0.25">
      <c r="A51640" s="319">
        <f>'Comp. Desp. Indiretas'!$DS$7</f>
        <v>0</v>
      </c>
      <c r="B51640" s="314" t="str">
        <f>'Comp. Desp. Indiretas'!$A$91</f>
        <v>ART</v>
      </c>
      <c r="D51640" s="315" t="str">
        <f>'Comp. Desp. Indiretas'!$C$91</f>
        <v>ART CREA - Nível 3</v>
      </c>
      <c r="E51640" s="314" t="str">
        <f>Resumo!$R$5</f>
        <v>Despesa</v>
      </c>
      <c r="F51640" s="314" t="str">
        <f>Resumo!$R$6</f>
        <v>Despesa Indireta</v>
      </c>
      <c r="G51640" s="327">
        <f>'Comp. Desp. Indiretas'!DS91</f>
        <v>0</v>
      </c>
    </row>
    <row r="51641" spans="1:7" x14ac:dyDescent="0.25">
      <c r="A51641" s="319">
        <f>'Comp. Desp. Indiretas'!$DS$7</f>
        <v>0</v>
      </c>
      <c r="B51641" s="314" t="str">
        <f>'Comp. Desp. Indiretas'!$A$92</f>
        <v>ART</v>
      </c>
      <c r="D51641" s="315" t="str">
        <f>'Comp. Desp. Indiretas'!$C$92</f>
        <v>ACERVO CREA</v>
      </c>
      <c r="E51641" s="314" t="str">
        <f>Resumo!$R$5</f>
        <v>Despesa</v>
      </c>
      <c r="F51641" s="314" t="str">
        <f>Resumo!$R$6</f>
        <v>Despesa Indireta</v>
      </c>
      <c r="G51641" s="327">
        <f>'Comp. Desp. Indiretas'!DS92</f>
        <v>0</v>
      </c>
    </row>
    <row r="51642" spans="1:7" x14ac:dyDescent="0.25">
      <c r="A51642" s="319">
        <f>'Comp. Desp. Indiretas'!$DS$7</f>
        <v>0</v>
      </c>
      <c r="B51642" s="314" t="str">
        <f>'Comp. Desp. Indiretas'!$A$93</f>
        <v>ART</v>
      </c>
      <c r="D51642" s="315" t="str">
        <f>'Comp. Desp. Indiretas'!$C$93</f>
        <v>ART CRBio</v>
      </c>
      <c r="E51642" s="314" t="str">
        <f>Resumo!$R$5</f>
        <v>Despesa</v>
      </c>
      <c r="F51642" s="314" t="str">
        <f>Resumo!$R$6</f>
        <v>Despesa Indireta</v>
      </c>
      <c r="G51642" s="327">
        <f>'Comp. Desp. Indiretas'!DS93</f>
        <v>0</v>
      </c>
    </row>
    <row r="51643" spans="1:7" x14ac:dyDescent="0.25">
      <c r="A51643" s="319">
        <f>'Comp. Desp. Indiretas'!$DS$7</f>
        <v>0</v>
      </c>
      <c r="B51643" s="314" t="str">
        <f>'Comp. Desp. Indiretas'!$A$94</f>
        <v>ART</v>
      </c>
      <c r="D51643" s="315" t="str">
        <f>'Comp. Desp. Indiretas'!$C$94</f>
        <v>ACERVO CRBio</v>
      </c>
      <c r="E51643" s="314" t="str">
        <f>Resumo!$R$5</f>
        <v>Despesa</v>
      </c>
      <c r="F51643" s="314" t="str">
        <f>Resumo!$R$6</f>
        <v>Despesa Indireta</v>
      </c>
      <c r="G51643" s="327">
        <f>'Comp. Desp. Indiretas'!DS94</f>
        <v>0</v>
      </c>
    </row>
    <row r="51644" spans="1:7" x14ac:dyDescent="0.25">
      <c r="A51644" s="319">
        <f>'Comp. Desp. Indiretas'!$DS$7</f>
        <v>0</v>
      </c>
      <c r="B51644" s="314" t="str">
        <f>'Comp. Desp. Indiretas'!$A$95</f>
        <v>ART</v>
      </c>
      <c r="D51644" s="315" t="str">
        <f>'Comp. Desp. Indiretas'!$C$95</f>
        <v>VISTO CREA PF</v>
      </c>
      <c r="E51644" s="314" t="str">
        <f>Resumo!$R$5</f>
        <v>Despesa</v>
      </c>
      <c r="F51644" s="314" t="str">
        <f>Resumo!$R$6</f>
        <v>Despesa Indireta</v>
      </c>
      <c r="G51644" s="327">
        <f>'Comp. Desp. Indiretas'!DS95</f>
        <v>0</v>
      </c>
    </row>
    <row r="51645" spans="1:7" x14ac:dyDescent="0.25">
      <c r="A51645" s="319">
        <f>'Comp. Desp. Indiretas'!$DS$7</f>
        <v>0</v>
      </c>
      <c r="B51645" s="314" t="str">
        <f>'Comp. Desp. Indiretas'!$A$96</f>
        <v>ART</v>
      </c>
      <c r="D51645" s="315" t="str">
        <f>'Comp. Desp. Indiretas'!$C$96</f>
        <v>VISTO CREA PJ</v>
      </c>
      <c r="E51645" s="314" t="str">
        <f>Resumo!$R$5</f>
        <v>Despesa</v>
      </c>
      <c r="F51645" s="314" t="str">
        <f>Resumo!$R$6</f>
        <v>Despesa Indireta</v>
      </c>
      <c r="G51645" s="327">
        <f>'Comp. Desp. Indiretas'!DS96</f>
        <v>0</v>
      </c>
    </row>
    <row r="51646" spans="1:7" x14ac:dyDescent="0.25">
      <c r="A51646" s="319">
        <f>'Comp. Desp. Indiretas'!$DS$7</f>
        <v>0</v>
      </c>
      <c r="B51646" s="314" t="str">
        <f>'Comp. Desp. Indiretas'!$A$97</f>
        <v>ART</v>
      </c>
      <c r="D51646" s="315" t="str">
        <f>'Comp. Desp. Indiretas'!$C$97</f>
        <v>ANUIDADE CREA PF</v>
      </c>
      <c r="E51646" s="314" t="str">
        <f>Resumo!$R$5</f>
        <v>Despesa</v>
      </c>
      <c r="F51646" s="314" t="str">
        <f>Resumo!$R$6</f>
        <v>Despesa Indireta</v>
      </c>
      <c r="G51646" s="327">
        <f>'Comp. Desp. Indiretas'!DS97</f>
        <v>0</v>
      </c>
    </row>
    <row r="51647" spans="1:7" x14ac:dyDescent="0.25">
      <c r="A51647" s="319">
        <f>'Comp. Desp. Indiretas'!$DS$7</f>
        <v>0</v>
      </c>
      <c r="B51647" s="314" t="str">
        <f>'Comp. Desp. Indiretas'!$A$98</f>
        <v>ART</v>
      </c>
      <c r="D51647" s="315" t="str">
        <f>'Comp. Desp. Indiretas'!$C$98</f>
        <v>ANUIDADE CREA PJ</v>
      </c>
      <c r="E51647" s="314" t="str">
        <f>Resumo!$R$5</f>
        <v>Despesa</v>
      </c>
      <c r="F51647" s="314" t="str">
        <f>Resumo!$R$6</f>
        <v>Despesa Indireta</v>
      </c>
      <c r="G51647" s="327">
        <f>'Comp. Desp. Indiretas'!DS98</f>
        <v>0</v>
      </c>
    </row>
    <row r="51648" spans="1:7" x14ac:dyDescent="0.25">
      <c r="A51648" s="319">
        <f>'Comp. Desp. Indiretas'!$DS$7</f>
        <v>0</v>
      </c>
      <c r="B51648" s="314" t="str">
        <f>'Comp. Desp. Indiretas'!$A$99</f>
        <v>ART</v>
      </c>
      <c r="D51648" s="315" t="str">
        <f>'Comp. Desp. Indiretas'!$C$99</f>
        <v>VISTO CRBio PF</v>
      </c>
      <c r="E51648" s="314" t="str">
        <f>Resumo!$R$5</f>
        <v>Despesa</v>
      </c>
      <c r="F51648" s="314" t="str">
        <f>Resumo!$R$6</f>
        <v>Despesa Indireta</v>
      </c>
      <c r="G51648" s="327">
        <f>'Comp. Desp. Indiretas'!DS99</f>
        <v>0</v>
      </c>
    </row>
    <row r="51649" spans="1:7" x14ac:dyDescent="0.25">
      <c r="A51649" s="319">
        <f>'Comp. Desp. Indiretas'!$DS$7</f>
        <v>0</v>
      </c>
      <c r="B51649" s="314" t="str">
        <f>'Comp. Desp. Indiretas'!$A$100</f>
        <v>ART</v>
      </c>
      <c r="D51649" s="315" t="str">
        <f>'Comp. Desp. Indiretas'!$C$100</f>
        <v>VISTO CRBio PJ</v>
      </c>
      <c r="E51649" s="314" t="str">
        <f>Resumo!$R$5</f>
        <v>Despesa</v>
      </c>
      <c r="F51649" s="314" t="str">
        <f>Resumo!$R$6</f>
        <v>Despesa Indireta</v>
      </c>
      <c r="G51649" s="327">
        <f>'Comp. Desp. Indiretas'!DS100</f>
        <v>0</v>
      </c>
    </row>
    <row r="51650" spans="1:7" x14ac:dyDescent="0.25">
      <c r="A51650" s="319">
        <f>'Comp. Desp. Indiretas'!$DS$7</f>
        <v>0</v>
      </c>
      <c r="B51650" s="314" t="str">
        <f>'Comp. Desp. Indiretas'!$A$101</f>
        <v>SMS</v>
      </c>
      <c r="D51650" s="315" t="str">
        <f>'Comp. Desp. Indiretas'!$C$101</f>
        <v>PPRA</v>
      </c>
      <c r="E51650" s="314" t="str">
        <f>Resumo!$R$5</f>
        <v>Despesa</v>
      </c>
      <c r="F51650" s="314" t="str">
        <f>Resumo!$R$6</f>
        <v>Despesa Indireta</v>
      </c>
      <c r="G51650" s="327">
        <f>'Comp. Desp. Indiretas'!DS101</f>
        <v>0</v>
      </c>
    </row>
    <row r="51651" spans="1:7" x14ac:dyDescent="0.25">
      <c r="A51651" s="319">
        <f>'Comp. Desp. Indiretas'!$DS$7</f>
        <v>0</v>
      </c>
      <c r="B51651" s="314" t="str">
        <f>'Comp. Desp. Indiretas'!$A$102</f>
        <v>SMS</v>
      </c>
      <c r="D51651" s="315" t="str">
        <f>'Comp. Desp. Indiretas'!$C$102</f>
        <v>PCMSO</v>
      </c>
      <c r="E51651" s="314" t="str">
        <f>Resumo!$R$5</f>
        <v>Despesa</v>
      </c>
      <c r="F51651" s="314" t="str">
        <f>Resumo!$R$6</f>
        <v>Despesa Indireta</v>
      </c>
      <c r="G51651" s="327">
        <f>'Comp. Desp. Indiretas'!DS102</f>
        <v>0</v>
      </c>
    </row>
    <row r="51652" spans="1:7" x14ac:dyDescent="0.25">
      <c r="A51652" s="319">
        <f>'Comp. Desp. Indiretas'!$DS$7</f>
        <v>0</v>
      </c>
      <c r="B51652" s="314" t="str">
        <f>'Comp. Desp. Indiretas'!$A$103</f>
        <v>SMS</v>
      </c>
      <c r="D51652" s="315" t="str">
        <f>'Comp. Desp. Indiretas'!$C$103</f>
        <v>APR</v>
      </c>
      <c r="E51652" s="314" t="str">
        <f>Resumo!$R$5</f>
        <v>Despesa</v>
      </c>
      <c r="F51652" s="314" t="str">
        <f>Resumo!$R$6</f>
        <v>Despesa Indireta</v>
      </c>
      <c r="G51652" s="327">
        <f>'Comp. Desp. Indiretas'!DS103</f>
        <v>0</v>
      </c>
    </row>
    <row r="51653" spans="1:7" x14ac:dyDescent="0.25">
      <c r="A51653" s="319">
        <f>'Comp. Desp. Indiretas'!$DS$7</f>
        <v>0</v>
      </c>
      <c r="B51653" s="314" t="str">
        <f>'Comp. Desp. Indiretas'!$A$104</f>
        <v>SMS</v>
      </c>
      <c r="D51653" s="315" t="str">
        <f>'Comp. Desp. Indiretas'!$C$104</f>
        <v>PAE</v>
      </c>
      <c r="E51653" s="314" t="str">
        <f>Resumo!$R$5</f>
        <v>Despesa</v>
      </c>
      <c r="F51653" s="314" t="str">
        <f>Resumo!$R$6</f>
        <v>Despesa Indireta</v>
      </c>
      <c r="G51653" s="327">
        <f>'Comp. Desp. Indiretas'!DS104</f>
        <v>0</v>
      </c>
    </row>
    <row r="51654" spans="1:7" x14ac:dyDescent="0.25">
      <c r="A51654" s="319">
        <f>'Comp. Desp. Indiretas'!$DS$7</f>
        <v>0</v>
      </c>
      <c r="B51654" s="314" t="str">
        <f>'Comp. Desp. Indiretas'!$A$105</f>
        <v>SMS</v>
      </c>
      <c r="D51654" s="315" t="str">
        <f>'Comp. Desp. Indiretas'!$C$105</f>
        <v>TREINAMENTO</v>
      </c>
      <c r="E51654" s="314" t="str">
        <f>Resumo!$R$5</f>
        <v>Despesa</v>
      </c>
      <c r="F51654" s="314" t="str">
        <f>Resumo!$R$6</f>
        <v>Despesa Indireta</v>
      </c>
      <c r="G51654" s="327">
        <f>'Comp. Desp. Indiretas'!DS105</f>
        <v>0</v>
      </c>
    </row>
    <row r="51655" spans="1:7" x14ac:dyDescent="0.25">
      <c r="A51655" s="319">
        <f>'Comp. Desp. Indiretas'!$DS$7</f>
        <v>0</v>
      </c>
      <c r="B51655" s="314" t="str">
        <f>'Comp. Desp. Indiretas'!$A$106</f>
        <v>SMS</v>
      </c>
      <c r="D51655" s="315" t="str">
        <f>'Comp. Desp. Indiretas'!$C$106</f>
        <v>ASO</v>
      </c>
      <c r="E51655" s="314" t="str">
        <f>Resumo!$R$5</f>
        <v>Despesa</v>
      </c>
      <c r="F51655" s="314" t="str">
        <f>Resumo!$R$6</f>
        <v>Despesa Indireta</v>
      </c>
      <c r="G51655" s="327">
        <f>'Comp. Desp. Indiretas'!DS106</f>
        <v>0</v>
      </c>
    </row>
    <row r="51656" spans="1:7" x14ac:dyDescent="0.25">
      <c r="A51656" s="319">
        <f>'Comp. Desp. Indiretas'!$DS$7</f>
        <v>0</v>
      </c>
      <c r="B51656" s="314">
        <f>'Comp. Desp. Indiretas'!$A$107</f>
        <v>0</v>
      </c>
      <c r="D51656" s="315" t="str">
        <f>'Comp. Desp. Indiretas'!$C$107</f>
        <v/>
      </c>
      <c r="E51656" s="314" t="str">
        <f>Resumo!$R$5</f>
        <v>Despesa</v>
      </c>
      <c r="F51656" s="314" t="str">
        <f>Resumo!$R$6</f>
        <v>Despesa Indireta</v>
      </c>
      <c r="G51656" s="327">
        <f>'Comp. Desp. Indiretas'!DS107</f>
        <v>0</v>
      </c>
    </row>
    <row r="51657" spans="1:7" x14ac:dyDescent="0.25">
      <c r="A51657" s="319">
        <f>'Comp. Desp. Indiretas'!$DS$7</f>
        <v>0</v>
      </c>
      <c r="B51657" s="314">
        <f>'Comp. Desp. Indiretas'!$A$108</f>
        <v>0</v>
      </c>
      <c r="D51657" s="315" t="str">
        <f>'Comp. Desp. Indiretas'!$C$108</f>
        <v/>
      </c>
      <c r="E51657" s="314" t="str">
        <f>Resumo!$R$5</f>
        <v>Despesa</v>
      </c>
      <c r="F51657" s="314" t="str">
        <f>Resumo!$R$6</f>
        <v>Despesa Indireta</v>
      </c>
      <c r="G51657" s="327">
        <f>'Comp. Desp. Indiretas'!DS108</f>
        <v>0</v>
      </c>
    </row>
    <row r="51658" spans="1:7" x14ac:dyDescent="0.25">
      <c r="A51658" s="319">
        <f>'Comp. Desp. Indiretas'!$DS$7</f>
        <v>0</v>
      </c>
      <c r="B51658" s="314">
        <f>'Comp. Desp. Indiretas'!$A$109</f>
        <v>0</v>
      </c>
      <c r="D51658" s="315" t="str">
        <f>'Comp. Desp. Indiretas'!$C$109</f>
        <v/>
      </c>
      <c r="E51658" s="314" t="str">
        <f>Resumo!$R$5</f>
        <v>Despesa</v>
      </c>
      <c r="F51658" s="314" t="str">
        <f>Resumo!$R$6</f>
        <v>Despesa Indireta</v>
      </c>
      <c r="G51658" s="327">
        <f>'Comp. Desp. Indiretas'!DS109</f>
        <v>0</v>
      </c>
    </row>
    <row r="51659" spans="1:7" x14ac:dyDescent="0.25">
      <c r="A51659" s="319">
        <f>'Comp. Desp. Indiretas'!$DS$7</f>
        <v>0</v>
      </c>
      <c r="B51659" s="314">
        <f>'Comp. Desp. Indiretas'!$A$110</f>
        <v>0</v>
      </c>
      <c r="D51659" s="315" t="str">
        <f>'Comp. Desp. Indiretas'!$C$110</f>
        <v/>
      </c>
      <c r="E51659" s="314" t="str">
        <f>Resumo!$R$5</f>
        <v>Despesa</v>
      </c>
      <c r="F51659" s="314" t="str">
        <f>Resumo!$R$6</f>
        <v>Despesa Indireta</v>
      </c>
      <c r="G51659" s="327">
        <f>'Comp. Desp. Indiretas'!DS110</f>
        <v>0</v>
      </c>
    </row>
    <row r="51660" spans="1:7" x14ac:dyDescent="0.25">
      <c r="A51660" s="319">
        <f>'Comp. Desp. Indiretas'!$DS$7</f>
        <v>0</v>
      </c>
      <c r="B51660" s="314">
        <f>'Comp. Desp. Indiretas'!$A$111</f>
        <v>0</v>
      </c>
      <c r="D51660" s="315" t="str">
        <f>'Comp. Desp. Indiretas'!$C$111</f>
        <v/>
      </c>
      <c r="E51660" s="314" t="str">
        <f>Resumo!$R$5</f>
        <v>Despesa</v>
      </c>
      <c r="F51660" s="314" t="str">
        <f>Resumo!$R$6</f>
        <v>Despesa Indireta</v>
      </c>
      <c r="G51660" s="327">
        <f>'Comp. Desp. Indiretas'!DS111</f>
        <v>0</v>
      </c>
    </row>
    <row r="51661" spans="1:7" x14ac:dyDescent="0.25">
      <c r="A51661" s="319">
        <f>'Comp. Desp. Indiretas'!$DS$7</f>
        <v>0</v>
      </c>
      <c r="B51661" s="314">
        <f>'Comp. Desp. Indiretas'!$A$112</f>
        <v>0</v>
      </c>
      <c r="D51661" s="315" t="str">
        <f>'Comp. Desp. Indiretas'!$C$112</f>
        <v/>
      </c>
      <c r="E51661" s="314" t="str">
        <f>Resumo!$R$5</f>
        <v>Despesa</v>
      </c>
      <c r="F51661" s="314" t="str">
        <f>Resumo!$R$6</f>
        <v>Despesa Indireta</v>
      </c>
      <c r="G51661" s="327">
        <f>'Comp. Desp. Indiretas'!DS112</f>
        <v>0</v>
      </c>
    </row>
    <row r="51662" spans="1:7" x14ac:dyDescent="0.25">
      <c r="A51662" s="319">
        <f>'Comp. Desp. Indiretas'!$DS$7</f>
        <v>0</v>
      </c>
      <c r="B51662" s="314" t="str">
        <f>'Composições Desp. Diretas'!$A$10</f>
        <v>SE</v>
      </c>
      <c r="C51662" s="314" t="str">
        <f>EAP!$C$9</f>
        <v>PP01</v>
      </c>
      <c r="D51662" s="315" t="str">
        <f>'Composições Desp. Diretas'!$C$10</f>
        <v>Subcontratação: realização do serviço de monit. da QAE</v>
      </c>
      <c r="E51662" s="314" t="str">
        <f>Resumo!$R$5</f>
        <v>Despesa</v>
      </c>
      <c r="F51662" s="314" t="str">
        <f>Resumo!$R$7</f>
        <v>Despesa Direta</v>
      </c>
      <c r="G51662" s="327">
        <f>'Composições Desp. Diretas'!DT10</f>
        <v>0</v>
      </c>
    </row>
    <row r="51663" spans="1:7" x14ac:dyDescent="0.25">
      <c r="A51663" s="319">
        <f>'Comp. Desp. Indiretas'!$DS$7</f>
        <v>0</v>
      </c>
      <c r="B51663" s="314" t="str">
        <f>'Composições Desp. Diretas'!$A$11</f>
        <v>MOC</v>
      </c>
      <c r="C51663" s="314" t="str">
        <f>EAP!$C$9</f>
        <v>PP01</v>
      </c>
      <c r="D51663" s="315" t="str">
        <f>'Composições Desp. Diretas'!$C$11</f>
        <v>ANALISTA DE PROJETOS PLENO</v>
      </c>
      <c r="E51663" s="314" t="str">
        <f>Resumo!$R$5</f>
        <v>Despesa</v>
      </c>
      <c r="F51663" s="314" t="str">
        <f>Resumo!$R$7</f>
        <v>Despesa Direta</v>
      </c>
      <c r="G51663" s="327">
        <f>'Composições Desp. Diretas'!DT11</f>
        <v>0</v>
      </c>
    </row>
    <row r="51664" spans="1:7" x14ac:dyDescent="0.25">
      <c r="A51664" s="319">
        <f>'Comp. Desp. Indiretas'!$DS$7</f>
        <v>0</v>
      </c>
      <c r="B51664" s="314">
        <f>'Composições Desp. Diretas'!$A$12</f>
        <v>0</v>
      </c>
      <c r="C51664" s="314" t="str">
        <f>EAP!$C$9</f>
        <v>PP01</v>
      </c>
      <c r="D51664" s="315">
        <f>'Composições Desp. Diretas'!$C$12</f>
        <v>0</v>
      </c>
      <c r="E51664" s="314" t="str">
        <f>Resumo!$R$5</f>
        <v>Despesa</v>
      </c>
      <c r="F51664" s="314" t="str">
        <f>Resumo!$R$7</f>
        <v>Despesa Direta</v>
      </c>
      <c r="G51664" s="327">
        <f>'Composições Desp. Diretas'!DT12</f>
        <v>0</v>
      </c>
    </row>
    <row r="51665" spans="1:7" x14ac:dyDescent="0.25">
      <c r="A51665" s="319">
        <f>'Comp. Desp. Indiretas'!$DS$7</f>
        <v>0</v>
      </c>
      <c r="B51665" s="314">
        <f>'Composições Desp. Diretas'!$A$13</f>
        <v>0</v>
      </c>
      <c r="C51665" s="314" t="str">
        <f>EAP!$C$9</f>
        <v>PP01</v>
      </c>
      <c r="D51665" s="315">
        <f>'Composições Desp. Diretas'!$C$13</f>
        <v>0</v>
      </c>
      <c r="E51665" s="314" t="str">
        <f>Resumo!$R$5</f>
        <v>Despesa</v>
      </c>
      <c r="F51665" s="314" t="str">
        <f>Resumo!$R$7</f>
        <v>Despesa Direta</v>
      </c>
      <c r="G51665" s="327">
        <f>'Composições Desp. Diretas'!DT13</f>
        <v>0</v>
      </c>
    </row>
    <row r="51666" spans="1:7" x14ac:dyDescent="0.25">
      <c r="A51666" s="319">
        <f>'Comp. Desp. Indiretas'!$DS$7</f>
        <v>0</v>
      </c>
      <c r="B51666" s="314">
        <f>'Composições Desp. Diretas'!$A$14</f>
        <v>0</v>
      </c>
      <c r="C51666" s="314" t="str">
        <f>EAP!$C$9</f>
        <v>PP01</v>
      </c>
      <c r="D51666" s="315">
        <f>'Composições Desp. Diretas'!$C$14</f>
        <v>0</v>
      </c>
      <c r="E51666" s="314" t="str">
        <f>Resumo!$R$5</f>
        <v>Despesa</v>
      </c>
      <c r="F51666" s="314" t="str">
        <f>Resumo!$R$7</f>
        <v>Despesa Direta</v>
      </c>
      <c r="G51666" s="327">
        <f>'Composições Desp. Diretas'!DT14</f>
        <v>0</v>
      </c>
    </row>
    <row r="51667" spans="1:7" x14ac:dyDescent="0.25">
      <c r="A51667" s="319">
        <f>'Comp. Desp. Indiretas'!$DS$7</f>
        <v>0</v>
      </c>
      <c r="B51667" s="314">
        <f>'Composições Desp. Diretas'!$A$15</f>
        <v>0</v>
      </c>
      <c r="C51667" s="314" t="str">
        <f>EAP!$C$9</f>
        <v>PP01</v>
      </c>
      <c r="D51667" s="315">
        <f>'Composições Desp. Diretas'!$C$15</f>
        <v>0</v>
      </c>
      <c r="E51667" s="314" t="str">
        <f>Resumo!$R$5</f>
        <v>Despesa</v>
      </c>
      <c r="F51667" s="314" t="str">
        <f>Resumo!$R$7</f>
        <v>Despesa Direta</v>
      </c>
      <c r="G51667" s="327">
        <f>'Composições Desp. Diretas'!DT15</f>
        <v>0</v>
      </c>
    </row>
    <row r="51668" spans="1:7" x14ac:dyDescent="0.25">
      <c r="A51668" s="319">
        <f>'Comp. Desp. Indiretas'!$DS$7</f>
        <v>0</v>
      </c>
      <c r="B51668" s="314">
        <f>'Composições Desp. Diretas'!$A$16</f>
        <v>0</v>
      </c>
      <c r="C51668" s="314" t="str">
        <f>EAP!$C$9</f>
        <v>PP01</v>
      </c>
      <c r="D51668" s="315">
        <f>'Composições Desp. Diretas'!$C$16</f>
        <v>0</v>
      </c>
      <c r="E51668" s="314" t="str">
        <f>Resumo!$R$5</f>
        <v>Despesa</v>
      </c>
      <c r="F51668" s="314" t="str">
        <f>Resumo!$R$7</f>
        <v>Despesa Direta</v>
      </c>
      <c r="G51668" s="327">
        <f>'Composições Desp. Diretas'!DT16</f>
        <v>0</v>
      </c>
    </row>
    <row r="51669" spans="1:7" x14ac:dyDescent="0.25">
      <c r="A51669" s="319">
        <f>'Comp. Desp. Indiretas'!$DS$7</f>
        <v>0</v>
      </c>
      <c r="B51669" s="314">
        <f>'Composições Desp. Diretas'!$A$17</f>
        <v>0</v>
      </c>
      <c r="C51669" s="314" t="str">
        <f>EAP!$C$9</f>
        <v>PP01</v>
      </c>
      <c r="D51669" s="315">
        <f>'Composições Desp. Diretas'!$C$17</f>
        <v>0</v>
      </c>
      <c r="E51669" s="314" t="str">
        <f>Resumo!$R$5</f>
        <v>Despesa</v>
      </c>
      <c r="F51669" s="314" t="str">
        <f>Resumo!$R$7</f>
        <v>Despesa Direta</v>
      </c>
      <c r="G51669" s="327">
        <f>'Composições Desp. Diretas'!DT17</f>
        <v>0</v>
      </c>
    </row>
    <row r="51670" spans="1:7" x14ac:dyDescent="0.25">
      <c r="A51670" s="319">
        <f>'Comp. Desp. Indiretas'!$DS$7</f>
        <v>0</v>
      </c>
      <c r="B51670" s="314">
        <f>'Composições Desp. Diretas'!$A$18</f>
        <v>0</v>
      </c>
      <c r="C51670" s="314" t="str">
        <f>EAP!$C$9</f>
        <v>PP01</v>
      </c>
      <c r="D51670" s="315">
        <f>'Composições Desp. Diretas'!$C$18</f>
        <v>0</v>
      </c>
      <c r="E51670" s="314" t="str">
        <f>Resumo!$R$5</f>
        <v>Despesa</v>
      </c>
      <c r="F51670" s="314" t="str">
        <f>Resumo!$R$7</f>
        <v>Despesa Direta</v>
      </c>
      <c r="G51670" s="327">
        <f>'Composições Desp. Diretas'!DT18</f>
        <v>0</v>
      </c>
    </row>
    <row r="51671" spans="1:7" x14ac:dyDescent="0.25">
      <c r="A51671" s="319">
        <f>'Comp. Desp. Indiretas'!$DS$7</f>
        <v>0</v>
      </c>
      <c r="B51671" s="314">
        <f>'Composições Desp. Diretas'!$A$19</f>
        <v>0</v>
      </c>
      <c r="C51671" s="314" t="str">
        <f>EAP!$C$9</f>
        <v>PP01</v>
      </c>
      <c r="D51671" s="315">
        <f>'Composições Desp. Diretas'!$C$19</f>
        <v>0</v>
      </c>
      <c r="E51671" s="314" t="str">
        <f>Resumo!$R$5</f>
        <v>Despesa</v>
      </c>
      <c r="F51671" s="314" t="str">
        <f>Resumo!$R$7</f>
        <v>Despesa Direta</v>
      </c>
      <c r="G51671" s="327">
        <f>'Composições Desp. Diretas'!DT19</f>
        <v>0</v>
      </c>
    </row>
    <row r="51672" spans="1:7" x14ac:dyDescent="0.25">
      <c r="A51672" s="319">
        <f>'Comp. Desp. Indiretas'!$DS$7</f>
        <v>0</v>
      </c>
      <c r="B51672" s="314">
        <f>'Composições Desp. Diretas'!$A$20</f>
        <v>0</v>
      </c>
      <c r="C51672" s="314" t="str">
        <f>EAP!$C$9</f>
        <v>PP01</v>
      </c>
      <c r="D51672" s="315">
        <f>'Composições Desp. Diretas'!$C$20</f>
        <v>0</v>
      </c>
      <c r="E51672" s="314" t="str">
        <f>Resumo!$R$5</f>
        <v>Despesa</v>
      </c>
      <c r="F51672" s="314" t="str">
        <f>Resumo!$R$7</f>
        <v>Despesa Direta</v>
      </c>
      <c r="G51672" s="327">
        <f>'Composições Desp. Diretas'!DT20</f>
        <v>0</v>
      </c>
    </row>
    <row r="51673" spans="1:7" x14ac:dyDescent="0.25">
      <c r="A51673" s="319">
        <f>'Comp. Desp. Indiretas'!$DS$7</f>
        <v>0</v>
      </c>
      <c r="B51673" s="314">
        <f>'Composições Desp. Diretas'!$A$21</f>
        <v>0</v>
      </c>
      <c r="C51673" s="314" t="str">
        <f>EAP!$C$9</f>
        <v>PP01</v>
      </c>
      <c r="D51673" s="315">
        <f>'Composições Desp. Diretas'!$C$21</f>
        <v>0</v>
      </c>
      <c r="E51673" s="314" t="str">
        <f>Resumo!$R$5</f>
        <v>Despesa</v>
      </c>
      <c r="F51673" s="314" t="str">
        <f>Resumo!$R$7</f>
        <v>Despesa Direta</v>
      </c>
      <c r="G51673" s="327">
        <f>'Composições Desp. Diretas'!DT21</f>
        <v>0</v>
      </c>
    </row>
    <row r="51674" spans="1:7" x14ac:dyDescent="0.25">
      <c r="A51674" s="319">
        <f>'Comp. Desp. Indiretas'!$DS$7</f>
        <v>0</v>
      </c>
      <c r="B51674" s="314">
        <f>'Composições Desp. Diretas'!$A$22</f>
        <v>0</v>
      </c>
      <c r="C51674" s="314" t="str">
        <f>EAP!$C$9</f>
        <v>PP01</v>
      </c>
      <c r="D51674" s="315">
        <f>'Composições Desp. Diretas'!$C$22</f>
        <v>0</v>
      </c>
      <c r="E51674" s="314" t="str">
        <f>Resumo!$R$5</f>
        <v>Despesa</v>
      </c>
      <c r="F51674" s="314" t="str">
        <f>Resumo!$R$7</f>
        <v>Despesa Direta</v>
      </c>
      <c r="G51674" s="327">
        <f>'Composições Desp. Diretas'!DT22</f>
        <v>0</v>
      </c>
    </row>
    <row r="51675" spans="1:7" x14ac:dyDescent="0.25">
      <c r="A51675" s="319">
        <f>'Comp. Desp. Indiretas'!$DS$7</f>
        <v>0</v>
      </c>
      <c r="B51675" s="314">
        <f>'Composições Desp. Diretas'!$A$23</f>
        <v>0</v>
      </c>
      <c r="C51675" s="314" t="str">
        <f>EAP!$C$9</f>
        <v>PP01</v>
      </c>
      <c r="D51675" s="315">
        <f>'Composições Desp. Diretas'!$C$23</f>
        <v>0</v>
      </c>
      <c r="E51675" s="314" t="str">
        <f>Resumo!$R$5</f>
        <v>Despesa</v>
      </c>
      <c r="F51675" s="314" t="str">
        <f>Resumo!$R$7</f>
        <v>Despesa Direta</v>
      </c>
      <c r="G51675" s="327">
        <f>'Composições Desp. Diretas'!DT23</f>
        <v>0</v>
      </c>
    </row>
    <row r="51693" spans="1:7" x14ac:dyDescent="0.25">
      <c r="A51693" s="319">
        <f>'Comp. Desp. Indiretas'!$DS$7</f>
        <v>0</v>
      </c>
      <c r="B51693" s="314" t="str">
        <f>'Composições Desp. Diretas'!$A$25</f>
        <v>MOC</v>
      </c>
      <c r="C51693" s="314" t="str">
        <f>EAP!$C$10</f>
        <v>PP02</v>
      </c>
      <c r="D51693" s="315" t="str">
        <f>'Composições Desp. Diretas'!$C$25</f>
        <v>TÉCNICO OPERACIONAL</v>
      </c>
      <c r="E51693" s="314" t="str">
        <f>Resumo!$R$5</f>
        <v>Despesa</v>
      </c>
      <c r="F51693" s="314" t="str">
        <f>Resumo!$R$7</f>
        <v>Despesa Direta</v>
      </c>
      <c r="G51693" s="327">
        <f>'Composições Desp. Diretas'!DT25</f>
        <v>0</v>
      </c>
    </row>
    <row r="51694" spans="1:7" x14ac:dyDescent="0.25">
      <c r="A51694" s="319">
        <f>'Comp. Desp. Indiretas'!$DS$7</f>
        <v>0</v>
      </c>
      <c r="B51694" s="314" t="str">
        <f>'Composições Desp. Diretas'!$A$26</f>
        <v>SE</v>
      </c>
      <c r="C51694" s="314" t="str">
        <f>EAP!$C$10</f>
        <v>PP02</v>
      </c>
      <c r="D51694" s="315" t="str">
        <f>'Composições Desp. Diretas'!$C$26</f>
        <v>Pedágio</v>
      </c>
      <c r="E51694" s="314" t="str">
        <f>Resumo!$R$5</f>
        <v>Despesa</v>
      </c>
      <c r="F51694" s="314" t="str">
        <f>Resumo!$R$7</f>
        <v>Despesa Direta</v>
      </c>
      <c r="G51694" s="327">
        <f>'Composições Desp. Diretas'!DT26</f>
        <v>0</v>
      </c>
    </row>
    <row r="51695" spans="1:7" x14ac:dyDescent="0.25">
      <c r="A51695" s="319">
        <f>'Comp. Desp. Indiretas'!$DS$7</f>
        <v>0</v>
      </c>
      <c r="B51695" s="314" t="str">
        <f>'Composições Desp. Diretas'!$A$27</f>
        <v>SE</v>
      </c>
      <c r="C51695" s="314" t="str">
        <f>EAP!$C$10</f>
        <v>PP02</v>
      </c>
      <c r="D51695" s="315" t="str">
        <f>'Composições Desp. Diretas'!$C$27</f>
        <v>Despacho ida e volta - sonômetro</v>
      </c>
      <c r="E51695" s="314" t="str">
        <f>Resumo!$R$5</f>
        <v>Despesa</v>
      </c>
      <c r="F51695" s="314" t="str">
        <f>Resumo!$R$7</f>
        <v>Despesa Direta</v>
      </c>
      <c r="G51695" s="327">
        <f>'Composições Desp. Diretas'!DT27</f>
        <v>0</v>
      </c>
    </row>
    <row r="51696" spans="1:7" x14ac:dyDescent="0.25">
      <c r="A51696" s="319">
        <f>'Comp. Desp. Indiretas'!$DS$7</f>
        <v>0</v>
      </c>
      <c r="B51696" s="314" t="str">
        <f>'Composições Desp. Diretas'!$A$28</f>
        <v>DG</v>
      </c>
      <c r="C51696" s="314" t="str">
        <f>EAP!$C$10</f>
        <v>PP02</v>
      </c>
      <c r="D51696" s="315" t="str">
        <f>'Composições Desp. Diretas'!$C$28</f>
        <v>ALUGUEL DE VEICULO LEVE</v>
      </c>
      <c r="E51696" s="314" t="str">
        <f>Resumo!$R$5</f>
        <v>Despesa</v>
      </c>
      <c r="F51696" s="314" t="str">
        <f>Resumo!$R$7</f>
        <v>Despesa Direta</v>
      </c>
      <c r="G51696" s="327">
        <f>'Composições Desp. Diretas'!DT28</f>
        <v>0</v>
      </c>
    </row>
    <row r="51697" spans="1:7" x14ac:dyDescent="0.25">
      <c r="A51697" s="319">
        <f>'Comp. Desp. Indiretas'!$DS$7</f>
        <v>0</v>
      </c>
      <c r="B51697" s="314" t="str">
        <f>'Composições Desp. Diretas'!$A$29</f>
        <v>DG</v>
      </c>
      <c r="C51697" s="314" t="str">
        <f>EAP!$C$10</f>
        <v>PP02</v>
      </c>
      <c r="D51697" s="315" t="str">
        <f>'Composições Desp. Diretas'!$C$29</f>
        <v>COMBUSTÍVEL - GASOLINA</v>
      </c>
      <c r="E51697" s="314" t="str">
        <f>Resumo!$R$5</f>
        <v>Despesa</v>
      </c>
      <c r="F51697" s="314" t="str">
        <f>Resumo!$R$7</f>
        <v>Despesa Direta</v>
      </c>
      <c r="G51697" s="327">
        <f>'Composições Desp. Diretas'!DT29</f>
        <v>0</v>
      </c>
    </row>
    <row r="51698" spans="1:7" x14ac:dyDescent="0.25">
      <c r="A51698" s="319">
        <f>'Comp. Desp. Indiretas'!$DS$7</f>
        <v>0</v>
      </c>
      <c r="B51698" s="314">
        <f>'Composições Desp. Diretas'!$A$30</f>
        <v>0</v>
      </c>
      <c r="C51698" s="314" t="str">
        <f>EAP!$C$10</f>
        <v>PP02</v>
      </c>
      <c r="D51698" s="315">
        <f>'Composições Desp. Diretas'!$C$30</f>
        <v>0</v>
      </c>
      <c r="E51698" s="314" t="str">
        <f>Resumo!$R$5</f>
        <v>Despesa</v>
      </c>
      <c r="F51698" s="314" t="str">
        <f>Resumo!$R$7</f>
        <v>Despesa Direta</v>
      </c>
      <c r="G51698" s="327">
        <f>'Composições Desp. Diretas'!DT30</f>
        <v>0</v>
      </c>
    </row>
    <row r="51699" spans="1:7" x14ac:dyDescent="0.25">
      <c r="A51699" s="319">
        <f>'Comp. Desp. Indiretas'!$DS$7</f>
        <v>0</v>
      </c>
      <c r="B51699" s="314">
        <f>'Composições Desp. Diretas'!$A$31</f>
        <v>0</v>
      </c>
      <c r="C51699" s="314" t="str">
        <f>EAP!$C$10</f>
        <v>PP02</v>
      </c>
      <c r="D51699" s="315">
        <f>'Composições Desp. Diretas'!$C$31</f>
        <v>0</v>
      </c>
      <c r="E51699" s="314" t="str">
        <f>Resumo!$R$5</f>
        <v>Despesa</v>
      </c>
      <c r="F51699" s="314" t="str">
        <f>Resumo!$R$7</f>
        <v>Despesa Direta</v>
      </c>
      <c r="G51699" s="327">
        <f>'Composições Desp. Diretas'!DT31</f>
        <v>0</v>
      </c>
    </row>
    <row r="51700" spans="1:7" x14ac:dyDescent="0.25">
      <c r="A51700" s="319">
        <f>'Comp. Desp. Indiretas'!$DS$7</f>
        <v>0</v>
      </c>
      <c r="B51700" s="314" t="str">
        <f>'Composições Desp. Diretas'!$A$32</f>
        <v>MOC</v>
      </c>
      <c r="C51700" s="314" t="str">
        <f>EAP!$C$10</f>
        <v>PP02</v>
      </c>
      <c r="D51700" s="315" t="str">
        <f>'Composições Desp. Diretas'!$C$32</f>
        <v>COORD. DE PROJETO</v>
      </c>
      <c r="E51700" s="314" t="str">
        <f>Resumo!$R$5</f>
        <v>Despesa</v>
      </c>
      <c r="F51700" s="314" t="str">
        <f>Resumo!$R$7</f>
        <v>Despesa Direta</v>
      </c>
      <c r="G51700" s="327">
        <f>'Composições Desp. Diretas'!DT32</f>
        <v>0</v>
      </c>
    </row>
    <row r="51701" spans="1:7" x14ac:dyDescent="0.25">
      <c r="A51701" s="319">
        <f>'Comp. Desp. Indiretas'!$DS$7</f>
        <v>0</v>
      </c>
      <c r="B51701" s="314" t="str">
        <f>'Composições Desp. Diretas'!$A$33</f>
        <v>MOC</v>
      </c>
      <c r="C51701" s="314" t="str">
        <f>EAP!$C$10</f>
        <v>PP02</v>
      </c>
      <c r="D51701" s="315" t="str">
        <f>'Composições Desp. Diretas'!$C$33</f>
        <v>ANALISTA DE PROJETOS PLENO</v>
      </c>
      <c r="E51701" s="314" t="str">
        <f>Resumo!$R$5</f>
        <v>Despesa</v>
      </c>
      <c r="F51701" s="314" t="str">
        <f>Resumo!$R$7</f>
        <v>Despesa Direta</v>
      </c>
      <c r="G51701" s="327">
        <f>'Composições Desp. Diretas'!DT33</f>
        <v>0</v>
      </c>
    </row>
    <row r="51702" spans="1:7" x14ac:dyDescent="0.25">
      <c r="A51702" s="319">
        <f>'Comp. Desp. Indiretas'!$DS$7</f>
        <v>0</v>
      </c>
      <c r="B51702" s="314" t="str">
        <f>'Composições Desp. Diretas'!$A$34</f>
        <v>MOC</v>
      </c>
      <c r="C51702" s="314" t="str">
        <f>EAP!$C$10</f>
        <v>PP02</v>
      </c>
      <c r="D51702" s="315" t="str">
        <f>'Composições Desp. Diretas'!$C$34</f>
        <v>ASSISTENTE DE PROJETOS</v>
      </c>
      <c r="E51702" s="314" t="str">
        <f>Resumo!$R$5</f>
        <v>Despesa</v>
      </c>
      <c r="F51702" s="314" t="str">
        <f>Resumo!$R$7</f>
        <v>Despesa Direta</v>
      </c>
      <c r="G51702" s="327">
        <f>'Composições Desp. Diretas'!DT34</f>
        <v>0</v>
      </c>
    </row>
    <row r="51703" spans="1:7" x14ac:dyDescent="0.25">
      <c r="A51703" s="319">
        <f>'Comp. Desp. Indiretas'!$DS$7</f>
        <v>0</v>
      </c>
      <c r="B51703" s="314" t="str">
        <f>'Composições Desp. Diretas'!$A$35</f>
        <v>MOC</v>
      </c>
      <c r="C51703" s="314" t="str">
        <f>EAP!$C$10</f>
        <v>PP02</v>
      </c>
      <c r="D51703" s="315" t="str">
        <f>'Composições Desp. Diretas'!$C$35</f>
        <v>ANALISTA DE GEOPROCESSAMENTO</v>
      </c>
      <c r="E51703" s="314" t="str">
        <f>Resumo!$R$5</f>
        <v>Despesa</v>
      </c>
      <c r="F51703" s="314" t="str">
        <f>Resumo!$R$7</f>
        <v>Despesa Direta</v>
      </c>
      <c r="G51703" s="327">
        <f>'Composições Desp. Diretas'!DT35</f>
        <v>0</v>
      </c>
    </row>
    <row r="51704" spans="1:7" x14ac:dyDescent="0.25">
      <c r="A51704" s="319">
        <f>'Comp. Desp. Indiretas'!$DS$7</f>
        <v>0</v>
      </c>
      <c r="B51704" s="314">
        <f>'Composições Desp. Diretas'!$A$36</f>
        <v>0</v>
      </c>
      <c r="C51704" s="314" t="str">
        <f>EAP!$C$10</f>
        <v>PP02</v>
      </c>
      <c r="D51704" s="315">
        <f>'Composições Desp. Diretas'!$C$36</f>
        <v>0</v>
      </c>
      <c r="E51704" s="314" t="str">
        <f>Resumo!$R$5</f>
        <v>Despesa</v>
      </c>
      <c r="F51704" s="314" t="str">
        <f>Resumo!$R$7</f>
        <v>Despesa Direta</v>
      </c>
      <c r="G51704" s="327">
        <f>'Composições Desp. Diretas'!DT36</f>
        <v>0</v>
      </c>
    </row>
    <row r="51705" spans="1:7" x14ac:dyDescent="0.25">
      <c r="A51705" s="319">
        <f>'Comp. Desp. Indiretas'!$DS$7</f>
        <v>0</v>
      </c>
      <c r="B51705" s="314">
        <f>'Composições Desp. Diretas'!$A$37</f>
        <v>0</v>
      </c>
      <c r="C51705" s="314" t="str">
        <f>EAP!$C$10</f>
        <v>PP02</v>
      </c>
      <c r="D51705" s="315">
        <f>'Composições Desp. Diretas'!$C$37</f>
        <v>0</v>
      </c>
      <c r="E51705" s="314" t="str">
        <f>Resumo!$R$5</f>
        <v>Despesa</v>
      </c>
      <c r="F51705" s="314" t="str">
        <f>Resumo!$R$7</f>
        <v>Despesa Direta</v>
      </c>
      <c r="G51705" s="327">
        <f>'Composições Desp. Diretas'!DT37</f>
        <v>0</v>
      </c>
    </row>
    <row r="51706" spans="1:7" x14ac:dyDescent="0.25">
      <c r="A51706" s="319">
        <f>'Comp. Desp. Indiretas'!$DS$7</f>
        <v>0</v>
      </c>
      <c r="B51706" s="314">
        <f>'Composições Desp. Diretas'!$A$38</f>
        <v>0</v>
      </c>
      <c r="C51706" s="314" t="str">
        <f>EAP!$C$10</f>
        <v>PP02</v>
      </c>
      <c r="D51706" s="315">
        <f>'Composições Desp. Diretas'!$C$38</f>
        <v>0</v>
      </c>
      <c r="E51706" s="314" t="str">
        <f>Resumo!$R$5</f>
        <v>Despesa</v>
      </c>
      <c r="F51706" s="314" t="str">
        <f>Resumo!$R$7</f>
        <v>Despesa Direta</v>
      </c>
      <c r="G51706" s="327">
        <f>'Composições Desp. Diretas'!DT38</f>
        <v>0</v>
      </c>
    </row>
    <row r="51707" spans="1:7" x14ac:dyDescent="0.25">
      <c r="A51707" s="319">
        <f>'Comp. Desp. Indiretas'!$DS$7</f>
        <v>0</v>
      </c>
      <c r="B51707" s="314">
        <f>'Composições Desp. Diretas'!$A$39</f>
        <v>0</v>
      </c>
      <c r="C51707" s="314" t="str">
        <f>EAP!$C$10</f>
        <v>PP02</v>
      </c>
      <c r="D51707" s="315">
        <f>'Composições Desp. Diretas'!$C$39</f>
        <v>0</v>
      </c>
      <c r="E51707" s="314" t="str">
        <f>Resumo!$R$5</f>
        <v>Despesa</v>
      </c>
      <c r="F51707" s="314" t="str">
        <f>Resumo!$R$7</f>
        <v>Despesa Direta</v>
      </c>
      <c r="G51707" s="327">
        <f>'Composições Desp. Diretas'!DT39</f>
        <v>0</v>
      </c>
    </row>
    <row r="51708" spans="1:7" x14ac:dyDescent="0.25">
      <c r="A51708" s="319">
        <f>'Comp. Desp. Indiretas'!$DS$7</f>
        <v>0</v>
      </c>
      <c r="B51708" s="314">
        <f>'Composições Desp. Diretas'!$A$40</f>
        <v>0</v>
      </c>
      <c r="C51708" s="314" t="str">
        <f>EAP!$C$10</f>
        <v>PP02</v>
      </c>
      <c r="D51708" s="315">
        <f>'Composições Desp. Diretas'!$C$40</f>
        <v>0</v>
      </c>
      <c r="E51708" s="314" t="str">
        <f>Resumo!$R$5</f>
        <v>Despesa</v>
      </c>
      <c r="F51708" s="314" t="str">
        <f>Resumo!$R$7</f>
        <v>Despesa Direta</v>
      </c>
      <c r="G51708" s="327">
        <f>'Composições Desp. Diretas'!DT40</f>
        <v>0</v>
      </c>
    </row>
    <row r="51709" spans="1:7" x14ac:dyDescent="0.25">
      <c r="A51709" s="319">
        <f>'Comp. Desp. Indiretas'!$DS$7</f>
        <v>0</v>
      </c>
      <c r="B51709" s="314">
        <f>'Composições Desp. Diretas'!$A$41</f>
        <v>0</v>
      </c>
      <c r="C51709" s="314" t="str">
        <f>EAP!$C$10</f>
        <v>PP02</v>
      </c>
      <c r="D51709" s="315">
        <f>'Composições Desp. Diretas'!$C$41</f>
        <v>0</v>
      </c>
      <c r="E51709" s="314" t="str">
        <f>Resumo!$R$5</f>
        <v>Despesa</v>
      </c>
      <c r="F51709" s="314" t="str">
        <f>Resumo!$R$7</f>
        <v>Despesa Direta</v>
      </c>
      <c r="G51709" s="327">
        <f>'Composições Desp. Diretas'!DT41</f>
        <v>0</v>
      </c>
    </row>
    <row r="51710" spans="1:7" x14ac:dyDescent="0.25">
      <c r="A51710" s="319">
        <f>'Comp. Desp. Indiretas'!$DS$7</f>
        <v>0</v>
      </c>
      <c r="B51710" s="314">
        <f>'Composições Desp. Diretas'!$A$42</f>
        <v>0</v>
      </c>
      <c r="C51710" s="314" t="str">
        <f>EAP!$C$10</f>
        <v>PP02</v>
      </c>
      <c r="D51710" s="315">
        <f>'Composições Desp. Diretas'!$C$42</f>
        <v>0</v>
      </c>
      <c r="E51710" s="314" t="str">
        <f>Resumo!$R$5</f>
        <v>Despesa</v>
      </c>
      <c r="F51710" s="314" t="str">
        <f>Resumo!$R$7</f>
        <v>Despesa Direta</v>
      </c>
      <c r="G51710" s="327">
        <f>'Composições Desp. Diretas'!DT42</f>
        <v>0</v>
      </c>
    </row>
    <row r="51711" spans="1:7" x14ac:dyDescent="0.25">
      <c r="A51711" s="319">
        <f>'Comp. Desp. Indiretas'!$DS$7</f>
        <v>0</v>
      </c>
      <c r="B51711" s="314">
        <f>'Composições Desp. Diretas'!$A$43</f>
        <v>0</v>
      </c>
      <c r="C51711" s="314" t="str">
        <f>EAP!$C$10</f>
        <v>PP02</v>
      </c>
      <c r="D51711" s="315">
        <f>'Composições Desp. Diretas'!$C$43</f>
        <v>0</v>
      </c>
      <c r="E51711" s="314" t="str">
        <f>Resumo!$R$5</f>
        <v>Despesa</v>
      </c>
      <c r="F51711" s="314" t="str">
        <f>Resumo!$R$7</f>
        <v>Despesa Direta</v>
      </c>
      <c r="G51711" s="327">
        <f>'Composições Desp. Diretas'!DT43</f>
        <v>0</v>
      </c>
    </row>
    <row r="51712" spans="1:7" x14ac:dyDescent="0.25">
      <c r="A51712" s="319">
        <f>'Comp. Desp. Indiretas'!$DS$7</f>
        <v>0</v>
      </c>
      <c r="B51712" s="314">
        <f>'Composições Desp. Diretas'!$A$44</f>
        <v>0</v>
      </c>
      <c r="C51712" s="314" t="str">
        <f>EAP!$C$10</f>
        <v>PP02</v>
      </c>
      <c r="D51712" s="315">
        <f>'Composições Desp. Diretas'!$C$44</f>
        <v>0</v>
      </c>
      <c r="E51712" s="314" t="str">
        <f>Resumo!$R$5</f>
        <v>Despesa</v>
      </c>
      <c r="F51712" s="314" t="str">
        <f>Resumo!$R$7</f>
        <v>Despesa Direta</v>
      </c>
      <c r="G51712" s="327">
        <f>'Composições Desp. Diretas'!DT44</f>
        <v>0</v>
      </c>
    </row>
    <row r="51713" spans="1:7" x14ac:dyDescent="0.25">
      <c r="A51713" s="319">
        <f>'Comp. Desp. Indiretas'!$DS$7</f>
        <v>0</v>
      </c>
      <c r="B51713" s="314">
        <f>'Composições Desp. Diretas'!$A$45</f>
        <v>0</v>
      </c>
      <c r="C51713" s="314" t="str">
        <f>EAP!$C$10</f>
        <v>PP02</v>
      </c>
      <c r="D51713" s="315">
        <f>'Composições Desp. Diretas'!$C$45</f>
        <v>0</v>
      </c>
      <c r="E51713" s="314" t="str">
        <f>Resumo!$R$5</f>
        <v>Despesa</v>
      </c>
      <c r="F51713" s="314" t="str">
        <f>Resumo!$R$7</f>
        <v>Despesa Direta</v>
      </c>
      <c r="G51713" s="327">
        <f>'Composições Desp. Diretas'!DT45</f>
        <v>0</v>
      </c>
    </row>
    <row r="51714" spans="1:7" x14ac:dyDescent="0.25">
      <c r="A51714" s="319">
        <f>'Comp. Desp. Indiretas'!$DS$7</f>
        <v>0</v>
      </c>
      <c r="B51714" s="314">
        <f>'Composições Desp. Diretas'!$A$46</f>
        <v>0</v>
      </c>
      <c r="C51714" s="314" t="str">
        <f>EAP!$C$10</f>
        <v>PP02</v>
      </c>
      <c r="D51714" s="315">
        <f>'Composições Desp. Diretas'!$C$46</f>
        <v>0</v>
      </c>
      <c r="E51714" s="314" t="str">
        <f>Resumo!$R$5</f>
        <v>Despesa</v>
      </c>
      <c r="F51714" s="314" t="str">
        <f>Resumo!$R$7</f>
        <v>Despesa Direta</v>
      </c>
      <c r="G51714" s="327">
        <f>'Composições Desp. Diretas'!DT46</f>
        <v>0</v>
      </c>
    </row>
    <row r="51715" spans="1:7" x14ac:dyDescent="0.25">
      <c r="A51715" s="319">
        <f>'Comp. Desp. Indiretas'!$DS$7</f>
        <v>0</v>
      </c>
      <c r="B51715" s="314">
        <f>'Composições Desp. Diretas'!$A$47</f>
        <v>0</v>
      </c>
      <c r="C51715" s="314" t="str">
        <f>EAP!$C$10</f>
        <v>PP02</v>
      </c>
      <c r="D51715" s="315">
        <f>'Composições Desp. Diretas'!$C$47</f>
        <v>0</v>
      </c>
      <c r="E51715" s="314" t="str">
        <f>Resumo!$R$5</f>
        <v>Despesa</v>
      </c>
      <c r="F51715" s="314" t="str">
        <f>Resumo!$R$7</f>
        <v>Despesa Direta</v>
      </c>
      <c r="G51715" s="327">
        <f>'Composições Desp. Diretas'!DT47</f>
        <v>0</v>
      </c>
    </row>
    <row r="51716" spans="1:7" x14ac:dyDescent="0.25">
      <c r="A51716" s="319">
        <f>'Comp. Desp. Indiretas'!$DS$7</f>
        <v>0</v>
      </c>
      <c r="B51716" s="314">
        <f>'Composições Desp. Diretas'!$A$48</f>
        <v>0</v>
      </c>
      <c r="C51716" s="314" t="str">
        <f>EAP!$C$10</f>
        <v>PP02</v>
      </c>
      <c r="D51716" s="315">
        <f>'Composições Desp. Diretas'!$C$48</f>
        <v>0</v>
      </c>
      <c r="E51716" s="314" t="str">
        <f>Resumo!$R$5</f>
        <v>Despesa</v>
      </c>
      <c r="F51716" s="314" t="str">
        <f>Resumo!$R$7</f>
        <v>Despesa Direta</v>
      </c>
      <c r="G51716" s="327">
        <f>'Composições Desp. Diretas'!DT48</f>
        <v>0</v>
      </c>
    </row>
    <row r="51717" spans="1:7" x14ac:dyDescent="0.25">
      <c r="A51717" s="319">
        <f>'Comp. Desp. Indiretas'!$DS$7</f>
        <v>0</v>
      </c>
      <c r="B51717" s="314">
        <f>'Composições Desp. Diretas'!$A$49</f>
        <v>0</v>
      </c>
      <c r="C51717" s="314" t="str">
        <f>EAP!$C$10</f>
        <v>PP02</v>
      </c>
      <c r="D51717" s="315">
        <f>'Composições Desp. Diretas'!$C$49</f>
        <v>0</v>
      </c>
      <c r="E51717" s="314" t="str">
        <f>Resumo!$R$5</f>
        <v>Despesa</v>
      </c>
      <c r="F51717" s="314" t="str">
        <f>Resumo!$R$7</f>
        <v>Despesa Direta</v>
      </c>
      <c r="G51717" s="327">
        <f>'Composições Desp. Diretas'!DT49</f>
        <v>0</v>
      </c>
    </row>
    <row r="51718" spans="1:7" x14ac:dyDescent="0.25">
      <c r="A51718" s="319">
        <f>'Comp. Desp. Indiretas'!$DS$7</f>
        <v>0</v>
      </c>
      <c r="B51718" s="314">
        <f>'Composições Desp. Diretas'!$A$50</f>
        <v>0</v>
      </c>
      <c r="C51718" s="314" t="str">
        <f>EAP!$C$10</f>
        <v>PP02</v>
      </c>
      <c r="D51718" s="315">
        <f>'Composições Desp. Diretas'!$C$50</f>
        <v>0</v>
      </c>
      <c r="E51718" s="314" t="str">
        <f>Resumo!$R$5</f>
        <v>Despesa</v>
      </c>
      <c r="F51718" s="314" t="str">
        <f>Resumo!$R$7</f>
        <v>Despesa Direta</v>
      </c>
      <c r="G51718" s="327">
        <f>'Composições Desp. Diretas'!DT50</f>
        <v>0</v>
      </c>
    </row>
    <row r="51719" spans="1:7" x14ac:dyDescent="0.25">
      <c r="A51719" s="319">
        <f>'Comp. Desp. Indiretas'!$DS$7</f>
        <v>0</v>
      </c>
      <c r="B51719" s="314">
        <f>'Composições Desp. Diretas'!$A$51</f>
        <v>0</v>
      </c>
      <c r="C51719" s="314" t="str">
        <f>EAP!$C$10</f>
        <v>PP02</v>
      </c>
      <c r="D51719" s="315">
        <f>'Composições Desp. Diretas'!$C$51</f>
        <v>0</v>
      </c>
      <c r="E51719" s="314" t="str">
        <f>Resumo!$R$5</f>
        <v>Despesa</v>
      </c>
      <c r="F51719" s="314" t="str">
        <f>Resumo!$R$7</f>
        <v>Despesa Direta</v>
      </c>
      <c r="G51719" s="327">
        <f>'Composições Desp. Diretas'!DT51</f>
        <v>0</v>
      </c>
    </row>
    <row r="51720" spans="1:7" x14ac:dyDescent="0.25">
      <c r="A51720" s="319">
        <f>'Comp. Desp. Indiretas'!$DS$7</f>
        <v>0</v>
      </c>
      <c r="B51720" s="314">
        <f>'Composições Desp. Diretas'!$A$52</f>
        <v>0</v>
      </c>
      <c r="C51720" s="314" t="str">
        <f>EAP!$C$10</f>
        <v>PP02</v>
      </c>
      <c r="D51720" s="315">
        <f>'Composições Desp. Diretas'!$C$52</f>
        <v>0</v>
      </c>
      <c r="E51720" s="314" t="str">
        <f>Resumo!$R$5</f>
        <v>Despesa</v>
      </c>
      <c r="F51720" s="314" t="str">
        <f>Resumo!$R$7</f>
        <v>Despesa Direta</v>
      </c>
      <c r="G51720" s="327">
        <f>'Composições Desp. Diretas'!DT52</f>
        <v>0</v>
      </c>
    </row>
    <row r="51721" spans="1:7" x14ac:dyDescent="0.25">
      <c r="A51721" s="319">
        <f>'Comp. Desp. Indiretas'!$DS$7</f>
        <v>0</v>
      </c>
      <c r="B51721" s="314">
        <f>'Composições Desp. Diretas'!$A$53</f>
        <v>0</v>
      </c>
      <c r="C51721" s="314" t="str">
        <f>EAP!$C$10</f>
        <v>PP02</v>
      </c>
      <c r="D51721" s="315">
        <f>'Composições Desp. Diretas'!$C$53</f>
        <v>0</v>
      </c>
      <c r="E51721" s="314" t="str">
        <f>Resumo!$R$5</f>
        <v>Despesa</v>
      </c>
      <c r="F51721" s="314" t="str">
        <f>Resumo!$R$7</f>
        <v>Despesa Direta</v>
      </c>
      <c r="G51721" s="327">
        <f>'Composições Desp. Diretas'!DT53</f>
        <v>0</v>
      </c>
    </row>
    <row r="51722" spans="1:7" x14ac:dyDescent="0.25">
      <c r="A51722" s="319">
        <f>'Comp. Desp. Indiretas'!$DS$7</f>
        <v>0</v>
      </c>
      <c r="B51722" s="314">
        <f>'Composições Desp. Diretas'!$A$54</f>
        <v>0</v>
      </c>
      <c r="C51722" s="314" t="str">
        <f>EAP!$C$10</f>
        <v>PP02</v>
      </c>
      <c r="D51722" s="315">
        <f>'Composições Desp. Diretas'!$C$54</f>
        <v>0</v>
      </c>
      <c r="E51722" s="314" t="str">
        <f>Resumo!$R$5</f>
        <v>Despesa</v>
      </c>
      <c r="F51722" s="314" t="str">
        <f>Resumo!$R$7</f>
        <v>Despesa Direta</v>
      </c>
      <c r="G51722" s="327">
        <f>'Composições Desp. Diretas'!DT54</f>
        <v>0</v>
      </c>
    </row>
    <row r="51723" spans="1:7" x14ac:dyDescent="0.25">
      <c r="A51723" s="319">
        <f>'Comp. Desp. Indiretas'!$DS$7</f>
        <v>0</v>
      </c>
      <c r="B51723" s="314">
        <f>'Composições Desp. Diretas'!$A$55</f>
        <v>0</v>
      </c>
      <c r="C51723" s="314" t="str">
        <f>EAP!$C$10</f>
        <v>PP02</v>
      </c>
      <c r="D51723" s="315">
        <f>'Composições Desp. Diretas'!$C$55</f>
        <v>0</v>
      </c>
      <c r="E51723" s="314" t="str">
        <f>Resumo!$R$5</f>
        <v>Despesa</v>
      </c>
      <c r="F51723" s="314" t="str">
        <f>Resumo!$R$7</f>
        <v>Despesa Direta</v>
      </c>
      <c r="G51723" s="327">
        <f>'Composições Desp. Diretas'!DT55</f>
        <v>0</v>
      </c>
    </row>
    <row r="51724" spans="1:7" x14ac:dyDescent="0.25">
      <c r="A51724" s="319">
        <f>'Comp. Desp. Indiretas'!$DS$7</f>
        <v>0</v>
      </c>
      <c r="B51724" s="314" t="str">
        <f>'Composições Desp. Diretas'!$A$57</f>
        <v>SE</v>
      </c>
      <c r="C51724" s="314" t="str">
        <f>EAP!$C$11</f>
        <v>PP03</v>
      </c>
      <c r="D51724" s="315" t="str">
        <f>'Composições Desp. Diretas'!$C$57</f>
        <v>análise lab eflu</v>
      </c>
      <c r="E51724" s="314" t="str">
        <f>Resumo!$R$5</f>
        <v>Despesa</v>
      </c>
      <c r="F51724" s="314" t="str">
        <f>Resumo!$R$7</f>
        <v>Despesa Direta</v>
      </c>
      <c r="G51724" s="327">
        <f>'Composições Desp. Diretas'!DT57</f>
        <v>0</v>
      </c>
    </row>
    <row r="51725" spans="1:7" x14ac:dyDescent="0.25">
      <c r="A51725" s="319">
        <f>'Comp. Desp. Indiretas'!$DS$7</f>
        <v>0</v>
      </c>
      <c r="B51725" s="314" t="str">
        <f>'Composições Desp. Diretas'!$A$58</f>
        <v>MOC</v>
      </c>
      <c r="C51725" s="314" t="str">
        <f>EAP!$C$11</f>
        <v>PP03</v>
      </c>
      <c r="D51725" s="315" t="str">
        <f>'Composições Desp. Diretas'!$C$58</f>
        <v>ANALISTA DE PROJETOS PLENO</v>
      </c>
      <c r="E51725" s="314" t="str">
        <f>Resumo!$R$5</f>
        <v>Despesa</v>
      </c>
      <c r="F51725" s="314" t="str">
        <f>Resumo!$R$7</f>
        <v>Despesa Direta</v>
      </c>
      <c r="G51725" s="327">
        <f>'Composições Desp. Diretas'!DT58</f>
        <v>0</v>
      </c>
    </row>
    <row r="51726" spans="1:7" x14ac:dyDescent="0.25">
      <c r="A51726" s="319">
        <f>'Comp. Desp. Indiretas'!$DS$7</f>
        <v>0</v>
      </c>
      <c r="B51726" s="314" t="str">
        <f>'Composições Desp. Diretas'!$A$59</f>
        <v>SE</v>
      </c>
      <c r="C51726" s="314" t="str">
        <f>EAP!$C$11</f>
        <v>PP03</v>
      </c>
      <c r="D51726" s="315" t="str">
        <f>'Composições Desp. Diretas'!$C$59</f>
        <v>Elaboração de RT Ecotox</v>
      </c>
      <c r="E51726" s="314" t="str">
        <f>Resumo!$R$5</f>
        <v>Despesa</v>
      </c>
      <c r="F51726" s="314" t="str">
        <f>Resumo!$R$7</f>
        <v>Despesa Direta</v>
      </c>
      <c r="G51726" s="327">
        <f>'Composições Desp. Diretas'!DT59</f>
        <v>0</v>
      </c>
    </row>
    <row r="51727" spans="1:7" x14ac:dyDescent="0.25">
      <c r="A51727" s="319">
        <f>'Comp. Desp. Indiretas'!$DS$7</f>
        <v>0</v>
      </c>
      <c r="B51727" s="314">
        <f>'Composições Desp. Diretas'!$A$60</f>
        <v>0</v>
      </c>
      <c r="C51727" s="314" t="str">
        <f>EAP!$C$11</f>
        <v>PP03</v>
      </c>
      <c r="D51727" s="315">
        <f>'Composições Desp. Diretas'!$C$60</f>
        <v>0</v>
      </c>
      <c r="E51727" s="314" t="str">
        <f>Resumo!$R$5</f>
        <v>Despesa</v>
      </c>
      <c r="F51727" s="314" t="str">
        <f>Resumo!$R$7</f>
        <v>Despesa Direta</v>
      </c>
      <c r="G51727" s="327">
        <f>'Composições Desp. Diretas'!DT60</f>
        <v>0</v>
      </c>
    </row>
    <row r="51728" spans="1:7" x14ac:dyDescent="0.25">
      <c r="A51728" s="319">
        <f>'Comp. Desp. Indiretas'!$DS$7</f>
        <v>0</v>
      </c>
      <c r="B51728" s="314">
        <f>'Composições Desp. Diretas'!$A$61</f>
        <v>0</v>
      </c>
      <c r="C51728" s="314" t="str">
        <f>EAP!$C$11</f>
        <v>PP03</v>
      </c>
      <c r="D51728" s="315">
        <f>'Composições Desp. Diretas'!$C$61</f>
        <v>0</v>
      </c>
      <c r="E51728" s="314" t="str">
        <f>Resumo!$R$5</f>
        <v>Despesa</v>
      </c>
      <c r="F51728" s="314" t="str">
        <f>Resumo!$R$7</f>
        <v>Despesa Direta</v>
      </c>
      <c r="G51728" s="327">
        <f>'Composições Desp. Diretas'!DT61</f>
        <v>0</v>
      </c>
    </row>
    <row r="51729" spans="1:7" x14ac:dyDescent="0.25">
      <c r="A51729" s="319">
        <f>'Comp. Desp. Indiretas'!$DS$7</f>
        <v>0</v>
      </c>
      <c r="B51729" s="314" t="str">
        <f>'Composições Desp. Diretas'!$A$62</f>
        <v>MOC</v>
      </c>
      <c r="C51729" s="314" t="str">
        <f>EAP!$C$11</f>
        <v>PP03</v>
      </c>
      <c r="D51729" s="315" t="str">
        <f>'Composições Desp. Diretas'!$C$62</f>
        <v>TÉCNICO OPERACIONAL</v>
      </c>
      <c r="E51729" s="314" t="str">
        <f>Resumo!$R$5</f>
        <v>Despesa</v>
      </c>
      <c r="F51729" s="314" t="str">
        <f>Resumo!$R$7</f>
        <v>Despesa Direta</v>
      </c>
      <c r="G51729" s="327">
        <f>'Composições Desp. Diretas'!DT62</f>
        <v>0</v>
      </c>
    </row>
    <row r="51730" spans="1:7" x14ac:dyDescent="0.25">
      <c r="A51730" s="319">
        <f>'Comp. Desp. Indiretas'!$DS$7</f>
        <v>0</v>
      </c>
      <c r="B51730" s="314" t="str">
        <f>'Composições Desp. Diretas'!$A$63</f>
        <v>DG</v>
      </c>
      <c r="C51730" s="314" t="str">
        <f>EAP!$C$11</f>
        <v>PP03</v>
      </c>
      <c r="D51730" s="315" t="str">
        <f>'Composições Desp. Diretas'!$C$63</f>
        <v>COMBUSTÍVEL - GASOLINA</v>
      </c>
      <c r="E51730" s="314" t="str">
        <f>Resumo!$R$5</f>
        <v>Despesa</v>
      </c>
      <c r="F51730" s="314" t="str">
        <f>Resumo!$R$7</f>
        <v>Despesa Direta</v>
      </c>
      <c r="G51730" s="327">
        <f>'Composições Desp. Diretas'!DT63</f>
        <v>0</v>
      </c>
    </row>
    <row r="51731" spans="1:7" x14ac:dyDescent="0.25">
      <c r="A51731" s="319">
        <f>'Comp. Desp. Indiretas'!$DS$7</f>
        <v>0</v>
      </c>
      <c r="B51731" s="314">
        <f>'Composições Desp. Diretas'!$A$64</f>
        <v>0</v>
      </c>
      <c r="C51731" s="314" t="str">
        <f>EAP!$C$11</f>
        <v>PP03</v>
      </c>
      <c r="D51731" s="315">
        <f>'Composições Desp. Diretas'!$C$64</f>
        <v>0</v>
      </c>
      <c r="E51731" s="314" t="str">
        <f>Resumo!$R$5</f>
        <v>Despesa</v>
      </c>
      <c r="F51731" s="314" t="str">
        <f>Resumo!$R$7</f>
        <v>Despesa Direta</v>
      </c>
      <c r="G51731" s="327">
        <f>'Composições Desp. Diretas'!DT64</f>
        <v>0</v>
      </c>
    </row>
    <row r="51732" spans="1:7" x14ac:dyDescent="0.25">
      <c r="A51732" s="319">
        <f>'Comp. Desp. Indiretas'!$DS$7</f>
        <v>0</v>
      </c>
      <c r="B51732" s="314">
        <f>'Composições Desp. Diretas'!$A$65</f>
        <v>0</v>
      </c>
      <c r="C51732" s="314" t="str">
        <f>EAP!$C$11</f>
        <v>PP03</v>
      </c>
      <c r="D51732" s="315">
        <f>'Composições Desp. Diretas'!$C$65</f>
        <v>0</v>
      </c>
      <c r="E51732" s="314" t="str">
        <f>Resumo!$R$5</f>
        <v>Despesa</v>
      </c>
      <c r="F51732" s="314" t="str">
        <f>Resumo!$R$7</f>
        <v>Despesa Direta</v>
      </c>
      <c r="G51732" s="327">
        <f>'Composições Desp. Diretas'!DT65</f>
        <v>0</v>
      </c>
    </row>
    <row r="51733" spans="1:7" x14ac:dyDescent="0.25">
      <c r="A51733" s="319">
        <f>'Comp. Desp. Indiretas'!$DS$7</f>
        <v>0</v>
      </c>
      <c r="B51733" s="314">
        <f>'Composições Desp. Diretas'!$A$66</f>
        <v>0</v>
      </c>
      <c r="C51733" s="314" t="str">
        <f>EAP!$C$11</f>
        <v>PP03</v>
      </c>
      <c r="D51733" s="315">
        <f>'Composições Desp. Diretas'!$C$66</f>
        <v>0</v>
      </c>
      <c r="E51733" s="314" t="str">
        <f>Resumo!$R$5</f>
        <v>Despesa</v>
      </c>
      <c r="F51733" s="314" t="str">
        <f>Resumo!$R$7</f>
        <v>Despesa Direta</v>
      </c>
      <c r="G51733" s="327">
        <f>'Composições Desp. Diretas'!DT66</f>
        <v>0</v>
      </c>
    </row>
    <row r="51734" spans="1:7" x14ac:dyDescent="0.25">
      <c r="A51734" s="319">
        <f>'Comp. Desp. Indiretas'!$DS$7</f>
        <v>0</v>
      </c>
      <c r="B51734" s="314">
        <f>'Composições Desp. Diretas'!$A$67</f>
        <v>0</v>
      </c>
      <c r="C51734" s="314" t="str">
        <f>EAP!$C$11</f>
        <v>PP03</v>
      </c>
      <c r="D51734" s="315">
        <f>'Composições Desp. Diretas'!$C$67</f>
        <v>0</v>
      </c>
      <c r="E51734" s="314" t="str">
        <f>Resumo!$R$5</f>
        <v>Despesa</v>
      </c>
      <c r="F51734" s="314" t="str">
        <f>Resumo!$R$7</f>
        <v>Despesa Direta</v>
      </c>
      <c r="G51734" s="327">
        <f>'Composições Desp. Diretas'!DT67</f>
        <v>0</v>
      </c>
    </row>
    <row r="51735" spans="1:7" x14ac:dyDescent="0.25">
      <c r="A51735" s="319">
        <f>'Comp. Desp. Indiretas'!$DS$7</f>
        <v>0</v>
      </c>
      <c r="B51735" s="314">
        <f>'Composições Desp. Diretas'!$A$68</f>
        <v>0</v>
      </c>
      <c r="C51735" s="314" t="str">
        <f>EAP!$C$11</f>
        <v>PP03</v>
      </c>
      <c r="D51735" s="315">
        <f>'Composições Desp. Diretas'!$C$68</f>
        <v>0</v>
      </c>
      <c r="E51735" s="314" t="str">
        <f>Resumo!$R$5</f>
        <v>Despesa</v>
      </c>
      <c r="F51735" s="314" t="str">
        <f>Resumo!$R$7</f>
        <v>Despesa Direta</v>
      </c>
      <c r="G51735" s="327">
        <f>'Composições Desp. Diretas'!DT68</f>
        <v>0</v>
      </c>
    </row>
    <row r="51736" spans="1:7" x14ac:dyDescent="0.25">
      <c r="A51736" s="319">
        <f>'Comp. Desp. Indiretas'!$DS$7</f>
        <v>0</v>
      </c>
      <c r="B51736" s="314">
        <f>'Composições Desp. Diretas'!$A$69</f>
        <v>0</v>
      </c>
      <c r="C51736" s="314" t="str">
        <f>EAP!$C$11</f>
        <v>PP03</v>
      </c>
      <c r="D51736" s="315">
        <f>'Composições Desp. Diretas'!$C$69</f>
        <v>0</v>
      </c>
      <c r="E51736" s="314" t="str">
        <f>Resumo!$R$5</f>
        <v>Despesa</v>
      </c>
      <c r="F51736" s="314" t="str">
        <f>Resumo!$R$7</f>
        <v>Despesa Direta</v>
      </c>
      <c r="G51736" s="327">
        <f>'Composições Desp. Diretas'!DT69</f>
        <v>0</v>
      </c>
    </row>
    <row r="51737" spans="1:7" x14ac:dyDescent="0.25">
      <c r="A51737" s="319">
        <f>'Comp. Desp. Indiretas'!$DS$7</f>
        <v>0</v>
      </c>
      <c r="B51737" s="314">
        <f>'Composições Desp. Diretas'!$A$70</f>
        <v>0</v>
      </c>
      <c r="C51737" s="314" t="str">
        <f>EAP!$C$11</f>
        <v>PP03</v>
      </c>
      <c r="D51737" s="315">
        <f>'Composições Desp. Diretas'!$C$70</f>
        <v>0</v>
      </c>
      <c r="E51737" s="314" t="str">
        <f>Resumo!$R$5</f>
        <v>Despesa</v>
      </c>
      <c r="F51737" s="314" t="str">
        <f>Resumo!$R$7</f>
        <v>Despesa Direta</v>
      </c>
      <c r="G51737" s="327">
        <f>'Composições Desp. Diretas'!DT70</f>
        <v>0</v>
      </c>
    </row>
    <row r="51738" spans="1:7" x14ac:dyDescent="0.25">
      <c r="A51738" s="319">
        <f>'Comp. Desp. Indiretas'!$DS$7</f>
        <v>0</v>
      </c>
      <c r="B51738" s="314">
        <f>'Composições Desp. Diretas'!$A$71</f>
        <v>0</v>
      </c>
      <c r="C51738" s="314" t="str">
        <f>EAP!$C$11</f>
        <v>PP03</v>
      </c>
      <c r="D51738" s="315">
        <f>'Composições Desp. Diretas'!$C$71</f>
        <v>0</v>
      </c>
      <c r="E51738" s="314" t="str">
        <f>Resumo!$R$5</f>
        <v>Despesa</v>
      </c>
      <c r="F51738" s="314" t="str">
        <f>Resumo!$R$7</f>
        <v>Despesa Direta</v>
      </c>
      <c r="G51738" s="327">
        <f>'Composições Desp. Diretas'!DT71</f>
        <v>0</v>
      </c>
    </row>
    <row r="51739" spans="1:7" x14ac:dyDescent="0.25">
      <c r="A51739" s="319">
        <f>'Comp. Desp. Indiretas'!$DS$7</f>
        <v>0</v>
      </c>
      <c r="B51739" s="314">
        <f>'Composições Desp. Diretas'!$A$72</f>
        <v>0</v>
      </c>
      <c r="C51739" s="314" t="str">
        <f>EAP!$C$11</f>
        <v>PP03</v>
      </c>
      <c r="D51739" s="315">
        <f>'Composições Desp. Diretas'!$C$72</f>
        <v>0</v>
      </c>
      <c r="E51739" s="314" t="str">
        <f>Resumo!$R$5</f>
        <v>Despesa</v>
      </c>
      <c r="F51739" s="314" t="str">
        <f>Resumo!$R$7</f>
        <v>Despesa Direta</v>
      </c>
      <c r="G51739" s="327">
        <f>'Composições Desp. Diretas'!DT72</f>
        <v>0</v>
      </c>
    </row>
    <row r="51740" spans="1:7" x14ac:dyDescent="0.25">
      <c r="A51740" s="319">
        <f>'Comp. Desp. Indiretas'!$DS$7</f>
        <v>0</v>
      </c>
      <c r="B51740" s="314">
        <f>'Composições Desp. Diretas'!$A$73</f>
        <v>0</v>
      </c>
      <c r="C51740" s="314" t="str">
        <f>EAP!$C$11</f>
        <v>PP03</v>
      </c>
      <c r="D51740" s="315">
        <f>'Composições Desp. Diretas'!$C$73</f>
        <v>0</v>
      </c>
      <c r="E51740" s="314" t="str">
        <f>Resumo!$R$5</f>
        <v>Despesa</v>
      </c>
      <c r="F51740" s="314" t="str">
        <f>Resumo!$R$7</f>
        <v>Despesa Direta</v>
      </c>
      <c r="G51740" s="327">
        <f>'Composições Desp. Diretas'!DT73</f>
        <v>0</v>
      </c>
    </row>
    <row r="51741" spans="1:7" x14ac:dyDescent="0.25">
      <c r="A51741" s="319">
        <f>'Comp. Desp. Indiretas'!$DS$7</f>
        <v>0</v>
      </c>
      <c r="B51741" s="314">
        <f>'Composições Desp. Diretas'!$A$74</f>
        <v>0</v>
      </c>
      <c r="C51741" s="314" t="str">
        <f>EAP!$C$11</f>
        <v>PP03</v>
      </c>
      <c r="D51741" s="315">
        <f>'Composições Desp. Diretas'!$C$74</f>
        <v>0</v>
      </c>
      <c r="E51741" s="314" t="str">
        <f>Resumo!$R$5</f>
        <v>Despesa</v>
      </c>
      <c r="F51741" s="314" t="str">
        <f>Resumo!$R$7</f>
        <v>Despesa Direta</v>
      </c>
      <c r="G51741" s="327">
        <f>'Composições Desp. Diretas'!DT74</f>
        <v>0</v>
      </c>
    </row>
    <row r="51742" spans="1:7" x14ac:dyDescent="0.25">
      <c r="A51742" s="319">
        <f>'Comp. Desp. Indiretas'!$DS$7</f>
        <v>0</v>
      </c>
      <c r="B51742" s="314">
        <f>'Composições Desp. Diretas'!$A$75</f>
        <v>0</v>
      </c>
      <c r="C51742" s="314" t="str">
        <f>EAP!$C$11</f>
        <v>PP03</v>
      </c>
      <c r="D51742" s="315">
        <f>'Composições Desp. Diretas'!$C$75</f>
        <v>0</v>
      </c>
      <c r="E51742" s="314" t="str">
        <f>Resumo!$R$5</f>
        <v>Despesa</v>
      </c>
      <c r="F51742" s="314" t="str">
        <f>Resumo!$R$7</f>
        <v>Despesa Direta</v>
      </c>
      <c r="G51742" s="327">
        <f>'Composições Desp. Diretas'!DT75</f>
        <v>0</v>
      </c>
    </row>
    <row r="51743" spans="1:7" x14ac:dyDescent="0.25">
      <c r="A51743" s="319">
        <f>'Comp. Desp. Indiretas'!$DS$7</f>
        <v>0</v>
      </c>
      <c r="B51743" s="314">
        <f>'Composições Desp. Diretas'!$A$76</f>
        <v>0</v>
      </c>
      <c r="C51743" s="314" t="str">
        <f>EAP!$C$11</f>
        <v>PP03</v>
      </c>
      <c r="D51743" s="315">
        <f>'Composições Desp. Diretas'!$C$76</f>
        <v>0</v>
      </c>
      <c r="E51743" s="314" t="str">
        <f>Resumo!$R$5</f>
        <v>Despesa</v>
      </c>
      <c r="F51743" s="314" t="str">
        <f>Resumo!$R$7</f>
        <v>Despesa Direta</v>
      </c>
      <c r="G51743" s="327">
        <f>'Composições Desp. Diretas'!DT76</f>
        <v>0</v>
      </c>
    </row>
    <row r="51744" spans="1:7" x14ac:dyDescent="0.25">
      <c r="A51744" s="319">
        <f>'Comp. Desp. Indiretas'!$DS$7</f>
        <v>0</v>
      </c>
      <c r="B51744" s="314">
        <f>'Composições Desp. Diretas'!$A$77</f>
        <v>0</v>
      </c>
      <c r="C51744" s="314" t="str">
        <f>EAP!$C$11</f>
        <v>PP03</v>
      </c>
      <c r="D51744" s="315">
        <f>'Composições Desp. Diretas'!$C$77</f>
        <v>0</v>
      </c>
      <c r="E51744" s="314" t="str">
        <f>Resumo!$R$5</f>
        <v>Despesa</v>
      </c>
      <c r="F51744" s="314" t="str">
        <f>Resumo!$R$7</f>
        <v>Despesa Direta</v>
      </c>
      <c r="G51744" s="327">
        <f>'Composições Desp. Diretas'!DT77</f>
        <v>0</v>
      </c>
    </row>
    <row r="51745" spans="1:7" x14ac:dyDescent="0.25">
      <c r="A51745" s="319">
        <f>'Comp. Desp. Indiretas'!$DS$7</f>
        <v>0</v>
      </c>
      <c r="B51745" s="314">
        <f>'Composições Desp. Diretas'!$A$78</f>
        <v>0</v>
      </c>
      <c r="C51745" s="314" t="str">
        <f>EAP!$C$11</f>
        <v>PP03</v>
      </c>
      <c r="D51745" s="315">
        <f>'Composições Desp. Diretas'!$C$78</f>
        <v>0</v>
      </c>
      <c r="E51745" s="314" t="str">
        <f>Resumo!$R$5</f>
        <v>Despesa</v>
      </c>
      <c r="F51745" s="314" t="str">
        <f>Resumo!$R$7</f>
        <v>Despesa Direta</v>
      </c>
      <c r="G51745" s="327">
        <f>'Composições Desp. Diretas'!DT78</f>
        <v>0</v>
      </c>
    </row>
    <row r="51754" spans="1:7" x14ac:dyDescent="0.25">
      <c r="A51754" s="319">
        <f>'Comp. Desp. Indiretas'!$DS$7</f>
        <v>0</v>
      </c>
      <c r="B51754" s="314">
        <f>'Composições Desp. Diretas'!$A$79</f>
        <v>0</v>
      </c>
      <c r="C51754" s="314" t="str">
        <f>EAP!$C$11</f>
        <v>PP03</v>
      </c>
      <c r="D51754" s="315">
        <f>'Composições Desp. Diretas'!$C$79</f>
        <v>0</v>
      </c>
      <c r="E51754" s="314" t="str">
        <f>Resumo!$R$5</f>
        <v>Despesa</v>
      </c>
      <c r="F51754" s="314" t="str">
        <f>Resumo!$R$7</f>
        <v>Despesa Direta</v>
      </c>
      <c r="G51754" s="327">
        <f>'Composições Desp. Diretas'!DT79</f>
        <v>0</v>
      </c>
    </row>
    <row r="52592" spans="1:7" x14ac:dyDescent="0.25">
      <c r="A52592" s="319">
        <f>'Comp. Desp. Indiretas'!$DS$7</f>
        <v>0</v>
      </c>
      <c r="D52592" s="315" t="str">
        <f>'CRONOG. DE RECEBIMENTO'!$A$5</f>
        <v>Monitoramento da Qualidade do Ar</v>
      </c>
      <c r="E52592" s="314" t="str">
        <f>Resumo!$R$4</f>
        <v>Receita</v>
      </c>
      <c r="F52592" s="314" t="str">
        <f>Resumo!$R$4</f>
        <v>Receita</v>
      </c>
      <c r="G52592" s="327">
        <f>'CRONOG. DE RECEBIMENTO'!AW5</f>
        <v>0</v>
      </c>
    </row>
    <row r="52593" spans="1:7" x14ac:dyDescent="0.25">
      <c r="A52593" s="319">
        <f>'Comp. Desp. Indiretas'!$DS$7</f>
        <v>0</v>
      </c>
      <c r="D52593" s="315" t="str">
        <f>'CRONOG. DE RECEBIMENTO'!$A$6</f>
        <v>Monitoramento de Ruído</v>
      </c>
      <c r="E52593" s="314" t="str">
        <f>Resumo!$R$4</f>
        <v>Receita</v>
      </c>
      <c r="F52593" s="314" t="str">
        <f>Resumo!$R$4</f>
        <v>Receita</v>
      </c>
      <c r="G52593" s="327">
        <f>'CRONOG. DE RECEBIMENTO'!AW6</f>
        <v>0</v>
      </c>
    </row>
    <row r="52594" spans="1:7" x14ac:dyDescent="0.25">
      <c r="A52594" s="319">
        <f>'Comp. Desp. Indiretas'!$DS$7</f>
        <v>0</v>
      </c>
      <c r="D52594" s="315" t="str">
        <f>'CRONOG. DE RECEBIMENTO'!$A$7</f>
        <v>Monitoramento de Efluentes Industriais</v>
      </c>
      <c r="E52594" s="314" t="str">
        <f>Resumo!$R$4</f>
        <v>Receita</v>
      </c>
      <c r="F52594" s="314" t="str">
        <f>Resumo!$R$4</f>
        <v>Receita</v>
      </c>
      <c r="G52594" s="327">
        <f>'CRONOG. DE RECEBIMENTO'!AW7</f>
        <v>0</v>
      </c>
    </row>
    <row r="52622" spans="1:7" x14ac:dyDescent="0.25">
      <c r="A52622" s="319">
        <f>'Comp. Desp. Indiretas'!$DS$7</f>
        <v>0</v>
      </c>
      <c r="D52622" s="315" t="str">
        <f>Resumo!$R$8</f>
        <v>Imposto</v>
      </c>
      <c r="E52622" s="314" t="str">
        <f>Resumo!$R$5</f>
        <v>Despesa</v>
      </c>
      <c r="F52622" s="314" t="str">
        <f>Resumo!$R$8</f>
        <v>Imposto</v>
      </c>
      <c r="G52622" s="327">
        <f>'CRONOG. DE RECEBIMENTO'!AW10</f>
        <v>0</v>
      </c>
    </row>
    <row r="52623" spans="1:7" x14ac:dyDescent="0.25">
      <c r="A52623" s="319">
        <f>'Comp. Desp. Indiretas'!$DS$7</f>
        <v>0</v>
      </c>
      <c r="D52623" s="315" t="str">
        <f>Resumo!$R$9</f>
        <v>Overhead</v>
      </c>
      <c r="E52623" s="314" t="str">
        <f>Resumo!$R$9</f>
        <v>Overhead</v>
      </c>
      <c r="F52623" s="314" t="str">
        <f>Resumo!$R$9</f>
        <v>Overhead</v>
      </c>
      <c r="G52623" s="327">
        <f>'CRONOG. DE RECEBIMENTO'!AW15</f>
        <v>0</v>
      </c>
    </row>
    <row r="52624" spans="1:7" x14ac:dyDescent="0.25">
      <c r="A52624" s="319">
        <f>'Comp. Desp. Indiretas'!$DS$7</f>
        <v>0</v>
      </c>
      <c r="D52624" s="315" t="str">
        <f>Resumo!$R$10</f>
        <v>Margem</v>
      </c>
      <c r="E52624" s="314" t="str">
        <f>Resumo!$R$10</f>
        <v>Margem</v>
      </c>
      <c r="F52624" s="314" t="str">
        <f>Resumo!$R$10</f>
        <v>Margem</v>
      </c>
      <c r="G52624" s="327">
        <f>'CRONOG. DE RECEBIMENTO'!AW17</f>
        <v>0</v>
      </c>
    </row>
    <row r="52625" spans="1:7" x14ac:dyDescent="0.25">
      <c r="A52625" s="319">
        <f>'Comp. Desp. Indiretas'!$DS$7</f>
        <v>0</v>
      </c>
      <c r="D52625" s="315" t="str">
        <f>Resumo!$R$11</f>
        <v>Risco</v>
      </c>
      <c r="E52625" s="314" t="str">
        <f>Resumo!$R$11</f>
        <v>Risco</v>
      </c>
      <c r="F52625" s="314" t="str">
        <f>Resumo!$R$11</f>
        <v>Risco</v>
      </c>
      <c r="G52625" s="327">
        <f>'CRONOG. DE RECEBIMENTO'!AW16</f>
        <v>0</v>
      </c>
    </row>
    <row r="52626" spans="1:7" x14ac:dyDescent="0.25">
      <c r="A52626" s="319">
        <f>'Comp. Desp. Indiretas'!$DS$7</f>
        <v>0</v>
      </c>
      <c r="D52626" s="315" t="str">
        <f>'CRONOG. DE RECEBIMENTO'!$A$11</f>
        <v>TOTAL MENSAL - RECEITA LÍQUIDA</v>
      </c>
      <c r="E52626" s="314" t="str">
        <f>Resumo!$R$4</f>
        <v>Receita</v>
      </c>
      <c r="F52626" s="314" t="str">
        <f>'CRONOG. DE RECEBIMENTO'!$A$11</f>
        <v>TOTAL MENSAL - RECEITA LÍQUIDA</v>
      </c>
      <c r="G52626" s="327">
        <f>'CRONOG. DE RECEBIMENTO'!$AW$11</f>
        <v>0</v>
      </c>
    </row>
    <row r="52627" spans="1:7" x14ac:dyDescent="0.25">
      <c r="A52627" s="319">
        <f>'Comp. Desp. Indiretas'!$DS$7</f>
        <v>0</v>
      </c>
      <c r="D52627" s="315" t="str">
        <f>'CRONOG. DE RECEBIMENTO'!$A$12</f>
        <v>TOTAL ACUMULADO - RECEITA LÍQUIDA</v>
      </c>
      <c r="E52627" s="314" t="str">
        <f>Resumo!$R$4</f>
        <v>Receita</v>
      </c>
      <c r="F52627" s="314" t="str">
        <f>'CRONOG. DE RECEBIMENTO'!$A$12</f>
        <v>TOTAL ACUMULADO - RECEITA LÍQUIDA</v>
      </c>
      <c r="G52627" s="327">
        <f>'CRONOG. DE RECEBIMENTO'!$AW$12</f>
        <v>17472.697328999995</v>
      </c>
    </row>
    <row r="52628" spans="1:7" x14ac:dyDescent="0.25">
      <c r="A52628" s="319">
        <f>'Comp. Desp. Indiretas'!$DS$7</f>
        <v>0</v>
      </c>
      <c r="D52628" s="315" t="str">
        <f>'CRONOG. DE RECEBIMENTO'!$A$38</f>
        <v>Monitoramento da Qualidade do Ar</v>
      </c>
      <c r="E52628" s="314" t="str">
        <f>Resumo!$R$12</f>
        <v>Recebimento Cliente</v>
      </c>
      <c r="F52628" s="314" t="str">
        <f>Resumo!$R$12</f>
        <v>Recebimento Cliente</v>
      </c>
      <c r="G52628" s="327">
        <f>'CRONOG. DE RECEBIMENTO'!$AW$38</f>
        <v>0</v>
      </c>
    </row>
    <row r="52629" spans="1:7" x14ac:dyDescent="0.25">
      <c r="A52629" s="319">
        <f>'Comp. Desp. Indiretas'!$DS$7</f>
        <v>0</v>
      </c>
      <c r="D52629" s="315" t="str">
        <f>'CRONOG. DE RECEBIMENTO'!$A$39</f>
        <v>Monitoramento de Ruído</v>
      </c>
      <c r="E52629" s="314" t="str">
        <f>Resumo!$R$12</f>
        <v>Recebimento Cliente</v>
      </c>
      <c r="F52629" s="314" t="str">
        <f>Resumo!$R$12</f>
        <v>Recebimento Cliente</v>
      </c>
      <c r="G52629" s="327">
        <f>'CRONOG. DE RECEBIMENTO'!$AW$39</f>
        <v>0</v>
      </c>
    </row>
    <row r="52630" spans="1:7" x14ac:dyDescent="0.25">
      <c r="A52630" s="319">
        <f>'Comp. Desp. Indiretas'!$DS$7</f>
        <v>0</v>
      </c>
      <c r="D52630" s="315" t="str">
        <f>'CRONOG. DE RECEBIMENTO'!$A$40</f>
        <v>Monitoramento de Efluentes Industriais</v>
      </c>
      <c r="E52630" s="314" t="str">
        <f>Resumo!$R$12</f>
        <v>Recebimento Cliente</v>
      </c>
      <c r="F52630" s="314" t="str">
        <f>Resumo!$R$12</f>
        <v>Recebimento Cliente</v>
      </c>
      <c r="G52630" s="327">
        <f>'CRONOG. DE RECEBIMENTO'!$AW$40</f>
        <v>0</v>
      </c>
    </row>
    <row r="52658" spans="1:7" x14ac:dyDescent="0.25">
      <c r="A52658" s="319">
        <f>'Comp. Desp. Indiretas'!$DT$7</f>
        <v>0</v>
      </c>
      <c r="B52658" s="314" t="str">
        <f>'Comp. Desp. Indiretas'!$A$9</f>
        <v>MOC</v>
      </c>
      <c r="D52658" s="315" t="str">
        <f>'Comp. Desp. Indiretas'!$C$9</f>
        <v>DIRETOR TÉCNICO</v>
      </c>
      <c r="E52658" s="314" t="str">
        <f>Resumo!$R$5</f>
        <v>Despesa</v>
      </c>
      <c r="F52658" s="314" t="str">
        <f>Resumo!$R$6</f>
        <v>Despesa Indireta</v>
      </c>
      <c r="G52658" s="327">
        <f>'Comp. Desp. Indiretas'!DT9</f>
        <v>0</v>
      </c>
    </row>
    <row r="52659" spans="1:7" x14ac:dyDescent="0.25">
      <c r="A52659" s="319">
        <f>'Comp. Desp. Indiretas'!$DT$7</f>
        <v>0</v>
      </c>
      <c r="B52659" s="314" t="str">
        <f>'Comp. Desp. Indiretas'!$A$10</f>
        <v>MOC</v>
      </c>
      <c r="D52659" s="315" t="str">
        <f>'Comp. Desp. Indiretas'!$C$10</f>
        <v>GERENTE DE PROJETO</v>
      </c>
      <c r="E52659" s="314" t="str">
        <f>Resumo!$R$5</f>
        <v>Despesa</v>
      </c>
      <c r="F52659" s="314" t="str">
        <f>Resumo!$R$6</f>
        <v>Despesa Indireta</v>
      </c>
      <c r="G52659" s="327">
        <f>'Comp. Desp. Indiretas'!DT10</f>
        <v>0</v>
      </c>
    </row>
    <row r="52660" spans="1:7" x14ac:dyDescent="0.25">
      <c r="A52660" s="319">
        <f>'Comp. Desp. Indiretas'!$DT$7</f>
        <v>0</v>
      </c>
      <c r="B52660" s="314" t="str">
        <f>'Comp. Desp. Indiretas'!$A$11</f>
        <v>MOC</v>
      </c>
      <c r="D52660" s="315" t="str">
        <f>'Comp. Desp. Indiretas'!$C$11</f>
        <v>COORD. DE PROJETO</v>
      </c>
      <c r="E52660" s="314" t="str">
        <f>Resumo!$R$5</f>
        <v>Despesa</v>
      </c>
      <c r="F52660" s="314" t="str">
        <f>Resumo!$R$6</f>
        <v>Despesa Indireta</v>
      </c>
      <c r="G52660" s="327">
        <f>'Comp. Desp. Indiretas'!DT11</f>
        <v>0</v>
      </c>
    </row>
    <row r="52661" spans="1:7" x14ac:dyDescent="0.25">
      <c r="A52661" s="319">
        <f>'Comp. Desp. Indiretas'!$DT$7</f>
        <v>0</v>
      </c>
      <c r="B52661" s="314" t="str">
        <f>'Comp. Desp. Indiretas'!$A$12</f>
        <v>MOC</v>
      </c>
      <c r="D52661" s="315" t="str">
        <f>'Comp. Desp. Indiretas'!$C$12</f>
        <v>COORD. OPERACIONAL</v>
      </c>
      <c r="E52661" s="314" t="str">
        <f>Resumo!$R$5</f>
        <v>Despesa</v>
      </c>
      <c r="F52661" s="314" t="str">
        <f>Resumo!$R$6</f>
        <v>Despesa Indireta</v>
      </c>
      <c r="G52661" s="327">
        <f>'Comp. Desp. Indiretas'!DT12</f>
        <v>0</v>
      </c>
    </row>
    <row r="52662" spans="1:7" x14ac:dyDescent="0.25">
      <c r="A52662" s="319">
        <f>'Comp. Desp. Indiretas'!$DT$7</f>
        <v>0</v>
      </c>
      <c r="B52662" s="314" t="str">
        <f>'Comp. Desp. Indiretas'!$A$13</f>
        <v>MOC</v>
      </c>
      <c r="D52662" s="315" t="str">
        <f>'Comp. Desp. Indiretas'!$C$13</f>
        <v>ANALISTA DE PROJETOS SENIOR</v>
      </c>
      <c r="E52662" s="314" t="str">
        <f>Resumo!$R$5</f>
        <v>Despesa</v>
      </c>
      <c r="F52662" s="314" t="str">
        <f>Resumo!$R$6</f>
        <v>Despesa Indireta</v>
      </c>
      <c r="G52662" s="327">
        <f>'Comp. Desp. Indiretas'!DT13</f>
        <v>0</v>
      </c>
    </row>
    <row r="52663" spans="1:7" x14ac:dyDescent="0.25">
      <c r="A52663" s="319">
        <f>'Comp. Desp. Indiretas'!$DT$7</f>
        <v>0</v>
      </c>
      <c r="B52663" s="314" t="str">
        <f>'Comp. Desp. Indiretas'!$A$14</f>
        <v>MOC</v>
      </c>
      <c r="D52663" s="315" t="str">
        <f>'Comp. Desp. Indiretas'!$C$14</f>
        <v>ANALISTA DE PROJETOS PLENO</v>
      </c>
      <c r="E52663" s="314" t="str">
        <f>Resumo!$R$5</f>
        <v>Despesa</v>
      </c>
      <c r="F52663" s="314" t="str">
        <f>Resumo!$R$6</f>
        <v>Despesa Indireta</v>
      </c>
      <c r="G52663" s="327">
        <f>'Comp. Desp. Indiretas'!DT14</f>
        <v>0</v>
      </c>
    </row>
    <row r="52664" spans="1:7" x14ac:dyDescent="0.25">
      <c r="A52664" s="319">
        <f>'Comp. Desp. Indiretas'!$DT$7</f>
        <v>0</v>
      </c>
      <c r="B52664" s="314" t="str">
        <f>'Comp. Desp. Indiretas'!$A$15</f>
        <v>MOC</v>
      </c>
      <c r="D52664" s="315" t="str">
        <f>'Comp. Desp. Indiretas'!$C$15</f>
        <v>ANALISTA DE PROJETOS JUNIOR</v>
      </c>
      <c r="E52664" s="314" t="str">
        <f>Resumo!$R$5</f>
        <v>Despesa</v>
      </c>
      <c r="F52664" s="314" t="str">
        <f>Resumo!$R$6</f>
        <v>Despesa Indireta</v>
      </c>
      <c r="G52664" s="327">
        <f>'Comp. Desp. Indiretas'!DT15</f>
        <v>0</v>
      </c>
    </row>
    <row r="52665" spans="1:7" x14ac:dyDescent="0.25">
      <c r="A52665" s="319">
        <f>'Comp. Desp. Indiretas'!$DT$7</f>
        <v>0</v>
      </c>
      <c r="B52665" s="314" t="str">
        <f>'Comp. Desp. Indiretas'!$A$16</f>
        <v>MOC</v>
      </c>
      <c r="D52665" s="315" t="str">
        <f>'Comp. Desp. Indiretas'!$C$16</f>
        <v>TÉCNICO OPERACIONAL</v>
      </c>
      <c r="E52665" s="314" t="str">
        <f>Resumo!$R$5</f>
        <v>Despesa</v>
      </c>
      <c r="F52665" s="314" t="str">
        <f>Resumo!$R$6</f>
        <v>Despesa Indireta</v>
      </c>
      <c r="G52665" s="327">
        <f>'Comp. Desp. Indiretas'!DT16</f>
        <v>0</v>
      </c>
    </row>
    <row r="52666" spans="1:7" x14ac:dyDescent="0.25">
      <c r="A52666" s="319">
        <f>'Comp. Desp. Indiretas'!$DT$7</f>
        <v>0</v>
      </c>
      <c r="B52666" s="314" t="str">
        <f>'Comp. Desp. Indiretas'!$A$17</f>
        <v>MOC</v>
      </c>
      <c r="D52666" s="315" t="str">
        <f>'Comp. Desp. Indiretas'!$C$17</f>
        <v>TÉCNICO OPERACIONAL - C/ PERICULOSIDADE</v>
      </c>
      <c r="E52666" s="314" t="str">
        <f>Resumo!$R$5</f>
        <v>Despesa</v>
      </c>
      <c r="F52666" s="314" t="str">
        <f>Resumo!$R$6</f>
        <v>Despesa Indireta</v>
      </c>
      <c r="G52666" s="327">
        <f>'Comp. Desp. Indiretas'!DT17</f>
        <v>0</v>
      </c>
    </row>
    <row r="52667" spans="1:7" x14ac:dyDescent="0.25">
      <c r="A52667" s="319">
        <f>'Comp. Desp. Indiretas'!$DT$7</f>
        <v>0</v>
      </c>
      <c r="B52667" s="314" t="str">
        <f>'Comp. Desp. Indiretas'!$A$18</f>
        <v>MOC</v>
      </c>
      <c r="D52667" s="315" t="str">
        <f>'Comp. Desp. Indiretas'!$C$18</f>
        <v>ANALISTA DE GEOPROCESSAMENTO</v>
      </c>
      <c r="E52667" s="314" t="str">
        <f>Resumo!$R$5</f>
        <v>Despesa</v>
      </c>
      <c r="F52667" s="314" t="str">
        <f>Resumo!$R$6</f>
        <v>Despesa Indireta</v>
      </c>
      <c r="G52667" s="327">
        <f>'Comp. Desp. Indiretas'!DT18</f>
        <v>0</v>
      </c>
    </row>
    <row r="52668" spans="1:7" x14ac:dyDescent="0.25">
      <c r="A52668" s="319">
        <f>'Comp. Desp. Indiretas'!$DT$7</f>
        <v>0</v>
      </c>
      <c r="B52668" s="314" t="str">
        <f>'Comp. Desp. Indiretas'!$A$19</f>
        <v>MOC</v>
      </c>
      <c r="D52668" s="315" t="str">
        <f>'Comp. Desp. Indiretas'!$C$19</f>
        <v>ASSISTENTE DE PROJETOS</v>
      </c>
      <c r="E52668" s="314" t="str">
        <f>Resumo!$R$5</f>
        <v>Despesa</v>
      </c>
      <c r="F52668" s="314" t="str">
        <f>Resumo!$R$6</f>
        <v>Despesa Indireta</v>
      </c>
      <c r="G52668" s="327">
        <f>'Comp. Desp. Indiretas'!DT19</f>
        <v>0</v>
      </c>
    </row>
    <row r="52669" spans="1:7" x14ac:dyDescent="0.25">
      <c r="A52669" s="319">
        <f>'Comp. Desp. Indiretas'!$DT$7</f>
        <v>0</v>
      </c>
      <c r="B52669" s="314" t="str">
        <f>'Comp. Desp. Indiretas'!$A$20</f>
        <v>MOC</v>
      </c>
      <c r="D52669" s="315" t="str">
        <f>'Comp. Desp. Indiretas'!$C$20</f>
        <v>AUXILIAR TÉCNICO</v>
      </c>
      <c r="E52669" s="314" t="str">
        <f>Resumo!$R$5</f>
        <v>Despesa</v>
      </c>
      <c r="F52669" s="314" t="str">
        <f>Resumo!$R$6</f>
        <v>Despesa Indireta</v>
      </c>
      <c r="G52669" s="327">
        <f>'Comp. Desp. Indiretas'!DT20</f>
        <v>0</v>
      </c>
    </row>
    <row r="52670" spans="1:7" x14ac:dyDescent="0.25">
      <c r="A52670" s="319">
        <f>'Comp. Desp. Indiretas'!$DT$7</f>
        <v>0</v>
      </c>
      <c r="B52670" s="314" t="str">
        <f>'Comp. Desp. Indiretas'!$A$21</f>
        <v>MOC</v>
      </c>
      <c r="D52670" s="315" t="str">
        <f>'Comp. Desp. Indiretas'!$C$21</f>
        <v>ESTAGIÁRIO TÉCNICO</v>
      </c>
      <c r="E52670" s="314" t="str">
        <f>Resumo!$R$5</f>
        <v>Despesa</v>
      </c>
      <c r="F52670" s="314" t="str">
        <f>Resumo!$R$6</f>
        <v>Despesa Indireta</v>
      </c>
      <c r="G52670" s="327">
        <f>'Comp. Desp. Indiretas'!DT21</f>
        <v>0</v>
      </c>
    </row>
    <row r="52671" spans="1:7" x14ac:dyDescent="0.25">
      <c r="A52671" s="319">
        <f>'Comp. Desp. Indiretas'!$DT$7</f>
        <v>0</v>
      </c>
      <c r="B52671" s="314" t="str">
        <f>'Comp. Desp. Indiretas'!$A$22</f>
        <v>MOC</v>
      </c>
      <c r="D52671" s="315" t="str">
        <f>'Comp. Desp. Indiretas'!$C$22</f>
        <v>ANALISTA FINANCEIRO</v>
      </c>
      <c r="E52671" s="314" t="str">
        <f>Resumo!$R$5</f>
        <v>Despesa</v>
      </c>
      <c r="F52671" s="314" t="str">
        <f>Resumo!$R$6</f>
        <v>Despesa Indireta</v>
      </c>
      <c r="G52671" s="327">
        <f>'Comp. Desp. Indiretas'!DT22</f>
        <v>0</v>
      </c>
    </row>
    <row r="52672" spans="1:7" x14ac:dyDescent="0.25">
      <c r="A52672" s="319">
        <f>'Comp. Desp. Indiretas'!$DT$7</f>
        <v>0</v>
      </c>
      <c r="B52672" s="314" t="str">
        <f>'Comp. Desp. Indiretas'!$A$23</f>
        <v>MOC</v>
      </c>
      <c r="D52672" s="315" t="str">
        <f>'Comp. Desp. Indiretas'!$C$23</f>
        <v>ANALISTA DE SUPRIMENTOS</v>
      </c>
      <c r="E52672" s="314" t="str">
        <f>Resumo!$R$5</f>
        <v>Despesa</v>
      </c>
      <c r="F52672" s="314" t="str">
        <f>Resumo!$R$6</f>
        <v>Despesa Indireta</v>
      </c>
      <c r="G52672" s="327">
        <f>'Comp. Desp. Indiretas'!DT23</f>
        <v>0</v>
      </c>
    </row>
    <row r="52673" spans="1:7" x14ac:dyDescent="0.25">
      <c r="A52673" s="319">
        <f>'Comp. Desp. Indiretas'!$DT$7</f>
        <v>0</v>
      </c>
      <c r="B52673" s="314" t="str">
        <f>'Comp. Desp. Indiretas'!$A$24</f>
        <v>DG</v>
      </c>
      <c r="D52673" s="315" t="str">
        <f>'Comp. Desp. Indiretas'!$C$24</f>
        <v>HOSPEDAGEM - NIVEL 1</v>
      </c>
      <c r="E52673" s="314" t="str">
        <f>Resumo!$R$5</f>
        <v>Despesa</v>
      </c>
      <c r="F52673" s="314" t="str">
        <f>Resumo!$R$6</f>
        <v>Despesa Indireta</v>
      </c>
      <c r="G52673" s="327">
        <f>'Comp. Desp. Indiretas'!DT24</f>
        <v>0</v>
      </c>
    </row>
    <row r="52674" spans="1:7" x14ac:dyDescent="0.25">
      <c r="A52674" s="319">
        <f>'Comp. Desp. Indiretas'!$DT$7</f>
        <v>0</v>
      </c>
      <c r="B52674" s="314" t="str">
        <f>'Comp. Desp. Indiretas'!$A$25</f>
        <v>DG</v>
      </c>
      <c r="D52674" s="315" t="str">
        <f>'Comp. Desp. Indiretas'!$C$25</f>
        <v>HOSPEDAGEM - NIVEL 2</v>
      </c>
      <c r="E52674" s="314" t="str">
        <f>Resumo!$R$5</f>
        <v>Despesa</v>
      </c>
      <c r="F52674" s="314" t="str">
        <f>Resumo!$R$6</f>
        <v>Despesa Indireta</v>
      </c>
      <c r="G52674" s="327">
        <f>'Comp. Desp. Indiretas'!DT25</f>
        <v>0</v>
      </c>
    </row>
    <row r="52675" spans="1:7" x14ac:dyDescent="0.25">
      <c r="A52675" s="319">
        <f>'Comp. Desp. Indiretas'!$DT$7</f>
        <v>0</v>
      </c>
      <c r="B52675" s="314" t="str">
        <f>'Comp. Desp. Indiretas'!$A$26</f>
        <v>DG</v>
      </c>
      <c r="D52675" s="315" t="str">
        <f>'Comp. Desp. Indiretas'!$C$26</f>
        <v>HOSPEDAGEM - NIVEL 3</v>
      </c>
      <c r="E52675" s="314" t="str">
        <f>Resumo!$R$5</f>
        <v>Despesa</v>
      </c>
      <c r="F52675" s="314" t="str">
        <f>Resumo!$R$6</f>
        <v>Despesa Indireta</v>
      </c>
      <c r="G52675" s="327">
        <f>'Comp. Desp. Indiretas'!DT26</f>
        <v>0</v>
      </c>
    </row>
    <row r="52676" spans="1:7" x14ac:dyDescent="0.25">
      <c r="A52676" s="319">
        <f>'Comp. Desp. Indiretas'!$DT$7</f>
        <v>0</v>
      </c>
      <c r="B52676" s="314" t="str">
        <f>'Comp. Desp. Indiretas'!$A$27</f>
        <v>DG</v>
      </c>
      <c r="D52676" s="315" t="str">
        <f>'Comp. Desp. Indiretas'!$C$27</f>
        <v>LOCAÇÃO DE BASE OPERACIONAL</v>
      </c>
      <c r="E52676" s="314" t="str">
        <f>Resumo!$R$5</f>
        <v>Despesa</v>
      </c>
      <c r="F52676" s="314" t="str">
        <f>Resumo!$R$6</f>
        <v>Despesa Indireta</v>
      </c>
      <c r="G52676" s="327">
        <f>'Comp. Desp. Indiretas'!DT27</f>
        <v>0</v>
      </c>
    </row>
    <row r="52677" spans="1:7" x14ac:dyDescent="0.25">
      <c r="A52677" s="319">
        <f>'Comp. Desp. Indiretas'!$DT$7</f>
        <v>0</v>
      </c>
      <c r="B52677" s="314" t="str">
        <f>'Comp. Desp. Indiretas'!$A$28</f>
        <v>DG</v>
      </c>
      <c r="D52677" s="315" t="str">
        <f>'Comp. Desp. Indiretas'!$C$28</f>
        <v>ALIMENTAÇÃO - NIVEL 1</v>
      </c>
      <c r="E52677" s="314" t="str">
        <f>Resumo!$R$5</f>
        <v>Despesa</v>
      </c>
      <c r="F52677" s="314" t="str">
        <f>Resumo!$R$6</f>
        <v>Despesa Indireta</v>
      </c>
      <c r="G52677" s="327">
        <f>'Comp. Desp. Indiretas'!DT28</f>
        <v>0</v>
      </c>
    </row>
    <row r="52678" spans="1:7" x14ac:dyDescent="0.25">
      <c r="A52678" s="319">
        <f>'Comp. Desp. Indiretas'!$DT$7</f>
        <v>0</v>
      </c>
      <c r="B52678" s="314" t="str">
        <f>'Comp. Desp. Indiretas'!$A$29</f>
        <v>DG</v>
      </c>
      <c r="D52678" s="315" t="str">
        <f>'Comp. Desp. Indiretas'!$C$29</f>
        <v>ALIMENTAÇÃO - NIVEL 2</v>
      </c>
      <c r="E52678" s="314" t="str">
        <f>Resumo!$R$5</f>
        <v>Despesa</v>
      </c>
      <c r="F52678" s="314" t="str">
        <f>Resumo!$R$6</f>
        <v>Despesa Indireta</v>
      </c>
      <c r="G52678" s="327">
        <f>'Comp. Desp. Indiretas'!DT29</f>
        <v>0</v>
      </c>
    </row>
    <row r="52679" spans="1:7" x14ac:dyDescent="0.25">
      <c r="A52679" s="319">
        <f>'Comp. Desp. Indiretas'!$DT$7</f>
        <v>0</v>
      </c>
      <c r="B52679" s="314" t="str">
        <f>'Comp. Desp. Indiretas'!$A$30</f>
        <v>DG</v>
      </c>
      <c r="D52679" s="315" t="str">
        <f>'Comp. Desp. Indiretas'!$C$30</f>
        <v>ALIMENTAÇÃO - NIVEL 3</v>
      </c>
      <c r="E52679" s="314" t="str">
        <f>Resumo!$R$5</f>
        <v>Despesa</v>
      </c>
      <c r="F52679" s="314" t="str">
        <f>Resumo!$R$6</f>
        <v>Despesa Indireta</v>
      </c>
      <c r="G52679" s="327">
        <f>'Comp. Desp. Indiretas'!DT30</f>
        <v>0</v>
      </c>
    </row>
    <row r="52680" spans="1:7" x14ac:dyDescent="0.25">
      <c r="A52680" s="319">
        <f>'Comp. Desp. Indiretas'!$DT$7</f>
        <v>0</v>
      </c>
      <c r="B52680" s="314" t="str">
        <f>'Comp. Desp. Indiretas'!$A$31</f>
        <v>DG</v>
      </c>
      <c r="D52680" s="315" t="str">
        <f>'Comp. Desp. Indiretas'!$C$31</f>
        <v>TELEFONIA</v>
      </c>
      <c r="E52680" s="314" t="str">
        <f>Resumo!$R$5</f>
        <v>Despesa</v>
      </c>
      <c r="F52680" s="314" t="str">
        <f>Resumo!$R$6</f>
        <v>Despesa Indireta</v>
      </c>
      <c r="G52680" s="327">
        <f>'Comp. Desp. Indiretas'!DT31</f>
        <v>0</v>
      </c>
    </row>
    <row r="52681" spans="1:7" x14ac:dyDescent="0.25">
      <c r="A52681" s="319">
        <f>'Comp. Desp. Indiretas'!$DT$7</f>
        <v>0</v>
      </c>
      <c r="B52681" s="314" t="str">
        <f>'Comp. Desp. Indiretas'!$A$32</f>
        <v>DG</v>
      </c>
      <c r="D52681" s="315" t="str">
        <f>'Comp. Desp. Indiretas'!$C$32</f>
        <v>ALUGUEL DE VEÍCULO LEVE MENSAL</v>
      </c>
      <c r="E52681" s="314" t="str">
        <f>Resumo!$R$5</f>
        <v>Despesa</v>
      </c>
      <c r="F52681" s="314" t="str">
        <f>Resumo!$R$6</f>
        <v>Despesa Indireta</v>
      </c>
      <c r="G52681" s="327">
        <f>'Comp. Desp. Indiretas'!DT32</f>
        <v>0</v>
      </c>
    </row>
    <row r="52682" spans="1:7" x14ac:dyDescent="0.25">
      <c r="A52682" s="319">
        <f>'Comp. Desp. Indiretas'!$DT$7</f>
        <v>0</v>
      </c>
      <c r="B52682" s="314" t="str">
        <f>'Comp. Desp. Indiretas'!$A$33</f>
        <v>DG</v>
      </c>
      <c r="D52682" s="315" t="str">
        <f>'Comp. Desp. Indiretas'!$C$33</f>
        <v>ALUGUEL DE VEICULO LEVE</v>
      </c>
      <c r="E52682" s="314" t="str">
        <f>Resumo!$R$5</f>
        <v>Despesa</v>
      </c>
      <c r="F52682" s="314" t="str">
        <f>Resumo!$R$6</f>
        <v>Despesa Indireta</v>
      </c>
      <c r="G52682" s="327">
        <f>'Comp. Desp. Indiretas'!DT33</f>
        <v>0</v>
      </c>
    </row>
    <row r="52683" spans="1:7" x14ac:dyDescent="0.25">
      <c r="A52683" s="319">
        <f>'Comp. Desp. Indiretas'!$DT$7</f>
        <v>0</v>
      </c>
      <c r="B52683" s="314" t="str">
        <f>'Comp. Desp. Indiretas'!$A$34</f>
        <v>DG</v>
      </c>
      <c r="D52683" s="315" t="str">
        <f>'Comp. Desp. Indiretas'!$C$34</f>
        <v>ALUGUEL CAMINHONTE</v>
      </c>
      <c r="E52683" s="314" t="str">
        <f>Resumo!$R$5</f>
        <v>Despesa</v>
      </c>
      <c r="F52683" s="314" t="str">
        <f>Resumo!$R$6</f>
        <v>Despesa Indireta</v>
      </c>
      <c r="G52683" s="327">
        <f>'Comp. Desp. Indiretas'!DT34</f>
        <v>0</v>
      </c>
    </row>
    <row r="52684" spans="1:7" x14ac:dyDescent="0.25">
      <c r="A52684" s="319">
        <f>'Comp. Desp. Indiretas'!$DT$7</f>
        <v>0</v>
      </c>
      <c r="B52684" s="314" t="str">
        <f>'Comp. Desp. Indiretas'!$A$35</f>
        <v>DG</v>
      </c>
      <c r="D52684" s="315" t="str">
        <f>'Comp. Desp. Indiretas'!$C$35</f>
        <v>AQUISIÇÃO DE VEICULO</v>
      </c>
      <c r="E52684" s="314" t="str">
        <f>Resumo!$R$5</f>
        <v>Despesa</v>
      </c>
      <c r="F52684" s="314" t="str">
        <f>Resumo!$R$6</f>
        <v>Despesa Indireta</v>
      </c>
      <c r="G52684" s="327">
        <f>'Comp. Desp. Indiretas'!DT35</f>
        <v>0</v>
      </c>
    </row>
    <row r="52685" spans="1:7" x14ac:dyDescent="0.25">
      <c r="A52685" s="319">
        <f>'Comp. Desp. Indiretas'!$DT$7</f>
        <v>0</v>
      </c>
      <c r="B52685" s="314" t="str">
        <f>'Comp. Desp. Indiretas'!$A$36</f>
        <v>DG</v>
      </c>
      <c r="D52685" s="315" t="str">
        <f>'Comp. Desp. Indiretas'!$C$36</f>
        <v>COMBUSTÍVEL - GASOLINA</v>
      </c>
      <c r="E52685" s="314" t="str">
        <f>Resumo!$R$5</f>
        <v>Despesa</v>
      </c>
      <c r="F52685" s="314" t="str">
        <f>Resumo!$R$6</f>
        <v>Despesa Indireta</v>
      </c>
      <c r="G52685" s="327">
        <f>'Comp. Desp. Indiretas'!DT36</f>
        <v>0</v>
      </c>
    </row>
    <row r="52686" spans="1:7" x14ac:dyDescent="0.25">
      <c r="A52686" s="319">
        <f>'Comp. Desp. Indiretas'!$DT$7</f>
        <v>0</v>
      </c>
      <c r="B52686" s="314" t="str">
        <f>'Comp. Desp. Indiretas'!$A$37</f>
        <v>DG</v>
      </c>
      <c r="D52686" s="315" t="str">
        <f>'Comp. Desp. Indiretas'!$C$37</f>
        <v>COMBUSTÍVEL - DIESEL</v>
      </c>
      <c r="E52686" s="314" t="str">
        <f>Resumo!$R$5</f>
        <v>Despesa</v>
      </c>
      <c r="F52686" s="314" t="str">
        <f>Resumo!$R$6</f>
        <v>Despesa Indireta</v>
      </c>
      <c r="G52686" s="327">
        <f>'Comp. Desp. Indiretas'!DT37</f>
        <v>0</v>
      </c>
    </row>
    <row r="52687" spans="1:7" x14ac:dyDescent="0.25">
      <c r="A52687" s="319">
        <f>'Comp. Desp. Indiretas'!$DT$7</f>
        <v>0</v>
      </c>
      <c r="B52687" s="314" t="str">
        <f>'Comp. Desp. Indiretas'!$A$38</f>
        <v>DG</v>
      </c>
      <c r="D52687" s="315" t="str">
        <f>'Comp. Desp. Indiretas'!$C$38</f>
        <v>PASSAGEM AÉREA</v>
      </c>
      <c r="E52687" s="314" t="str">
        <f>Resumo!$R$5</f>
        <v>Despesa</v>
      </c>
      <c r="F52687" s="314" t="str">
        <f>Resumo!$R$6</f>
        <v>Despesa Indireta</v>
      </c>
      <c r="G52687" s="327">
        <f>'Comp. Desp. Indiretas'!DT38</f>
        <v>0</v>
      </c>
    </row>
    <row r="52688" spans="1:7" x14ac:dyDescent="0.25">
      <c r="A52688" s="319">
        <f>'Comp. Desp. Indiretas'!$DT$7</f>
        <v>0</v>
      </c>
      <c r="B52688" s="314" t="str">
        <f>'Comp. Desp. Indiretas'!$A$39</f>
        <v>ART</v>
      </c>
      <c r="D52688" s="315" t="str">
        <f>'Comp. Desp. Indiretas'!$C$39</f>
        <v>ART CREA - Nível 1</v>
      </c>
      <c r="E52688" s="314" t="str">
        <f>Resumo!$R$5</f>
        <v>Despesa</v>
      </c>
      <c r="F52688" s="314" t="str">
        <f>Resumo!$R$6</f>
        <v>Despesa Indireta</v>
      </c>
      <c r="G52688" s="327">
        <f>'Comp. Desp. Indiretas'!DT39</f>
        <v>0</v>
      </c>
    </row>
    <row r="52689" spans="1:7" x14ac:dyDescent="0.25">
      <c r="A52689" s="319">
        <f>'Comp. Desp. Indiretas'!$DT$7</f>
        <v>0</v>
      </c>
      <c r="B52689" s="314" t="str">
        <f>'Comp. Desp. Indiretas'!$A$40</f>
        <v>ART</v>
      </c>
      <c r="D52689" s="315" t="str">
        <f>'Comp. Desp. Indiretas'!$C$40</f>
        <v>ART CREA - Nível 2</v>
      </c>
      <c r="E52689" s="314" t="str">
        <f>Resumo!$R$5</f>
        <v>Despesa</v>
      </c>
      <c r="F52689" s="314" t="str">
        <f>Resumo!$R$6</f>
        <v>Despesa Indireta</v>
      </c>
      <c r="G52689" s="327">
        <f>'Comp. Desp. Indiretas'!DT40</f>
        <v>0</v>
      </c>
    </row>
    <row r="52690" spans="1:7" x14ac:dyDescent="0.25">
      <c r="A52690" s="319">
        <f>'Comp. Desp. Indiretas'!$DT$7</f>
        <v>0</v>
      </c>
      <c r="B52690" s="314" t="str">
        <f>'Comp. Desp. Indiretas'!$A$41</f>
        <v>ART</v>
      </c>
      <c r="D52690" s="315" t="str">
        <f>'Comp. Desp. Indiretas'!$C$41</f>
        <v>ART CREA - Nível 3</v>
      </c>
      <c r="E52690" s="314" t="str">
        <f>Resumo!$R$5</f>
        <v>Despesa</v>
      </c>
      <c r="F52690" s="314" t="str">
        <f>Resumo!$R$6</f>
        <v>Despesa Indireta</v>
      </c>
      <c r="G52690" s="327">
        <f>'Comp. Desp. Indiretas'!DT41</f>
        <v>0</v>
      </c>
    </row>
    <row r="52691" spans="1:7" x14ac:dyDescent="0.25">
      <c r="A52691" s="319">
        <f>'Comp. Desp. Indiretas'!$DT$7</f>
        <v>0</v>
      </c>
      <c r="B52691" s="314" t="str">
        <f>'Comp. Desp. Indiretas'!$A$42</f>
        <v>ART</v>
      </c>
      <c r="D52691" s="315" t="str">
        <f>'Comp. Desp. Indiretas'!$C$42</f>
        <v>ACERVO CREA</v>
      </c>
      <c r="E52691" s="314" t="str">
        <f>Resumo!$R$5</f>
        <v>Despesa</v>
      </c>
      <c r="F52691" s="314" t="str">
        <f>Resumo!$R$6</f>
        <v>Despesa Indireta</v>
      </c>
      <c r="G52691" s="327">
        <f>'Comp. Desp. Indiretas'!DT42</f>
        <v>0</v>
      </c>
    </row>
    <row r="52692" spans="1:7" x14ac:dyDescent="0.25">
      <c r="A52692" s="319">
        <f>'Comp. Desp. Indiretas'!$DT$7</f>
        <v>0</v>
      </c>
      <c r="B52692" s="314" t="str">
        <f>'Comp. Desp. Indiretas'!$A$43</f>
        <v>ART</v>
      </c>
      <c r="D52692" s="315" t="str">
        <f>'Comp. Desp. Indiretas'!$C$43</f>
        <v>ART CRBio</v>
      </c>
      <c r="E52692" s="314" t="str">
        <f>Resumo!$R$5</f>
        <v>Despesa</v>
      </c>
      <c r="F52692" s="314" t="str">
        <f>Resumo!$R$6</f>
        <v>Despesa Indireta</v>
      </c>
      <c r="G52692" s="327">
        <f>'Comp. Desp. Indiretas'!DT43</f>
        <v>0</v>
      </c>
    </row>
    <row r="52693" spans="1:7" x14ac:dyDescent="0.25">
      <c r="A52693" s="319">
        <f>'Comp. Desp. Indiretas'!$DT$7</f>
        <v>0</v>
      </c>
      <c r="B52693" s="314" t="str">
        <f>'Comp. Desp. Indiretas'!$A$44</f>
        <v>ART</v>
      </c>
      <c r="D52693" s="315" t="str">
        <f>'Comp. Desp. Indiretas'!$C$44</f>
        <v>ACERVO CRBio</v>
      </c>
      <c r="E52693" s="314" t="str">
        <f>Resumo!$R$5</f>
        <v>Despesa</v>
      </c>
      <c r="F52693" s="314" t="str">
        <f>Resumo!$R$6</f>
        <v>Despesa Indireta</v>
      </c>
      <c r="G52693" s="327">
        <f>'Comp. Desp. Indiretas'!DT44</f>
        <v>0</v>
      </c>
    </row>
    <row r="52694" spans="1:7" x14ac:dyDescent="0.25">
      <c r="A52694" s="319">
        <f>'Comp. Desp. Indiretas'!$DT$7</f>
        <v>0</v>
      </c>
      <c r="B52694" s="314" t="str">
        <f>'Comp. Desp. Indiretas'!$A$45</f>
        <v>ART</v>
      </c>
      <c r="D52694" s="315" t="str">
        <f>'Comp. Desp. Indiretas'!$C$45</f>
        <v>VISTO CREA PF</v>
      </c>
      <c r="E52694" s="314" t="str">
        <f>Resumo!$R$5</f>
        <v>Despesa</v>
      </c>
      <c r="F52694" s="314" t="str">
        <f>Resumo!$R$6</f>
        <v>Despesa Indireta</v>
      </c>
      <c r="G52694" s="327">
        <f>'Comp. Desp. Indiretas'!DT45</f>
        <v>0</v>
      </c>
    </row>
    <row r="52695" spans="1:7" x14ac:dyDescent="0.25">
      <c r="A52695" s="319">
        <f>'Comp. Desp. Indiretas'!$DT$7</f>
        <v>0</v>
      </c>
      <c r="B52695" s="314" t="str">
        <f>'Comp. Desp. Indiretas'!$A$46</f>
        <v>ART</v>
      </c>
      <c r="D52695" s="315" t="str">
        <f>'Comp. Desp. Indiretas'!$C$46</f>
        <v>VISTO CREA PJ</v>
      </c>
      <c r="E52695" s="314" t="str">
        <f>Resumo!$R$5</f>
        <v>Despesa</v>
      </c>
      <c r="F52695" s="314" t="str">
        <f>Resumo!$R$6</f>
        <v>Despesa Indireta</v>
      </c>
      <c r="G52695" s="327">
        <f>'Comp. Desp. Indiretas'!DT46</f>
        <v>0</v>
      </c>
    </row>
    <row r="52696" spans="1:7" x14ac:dyDescent="0.25">
      <c r="A52696" s="319">
        <f>'Comp. Desp. Indiretas'!$DT$7</f>
        <v>0</v>
      </c>
      <c r="B52696" s="314" t="str">
        <f>'Comp. Desp. Indiretas'!$A$47</f>
        <v>ART</v>
      </c>
      <c r="D52696" s="315" t="str">
        <f>'Comp. Desp. Indiretas'!$C$47</f>
        <v>ANUIDADE CREA PF</v>
      </c>
      <c r="E52696" s="314" t="str">
        <f>Resumo!$R$5</f>
        <v>Despesa</v>
      </c>
      <c r="F52696" s="314" t="str">
        <f>Resumo!$R$6</f>
        <v>Despesa Indireta</v>
      </c>
      <c r="G52696" s="327">
        <f>'Comp. Desp. Indiretas'!DT47</f>
        <v>0</v>
      </c>
    </row>
    <row r="52697" spans="1:7" x14ac:dyDescent="0.25">
      <c r="A52697" s="319">
        <f>'Comp. Desp. Indiretas'!$DT$7</f>
        <v>0</v>
      </c>
      <c r="B52697" s="314" t="str">
        <f>'Comp. Desp. Indiretas'!$A$48</f>
        <v>ART</v>
      </c>
      <c r="D52697" s="315" t="str">
        <f>'Comp. Desp. Indiretas'!$C$48</f>
        <v>ANUIDADE CREA PJ</v>
      </c>
      <c r="E52697" s="314" t="str">
        <f>Resumo!$R$5</f>
        <v>Despesa</v>
      </c>
      <c r="F52697" s="314" t="str">
        <f>Resumo!$R$6</f>
        <v>Despesa Indireta</v>
      </c>
      <c r="G52697" s="327">
        <f>'Comp. Desp. Indiretas'!DT48</f>
        <v>0</v>
      </c>
    </row>
    <row r="52698" spans="1:7" x14ac:dyDescent="0.25">
      <c r="A52698" s="319">
        <f>'Comp. Desp. Indiretas'!$DT$7</f>
        <v>0</v>
      </c>
      <c r="B52698" s="314" t="str">
        <f>'Comp. Desp. Indiretas'!$A$49</f>
        <v>ART</v>
      </c>
      <c r="D52698" s="315" t="str">
        <f>'Comp. Desp. Indiretas'!$C$49</f>
        <v>VISTO CRBio PF</v>
      </c>
      <c r="E52698" s="314" t="str">
        <f>Resumo!$R$5</f>
        <v>Despesa</v>
      </c>
      <c r="F52698" s="314" t="str">
        <f>Resumo!$R$6</f>
        <v>Despesa Indireta</v>
      </c>
      <c r="G52698" s="327">
        <f>'Comp. Desp. Indiretas'!DT49</f>
        <v>0</v>
      </c>
    </row>
    <row r="52699" spans="1:7" x14ac:dyDescent="0.25">
      <c r="A52699" s="319">
        <f>'Comp. Desp. Indiretas'!$DT$7</f>
        <v>0</v>
      </c>
      <c r="B52699" s="314" t="str">
        <f>'Comp. Desp. Indiretas'!$A$50</f>
        <v>ART</v>
      </c>
      <c r="D52699" s="315" t="str">
        <f>'Comp. Desp. Indiretas'!$C$50</f>
        <v>VISTO CRBio PJ</v>
      </c>
      <c r="E52699" s="314" t="str">
        <f>Resumo!$R$5</f>
        <v>Despesa</v>
      </c>
      <c r="F52699" s="314" t="str">
        <f>Resumo!$R$6</f>
        <v>Despesa Indireta</v>
      </c>
      <c r="G52699" s="327">
        <f>'Comp. Desp. Indiretas'!DT50</f>
        <v>0</v>
      </c>
    </row>
    <row r="52700" spans="1:7" x14ac:dyDescent="0.25">
      <c r="A52700" s="319">
        <f>'Comp. Desp. Indiretas'!$DT$7</f>
        <v>0</v>
      </c>
      <c r="B52700" s="314" t="str">
        <f>'Comp. Desp. Indiretas'!$A$51</f>
        <v>SMS</v>
      </c>
      <c r="D52700" s="315" t="str">
        <f>'Comp. Desp. Indiretas'!$C$51</f>
        <v>PPRA</v>
      </c>
      <c r="E52700" s="314" t="str">
        <f>Resumo!$R$5</f>
        <v>Despesa</v>
      </c>
      <c r="F52700" s="314" t="str">
        <f>Resumo!$R$6</f>
        <v>Despesa Indireta</v>
      </c>
      <c r="G52700" s="327">
        <f>'Comp. Desp. Indiretas'!DT51</f>
        <v>0</v>
      </c>
    </row>
    <row r="52701" spans="1:7" x14ac:dyDescent="0.25">
      <c r="A52701" s="319">
        <f>'Comp. Desp. Indiretas'!$DT$7</f>
        <v>0</v>
      </c>
      <c r="B52701" s="314" t="str">
        <f>'Comp. Desp. Indiretas'!$A$52</f>
        <v>SMS</v>
      </c>
      <c r="D52701" s="315" t="str">
        <f>'Comp. Desp. Indiretas'!$C$52</f>
        <v>PCMSO</v>
      </c>
      <c r="E52701" s="314" t="str">
        <f>Resumo!$R$5</f>
        <v>Despesa</v>
      </c>
      <c r="F52701" s="314" t="str">
        <f>Resumo!$R$6</f>
        <v>Despesa Indireta</v>
      </c>
      <c r="G52701" s="327">
        <f>'Comp. Desp. Indiretas'!DT52</f>
        <v>0</v>
      </c>
    </row>
    <row r="52702" spans="1:7" x14ac:dyDescent="0.25">
      <c r="A52702" s="319">
        <f>'Comp. Desp. Indiretas'!$DT$7</f>
        <v>0</v>
      </c>
      <c r="B52702" s="314" t="str">
        <f>'Comp. Desp. Indiretas'!$A$53</f>
        <v>SMS</v>
      </c>
      <c r="D52702" s="315" t="str">
        <f>'Comp. Desp. Indiretas'!$C$53</f>
        <v>APR</v>
      </c>
      <c r="E52702" s="314" t="str">
        <f>Resumo!$R$5</f>
        <v>Despesa</v>
      </c>
      <c r="F52702" s="314" t="str">
        <f>Resumo!$R$6</f>
        <v>Despesa Indireta</v>
      </c>
      <c r="G52702" s="327">
        <f>'Comp. Desp. Indiretas'!DT53</f>
        <v>0</v>
      </c>
    </row>
    <row r="52703" spans="1:7" x14ac:dyDescent="0.25">
      <c r="A52703" s="319">
        <f>'Comp. Desp. Indiretas'!$DT$7</f>
        <v>0</v>
      </c>
      <c r="B52703" s="314" t="str">
        <f>'Comp. Desp. Indiretas'!$A$55</f>
        <v>SMS</v>
      </c>
      <c r="D52703" s="315" t="str">
        <f>'Comp. Desp. Indiretas'!$C$55</f>
        <v>TREINAMENTO</v>
      </c>
      <c r="E52703" s="314" t="str">
        <f>Resumo!$R$5</f>
        <v>Despesa</v>
      </c>
      <c r="F52703" s="314" t="str">
        <f>Resumo!$R$6</f>
        <v>Despesa Indireta</v>
      </c>
      <c r="G52703" s="327">
        <f>'Comp. Desp. Indiretas'!DT55</f>
        <v>0</v>
      </c>
    </row>
    <row r="52704" spans="1:7" x14ac:dyDescent="0.25">
      <c r="A52704" s="319">
        <f>'Comp. Desp. Indiretas'!$DT$7</f>
        <v>0</v>
      </c>
      <c r="B52704" s="314" t="str">
        <f>'Comp. Desp. Indiretas'!$A$56</f>
        <v>SMS</v>
      </c>
      <c r="D52704" s="315" t="str">
        <f>'Comp. Desp. Indiretas'!$C$56</f>
        <v>ASO</v>
      </c>
      <c r="E52704" s="314" t="str">
        <f>Resumo!$R$5</f>
        <v>Despesa</v>
      </c>
      <c r="F52704" s="314" t="str">
        <f>Resumo!$R$6</f>
        <v>Despesa Indireta</v>
      </c>
      <c r="G52704" s="327">
        <f>'Comp. Desp. Indiretas'!DT56</f>
        <v>0</v>
      </c>
    </row>
    <row r="52705" spans="1:7" x14ac:dyDescent="0.25">
      <c r="A52705" s="319">
        <f>'Comp. Desp. Indiretas'!$DT$7</f>
        <v>0</v>
      </c>
      <c r="B52705" s="314">
        <f>'Comp. Desp. Indiretas'!$A$57</f>
        <v>0</v>
      </c>
      <c r="D52705" s="315" t="str">
        <f>'Comp. Desp. Indiretas'!$C$57</f>
        <v/>
      </c>
      <c r="E52705" s="314" t="str">
        <f>Resumo!$R$5</f>
        <v>Despesa</v>
      </c>
      <c r="F52705" s="314" t="str">
        <f>Resumo!$R$6</f>
        <v>Despesa Indireta</v>
      </c>
      <c r="G52705" s="327">
        <f>'Comp. Desp. Indiretas'!DT57</f>
        <v>0</v>
      </c>
    </row>
    <row r="52706" spans="1:7" x14ac:dyDescent="0.25">
      <c r="A52706" s="319">
        <f>'Comp. Desp. Indiretas'!$DT$7</f>
        <v>0</v>
      </c>
      <c r="B52706" s="314">
        <f>'Comp. Desp. Indiretas'!$A$58</f>
        <v>0</v>
      </c>
      <c r="D52706" s="315" t="str">
        <f>'Comp. Desp. Indiretas'!$C$58</f>
        <v/>
      </c>
      <c r="E52706" s="314" t="str">
        <f>Resumo!$R$5</f>
        <v>Despesa</v>
      </c>
      <c r="F52706" s="314" t="str">
        <f>Resumo!$R$6</f>
        <v>Despesa Indireta</v>
      </c>
      <c r="G52706" s="327">
        <f>'Comp. Desp. Indiretas'!DT58</f>
        <v>0</v>
      </c>
    </row>
    <row r="52707" spans="1:7" x14ac:dyDescent="0.25">
      <c r="A52707" s="319">
        <f>'Comp. Desp. Indiretas'!$DT$7</f>
        <v>0</v>
      </c>
      <c r="B52707" s="314">
        <f>'Comp. Desp. Indiretas'!$A$59</f>
        <v>0</v>
      </c>
      <c r="D52707" s="315" t="str">
        <f>'Comp. Desp. Indiretas'!$C$59</f>
        <v/>
      </c>
      <c r="E52707" s="314" t="str">
        <f>Resumo!$R$5</f>
        <v>Despesa</v>
      </c>
      <c r="F52707" s="314" t="str">
        <f>Resumo!$R$6</f>
        <v>Despesa Indireta</v>
      </c>
      <c r="G52707" s="327">
        <f>'Comp. Desp. Indiretas'!DT59</f>
        <v>0</v>
      </c>
    </row>
    <row r="52708" spans="1:7" x14ac:dyDescent="0.25">
      <c r="A52708" s="319">
        <f>'Comp. Desp. Indiretas'!$DT$7</f>
        <v>0</v>
      </c>
      <c r="B52708" s="314">
        <f>'Comp. Desp. Indiretas'!$A$60</f>
        <v>0</v>
      </c>
      <c r="D52708" s="315" t="str">
        <f>'Comp. Desp. Indiretas'!$C$60</f>
        <v/>
      </c>
      <c r="E52708" s="314" t="str">
        <f>Resumo!$R$5</f>
        <v>Despesa</v>
      </c>
      <c r="F52708" s="314" t="str">
        <f>Resumo!$R$6</f>
        <v>Despesa Indireta</v>
      </c>
      <c r="G52708" s="327">
        <f>'Comp. Desp. Indiretas'!DT60</f>
        <v>0</v>
      </c>
    </row>
    <row r="52709" spans="1:7" x14ac:dyDescent="0.25">
      <c r="A52709" s="319">
        <f>'Comp. Desp. Indiretas'!$DT$7</f>
        <v>0</v>
      </c>
      <c r="B52709" s="314" t="str">
        <f>'Comp. Desp. Indiretas'!$A$63</f>
        <v>MOC</v>
      </c>
      <c r="D52709" s="315" t="str">
        <f>'Comp. Desp. Indiretas'!$C$63</f>
        <v>DIRETOR TÉCNICO</v>
      </c>
      <c r="E52709" s="314" t="str">
        <f>Resumo!$R$5</f>
        <v>Despesa</v>
      </c>
      <c r="F52709" s="314" t="str">
        <f>Resumo!$R$6</f>
        <v>Despesa Indireta</v>
      </c>
      <c r="G52709" s="327">
        <f>'Comp. Desp. Indiretas'!DT63</f>
        <v>0</v>
      </c>
    </row>
    <row r="52710" spans="1:7" x14ac:dyDescent="0.25">
      <c r="A52710" s="319">
        <f>'Comp. Desp. Indiretas'!$DT$7</f>
        <v>0</v>
      </c>
      <c r="B52710" s="314" t="str">
        <f>'Comp. Desp. Indiretas'!$A$64</f>
        <v>MOC</v>
      </c>
      <c r="D52710" s="315" t="str">
        <f>'Comp. Desp. Indiretas'!$C$64</f>
        <v>ANALISTA DE SUPRIMENTOS</v>
      </c>
      <c r="E52710" s="314" t="str">
        <f>Resumo!$R$5</f>
        <v>Despesa</v>
      </c>
      <c r="F52710" s="314" t="str">
        <f>Resumo!$R$6</f>
        <v>Despesa Indireta</v>
      </c>
      <c r="G52710" s="327">
        <f>'Comp. Desp. Indiretas'!DT64</f>
        <v>0</v>
      </c>
    </row>
    <row r="52711" spans="1:7" x14ac:dyDescent="0.25">
      <c r="A52711" s="319">
        <f>'Comp. Desp. Indiretas'!$DT$7</f>
        <v>0</v>
      </c>
      <c r="B52711" s="314" t="str">
        <f>'Comp. Desp. Indiretas'!$A$65</f>
        <v>MOC</v>
      </c>
      <c r="D52711" s="315" t="str">
        <f>'Comp. Desp. Indiretas'!$C$65</f>
        <v>GERENTE DE PROJETO - PJ</v>
      </c>
      <c r="E52711" s="314" t="str">
        <f>Resumo!$R$5</f>
        <v>Despesa</v>
      </c>
      <c r="F52711" s="314" t="str">
        <f>Resumo!$R$6</f>
        <v>Despesa Indireta</v>
      </c>
      <c r="G52711" s="327">
        <f>'Comp. Desp. Indiretas'!DT65</f>
        <v>0</v>
      </c>
    </row>
    <row r="52712" spans="1:7" x14ac:dyDescent="0.25">
      <c r="A52712" s="319">
        <f>'Comp. Desp. Indiretas'!$DT$7</f>
        <v>0</v>
      </c>
      <c r="B52712" s="314" t="str">
        <f>'Comp. Desp. Indiretas'!$A$66</f>
        <v>MOC</v>
      </c>
      <c r="D52712" s="315" t="str">
        <f>'Comp. Desp. Indiretas'!$C$66</f>
        <v>COORD. DE PROJETO - PJ</v>
      </c>
      <c r="E52712" s="314" t="str">
        <f>Resumo!$R$5</f>
        <v>Despesa</v>
      </c>
      <c r="F52712" s="314" t="str">
        <f>Resumo!$R$6</f>
        <v>Despesa Indireta</v>
      </c>
      <c r="G52712" s="327">
        <f>'Comp. Desp. Indiretas'!DT66</f>
        <v>0</v>
      </c>
    </row>
    <row r="52713" spans="1:7" x14ac:dyDescent="0.25">
      <c r="A52713" s="319">
        <f>'Comp. Desp. Indiretas'!$DT$7</f>
        <v>0</v>
      </c>
      <c r="B52713" s="314" t="str">
        <f>'Comp. Desp. Indiretas'!$A$67</f>
        <v>MOC</v>
      </c>
      <c r="D52713" s="315" t="str">
        <f>'Comp. Desp. Indiretas'!$C$67</f>
        <v>COORD. OPERACIONAL - PJ</v>
      </c>
      <c r="E52713" s="314" t="str">
        <f>Resumo!$R$5</f>
        <v>Despesa</v>
      </c>
      <c r="F52713" s="314" t="str">
        <f>Resumo!$R$6</f>
        <v>Despesa Indireta</v>
      </c>
      <c r="G52713" s="327">
        <f>'Comp. Desp. Indiretas'!DT67</f>
        <v>0</v>
      </c>
    </row>
    <row r="52714" spans="1:7" x14ac:dyDescent="0.25">
      <c r="A52714" s="319">
        <f>'Comp. Desp. Indiretas'!$DT$7</f>
        <v>0</v>
      </c>
      <c r="B52714" s="314" t="str">
        <f>'Comp. Desp. Indiretas'!$A$68</f>
        <v>MOC</v>
      </c>
      <c r="D52714" s="315" t="str">
        <f>'Comp. Desp. Indiretas'!$C$68</f>
        <v>ANALISTA DE PROJETOS SENIOR - PJ</v>
      </c>
      <c r="E52714" s="314" t="str">
        <f>Resumo!$R$5</f>
        <v>Despesa</v>
      </c>
      <c r="F52714" s="314" t="str">
        <f>Resumo!$R$6</f>
        <v>Despesa Indireta</v>
      </c>
      <c r="G52714" s="327">
        <f>'Comp. Desp. Indiretas'!DT68</f>
        <v>0</v>
      </c>
    </row>
    <row r="52715" spans="1:7" x14ac:dyDescent="0.25">
      <c r="A52715" s="319">
        <f>'Comp. Desp. Indiretas'!$DT$7</f>
        <v>0</v>
      </c>
      <c r="B52715" s="314" t="str">
        <f>'Comp. Desp. Indiretas'!$A$69</f>
        <v>MOC</v>
      </c>
      <c r="D52715" s="315" t="str">
        <f>'Comp. Desp. Indiretas'!$C$69</f>
        <v>ANALISTA DE PROJETOS PLENO - PJ</v>
      </c>
      <c r="E52715" s="314" t="str">
        <f>Resumo!$R$5</f>
        <v>Despesa</v>
      </c>
      <c r="F52715" s="314" t="str">
        <f>Resumo!$R$6</f>
        <v>Despesa Indireta</v>
      </c>
      <c r="G52715" s="327">
        <f>'Comp. Desp. Indiretas'!DT69</f>
        <v>0</v>
      </c>
    </row>
    <row r="52716" spans="1:7" x14ac:dyDescent="0.25">
      <c r="A52716" s="319">
        <f>'Comp. Desp. Indiretas'!$DT$7</f>
        <v>0</v>
      </c>
      <c r="B52716" s="314" t="str">
        <f>'Comp. Desp. Indiretas'!$A$70</f>
        <v>MOC</v>
      </c>
      <c r="D52716" s="315" t="str">
        <f>'Comp. Desp. Indiretas'!$C$70</f>
        <v>ANALISTA DE PROJETOS JUNIOR - PJ</v>
      </c>
      <c r="E52716" s="314" t="str">
        <f>Resumo!$R$5</f>
        <v>Despesa</v>
      </c>
      <c r="F52716" s="314" t="str">
        <f>Resumo!$R$6</f>
        <v>Despesa Indireta</v>
      </c>
      <c r="G52716" s="327">
        <f>'Comp. Desp. Indiretas'!DT70</f>
        <v>0</v>
      </c>
    </row>
    <row r="52717" spans="1:7" x14ac:dyDescent="0.25">
      <c r="A52717" s="319">
        <f>'Comp. Desp. Indiretas'!$DT$7</f>
        <v>0</v>
      </c>
      <c r="B52717" s="314" t="str">
        <f>'Comp. Desp. Indiretas'!$A$71</f>
        <v>MOC</v>
      </c>
      <c r="D52717" s="315" t="str">
        <f>'Comp. Desp. Indiretas'!$C$71</f>
        <v>TÉCNICO OPERACIONAL - PJ</v>
      </c>
      <c r="E52717" s="314" t="str">
        <f>Resumo!$R$5</f>
        <v>Despesa</v>
      </c>
      <c r="F52717" s="314" t="str">
        <f>Resumo!$R$6</f>
        <v>Despesa Indireta</v>
      </c>
      <c r="G52717" s="327">
        <f>'Comp. Desp. Indiretas'!DT71</f>
        <v>0</v>
      </c>
    </row>
    <row r="52718" spans="1:7" x14ac:dyDescent="0.25">
      <c r="A52718" s="319">
        <f>'Comp. Desp. Indiretas'!$DT$7</f>
        <v>0</v>
      </c>
      <c r="B52718" s="314" t="str">
        <f>'Comp. Desp. Indiretas'!$A$72</f>
        <v>MOC</v>
      </c>
      <c r="D52718" s="315" t="str">
        <f>'Comp. Desp. Indiretas'!$C$72</f>
        <v>AUXILIAR TÉCNICO - PJ</v>
      </c>
      <c r="E52718" s="314" t="str">
        <f>Resumo!$R$5</f>
        <v>Despesa</v>
      </c>
      <c r="F52718" s="314" t="str">
        <f>Resumo!$R$6</f>
        <v>Despesa Indireta</v>
      </c>
      <c r="G52718" s="327">
        <f>'Comp. Desp. Indiretas'!DT72</f>
        <v>0</v>
      </c>
    </row>
    <row r="52719" spans="1:7" x14ac:dyDescent="0.25">
      <c r="A52719" s="319">
        <f>'Comp. Desp. Indiretas'!$DT$7</f>
        <v>0</v>
      </c>
      <c r="B52719" s="314" t="str">
        <f>'Comp. Desp. Indiretas'!$A$73</f>
        <v>MOC</v>
      </c>
      <c r="D52719" s="315" t="str">
        <f>'Comp. Desp. Indiretas'!$C$73</f>
        <v>ANALISTA FINANCEIRO</v>
      </c>
      <c r="E52719" s="314" t="str">
        <f>Resumo!$R$5</f>
        <v>Despesa</v>
      </c>
      <c r="F52719" s="314" t="str">
        <f>Resumo!$R$6</f>
        <v>Despesa Indireta</v>
      </c>
      <c r="G52719" s="327">
        <f>'Comp. Desp. Indiretas'!DT73</f>
        <v>0</v>
      </c>
    </row>
    <row r="52720" spans="1:7" x14ac:dyDescent="0.25">
      <c r="A52720" s="319">
        <f>'Comp. Desp. Indiretas'!$DT$7</f>
        <v>0</v>
      </c>
      <c r="B52720" s="314" t="str">
        <f>'Comp. Desp. Indiretas'!$A$74</f>
        <v>MOC</v>
      </c>
      <c r="D52720" s="315" t="str">
        <f>'Comp. Desp. Indiretas'!$C$74</f>
        <v>ANALISTA DE SUPRIMENTOS</v>
      </c>
      <c r="E52720" s="314" t="str">
        <f>Resumo!$R$5</f>
        <v>Despesa</v>
      </c>
      <c r="F52720" s="314" t="str">
        <f>Resumo!$R$6</f>
        <v>Despesa Indireta</v>
      </c>
      <c r="G52720" s="327">
        <f>'Comp. Desp. Indiretas'!DT74</f>
        <v>0</v>
      </c>
    </row>
    <row r="52721" spans="1:7" x14ac:dyDescent="0.25">
      <c r="A52721" s="319">
        <f>'Comp. Desp. Indiretas'!$DT$7</f>
        <v>0</v>
      </c>
      <c r="B52721" s="314" t="str">
        <f>'Comp. Desp. Indiretas'!$A$75</f>
        <v>DG</v>
      </c>
      <c r="D52721" s="315" t="str">
        <f>'Comp. Desp. Indiretas'!$C$75</f>
        <v>HOSPEDAGEM - NIVEL 1</v>
      </c>
      <c r="E52721" s="314" t="str">
        <f>Resumo!$R$5</f>
        <v>Despesa</v>
      </c>
      <c r="F52721" s="314" t="str">
        <f>Resumo!$R$6</f>
        <v>Despesa Indireta</v>
      </c>
      <c r="G52721" s="327">
        <f>'Comp. Desp. Indiretas'!DT75</f>
        <v>0</v>
      </c>
    </row>
    <row r="52722" spans="1:7" x14ac:dyDescent="0.25">
      <c r="A52722" s="319">
        <f>'Comp. Desp. Indiretas'!$DT$7</f>
        <v>0</v>
      </c>
      <c r="B52722" s="314" t="str">
        <f>'Comp. Desp. Indiretas'!$A$76</f>
        <v>DG</v>
      </c>
      <c r="D52722" s="315" t="str">
        <f>'Comp. Desp. Indiretas'!$C$76</f>
        <v>ALIMENTAÇÃO - NIVEL 1</v>
      </c>
      <c r="E52722" s="314" t="str">
        <f>Resumo!$R$5</f>
        <v>Despesa</v>
      </c>
      <c r="F52722" s="314" t="str">
        <f>Resumo!$R$6</f>
        <v>Despesa Indireta</v>
      </c>
      <c r="G52722" s="327">
        <f>'Comp. Desp. Indiretas'!DT76</f>
        <v>0</v>
      </c>
    </row>
    <row r="52723" spans="1:7" x14ac:dyDescent="0.25">
      <c r="A52723" s="319">
        <f>'Comp. Desp. Indiretas'!$DT$7</f>
        <v>0</v>
      </c>
      <c r="B52723" s="314" t="str">
        <f>'Comp. Desp. Indiretas'!$A$77</f>
        <v>DG</v>
      </c>
      <c r="D52723" s="315" t="str">
        <f>'Comp. Desp. Indiretas'!$C$77</f>
        <v>LOCAÇÃO DE BASE OPERACIONAL</v>
      </c>
      <c r="E52723" s="314" t="str">
        <f>Resumo!$R$5</f>
        <v>Despesa</v>
      </c>
      <c r="F52723" s="314" t="str">
        <f>Resumo!$R$6</f>
        <v>Despesa Indireta</v>
      </c>
      <c r="G52723" s="327">
        <f>'Comp. Desp. Indiretas'!DT77</f>
        <v>0</v>
      </c>
    </row>
    <row r="52724" spans="1:7" x14ac:dyDescent="0.25">
      <c r="A52724" s="319">
        <f>'Comp. Desp. Indiretas'!$DT$7</f>
        <v>0</v>
      </c>
      <c r="B52724" s="314" t="str">
        <f>'Comp. Desp. Indiretas'!$A$78</f>
        <v>DG</v>
      </c>
      <c r="D52724" s="315" t="str">
        <f>'Comp. Desp. Indiretas'!$C$78</f>
        <v>ALIMENTAÇÃO - NIVEL 1</v>
      </c>
      <c r="E52724" s="314" t="str">
        <f>Resumo!$R$5</f>
        <v>Despesa</v>
      </c>
      <c r="F52724" s="314" t="str">
        <f>Resumo!$R$6</f>
        <v>Despesa Indireta</v>
      </c>
      <c r="G52724" s="327">
        <f>'Comp. Desp. Indiretas'!DT78</f>
        <v>0</v>
      </c>
    </row>
    <row r="52725" spans="1:7" x14ac:dyDescent="0.25">
      <c r="A52725" s="319">
        <f>'Comp. Desp. Indiretas'!$DT$7</f>
        <v>0</v>
      </c>
      <c r="B52725" s="314" t="str">
        <f>'Comp. Desp. Indiretas'!$A$79</f>
        <v>DG</v>
      </c>
      <c r="D52725" s="315" t="str">
        <f>'Comp. Desp. Indiretas'!$C$79</f>
        <v>ALIMENTAÇÃO - NIVEL 2</v>
      </c>
      <c r="E52725" s="314" t="str">
        <f>Resumo!$R$5</f>
        <v>Despesa</v>
      </c>
      <c r="F52725" s="314" t="str">
        <f>Resumo!$R$6</f>
        <v>Despesa Indireta</v>
      </c>
      <c r="G52725" s="327">
        <f>'Comp. Desp. Indiretas'!DT79</f>
        <v>0</v>
      </c>
    </row>
    <row r="52726" spans="1:7" x14ac:dyDescent="0.25">
      <c r="A52726" s="319">
        <f>'Comp. Desp. Indiretas'!$DT$7</f>
        <v>0</v>
      </c>
      <c r="B52726" s="314" t="str">
        <f>'Comp. Desp. Indiretas'!$A$80</f>
        <v>DG</v>
      </c>
      <c r="D52726" s="315" t="str">
        <f>'Comp. Desp. Indiretas'!$C$80</f>
        <v>ALIMENTAÇÃO - NIVEL 3</v>
      </c>
      <c r="E52726" s="314" t="str">
        <f>Resumo!$R$5</f>
        <v>Despesa</v>
      </c>
      <c r="F52726" s="314" t="str">
        <f>Resumo!$R$6</f>
        <v>Despesa Indireta</v>
      </c>
      <c r="G52726" s="327">
        <f>'Comp. Desp. Indiretas'!DT80</f>
        <v>0</v>
      </c>
    </row>
    <row r="52727" spans="1:7" x14ac:dyDescent="0.25">
      <c r="A52727" s="319">
        <f>'Comp. Desp. Indiretas'!$DT$7</f>
        <v>0</v>
      </c>
      <c r="B52727" s="314" t="str">
        <f>'Comp. Desp. Indiretas'!$A$81</f>
        <v>DG</v>
      </c>
      <c r="D52727" s="315" t="str">
        <f>'Comp. Desp. Indiretas'!$C$81</f>
        <v>TELEFONIA</v>
      </c>
      <c r="E52727" s="314" t="str">
        <f>Resumo!$R$5</f>
        <v>Despesa</v>
      </c>
      <c r="F52727" s="314" t="str">
        <f>Resumo!$R$6</f>
        <v>Despesa Indireta</v>
      </c>
      <c r="G52727" s="327">
        <f>'Comp. Desp. Indiretas'!DT81</f>
        <v>0</v>
      </c>
    </row>
    <row r="52728" spans="1:7" x14ac:dyDescent="0.25">
      <c r="A52728" s="319">
        <f>'Comp. Desp. Indiretas'!$DT$7</f>
        <v>0</v>
      </c>
      <c r="B52728" s="314" t="str">
        <f>'Comp. Desp. Indiretas'!$A$82</f>
        <v>DG</v>
      </c>
      <c r="D52728" s="315" t="str">
        <f>'Comp. Desp. Indiretas'!$C$82</f>
        <v>ALUGUEL DE VEÍCULO LEVE MENSAL</v>
      </c>
      <c r="E52728" s="314" t="str">
        <f>Resumo!$R$5</f>
        <v>Despesa</v>
      </c>
      <c r="F52728" s="314" t="str">
        <f>Resumo!$R$6</f>
        <v>Despesa Indireta</v>
      </c>
      <c r="G52728" s="327">
        <f>'Comp. Desp. Indiretas'!DT82</f>
        <v>0</v>
      </c>
    </row>
    <row r="52729" spans="1:7" x14ac:dyDescent="0.25">
      <c r="A52729" s="319">
        <f>'Comp. Desp. Indiretas'!$DT$7</f>
        <v>0</v>
      </c>
      <c r="B52729" s="314" t="str">
        <f>'Comp. Desp. Indiretas'!$A$83</f>
        <v>DG</v>
      </c>
      <c r="D52729" s="315" t="str">
        <f>'Comp. Desp. Indiretas'!$C$83</f>
        <v>ALUGUEL DE VEICULO LEVE</v>
      </c>
      <c r="E52729" s="314" t="str">
        <f>Resumo!$R$5</f>
        <v>Despesa</v>
      </c>
      <c r="F52729" s="314" t="str">
        <f>Resumo!$R$6</f>
        <v>Despesa Indireta</v>
      </c>
      <c r="G52729" s="327">
        <f>'Comp. Desp. Indiretas'!DT83</f>
        <v>0</v>
      </c>
    </row>
    <row r="52730" spans="1:7" x14ac:dyDescent="0.25">
      <c r="A52730" s="319">
        <f>'Comp. Desp. Indiretas'!$DT$7</f>
        <v>0</v>
      </c>
      <c r="B52730" s="314" t="str">
        <f>'Comp. Desp. Indiretas'!$A$84</f>
        <v>DG</v>
      </c>
      <c r="D52730" s="315" t="str">
        <f>'Comp. Desp. Indiretas'!$C$84</f>
        <v>ALUGUEL CAMINHONTE</v>
      </c>
      <c r="E52730" s="314" t="str">
        <f>Resumo!$R$5</f>
        <v>Despesa</v>
      </c>
      <c r="F52730" s="314" t="str">
        <f>Resumo!$R$6</f>
        <v>Despesa Indireta</v>
      </c>
      <c r="G52730" s="327">
        <f>'Comp. Desp. Indiretas'!DT84</f>
        <v>0</v>
      </c>
    </row>
    <row r="52731" spans="1:7" x14ac:dyDescent="0.25">
      <c r="A52731" s="319">
        <f>'Comp. Desp. Indiretas'!$DT$7</f>
        <v>0</v>
      </c>
      <c r="B52731" s="314" t="str">
        <f>'Comp. Desp. Indiretas'!$A$85</f>
        <v>DG</v>
      </c>
      <c r="D52731" s="315" t="str">
        <f>'Comp. Desp. Indiretas'!$C$85</f>
        <v>AQUISIÇÃO DE VEICULO</v>
      </c>
      <c r="E52731" s="314" t="str">
        <f>Resumo!$R$5</f>
        <v>Despesa</v>
      </c>
      <c r="F52731" s="314" t="str">
        <f>Resumo!$R$6</f>
        <v>Despesa Indireta</v>
      </c>
      <c r="G52731" s="327">
        <f>'Comp. Desp. Indiretas'!DT85</f>
        <v>0</v>
      </c>
    </row>
    <row r="52732" spans="1:7" x14ac:dyDescent="0.25">
      <c r="A52732" s="319">
        <f>'Comp. Desp. Indiretas'!$DT$7</f>
        <v>0</v>
      </c>
      <c r="B52732" s="314" t="str">
        <f>'Comp. Desp. Indiretas'!$A$86</f>
        <v>DG</v>
      </c>
      <c r="D52732" s="315" t="str">
        <f>'Comp. Desp. Indiretas'!$C$86</f>
        <v>COMBUSTÍVEL - GASOLINA</v>
      </c>
      <c r="E52732" s="314" t="str">
        <f>Resumo!$R$5</f>
        <v>Despesa</v>
      </c>
      <c r="F52732" s="314" t="str">
        <f>Resumo!$R$6</f>
        <v>Despesa Indireta</v>
      </c>
      <c r="G52732" s="327">
        <f>'Comp. Desp. Indiretas'!DT86</f>
        <v>0</v>
      </c>
    </row>
    <row r="52733" spans="1:7" x14ac:dyDescent="0.25">
      <c r="A52733" s="319">
        <f>'Comp. Desp. Indiretas'!$DT$7</f>
        <v>0</v>
      </c>
      <c r="B52733" s="314" t="str">
        <f>'Comp. Desp. Indiretas'!$A$87</f>
        <v>DG</v>
      </c>
      <c r="D52733" s="315" t="str">
        <f>'Comp. Desp. Indiretas'!$C$87</f>
        <v>COMBUSTÍVEL - DIESEL</v>
      </c>
      <c r="E52733" s="314" t="str">
        <f>Resumo!$R$5</f>
        <v>Despesa</v>
      </c>
      <c r="F52733" s="314" t="str">
        <f>Resumo!$R$6</f>
        <v>Despesa Indireta</v>
      </c>
      <c r="G52733" s="327">
        <f>'Comp. Desp. Indiretas'!DT87</f>
        <v>0</v>
      </c>
    </row>
    <row r="52734" spans="1:7" x14ac:dyDescent="0.25">
      <c r="A52734" s="319">
        <f>'Comp. Desp. Indiretas'!$DT$7</f>
        <v>0</v>
      </c>
      <c r="B52734" s="314" t="str">
        <f>'Comp. Desp. Indiretas'!$A$88</f>
        <v>DG</v>
      </c>
      <c r="D52734" s="315" t="str">
        <f>'Comp. Desp. Indiretas'!$C$88</f>
        <v>PASSAGEM AÉREA</v>
      </c>
      <c r="E52734" s="314" t="str">
        <f>Resumo!$R$5</f>
        <v>Despesa</v>
      </c>
      <c r="F52734" s="314" t="str">
        <f>Resumo!$R$6</f>
        <v>Despesa Indireta</v>
      </c>
      <c r="G52734" s="327">
        <f>'Comp. Desp. Indiretas'!DT88</f>
        <v>0</v>
      </c>
    </row>
    <row r="52735" spans="1:7" x14ac:dyDescent="0.25">
      <c r="A52735" s="319">
        <f>'Comp. Desp. Indiretas'!$DT$7</f>
        <v>0</v>
      </c>
      <c r="B52735" s="314" t="str">
        <f>'Comp. Desp. Indiretas'!$A$89</f>
        <v>ART</v>
      </c>
      <c r="D52735" s="315" t="str">
        <f>'Comp. Desp. Indiretas'!$C$89</f>
        <v>ART CREA - Nível 1</v>
      </c>
      <c r="E52735" s="314" t="str">
        <f>Resumo!$R$5</f>
        <v>Despesa</v>
      </c>
      <c r="F52735" s="314" t="str">
        <f>Resumo!$R$6</f>
        <v>Despesa Indireta</v>
      </c>
      <c r="G52735" s="327">
        <f>'Comp. Desp. Indiretas'!DT89</f>
        <v>0</v>
      </c>
    </row>
    <row r="52736" spans="1:7" x14ac:dyDescent="0.25">
      <c r="A52736" s="319">
        <f>'Comp. Desp. Indiretas'!$DT$7</f>
        <v>0</v>
      </c>
      <c r="B52736" s="314" t="str">
        <f>'Comp. Desp. Indiretas'!$A$90</f>
        <v>ART</v>
      </c>
      <c r="D52736" s="315" t="str">
        <f>'Comp. Desp. Indiretas'!$C$90</f>
        <v>ART CREA - Nível 2</v>
      </c>
      <c r="E52736" s="314" t="str">
        <f>Resumo!$R$5</f>
        <v>Despesa</v>
      </c>
      <c r="F52736" s="314" t="str">
        <f>Resumo!$R$6</f>
        <v>Despesa Indireta</v>
      </c>
      <c r="G52736" s="327">
        <f>'Comp. Desp. Indiretas'!DT90</f>
        <v>0</v>
      </c>
    </row>
    <row r="52737" spans="1:7" x14ac:dyDescent="0.25">
      <c r="A52737" s="319">
        <f>'Comp. Desp. Indiretas'!$DT$7</f>
        <v>0</v>
      </c>
      <c r="B52737" s="314" t="str">
        <f>'Comp. Desp. Indiretas'!$A$91</f>
        <v>ART</v>
      </c>
      <c r="D52737" s="315" t="str">
        <f>'Comp. Desp. Indiretas'!$C$91</f>
        <v>ART CREA - Nível 3</v>
      </c>
      <c r="E52737" s="314" t="str">
        <f>Resumo!$R$5</f>
        <v>Despesa</v>
      </c>
      <c r="F52737" s="314" t="str">
        <f>Resumo!$R$6</f>
        <v>Despesa Indireta</v>
      </c>
      <c r="G52737" s="327">
        <f>'Comp. Desp. Indiretas'!DT91</f>
        <v>0</v>
      </c>
    </row>
    <row r="52738" spans="1:7" x14ac:dyDescent="0.25">
      <c r="A52738" s="319">
        <f>'Comp. Desp. Indiretas'!$DT$7</f>
        <v>0</v>
      </c>
      <c r="B52738" s="314" t="str">
        <f>'Comp. Desp. Indiretas'!$A$92</f>
        <v>ART</v>
      </c>
      <c r="D52738" s="315" t="str">
        <f>'Comp. Desp. Indiretas'!$C$92</f>
        <v>ACERVO CREA</v>
      </c>
      <c r="E52738" s="314" t="str">
        <f>Resumo!$R$5</f>
        <v>Despesa</v>
      </c>
      <c r="F52738" s="314" t="str">
        <f>Resumo!$R$6</f>
        <v>Despesa Indireta</v>
      </c>
      <c r="G52738" s="327">
        <f>'Comp. Desp. Indiretas'!DT92</f>
        <v>0</v>
      </c>
    </row>
    <row r="52739" spans="1:7" x14ac:dyDescent="0.25">
      <c r="A52739" s="319">
        <f>'Comp. Desp. Indiretas'!$DT$7</f>
        <v>0</v>
      </c>
      <c r="B52739" s="314" t="str">
        <f>'Comp. Desp. Indiretas'!$A$93</f>
        <v>ART</v>
      </c>
      <c r="D52739" s="315" t="str">
        <f>'Comp. Desp. Indiretas'!$C$93</f>
        <v>ART CRBio</v>
      </c>
      <c r="E52739" s="314" t="str">
        <f>Resumo!$R$5</f>
        <v>Despesa</v>
      </c>
      <c r="F52739" s="314" t="str">
        <f>Resumo!$R$6</f>
        <v>Despesa Indireta</v>
      </c>
      <c r="G52739" s="327">
        <f>'Comp. Desp. Indiretas'!DT93</f>
        <v>0</v>
      </c>
    </row>
    <row r="52740" spans="1:7" x14ac:dyDescent="0.25">
      <c r="A52740" s="319">
        <f>'Comp. Desp. Indiretas'!$DT$7</f>
        <v>0</v>
      </c>
      <c r="B52740" s="314" t="str">
        <f>'Comp. Desp. Indiretas'!$A$94</f>
        <v>ART</v>
      </c>
      <c r="D52740" s="315" t="str">
        <f>'Comp. Desp. Indiretas'!$C$94</f>
        <v>ACERVO CRBio</v>
      </c>
      <c r="E52740" s="314" t="str">
        <f>Resumo!$R$5</f>
        <v>Despesa</v>
      </c>
      <c r="F52740" s="314" t="str">
        <f>Resumo!$R$6</f>
        <v>Despesa Indireta</v>
      </c>
      <c r="G52740" s="327">
        <f>'Comp. Desp. Indiretas'!DT94</f>
        <v>0</v>
      </c>
    </row>
    <row r="52741" spans="1:7" x14ac:dyDescent="0.25">
      <c r="A52741" s="319">
        <f>'Comp. Desp. Indiretas'!$DT$7</f>
        <v>0</v>
      </c>
      <c r="B52741" s="314" t="str">
        <f>'Comp. Desp. Indiretas'!$A$95</f>
        <v>ART</v>
      </c>
      <c r="D52741" s="315" t="str">
        <f>'Comp. Desp. Indiretas'!$C$95</f>
        <v>VISTO CREA PF</v>
      </c>
      <c r="E52741" s="314" t="str">
        <f>Resumo!$R$5</f>
        <v>Despesa</v>
      </c>
      <c r="F52741" s="314" t="str">
        <f>Resumo!$R$6</f>
        <v>Despesa Indireta</v>
      </c>
      <c r="G52741" s="327">
        <f>'Comp. Desp. Indiretas'!DT95</f>
        <v>0</v>
      </c>
    </row>
    <row r="52742" spans="1:7" x14ac:dyDescent="0.25">
      <c r="A52742" s="319">
        <f>'Comp. Desp. Indiretas'!$DT$7</f>
        <v>0</v>
      </c>
      <c r="B52742" s="314" t="str">
        <f>'Comp. Desp. Indiretas'!$A$96</f>
        <v>ART</v>
      </c>
      <c r="D52742" s="315" t="str">
        <f>'Comp. Desp. Indiretas'!$C$96</f>
        <v>VISTO CREA PJ</v>
      </c>
      <c r="E52742" s="314" t="str">
        <f>Resumo!$R$5</f>
        <v>Despesa</v>
      </c>
      <c r="F52742" s="314" t="str">
        <f>Resumo!$R$6</f>
        <v>Despesa Indireta</v>
      </c>
      <c r="G52742" s="327">
        <f>'Comp. Desp. Indiretas'!DT96</f>
        <v>0</v>
      </c>
    </row>
    <row r="52743" spans="1:7" x14ac:dyDescent="0.25">
      <c r="A52743" s="319">
        <f>'Comp. Desp. Indiretas'!$DT$7</f>
        <v>0</v>
      </c>
      <c r="B52743" s="314" t="str">
        <f>'Comp. Desp. Indiretas'!$A$97</f>
        <v>ART</v>
      </c>
      <c r="D52743" s="315" t="str">
        <f>'Comp. Desp. Indiretas'!$C$97</f>
        <v>ANUIDADE CREA PF</v>
      </c>
      <c r="E52743" s="314" t="str">
        <f>Resumo!$R$5</f>
        <v>Despesa</v>
      </c>
      <c r="F52743" s="314" t="str">
        <f>Resumo!$R$6</f>
        <v>Despesa Indireta</v>
      </c>
      <c r="G52743" s="327">
        <f>'Comp. Desp. Indiretas'!DT97</f>
        <v>0</v>
      </c>
    </row>
    <row r="52744" spans="1:7" x14ac:dyDescent="0.25">
      <c r="A52744" s="319">
        <f>'Comp. Desp. Indiretas'!$DT$7</f>
        <v>0</v>
      </c>
      <c r="B52744" s="314" t="str">
        <f>'Comp. Desp. Indiretas'!$A$98</f>
        <v>ART</v>
      </c>
      <c r="D52744" s="315" t="str">
        <f>'Comp. Desp. Indiretas'!$C$98</f>
        <v>ANUIDADE CREA PJ</v>
      </c>
      <c r="E52744" s="314" t="str">
        <f>Resumo!$R$5</f>
        <v>Despesa</v>
      </c>
      <c r="F52744" s="314" t="str">
        <f>Resumo!$R$6</f>
        <v>Despesa Indireta</v>
      </c>
      <c r="G52744" s="327">
        <f>'Comp. Desp. Indiretas'!DT98</f>
        <v>0</v>
      </c>
    </row>
    <row r="52745" spans="1:7" x14ac:dyDescent="0.25">
      <c r="A52745" s="319">
        <f>'Comp. Desp. Indiretas'!$DT$7</f>
        <v>0</v>
      </c>
      <c r="B52745" s="314" t="str">
        <f>'Comp. Desp. Indiretas'!$A$99</f>
        <v>ART</v>
      </c>
      <c r="D52745" s="315" t="str">
        <f>'Comp. Desp. Indiretas'!$C$99</f>
        <v>VISTO CRBio PF</v>
      </c>
      <c r="E52745" s="314" t="str">
        <f>Resumo!$R$5</f>
        <v>Despesa</v>
      </c>
      <c r="F52745" s="314" t="str">
        <f>Resumo!$R$6</f>
        <v>Despesa Indireta</v>
      </c>
      <c r="G52745" s="327">
        <f>'Comp. Desp. Indiretas'!DT99</f>
        <v>0</v>
      </c>
    </row>
    <row r="52746" spans="1:7" x14ac:dyDescent="0.25">
      <c r="A52746" s="319">
        <f>'Comp. Desp. Indiretas'!$DT$7</f>
        <v>0</v>
      </c>
      <c r="B52746" s="314" t="str">
        <f>'Comp. Desp. Indiretas'!$A$100</f>
        <v>ART</v>
      </c>
      <c r="D52746" s="315" t="str">
        <f>'Comp. Desp. Indiretas'!$C$100</f>
        <v>VISTO CRBio PJ</v>
      </c>
      <c r="E52746" s="314" t="str">
        <f>Resumo!$R$5</f>
        <v>Despesa</v>
      </c>
      <c r="F52746" s="314" t="str">
        <f>Resumo!$R$6</f>
        <v>Despesa Indireta</v>
      </c>
      <c r="G52746" s="327">
        <f>'Comp. Desp. Indiretas'!DT100</f>
        <v>0</v>
      </c>
    </row>
    <row r="52747" spans="1:7" x14ac:dyDescent="0.25">
      <c r="A52747" s="319">
        <f>'Comp. Desp. Indiretas'!$DT$7</f>
        <v>0</v>
      </c>
      <c r="B52747" s="314" t="str">
        <f>'Comp. Desp. Indiretas'!$A$101</f>
        <v>SMS</v>
      </c>
      <c r="D52747" s="315" t="str">
        <f>'Comp. Desp. Indiretas'!$C$101</f>
        <v>PPRA</v>
      </c>
      <c r="E52747" s="314" t="str">
        <f>Resumo!$R$5</f>
        <v>Despesa</v>
      </c>
      <c r="F52747" s="314" t="str">
        <f>Resumo!$R$6</f>
        <v>Despesa Indireta</v>
      </c>
      <c r="G52747" s="327">
        <f>'Comp. Desp. Indiretas'!DT101</f>
        <v>0</v>
      </c>
    </row>
    <row r="52748" spans="1:7" x14ac:dyDescent="0.25">
      <c r="A52748" s="319">
        <f>'Comp. Desp. Indiretas'!$DT$7</f>
        <v>0</v>
      </c>
      <c r="B52748" s="314" t="str">
        <f>'Comp. Desp. Indiretas'!$A$102</f>
        <v>SMS</v>
      </c>
      <c r="D52748" s="315" t="str">
        <f>'Comp. Desp. Indiretas'!$C$102</f>
        <v>PCMSO</v>
      </c>
      <c r="E52748" s="314" t="str">
        <f>Resumo!$R$5</f>
        <v>Despesa</v>
      </c>
      <c r="F52748" s="314" t="str">
        <f>Resumo!$R$6</f>
        <v>Despesa Indireta</v>
      </c>
      <c r="G52748" s="327">
        <f>'Comp. Desp. Indiretas'!DT102</f>
        <v>0</v>
      </c>
    </row>
    <row r="52749" spans="1:7" x14ac:dyDescent="0.25">
      <c r="A52749" s="319">
        <f>'Comp. Desp. Indiretas'!$DT$7</f>
        <v>0</v>
      </c>
      <c r="B52749" s="314" t="str">
        <f>'Comp. Desp. Indiretas'!$A$103</f>
        <v>SMS</v>
      </c>
      <c r="D52749" s="315" t="str">
        <f>'Comp. Desp. Indiretas'!$C$103</f>
        <v>APR</v>
      </c>
      <c r="E52749" s="314" t="str">
        <f>Resumo!$R$5</f>
        <v>Despesa</v>
      </c>
      <c r="F52749" s="314" t="str">
        <f>Resumo!$R$6</f>
        <v>Despesa Indireta</v>
      </c>
      <c r="G52749" s="327">
        <f>'Comp. Desp. Indiretas'!DT103</f>
        <v>0</v>
      </c>
    </row>
    <row r="52750" spans="1:7" x14ac:dyDescent="0.25">
      <c r="A52750" s="319">
        <f>'Comp. Desp. Indiretas'!$DT$7</f>
        <v>0</v>
      </c>
      <c r="B52750" s="314" t="str">
        <f>'Comp. Desp. Indiretas'!$A$104</f>
        <v>SMS</v>
      </c>
      <c r="D52750" s="315" t="str">
        <f>'Comp. Desp. Indiretas'!$C$104</f>
        <v>PAE</v>
      </c>
      <c r="E52750" s="314" t="str">
        <f>Resumo!$R$5</f>
        <v>Despesa</v>
      </c>
      <c r="F52750" s="314" t="str">
        <f>Resumo!$R$6</f>
        <v>Despesa Indireta</v>
      </c>
      <c r="G52750" s="327">
        <f>'Comp. Desp. Indiretas'!DT104</f>
        <v>0</v>
      </c>
    </row>
    <row r="52751" spans="1:7" x14ac:dyDescent="0.25">
      <c r="A52751" s="319">
        <f>'Comp. Desp. Indiretas'!$DT$7</f>
        <v>0</v>
      </c>
      <c r="B52751" s="314" t="str">
        <f>'Comp. Desp. Indiretas'!$A$105</f>
        <v>SMS</v>
      </c>
      <c r="D52751" s="315" t="str">
        <f>'Comp. Desp. Indiretas'!$C$105</f>
        <v>TREINAMENTO</v>
      </c>
      <c r="E52751" s="314" t="str">
        <f>Resumo!$R$5</f>
        <v>Despesa</v>
      </c>
      <c r="F52751" s="314" t="str">
        <f>Resumo!$R$6</f>
        <v>Despesa Indireta</v>
      </c>
      <c r="G52751" s="327">
        <f>'Comp. Desp. Indiretas'!DT105</f>
        <v>0</v>
      </c>
    </row>
    <row r="52752" spans="1:7" x14ac:dyDescent="0.25">
      <c r="A52752" s="319">
        <f>'Comp. Desp. Indiretas'!$DT$7</f>
        <v>0</v>
      </c>
      <c r="B52752" s="314" t="str">
        <f>'Comp. Desp. Indiretas'!$A$106</f>
        <v>SMS</v>
      </c>
      <c r="D52752" s="315" t="str">
        <f>'Comp. Desp. Indiretas'!$C$106</f>
        <v>ASO</v>
      </c>
      <c r="E52752" s="314" t="str">
        <f>Resumo!$R$5</f>
        <v>Despesa</v>
      </c>
      <c r="F52752" s="314" t="str">
        <f>Resumo!$R$6</f>
        <v>Despesa Indireta</v>
      </c>
      <c r="G52752" s="327">
        <f>'Comp. Desp. Indiretas'!DT106</f>
        <v>0</v>
      </c>
    </row>
    <row r="52753" spans="1:7" x14ac:dyDescent="0.25">
      <c r="A52753" s="319">
        <f>'Comp. Desp. Indiretas'!$DT$7</f>
        <v>0</v>
      </c>
      <c r="B52753" s="314">
        <f>'Comp. Desp. Indiretas'!$A$107</f>
        <v>0</v>
      </c>
      <c r="D52753" s="315" t="str">
        <f>'Comp. Desp. Indiretas'!$C$107</f>
        <v/>
      </c>
      <c r="E52753" s="314" t="str">
        <f>Resumo!$R$5</f>
        <v>Despesa</v>
      </c>
      <c r="F52753" s="314" t="str">
        <f>Resumo!$R$6</f>
        <v>Despesa Indireta</v>
      </c>
      <c r="G52753" s="327">
        <f>'Comp. Desp. Indiretas'!DT107</f>
        <v>0</v>
      </c>
    </row>
    <row r="52754" spans="1:7" x14ac:dyDescent="0.25">
      <c r="A52754" s="319">
        <f>'Comp. Desp. Indiretas'!$DT$7</f>
        <v>0</v>
      </c>
      <c r="B52754" s="314">
        <f>'Comp. Desp. Indiretas'!$A$108</f>
        <v>0</v>
      </c>
      <c r="D52754" s="315" t="str">
        <f>'Comp. Desp. Indiretas'!$C$108</f>
        <v/>
      </c>
      <c r="E52754" s="314" t="str">
        <f>Resumo!$R$5</f>
        <v>Despesa</v>
      </c>
      <c r="F52754" s="314" t="str">
        <f>Resumo!$R$6</f>
        <v>Despesa Indireta</v>
      </c>
      <c r="G52754" s="327">
        <f>'Comp. Desp. Indiretas'!DT108</f>
        <v>0</v>
      </c>
    </row>
    <row r="52755" spans="1:7" x14ac:dyDescent="0.25">
      <c r="A52755" s="319">
        <f>'Comp. Desp. Indiretas'!$DT$7</f>
        <v>0</v>
      </c>
      <c r="B52755" s="314">
        <f>'Comp. Desp. Indiretas'!$A$109</f>
        <v>0</v>
      </c>
      <c r="D52755" s="315" t="str">
        <f>'Comp. Desp. Indiretas'!$C$109</f>
        <v/>
      </c>
      <c r="E52755" s="314" t="str">
        <f>Resumo!$R$5</f>
        <v>Despesa</v>
      </c>
      <c r="F52755" s="314" t="str">
        <f>Resumo!$R$6</f>
        <v>Despesa Indireta</v>
      </c>
      <c r="G52755" s="327">
        <f>'Comp. Desp. Indiretas'!DT109</f>
        <v>0</v>
      </c>
    </row>
    <row r="52756" spans="1:7" x14ac:dyDescent="0.25">
      <c r="A52756" s="319">
        <f>'Comp. Desp. Indiretas'!$DT$7</f>
        <v>0</v>
      </c>
      <c r="B52756" s="314">
        <f>'Comp. Desp. Indiretas'!$A$110</f>
        <v>0</v>
      </c>
      <c r="D52756" s="315" t="str">
        <f>'Comp. Desp. Indiretas'!$C$110</f>
        <v/>
      </c>
      <c r="E52756" s="314" t="str">
        <f>Resumo!$R$5</f>
        <v>Despesa</v>
      </c>
      <c r="F52756" s="314" t="str">
        <f>Resumo!$R$6</f>
        <v>Despesa Indireta</v>
      </c>
      <c r="G52756" s="327">
        <f>'Comp. Desp. Indiretas'!DT110</f>
        <v>0</v>
      </c>
    </row>
    <row r="52757" spans="1:7" x14ac:dyDescent="0.25">
      <c r="A52757" s="319">
        <f>'Comp. Desp. Indiretas'!$DT$7</f>
        <v>0</v>
      </c>
      <c r="B52757" s="314">
        <f>'Comp. Desp. Indiretas'!$A$111</f>
        <v>0</v>
      </c>
      <c r="D52757" s="315" t="str">
        <f>'Comp. Desp. Indiretas'!$C$111</f>
        <v/>
      </c>
      <c r="E52757" s="314" t="str">
        <f>Resumo!$R$5</f>
        <v>Despesa</v>
      </c>
      <c r="F52757" s="314" t="str">
        <f>Resumo!$R$6</f>
        <v>Despesa Indireta</v>
      </c>
      <c r="G52757" s="327">
        <f>'Comp. Desp. Indiretas'!DT111</f>
        <v>0</v>
      </c>
    </row>
    <row r="52758" spans="1:7" x14ac:dyDescent="0.25">
      <c r="A52758" s="319">
        <f>'Comp. Desp. Indiretas'!$DT$7</f>
        <v>0</v>
      </c>
      <c r="B52758" s="314">
        <f>'Comp. Desp. Indiretas'!$A$112</f>
        <v>0</v>
      </c>
      <c r="D52758" s="315" t="str">
        <f>'Comp. Desp. Indiretas'!$C$112</f>
        <v/>
      </c>
      <c r="E52758" s="314" t="str">
        <f>Resumo!$R$5</f>
        <v>Despesa</v>
      </c>
      <c r="F52758" s="314" t="str">
        <f>Resumo!$R$6</f>
        <v>Despesa Indireta</v>
      </c>
      <c r="G52758" s="327">
        <f>'Comp. Desp. Indiretas'!DT112</f>
        <v>0</v>
      </c>
    </row>
    <row r="52759" spans="1:7" x14ac:dyDescent="0.25">
      <c r="A52759" s="319">
        <f>'Comp. Desp. Indiretas'!$DT$7</f>
        <v>0</v>
      </c>
      <c r="B52759" s="314" t="str">
        <f>'Composições Desp. Diretas'!$A$10</f>
        <v>SE</v>
      </c>
      <c r="C52759" s="314" t="str">
        <f>EAP!$C$9</f>
        <v>PP01</v>
      </c>
      <c r="D52759" s="315" t="str">
        <f>'Composições Desp. Diretas'!$C$10</f>
        <v>Subcontratação: realização do serviço de monit. da QAE</v>
      </c>
      <c r="E52759" s="314" t="str">
        <f>Resumo!$R$5</f>
        <v>Despesa</v>
      </c>
      <c r="F52759" s="314" t="str">
        <f>Resumo!$R$7</f>
        <v>Despesa Direta</v>
      </c>
      <c r="G52759" s="327">
        <f>'Composições Desp. Diretas'!DU10</f>
        <v>0</v>
      </c>
    </row>
    <row r="52760" spans="1:7" x14ac:dyDescent="0.25">
      <c r="A52760" s="319">
        <f>'Comp. Desp. Indiretas'!$DT$7</f>
        <v>0</v>
      </c>
      <c r="B52760" s="314" t="str">
        <f>'Composições Desp. Diretas'!$A$11</f>
        <v>MOC</v>
      </c>
      <c r="C52760" s="314" t="str">
        <f>EAP!$C$9</f>
        <v>PP01</v>
      </c>
      <c r="D52760" s="315" t="str">
        <f>'Composições Desp. Diretas'!$C$11</f>
        <v>ANALISTA DE PROJETOS PLENO</v>
      </c>
      <c r="E52760" s="314" t="str">
        <f>Resumo!$R$5</f>
        <v>Despesa</v>
      </c>
      <c r="F52760" s="314" t="str">
        <f>Resumo!$R$7</f>
        <v>Despesa Direta</v>
      </c>
      <c r="G52760" s="327">
        <f>'Composições Desp. Diretas'!DU11</f>
        <v>0</v>
      </c>
    </row>
    <row r="52761" spans="1:7" x14ac:dyDescent="0.25">
      <c r="A52761" s="319">
        <f>'Comp. Desp. Indiretas'!$DT$7</f>
        <v>0</v>
      </c>
      <c r="B52761" s="314">
        <f>'Composições Desp. Diretas'!$A$12</f>
        <v>0</v>
      </c>
      <c r="C52761" s="314" t="str">
        <f>EAP!$C$9</f>
        <v>PP01</v>
      </c>
      <c r="D52761" s="315">
        <f>'Composições Desp. Diretas'!$C$12</f>
        <v>0</v>
      </c>
      <c r="E52761" s="314" t="str">
        <f>Resumo!$R$5</f>
        <v>Despesa</v>
      </c>
      <c r="F52761" s="314" t="str">
        <f>Resumo!$R$7</f>
        <v>Despesa Direta</v>
      </c>
      <c r="G52761" s="327">
        <f>'Composições Desp. Diretas'!DU12</f>
        <v>0</v>
      </c>
    </row>
    <row r="52762" spans="1:7" x14ac:dyDescent="0.25">
      <c r="A52762" s="319">
        <f>'Comp. Desp. Indiretas'!$DT$7</f>
        <v>0</v>
      </c>
      <c r="B52762" s="314">
        <f>'Composições Desp. Diretas'!$A$13</f>
        <v>0</v>
      </c>
      <c r="C52762" s="314" t="str">
        <f>EAP!$C$9</f>
        <v>PP01</v>
      </c>
      <c r="D52762" s="315">
        <f>'Composições Desp. Diretas'!$C$13</f>
        <v>0</v>
      </c>
      <c r="E52762" s="314" t="str">
        <f>Resumo!$R$5</f>
        <v>Despesa</v>
      </c>
      <c r="F52762" s="314" t="str">
        <f>Resumo!$R$7</f>
        <v>Despesa Direta</v>
      </c>
      <c r="G52762" s="327">
        <f>'Composições Desp. Diretas'!DU13</f>
        <v>0</v>
      </c>
    </row>
    <row r="52763" spans="1:7" x14ac:dyDescent="0.25">
      <c r="A52763" s="319">
        <f>'Comp. Desp. Indiretas'!$DT$7</f>
        <v>0</v>
      </c>
      <c r="B52763" s="314">
        <f>'Composições Desp. Diretas'!$A$14</f>
        <v>0</v>
      </c>
      <c r="C52763" s="314" t="str">
        <f>EAP!$C$9</f>
        <v>PP01</v>
      </c>
      <c r="D52763" s="315">
        <f>'Composições Desp. Diretas'!$C$14</f>
        <v>0</v>
      </c>
      <c r="E52763" s="314" t="str">
        <f>Resumo!$R$5</f>
        <v>Despesa</v>
      </c>
      <c r="F52763" s="314" t="str">
        <f>Resumo!$R$7</f>
        <v>Despesa Direta</v>
      </c>
      <c r="G52763" s="327">
        <f>'Composições Desp. Diretas'!DU14</f>
        <v>0</v>
      </c>
    </row>
    <row r="52764" spans="1:7" x14ac:dyDescent="0.25">
      <c r="A52764" s="319">
        <f>'Comp. Desp. Indiretas'!$DT$7</f>
        <v>0</v>
      </c>
      <c r="B52764" s="314">
        <f>'Composições Desp. Diretas'!$A$15</f>
        <v>0</v>
      </c>
      <c r="C52764" s="314" t="str">
        <f>EAP!$C$9</f>
        <v>PP01</v>
      </c>
      <c r="D52764" s="315">
        <f>'Composições Desp. Diretas'!$C$15</f>
        <v>0</v>
      </c>
      <c r="E52764" s="314" t="str">
        <f>Resumo!$R$5</f>
        <v>Despesa</v>
      </c>
      <c r="F52764" s="314" t="str">
        <f>Resumo!$R$7</f>
        <v>Despesa Direta</v>
      </c>
      <c r="G52764" s="327">
        <f>'Composições Desp. Diretas'!DU15</f>
        <v>0</v>
      </c>
    </row>
    <row r="52765" spans="1:7" x14ac:dyDescent="0.25">
      <c r="A52765" s="319">
        <f>'Comp. Desp. Indiretas'!$DT$7</f>
        <v>0</v>
      </c>
      <c r="B52765" s="314">
        <f>'Composições Desp. Diretas'!$A$16</f>
        <v>0</v>
      </c>
      <c r="C52765" s="314" t="str">
        <f>EAP!$C$9</f>
        <v>PP01</v>
      </c>
      <c r="D52765" s="315">
        <f>'Composições Desp. Diretas'!$C$16</f>
        <v>0</v>
      </c>
      <c r="E52765" s="314" t="str">
        <f>Resumo!$R$5</f>
        <v>Despesa</v>
      </c>
      <c r="F52765" s="314" t="str">
        <f>Resumo!$R$7</f>
        <v>Despesa Direta</v>
      </c>
      <c r="G52765" s="327">
        <f>'Composições Desp. Diretas'!DU16</f>
        <v>0</v>
      </c>
    </row>
    <row r="52766" spans="1:7" x14ac:dyDescent="0.25">
      <c r="A52766" s="319">
        <f>'Comp. Desp. Indiretas'!$DT$7</f>
        <v>0</v>
      </c>
      <c r="B52766" s="314">
        <f>'Composições Desp. Diretas'!$A$17</f>
        <v>0</v>
      </c>
      <c r="C52766" s="314" t="str">
        <f>EAP!$C$9</f>
        <v>PP01</v>
      </c>
      <c r="D52766" s="315">
        <f>'Composições Desp. Diretas'!$C$17</f>
        <v>0</v>
      </c>
      <c r="E52766" s="314" t="str">
        <f>Resumo!$R$5</f>
        <v>Despesa</v>
      </c>
      <c r="F52766" s="314" t="str">
        <f>Resumo!$R$7</f>
        <v>Despesa Direta</v>
      </c>
      <c r="G52766" s="327">
        <f>'Composições Desp. Diretas'!DU17</f>
        <v>0</v>
      </c>
    </row>
    <row r="52767" spans="1:7" x14ac:dyDescent="0.25">
      <c r="A52767" s="319">
        <f>'Comp. Desp. Indiretas'!$DT$7</f>
        <v>0</v>
      </c>
      <c r="B52767" s="314">
        <f>'Composições Desp. Diretas'!$A$18</f>
        <v>0</v>
      </c>
      <c r="C52767" s="314" t="str">
        <f>EAP!$C$9</f>
        <v>PP01</v>
      </c>
      <c r="D52767" s="315">
        <f>'Composições Desp. Diretas'!$C$18</f>
        <v>0</v>
      </c>
      <c r="E52767" s="314" t="str">
        <f>Resumo!$R$5</f>
        <v>Despesa</v>
      </c>
      <c r="F52767" s="314" t="str">
        <f>Resumo!$R$7</f>
        <v>Despesa Direta</v>
      </c>
      <c r="G52767" s="327">
        <f>'Composições Desp. Diretas'!DU18</f>
        <v>0</v>
      </c>
    </row>
    <row r="52768" spans="1:7" x14ac:dyDescent="0.25">
      <c r="A52768" s="319">
        <f>'Comp. Desp. Indiretas'!$DT$7</f>
        <v>0</v>
      </c>
      <c r="B52768" s="314">
        <f>'Composições Desp. Diretas'!$A$19</f>
        <v>0</v>
      </c>
      <c r="C52768" s="314" t="str">
        <f>EAP!$C$9</f>
        <v>PP01</v>
      </c>
      <c r="D52768" s="315">
        <f>'Composições Desp. Diretas'!$C$19</f>
        <v>0</v>
      </c>
      <c r="E52768" s="314" t="str">
        <f>Resumo!$R$5</f>
        <v>Despesa</v>
      </c>
      <c r="F52768" s="314" t="str">
        <f>Resumo!$R$7</f>
        <v>Despesa Direta</v>
      </c>
      <c r="G52768" s="327">
        <f>'Composições Desp. Diretas'!DU19</f>
        <v>0</v>
      </c>
    </row>
    <row r="52769" spans="1:7" x14ac:dyDescent="0.25">
      <c r="A52769" s="319">
        <f>'Comp. Desp. Indiretas'!$DT$7</f>
        <v>0</v>
      </c>
      <c r="B52769" s="314">
        <f>'Composições Desp. Diretas'!$A$20</f>
        <v>0</v>
      </c>
      <c r="C52769" s="314" t="str">
        <f>EAP!$C$9</f>
        <v>PP01</v>
      </c>
      <c r="D52769" s="315">
        <f>'Composições Desp. Diretas'!$C$20</f>
        <v>0</v>
      </c>
      <c r="E52769" s="314" t="str">
        <f>Resumo!$R$5</f>
        <v>Despesa</v>
      </c>
      <c r="F52769" s="314" t="str">
        <f>Resumo!$R$7</f>
        <v>Despesa Direta</v>
      </c>
      <c r="G52769" s="327">
        <f>'Composições Desp. Diretas'!DU20</f>
        <v>0</v>
      </c>
    </row>
    <row r="52770" spans="1:7" x14ac:dyDescent="0.25">
      <c r="A52770" s="319">
        <f>'Comp. Desp. Indiretas'!$DT$7</f>
        <v>0</v>
      </c>
      <c r="B52770" s="314">
        <f>'Composições Desp. Diretas'!$A$21</f>
        <v>0</v>
      </c>
      <c r="C52770" s="314" t="str">
        <f>EAP!$C$9</f>
        <v>PP01</v>
      </c>
      <c r="D52770" s="315">
        <f>'Composições Desp. Diretas'!$C$21</f>
        <v>0</v>
      </c>
      <c r="E52770" s="314" t="str">
        <f>Resumo!$R$5</f>
        <v>Despesa</v>
      </c>
      <c r="F52770" s="314" t="str">
        <f>Resumo!$R$7</f>
        <v>Despesa Direta</v>
      </c>
      <c r="G52770" s="327">
        <f>'Composições Desp. Diretas'!DU21</f>
        <v>0</v>
      </c>
    </row>
    <row r="52771" spans="1:7" x14ac:dyDescent="0.25">
      <c r="A52771" s="319">
        <f>'Comp. Desp. Indiretas'!$DT$7</f>
        <v>0</v>
      </c>
      <c r="B52771" s="314">
        <f>'Composições Desp. Diretas'!$A$22</f>
        <v>0</v>
      </c>
      <c r="C52771" s="314" t="str">
        <f>EAP!$C$9</f>
        <v>PP01</v>
      </c>
      <c r="D52771" s="315">
        <f>'Composições Desp. Diretas'!$C$22</f>
        <v>0</v>
      </c>
      <c r="E52771" s="314" t="str">
        <f>Resumo!$R$5</f>
        <v>Despesa</v>
      </c>
      <c r="F52771" s="314" t="str">
        <f>Resumo!$R$7</f>
        <v>Despesa Direta</v>
      </c>
      <c r="G52771" s="327">
        <f>'Composições Desp. Diretas'!DU22</f>
        <v>0</v>
      </c>
    </row>
    <row r="52772" spans="1:7" x14ac:dyDescent="0.25">
      <c r="A52772" s="319">
        <f>'Comp. Desp. Indiretas'!$DT$7</f>
        <v>0</v>
      </c>
      <c r="B52772" s="314">
        <f>'Composições Desp. Diretas'!$A$23</f>
        <v>0</v>
      </c>
      <c r="C52772" s="314" t="str">
        <f>EAP!$C$9</f>
        <v>PP01</v>
      </c>
      <c r="D52772" s="315">
        <f>'Composições Desp. Diretas'!$C$23</f>
        <v>0</v>
      </c>
      <c r="E52772" s="314" t="str">
        <f>Resumo!$R$5</f>
        <v>Despesa</v>
      </c>
      <c r="F52772" s="314" t="str">
        <f>Resumo!$R$7</f>
        <v>Despesa Direta</v>
      </c>
      <c r="G52772" s="327">
        <f>'Composições Desp. Diretas'!DU23</f>
        <v>0</v>
      </c>
    </row>
    <row r="52790" spans="1:7" x14ac:dyDescent="0.25">
      <c r="A52790" s="319">
        <f>'Comp. Desp. Indiretas'!$DT$7</f>
        <v>0</v>
      </c>
      <c r="B52790" s="314" t="str">
        <f>'Composições Desp. Diretas'!$A$25</f>
        <v>MOC</v>
      </c>
      <c r="C52790" s="314" t="str">
        <f>EAP!$C$10</f>
        <v>PP02</v>
      </c>
      <c r="D52790" s="315" t="str">
        <f>'Composições Desp. Diretas'!$C$25</f>
        <v>TÉCNICO OPERACIONAL</v>
      </c>
      <c r="E52790" s="314" t="str">
        <f>Resumo!$R$5</f>
        <v>Despesa</v>
      </c>
      <c r="F52790" s="314" t="str">
        <f>Resumo!$R$7</f>
        <v>Despesa Direta</v>
      </c>
      <c r="G52790" s="327">
        <f>'Composições Desp. Diretas'!DU25</f>
        <v>0</v>
      </c>
    </row>
    <row r="52791" spans="1:7" x14ac:dyDescent="0.25">
      <c r="A52791" s="319">
        <f>'Comp. Desp. Indiretas'!$DT$7</f>
        <v>0</v>
      </c>
      <c r="B52791" s="314" t="str">
        <f>'Composições Desp. Diretas'!$A$26</f>
        <v>SE</v>
      </c>
      <c r="C52791" s="314" t="str">
        <f>EAP!$C$10</f>
        <v>PP02</v>
      </c>
      <c r="D52791" s="315" t="str">
        <f>'Composições Desp. Diretas'!$C$26</f>
        <v>Pedágio</v>
      </c>
      <c r="E52791" s="314" t="str">
        <f>Resumo!$R$5</f>
        <v>Despesa</v>
      </c>
      <c r="F52791" s="314" t="str">
        <f>Resumo!$R$7</f>
        <v>Despesa Direta</v>
      </c>
      <c r="G52791" s="327">
        <f>'Composições Desp. Diretas'!DU26</f>
        <v>0</v>
      </c>
    </row>
    <row r="52792" spans="1:7" x14ac:dyDescent="0.25">
      <c r="A52792" s="319">
        <f>'Comp. Desp. Indiretas'!$DT$7</f>
        <v>0</v>
      </c>
      <c r="B52792" s="314" t="str">
        <f>'Composições Desp. Diretas'!$A$27</f>
        <v>SE</v>
      </c>
      <c r="C52792" s="314" t="str">
        <f>EAP!$C$10</f>
        <v>PP02</v>
      </c>
      <c r="D52792" s="315" t="str">
        <f>'Composições Desp. Diretas'!$C$27</f>
        <v>Despacho ida e volta - sonômetro</v>
      </c>
      <c r="E52792" s="314" t="str">
        <f>Resumo!$R$5</f>
        <v>Despesa</v>
      </c>
      <c r="F52792" s="314" t="str">
        <f>Resumo!$R$7</f>
        <v>Despesa Direta</v>
      </c>
      <c r="G52792" s="327">
        <f>'Composições Desp. Diretas'!DU27</f>
        <v>0</v>
      </c>
    </row>
    <row r="52793" spans="1:7" x14ac:dyDescent="0.25">
      <c r="A52793" s="319">
        <f>'Comp. Desp. Indiretas'!$DT$7</f>
        <v>0</v>
      </c>
      <c r="B52793" s="314" t="str">
        <f>'Composições Desp. Diretas'!$A$28</f>
        <v>DG</v>
      </c>
      <c r="C52793" s="314" t="str">
        <f>EAP!$C$10</f>
        <v>PP02</v>
      </c>
      <c r="D52793" s="315" t="str">
        <f>'Composições Desp. Diretas'!$C$28</f>
        <v>ALUGUEL DE VEICULO LEVE</v>
      </c>
      <c r="E52793" s="314" t="str">
        <f>Resumo!$R$5</f>
        <v>Despesa</v>
      </c>
      <c r="F52793" s="314" t="str">
        <f>Resumo!$R$7</f>
        <v>Despesa Direta</v>
      </c>
      <c r="G52793" s="327">
        <f>'Composições Desp. Diretas'!DU28</f>
        <v>0</v>
      </c>
    </row>
    <row r="52794" spans="1:7" x14ac:dyDescent="0.25">
      <c r="A52794" s="319">
        <f>'Comp. Desp. Indiretas'!$DT$7</f>
        <v>0</v>
      </c>
      <c r="B52794" s="314" t="str">
        <f>'Composições Desp. Diretas'!$A$29</f>
        <v>DG</v>
      </c>
      <c r="C52794" s="314" t="str">
        <f>EAP!$C$10</f>
        <v>PP02</v>
      </c>
      <c r="D52794" s="315" t="str">
        <f>'Composições Desp. Diretas'!$C$29</f>
        <v>COMBUSTÍVEL - GASOLINA</v>
      </c>
      <c r="E52794" s="314" t="str">
        <f>Resumo!$R$5</f>
        <v>Despesa</v>
      </c>
      <c r="F52794" s="314" t="str">
        <f>Resumo!$R$7</f>
        <v>Despesa Direta</v>
      </c>
      <c r="G52794" s="327">
        <f>'Composições Desp. Diretas'!DU29</f>
        <v>0</v>
      </c>
    </row>
    <row r="52795" spans="1:7" x14ac:dyDescent="0.25">
      <c r="A52795" s="319">
        <f>'Comp. Desp. Indiretas'!$DT$7</f>
        <v>0</v>
      </c>
      <c r="B52795" s="314">
        <f>'Composições Desp. Diretas'!$A$30</f>
        <v>0</v>
      </c>
      <c r="C52795" s="314" t="str">
        <f>EAP!$C$10</f>
        <v>PP02</v>
      </c>
      <c r="D52795" s="315">
        <f>'Composições Desp. Diretas'!$C$30</f>
        <v>0</v>
      </c>
      <c r="E52795" s="314" t="str">
        <f>Resumo!$R$5</f>
        <v>Despesa</v>
      </c>
      <c r="F52795" s="314" t="str">
        <f>Resumo!$R$7</f>
        <v>Despesa Direta</v>
      </c>
      <c r="G52795" s="327">
        <f>'Composições Desp. Diretas'!DU30</f>
        <v>0</v>
      </c>
    </row>
    <row r="52796" spans="1:7" x14ac:dyDescent="0.25">
      <c r="A52796" s="319">
        <f>'Comp. Desp. Indiretas'!$DT$7</f>
        <v>0</v>
      </c>
      <c r="B52796" s="314">
        <f>'Composições Desp. Diretas'!$A$31</f>
        <v>0</v>
      </c>
      <c r="C52796" s="314" t="str">
        <f>EAP!$C$10</f>
        <v>PP02</v>
      </c>
      <c r="D52796" s="315">
        <f>'Composições Desp. Diretas'!$C$31</f>
        <v>0</v>
      </c>
      <c r="E52796" s="314" t="str">
        <f>Resumo!$R$5</f>
        <v>Despesa</v>
      </c>
      <c r="F52796" s="314" t="str">
        <f>Resumo!$R$7</f>
        <v>Despesa Direta</v>
      </c>
      <c r="G52796" s="327">
        <f>'Composições Desp. Diretas'!DU31</f>
        <v>0</v>
      </c>
    </row>
    <row r="52797" spans="1:7" x14ac:dyDescent="0.25">
      <c r="A52797" s="319">
        <f>'Comp. Desp. Indiretas'!$DT$7</f>
        <v>0</v>
      </c>
      <c r="B52797" s="314" t="str">
        <f>'Composições Desp. Diretas'!$A$32</f>
        <v>MOC</v>
      </c>
      <c r="C52797" s="314" t="str">
        <f>EAP!$C$10</f>
        <v>PP02</v>
      </c>
      <c r="D52797" s="315" t="str">
        <f>'Composições Desp. Diretas'!$C$32</f>
        <v>COORD. DE PROJETO</v>
      </c>
      <c r="E52797" s="314" t="str">
        <f>Resumo!$R$5</f>
        <v>Despesa</v>
      </c>
      <c r="F52797" s="314" t="str">
        <f>Resumo!$R$7</f>
        <v>Despesa Direta</v>
      </c>
      <c r="G52797" s="327">
        <f>'Composições Desp. Diretas'!DU32</f>
        <v>0</v>
      </c>
    </row>
    <row r="52798" spans="1:7" x14ac:dyDescent="0.25">
      <c r="A52798" s="319">
        <f>'Comp. Desp. Indiretas'!$DT$7</f>
        <v>0</v>
      </c>
      <c r="B52798" s="314" t="str">
        <f>'Composições Desp. Diretas'!$A$33</f>
        <v>MOC</v>
      </c>
      <c r="C52798" s="314" t="str">
        <f>EAP!$C$10</f>
        <v>PP02</v>
      </c>
      <c r="D52798" s="315" t="str">
        <f>'Composições Desp. Diretas'!$C$33</f>
        <v>ANALISTA DE PROJETOS PLENO</v>
      </c>
      <c r="E52798" s="314" t="str">
        <f>Resumo!$R$5</f>
        <v>Despesa</v>
      </c>
      <c r="F52798" s="314" t="str">
        <f>Resumo!$R$7</f>
        <v>Despesa Direta</v>
      </c>
      <c r="G52798" s="327">
        <f>'Composições Desp. Diretas'!DU33</f>
        <v>0</v>
      </c>
    </row>
    <row r="52799" spans="1:7" x14ac:dyDescent="0.25">
      <c r="A52799" s="319">
        <f>'Comp. Desp. Indiretas'!$DT$7</f>
        <v>0</v>
      </c>
      <c r="B52799" s="314" t="str">
        <f>'Composições Desp. Diretas'!$A$34</f>
        <v>MOC</v>
      </c>
      <c r="C52799" s="314" t="str">
        <f>EAP!$C$10</f>
        <v>PP02</v>
      </c>
      <c r="D52799" s="315" t="str">
        <f>'Composições Desp. Diretas'!$C$34</f>
        <v>ASSISTENTE DE PROJETOS</v>
      </c>
      <c r="E52799" s="314" t="str">
        <f>Resumo!$R$5</f>
        <v>Despesa</v>
      </c>
      <c r="F52799" s="314" t="str">
        <f>Resumo!$R$7</f>
        <v>Despesa Direta</v>
      </c>
      <c r="G52799" s="327">
        <f>'Composições Desp. Diretas'!DU34</f>
        <v>0</v>
      </c>
    </row>
    <row r="52800" spans="1:7" x14ac:dyDescent="0.25">
      <c r="A52800" s="319">
        <f>'Comp. Desp. Indiretas'!$DT$7</f>
        <v>0</v>
      </c>
      <c r="B52800" s="314" t="str">
        <f>'Composições Desp. Diretas'!$A$35</f>
        <v>MOC</v>
      </c>
      <c r="C52800" s="314" t="str">
        <f>EAP!$C$10</f>
        <v>PP02</v>
      </c>
      <c r="D52800" s="315" t="str">
        <f>'Composições Desp. Diretas'!$C$35</f>
        <v>ANALISTA DE GEOPROCESSAMENTO</v>
      </c>
      <c r="E52800" s="314" t="str">
        <f>Resumo!$R$5</f>
        <v>Despesa</v>
      </c>
      <c r="F52800" s="314" t="str">
        <f>Resumo!$R$7</f>
        <v>Despesa Direta</v>
      </c>
      <c r="G52800" s="327">
        <f>'Composições Desp. Diretas'!DU35</f>
        <v>0</v>
      </c>
    </row>
    <row r="52801" spans="1:7" x14ac:dyDescent="0.25">
      <c r="A52801" s="319">
        <f>'Comp. Desp. Indiretas'!$DT$7</f>
        <v>0</v>
      </c>
      <c r="B52801" s="314">
        <f>'Composições Desp. Diretas'!$A$36</f>
        <v>0</v>
      </c>
      <c r="C52801" s="314" t="str">
        <f>EAP!$C$10</f>
        <v>PP02</v>
      </c>
      <c r="D52801" s="315">
        <f>'Composições Desp. Diretas'!$C$36</f>
        <v>0</v>
      </c>
      <c r="E52801" s="314" t="str">
        <f>Resumo!$R$5</f>
        <v>Despesa</v>
      </c>
      <c r="F52801" s="314" t="str">
        <f>Resumo!$R$7</f>
        <v>Despesa Direta</v>
      </c>
      <c r="G52801" s="327">
        <f>'Composições Desp. Diretas'!DU36</f>
        <v>0</v>
      </c>
    </row>
    <row r="52802" spans="1:7" x14ac:dyDescent="0.25">
      <c r="A52802" s="319">
        <f>'Comp. Desp. Indiretas'!$DT$7</f>
        <v>0</v>
      </c>
      <c r="B52802" s="314">
        <f>'Composições Desp. Diretas'!$A$37</f>
        <v>0</v>
      </c>
      <c r="C52802" s="314" t="str">
        <f>EAP!$C$10</f>
        <v>PP02</v>
      </c>
      <c r="D52802" s="315">
        <f>'Composições Desp. Diretas'!$C$37</f>
        <v>0</v>
      </c>
      <c r="E52802" s="314" t="str">
        <f>Resumo!$R$5</f>
        <v>Despesa</v>
      </c>
      <c r="F52802" s="314" t="str">
        <f>Resumo!$R$7</f>
        <v>Despesa Direta</v>
      </c>
      <c r="G52802" s="327">
        <f>'Composições Desp. Diretas'!DU37</f>
        <v>0</v>
      </c>
    </row>
    <row r="52803" spans="1:7" x14ac:dyDescent="0.25">
      <c r="A52803" s="319">
        <f>'Comp. Desp. Indiretas'!$DT$7</f>
        <v>0</v>
      </c>
      <c r="B52803" s="314">
        <f>'Composições Desp. Diretas'!$A$38</f>
        <v>0</v>
      </c>
      <c r="C52803" s="314" t="str">
        <f>EAP!$C$10</f>
        <v>PP02</v>
      </c>
      <c r="D52803" s="315">
        <f>'Composições Desp. Diretas'!$C$38</f>
        <v>0</v>
      </c>
      <c r="E52803" s="314" t="str">
        <f>Resumo!$R$5</f>
        <v>Despesa</v>
      </c>
      <c r="F52803" s="314" t="str">
        <f>Resumo!$R$7</f>
        <v>Despesa Direta</v>
      </c>
      <c r="G52803" s="327">
        <f>'Composições Desp. Diretas'!DU38</f>
        <v>0</v>
      </c>
    </row>
    <row r="52804" spans="1:7" x14ac:dyDescent="0.25">
      <c r="A52804" s="319">
        <f>'Comp. Desp. Indiretas'!$DT$7</f>
        <v>0</v>
      </c>
      <c r="B52804" s="314">
        <f>'Composições Desp. Diretas'!$A$39</f>
        <v>0</v>
      </c>
      <c r="C52804" s="314" t="str">
        <f>EAP!$C$10</f>
        <v>PP02</v>
      </c>
      <c r="D52804" s="315">
        <f>'Composições Desp. Diretas'!$C$39</f>
        <v>0</v>
      </c>
      <c r="E52804" s="314" t="str">
        <f>Resumo!$R$5</f>
        <v>Despesa</v>
      </c>
      <c r="F52804" s="314" t="str">
        <f>Resumo!$R$7</f>
        <v>Despesa Direta</v>
      </c>
      <c r="G52804" s="327">
        <f>'Composições Desp. Diretas'!DU39</f>
        <v>0</v>
      </c>
    </row>
    <row r="52805" spans="1:7" x14ac:dyDescent="0.25">
      <c r="A52805" s="319">
        <f>'Comp. Desp. Indiretas'!$DT$7</f>
        <v>0</v>
      </c>
      <c r="B52805" s="314">
        <f>'Composições Desp. Diretas'!$A$40</f>
        <v>0</v>
      </c>
      <c r="C52805" s="314" t="str">
        <f>EAP!$C$10</f>
        <v>PP02</v>
      </c>
      <c r="D52805" s="315">
        <f>'Composições Desp. Diretas'!$C$40</f>
        <v>0</v>
      </c>
      <c r="E52805" s="314" t="str">
        <f>Resumo!$R$5</f>
        <v>Despesa</v>
      </c>
      <c r="F52805" s="314" t="str">
        <f>Resumo!$R$7</f>
        <v>Despesa Direta</v>
      </c>
      <c r="G52805" s="327">
        <f>'Composições Desp. Diretas'!DU40</f>
        <v>0</v>
      </c>
    </row>
    <row r="52806" spans="1:7" x14ac:dyDescent="0.25">
      <c r="A52806" s="319">
        <f>'Comp. Desp. Indiretas'!$DT$7</f>
        <v>0</v>
      </c>
      <c r="B52806" s="314">
        <f>'Composições Desp. Diretas'!$A$41</f>
        <v>0</v>
      </c>
      <c r="C52806" s="314" t="str">
        <f>EAP!$C$10</f>
        <v>PP02</v>
      </c>
      <c r="D52806" s="315">
        <f>'Composições Desp. Diretas'!$C$41</f>
        <v>0</v>
      </c>
      <c r="E52806" s="314" t="str">
        <f>Resumo!$R$5</f>
        <v>Despesa</v>
      </c>
      <c r="F52806" s="314" t="str">
        <f>Resumo!$R$7</f>
        <v>Despesa Direta</v>
      </c>
      <c r="G52806" s="327">
        <f>'Composições Desp. Diretas'!DU41</f>
        <v>0</v>
      </c>
    </row>
    <row r="52807" spans="1:7" x14ac:dyDescent="0.25">
      <c r="A52807" s="319">
        <f>'Comp. Desp. Indiretas'!$DT$7</f>
        <v>0</v>
      </c>
      <c r="B52807" s="314">
        <f>'Composições Desp. Diretas'!$A$42</f>
        <v>0</v>
      </c>
      <c r="C52807" s="314" t="str">
        <f>EAP!$C$10</f>
        <v>PP02</v>
      </c>
      <c r="D52807" s="315">
        <f>'Composições Desp. Diretas'!$C$42</f>
        <v>0</v>
      </c>
      <c r="E52807" s="314" t="str">
        <f>Resumo!$R$5</f>
        <v>Despesa</v>
      </c>
      <c r="F52807" s="314" t="str">
        <f>Resumo!$R$7</f>
        <v>Despesa Direta</v>
      </c>
      <c r="G52807" s="327">
        <f>'Composições Desp. Diretas'!DU42</f>
        <v>0</v>
      </c>
    </row>
    <row r="52808" spans="1:7" x14ac:dyDescent="0.25">
      <c r="A52808" s="319">
        <f>'Comp. Desp. Indiretas'!$DT$7</f>
        <v>0</v>
      </c>
      <c r="B52808" s="314">
        <f>'Composições Desp. Diretas'!$A$43</f>
        <v>0</v>
      </c>
      <c r="C52808" s="314" t="str">
        <f>EAP!$C$10</f>
        <v>PP02</v>
      </c>
      <c r="D52808" s="315">
        <f>'Composições Desp. Diretas'!$C$43</f>
        <v>0</v>
      </c>
      <c r="E52808" s="314" t="str">
        <f>Resumo!$R$5</f>
        <v>Despesa</v>
      </c>
      <c r="F52808" s="314" t="str">
        <f>Resumo!$R$7</f>
        <v>Despesa Direta</v>
      </c>
      <c r="G52808" s="327">
        <f>'Composições Desp. Diretas'!DU43</f>
        <v>0</v>
      </c>
    </row>
    <row r="52809" spans="1:7" x14ac:dyDescent="0.25">
      <c r="A52809" s="319">
        <f>'Comp. Desp. Indiretas'!$DT$7</f>
        <v>0</v>
      </c>
      <c r="B52809" s="314">
        <f>'Composições Desp. Diretas'!$A$44</f>
        <v>0</v>
      </c>
      <c r="C52809" s="314" t="str">
        <f>EAP!$C$10</f>
        <v>PP02</v>
      </c>
      <c r="D52809" s="315">
        <f>'Composições Desp. Diretas'!$C$44</f>
        <v>0</v>
      </c>
      <c r="E52809" s="314" t="str">
        <f>Resumo!$R$5</f>
        <v>Despesa</v>
      </c>
      <c r="F52809" s="314" t="str">
        <f>Resumo!$R$7</f>
        <v>Despesa Direta</v>
      </c>
      <c r="G52809" s="327">
        <f>'Composições Desp. Diretas'!DU44</f>
        <v>0</v>
      </c>
    </row>
    <row r="52810" spans="1:7" x14ac:dyDescent="0.25">
      <c r="A52810" s="319">
        <f>'Comp. Desp. Indiretas'!$DT$7</f>
        <v>0</v>
      </c>
      <c r="B52810" s="314">
        <f>'Composições Desp. Diretas'!$A$45</f>
        <v>0</v>
      </c>
      <c r="C52810" s="314" t="str">
        <f>EAP!$C$10</f>
        <v>PP02</v>
      </c>
      <c r="D52810" s="315">
        <f>'Composições Desp. Diretas'!$C$45</f>
        <v>0</v>
      </c>
      <c r="E52810" s="314" t="str">
        <f>Resumo!$R$5</f>
        <v>Despesa</v>
      </c>
      <c r="F52810" s="314" t="str">
        <f>Resumo!$R$7</f>
        <v>Despesa Direta</v>
      </c>
      <c r="G52810" s="327">
        <f>'Composições Desp. Diretas'!DU45</f>
        <v>0</v>
      </c>
    </row>
    <row r="52811" spans="1:7" x14ac:dyDescent="0.25">
      <c r="A52811" s="319">
        <f>'Comp. Desp. Indiretas'!$DT$7</f>
        <v>0</v>
      </c>
      <c r="B52811" s="314">
        <f>'Composições Desp. Diretas'!$A$46</f>
        <v>0</v>
      </c>
      <c r="C52811" s="314" t="str">
        <f>EAP!$C$10</f>
        <v>PP02</v>
      </c>
      <c r="D52811" s="315">
        <f>'Composições Desp. Diretas'!$C$46</f>
        <v>0</v>
      </c>
      <c r="E52811" s="314" t="str">
        <f>Resumo!$R$5</f>
        <v>Despesa</v>
      </c>
      <c r="F52811" s="314" t="str">
        <f>Resumo!$R$7</f>
        <v>Despesa Direta</v>
      </c>
      <c r="G52811" s="327">
        <f>'Composições Desp. Diretas'!DU46</f>
        <v>0</v>
      </c>
    </row>
    <row r="52812" spans="1:7" x14ac:dyDescent="0.25">
      <c r="A52812" s="319">
        <f>'Comp. Desp. Indiretas'!$DT$7</f>
        <v>0</v>
      </c>
      <c r="B52812" s="314">
        <f>'Composições Desp. Diretas'!$A$47</f>
        <v>0</v>
      </c>
      <c r="C52812" s="314" t="str">
        <f>EAP!$C$10</f>
        <v>PP02</v>
      </c>
      <c r="D52812" s="315">
        <f>'Composições Desp. Diretas'!$C$47</f>
        <v>0</v>
      </c>
      <c r="E52812" s="314" t="str">
        <f>Resumo!$R$5</f>
        <v>Despesa</v>
      </c>
      <c r="F52812" s="314" t="str">
        <f>Resumo!$R$7</f>
        <v>Despesa Direta</v>
      </c>
      <c r="G52812" s="327">
        <f>'Composições Desp. Diretas'!DU47</f>
        <v>0</v>
      </c>
    </row>
    <row r="52813" spans="1:7" x14ac:dyDescent="0.25">
      <c r="A52813" s="319">
        <f>'Comp. Desp. Indiretas'!$DT$7</f>
        <v>0</v>
      </c>
      <c r="B52813" s="314">
        <f>'Composições Desp. Diretas'!$A$48</f>
        <v>0</v>
      </c>
      <c r="C52813" s="314" t="str">
        <f>EAP!$C$10</f>
        <v>PP02</v>
      </c>
      <c r="D52813" s="315">
        <f>'Composições Desp. Diretas'!$C$48</f>
        <v>0</v>
      </c>
      <c r="E52813" s="314" t="str">
        <f>Resumo!$R$5</f>
        <v>Despesa</v>
      </c>
      <c r="F52813" s="314" t="str">
        <f>Resumo!$R$7</f>
        <v>Despesa Direta</v>
      </c>
      <c r="G52813" s="327">
        <f>'Composições Desp. Diretas'!DU48</f>
        <v>0</v>
      </c>
    </row>
    <row r="52814" spans="1:7" x14ac:dyDescent="0.25">
      <c r="A52814" s="319">
        <f>'Comp. Desp. Indiretas'!$DT$7</f>
        <v>0</v>
      </c>
      <c r="B52814" s="314">
        <f>'Composições Desp. Diretas'!$A$49</f>
        <v>0</v>
      </c>
      <c r="C52814" s="314" t="str">
        <f>EAP!$C$10</f>
        <v>PP02</v>
      </c>
      <c r="D52814" s="315">
        <f>'Composições Desp. Diretas'!$C$49</f>
        <v>0</v>
      </c>
      <c r="E52814" s="314" t="str">
        <f>Resumo!$R$5</f>
        <v>Despesa</v>
      </c>
      <c r="F52814" s="314" t="str">
        <f>Resumo!$R$7</f>
        <v>Despesa Direta</v>
      </c>
      <c r="G52814" s="327">
        <f>'Composições Desp. Diretas'!DU49</f>
        <v>0</v>
      </c>
    </row>
    <row r="52815" spans="1:7" x14ac:dyDescent="0.25">
      <c r="A52815" s="319">
        <f>'Comp. Desp. Indiretas'!$DT$7</f>
        <v>0</v>
      </c>
      <c r="B52815" s="314">
        <f>'Composições Desp. Diretas'!$A$50</f>
        <v>0</v>
      </c>
      <c r="C52815" s="314" t="str">
        <f>EAP!$C$10</f>
        <v>PP02</v>
      </c>
      <c r="D52815" s="315">
        <f>'Composições Desp. Diretas'!$C$50</f>
        <v>0</v>
      </c>
      <c r="E52815" s="314" t="str">
        <f>Resumo!$R$5</f>
        <v>Despesa</v>
      </c>
      <c r="F52815" s="314" t="str">
        <f>Resumo!$R$7</f>
        <v>Despesa Direta</v>
      </c>
      <c r="G52815" s="327">
        <f>'Composições Desp. Diretas'!DU50</f>
        <v>0</v>
      </c>
    </row>
    <row r="52816" spans="1:7" x14ac:dyDescent="0.25">
      <c r="A52816" s="319">
        <f>'Comp. Desp. Indiretas'!$DT$7</f>
        <v>0</v>
      </c>
      <c r="B52816" s="314">
        <f>'Composições Desp. Diretas'!$A$51</f>
        <v>0</v>
      </c>
      <c r="C52816" s="314" t="str">
        <f>EAP!$C$10</f>
        <v>PP02</v>
      </c>
      <c r="D52816" s="315">
        <f>'Composições Desp. Diretas'!$C$51</f>
        <v>0</v>
      </c>
      <c r="E52816" s="314" t="str">
        <f>Resumo!$R$5</f>
        <v>Despesa</v>
      </c>
      <c r="F52816" s="314" t="str">
        <f>Resumo!$R$7</f>
        <v>Despesa Direta</v>
      </c>
      <c r="G52816" s="327">
        <f>'Composições Desp. Diretas'!DU51</f>
        <v>0</v>
      </c>
    </row>
    <row r="52817" spans="1:7" x14ac:dyDescent="0.25">
      <c r="A52817" s="319">
        <f>'Comp. Desp. Indiretas'!$DT$7</f>
        <v>0</v>
      </c>
      <c r="B52817" s="314">
        <f>'Composições Desp. Diretas'!$A$52</f>
        <v>0</v>
      </c>
      <c r="C52817" s="314" t="str">
        <f>EAP!$C$10</f>
        <v>PP02</v>
      </c>
      <c r="D52817" s="315">
        <f>'Composições Desp. Diretas'!$C$52</f>
        <v>0</v>
      </c>
      <c r="E52817" s="314" t="str">
        <f>Resumo!$R$5</f>
        <v>Despesa</v>
      </c>
      <c r="F52817" s="314" t="str">
        <f>Resumo!$R$7</f>
        <v>Despesa Direta</v>
      </c>
      <c r="G52817" s="327">
        <f>'Composições Desp. Diretas'!DU52</f>
        <v>0</v>
      </c>
    </row>
    <row r="52818" spans="1:7" x14ac:dyDescent="0.25">
      <c r="A52818" s="319">
        <f>'Comp. Desp. Indiretas'!$DT$7</f>
        <v>0</v>
      </c>
      <c r="B52818" s="314">
        <f>'Composições Desp. Diretas'!$A$53</f>
        <v>0</v>
      </c>
      <c r="C52818" s="314" t="str">
        <f>EAP!$C$10</f>
        <v>PP02</v>
      </c>
      <c r="D52818" s="315">
        <f>'Composições Desp. Diretas'!$C$53</f>
        <v>0</v>
      </c>
      <c r="E52818" s="314" t="str">
        <f>Resumo!$R$5</f>
        <v>Despesa</v>
      </c>
      <c r="F52818" s="314" t="str">
        <f>Resumo!$R$7</f>
        <v>Despesa Direta</v>
      </c>
      <c r="G52818" s="327">
        <f>'Composições Desp. Diretas'!DU53</f>
        <v>0</v>
      </c>
    </row>
    <row r="52819" spans="1:7" x14ac:dyDescent="0.25">
      <c r="A52819" s="319">
        <f>'Comp. Desp. Indiretas'!$DT$7</f>
        <v>0</v>
      </c>
      <c r="B52819" s="314">
        <f>'Composições Desp. Diretas'!$A$54</f>
        <v>0</v>
      </c>
      <c r="C52819" s="314" t="str">
        <f>EAP!$C$10</f>
        <v>PP02</v>
      </c>
      <c r="D52819" s="315">
        <f>'Composições Desp. Diretas'!$C$54</f>
        <v>0</v>
      </c>
      <c r="E52819" s="314" t="str">
        <f>Resumo!$R$5</f>
        <v>Despesa</v>
      </c>
      <c r="F52819" s="314" t="str">
        <f>Resumo!$R$7</f>
        <v>Despesa Direta</v>
      </c>
      <c r="G52819" s="327">
        <f>'Composições Desp. Diretas'!DU54</f>
        <v>0</v>
      </c>
    </row>
    <row r="52820" spans="1:7" x14ac:dyDescent="0.25">
      <c r="A52820" s="319">
        <f>'Comp. Desp. Indiretas'!$DT$7</f>
        <v>0</v>
      </c>
      <c r="B52820" s="314">
        <f>'Composições Desp. Diretas'!$A$55</f>
        <v>0</v>
      </c>
      <c r="C52820" s="314" t="str">
        <f>EAP!$C$10</f>
        <v>PP02</v>
      </c>
      <c r="D52820" s="315">
        <f>'Composições Desp. Diretas'!$C$55</f>
        <v>0</v>
      </c>
      <c r="E52820" s="314" t="str">
        <f>Resumo!$R$5</f>
        <v>Despesa</v>
      </c>
      <c r="F52820" s="314" t="str">
        <f>Resumo!$R$7</f>
        <v>Despesa Direta</v>
      </c>
      <c r="G52820" s="327">
        <f>'Composições Desp. Diretas'!DU55</f>
        <v>0</v>
      </c>
    </row>
    <row r="52821" spans="1:7" x14ac:dyDescent="0.25">
      <c r="A52821" s="319">
        <f>'Comp. Desp. Indiretas'!$DT$7</f>
        <v>0</v>
      </c>
      <c r="B52821" s="314" t="str">
        <f>'Composições Desp. Diretas'!$A$57</f>
        <v>SE</v>
      </c>
      <c r="C52821" s="314" t="str">
        <f>EAP!$C$11</f>
        <v>PP03</v>
      </c>
      <c r="D52821" s="315" t="str">
        <f>'Composições Desp. Diretas'!$C$57</f>
        <v>análise lab eflu</v>
      </c>
      <c r="E52821" s="314" t="str">
        <f>Resumo!$R$5</f>
        <v>Despesa</v>
      </c>
      <c r="F52821" s="314" t="str">
        <f>Resumo!$R$7</f>
        <v>Despesa Direta</v>
      </c>
      <c r="G52821" s="327">
        <f>'Composições Desp. Diretas'!DU57</f>
        <v>0</v>
      </c>
    </row>
    <row r="52822" spans="1:7" x14ac:dyDescent="0.25">
      <c r="A52822" s="319">
        <f>'Comp. Desp. Indiretas'!$DT$7</f>
        <v>0</v>
      </c>
      <c r="B52822" s="314" t="str">
        <f>'Composições Desp. Diretas'!$A$58</f>
        <v>MOC</v>
      </c>
      <c r="C52822" s="314" t="str">
        <f>EAP!$C$11</f>
        <v>PP03</v>
      </c>
      <c r="D52822" s="315" t="str">
        <f>'Composições Desp. Diretas'!$C$58</f>
        <v>ANALISTA DE PROJETOS PLENO</v>
      </c>
      <c r="E52822" s="314" t="str">
        <f>Resumo!$R$5</f>
        <v>Despesa</v>
      </c>
      <c r="F52822" s="314" t="str">
        <f>Resumo!$R$7</f>
        <v>Despesa Direta</v>
      </c>
      <c r="G52822" s="327">
        <f>'Composições Desp. Diretas'!DU58</f>
        <v>0</v>
      </c>
    </row>
    <row r="52823" spans="1:7" x14ac:dyDescent="0.25">
      <c r="A52823" s="319">
        <f>'Comp. Desp. Indiretas'!$DT$7</f>
        <v>0</v>
      </c>
      <c r="B52823" s="314" t="str">
        <f>'Composições Desp. Diretas'!$A$59</f>
        <v>SE</v>
      </c>
      <c r="C52823" s="314" t="str">
        <f>EAP!$C$11</f>
        <v>PP03</v>
      </c>
      <c r="D52823" s="315" t="str">
        <f>'Composições Desp. Diretas'!$C$59</f>
        <v>Elaboração de RT Ecotox</v>
      </c>
      <c r="E52823" s="314" t="str">
        <f>Resumo!$R$5</f>
        <v>Despesa</v>
      </c>
      <c r="F52823" s="314" t="str">
        <f>Resumo!$R$7</f>
        <v>Despesa Direta</v>
      </c>
      <c r="G52823" s="327">
        <f>'Composições Desp. Diretas'!DU59</f>
        <v>0</v>
      </c>
    </row>
    <row r="52824" spans="1:7" x14ac:dyDescent="0.25">
      <c r="A52824" s="319">
        <f>'Comp. Desp. Indiretas'!$DT$7</f>
        <v>0</v>
      </c>
      <c r="B52824" s="314">
        <f>'Composições Desp. Diretas'!$A$60</f>
        <v>0</v>
      </c>
      <c r="C52824" s="314" t="str">
        <f>EAP!$C$11</f>
        <v>PP03</v>
      </c>
      <c r="D52824" s="315">
        <f>'Composições Desp. Diretas'!$C$60</f>
        <v>0</v>
      </c>
      <c r="E52824" s="314" t="str">
        <f>Resumo!$R$5</f>
        <v>Despesa</v>
      </c>
      <c r="F52824" s="314" t="str">
        <f>Resumo!$R$7</f>
        <v>Despesa Direta</v>
      </c>
      <c r="G52824" s="327">
        <f>'Composições Desp. Diretas'!DU60</f>
        <v>0</v>
      </c>
    </row>
    <row r="52825" spans="1:7" x14ac:dyDescent="0.25">
      <c r="A52825" s="319">
        <f>'Comp. Desp. Indiretas'!$DT$7</f>
        <v>0</v>
      </c>
      <c r="B52825" s="314">
        <f>'Composições Desp. Diretas'!$A$61</f>
        <v>0</v>
      </c>
      <c r="C52825" s="314" t="str">
        <f>EAP!$C$11</f>
        <v>PP03</v>
      </c>
      <c r="D52825" s="315">
        <f>'Composições Desp. Diretas'!$C$61</f>
        <v>0</v>
      </c>
      <c r="E52825" s="314" t="str">
        <f>Resumo!$R$5</f>
        <v>Despesa</v>
      </c>
      <c r="F52825" s="314" t="str">
        <f>Resumo!$R$7</f>
        <v>Despesa Direta</v>
      </c>
      <c r="G52825" s="327">
        <f>'Composições Desp. Diretas'!DU61</f>
        <v>0</v>
      </c>
    </row>
    <row r="52826" spans="1:7" x14ac:dyDescent="0.25">
      <c r="A52826" s="319">
        <f>'Comp. Desp. Indiretas'!$DT$7</f>
        <v>0</v>
      </c>
      <c r="B52826" s="314" t="str">
        <f>'Composições Desp. Diretas'!$A$62</f>
        <v>MOC</v>
      </c>
      <c r="C52826" s="314" t="str">
        <f>EAP!$C$11</f>
        <v>PP03</v>
      </c>
      <c r="D52826" s="315" t="str">
        <f>'Composições Desp. Diretas'!$C$62</f>
        <v>TÉCNICO OPERACIONAL</v>
      </c>
      <c r="E52826" s="314" t="str">
        <f>Resumo!$R$5</f>
        <v>Despesa</v>
      </c>
      <c r="F52826" s="314" t="str">
        <f>Resumo!$R$7</f>
        <v>Despesa Direta</v>
      </c>
      <c r="G52826" s="327">
        <f>'Composições Desp. Diretas'!DU62</f>
        <v>0</v>
      </c>
    </row>
    <row r="52827" spans="1:7" x14ac:dyDescent="0.25">
      <c r="A52827" s="319">
        <f>'Comp. Desp. Indiretas'!$DT$7</f>
        <v>0</v>
      </c>
      <c r="B52827" s="314" t="str">
        <f>'Composições Desp. Diretas'!$A$63</f>
        <v>DG</v>
      </c>
      <c r="C52827" s="314" t="str">
        <f>EAP!$C$11</f>
        <v>PP03</v>
      </c>
      <c r="D52827" s="315" t="str">
        <f>'Composições Desp. Diretas'!$C$63</f>
        <v>COMBUSTÍVEL - GASOLINA</v>
      </c>
      <c r="E52827" s="314" t="str">
        <f>Resumo!$R$5</f>
        <v>Despesa</v>
      </c>
      <c r="F52827" s="314" t="str">
        <f>Resumo!$R$7</f>
        <v>Despesa Direta</v>
      </c>
      <c r="G52827" s="327">
        <f>'Composições Desp. Diretas'!DU63</f>
        <v>0</v>
      </c>
    </row>
    <row r="52828" spans="1:7" x14ac:dyDescent="0.25">
      <c r="A52828" s="319">
        <f>'Comp. Desp. Indiretas'!$DT$7</f>
        <v>0</v>
      </c>
      <c r="B52828" s="314">
        <f>'Composições Desp. Diretas'!$A$64</f>
        <v>0</v>
      </c>
      <c r="C52828" s="314" t="str">
        <f>EAP!$C$11</f>
        <v>PP03</v>
      </c>
      <c r="D52828" s="315">
        <f>'Composições Desp. Diretas'!$C$64</f>
        <v>0</v>
      </c>
      <c r="E52828" s="314" t="str">
        <f>Resumo!$R$5</f>
        <v>Despesa</v>
      </c>
      <c r="F52828" s="314" t="str">
        <f>Resumo!$R$7</f>
        <v>Despesa Direta</v>
      </c>
      <c r="G52828" s="327">
        <f>'Composições Desp. Diretas'!DU64</f>
        <v>0</v>
      </c>
    </row>
    <row r="52829" spans="1:7" x14ac:dyDescent="0.25">
      <c r="A52829" s="319">
        <f>'Comp. Desp. Indiretas'!$DT$7</f>
        <v>0</v>
      </c>
      <c r="B52829" s="314">
        <f>'Composições Desp. Diretas'!$A$65</f>
        <v>0</v>
      </c>
      <c r="C52829" s="314" t="str">
        <f>EAP!$C$11</f>
        <v>PP03</v>
      </c>
      <c r="D52829" s="315">
        <f>'Composições Desp. Diretas'!$C$65</f>
        <v>0</v>
      </c>
      <c r="E52829" s="314" t="str">
        <f>Resumo!$R$5</f>
        <v>Despesa</v>
      </c>
      <c r="F52829" s="314" t="str">
        <f>Resumo!$R$7</f>
        <v>Despesa Direta</v>
      </c>
      <c r="G52829" s="327">
        <f>'Composições Desp. Diretas'!DU65</f>
        <v>0</v>
      </c>
    </row>
    <row r="52830" spans="1:7" x14ac:dyDescent="0.25">
      <c r="A52830" s="319">
        <f>'Comp. Desp. Indiretas'!$DT$7</f>
        <v>0</v>
      </c>
      <c r="B52830" s="314">
        <f>'Composições Desp. Diretas'!$A$66</f>
        <v>0</v>
      </c>
      <c r="C52830" s="314" t="str">
        <f>EAP!$C$11</f>
        <v>PP03</v>
      </c>
      <c r="D52830" s="315">
        <f>'Composições Desp. Diretas'!$C$66</f>
        <v>0</v>
      </c>
      <c r="E52830" s="314" t="str">
        <f>Resumo!$R$5</f>
        <v>Despesa</v>
      </c>
      <c r="F52830" s="314" t="str">
        <f>Resumo!$R$7</f>
        <v>Despesa Direta</v>
      </c>
      <c r="G52830" s="327">
        <f>'Composições Desp. Diretas'!DU66</f>
        <v>0</v>
      </c>
    </row>
    <row r="52831" spans="1:7" x14ac:dyDescent="0.25">
      <c r="A52831" s="319">
        <f>'Comp. Desp. Indiretas'!$DT$7</f>
        <v>0</v>
      </c>
      <c r="B52831" s="314">
        <f>'Composições Desp. Diretas'!$A$67</f>
        <v>0</v>
      </c>
      <c r="C52831" s="314" t="str">
        <f>EAP!$C$11</f>
        <v>PP03</v>
      </c>
      <c r="D52831" s="315">
        <f>'Composições Desp. Diretas'!$C$67</f>
        <v>0</v>
      </c>
      <c r="E52831" s="314" t="str">
        <f>Resumo!$R$5</f>
        <v>Despesa</v>
      </c>
      <c r="F52831" s="314" t="str">
        <f>Resumo!$R$7</f>
        <v>Despesa Direta</v>
      </c>
      <c r="G52831" s="327">
        <f>'Composições Desp. Diretas'!DU67</f>
        <v>0</v>
      </c>
    </row>
    <row r="52832" spans="1:7" x14ac:dyDescent="0.25">
      <c r="A52832" s="319">
        <f>'Comp. Desp. Indiretas'!$DT$7</f>
        <v>0</v>
      </c>
      <c r="B52832" s="314">
        <f>'Composições Desp. Diretas'!$A$68</f>
        <v>0</v>
      </c>
      <c r="C52832" s="314" t="str">
        <f>EAP!$C$11</f>
        <v>PP03</v>
      </c>
      <c r="D52832" s="315">
        <f>'Composições Desp. Diretas'!$C$68</f>
        <v>0</v>
      </c>
      <c r="E52832" s="314" t="str">
        <f>Resumo!$R$5</f>
        <v>Despesa</v>
      </c>
      <c r="F52832" s="314" t="str">
        <f>Resumo!$R$7</f>
        <v>Despesa Direta</v>
      </c>
      <c r="G52832" s="327">
        <f>'Composições Desp. Diretas'!DU68</f>
        <v>0</v>
      </c>
    </row>
    <row r="52833" spans="1:7" x14ac:dyDescent="0.25">
      <c r="A52833" s="319">
        <f>'Comp. Desp. Indiretas'!$DT$7</f>
        <v>0</v>
      </c>
      <c r="B52833" s="314">
        <f>'Composições Desp. Diretas'!$A$69</f>
        <v>0</v>
      </c>
      <c r="C52833" s="314" t="str">
        <f>EAP!$C$11</f>
        <v>PP03</v>
      </c>
      <c r="D52833" s="315">
        <f>'Composições Desp. Diretas'!$C$69</f>
        <v>0</v>
      </c>
      <c r="E52833" s="314" t="str">
        <f>Resumo!$R$5</f>
        <v>Despesa</v>
      </c>
      <c r="F52833" s="314" t="str">
        <f>Resumo!$R$7</f>
        <v>Despesa Direta</v>
      </c>
      <c r="G52833" s="327">
        <f>'Composições Desp. Diretas'!DU69</f>
        <v>0</v>
      </c>
    </row>
    <row r="52834" spans="1:7" x14ac:dyDescent="0.25">
      <c r="A52834" s="319">
        <f>'Comp. Desp. Indiretas'!$DT$7</f>
        <v>0</v>
      </c>
      <c r="B52834" s="314">
        <f>'Composições Desp. Diretas'!$A$70</f>
        <v>0</v>
      </c>
      <c r="C52834" s="314" t="str">
        <f>EAP!$C$11</f>
        <v>PP03</v>
      </c>
      <c r="D52834" s="315">
        <f>'Composições Desp. Diretas'!$C$70</f>
        <v>0</v>
      </c>
      <c r="E52834" s="314" t="str">
        <f>Resumo!$R$5</f>
        <v>Despesa</v>
      </c>
      <c r="F52834" s="314" t="str">
        <f>Resumo!$R$7</f>
        <v>Despesa Direta</v>
      </c>
      <c r="G52834" s="327">
        <f>'Composições Desp. Diretas'!DU70</f>
        <v>0</v>
      </c>
    </row>
    <row r="52835" spans="1:7" x14ac:dyDescent="0.25">
      <c r="A52835" s="319">
        <f>'Comp. Desp. Indiretas'!$DT$7</f>
        <v>0</v>
      </c>
      <c r="B52835" s="314">
        <f>'Composições Desp. Diretas'!$A$71</f>
        <v>0</v>
      </c>
      <c r="C52835" s="314" t="str">
        <f>EAP!$C$11</f>
        <v>PP03</v>
      </c>
      <c r="D52835" s="315">
        <f>'Composições Desp. Diretas'!$C$71</f>
        <v>0</v>
      </c>
      <c r="E52835" s="314" t="str">
        <f>Resumo!$R$5</f>
        <v>Despesa</v>
      </c>
      <c r="F52835" s="314" t="str">
        <f>Resumo!$R$7</f>
        <v>Despesa Direta</v>
      </c>
      <c r="G52835" s="327">
        <f>'Composições Desp. Diretas'!DU71</f>
        <v>0</v>
      </c>
    </row>
    <row r="52836" spans="1:7" x14ac:dyDescent="0.25">
      <c r="A52836" s="319">
        <f>'Comp. Desp. Indiretas'!$DT$7</f>
        <v>0</v>
      </c>
      <c r="B52836" s="314">
        <f>'Composições Desp. Diretas'!$A$72</f>
        <v>0</v>
      </c>
      <c r="C52836" s="314" t="str">
        <f>EAP!$C$11</f>
        <v>PP03</v>
      </c>
      <c r="D52836" s="315">
        <f>'Composições Desp. Diretas'!$C$72</f>
        <v>0</v>
      </c>
      <c r="E52836" s="314" t="str">
        <f>Resumo!$R$5</f>
        <v>Despesa</v>
      </c>
      <c r="F52836" s="314" t="str">
        <f>Resumo!$R$7</f>
        <v>Despesa Direta</v>
      </c>
      <c r="G52836" s="327">
        <f>'Composições Desp. Diretas'!DU72</f>
        <v>0</v>
      </c>
    </row>
    <row r="52837" spans="1:7" x14ac:dyDescent="0.25">
      <c r="A52837" s="319">
        <f>'Comp. Desp. Indiretas'!$DT$7</f>
        <v>0</v>
      </c>
      <c r="B52837" s="314">
        <f>'Composições Desp. Diretas'!$A$73</f>
        <v>0</v>
      </c>
      <c r="C52837" s="314" t="str">
        <f>EAP!$C$11</f>
        <v>PP03</v>
      </c>
      <c r="D52837" s="315">
        <f>'Composições Desp. Diretas'!$C$73</f>
        <v>0</v>
      </c>
      <c r="E52837" s="314" t="str">
        <f>Resumo!$R$5</f>
        <v>Despesa</v>
      </c>
      <c r="F52837" s="314" t="str">
        <f>Resumo!$R$7</f>
        <v>Despesa Direta</v>
      </c>
      <c r="G52837" s="327">
        <f>'Composições Desp. Diretas'!DU73</f>
        <v>0</v>
      </c>
    </row>
    <row r="52838" spans="1:7" x14ac:dyDescent="0.25">
      <c r="A52838" s="319">
        <f>'Comp. Desp. Indiretas'!$DT$7</f>
        <v>0</v>
      </c>
      <c r="B52838" s="314">
        <f>'Composições Desp. Diretas'!$A$74</f>
        <v>0</v>
      </c>
      <c r="C52838" s="314" t="str">
        <f>EAP!$C$11</f>
        <v>PP03</v>
      </c>
      <c r="D52838" s="315">
        <f>'Composições Desp. Diretas'!$C$74</f>
        <v>0</v>
      </c>
      <c r="E52838" s="314" t="str">
        <f>Resumo!$R$5</f>
        <v>Despesa</v>
      </c>
      <c r="F52838" s="314" t="str">
        <f>Resumo!$R$7</f>
        <v>Despesa Direta</v>
      </c>
      <c r="G52838" s="327">
        <f>'Composições Desp. Diretas'!DU74</f>
        <v>0</v>
      </c>
    </row>
    <row r="52839" spans="1:7" x14ac:dyDescent="0.25">
      <c r="A52839" s="319">
        <f>'Comp. Desp. Indiretas'!$DT$7</f>
        <v>0</v>
      </c>
      <c r="B52839" s="314">
        <f>'Composições Desp. Diretas'!$A$75</f>
        <v>0</v>
      </c>
      <c r="C52839" s="314" t="str">
        <f>EAP!$C$11</f>
        <v>PP03</v>
      </c>
      <c r="D52839" s="315">
        <f>'Composições Desp. Diretas'!$C$75</f>
        <v>0</v>
      </c>
      <c r="E52839" s="314" t="str">
        <f>Resumo!$R$5</f>
        <v>Despesa</v>
      </c>
      <c r="F52839" s="314" t="str">
        <f>Resumo!$R$7</f>
        <v>Despesa Direta</v>
      </c>
      <c r="G52839" s="327">
        <f>'Composições Desp. Diretas'!DU75</f>
        <v>0</v>
      </c>
    </row>
    <row r="52840" spans="1:7" x14ac:dyDescent="0.25">
      <c r="A52840" s="319">
        <f>'Comp. Desp. Indiretas'!$DT$7</f>
        <v>0</v>
      </c>
      <c r="B52840" s="314">
        <f>'Composições Desp. Diretas'!$A$76</f>
        <v>0</v>
      </c>
      <c r="C52840" s="314" t="str">
        <f>EAP!$C$11</f>
        <v>PP03</v>
      </c>
      <c r="D52840" s="315">
        <f>'Composições Desp. Diretas'!$C$76</f>
        <v>0</v>
      </c>
      <c r="E52840" s="314" t="str">
        <f>Resumo!$R$5</f>
        <v>Despesa</v>
      </c>
      <c r="F52840" s="314" t="str">
        <f>Resumo!$R$7</f>
        <v>Despesa Direta</v>
      </c>
      <c r="G52840" s="327">
        <f>'Composições Desp. Diretas'!DU76</f>
        <v>0</v>
      </c>
    </row>
    <row r="52841" spans="1:7" x14ac:dyDescent="0.25">
      <c r="A52841" s="319">
        <f>'Comp. Desp. Indiretas'!$DT$7</f>
        <v>0</v>
      </c>
      <c r="B52841" s="314">
        <f>'Composições Desp. Diretas'!$A$77</f>
        <v>0</v>
      </c>
      <c r="C52841" s="314" t="str">
        <f>EAP!$C$11</f>
        <v>PP03</v>
      </c>
      <c r="D52841" s="315">
        <f>'Composições Desp. Diretas'!$C$77</f>
        <v>0</v>
      </c>
      <c r="E52841" s="314" t="str">
        <f>Resumo!$R$5</f>
        <v>Despesa</v>
      </c>
      <c r="F52841" s="314" t="str">
        <f>Resumo!$R$7</f>
        <v>Despesa Direta</v>
      </c>
      <c r="G52841" s="327">
        <f>'Composições Desp. Diretas'!DU77</f>
        <v>0</v>
      </c>
    </row>
    <row r="52842" spans="1:7" x14ac:dyDescent="0.25">
      <c r="A52842" s="319">
        <f>'Comp. Desp. Indiretas'!$DT$7</f>
        <v>0</v>
      </c>
      <c r="B52842" s="314">
        <f>'Composições Desp. Diretas'!$A$78</f>
        <v>0</v>
      </c>
      <c r="C52842" s="314" t="str">
        <f>EAP!$C$11</f>
        <v>PP03</v>
      </c>
      <c r="D52842" s="315">
        <f>'Composições Desp. Diretas'!$C$78</f>
        <v>0</v>
      </c>
      <c r="E52842" s="314" t="str">
        <f>Resumo!$R$5</f>
        <v>Despesa</v>
      </c>
      <c r="F52842" s="314" t="str">
        <f>Resumo!$R$7</f>
        <v>Despesa Direta</v>
      </c>
      <c r="G52842" s="327">
        <f>'Composições Desp. Diretas'!DU78</f>
        <v>0</v>
      </c>
    </row>
    <row r="52851" spans="1:7" x14ac:dyDescent="0.25">
      <c r="A52851" s="319">
        <f>'Comp. Desp. Indiretas'!$DT$7</f>
        <v>0</v>
      </c>
      <c r="B52851" s="314">
        <f>'Composições Desp. Diretas'!$A$79</f>
        <v>0</v>
      </c>
      <c r="C52851" s="314" t="str">
        <f>EAP!$C$11</f>
        <v>PP03</v>
      </c>
      <c r="D52851" s="315">
        <f>'Composições Desp. Diretas'!$C$79</f>
        <v>0</v>
      </c>
      <c r="E52851" s="314" t="str">
        <f>Resumo!$R$5</f>
        <v>Despesa</v>
      </c>
      <c r="F52851" s="314" t="str">
        <f>Resumo!$R$7</f>
        <v>Despesa Direta</v>
      </c>
      <c r="G52851" s="327">
        <f>'Composições Desp. Diretas'!DU79</f>
        <v>0</v>
      </c>
    </row>
    <row r="53689" spans="1:7" x14ac:dyDescent="0.25">
      <c r="A53689" s="319">
        <f>'Comp. Desp. Indiretas'!$DT$7</f>
        <v>0</v>
      </c>
      <c r="D53689" s="315" t="str">
        <f>'CRONOG. DE RECEBIMENTO'!$A$5</f>
        <v>Monitoramento da Qualidade do Ar</v>
      </c>
      <c r="E53689" s="314" t="str">
        <f>Resumo!$R$4</f>
        <v>Receita</v>
      </c>
      <c r="F53689" s="314" t="str">
        <f>Resumo!$R$4</f>
        <v>Receita</v>
      </c>
      <c r="G53689" s="327">
        <f>'CRONOG. DE RECEBIMENTO'!AX5</f>
        <v>0</v>
      </c>
    </row>
    <row r="53690" spans="1:7" x14ac:dyDescent="0.25">
      <c r="A53690" s="319">
        <f>'Comp. Desp. Indiretas'!$DT$7</f>
        <v>0</v>
      </c>
      <c r="D53690" s="315" t="str">
        <f>'CRONOG. DE RECEBIMENTO'!$A$6</f>
        <v>Monitoramento de Ruído</v>
      </c>
      <c r="E53690" s="314" t="str">
        <f>Resumo!$R$4</f>
        <v>Receita</v>
      </c>
      <c r="F53690" s="314" t="str">
        <f>Resumo!$R$4</f>
        <v>Receita</v>
      </c>
      <c r="G53690" s="327">
        <f>'CRONOG. DE RECEBIMENTO'!AX6</f>
        <v>0</v>
      </c>
    </row>
    <row r="53691" spans="1:7" x14ac:dyDescent="0.25">
      <c r="A53691" s="319">
        <f>'Comp. Desp. Indiretas'!$DT$7</f>
        <v>0</v>
      </c>
      <c r="D53691" s="315" t="str">
        <f>'CRONOG. DE RECEBIMENTO'!$A$7</f>
        <v>Monitoramento de Efluentes Industriais</v>
      </c>
      <c r="E53691" s="314" t="str">
        <f>Resumo!$R$4</f>
        <v>Receita</v>
      </c>
      <c r="F53691" s="314" t="str">
        <f>Resumo!$R$4</f>
        <v>Receita</v>
      </c>
      <c r="G53691" s="327">
        <f>'CRONOG. DE RECEBIMENTO'!AX7</f>
        <v>0</v>
      </c>
    </row>
    <row r="53719" spans="1:7" x14ac:dyDescent="0.25">
      <c r="A53719" s="319">
        <f>'Comp. Desp. Indiretas'!$DT$7</f>
        <v>0</v>
      </c>
      <c r="D53719" s="315" t="str">
        <f>Resumo!$R$8</f>
        <v>Imposto</v>
      </c>
      <c r="E53719" s="314" t="str">
        <f>Resumo!$R$5</f>
        <v>Despesa</v>
      </c>
      <c r="F53719" s="314" t="str">
        <f>Resumo!$R$8</f>
        <v>Imposto</v>
      </c>
      <c r="G53719" s="327">
        <f>'CRONOG. DE RECEBIMENTO'!AX10</f>
        <v>0</v>
      </c>
    </row>
    <row r="53720" spans="1:7" x14ac:dyDescent="0.25">
      <c r="A53720" s="319">
        <f>'Comp. Desp. Indiretas'!$DT$7</f>
        <v>0</v>
      </c>
      <c r="D53720" s="315" t="str">
        <f>Resumo!$R$9</f>
        <v>Overhead</v>
      </c>
      <c r="E53720" s="314" t="str">
        <f>Resumo!$R$9</f>
        <v>Overhead</v>
      </c>
      <c r="F53720" s="314" t="str">
        <f>Resumo!$R$9</f>
        <v>Overhead</v>
      </c>
      <c r="G53720" s="327">
        <f>'CRONOG. DE RECEBIMENTO'!AX15</f>
        <v>0</v>
      </c>
    </row>
    <row r="53721" spans="1:7" x14ac:dyDescent="0.25">
      <c r="A53721" s="319">
        <f>'Comp. Desp. Indiretas'!$DT$7</f>
        <v>0</v>
      </c>
      <c r="D53721" s="315" t="str">
        <f>Resumo!$R$10</f>
        <v>Margem</v>
      </c>
      <c r="E53721" s="314" t="str">
        <f>Resumo!$R$10</f>
        <v>Margem</v>
      </c>
      <c r="F53721" s="314" t="str">
        <f>Resumo!$R$10</f>
        <v>Margem</v>
      </c>
      <c r="G53721" s="327">
        <f>'CRONOG. DE RECEBIMENTO'!AX17</f>
        <v>0</v>
      </c>
    </row>
    <row r="53722" spans="1:7" x14ac:dyDescent="0.25">
      <c r="A53722" s="319">
        <f>'Comp. Desp. Indiretas'!$DT$7</f>
        <v>0</v>
      </c>
      <c r="D53722" s="315" t="str">
        <f>Resumo!$R$11</f>
        <v>Risco</v>
      </c>
      <c r="E53722" s="314" t="str">
        <f>Resumo!$R$11</f>
        <v>Risco</v>
      </c>
      <c r="F53722" s="314" t="str">
        <f>Resumo!$R$11</f>
        <v>Risco</v>
      </c>
      <c r="G53722" s="327">
        <f>'CRONOG. DE RECEBIMENTO'!AX16</f>
        <v>0</v>
      </c>
    </row>
    <row r="53723" spans="1:7" x14ac:dyDescent="0.25">
      <c r="A53723" s="319">
        <f>'Comp. Desp. Indiretas'!$DT$7</f>
        <v>0</v>
      </c>
      <c r="D53723" s="315" t="str">
        <f>'CRONOG. DE RECEBIMENTO'!$A$11</f>
        <v>TOTAL MENSAL - RECEITA LÍQUIDA</v>
      </c>
      <c r="E53723" s="314" t="str">
        <f>Resumo!$R$4</f>
        <v>Receita</v>
      </c>
      <c r="F53723" s="314" t="str">
        <f>'CRONOG. DE RECEBIMENTO'!$A$11</f>
        <v>TOTAL MENSAL - RECEITA LÍQUIDA</v>
      </c>
      <c r="G53723" s="327">
        <f>'CRONOG. DE RECEBIMENTO'!$AX$11</f>
        <v>0</v>
      </c>
    </row>
    <row r="53724" spans="1:7" x14ac:dyDescent="0.25">
      <c r="A53724" s="319">
        <f>'Comp. Desp. Indiretas'!$DT$7</f>
        <v>0</v>
      </c>
      <c r="D53724" s="315" t="str">
        <f>'CRONOG. DE RECEBIMENTO'!$A$12</f>
        <v>TOTAL ACUMULADO - RECEITA LÍQUIDA</v>
      </c>
      <c r="E53724" s="314" t="str">
        <f>Resumo!$R$4</f>
        <v>Receita</v>
      </c>
      <c r="F53724" s="314" t="str">
        <f>'CRONOG. DE RECEBIMENTO'!$A$12</f>
        <v>TOTAL ACUMULADO - RECEITA LÍQUIDA</v>
      </c>
      <c r="G53724" s="327">
        <f>'CRONOG. DE RECEBIMENTO'!$AX$12</f>
        <v>17472.697328999995</v>
      </c>
    </row>
    <row r="53725" spans="1:7" x14ac:dyDescent="0.25">
      <c r="A53725" s="319">
        <f>'Comp. Desp. Indiretas'!$DT$7</f>
        <v>0</v>
      </c>
      <c r="D53725" s="315" t="str">
        <f>'CRONOG. DE RECEBIMENTO'!$A$38</f>
        <v>Monitoramento da Qualidade do Ar</v>
      </c>
      <c r="E53725" s="314" t="str">
        <f>Resumo!$R$12</f>
        <v>Recebimento Cliente</v>
      </c>
      <c r="F53725" s="314" t="str">
        <f>Resumo!$R$12</f>
        <v>Recebimento Cliente</v>
      </c>
      <c r="G53725" s="327">
        <f>'CRONOG. DE RECEBIMENTO'!$AX$38</f>
        <v>0</v>
      </c>
    </row>
    <row r="53726" spans="1:7" x14ac:dyDescent="0.25">
      <c r="A53726" s="319">
        <f>'Comp. Desp. Indiretas'!$DT$7</f>
        <v>0</v>
      </c>
      <c r="D53726" s="315" t="str">
        <f>'CRONOG. DE RECEBIMENTO'!$A$39</f>
        <v>Monitoramento de Ruído</v>
      </c>
      <c r="E53726" s="314" t="str">
        <f>Resumo!$R$12</f>
        <v>Recebimento Cliente</v>
      </c>
      <c r="F53726" s="314" t="str">
        <f>Resumo!$R$12</f>
        <v>Recebimento Cliente</v>
      </c>
      <c r="G53726" s="327">
        <f>'CRONOG. DE RECEBIMENTO'!$AX$39</f>
        <v>0</v>
      </c>
    </row>
    <row r="53727" spans="1:7" x14ac:dyDescent="0.25">
      <c r="A53727" s="319">
        <f>'Comp. Desp. Indiretas'!$DT$7</f>
        <v>0</v>
      </c>
      <c r="D53727" s="315" t="str">
        <f>'CRONOG. DE RECEBIMENTO'!$A$40</f>
        <v>Monitoramento de Efluentes Industriais</v>
      </c>
      <c r="E53727" s="314" t="str">
        <f>Resumo!$R$12</f>
        <v>Recebimento Cliente</v>
      </c>
      <c r="F53727" s="314" t="str">
        <f>Resumo!$R$12</f>
        <v>Recebimento Cliente</v>
      </c>
      <c r="G53727" s="327">
        <f>'CRONOG. DE RECEBIMENTO'!$AX$40</f>
        <v>0</v>
      </c>
    </row>
    <row r="53755" spans="1:7" x14ac:dyDescent="0.25">
      <c r="A53755" s="319">
        <f>'Comp. Desp. Indiretas'!$DU$7</f>
        <v>0</v>
      </c>
      <c r="B53755" s="314" t="str">
        <f>'Comp. Desp. Indiretas'!$A$9</f>
        <v>MOC</v>
      </c>
      <c r="D53755" s="315" t="str">
        <f>'Comp. Desp. Indiretas'!$C$9</f>
        <v>DIRETOR TÉCNICO</v>
      </c>
      <c r="E53755" s="314" t="str">
        <f>Resumo!$R$5</f>
        <v>Despesa</v>
      </c>
      <c r="F53755" s="314" t="str">
        <f>Resumo!$R$6</f>
        <v>Despesa Indireta</v>
      </c>
      <c r="G53755" s="327">
        <f>'Comp. Desp. Indiretas'!DU9</f>
        <v>0</v>
      </c>
    </row>
    <row r="53756" spans="1:7" x14ac:dyDescent="0.25">
      <c r="A53756" s="319">
        <f>'Comp. Desp. Indiretas'!$DU$7</f>
        <v>0</v>
      </c>
      <c r="B53756" s="314" t="str">
        <f>'Comp. Desp. Indiretas'!$A$10</f>
        <v>MOC</v>
      </c>
      <c r="D53756" s="315" t="str">
        <f>'Comp. Desp. Indiretas'!$C$10</f>
        <v>GERENTE DE PROJETO</v>
      </c>
      <c r="E53756" s="314" t="str">
        <f>Resumo!$R$5</f>
        <v>Despesa</v>
      </c>
      <c r="F53756" s="314" t="str">
        <f>Resumo!$R$6</f>
        <v>Despesa Indireta</v>
      </c>
      <c r="G53756" s="327">
        <f>'Comp. Desp. Indiretas'!DU10</f>
        <v>0</v>
      </c>
    </row>
    <row r="53757" spans="1:7" x14ac:dyDescent="0.25">
      <c r="A53757" s="319">
        <f>'Comp. Desp. Indiretas'!$DU$7</f>
        <v>0</v>
      </c>
      <c r="B53757" s="314" t="str">
        <f>'Comp. Desp. Indiretas'!$A$11</f>
        <v>MOC</v>
      </c>
      <c r="D53757" s="315" t="str">
        <f>'Comp. Desp. Indiretas'!$C$11</f>
        <v>COORD. DE PROJETO</v>
      </c>
      <c r="E53757" s="314" t="str">
        <f>Resumo!$R$5</f>
        <v>Despesa</v>
      </c>
      <c r="F53757" s="314" t="str">
        <f>Resumo!$R$6</f>
        <v>Despesa Indireta</v>
      </c>
      <c r="G53757" s="327">
        <f>'Comp. Desp. Indiretas'!DU11</f>
        <v>0</v>
      </c>
    </row>
    <row r="53758" spans="1:7" x14ac:dyDescent="0.25">
      <c r="A53758" s="319">
        <f>'Comp. Desp. Indiretas'!$DU$7</f>
        <v>0</v>
      </c>
      <c r="B53758" s="314" t="str">
        <f>'Comp. Desp. Indiretas'!$A$12</f>
        <v>MOC</v>
      </c>
      <c r="D53758" s="315" t="str">
        <f>'Comp. Desp. Indiretas'!$C$12</f>
        <v>COORD. OPERACIONAL</v>
      </c>
      <c r="E53758" s="314" t="str">
        <f>Resumo!$R$5</f>
        <v>Despesa</v>
      </c>
      <c r="F53758" s="314" t="str">
        <f>Resumo!$R$6</f>
        <v>Despesa Indireta</v>
      </c>
      <c r="G53758" s="327">
        <f>'Comp. Desp. Indiretas'!DU12</f>
        <v>0</v>
      </c>
    </row>
    <row r="53759" spans="1:7" x14ac:dyDescent="0.25">
      <c r="A53759" s="319">
        <f>'Comp. Desp. Indiretas'!$DU$7</f>
        <v>0</v>
      </c>
      <c r="B53759" s="314" t="str">
        <f>'Comp. Desp. Indiretas'!$A$13</f>
        <v>MOC</v>
      </c>
      <c r="D53759" s="315" t="str">
        <f>'Comp. Desp. Indiretas'!$C$13</f>
        <v>ANALISTA DE PROJETOS SENIOR</v>
      </c>
      <c r="E53759" s="314" t="str">
        <f>Resumo!$R$5</f>
        <v>Despesa</v>
      </c>
      <c r="F53759" s="314" t="str">
        <f>Resumo!$R$6</f>
        <v>Despesa Indireta</v>
      </c>
      <c r="G53759" s="327">
        <f>'Comp. Desp. Indiretas'!DU13</f>
        <v>0</v>
      </c>
    </row>
    <row r="53760" spans="1:7" x14ac:dyDescent="0.25">
      <c r="A53760" s="319">
        <f>'Comp. Desp. Indiretas'!$DU$7</f>
        <v>0</v>
      </c>
      <c r="B53760" s="314" t="str">
        <f>'Comp. Desp. Indiretas'!$A$14</f>
        <v>MOC</v>
      </c>
      <c r="D53760" s="315" t="str">
        <f>'Comp. Desp. Indiretas'!$C$14</f>
        <v>ANALISTA DE PROJETOS PLENO</v>
      </c>
      <c r="E53760" s="314" t="str">
        <f>Resumo!$R$5</f>
        <v>Despesa</v>
      </c>
      <c r="F53760" s="314" t="str">
        <f>Resumo!$R$6</f>
        <v>Despesa Indireta</v>
      </c>
      <c r="G53760" s="327">
        <f>'Comp. Desp. Indiretas'!DU14</f>
        <v>0</v>
      </c>
    </row>
    <row r="53761" spans="1:7" x14ac:dyDescent="0.25">
      <c r="A53761" s="319">
        <f>'Comp. Desp. Indiretas'!$DU$7</f>
        <v>0</v>
      </c>
      <c r="B53761" s="314" t="str">
        <f>'Comp. Desp. Indiretas'!$A$15</f>
        <v>MOC</v>
      </c>
      <c r="D53761" s="315" t="str">
        <f>'Comp. Desp. Indiretas'!$C$15</f>
        <v>ANALISTA DE PROJETOS JUNIOR</v>
      </c>
      <c r="E53761" s="314" t="str">
        <f>Resumo!$R$5</f>
        <v>Despesa</v>
      </c>
      <c r="F53761" s="314" t="str">
        <f>Resumo!$R$6</f>
        <v>Despesa Indireta</v>
      </c>
      <c r="G53761" s="327">
        <f>'Comp. Desp. Indiretas'!DU15</f>
        <v>0</v>
      </c>
    </row>
    <row r="53762" spans="1:7" x14ac:dyDescent="0.25">
      <c r="A53762" s="319">
        <f>'Comp. Desp. Indiretas'!$DU$7</f>
        <v>0</v>
      </c>
      <c r="B53762" s="314" t="str">
        <f>'Comp. Desp. Indiretas'!$A$16</f>
        <v>MOC</v>
      </c>
      <c r="D53762" s="315" t="str">
        <f>'Comp. Desp. Indiretas'!$C$16</f>
        <v>TÉCNICO OPERACIONAL</v>
      </c>
      <c r="E53762" s="314" t="str">
        <f>Resumo!$R$5</f>
        <v>Despesa</v>
      </c>
      <c r="F53762" s="314" t="str">
        <f>Resumo!$R$6</f>
        <v>Despesa Indireta</v>
      </c>
      <c r="G53762" s="327">
        <f>'Comp. Desp. Indiretas'!DU16</f>
        <v>0</v>
      </c>
    </row>
    <row r="53763" spans="1:7" x14ac:dyDescent="0.25">
      <c r="A53763" s="319">
        <f>'Comp. Desp. Indiretas'!$DU$7</f>
        <v>0</v>
      </c>
      <c r="B53763" s="314" t="str">
        <f>'Comp. Desp. Indiretas'!$A$17</f>
        <v>MOC</v>
      </c>
      <c r="D53763" s="315" t="str">
        <f>'Comp. Desp. Indiretas'!$C$17</f>
        <v>TÉCNICO OPERACIONAL - C/ PERICULOSIDADE</v>
      </c>
      <c r="E53763" s="314" t="str">
        <f>Resumo!$R$5</f>
        <v>Despesa</v>
      </c>
      <c r="F53763" s="314" t="str">
        <f>Resumo!$R$6</f>
        <v>Despesa Indireta</v>
      </c>
      <c r="G53763" s="327">
        <f>'Comp. Desp. Indiretas'!DU17</f>
        <v>0</v>
      </c>
    </row>
    <row r="53764" spans="1:7" x14ac:dyDescent="0.25">
      <c r="A53764" s="319">
        <f>'Comp. Desp. Indiretas'!$DU$7</f>
        <v>0</v>
      </c>
      <c r="B53764" s="314" t="str">
        <f>'Comp. Desp. Indiretas'!$A$18</f>
        <v>MOC</v>
      </c>
      <c r="D53764" s="315" t="str">
        <f>'Comp. Desp. Indiretas'!$C$18</f>
        <v>ANALISTA DE GEOPROCESSAMENTO</v>
      </c>
      <c r="E53764" s="314" t="str">
        <f>Resumo!$R$5</f>
        <v>Despesa</v>
      </c>
      <c r="F53764" s="314" t="str">
        <f>Resumo!$R$6</f>
        <v>Despesa Indireta</v>
      </c>
      <c r="G53764" s="327">
        <f>'Comp. Desp. Indiretas'!DU18</f>
        <v>0</v>
      </c>
    </row>
    <row r="53765" spans="1:7" x14ac:dyDescent="0.25">
      <c r="A53765" s="319">
        <f>'Comp. Desp. Indiretas'!$DU$7</f>
        <v>0</v>
      </c>
      <c r="B53765" s="314" t="str">
        <f>'Comp. Desp. Indiretas'!$A$19</f>
        <v>MOC</v>
      </c>
      <c r="D53765" s="315" t="str">
        <f>'Comp. Desp. Indiretas'!$C$19</f>
        <v>ASSISTENTE DE PROJETOS</v>
      </c>
      <c r="E53765" s="314" t="str">
        <f>Resumo!$R$5</f>
        <v>Despesa</v>
      </c>
      <c r="F53765" s="314" t="str">
        <f>Resumo!$R$6</f>
        <v>Despesa Indireta</v>
      </c>
      <c r="G53765" s="327">
        <f>'Comp. Desp. Indiretas'!DU19</f>
        <v>0</v>
      </c>
    </row>
    <row r="53766" spans="1:7" x14ac:dyDescent="0.25">
      <c r="A53766" s="319">
        <f>'Comp. Desp. Indiretas'!$DU$7</f>
        <v>0</v>
      </c>
      <c r="B53766" s="314" t="str">
        <f>'Comp. Desp. Indiretas'!$A$20</f>
        <v>MOC</v>
      </c>
      <c r="D53766" s="315" t="str">
        <f>'Comp. Desp. Indiretas'!$C$20</f>
        <v>AUXILIAR TÉCNICO</v>
      </c>
      <c r="E53766" s="314" t="str">
        <f>Resumo!$R$5</f>
        <v>Despesa</v>
      </c>
      <c r="F53766" s="314" t="str">
        <f>Resumo!$R$6</f>
        <v>Despesa Indireta</v>
      </c>
      <c r="G53766" s="327">
        <f>'Comp. Desp. Indiretas'!DU20</f>
        <v>0</v>
      </c>
    </row>
    <row r="53767" spans="1:7" x14ac:dyDescent="0.25">
      <c r="A53767" s="319">
        <f>'Comp. Desp. Indiretas'!$DU$7</f>
        <v>0</v>
      </c>
      <c r="B53767" s="314" t="str">
        <f>'Comp. Desp. Indiretas'!$A$21</f>
        <v>MOC</v>
      </c>
      <c r="D53767" s="315" t="str">
        <f>'Comp. Desp. Indiretas'!$C$21</f>
        <v>ESTAGIÁRIO TÉCNICO</v>
      </c>
      <c r="E53767" s="314" t="str">
        <f>Resumo!$R$5</f>
        <v>Despesa</v>
      </c>
      <c r="F53767" s="314" t="str">
        <f>Resumo!$R$6</f>
        <v>Despesa Indireta</v>
      </c>
      <c r="G53767" s="327">
        <f>'Comp. Desp. Indiretas'!DU21</f>
        <v>0</v>
      </c>
    </row>
    <row r="53768" spans="1:7" x14ac:dyDescent="0.25">
      <c r="A53768" s="319">
        <f>'Comp. Desp. Indiretas'!$DU$7</f>
        <v>0</v>
      </c>
      <c r="B53768" s="314" t="str">
        <f>'Comp. Desp. Indiretas'!$A$22</f>
        <v>MOC</v>
      </c>
      <c r="D53768" s="315" t="str">
        <f>'Comp. Desp. Indiretas'!$C$22</f>
        <v>ANALISTA FINANCEIRO</v>
      </c>
      <c r="E53768" s="314" t="str">
        <f>Resumo!$R$5</f>
        <v>Despesa</v>
      </c>
      <c r="F53768" s="314" t="str">
        <f>Resumo!$R$6</f>
        <v>Despesa Indireta</v>
      </c>
      <c r="G53768" s="327">
        <f>'Comp. Desp. Indiretas'!DU22</f>
        <v>0</v>
      </c>
    </row>
    <row r="53769" spans="1:7" x14ac:dyDescent="0.25">
      <c r="A53769" s="319">
        <f>'Comp. Desp. Indiretas'!$DU$7</f>
        <v>0</v>
      </c>
      <c r="B53769" s="314" t="str">
        <f>'Comp. Desp. Indiretas'!$A$23</f>
        <v>MOC</v>
      </c>
      <c r="D53769" s="315" t="str">
        <f>'Comp. Desp. Indiretas'!$C$23</f>
        <v>ANALISTA DE SUPRIMENTOS</v>
      </c>
      <c r="E53769" s="314" t="str">
        <f>Resumo!$R$5</f>
        <v>Despesa</v>
      </c>
      <c r="F53769" s="314" t="str">
        <f>Resumo!$R$6</f>
        <v>Despesa Indireta</v>
      </c>
      <c r="G53769" s="327">
        <f>'Comp. Desp. Indiretas'!DU23</f>
        <v>0</v>
      </c>
    </row>
    <row r="53770" spans="1:7" x14ac:dyDescent="0.25">
      <c r="A53770" s="319">
        <f>'Comp. Desp. Indiretas'!$DU$7</f>
        <v>0</v>
      </c>
      <c r="B53770" s="314" t="str">
        <f>'Comp. Desp. Indiretas'!$A$24</f>
        <v>DG</v>
      </c>
      <c r="D53770" s="315" t="str">
        <f>'Comp. Desp. Indiretas'!$C$24</f>
        <v>HOSPEDAGEM - NIVEL 1</v>
      </c>
      <c r="E53770" s="314" t="str">
        <f>Resumo!$R$5</f>
        <v>Despesa</v>
      </c>
      <c r="F53770" s="314" t="str">
        <f>Resumo!$R$6</f>
        <v>Despesa Indireta</v>
      </c>
      <c r="G53770" s="327">
        <f>'Comp. Desp. Indiretas'!DU24</f>
        <v>0</v>
      </c>
    </row>
    <row r="53771" spans="1:7" x14ac:dyDescent="0.25">
      <c r="A53771" s="319">
        <f>'Comp. Desp. Indiretas'!$DU$7</f>
        <v>0</v>
      </c>
      <c r="B53771" s="314" t="str">
        <f>'Comp. Desp. Indiretas'!$A$25</f>
        <v>DG</v>
      </c>
      <c r="D53771" s="315" t="str">
        <f>'Comp. Desp. Indiretas'!$C$25</f>
        <v>HOSPEDAGEM - NIVEL 2</v>
      </c>
      <c r="E53771" s="314" t="str">
        <f>Resumo!$R$5</f>
        <v>Despesa</v>
      </c>
      <c r="F53771" s="314" t="str">
        <f>Resumo!$R$6</f>
        <v>Despesa Indireta</v>
      </c>
      <c r="G53771" s="327">
        <f>'Comp. Desp. Indiretas'!DU25</f>
        <v>0</v>
      </c>
    </row>
    <row r="53772" spans="1:7" x14ac:dyDescent="0.25">
      <c r="A53772" s="319">
        <f>'Comp. Desp. Indiretas'!$DU$7</f>
        <v>0</v>
      </c>
      <c r="B53772" s="314" t="str">
        <f>'Comp. Desp. Indiretas'!$A$26</f>
        <v>DG</v>
      </c>
      <c r="D53772" s="315" t="str">
        <f>'Comp. Desp. Indiretas'!$C$26</f>
        <v>HOSPEDAGEM - NIVEL 3</v>
      </c>
      <c r="E53772" s="314" t="str">
        <f>Resumo!$R$5</f>
        <v>Despesa</v>
      </c>
      <c r="F53772" s="314" t="str">
        <f>Resumo!$R$6</f>
        <v>Despesa Indireta</v>
      </c>
      <c r="G53772" s="327">
        <f>'Comp. Desp. Indiretas'!DU26</f>
        <v>0</v>
      </c>
    </row>
    <row r="53773" spans="1:7" x14ac:dyDescent="0.25">
      <c r="A53773" s="319">
        <f>'Comp. Desp. Indiretas'!$DU$7</f>
        <v>0</v>
      </c>
      <c r="B53773" s="314" t="str">
        <f>'Comp. Desp. Indiretas'!$A$27</f>
        <v>DG</v>
      </c>
      <c r="D53773" s="315" t="str">
        <f>'Comp. Desp. Indiretas'!$C$27</f>
        <v>LOCAÇÃO DE BASE OPERACIONAL</v>
      </c>
      <c r="E53773" s="314" t="str">
        <f>Resumo!$R$5</f>
        <v>Despesa</v>
      </c>
      <c r="F53773" s="314" t="str">
        <f>Resumo!$R$6</f>
        <v>Despesa Indireta</v>
      </c>
      <c r="G53773" s="327">
        <f>'Comp. Desp. Indiretas'!DU27</f>
        <v>0</v>
      </c>
    </row>
    <row r="53774" spans="1:7" x14ac:dyDescent="0.25">
      <c r="A53774" s="319">
        <f>'Comp. Desp. Indiretas'!$DU$7</f>
        <v>0</v>
      </c>
      <c r="B53774" s="314" t="str">
        <f>'Comp. Desp. Indiretas'!$A$28</f>
        <v>DG</v>
      </c>
      <c r="D53774" s="315" t="str">
        <f>'Comp. Desp. Indiretas'!$C$28</f>
        <v>ALIMENTAÇÃO - NIVEL 1</v>
      </c>
      <c r="E53774" s="314" t="str">
        <f>Resumo!$R$5</f>
        <v>Despesa</v>
      </c>
      <c r="F53774" s="314" t="str">
        <f>Resumo!$R$6</f>
        <v>Despesa Indireta</v>
      </c>
      <c r="G53774" s="327">
        <f>'Comp. Desp. Indiretas'!DU28</f>
        <v>0</v>
      </c>
    </row>
    <row r="53775" spans="1:7" x14ac:dyDescent="0.25">
      <c r="A53775" s="319">
        <f>'Comp. Desp. Indiretas'!$DU$7</f>
        <v>0</v>
      </c>
      <c r="B53775" s="314" t="str">
        <f>'Comp. Desp. Indiretas'!$A$29</f>
        <v>DG</v>
      </c>
      <c r="D53775" s="315" t="str">
        <f>'Comp. Desp. Indiretas'!$C$29</f>
        <v>ALIMENTAÇÃO - NIVEL 2</v>
      </c>
      <c r="E53775" s="314" t="str">
        <f>Resumo!$R$5</f>
        <v>Despesa</v>
      </c>
      <c r="F53775" s="314" t="str">
        <f>Resumo!$R$6</f>
        <v>Despesa Indireta</v>
      </c>
      <c r="G53775" s="327">
        <f>'Comp. Desp. Indiretas'!DU29</f>
        <v>0</v>
      </c>
    </row>
    <row r="53776" spans="1:7" x14ac:dyDescent="0.25">
      <c r="A53776" s="319">
        <f>'Comp. Desp. Indiretas'!$DU$7</f>
        <v>0</v>
      </c>
      <c r="B53776" s="314" t="str">
        <f>'Comp. Desp. Indiretas'!$A$30</f>
        <v>DG</v>
      </c>
      <c r="D53776" s="315" t="str">
        <f>'Comp. Desp. Indiretas'!$C$30</f>
        <v>ALIMENTAÇÃO - NIVEL 3</v>
      </c>
      <c r="E53776" s="314" t="str">
        <f>Resumo!$R$5</f>
        <v>Despesa</v>
      </c>
      <c r="F53776" s="314" t="str">
        <f>Resumo!$R$6</f>
        <v>Despesa Indireta</v>
      </c>
      <c r="G53776" s="327">
        <f>'Comp. Desp. Indiretas'!DU30</f>
        <v>0</v>
      </c>
    </row>
    <row r="53777" spans="1:7" x14ac:dyDescent="0.25">
      <c r="A53777" s="319">
        <f>'Comp. Desp. Indiretas'!$DU$7</f>
        <v>0</v>
      </c>
      <c r="B53777" s="314" t="str">
        <f>'Comp. Desp. Indiretas'!$A$31</f>
        <v>DG</v>
      </c>
      <c r="D53777" s="315" t="str">
        <f>'Comp. Desp. Indiretas'!$C$31</f>
        <v>TELEFONIA</v>
      </c>
      <c r="E53777" s="314" t="str">
        <f>Resumo!$R$5</f>
        <v>Despesa</v>
      </c>
      <c r="F53777" s="314" t="str">
        <f>Resumo!$R$6</f>
        <v>Despesa Indireta</v>
      </c>
      <c r="G53777" s="327">
        <f>'Comp. Desp. Indiretas'!DU31</f>
        <v>0</v>
      </c>
    </row>
    <row r="53778" spans="1:7" x14ac:dyDescent="0.25">
      <c r="A53778" s="319">
        <f>'Comp. Desp. Indiretas'!$DU$7</f>
        <v>0</v>
      </c>
      <c r="B53778" s="314" t="str">
        <f>'Comp. Desp. Indiretas'!$A$32</f>
        <v>DG</v>
      </c>
      <c r="D53778" s="315" t="str">
        <f>'Comp. Desp. Indiretas'!$C$32</f>
        <v>ALUGUEL DE VEÍCULO LEVE MENSAL</v>
      </c>
      <c r="E53778" s="314" t="str">
        <f>Resumo!$R$5</f>
        <v>Despesa</v>
      </c>
      <c r="F53778" s="314" t="str">
        <f>Resumo!$R$6</f>
        <v>Despesa Indireta</v>
      </c>
      <c r="G53778" s="327">
        <f>'Comp. Desp. Indiretas'!DU32</f>
        <v>0</v>
      </c>
    </row>
    <row r="53779" spans="1:7" x14ac:dyDescent="0.25">
      <c r="A53779" s="319">
        <f>'Comp. Desp. Indiretas'!$DU$7</f>
        <v>0</v>
      </c>
      <c r="B53779" s="314" t="str">
        <f>'Comp. Desp. Indiretas'!$A$33</f>
        <v>DG</v>
      </c>
      <c r="D53779" s="315" t="str">
        <f>'Comp. Desp. Indiretas'!$C$33</f>
        <v>ALUGUEL DE VEICULO LEVE</v>
      </c>
      <c r="E53779" s="314" t="str">
        <f>Resumo!$R$5</f>
        <v>Despesa</v>
      </c>
      <c r="F53779" s="314" t="str">
        <f>Resumo!$R$6</f>
        <v>Despesa Indireta</v>
      </c>
      <c r="G53779" s="327">
        <f>'Comp. Desp. Indiretas'!DU33</f>
        <v>0</v>
      </c>
    </row>
    <row r="53780" spans="1:7" x14ac:dyDescent="0.25">
      <c r="A53780" s="319">
        <f>'Comp. Desp. Indiretas'!$DU$7</f>
        <v>0</v>
      </c>
      <c r="B53780" s="314" t="str">
        <f>'Comp. Desp. Indiretas'!$A$34</f>
        <v>DG</v>
      </c>
      <c r="D53780" s="315" t="str">
        <f>'Comp. Desp. Indiretas'!$C$34</f>
        <v>ALUGUEL CAMINHONTE</v>
      </c>
      <c r="E53780" s="314" t="str">
        <f>Resumo!$R$5</f>
        <v>Despesa</v>
      </c>
      <c r="F53780" s="314" t="str">
        <f>Resumo!$R$6</f>
        <v>Despesa Indireta</v>
      </c>
      <c r="G53780" s="327">
        <f>'Comp. Desp. Indiretas'!DU34</f>
        <v>0</v>
      </c>
    </row>
    <row r="53781" spans="1:7" x14ac:dyDescent="0.25">
      <c r="A53781" s="319">
        <f>'Comp. Desp. Indiretas'!$DU$7</f>
        <v>0</v>
      </c>
      <c r="B53781" s="314" t="str">
        <f>'Comp. Desp. Indiretas'!$A$35</f>
        <v>DG</v>
      </c>
      <c r="D53781" s="315" t="str">
        <f>'Comp. Desp. Indiretas'!$C$35</f>
        <v>AQUISIÇÃO DE VEICULO</v>
      </c>
      <c r="E53781" s="314" t="str">
        <f>Resumo!$R$5</f>
        <v>Despesa</v>
      </c>
      <c r="F53781" s="314" t="str">
        <f>Resumo!$R$6</f>
        <v>Despesa Indireta</v>
      </c>
      <c r="G53781" s="327">
        <f>'Comp. Desp. Indiretas'!DU35</f>
        <v>0</v>
      </c>
    </row>
    <row r="53782" spans="1:7" x14ac:dyDescent="0.25">
      <c r="A53782" s="319">
        <f>'Comp. Desp. Indiretas'!$DU$7</f>
        <v>0</v>
      </c>
      <c r="B53782" s="314" t="str">
        <f>'Comp. Desp. Indiretas'!$A$36</f>
        <v>DG</v>
      </c>
      <c r="D53782" s="315" t="str">
        <f>'Comp. Desp. Indiretas'!$C$36</f>
        <v>COMBUSTÍVEL - GASOLINA</v>
      </c>
      <c r="E53782" s="314" t="str">
        <f>Resumo!$R$5</f>
        <v>Despesa</v>
      </c>
      <c r="F53782" s="314" t="str">
        <f>Resumo!$R$6</f>
        <v>Despesa Indireta</v>
      </c>
      <c r="G53782" s="327">
        <f>'Comp. Desp. Indiretas'!DU36</f>
        <v>0</v>
      </c>
    </row>
    <row r="53783" spans="1:7" x14ac:dyDescent="0.25">
      <c r="A53783" s="319">
        <f>'Comp. Desp. Indiretas'!$DU$7</f>
        <v>0</v>
      </c>
      <c r="B53783" s="314" t="str">
        <f>'Comp. Desp. Indiretas'!$A$37</f>
        <v>DG</v>
      </c>
      <c r="D53783" s="315" t="str">
        <f>'Comp. Desp. Indiretas'!$C$37</f>
        <v>COMBUSTÍVEL - DIESEL</v>
      </c>
      <c r="E53783" s="314" t="str">
        <f>Resumo!$R$5</f>
        <v>Despesa</v>
      </c>
      <c r="F53783" s="314" t="str">
        <f>Resumo!$R$6</f>
        <v>Despesa Indireta</v>
      </c>
      <c r="G53783" s="327">
        <f>'Comp. Desp. Indiretas'!DU37</f>
        <v>0</v>
      </c>
    </row>
    <row r="53784" spans="1:7" x14ac:dyDescent="0.25">
      <c r="A53784" s="319">
        <f>'Comp. Desp. Indiretas'!$DU$7</f>
        <v>0</v>
      </c>
      <c r="B53784" s="314" t="str">
        <f>'Comp. Desp. Indiretas'!$A$38</f>
        <v>DG</v>
      </c>
      <c r="D53784" s="315" t="str">
        <f>'Comp. Desp. Indiretas'!$C$38</f>
        <v>PASSAGEM AÉREA</v>
      </c>
      <c r="E53784" s="314" t="str">
        <f>Resumo!$R$5</f>
        <v>Despesa</v>
      </c>
      <c r="F53784" s="314" t="str">
        <f>Resumo!$R$6</f>
        <v>Despesa Indireta</v>
      </c>
      <c r="G53784" s="327">
        <f>'Comp. Desp. Indiretas'!DU38</f>
        <v>0</v>
      </c>
    </row>
    <row r="53785" spans="1:7" x14ac:dyDescent="0.25">
      <c r="A53785" s="319">
        <f>'Comp. Desp. Indiretas'!$DU$7</f>
        <v>0</v>
      </c>
      <c r="B53785" s="314" t="str">
        <f>'Comp. Desp. Indiretas'!$A$39</f>
        <v>ART</v>
      </c>
      <c r="D53785" s="315" t="str">
        <f>'Comp. Desp. Indiretas'!$C$39</f>
        <v>ART CREA - Nível 1</v>
      </c>
      <c r="E53785" s="314" t="str">
        <f>Resumo!$R$5</f>
        <v>Despesa</v>
      </c>
      <c r="F53785" s="314" t="str">
        <f>Resumo!$R$6</f>
        <v>Despesa Indireta</v>
      </c>
      <c r="G53785" s="327">
        <f>'Comp. Desp. Indiretas'!DU39</f>
        <v>0</v>
      </c>
    </row>
    <row r="53786" spans="1:7" x14ac:dyDescent="0.25">
      <c r="A53786" s="319">
        <f>'Comp. Desp. Indiretas'!$DU$7</f>
        <v>0</v>
      </c>
      <c r="B53786" s="314" t="str">
        <f>'Comp. Desp. Indiretas'!$A$40</f>
        <v>ART</v>
      </c>
      <c r="D53786" s="315" t="str">
        <f>'Comp. Desp. Indiretas'!$C$40</f>
        <v>ART CREA - Nível 2</v>
      </c>
      <c r="E53786" s="314" t="str">
        <f>Resumo!$R$5</f>
        <v>Despesa</v>
      </c>
      <c r="F53786" s="314" t="str">
        <f>Resumo!$R$6</f>
        <v>Despesa Indireta</v>
      </c>
      <c r="G53786" s="327">
        <f>'Comp. Desp. Indiretas'!DU40</f>
        <v>0</v>
      </c>
    </row>
    <row r="53787" spans="1:7" x14ac:dyDescent="0.25">
      <c r="A53787" s="319">
        <f>'Comp. Desp. Indiretas'!$DU$7</f>
        <v>0</v>
      </c>
      <c r="B53787" s="314" t="str">
        <f>'Comp. Desp. Indiretas'!$A$41</f>
        <v>ART</v>
      </c>
      <c r="D53787" s="315" t="str">
        <f>'Comp. Desp. Indiretas'!$C$41</f>
        <v>ART CREA - Nível 3</v>
      </c>
      <c r="E53787" s="314" t="str">
        <f>Resumo!$R$5</f>
        <v>Despesa</v>
      </c>
      <c r="F53787" s="314" t="str">
        <f>Resumo!$R$6</f>
        <v>Despesa Indireta</v>
      </c>
      <c r="G53787" s="327">
        <f>'Comp. Desp. Indiretas'!DU41</f>
        <v>0</v>
      </c>
    </row>
    <row r="53788" spans="1:7" x14ac:dyDescent="0.25">
      <c r="A53788" s="319">
        <f>'Comp. Desp. Indiretas'!$DU$7</f>
        <v>0</v>
      </c>
      <c r="B53788" s="314" t="str">
        <f>'Comp. Desp. Indiretas'!$A$42</f>
        <v>ART</v>
      </c>
      <c r="D53788" s="315" t="str">
        <f>'Comp. Desp. Indiretas'!$C$42</f>
        <v>ACERVO CREA</v>
      </c>
      <c r="E53788" s="314" t="str">
        <f>Resumo!$R$5</f>
        <v>Despesa</v>
      </c>
      <c r="F53788" s="314" t="str">
        <f>Resumo!$R$6</f>
        <v>Despesa Indireta</v>
      </c>
      <c r="G53788" s="327">
        <f>'Comp. Desp. Indiretas'!DU42</f>
        <v>0</v>
      </c>
    </row>
    <row r="53789" spans="1:7" x14ac:dyDescent="0.25">
      <c r="A53789" s="319">
        <f>'Comp. Desp. Indiretas'!$DU$7</f>
        <v>0</v>
      </c>
      <c r="B53789" s="314" t="str">
        <f>'Comp. Desp. Indiretas'!$A$43</f>
        <v>ART</v>
      </c>
      <c r="D53789" s="315" t="str">
        <f>'Comp. Desp. Indiretas'!$C$43</f>
        <v>ART CRBio</v>
      </c>
      <c r="E53789" s="314" t="str">
        <f>Resumo!$R$5</f>
        <v>Despesa</v>
      </c>
      <c r="F53789" s="314" t="str">
        <f>Resumo!$R$6</f>
        <v>Despesa Indireta</v>
      </c>
      <c r="G53789" s="327">
        <f>'Comp. Desp. Indiretas'!DU43</f>
        <v>0</v>
      </c>
    </row>
    <row r="53790" spans="1:7" x14ac:dyDescent="0.25">
      <c r="A53790" s="319">
        <f>'Comp. Desp. Indiretas'!$DU$7</f>
        <v>0</v>
      </c>
      <c r="B53790" s="314" t="str">
        <f>'Comp. Desp. Indiretas'!$A$44</f>
        <v>ART</v>
      </c>
      <c r="D53790" s="315" t="str">
        <f>'Comp. Desp. Indiretas'!$C$44</f>
        <v>ACERVO CRBio</v>
      </c>
      <c r="E53790" s="314" t="str">
        <f>Resumo!$R$5</f>
        <v>Despesa</v>
      </c>
      <c r="F53790" s="314" t="str">
        <f>Resumo!$R$6</f>
        <v>Despesa Indireta</v>
      </c>
      <c r="G53790" s="327">
        <f>'Comp. Desp. Indiretas'!DU44</f>
        <v>0</v>
      </c>
    </row>
    <row r="53791" spans="1:7" x14ac:dyDescent="0.25">
      <c r="A53791" s="319">
        <f>'Comp. Desp. Indiretas'!$DU$7</f>
        <v>0</v>
      </c>
      <c r="B53791" s="314" t="str">
        <f>'Comp. Desp. Indiretas'!$A$45</f>
        <v>ART</v>
      </c>
      <c r="D53791" s="315" t="str">
        <f>'Comp. Desp. Indiretas'!$C$45</f>
        <v>VISTO CREA PF</v>
      </c>
      <c r="E53791" s="314" t="str">
        <f>Resumo!$R$5</f>
        <v>Despesa</v>
      </c>
      <c r="F53791" s="314" t="str">
        <f>Resumo!$R$6</f>
        <v>Despesa Indireta</v>
      </c>
      <c r="G53791" s="327">
        <f>'Comp. Desp. Indiretas'!DU45</f>
        <v>0</v>
      </c>
    </row>
    <row r="53792" spans="1:7" x14ac:dyDescent="0.25">
      <c r="A53792" s="319">
        <f>'Comp. Desp. Indiretas'!$DU$7</f>
        <v>0</v>
      </c>
      <c r="B53792" s="314" t="str">
        <f>'Comp. Desp. Indiretas'!$A$46</f>
        <v>ART</v>
      </c>
      <c r="D53792" s="315" t="str">
        <f>'Comp. Desp. Indiretas'!$C$46</f>
        <v>VISTO CREA PJ</v>
      </c>
      <c r="E53792" s="314" t="str">
        <f>Resumo!$R$5</f>
        <v>Despesa</v>
      </c>
      <c r="F53792" s="314" t="str">
        <f>Resumo!$R$6</f>
        <v>Despesa Indireta</v>
      </c>
      <c r="G53792" s="327">
        <f>'Comp. Desp. Indiretas'!DU46</f>
        <v>0</v>
      </c>
    </row>
    <row r="53793" spans="1:7" x14ac:dyDescent="0.25">
      <c r="A53793" s="319">
        <f>'Comp. Desp. Indiretas'!$DU$7</f>
        <v>0</v>
      </c>
      <c r="B53793" s="314" t="str">
        <f>'Comp. Desp. Indiretas'!$A$47</f>
        <v>ART</v>
      </c>
      <c r="D53793" s="315" t="str">
        <f>'Comp. Desp. Indiretas'!$C$47</f>
        <v>ANUIDADE CREA PF</v>
      </c>
      <c r="E53793" s="314" t="str">
        <f>Resumo!$R$5</f>
        <v>Despesa</v>
      </c>
      <c r="F53793" s="314" t="str">
        <f>Resumo!$R$6</f>
        <v>Despesa Indireta</v>
      </c>
      <c r="G53793" s="327">
        <f>'Comp. Desp. Indiretas'!DU47</f>
        <v>0</v>
      </c>
    </row>
    <row r="53794" spans="1:7" x14ac:dyDescent="0.25">
      <c r="A53794" s="319">
        <f>'Comp. Desp. Indiretas'!$DU$7</f>
        <v>0</v>
      </c>
      <c r="B53794" s="314" t="str">
        <f>'Comp. Desp. Indiretas'!$A$48</f>
        <v>ART</v>
      </c>
      <c r="D53794" s="315" t="str">
        <f>'Comp. Desp. Indiretas'!$C$48</f>
        <v>ANUIDADE CREA PJ</v>
      </c>
      <c r="E53794" s="314" t="str">
        <f>Resumo!$R$5</f>
        <v>Despesa</v>
      </c>
      <c r="F53794" s="314" t="str">
        <f>Resumo!$R$6</f>
        <v>Despesa Indireta</v>
      </c>
      <c r="G53794" s="327">
        <f>'Comp. Desp. Indiretas'!DU48</f>
        <v>0</v>
      </c>
    </row>
    <row r="53795" spans="1:7" x14ac:dyDescent="0.25">
      <c r="A53795" s="319">
        <f>'Comp. Desp. Indiretas'!$DU$7</f>
        <v>0</v>
      </c>
      <c r="B53795" s="314" t="str">
        <f>'Comp. Desp. Indiretas'!$A$49</f>
        <v>ART</v>
      </c>
      <c r="D53795" s="315" t="str">
        <f>'Comp. Desp. Indiretas'!$C$49</f>
        <v>VISTO CRBio PF</v>
      </c>
      <c r="E53795" s="314" t="str">
        <f>Resumo!$R$5</f>
        <v>Despesa</v>
      </c>
      <c r="F53795" s="314" t="str">
        <f>Resumo!$R$6</f>
        <v>Despesa Indireta</v>
      </c>
      <c r="G53795" s="327">
        <f>'Comp. Desp. Indiretas'!DU49</f>
        <v>0</v>
      </c>
    </row>
    <row r="53796" spans="1:7" x14ac:dyDescent="0.25">
      <c r="A53796" s="319">
        <f>'Comp. Desp. Indiretas'!$DU$7</f>
        <v>0</v>
      </c>
      <c r="B53796" s="314" t="str">
        <f>'Comp. Desp. Indiretas'!$A$50</f>
        <v>ART</v>
      </c>
      <c r="D53796" s="315" t="str">
        <f>'Comp. Desp. Indiretas'!$C$50</f>
        <v>VISTO CRBio PJ</v>
      </c>
      <c r="E53796" s="314" t="str">
        <f>Resumo!$R$5</f>
        <v>Despesa</v>
      </c>
      <c r="F53796" s="314" t="str">
        <f>Resumo!$R$6</f>
        <v>Despesa Indireta</v>
      </c>
      <c r="G53796" s="327">
        <f>'Comp. Desp. Indiretas'!DU50</f>
        <v>0</v>
      </c>
    </row>
    <row r="53797" spans="1:7" x14ac:dyDescent="0.25">
      <c r="A53797" s="319">
        <f>'Comp. Desp. Indiretas'!$DU$7</f>
        <v>0</v>
      </c>
      <c r="B53797" s="314" t="str">
        <f>'Comp. Desp. Indiretas'!$A$51</f>
        <v>SMS</v>
      </c>
      <c r="D53797" s="315" t="str">
        <f>'Comp. Desp. Indiretas'!$C$51</f>
        <v>PPRA</v>
      </c>
      <c r="E53797" s="314" t="str">
        <f>Resumo!$R$5</f>
        <v>Despesa</v>
      </c>
      <c r="F53797" s="314" t="str">
        <f>Resumo!$R$6</f>
        <v>Despesa Indireta</v>
      </c>
      <c r="G53797" s="327">
        <f>'Comp. Desp. Indiretas'!DU51</f>
        <v>0</v>
      </c>
    </row>
    <row r="53798" spans="1:7" x14ac:dyDescent="0.25">
      <c r="A53798" s="319">
        <f>'Comp. Desp. Indiretas'!$DU$7</f>
        <v>0</v>
      </c>
      <c r="B53798" s="314" t="str">
        <f>'Comp. Desp. Indiretas'!$A$52</f>
        <v>SMS</v>
      </c>
      <c r="D53798" s="315" t="str">
        <f>'Comp. Desp. Indiretas'!$C$52</f>
        <v>PCMSO</v>
      </c>
      <c r="E53798" s="314" t="str">
        <f>Resumo!$R$5</f>
        <v>Despesa</v>
      </c>
      <c r="F53798" s="314" t="str">
        <f>Resumo!$R$6</f>
        <v>Despesa Indireta</v>
      </c>
      <c r="G53798" s="327">
        <f>'Comp. Desp. Indiretas'!DU52</f>
        <v>0</v>
      </c>
    </row>
    <row r="53799" spans="1:7" x14ac:dyDescent="0.25">
      <c r="A53799" s="319">
        <f>'Comp. Desp. Indiretas'!$DU$7</f>
        <v>0</v>
      </c>
      <c r="B53799" s="314" t="str">
        <f>'Comp. Desp. Indiretas'!$A$53</f>
        <v>SMS</v>
      </c>
      <c r="D53799" s="315" t="str">
        <f>'Comp. Desp. Indiretas'!$C$53</f>
        <v>APR</v>
      </c>
      <c r="E53799" s="314" t="str">
        <f>Resumo!$R$5</f>
        <v>Despesa</v>
      </c>
      <c r="F53799" s="314" t="str">
        <f>Resumo!$R$6</f>
        <v>Despesa Indireta</v>
      </c>
      <c r="G53799" s="327">
        <f>'Comp. Desp. Indiretas'!DU53</f>
        <v>0</v>
      </c>
    </row>
    <row r="53800" spans="1:7" x14ac:dyDescent="0.25">
      <c r="A53800" s="319">
        <f>'Comp. Desp. Indiretas'!$DU$7</f>
        <v>0</v>
      </c>
      <c r="B53800" s="314" t="str">
        <f>'Comp. Desp. Indiretas'!$A$55</f>
        <v>SMS</v>
      </c>
      <c r="D53800" s="315" t="str">
        <f>'Comp. Desp. Indiretas'!$C$55</f>
        <v>TREINAMENTO</v>
      </c>
      <c r="E53800" s="314" t="str">
        <f>Resumo!$R$5</f>
        <v>Despesa</v>
      </c>
      <c r="F53800" s="314" t="str">
        <f>Resumo!$R$6</f>
        <v>Despesa Indireta</v>
      </c>
      <c r="G53800" s="327">
        <f>'Comp. Desp. Indiretas'!DU55</f>
        <v>0</v>
      </c>
    </row>
    <row r="53801" spans="1:7" x14ac:dyDescent="0.25">
      <c r="A53801" s="319">
        <f>'Comp. Desp. Indiretas'!$DU$7</f>
        <v>0</v>
      </c>
      <c r="B53801" s="314" t="str">
        <f>'Comp. Desp. Indiretas'!$A$56</f>
        <v>SMS</v>
      </c>
      <c r="D53801" s="315" t="str">
        <f>'Comp. Desp. Indiretas'!$C$56</f>
        <v>ASO</v>
      </c>
      <c r="E53801" s="314" t="str">
        <f>Resumo!$R$5</f>
        <v>Despesa</v>
      </c>
      <c r="F53801" s="314" t="str">
        <f>Resumo!$R$6</f>
        <v>Despesa Indireta</v>
      </c>
      <c r="G53801" s="327">
        <f>'Comp. Desp. Indiretas'!DU56</f>
        <v>0</v>
      </c>
    </row>
    <row r="53802" spans="1:7" x14ac:dyDescent="0.25">
      <c r="A53802" s="319">
        <f>'Comp. Desp. Indiretas'!$DU$7</f>
        <v>0</v>
      </c>
      <c r="B53802" s="314">
        <f>'Comp. Desp. Indiretas'!$A$57</f>
        <v>0</v>
      </c>
      <c r="D53802" s="315" t="str">
        <f>'Comp. Desp. Indiretas'!$C$57</f>
        <v/>
      </c>
      <c r="E53802" s="314" t="str">
        <f>Resumo!$R$5</f>
        <v>Despesa</v>
      </c>
      <c r="F53802" s="314" t="str">
        <f>Resumo!$R$6</f>
        <v>Despesa Indireta</v>
      </c>
      <c r="G53802" s="327">
        <f>'Comp. Desp. Indiretas'!DU57</f>
        <v>0</v>
      </c>
    </row>
    <row r="53803" spans="1:7" x14ac:dyDescent="0.25">
      <c r="A53803" s="319">
        <f>'Comp. Desp. Indiretas'!$DU$7</f>
        <v>0</v>
      </c>
      <c r="B53803" s="314">
        <f>'Comp. Desp. Indiretas'!$A$58</f>
        <v>0</v>
      </c>
      <c r="D53803" s="315" t="str">
        <f>'Comp. Desp. Indiretas'!$C$58</f>
        <v/>
      </c>
      <c r="E53803" s="314" t="str">
        <f>Resumo!$R$5</f>
        <v>Despesa</v>
      </c>
      <c r="F53803" s="314" t="str">
        <f>Resumo!$R$6</f>
        <v>Despesa Indireta</v>
      </c>
      <c r="G53803" s="327">
        <f>'Comp. Desp. Indiretas'!DU58</f>
        <v>0</v>
      </c>
    </row>
    <row r="53804" spans="1:7" x14ac:dyDescent="0.25">
      <c r="A53804" s="319">
        <f>'Comp. Desp. Indiretas'!$DU$7</f>
        <v>0</v>
      </c>
      <c r="B53804" s="314">
        <f>'Comp. Desp. Indiretas'!$A$59</f>
        <v>0</v>
      </c>
      <c r="D53804" s="315" t="str">
        <f>'Comp. Desp. Indiretas'!$C$59</f>
        <v/>
      </c>
      <c r="E53804" s="314" t="str">
        <f>Resumo!$R$5</f>
        <v>Despesa</v>
      </c>
      <c r="F53804" s="314" t="str">
        <f>Resumo!$R$6</f>
        <v>Despesa Indireta</v>
      </c>
      <c r="G53804" s="327">
        <f>'Comp. Desp. Indiretas'!DU59</f>
        <v>0</v>
      </c>
    </row>
    <row r="53805" spans="1:7" x14ac:dyDescent="0.25">
      <c r="A53805" s="319">
        <f>'Comp. Desp. Indiretas'!$DU$7</f>
        <v>0</v>
      </c>
      <c r="B53805" s="314">
        <f>'Comp. Desp. Indiretas'!$A$60</f>
        <v>0</v>
      </c>
      <c r="D53805" s="315" t="str">
        <f>'Comp. Desp. Indiretas'!$C$60</f>
        <v/>
      </c>
      <c r="E53805" s="314" t="str">
        <f>Resumo!$R$5</f>
        <v>Despesa</v>
      </c>
      <c r="F53805" s="314" t="str">
        <f>Resumo!$R$6</f>
        <v>Despesa Indireta</v>
      </c>
      <c r="G53805" s="327">
        <f>'Comp. Desp. Indiretas'!DU60</f>
        <v>0</v>
      </c>
    </row>
    <row r="53806" spans="1:7" x14ac:dyDescent="0.25">
      <c r="A53806" s="319">
        <f>'Comp. Desp. Indiretas'!$DU$7</f>
        <v>0</v>
      </c>
      <c r="B53806" s="314" t="str">
        <f>'Comp. Desp. Indiretas'!$A$63</f>
        <v>MOC</v>
      </c>
      <c r="D53806" s="315" t="str">
        <f>'Comp. Desp. Indiretas'!$C$63</f>
        <v>DIRETOR TÉCNICO</v>
      </c>
      <c r="E53806" s="314" t="str">
        <f>Resumo!$R$5</f>
        <v>Despesa</v>
      </c>
      <c r="F53806" s="314" t="str">
        <f>Resumo!$R$6</f>
        <v>Despesa Indireta</v>
      </c>
      <c r="G53806" s="327">
        <f>'Comp. Desp. Indiretas'!DU63</f>
        <v>0</v>
      </c>
    </row>
    <row r="53807" spans="1:7" x14ac:dyDescent="0.25">
      <c r="A53807" s="319">
        <f>'Comp. Desp. Indiretas'!$DU$7</f>
        <v>0</v>
      </c>
      <c r="B53807" s="314" t="str">
        <f>'Comp. Desp. Indiretas'!$A$64</f>
        <v>MOC</v>
      </c>
      <c r="D53807" s="315" t="str">
        <f>'Comp. Desp. Indiretas'!$C$64</f>
        <v>ANALISTA DE SUPRIMENTOS</v>
      </c>
      <c r="E53807" s="314" t="str">
        <f>Resumo!$R$5</f>
        <v>Despesa</v>
      </c>
      <c r="F53807" s="314" t="str">
        <f>Resumo!$R$6</f>
        <v>Despesa Indireta</v>
      </c>
      <c r="G53807" s="327">
        <f>'Comp. Desp. Indiretas'!DU64</f>
        <v>0</v>
      </c>
    </row>
    <row r="53808" spans="1:7" x14ac:dyDescent="0.25">
      <c r="A53808" s="319">
        <f>'Comp. Desp. Indiretas'!$DU$7</f>
        <v>0</v>
      </c>
      <c r="B53808" s="314" t="str">
        <f>'Comp. Desp. Indiretas'!$A$65</f>
        <v>MOC</v>
      </c>
      <c r="D53808" s="315" t="str">
        <f>'Comp. Desp. Indiretas'!$C$65</f>
        <v>GERENTE DE PROJETO - PJ</v>
      </c>
      <c r="E53808" s="314" t="str">
        <f>Resumo!$R$5</f>
        <v>Despesa</v>
      </c>
      <c r="F53808" s="314" t="str">
        <f>Resumo!$R$6</f>
        <v>Despesa Indireta</v>
      </c>
      <c r="G53808" s="327">
        <f>'Comp. Desp. Indiretas'!DU65</f>
        <v>0</v>
      </c>
    </row>
    <row r="53809" spans="1:7" x14ac:dyDescent="0.25">
      <c r="A53809" s="319">
        <f>'Comp. Desp. Indiretas'!$DU$7</f>
        <v>0</v>
      </c>
      <c r="B53809" s="314" t="str">
        <f>'Comp. Desp. Indiretas'!$A$66</f>
        <v>MOC</v>
      </c>
      <c r="D53809" s="315" t="str">
        <f>'Comp. Desp. Indiretas'!$C$66</f>
        <v>COORD. DE PROJETO - PJ</v>
      </c>
      <c r="E53809" s="314" t="str">
        <f>Resumo!$R$5</f>
        <v>Despesa</v>
      </c>
      <c r="F53809" s="314" t="str">
        <f>Resumo!$R$6</f>
        <v>Despesa Indireta</v>
      </c>
      <c r="G53809" s="327">
        <f>'Comp. Desp. Indiretas'!DU66</f>
        <v>0</v>
      </c>
    </row>
    <row r="53810" spans="1:7" x14ac:dyDescent="0.25">
      <c r="A53810" s="319">
        <f>'Comp. Desp. Indiretas'!$DU$7</f>
        <v>0</v>
      </c>
      <c r="B53810" s="314" t="str">
        <f>'Comp. Desp. Indiretas'!$A$67</f>
        <v>MOC</v>
      </c>
      <c r="D53810" s="315" t="str">
        <f>'Comp. Desp. Indiretas'!$C$67</f>
        <v>COORD. OPERACIONAL - PJ</v>
      </c>
      <c r="E53810" s="314" t="str">
        <f>Resumo!$R$5</f>
        <v>Despesa</v>
      </c>
      <c r="F53810" s="314" t="str">
        <f>Resumo!$R$6</f>
        <v>Despesa Indireta</v>
      </c>
      <c r="G53810" s="327">
        <f>'Comp. Desp. Indiretas'!DU67</f>
        <v>0</v>
      </c>
    </row>
    <row r="53811" spans="1:7" x14ac:dyDescent="0.25">
      <c r="A53811" s="319">
        <f>'Comp. Desp. Indiretas'!$DU$7</f>
        <v>0</v>
      </c>
      <c r="B53811" s="314" t="str">
        <f>'Comp. Desp. Indiretas'!$A$68</f>
        <v>MOC</v>
      </c>
      <c r="D53811" s="315" t="str">
        <f>'Comp. Desp. Indiretas'!$C$68</f>
        <v>ANALISTA DE PROJETOS SENIOR - PJ</v>
      </c>
      <c r="E53811" s="314" t="str">
        <f>Resumo!$R$5</f>
        <v>Despesa</v>
      </c>
      <c r="F53811" s="314" t="str">
        <f>Resumo!$R$6</f>
        <v>Despesa Indireta</v>
      </c>
      <c r="G53811" s="327">
        <f>'Comp. Desp. Indiretas'!DU68</f>
        <v>0</v>
      </c>
    </row>
    <row r="53812" spans="1:7" x14ac:dyDescent="0.25">
      <c r="A53812" s="319">
        <f>'Comp. Desp. Indiretas'!$DU$7</f>
        <v>0</v>
      </c>
      <c r="B53812" s="314" t="str">
        <f>'Comp. Desp. Indiretas'!$A$69</f>
        <v>MOC</v>
      </c>
      <c r="D53812" s="315" t="str">
        <f>'Comp. Desp. Indiretas'!$C$69</f>
        <v>ANALISTA DE PROJETOS PLENO - PJ</v>
      </c>
      <c r="E53812" s="314" t="str">
        <f>Resumo!$R$5</f>
        <v>Despesa</v>
      </c>
      <c r="F53812" s="314" t="str">
        <f>Resumo!$R$6</f>
        <v>Despesa Indireta</v>
      </c>
      <c r="G53812" s="327">
        <f>'Comp. Desp. Indiretas'!DU69</f>
        <v>0</v>
      </c>
    </row>
    <row r="53813" spans="1:7" x14ac:dyDescent="0.25">
      <c r="A53813" s="319">
        <f>'Comp. Desp. Indiretas'!$DU$7</f>
        <v>0</v>
      </c>
      <c r="B53813" s="314" t="str">
        <f>'Comp. Desp. Indiretas'!$A$70</f>
        <v>MOC</v>
      </c>
      <c r="D53813" s="315" t="str">
        <f>'Comp. Desp. Indiretas'!$C$70</f>
        <v>ANALISTA DE PROJETOS JUNIOR - PJ</v>
      </c>
      <c r="E53813" s="314" t="str">
        <f>Resumo!$R$5</f>
        <v>Despesa</v>
      </c>
      <c r="F53813" s="314" t="str">
        <f>Resumo!$R$6</f>
        <v>Despesa Indireta</v>
      </c>
      <c r="G53813" s="327">
        <f>'Comp. Desp. Indiretas'!DU70</f>
        <v>0</v>
      </c>
    </row>
    <row r="53814" spans="1:7" x14ac:dyDescent="0.25">
      <c r="A53814" s="319">
        <f>'Comp. Desp. Indiretas'!$DU$7</f>
        <v>0</v>
      </c>
      <c r="B53814" s="314" t="str">
        <f>'Comp. Desp. Indiretas'!$A$71</f>
        <v>MOC</v>
      </c>
      <c r="D53814" s="315" t="str">
        <f>'Comp. Desp. Indiretas'!$C$71</f>
        <v>TÉCNICO OPERACIONAL - PJ</v>
      </c>
      <c r="E53814" s="314" t="str">
        <f>Resumo!$R$5</f>
        <v>Despesa</v>
      </c>
      <c r="F53814" s="314" t="str">
        <f>Resumo!$R$6</f>
        <v>Despesa Indireta</v>
      </c>
      <c r="G53814" s="327">
        <f>'Comp. Desp. Indiretas'!DU71</f>
        <v>0</v>
      </c>
    </row>
    <row r="53815" spans="1:7" x14ac:dyDescent="0.25">
      <c r="A53815" s="319">
        <f>'Comp. Desp. Indiretas'!$DU$7</f>
        <v>0</v>
      </c>
      <c r="B53815" s="314" t="str">
        <f>'Comp. Desp. Indiretas'!$A$72</f>
        <v>MOC</v>
      </c>
      <c r="D53815" s="315" t="str">
        <f>'Comp. Desp. Indiretas'!$C$72</f>
        <v>AUXILIAR TÉCNICO - PJ</v>
      </c>
      <c r="E53815" s="314" t="str">
        <f>Resumo!$R$5</f>
        <v>Despesa</v>
      </c>
      <c r="F53815" s="314" t="str">
        <f>Resumo!$R$6</f>
        <v>Despesa Indireta</v>
      </c>
      <c r="G53815" s="327">
        <f>'Comp. Desp. Indiretas'!DU72</f>
        <v>0</v>
      </c>
    </row>
    <row r="53816" spans="1:7" x14ac:dyDescent="0.25">
      <c r="A53816" s="319">
        <f>'Comp. Desp. Indiretas'!$DU$7</f>
        <v>0</v>
      </c>
      <c r="B53816" s="314" t="str">
        <f>'Comp. Desp. Indiretas'!$A$73</f>
        <v>MOC</v>
      </c>
      <c r="D53816" s="315" t="str">
        <f>'Comp. Desp. Indiretas'!$C$73</f>
        <v>ANALISTA FINANCEIRO</v>
      </c>
      <c r="E53816" s="314" t="str">
        <f>Resumo!$R$5</f>
        <v>Despesa</v>
      </c>
      <c r="F53816" s="314" t="str">
        <f>Resumo!$R$6</f>
        <v>Despesa Indireta</v>
      </c>
      <c r="G53816" s="327">
        <f>'Comp. Desp. Indiretas'!DU73</f>
        <v>0</v>
      </c>
    </row>
    <row r="53817" spans="1:7" x14ac:dyDescent="0.25">
      <c r="A53817" s="319">
        <f>'Comp. Desp. Indiretas'!$DU$7</f>
        <v>0</v>
      </c>
      <c r="B53817" s="314" t="str">
        <f>'Comp. Desp. Indiretas'!$A$74</f>
        <v>MOC</v>
      </c>
      <c r="D53817" s="315" t="str">
        <f>'Comp. Desp. Indiretas'!$C$74</f>
        <v>ANALISTA DE SUPRIMENTOS</v>
      </c>
      <c r="E53817" s="314" t="str">
        <f>Resumo!$R$5</f>
        <v>Despesa</v>
      </c>
      <c r="F53817" s="314" t="str">
        <f>Resumo!$R$6</f>
        <v>Despesa Indireta</v>
      </c>
      <c r="G53817" s="327">
        <f>'Comp. Desp. Indiretas'!DU74</f>
        <v>0</v>
      </c>
    </row>
    <row r="53818" spans="1:7" x14ac:dyDescent="0.25">
      <c r="A53818" s="319">
        <f>'Comp. Desp. Indiretas'!$DU$7</f>
        <v>0</v>
      </c>
      <c r="B53818" s="314" t="str">
        <f>'Comp. Desp. Indiretas'!$A$75</f>
        <v>DG</v>
      </c>
      <c r="D53818" s="315" t="str">
        <f>'Comp. Desp. Indiretas'!$C$75</f>
        <v>HOSPEDAGEM - NIVEL 1</v>
      </c>
      <c r="E53818" s="314" t="str">
        <f>Resumo!$R$5</f>
        <v>Despesa</v>
      </c>
      <c r="F53818" s="314" t="str">
        <f>Resumo!$R$6</f>
        <v>Despesa Indireta</v>
      </c>
      <c r="G53818" s="327">
        <f>'Comp. Desp. Indiretas'!DU75</f>
        <v>0</v>
      </c>
    </row>
    <row r="53819" spans="1:7" x14ac:dyDescent="0.25">
      <c r="A53819" s="319">
        <f>'Comp. Desp. Indiretas'!$DU$7</f>
        <v>0</v>
      </c>
      <c r="B53819" s="314" t="str">
        <f>'Comp. Desp. Indiretas'!$A$76</f>
        <v>DG</v>
      </c>
      <c r="D53819" s="315" t="str">
        <f>'Comp. Desp. Indiretas'!$C$76</f>
        <v>ALIMENTAÇÃO - NIVEL 1</v>
      </c>
      <c r="E53819" s="314" t="str">
        <f>Resumo!$R$5</f>
        <v>Despesa</v>
      </c>
      <c r="F53819" s="314" t="str">
        <f>Resumo!$R$6</f>
        <v>Despesa Indireta</v>
      </c>
      <c r="G53819" s="327">
        <f>'Comp. Desp. Indiretas'!DU76</f>
        <v>0</v>
      </c>
    </row>
    <row r="53820" spans="1:7" x14ac:dyDescent="0.25">
      <c r="A53820" s="319">
        <f>'Comp. Desp. Indiretas'!$DU$7</f>
        <v>0</v>
      </c>
      <c r="B53820" s="314" t="str">
        <f>'Comp. Desp. Indiretas'!$A$77</f>
        <v>DG</v>
      </c>
      <c r="D53820" s="315" t="str">
        <f>'Comp. Desp. Indiretas'!$C$77</f>
        <v>LOCAÇÃO DE BASE OPERACIONAL</v>
      </c>
      <c r="E53820" s="314" t="str">
        <f>Resumo!$R$5</f>
        <v>Despesa</v>
      </c>
      <c r="F53820" s="314" t="str">
        <f>Resumo!$R$6</f>
        <v>Despesa Indireta</v>
      </c>
      <c r="G53820" s="327">
        <f>'Comp. Desp. Indiretas'!DU77</f>
        <v>0</v>
      </c>
    </row>
    <row r="53821" spans="1:7" x14ac:dyDescent="0.25">
      <c r="A53821" s="319">
        <f>'Comp. Desp. Indiretas'!$DU$7</f>
        <v>0</v>
      </c>
      <c r="B53821" s="314" t="str">
        <f>'Comp. Desp. Indiretas'!$A$78</f>
        <v>DG</v>
      </c>
      <c r="D53821" s="315" t="str">
        <f>'Comp. Desp. Indiretas'!$C$78</f>
        <v>ALIMENTAÇÃO - NIVEL 1</v>
      </c>
      <c r="E53821" s="314" t="str">
        <f>Resumo!$R$5</f>
        <v>Despesa</v>
      </c>
      <c r="F53821" s="314" t="str">
        <f>Resumo!$R$6</f>
        <v>Despesa Indireta</v>
      </c>
      <c r="G53821" s="327">
        <f>'Comp. Desp. Indiretas'!DU78</f>
        <v>0</v>
      </c>
    </row>
    <row r="53822" spans="1:7" x14ac:dyDescent="0.25">
      <c r="A53822" s="319">
        <f>'Comp. Desp. Indiretas'!$DU$7</f>
        <v>0</v>
      </c>
      <c r="B53822" s="314" t="str">
        <f>'Comp. Desp. Indiretas'!$A$79</f>
        <v>DG</v>
      </c>
      <c r="D53822" s="315" t="str">
        <f>'Comp. Desp. Indiretas'!$C$79</f>
        <v>ALIMENTAÇÃO - NIVEL 2</v>
      </c>
      <c r="E53822" s="314" t="str">
        <f>Resumo!$R$5</f>
        <v>Despesa</v>
      </c>
      <c r="F53822" s="314" t="str">
        <f>Resumo!$R$6</f>
        <v>Despesa Indireta</v>
      </c>
      <c r="G53822" s="327">
        <f>'Comp. Desp. Indiretas'!DU79</f>
        <v>0</v>
      </c>
    </row>
    <row r="53823" spans="1:7" x14ac:dyDescent="0.25">
      <c r="A53823" s="319">
        <f>'Comp. Desp. Indiretas'!$DU$7</f>
        <v>0</v>
      </c>
      <c r="B53823" s="314" t="str">
        <f>'Comp. Desp. Indiretas'!$A$80</f>
        <v>DG</v>
      </c>
      <c r="D53823" s="315" t="str">
        <f>'Comp. Desp. Indiretas'!$C$80</f>
        <v>ALIMENTAÇÃO - NIVEL 3</v>
      </c>
      <c r="E53823" s="314" t="str">
        <f>Resumo!$R$5</f>
        <v>Despesa</v>
      </c>
      <c r="F53823" s="314" t="str">
        <f>Resumo!$R$6</f>
        <v>Despesa Indireta</v>
      </c>
      <c r="G53823" s="327">
        <f>'Comp. Desp. Indiretas'!DU80</f>
        <v>0</v>
      </c>
    </row>
    <row r="53824" spans="1:7" x14ac:dyDescent="0.25">
      <c r="A53824" s="319">
        <f>'Comp. Desp. Indiretas'!$DU$7</f>
        <v>0</v>
      </c>
      <c r="B53824" s="314" t="str">
        <f>'Comp. Desp. Indiretas'!$A$81</f>
        <v>DG</v>
      </c>
      <c r="D53824" s="315" t="str">
        <f>'Comp. Desp. Indiretas'!$C$81</f>
        <v>TELEFONIA</v>
      </c>
      <c r="E53824" s="314" t="str">
        <f>Resumo!$R$5</f>
        <v>Despesa</v>
      </c>
      <c r="F53824" s="314" t="str">
        <f>Resumo!$R$6</f>
        <v>Despesa Indireta</v>
      </c>
      <c r="G53824" s="327">
        <f>'Comp. Desp. Indiretas'!DU81</f>
        <v>0</v>
      </c>
    </row>
    <row r="53825" spans="1:7" x14ac:dyDescent="0.25">
      <c r="A53825" s="319">
        <f>'Comp. Desp. Indiretas'!$DU$7</f>
        <v>0</v>
      </c>
      <c r="B53825" s="314" t="str">
        <f>'Comp. Desp. Indiretas'!$A$82</f>
        <v>DG</v>
      </c>
      <c r="D53825" s="315" t="str">
        <f>'Comp. Desp. Indiretas'!$C$82</f>
        <v>ALUGUEL DE VEÍCULO LEVE MENSAL</v>
      </c>
      <c r="E53825" s="314" t="str">
        <f>Resumo!$R$5</f>
        <v>Despesa</v>
      </c>
      <c r="F53825" s="314" t="str">
        <f>Resumo!$R$6</f>
        <v>Despesa Indireta</v>
      </c>
      <c r="G53825" s="327">
        <f>'Comp. Desp. Indiretas'!DU82</f>
        <v>0</v>
      </c>
    </row>
    <row r="53826" spans="1:7" x14ac:dyDescent="0.25">
      <c r="A53826" s="319">
        <f>'Comp. Desp. Indiretas'!$DU$7</f>
        <v>0</v>
      </c>
      <c r="B53826" s="314" t="str">
        <f>'Comp. Desp. Indiretas'!$A$83</f>
        <v>DG</v>
      </c>
      <c r="D53826" s="315" t="str">
        <f>'Comp. Desp. Indiretas'!$C$83</f>
        <v>ALUGUEL DE VEICULO LEVE</v>
      </c>
      <c r="E53826" s="314" t="str">
        <f>Resumo!$R$5</f>
        <v>Despesa</v>
      </c>
      <c r="F53826" s="314" t="str">
        <f>Resumo!$R$6</f>
        <v>Despesa Indireta</v>
      </c>
      <c r="G53826" s="327">
        <f>'Comp. Desp. Indiretas'!DU83</f>
        <v>0</v>
      </c>
    </row>
    <row r="53827" spans="1:7" x14ac:dyDescent="0.25">
      <c r="A53827" s="319">
        <f>'Comp. Desp. Indiretas'!$DU$7</f>
        <v>0</v>
      </c>
      <c r="B53827" s="314" t="str">
        <f>'Comp. Desp. Indiretas'!$A$84</f>
        <v>DG</v>
      </c>
      <c r="D53827" s="315" t="str">
        <f>'Comp. Desp. Indiretas'!$C$84</f>
        <v>ALUGUEL CAMINHONTE</v>
      </c>
      <c r="E53827" s="314" t="str">
        <f>Resumo!$R$5</f>
        <v>Despesa</v>
      </c>
      <c r="F53827" s="314" t="str">
        <f>Resumo!$R$6</f>
        <v>Despesa Indireta</v>
      </c>
      <c r="G53827" s="327">
        <f>'Comp. Desp. Indiretas'!DU84</f>
        <v>0</v>
      </c>
    </row>
    <row r="53828" spans="1:7" x14ac:dyDescent="0.25">
      <c r="A53828" s="319">
        <f>'Comp. Desp. Indiretas'!$DU$7</f>
        <v>0</v>
      </c>
      <c r="B53828" s="314" t="str">
        <f>'Comp. Desp. Indiretas'!$A$85</f>
        <v>DG</v>
      </c>
      <c r="D53828" s="315" t="str">
        <f>'Comp. Desp. Indiretas'!$C$85</f>
        <v>AQUISIÇÃO DE VEICULO</v>
      </c>
      <c r="E53828" s="314" t="str">
        <f>Resumo!$R$5</f>
        <v>Despesa</v>
      </c>
      <c r="F53828" s="314" t="str">
        <f>Resumo!$R$6</f>
        <v>Despesa Indireta</v>
      </c>
      <c r="G53828" s="327">
        <f>'Comp. Desp. Indiretas'!DU85</f>
        <v>0</v>
      </c>
    </row>
    <row r="53829" spans="1:7" x14ac:dyDescent="0.25">
      <c r="A53829" s="319">
        <f>'Comp. Desp. Indiretas'!$DU$7</f>
        <v>0</v>
      </c>
      <c r="B53829" s="314" t="str">
        <f>'Comp. Desp. Indiretas'!$A$86</f>
        <v>DG</v>
      </c>
      <c r="D53829" s="315" t="str">
        <f>'Comp. Desp. Indiretas'!$C$86</f>
        <v>COMBUSTÍVEL - GASOLINA</v>
      </c>
      <c r="E53829" s="314" t="str">
        <f>Resumo!$R$5</f>
        <v>Despesa</v>
      </c>
      <c r="F53829" s="314" t="str">
        <f>Resumo!$R$6</f>
        <v>Despesa Indireta</v>
      </c>
      <c r="G53829" s="327">
        <f>'Comp. Desp. Indiretas'!DU86</f>
        <v>0</v>
      </c>
    </row>
    <row r="53830" spans="1:7" x14ac:dyDescent="0.25">
      <c r="A53830" s="319">
        <f>'Comp. Desp. Indiretas'!$DU$7</f>
        <v>0</v>
      </c>
      <c r="B53830" s="314" t="str">
        <f>'Comp. Desp. Indiretas'!$A$87</f>
        <v>DG</v>
      </c>
      <c r="D53830" s="315" t="str">
        <f>'Comp. Desp. Indiretas'!$C$87</f>
        <v>COMBUSTÍVEL - DIESEL</v>
      </c>
      <c r="E53830" s="314" t="str">
        <f>Resumo!$R$5</f>
        <v>Despesa</v>
      </c>
      <c r="F53830" s="314" t="str">
        <f>Resumo!$R$6</f>
        <v>Despesa Indireta</v>
      </c>
      <c r="G53830" s="327">
        <f>'Comp. Desp. Indiretas'!DU87</f>
        <v>0</v>
      </c>
    </row>
    <row r="53831" spans="1:7" x14ac:dyDescent="0.25">
      <c r="A53831" s="319">
        <f>'Comp. Desp. Indiretas'!$DU$7</f>
        <v>0</v>
      </c>
      <c r="B53831" s="314" t="str">
        <f>'Comp. Desp. Indiretas'!$A$88</f>
        <v>DG</v>
      </c>
      <c r="D53831" s="315" t="str">
        <f>'Comp. Desp. Indiretas'!$C$88</f>
        <v>PASSAGEM AÉREA</v>
      </c>
      <c r="E53831" s="314" t="str">
        <f>Resumo!$R$5</f>
        <v>Despesa</v>
      </c>
      <c r="F53831" s="314" t="str">
        <f>Resumo!$R$6</f>
        <v>Despesa Indireta</v>
      </c>
      <c r="G53831" s="327">
        <f>'Comp. Desp. Indiretas'!DU88</f>
        <v>0</v>
      </c>
    </row>
    <row r="53832" spans="1:7" x14ac:dyDescent="0.25">
      <c r="A53832" s="319">
        <f>'Comp. Desp. Indiretas'!$DU$7</f>
        <v>0</v>
      </c>
      <c r="B53832" s="314" t="str">
        <f>'Comp. Desp. Indiretas'!$A$89</f>
        <v>ART</v>
      </c>
      <c r="D53832" s="315" t="str">
        <f>'Comp. Desp. Indiretas'!$C$89</f>
        <v>ART CREA - Nível 1</v>
      </c>
      <c r="E53832" s="314" t="str">
        <f>Resumo!$R$5</f>
        <v>Despesa</v>
      </c>
      <c r="F53832" s="314" t="str">
        <f>Resumo!$R$6</f>
        <v>Despesa Indireta</v>
      </c>
      <c r="G53832" s="327">
        <f>'Comp. Desp. Indiretas'!DU89</f>
        <v>0</v>
      </c>
    </row>
    <row r="53833" spans="1:7" x14ac:dyDescent="0.25">
      <c r="A53833" s="319">
        <f>'Comp. Desp. Indiretas'!$DU$7</f>
        <v>0</v>
      </c>
      <c r="B53833" s="314" t="str">
        <f>'Comp. Desp. Indiretas'!$A$90</f>
        <v>ART</v>
      </c>
      <c r="D53833" s="315" t="str">
        <f>'Comp. Desp. Indiretas'!$C$90</f>
        <v>ART CREA - Nível 2</v>
      </c>
      <c r="E53833" s="314" t="str">
        <f>Resumo!$R$5</f>
        <v>Despesa</v>
      </c>
      <c r="F53833" s="314" t="str">
        <f>Resumo!$R$6</f>
        <v>Despesa Indireta</v>
      </c>
      <c r="G53833" s="327">
        <f>'Comp. Desp. Indiretas'!DU90</f>
        <v>0</v>
      </c>
    </row>
    <row r="53834" spans="1:7" x14ac:dyDescent="0.25">
      <c r="A53834" s="319">
        <f>'Comp. Desp. Indiretas'!$DU$7</f>
        <v>0</v>
      </c>
      <c r="B53834" s="314" t="str">
        <f>'Comp. Desp. Indiretas'!$A$91</f>
        <v>ART</v>
      </c>
      <c r="D53834" s="315" t="str">
        <f>'Comp. Desp. Indiretas'!$C$91</f>
        <v>ART CREA - Nível 3</v>
      </c>
      <c r="E53834" s="314" t="str">
        <f>Resumo!$R$5</f>
        <v>Despesa</v>
      </c>
      <c r="F53834" s="314" t="str">
        <f>Resumo!$R$6</f>
        <v>Despesa Indireta</v>
      </c>
      <c r="G53834" s="327">
        <f>'Comp. Desp. Indiretas'!DU91</f>
        <v>0</v>
      </c>
    </row>
    <row r="53835" spans="1:7" x14ac:dyDescent="0.25">
      <c r="A53835" s="319">
        <f>'Comp. Desp. Indiretas'!$DU$7</f>
        <v>0</v>
      </c>
      <c r="B53835" s="314" t="str">
        <f>'Comp. Desp. Indiretas'!$A$92</f>
        <v>ART</v>
      </c>
      <c r="D53835" s="315" t="str">
        <f>'Comp. Desp. Indiretas'!$C$92</f>
        <v>ACERVO CREA</v>
      </c>
      <c r="E53835" s="314" t="str">
        <f>Resumo!$R$5</f>
        <v>Despesa</v>
      </c>
      <c r="F53835" s="314" t="str">
        <f>Resumo!$R$6</f>
        <v>Despesa Indireta</v>
      </c>
      <c r="G53835" s="327">
        <f>'Comp. Desp. Indiretas'!DU92</f>
        <v>0</v>
      </c>
    </row>
    <row r="53836" spans="1:7" x14ac:dyDescent="0.25">
      <c r="A53836" s="319">
        <f>'Comp. Desp. Indiretas'!$DU$7</f>
        <v>0</v>
      </c>
      <c r="B53836" s="314" t="str">
        <f>'Comp. Desp. Indiretas'!$A$93</f>
        <v>ART</v>
      </c>
      <c r="D53836" s="315" t="str">
        <f>'Comp. Desp. Indiretas'!$C$93</f>
        <v>ART CRBio</v>
      </c>
      <c r="E53836" s="314" t="str">
        <f>Resumo!$R$5</f>
        <v>Despesa</v>
      </c>
      <c r="F53836" s="314" t="str">
        <f>Resumo!$R$6</f>
        <v>Despesa Indireta</v>
      </c>
      <c r="G53836" s="327">
        <f>'Comp. Desp. Indiretas'!DU93</f>
        <v>0</v>
      </c>
    </row>
    <row r="53837" spans="1:7" x14ac:dyDescent="0.25">
      <c r="A53837" s="319">
        <f>'Comp. Desp. Indiretas'!$DU$7</f>
        <v>0</v>
      </c>
      <c r="B53837" s="314" t="str">
        <f>'Comp. Desp. Indiretas'!$A$94</f>
        <v>ART</v>
      </c>
      <c r="D53837" s="315" t="str">
        <f>'Comp. Desp. Indiretas'!$C$94</f>
        <v>ACERVO CRBio</v>
      </c>
      <c r="E53837" s="314" t="str">
        <f>Resumo!$R$5</f>
        <v>Despesa</v>
      </c>
      <c r="F53837" s="314" t="str">
        <f>Resumo!$R$6</f>
        <v>Despesa Indireta</v>
      </c>
      <c r="G53837" s="327">
        <f>'Comp. Desp. Indiretas'!DU94</f>
        <v>0</v>
      </c>
    </row>
    <row r="53838" spans="1:7" x14ac:dyDescent="0.25">
      <c r="A53838" s="319">
        <f>'Comp. Desp. Indiretas'!$DU$7</f>
        <v>0</v>
      </c>
      <c r="B53838" s="314" t="str">
        <f>'Comp. Desp. Indiretas'!$A$95</f>
        <v>ART</v>
      </c>
      <c r="D53838" s="315" t="str">
        <f>'Comp. Desp. Indiretas'!$C$95</f>
        <v>VISTO CREA PF</v>
      </c>
      <c r="E53838" s="314" t="str">
        <f>Resumo!$R$5</f>
        <v>Despesa</v>
      </c>
      <c r="F53838" s="314" t="str">
        <f>Resumo!$R$6</f>
        <v>Despesa Indireta</v>
      </c>
      <c r="G53838" s="327">
        <f>'Comp. Desp. Indiretas'!DU95</f>
        <v>0</v>
      </c>
    </row>
    <row r="53839" spans="1:7" x14ac:dyDescent="0.25">
      <c r="A53839" s="319">
        <f>'Comp. Desp. Indiretas'!$DU$7</f>
        <v>0</v>
      </c>
      <c r="B53839" s="314" t="str">
        <f>'Comp. Desp. Indiretas'!$A$96</f>
        <v>ART</v>
      </c>
      <c r="D53839" s="315" t="str">
        <f>'Comp. Desp. Indiretas'!$C$96</f>
        <v>VISTO CREA PJ</v>
      </c>
      <c r="E53839" s="314" t="str">
        <f>Resumo!$R$5</f>
        <v>Despesa</v>
      </c>
      <c r="F53839" s="314" t="str">
        <f>Resumo!$R$6</f>
        <v>Despesa Indireta</v>
      </c>
      <c r="G53839" s="327">
        <f>'Comp. Desp. Indiretas'!DU96</f>
        <v>0</v>
      </c>
    </row>
    <row r="53840" spans="1:7" x14ac:dyDescent="0.25">
      <c r="A53840" s="319">
        <f>'Comp. Desp. Indiretas'!$DU$7</f>
        <v>0</v>
      </c>
      <c r="B53840" s="314" t="str">
        <f>'Comp. Desp. Indiretas'!$A$97</f>
        <v>ART</v>
      </c>
      <c r="D53840" s="315" t="str">
        <f>'Comp. Desp. Indiretas'!$C$97</f>
        <v>ANUIDADE CREA PF</v>
      </c>
      <c r="E53840" s="314" t="str">
        <f>Resumo!$R$5</f>
        <v>Despesa</v>
      </c>
      <c r="F53840" s="314" t="str">
        <f>Resumo!$R$6</f>
        <v>Despesa Indireta</v>
      </c>
      <c r="G53840" s="327">
        <f>'Comp. Desp. Indiretas'!DU97</f>
        <v>0</v>
      </c>
    </row>
    <row r="53841" spans="1:7" x14ac:dyDescent="0.25">
      <c r="A53841" s="319">
        <f>'Comp. Desp. Indiretas'!$DU$7</f>
        <v>0</v>
      </c>
      <c r="B53841" s="314" t="str">
        <f>'Comp. Desp. Indiretas'!$A$98</f>
        <v>ART</v>
      </c>
      <c r="D53841" s="315" t="str">
        <f>'Comp. Desp. Indiretas'!$C$98</f>
        <v>ANUIDADE CREA PJ</v>
      </c>
      <c r="E53841" s="314" t="str">
        <f>Resumo!$R$5</f>
        <v>Despesa</v>
      </c>
      <c r="F53841" s="314" t="str">
        <f>Resumo!$R$6</f>
        <v>Despesa Indireta</v>
      </c>
      <c r="G53841" s="327">
        <f>'Comp. Desp. Indiretas'!DU98</f>
        <v>0</v>
      </c>
    </row>
    <row r="53842" spans="1:7" x14ac:dyDescent="0.25">
      <c r="A53842" s="319">
        <f>'Comp. Desp. Indiretas'!$DU$7</f>
        <v>0</v>
      </c>
      <c r="B53842" s="314" t="str">
        <f>'Comp. Desp. Indiretas'!$A$99</f>
        <v>ART</v>
      </c>
      <c r="D53842" s="315" t="str">
        <f>'Comp. Desp. Indiretas'!$C$99</f>
        <v>VISTO CRBio PF</v>
      </c>
      <c r="E53842" s="314" t="str">
        <f>Resumo!$R$5</f>
        <v>Despesa</v>
      </c>
      <c r="F53842" s="314" t="str">
        <f>Resumo!$R$6</f>
        <v>Despesa Indireta</v>
      </c>
      <c r="G53842" s="327">
        <f>'Comp. Desp. Indiretas'!DU99</f>
        <v>0</v>
      </c>
    </row>
    <row r="53843" spans="1:7" x14ac:dyDescent="0.25">
      <c r="A53843" s="319">
        <f>'Comp. Desp. Indiretas'!$DU$7</f>
        <v>0</v>
      </c>
      <c r="B53843" s="314" t="str">
        <f>'Comp. Desp. Indiretas'!$A$100</f>
        <v>ART</v>
      </c>
      <c r="D53843" s="315" t="str">
        <f>'Comp. Desp. Indiretas'!$C$100</f>
        <v>VISTO CRBio PJ</v>
      </c>
      <c r="E53843" s="314" t="str">
        <f>Resumo!$R$5</f>
        <v>Despesa</v>
      </c>
      <c r="F53843" s="314" t="str">
        <f>Resumo!$R$6</f>
        <v>Despesa Indireta</v>
      </c>
      <c r="G53843" s="327">
        <f>'Comp. Desp. Indiretas'!DU100</f>
        <v>0</v>
      </c>
    </row>
    <row r="53844" spans="1:7" x14ac:dyDescent="0.25">
      <c r="A53844" s="319">
        <f>'Comp. Desp. Indiretas'!$DU$7</f>
        <v>0</v>
      </c>
      <c r="B53844" s="314" t="str">
        <f>'Comp. Desp. Indiretas'!$A$101</f>
        <v>SMS</v>
      </c>
      <c r="D53844" s="315" t="str">
        <f>'Comp. Desp. Indiretas'!$C$101</f>
        <v>PPRA</v>
      </c>
      <c r="E53844" s="314" t="str">
        <f>Resumo!$R$5</f>
        <v>Despesa</v>
      </c>
      <c r="F53844" s="314" t="str">
        <f>Resumo!$R$6</f>
        <v>Despesa Indireta</v>
      </c>
      <c r="G53844" s="327">
        <f>'Comp. Desp. Indiretas'!DU101</f>
        <v>0</v>
      </c>
    </row>
    <row r="53845" spans="1:7" x14ac:dyDescent="0.25">
      <c r="A53845" s="319">
        <f>'Comp. Desp. Indiretas'!$DU$7</f>
        <v>0</v>
      </c>
      <c r="B53845" s="314" t="str">
        <f>'Comp. Desp. Indiretas'!$A$102</f>
        <v>SMS</v>
      </c>
      <c r="D53845" s="315" t="str">
        <f>'Comp. Desp. Indiretas'!$C$102</f>
        <v>PCMSO</v>
      </c>
      <c r="E53845" s="314" t="str">
        <f>Resumo!$R$5</f>
        <v>Despesa</v>
      </c>
      <c r="F53845" s="314" t="str">
        <f>Resumo!$R$6</f>
        <v>Despesa Indireta</v>
      </c>
      <c r="G53845" s="327">
        <f>'Comp. Desp. Indiretas'!DU102</f>
        <v>0</v>
      </c>
    </row>
    <row r="53846" spans="1:7" x14ac:dyDescent="0.25">
      <c r="A53846" s="319">
        <f>'Comp. Desp. Indiretas'!$DU$7</f>
        <v>0</v>
      </c>
      <c r="B53846" s="314" t="str">
        <f>'Comp. Desp. Indiretas'!$A$103</f>
        <v>SMS</v>
      </c>
      <c r="D53846" s="315" t="str">
        <f>'Comp. Desp. Indiretas'!$C$103</f>
        <v>APR</v>
      </c>
      <c r="E53846" s="314" t="str">
        <f>Resumo!$R$5</f>
        <v>Despesa</v>
      </c>
      <c r="F53846" s="314" t="str">
        <f>Resumo!$R$6</f>
        <v>Despesa Indireta</v>
      </c>
      <c r="G53846" s="327">
        <f>'Comp. Desp. Indiretas'!DU103</f>
        <v>0</v>
      </c>
    </row>
    <row r="53847" spans="1:7" x14ac:dyDescent="0.25">
      <c r="A53847" s="319">
        <f>'Comp. Desp. Indiretas'!$DU$7</f>
        <v>0</v>
      </c>
      <c r="B53847" s="314" t="str">
        <f>'Comp. Desp. Indiretas'!$A$104</f>
        <v>SMS</v>
      </c>
      <c r="D53847" s="315" t="str">
        <f>'Comp. Desp. Indiretas'!$C$104</f>
        <v>PAE</v>
      </c>
      <c r="E53847" s="314" t="str">
        <f>Resumo!$R$5</f>
        <v>Despesa</v>
      </c>
      <c r="F53847" s="314" t="str">
        <f>Resumo!$R$6</f>
        <v>Despesa Indireta</v>
      </c>
      <c r="G53847" s="327">
        <f>'Comp. Desp. Indiretas'!DU104</f>
        <v>0</v>
      </c>
    </row>
    <row r="53848" spans="1:7" x14ac:dyDescent="0.25">
      <c r="A53848" s="319">
        <f>'Comp. Desp. Indiretas'!$DU$7</f>
        <v>0</v>
      </c>
      <c r="B53848" s="314" t="str">
        <f>'Comp. Desp. Indiretas'!$A$105</f>
        <v>SMS</v>
      </c>
      <c r="D53848" s="315" t="str">
        <f>'Comp. Desp. Indiretas'!$C$105</f>
        <v>TREINAMENTO</v>
      </c>
      <c r="E53848" s="314" t="str">
        <f>Resumo!$R$5</f>
        <v>Despesa</v>
      </c>
      <c r="F53848" s="314" t="str">
        <f>Resumo!$R$6</f>
        <v>Despesa Indireta</v>
      </c>
      <c r="G53848" s="327">
        <f>'Comp. Desp. Indiretas'!DU105</f>
        <v>0</v>
      </c>
    </row>
    <row r="53849" spans="1:7" x14ac:dyDescent="0.25">
      <c r="A53849" s="319">
        <f>'Comp. Desp. Indiretas'!$DU$7</f>
        <v>0</v>
      </c>
      <c r="B53849" s="314" t="str">
        <f>'Comp. Desp. Indiretas'!$A$106</f>
        <v>SMS</v>
      </c>
      <c r="D53849" s="315" t="str">
        <f>'Comp. Desp. Indiretas'!$C$106</f>
        <v>ASO</v>
      </c>
      <c r="E53849" s="314" t="str">
        <f>Resumo!$R$5</f>
        <v>Despesa</v>
      </c>
      <c r="F53849" s="314" t="str">
        <f>Resumo!$R$6</f>
        <v>Despesa Indireta</v>
      </c>
      <c r="G53849" s="327">
        <f>'Comp. Desp. Indiretas'!DU106</f>
        <v>0</v>
      </c>
    </row>
    <row r="53850" spans="1:7" x14ac:dyDescent="0.25">
      <c r="A53850" s="319">
        <f>'Comp. Desp. Indiretas'!$DU$7</f>
        <v>0</v>
      </c>
      <c r="B53850" s="314">
        <f>'Comp. Desp. Indiretas'!$A$107</f>
        <v>0</v>
      </c>
      <c r="D53850" s="315" t="str">
        <f>'Comp. Desp. Indiretas'!$C$107</f>
        <v/>
      </c>
      <c r="E53850" s="314" t="str">
        <f>Resumo!$R$5</f>
        <v>Despesa</v>
      </c>
      <c r="F53850" s="314" t="str">
        <f>Resumo!$R$6</f>
        <v>Despesa Indireta</v>
      </c>
      <c r="G53850" s="327">
        <f>'Comp. Desp. Indiretas'!DU107</f>
        <v>0</v>
      </c>
    </row>
    <row r="53851" spans="1:7" x14ac:dyDescent="0.25">
      <c r="A53851" s="319">
        <f>'Comp. Desp. Indiretas'!$DU$7</f>
        <v>0</v>
      </c>
      <c r="B53851" s="314">
        <f>'Comp. Desp. Indiretas'!$A$108</f>
        <v>0</v>
      </c>
      <c r="D53851" s="315" t="str">
        <f>'Comp. Desp. Indiretas'!$C$108</f>
        <v/>
      </c>
      <c r="E53851" s="314" t="str">
        <f>Resumo!$R$5</f>
        <v>Despesa</v>
      </c>
      <c r="F53851" s="314" t="str">
        <f>Resumo!$R$6</f>
        <v>Despesa Indireta</v>
      </c>
      <c r="G53851" s="327">
        <f>'Comp. Desp. Indiretas'!DU108</f>
        <v>0</v>
      </c>
    </row>
    <row r="53852" spans="1:7" x14ac:dyDescent="0.25">
      <c r="A53852" s="319">
        <f>'Comp. Desp. Indiretas'!$DU$7</f>
        <v>0</v>
      </c>
      <c r="B53852" s="314">
        <f>'Comp. Desp. Indiretas'!$A$109</f>
        <v>0</v>
      </c>
      <c r="D53852" s="315" t="str">
        <f>'Comp. Desp. Indiretas'!$C$109</f>
        <v/>
      </c>
      <c r="E53852" s="314" t="str">
        <f>Resumo!$R$5</f>
        <v>Despesa</v>
      </c>
      <c r="F53852" s="314" t="str">
        <f>Resumo!$R$6</f>
        <v>Despesa Indireta</v>
      </c>
      <c r="G53852" s="327">
        <f>'Comp. Desp. Indiretas'!DU109</f>
        <v>0</v>
      </c>
    </row>
    <row r="53853" spans="1:7" x14ac:dyDescent="0.25">
      <c r="A53853" s="319">
        <f>'Comp. Desp. Indiretas'!$DU$7</f>
        <v>0</v>
      </c>
      <c r="B53853" s="314">
        <f>'Comp. Desp. Indiretas'!$A$110</f>
        <v>0</v>
      </c>
      <c r="D53853" s="315" t="str">
        <f>'Comp. Desp. Indiretas'!$C$110</f>
        <v/>
      </c>
      <c r="E53853" s="314" t="str">
        <f>Resumo!$R$5</f>
        <v>Despesa</v>
      </c>
      <c r="F53853" s="314" t="str">
        <f>Resumo!$R$6</f>
        <v>Despesa Indireta</v>
      </c>
      <c r="G53853" s="327">
        <f>'Comp. Desp. Indiretas'!DU110</f>
        <v>0</v>
      </c>
    </row>
    <row r="53854" spans="1:7" x14ac:dyDescent="0.25">
      <c r="A53854" s="319">
        <f>'Comp. Desp. Indiretas'!$DU$7</f>
        <v>0</v>
      </c>
      <c r="B53854" s="314">
        <f>'Comp. Desp. Indiretas'!$A$111</f>
        <v>0</v>
      </c>
      <c r="D53854" s="315" t="str">
        <f>'Comp. Desp. Indiretas'!$C$111</f>
        <v/>
      </c>
      <c r="E53854" s="314" t="str">
        <f>Resumo!$R$5</f>
        <v>Despesa</v>
      </c>
      <c r="F53854" s="314" t="str">
        <f>Resumo!$R$6</f>
        <v>Despesa Indireta</v>
      </c>
      <c r="G53854" s="327">
        <f>'Comp. Desp. Indiretas'!DU111</f>
        <v>0</v>
      </c>
    </row>
    <row r="53855" spans="1:7" x14ac:dyDescent="0.25">
      <c r="A53855" s="319">
        <f>'Comp. Desp. Indiretas'!$DU$7</f>
        <v>0</v>
      </c>
      <c r="B53855" s="314">
        <f>'Comp. Desp. Indiretas'!$A$112</f>
        <v>0</v>
      </c>
      <c r="D53855" s="315" t="str">
        <f>'Comp. Desp. Indiretas'!$C$112</f>
        <v/>
      </c>
      <c r="E53855" s="314" t="str">
        <f>Resumo!$R$5</f>
        <v>Despesa</v>
      </c>
      <c r="F53855" s="314" t="str">
        <f>Resumo!$R$6</f>
        <v>Despesa Indireta</v>
      </c>
      <c r="G53855" s="327">
        <f>'Comp. Desp. Indiretas'!DU112</f>
        <v>0</v>
      </c>
    </row>
    <row r="53856" spans="1:7" x14ac:dyDescent="0.25">
      <c r="A53856" s="319">
        <f>'Comp. Desp. Indiretas'!$DU$7</f>
        <v>0</v>
      </c>
      <c r="B53856" s="314" t="str">
        <f>'Composições Desp. Diretas'!$A$10</f>
        <v>SE</v>
      </c>
      <c r="C53856" s="314" t="str">
        <f>EAP!$C$9</f>
        <v>PP01</v>
      </c>
      <c r="D53856" s="315" t="str">
        <f>'Composições Desp. Diretas'!$C$10</f>
        <v>Subcontratação: realização do serviço de monit. da QAE</v>
      </c>
      <c r="E53856" s="314" t="str">
        <f>Resumo!$R$5</f>
        <v>Despesa</v>
      </c>
      <c r="F53856" s="314" t="str">
        <f>Resumo!$R$7</f>
        <v>Despesa Direta</v>
      </c>
      <c r="G53856" s="327">
        <f>'Composições Desp. Diretas'!DV10</f>
        <v>0</v>
      </c>
    </row>
    <row r="53857" spans="1:7" x14ac:dyDescent="0.25">
      <c r="A53857" s="319">
        <f>'Comp. Desp. Indiretas'!$DU$7</f>
        <v>0</v>
      </c>
      <c r="B53857" s="314" t="str">
        <f>'Composições Desp. Diretas'!$A$11</f>
        <v>MOC</v>
      </c>
      <c r="C53857" s="314" t="str">
        <f>EAP!$C$9</f>
        <v>PP01</v>
      </c>
      <c r="D53857" s="315" t="str">
        <f>'Composições Desp. Diretas'!$C$11</f>
        <v>ANALISTA DE PROJETOS PLENO</v>
      </c>
      <c r="E53857" s="314" t="str">
        <f>Resumo!$R$5</f>
        <v>Despesa</v>
      </c>
      <c r="F53857" s="314" t="str">
        <f>Resumo!$R$7</f>
        <v>Despesa Direta</v>
      </c>
      <c r="G53857" s="327">
        <f>'Composições Desp. Diretas'!DV11</f>
        <v>0</v>
      </c>
    </row>
    <row r="53858" spans="1:7" x14ac:dyDescent="0.25">
      <c r="A53858" s="319">
        <f>'Comp. Desp. Indiretas'!$DU$7</f>
        <v>0</v>
      </c>
      <c r="B53858" s="314">
        <f>'Composições Desp. Diretas'!$A$12</f>
        <v>0</v>
      </c>
      <c r="C53858" s="314" t="str">
        <f>EAP!$C$9</f>
        <v>PP01</v>
      </c>
      <c r="D53858" s="315">
        <f>'Composições Desp. Diretas'!$C$12</f>
        <v>0</v>
      </c>
      <c r="E53858" s="314" t="str">
        <f>Resumo!$R$5</f>
        <v>Despesa</v>
      </c>
      <c r="F53858" s="314" t="str">
        <f>Resumo!$R$7</f>
        <v>Despesa Direta</v>
      </c>
      <c r="G53858" s="327">
        <f>'Composições Desp. Diretas'!DV12</f>
        <v>0</v>
      </c>
    </row>
    <row r="53859" spans="1:7" x14ac:dyDescent="0.25">
      <c r="A53859" s="319">
        <f>'Comp. Desp. Indiretas'!$DU$7</f>
        <v>0</v>
      </c>
      <c r="B53859" s="314">
        <f>'Composições Desp. Diretas'!$A$13</f>
        <v>0</v>
      </c>
      <c r="C53859" s="314" t="str">
        <f>EAP!$C$9</f>
        <v>PP01</v>
      </c>
      <c r="D53859" s="315">
        <f>'Composições Desp. Diretas'!$C$13</f>
        <v>0</v>
      </c>
      <c r="E53859" s="314" t="str">
        <f>Resumo!$R$5</f>
        <v>Despesa</v>
      </c>
      <c r="F53859" s="314" t="str">
        <f>Resumo!$R$7</f>
        <v>Despesa Direta</v>
      </c>
      <c r="G53859" s="327">
        <f>'Composições Desp. Diretas'!DV13</f>
        <v>0</v>
      </c>
    </row>
    <row r="53860" spans="1:7" x14ac:dyDescent="0.25">
      <c r="A53860" s="319">
        <f>'Comp. Desp. Indiretas'!$DU$7</f>
        <v>0</v>
      </c>
      <c r="B53860" s="314">
        <f>'Composições Desp. Diretas'!$A$14</f>
        <v>0</v>
      </c>
      <c r="C53860" s="314" t="str">
        <f>EAP!$C$9</f>
        <v>PP01</v>
      </c>
      <c r="D53860" s="315">
        <f>'Composições Desp. Diretas'!$C$14</f>
        <v>0</v>
      </c>
      <c r="E53860" s="314" t="str">
        <f>Resumo!$R$5</f>
        <v>Despesa</v>
      </c>
      <c r="F53860" s="314" t="str">
        <f>Resumo!$R$7</f>
        <v>Despesa Direta</v>
      </c>
      <c r="G53860" s="327">
        <f>'Composições Desp. Diretas'!DV14</f>
        <v>0</v>
      </c>
    </row>
    <row r="53861" spans="1:7" x14ac:dyDescent="0.25">
      <c r="A53861" s="319">
        <f>'Comp. Desp. Indiretas'!$DU$7</f>
        <v>0</v>
      </c>
      <c r="B53861" s="314">
        <f>'Composições Desp. Diretas'!$A$15</f>
        <v>0</v>
      </c>
      <c r="C53861" s="314" t="str">
        <f>EAP!$C$9</f>
        <v>PP01</v>
      </c>
      <c r="D53861" s="315">
        <f>'Composições Desp. Diretas'!$C$15</f>
        <v>0</v>
      </c>
      <c r="E53861" s="314" t="str">
        <f>Resumo!$R$5</f>
        <v>Despesa</v>
      </c>
      <c r="F53861" s="314" t="str">
        <f>Resumo!$R$7</f>
        <v>Despesa Direta</v>
      </c>
      <c r="G53861" s="327">
        <f>'Composições Desp. Diretas'!DV15</f>
        <v>0</v>
      </c>
    </row>
    <row r="53862" spans="1:7" x14ac:dyDescent="0.25">
      <c r="A53862" s="319">
        <f>'Comp. Desp. Indiretas'!$DU$7</f>
        <v>0</v>
      </c>
      <c r="B53862" s="314">
        <f>'Composições Desp. Diretas'!$A$16</f>
        <v>0</v>
      </c>
      <c r="C53862" s="314" t="str">
        <f>EAP!$C$9</f>
        <v>PP01</v>
      </c>
      <c r="D53862" s="315">
        <f>'Composições Desp. Diretas'!$C$16</f>
        <v>0</v>
      </c>
      <c r="E53862" s="314" t="str">
        <f>Resumo!$R$5</f>
        <v>Despesa</v>
      </c>
      <c r="F53862" s="314" t="str">
        <f>Resumo!$R$7</f>
        <v>Despesa Direta</v>
      </c>
      <c r="G53862" s="327">
        <f>'Composições Desp. Diretas'!DV16</f>
        <v>0</v>
      </c>
    </row>
    <row r="53863" spans="1:7" x14ac:dyDescent="0.25">
      <c r="A53863" s="319">
        <f>'Comp. Desp. Indiretas'!$DU$7</f>
        <v>0</v>
      </c>
      <c r="B53863" s="314">
        <f>'Composições Desp. Diretas'!$A$17</f>
        <v>0</v>
      </c>
      <c r="C53863" s="314" t="str">
        <f>EAP!$C$9</f>
        <v>PP01</v>
      </c>
      <c r="D53863" s="315">
        <f>'Composições Desp. Diretas'!$C$17</f>
        <v>0</v>
      </c>
      <c r="E53863" s="314" t="str">
        <f>Resumo!$R$5</f>
        <v>Despesa</v>
      </c>
      <c r="F53863" s="314" t="str">
        <f>Resumo!$R$7</f>
        <v>Despesa Direta</v>
      </c>
      <c r="G53863" s="327">
        <f>'Composições Desp. Diretas'!DV17</f>
        <v>0</v>
      </c>
    </row>
    <row r="53864" spans="1:7" x14ac:dyDescent="0.25">
      <c r="A53864" s="319">
        <f>'Comp. Desp. Indiretas'!$DU$7</f>
        <v>0</v>
      </c>
      <c r="B53864" s="314">
        <f>'Composições Desp. Diretas'!$A$18</f>
        <v>0</v>
      </c>
      <c r="C53864" s="314" t="str">
        <f>EAP!$C$9</f>
        <v>PP01</v>
      </c>
      <c r="D53864" s="315">
        <f>'Composições Desp. Diretas'!$C$18</f>
        <v>0</v>
      </c>
      <c r="E53864" s="314" t="str">
        <f>Resumo!$R$5</f>
        <v>Despesa</v>
      </c>
      <c r="F53864" s="314" t="str">
        <f>Resumo!$R$7</f>
        <v>Despesa Direta</v>
      </c>
      <c r="G53864" s="327">
        <f>'Composições Desp. Diretas'!DV18</f>
        <v>0</v>
      </c>
    </row>
    <row r="53865" spans="1:7" x14ac:dyDescent="0.25">
      <c r="A53865" s="319">
        <f>'Comp. Desp. Indiretas'!$DU$7</f>
        <v>0</v>
      </c>
      <c r="B53865" s="314">
        <f>'Composições Desp. Diretas'!$A$19</f>
        <v>0</v>
      </c>
      <c r="C53865" s="314" t="str">
        <f>EAP!$C$9</f>
        <v>PP01</v>
      </c>
      <c r="D53865" s="315">
        <f>'Composições Desp. Diretas'!$C$19</f>
        <v>0</v>
      </c>
      <c r="E53865" s="314" t="str">
        <f>Resumo!$R$5</f>
        <v>Despesa</v>
      </c>
      <c r="F53865" s="314" t="str">
        <f>Resumo!$R$7</f>
        <v>Despesa Direta</v>
      </c>
      <c r="G53865" s="327">
        <f>'Composições Desp. Diretas'!DV19</f>
        <v>0</v>
      </c>
    </row>
    <row r="53866" spans="1:7" x14ac:dyDescent="0.25">
      <c r="A53866" s="319">
        <f>'Comp. Desp. Indiretas'!$DU$7</f>
        <v>0</v>
      </c>
      <c r="B53866" s="314">
        <f>'Composições Desp. Diretas'!$A$20</f>
        <v>0</v>
      </c>
      <c r="C53866" s="314" t="str">
        <f>EAP!$C$9</f>
        <v>PP01</v>
      </c>
      <c r="D53866" s="315">
        <f>'Composições Desp. Diretas'!$C$20</f>
        <v>0</v>
      </c>
      <c r="E53866" s="314" t="str">
        <f>Resumo!$R$5</f>
        <v>Despesa</v>
      </c>
      <c r="F53866" s="314" t="str">
        <f>Resumo!$R$7</f>
        <v>Despesa Direta</v>
      </c>
      <c r="G53866" s="327">
        <f>'Composições Desp. Diretas'!DV20</f>
        <v>0</v>
      </c>
    </row>
    <row r="53867" spans="1:7" x14ac:dyDescent="0.25">
      <c r="A53867" s="319">
        <f>'Comp. Desp. Indiretas'!$DU$7</f>
        <v>0</v>
      </c>
      <c r="B53867" s="314">
        <f>'Composições Desp. Diretas'!$A$21</f>
        <v>0</v>
      </c>
      <c r="C53867" s="314" t="str">
        <f>EAP!$C$9</f>
        <v>PP01</v>
      </c>
      <c r="D53867" s="315">
        <f>'Composições Desp. Diretas'!$C$21</f>
        <v>0</v>
      </c>
      <c r="E53867" s="314" t="str">
        <f>Resumo!$R$5</f>
        <v>Despesa</v>
      </c>
      <c r="F53867" s="314" t="str">
        <f>Resumo!$R$7</f>
        <v>Despesa Direta</v>
      </c>
      <c r="G53867" s="327">
        <f>'Composições Desp. Diretas'!DV21</f>
        <v>0</v>
      </c>
    </row>
    <row r="53868" spans="1:7" x14ac:dyDescent="0.25">
      <c r="A53868" s="319">
        <f>'Comp. Desp. Indiretas'!$DU$7</f>
        <v>0</v>
      </c>
      <c r="B53868" s="314">
        <f>'Composições Desp. Diretas'!$A$22</f>
        <v>0</v>
      </c>
      <c r="C53868" s="314" t="str">
        <f>EAP!$C$9</f>
        <v>PP01</v>
      </c>
      <c r="D53868" s="315">
        <f>'Composições Desp. Diretas'!$C$22</f>
        <v>0</v>
      </c>
      <c r="E53868" s="314" t="str">
        <f>Resumo!$R$5</f>
        <v>Despesa</v>
      </c>
      <c r="F53868" s="314" t="str">
        <f>Resumo!$R$7</f>
        <v>Despesa Direta</v>
      </c>
      <c r="G53868" s="327">
        <f>'Composições Desp. Diretas'!DV22</f>
        <v>0</v>
      </c>
    </row>
    <row r="53869" spans="1:7" x14ac:dyDescent="0.25">
      <c r="A53869" s="319">
        <f>'Comp. Desp. Indiretas'!$DU$7</f>
        <v>0</v>
      </c>
      <c r="B53869" s="314">
        <f>'Composições Desp. Diretas'!$A$23</f>
        <v>0</v>
      </c>
      <c r="C53869" s="314" t="str">
        <f>EAP!$C$9</f>
        <v>PP01</v>
      </c>
      <c r="D53869" s="315">
        <f>'Composições Desp. Diretas'!$C$23</f>
        <v>0</v>
      </c>
      <c r="E53869" s="314" t="str">
        <f>Resumo!$R$5</f>
        <v>Despesa</v>
      </c>
      <c r="F53869" s="314" t="str">
        <f>Resumo!$R$7</f>
        <v>Despesa Direta</v>
      </c>
      <c r="G53869" s="327">
        <f>'Composições Desp. Diretas'!DV23</f>
        <v>0</v>
      </c>
    </row>
    <row r="53887" spans="1:7" x14ac:dyDescent="0.25">
      <c r="A53887" s="319">
        <f>'Comp. Desp. Indiretas'!$DU$7</f>
        <v>0</v>
      </c>
      <c r="B53887" s="314" t="str">
        <f>'Composições Desp. Diretas'!$A$25</f>
        <v>MOC</v>
      </c>
      <c r="C53887" s="314" t="str">
        <f>EAP!$C$10</f>
        <v>PP02</v>
      </c>
      <c r="D53887" s="315" t="str">
        <f>'Composições Desp. Diretas'!$C$25</f>
        <v>TÉCNICO OPERACIONAL</v>
      </c>
      <c r="E53887" s="314" t="str">
        <f>Resumo!$R$5</f>
        <v>Despesa</v>
      </c>
      <c r="F53887" s="314" t="str">
        <f>Resumo!$R$7</f>
        <v>Despesa Direta</v>
      </c>
      <c r="G53887" s="327">
        <f>'Composições Desp. Diretas'!DV25</f>
        <v>0</v>
      </c>
    </row>
    <row r="53888" spans="1:7" x14ac:dyDescent="0.25">
      <c r="A53888" s="319">
        <f>'Comp. Desp. Indiretas'!$DU$7</f>
        <v>0</v>
      </c>
      <c r="B53888" s="314" t="str">
        <f>'Composições Desp. Diretas'!$A$26</f>
        <v>SE</v>
      </c>
      <c r="C53888" s="314" t="str">
        <f>EAP!$C$10</f>
        <v>PP02</v>
      </c>
      <c r="D53888" s="315" t="str">
        <f>'Composições Desp. Diretas'!$C$26</f>
        <v>Pedágio</v>
      </c>
      <c r="E53888" s="314" t="str">
        <f>Resumo!$R$5</f>
        <v>Despesa</v>
      </c>
      <c r="F53888" s="314" t="str">
        <f>Resumo!$R$7</f>
        <v>Despesa Direta</v>
      </c>
      <c r="G53888" s="327">
        <f>'Composições Desp. Diretas'!DV26</f>
        <v>0</v>
      </c>
    </row>
    <row r="53889" spans="1:7" x14ac:dyDescent="0.25">
      <c r="A53889" s="319">
        <f>'Comp. Desp. Indiretas'!$DU$7</f>
        <v>0</v>
      </c>
      <c r="B53889" s="314" t="str">
        <f>'Composições Desp. Diretas'!$A$27</f>
        <v>SE</v>
      </c>
      <c r="C53889" s="314" t="str">
        <f>EAP!$C$10</f>
        <v>PP02</v>
      </c>
      <c r="D53889" s="315" t="str">
        <f>'Composições Desp. Diretas'!$C$27</f>
        <v>Despacho ida e volta - sonômetro</v>
      </c>
      <c r="E53889" s="314" t="str">
        <f>Resumo!$R$5</f>
        <v>Despesa</v>
      </c>
      <c r="F53889" s="314" t="str">
        <f>Resumo!$R$7</f>
        <v>Despesa Direta</v>
      </c>
      <c r="G53889" s="327">
        <f>'Composições Desp. Diretas'!DV27</f>
        <v>0</v>
      </c>
    </row>
    <row r="53890" spans="1:7" x14ac:dyDescent="0.25">
      <c r="A53890" s="319">
        <f>'Comp. Desp. Indiretas'!$DU$7</f>
        <v>0</v>
      </c>
      <c r="B53890" s="314" t="str">
        <f>'Composições Desp. Diretas'!$A$28</f>
        <v>DG</v>
      </c>
      <c r="C53890" s="314" t="str">
        <f>EAP!$C$10</f>
        <v>PP02</v>
      </c>
      <c r="D53890" s="315" t="str">
        <f>'Composições Desp. Diretas'!$C$28</f>
        <v>ALUGUEL DE VEICULO LEVE</v>
      </c>
      <c r="E53890" s="314" t="str">
        <f>Resumo!$R$5</f>
        <v>Despesa</v>
      </c>
      <c r="F53890" s="314" t="str">
        <f>Resumo!$R$7</f>
        <v>Despesa Direta</v>
      </c>
      <c r="G53890" s="327">
        <f>'Composições Desp. Diretas'!DV28</f>
        <v>0</v>
      </c>
    </row>
    <row r="53891" spans="1:7" x14ac:dyDescent="0.25">
      <c r="A53891" s="319">
        <f>'Comp. Desp. Indiretas'!$DU$7</f>
        <v>0</v>
      </c>
      <c r="B53891" s="314" t="str">
        <f>'Composições Desp. Diretas'!$A$29</f>
        <v>DG</v>
      </c>
      <c r="C53891" s="314" t="str">
        <f>EAP!$C$10</f>
        <v>PP02</v>
      </c>
      <c r="D53891" s="315" t="str">
        <f>'Composições Desp. Diretas'!$C$29</f>
        <v>COMBUSTÍVEL - GASOLINA</v>
      </c>
      <c r="E53891" s="314" t="str">
        <f>Resumo!$R$5</f>
        <v>Despesa</v>
      </c>
      <c r="F53891" s="314" t="str">
        <f>Resumo!$R$7</f>
        <v>Despesa Direta</v>
      </c>
      <c r="G53891" s="327">
        <f>'Composições Desp. Diretas'!DV29</f>
        <v>0</v>
      </c>
    </row>
    <row r="53892" spans="1:7" x14ac:dyDescent="0.25">
      <c r="A53892" s="319">
        <f>'Comp. Desp. Indiretas'!$DU$7</f>
        <v>0</v>
      </c>
      <c r="B53892" s="314">
        <f>'Composições Desp. Diretas'!$A$30</f>
        <v>0</v>
      </c>
      <c r="C53892" s="314" t="str">
        <f>EAP!$C$10</f>
        <v>PP02</v>
      </c>
      <c r="D53892" s="315">
        <f>'Composições Desp. Diretas'!$C$30</f>
        <v>0</v>
      </c>
      <c r="E53892" s="314" t="str">
        <f>Resumo!$R$5</f>
        <v>Despesa</v>
      </c>
      <c r="F53892" s="314" t="str">
        <f>Resumo!$R$7</f>
        <v>Despesa Direta</v>
      </c>
      <c r="G53892" s="327">
        <f>'Composições Desp. Diretas'!DV30</f>
        <v>0</v>
      </c>
    </row>
    <row r="53893" spans="1:7" x14ac:dyDescent="0.25">
      <c r="A53893" s="319">
        <f>'Comp. Desp. Indiretas'!$DU$7</f>
        <v>0</v>
      </c>
      <c r="B53893" s="314">
        <f>'Composições Desp. Diretas'!$A$31</f>
        <v>0</v>
      </c>
      <c r="C53893" s="314" t="str">
        <f>EAP!$C$10</f>
        <v>PP02</v>
      </c>
      <c r="D53893" s="315">
        <f>'Composições Desp. Diretas'!$C$31</f>
        <v>0</v>
      </c>
      <c r="E53893" s="314" t="str">
        <f>Resumo!$R$5</f>
        <v>Despesa</v>
      </c>
      <c r="F53893" s="314" t="str">
        <f>Resumo!$R$7</f>
        <v>Despesa Direta</v>
      </c>
      <c r="G53893" s="327">
        <f>'Composições Desp. Diretas'!DV31</f>
        <v>0</v>
      </c>
    </row>
    <row r="53894" spans="1:7" x14ac:dyDescent="0.25">
      <c r="A53894" s="319">
        <f>'Comp. Desp. Indiretas'!$DU$7</f>
        <v>0</v>
      </c>
      <c r="B53894" s="314" t="str">
        <f>'Composições Desp. Diretas'!$A$32</f>
        <v>MOC</v>
      </c>
      <c r="C53894" s="314" t="str">
        <f>EAP!$C$10</f>
        <v>PP02</v>
      </c>
      <c r="D53894" s="315" t="str">
        <f>'Composições Desp. Diretas'!$C$32</f>
        <v>COORD. DE PROJETO</v>
      </c>
      <c r="E53894" s="314" t="str">
        <f>Resumo!$R$5</f>
        <v>Despesa</v>
      </c>
      <c r="F53894" s="314" t="str">
        <f>Resumo!$R$7</f>
        <v>Despesa Direta</v>
      </c>
      <c r="G53894" s="327">
        <f>'Composições Desp. Diretas'!DV32</f>
        <v>0</v>
      </c>
    </row>
    <row r="53895" spans="1:7" x14ac:dyDescent="0.25">
      <c r="A53895" s="319">
        <f>'Comp. Desp. Indiretas'!$DU$7</f>
        <v>0</v>
      </c>
      <c r="B53895" s="314" t="str">
        <f>'Composições Desp. Diretas'!$A$33</f>
        <v>MOC</v>
      </c>
      <c r="C53895" s="314" t="str">
        <f>EAP!$C$10</f>
        <v>PP02</v>
      </c>
      <c r="D53895" s="315" t="str">
        <f>'Composições Desp. Diretas'!$C$33</f>
        <v>ANALISTA DE PROJETOS PLENO</v>
      </c>
      <c r="E53895" s="314" t="str">
        <f>Resumo!$R$5</f>
        <v>Despesa</v>
      </c>
      <c r="F53895" s="314" t="str">
        <f>Resumo!$R$7</f>
        <v>Despesa Direta</v>
      </c>
      <c r="G53895" s="327">
        <f>'Composições Desp. Diretas'!DV33</f>
        <v>0</v>
      </c>
    </row>
    <row r="53896" spans="1:7" x14ac:dyDescent="0.25">
      <c r="A53896" s="319">
        <f>'Comp. Desp. Indiretas'!$DU$7</f>
        <v>0</v>
      </c>
      <c r="B53896" s="314" t="str">
        <f>'Composições Desp. Diretas'!$A$34</f>
        <v>MOC</v>
      </c>
      <c r="C53896" s="314" t="str">
        <f>EAP!$C$10</f>
        <v>PP02</v>
      </c>
      <c r="D53896" s="315" t="str">
        <f>'Composições Desp. Diretas'!$C$34</f>
        <v>ASSISTENTE DE PROJETOS</v>
      </c>
      <c r="E53896" s="314" t="str">
        <f>Resumo!$R$5</f>
        <v>Despesa</v>
      </c>
      <c r="F53896" s="314" t="str">
        <f>Resumo!$R$7</f>
        <v>Despesa Direta</v>
      </c>
      <c r="G53896" s="327">
        <f>'Composições Desp. Diretas'!DV34</f>
        <v>0</v>
      </c>
    </row>
    <row r="53897" spans="1:7" x14ac:dyDescent="0.25">
      <c r="A53897" s="319">
        <f>'Comp. Desp. Indiretas'!$DU$7</f>
        <v>0</v>
      </c>
      <c r="B53897" s="314" t="str">
        <f>'Composições Desp. Diretas'!$A$35</f>
        <v>MOC</v>
      </c>
      <c r="C53897" s="314" t="str">
        <f>EAP!$C$10</f>
        <v>PP02</v>
      </c>
      <c r="D53897" s="315" t="str">
        <f>'Composições Desp. Diretas'!$C$35</f>
        <v>ANALISTA DE GEOPROCESSAMENTO</v>
      </c>
      <c r="E53897" s="314" t="str">
        <f>Resumo!$R$5</f>
        <v>Despesa</v>
      </c>
      <c r="F53897" s="314" t="str">
        <f>Resumo!$R$7</f>
        <v>Despesa Direta</v>
      </c>
      <c r="G53897" s="327">
        <f>'Composições Desp. Diretas'!DV35</f>
        <v>0</v>
      </c>
    </row>
    <row r="53898" spans="1:7" x14ac:dyDescent="0.25">
      <c r="A53898" s="319">
        <f>'Comp. Desp. Indiretas'!$DU$7</f>
        <v>0</v>
      </c>
      <c r="B53898" s="314">
        <f>'Composições Desp. Diretas'!$A$36</f>
        <v>0</v>
      </c>
      <c r="C53898" s="314" t="str">
        <f>EAP!$C$10</f>
        <v>PP02</v>
      </c>
      <c r="D53898" s="315">
        <f>'Composições Desp. Diretas'!$C$36</f>
        <v>0</v>
      </c>
      <c r="E53898" s="314" t="str">
        <f>Resumo!$R$5</f>
        <v>Despesa</v>
      </c>
      <c r="F53898" s="314" t="str">
        <f>Resumo!$R$7</f>
        <v>Despesa Direta</v>
      </c>
      <c r="G53898" s="327">
        <f>'Composições Desp. Diretas'!DV36</f>
        <v>0</v>
      </c>
    </row>
    <row r="53899" spans="1:7" x14ac:dyDescent="0.25">
      <c r="A53899" s="319">
        <f>'Comp. Desp. Indiretas'!$DU$7</f>
        <v>0</v>
      </c>
      <c r="B53899" s="314">
        <f>'Composições Desp. Diretas'!$A$37</f>
        <v>0</v>
      </c>
      <c r="C53899" s="314" t="str">
        <f>EAP!$C$10</f>
        <v>PP02</v>
      </c>
      <c r="D53899" s="315">
        <f>'Composições Desp. Diretas'!$C$37</f>
        <v>0</v>
      </c>
      <c r="E53899" s="314" t="str">
        <f>Resumo!$R$5</f>
        <v>Despesa</v>
      </c>
      <c r="F53899" s="314" t="str">
        <f>Resumo!$R$7</f>
        <v>Despesa Direta</v>
      </c>
      <c r="G53899" s="327">
        <f>'Composições Desp. Diretas'!DV37</f>
        <v>0</v>
      </c>
    </row>
    <row r="53900" spans="1:7" x14ac:dyDescent="0.25">
      <c r="A53900" s="319">
        <f>'Comp. Desp. Indiretas'!$DU$7</f>
        <v>0</v>
      </c>
      <c r="B53900" s="314">
        <f>'Composições Desp. Diretas'!$A$38</f>
        <v>0</v>
      </c>
      <c r="C53900" s="314" t="str">
        <f>EAP!$C$10</f>
        <v>PP02</v>
      </c>
      <c r="D53900" s="315">
        <f>'Composições Desp. Diretas'!$C$38</f>
        <v>0</v>
      </c>
      <c r="E53900" s="314" t="str">
        <f>Resumo!$R$5</f>
        <v>Despesa</v>
      </c>
      <c r="F53900" s="314" t="str">
        <f>Resumo!$R$7</f>
        <v>Despesa Direta</v>
      </c>
      <c r="G53900" s="327">
        <f>'Composições Desp. Diretas'!DV38</f>
        <v>0</v>
      </c>
    </row>
    <row r="53901" spans="1:7" x14ac:dyDescent="0.25">
      <c r="A53901" s="319">
        <f>'Comp. Desp. Indiretas'!$DU$7</f>
        <v>0</v>
      </c>
      <c r="B53901" s="314">
        <f>'Composições Desp. Diretas'!$A$39</f>
        <v>0</v>
      </c>
      <c r="C53901" s="314" t="str">
        <f>EAP!$C$10</f>
        <v>PP02</v>
      </c>
      <c r="D53901" s="315">
        <f>'Composições Desp. Diretas'!$C$39</f>
        <v>0</v>
      </c>
      <c r="E53901" s="314" t="str">
        <f>Resumo!$R$5</f>
        <v>Despesa</v>
      </c>
      <c r="F53901" s="314" t="str">
        <f>Resumo!$R$7</f>
        <v>Despesa Direta</v>
      </c>
      <c r="G53901" s="327">
        <f>'Composições Desp. Diretas'!DV39</f>
        <v>0</v>
      </c>
    </row>
    <row r="53902" spans="1:7" x14ac:dyDescent="0.25">
      <c r="A53902" s="319">
        <f>'Comp. Desp. Indiretas'!$DU$7</f>
        <v>0</v>
      </c>
      <c r="B53902" s="314">
        <f>'Composições Desp. Diretas'!$A$40</f>
        <v>0</v>
      </c>
      <c r="C53902" s="314" t="str">
        <f>EAP!$C$10</f>
        <v>PP02</v>
      </c>
      <c r="D53902" s="315">
        <f>'Composições Desp. Diretas'!$C$40</f>
        <v>0</v>
      </c>
      <c r="E53902" s="314" t="str">
        <f>Resumo!$R$5</f>
        <v>Despesa</v>
      </c>
      <c r="F53902" s="314" t="str">
        <f>Resumo!$R$7</f>
        <v>Despesa Direta</v>
      </c>
      <c r="G53902" s="327">
        <f>'Composições Desp. Diretas'!DV40</f>
        <v>0</v>
      </c>
    </row>
    <row r="53903" spans="1:7" x14ac:dyDescent="0.25">
      <c r="A53903" s="319">
        <f>'Comp. Desp. Indiretas'!$DU$7</f>
        <v>0</v>
      </c>
      <c r="B53903" s="314">
        <f>'Composições Desp. Diretas'!$A$41</f>
        <v>0</v>
      </c>
      <c r="C53903" s="314" t="str">
        <f>EAP!$C$10</f>
        <v>PP02</v>
      </c>
      <c r="D53903" s="315">
        <f>'Composições Desp. Diretas'!$C$41</f>
        <v>0</v>
      </c>
      <c r="E53903" s="314" t="str">
        <f>Resumo!$R$5</f>
        <v>Despesa</v>
      </c>
      <c r="F53903" s="314" t="str">
        <f>Resumo!$R$7</f>
        <v>Despesa Direta</v>
      </c>
      <c r="G53903" s="327">
        <f>'Composições Desp. Diretas'!DV41</f>
        <v>0</v>
      </c>
    </row>
    <row r="53904" spans="1:7" x14ac:dyDescent="0.25">
      <c r="A53904" s="319">
        <f>'Comp. Desp. Indiretas'!$DU$7</f>
        <v>0</v>
      </c>
      <c r="B53904" s="314">
        <f>'Composições Desp. Diretas'!$A$42</f>
        <v>0</v>
      </c>
      <c r="C53904" s="314" t="str">
        <f>EAP!$C$10</f>
        <v>PP02</v>
      </c>
      <c r="D53904" s="315">
        <f>'Composições Desp. Diretas'!$C$42</f>
        <v>0</v>
      </c>
      <c r="E53904" s="314" t="str">
        <f>Resumo!$R$5</f>
        <v>Despesa</v>
      </c>
      <c r="F53904" s="314" t="str">
        <f>Resumo!$R$7</f>
        <v>Despesa Direta</v>
      </c>
      <c r="G53904" s="327">
        <f>'Composições Desp. Diretas'!DV42</f>
        <v>0</v>
      </c>
    </row>
    <row r="53905" spans="1:7" x14ac:dyDescent="0.25">
      <c r="A53905" s="319">
        <f>'Comp. Desp. Indiretas'!$DU$7</f>
        <v>0</v>
      </c>
      <c r="B53905" s="314">
        <f>'Composições Desp. Diretas'!$A$43</f>
        <v>0</v>
      </c>
      <c r="C53905" s="314" t="str">
        <f>EAP!$C$10</f>
        <v>PP02</v>
      </c>
      <c r="D53905" s="315">
        <f>'Composições Desp. Diretas'!$C$43</f>
        <v>0</v>
      </c>
      <c r="E53905" s="314" t="str">
        <f>Resumo!$R$5</f>
        <v>Despesa</v>
      </c>
      <c r="F53905" s="314" t="str">
        <f>Resumo!$R$7</f>
        <v>Despesa Direta</v>
      </c>
      <c r="G53905" s="327">
        <f>'Composições Desp. Diretas'!DV43</f>
        <v>0</v>
      </c>
    </row>
    <row r="53906" spans="1:7" x14ac:dyDescent="0.25">
      <c r="A53906" s="319">
        <f>'Comp. Desp. Indiretas'!$DU$7</f>
        <v>0</v>
      </c>
      <c r="B53906" s="314">
        <f>'Composições Desp. Diretas'!$A$44</f>
        <v>0</v>
      </c>
      <c r="C53906" s="314" t="str">
        <f>EAP!$C$10</f>
        <v>PP02</v>
      </c>
      <c r="D53906" s="315">
        <f>'Composições Desp. Diretas'!$C$44</f>
        <v>0</v>
      </c>
      <c r="E53906" s="314" t="str">
        <f>Resumo!$R$5</f>
        <v>Despesa</v>
      </c>
      <c r="F53906" s="314" t="str">
        <f>Resumo!$R$7</f>
        <v>Despesa Direta</v>
      </c>
      <c r="G53906" s="327">
        <f>'Composições Desp. Diretas'!DV44</f>
        <v>0</v>
      </c>
    </row>
    <row r="53907" spans="1:7" x14ac:dyDescent="0.25">
      <c r="A53907" s="319">
        <f>'Comp. Desp. Indiretas'!$DU$7</f>
        <v>0</v>
      </c>
      <c r="B53907" s="314">
        <f>'Composições Desp. Diretas'!$A$45</f>
        <v>0</v>
      </c>
      <c r="C53907" s="314" t="str">
        <f>EAP!$C$10</f>
        <v>PP02</v>
      </c>
      <c r="D53907" s="315">
        <f>'Composições Desp. Diretas'!$C$45</f>
        <v>0</v>
      </c>
      <c r="E53907" s="314" t="str">
        <f>Resumo!$R$5</f>
        <v>Despesa</v>
      </c>
      <c r="F53907" s="314" t="str">
        <f>Resumo!$R$7</f>
        <v>Despesa Direta</v>
      </c>
      <c r="G53907" s="327">
        <f>'Composições Desp. Diretas'!DV45</f>
        <v>0</v>
      </c>
    </row>
    <row r="53908" spans="1:7" x14ac:dyDescent="0.25">
      <c r="A53908" s="319">
        <f>'Comp. Desp. Indiretas'!$DU$7</f>
        <v>0</v>
      </c>
      <c r="B53908" s="314">
        <f>'Composições Desp. Diretas'!$A$46</f>
        <v>0</v>
      </c>
      <c r="C53908" s="314" t="str">
        <f>EAP!$C$10</f>
        <v>PP02</v>
      </c>
      <c r="D53908" s="315">
        <f>'Composições Desp. Diretas'!$C$46</f>
        <v>0</v>
      </c>
      <c r="E53908" s="314" t="str">
        <f>Resumo!$R$5</f>
        <v>Despesa</v>
      </c>
      <c r="F53908" s="314" t="str">
        <f>Resumo!$R$7</f>
        <v>Despesa Direta</v>
      </c>
      <c r="G53908" s="327">
        <f>'Composições Desp. Diretas'!DV46</f>
        <v>0</v>
      </c>
    </row>
    <row r="53909" spans="1:7" x14ac:dyDescent="0.25">
      <c r="A53909" s="319">
        <f>'Comp. Desp. Indiretas'!$DU$7</f>
        <v>0</v>
      </c>
      <c r="B53909" s="314">
        <f>'Composições Desp. Diretas'!$A$47</f>
        <v>0</v>
      </c>
      <c r="C53909" s="314" t="str">
        <f>EAP!$C$10</f>
        <v>PP02</v>
      </c>
      <c r="D53909" s="315">
        <f>'Composições Desp. Diretas'!$C$47</f>
        <v>0</v>
      </c>
      <c r="E53909" s="314" t="str">
        <f>Resumo!$R$5</f>
        <v>Despesa</v>
      </c>
      <c r="F53909" s="314" t="str">
        <f>Resumo!$R$7</f>
        <v>Despesa Direta</v>
      </c>
      <c r="G53909" s="327">
        <f>'Composições Desp. Diretas'!DV47</f>
        <v>0</v>
      </c>
    </row>
    <row r="53910" spans="1:7" x14ac:dyDescent="0.25">
      <c r="A53910" s="319">
        <f>'Comp. Desp. Indiretas'!$DU$7</f>
        <v>0</v>
      </c>
      <c r="B53910" s="314">
        <f>'Composições Desp. Diretas'!$A$48</f>
        <v>0</v>
      </c>
      <c r="C53910" s="314" t="str">
        <f>EAP!$C$10</f>
        <v>PP02</v>
      </c>
      <c r="D53910" s="315">
        <f>'Composições Desp. Diretas'!$C$48</f>
        <v>0</v>
      </c>
      <c r="E53910" s="314" t="str">
        <f>Resumo!$R$5</f>
        <v>Despesa</v>
      </c>
      <c r="F53910" s="314" t="str">
        <f>Resumo!$R$7</f>
        <v>Despesa Direta</v>
      </c>
      <c r="G53910" s="327">
        <f>'Composições Desp. Diretas'!DV48</f>
        <v>0</v>
      </c>
    </row>
    <row r="53911" spans="1:7" x14ac:dyDescent="0.25">
      <c r="A53911" s="319">
        <f>'Comp. Desp. Indiretas'!$DU$7</f>
        <v>0</v>
      </c>
      <c r="B53911" s="314">
        <f>'Composições Desp. Diretas'!$A$49</f>
        <v>0</v>
      </c>
      <c r="C53911" s="314" t="str">
        <f>EAP!$C$10</f>
        <v>PP02</v>
      </c>
      <c r="D53911" s="315">
        <f>'Composições Desp. Diretas'!$C$49</f>
        <v>0</v>
      </c>
      <c r="E53911" s="314" t="str">
        <f>Resumo!$R$5</f>
        <v>Despesa</v>
      </c>
      <c r="F53911" s="314" t="str">
        <f>Resumo!$R$7</f>
        <v>Despesa Direta</v>
      </c>
      <c r="G53911" s="327">
        <f>'Composições Desp. Diretas'!DV49</f>
        <v>0</v>
      </c>
    </row>
    <row r="53912" spans="1:7" x14ac:dyDescent="0.25">
      <c r="A53912" s="319">
        <f>'Comp. Desp. Indiretas'!$DU$7</f>
        <v>0</v>
      </c>
      <c r="B53912" s="314">
        <f>'Composições Desp. Diretas'!$A$50</f>
        <v>0</v>
      </c>
      <c r="C53912" s="314" t="str">
        <f>EAP!$C$10</f>
        <v>PP02</v>
      </c>
      <c r="D53912" s="315">
        <f>'Composições Desp. Diretas'!$C$50</f>
        <v>0</v>
      </c>
      <c r="E53912" s="314" t="str">
        <f>Resumo!$R$5</f>
        <v>Despesa</v>
      </c>
      <c r="F53912" s="314" t="str">
        <f>Resumo!$R$7</f>
        <v>Despesa Direta</v>
      </c>
      <c r="G53912" s="327">
        <f>'Composições Desp. Diretas'!DV50</f>
        <v>0</v>
      </c>
    </row>
    <row r="53913" spans="1:7" x14ac:dyDescent="0.25">
      <c r="A53913" s="319">
        <f>'Comp. Desp. Indiretas'!$DU$7</f>
        <v>0</v>
      </c>
      <c r="B53913" s="314">
        <f>'Composições Desp. Diretas'!$A$51</f>
        <v>0</v>
      </c>
      <c r="C53913" s="314" t="str">
        <f>EAP!$C$10</f>
        <v>PP02</v>
      </c>
      <c r="D53913" s="315">
        <f>'Composições Desp. Diretas'!$C$51</f>
        <v>0</v>
      </c>
      <c r="E53913" s="314" t="str">
        <f>Resumo!$R$5</f>
        <v>Despesa</v>
      </c>
      <c r="F53913" s="314" t="str">
        <f>Resumo!$R$7</f>
        <v>Despesa Direta</v>
      </c>
      <c r="G53913" s="327">
        <f>'Composições Desp. Diretas'!DV51</f>
        <v>0</v>
      </c>
    </row>
    <row r="53914" spans="1:7" x14ac:dyDescent="0.25">
      <c r="A53914" s="319">
        <f>'Comp. Desp. Indiretas'!$DU$7</f>
        <v>0</v>
      </c>
      <c r="B53914" s="314">
        <f>'Composições Desp. Diretas'!$A$52</f>
        <v>0</v>
      </c>
      <c r="C53914" s="314" t="str">
        <f>EAP!$C$10</f>
        <v>PP02</v>
      </c>
      <c r="D53914" s="315">
        <f>'Composições Desp. Diretas'!$C$52</f>
        <v>0</v>
      </c>
      <c r="E53914" s="314" t="str">
        <f>Resumo!$R$5</f>
        <v>Despesa</v>
      </c>
      <c r="F53914" s="314" t="str">
        <f>Resumo!$R$7</f>
        <v>Despesa Direta</v>
      </c>
      <c r="G53914" s="327">
        <f>'Composições Desp. Diretas'!DV52</f>
        <v>0</v>
      </c>
    </row>
    <row r="53915" spans="1:7" x14ac:dyDescent="0.25">
      <c r="A53915" s="319">
        <f>'Comp. Desp. Indiretas'!$DU$7</f>
        <v>0</v>
      </c>
      <c r="B53915" s="314">
        <f>'Composições Desp. Diretas'!$A$53</f>
        <v>0</v>
      </c>
      <c r="C53915" s="314" t="str">
        <f>EAP!$C$10</f>
        <v>PP02</v>
      </c>
      <c r="D53915" s="315">
        <f>'Composições Desp. Diretas'!$C$53</f>
        <v>0</v>
      </c>
      <c r="E53915" s="314" t="str">
        <f>Resumo!$R$5</f>
        <v>Despesa</v>
      </c>
      <c r="F53915" s="314" t="str">
        <f>Resumo!$R$7</f>
        <v>Despesa Direta</v>
      </c>
      <c r="G53915" s="327">
        <f>'Composições Desp. Diretas'!DV53</f>
        <v>0</v>
      </c>
    </row>
    <row r="53916" spans="1:7" x14ac:dyDescent="0.25">
      <c r="A53916" s="319">
        <f>'Comp. Desp. Indiretas'!$DU$7</f>
        <v>0</v>
      </c>
      <c r="B53916" s="314">
        <f>'Composições Desp. Diretas'!$A$54</f>
        <v>0</v>
      </c>
      <c r="C53916" s="314" t="str">
        <f>EAP!$C$10</f>
        <v>PP02</v>
      </c>
      <c r="D53916" s="315">
        <f>'Composições Desp. Diretas'!$C$54</f>
        <v>0</v>
      </c>
      <c r="E53916" s="314" t="str">
        <f>Resumo!$R$5</f>
        <v>Despesa</v>
      </c>
      <c r="F53916" s="314" t="str">
        <f>Resumo!$R$7</f>
        <v>Despesa Direta</v>
      </c>
      <c r="G53916" s="327">
        <f>'Composições Desp. Diretas'!DV54</f>
        <v>0</v>
      </c>
    </row>
    <row r="53917" spans="1:7" x14ac:dyDescent="0.25">
      <c r="A53917" s="319">
        <f>'Comp. Desp. Indiretas'!$DU$7</f>
        <v>0</v>
      </c>
      <c r="B53917" s="314">
        <f>'Composições Desp. Diretas'!$A$55</f>
        <v>0</v>
      </c>
      <c r="C53917" s="314" t="str">
        <f>EAP!$C$10</f>
        <v>PP02</v>
      </c>
      <c r="D53917" s="315">
        <f>'Composições Desp. Diretas'!$C$55</f>
        <v>0</v>
      </c>
      <c r="E53917" s="314" t="str">
        <f>Resumo!$R$5</f>
        <v>Despesa</v>
      </c>
      <c r="F53917" s="314" t="str">
        <f>Resumo!$R$7</f>
        <v>Despesa Direta</v>
      </c>
      <c r="G53917" s="327">
        <f>'Composições Desp. Diretas'!DV55</f>
        <v>0</v>
      </c>
    </row>
    <row r="53918" spans="1:7" x14ac:dyDescent="0.25">
      <c r="A53918" s="319">
        <f>'Comp. Desp. Indiretas'!$DU$7</f>
        <v>0</v>
      </c>
      <c r="B53918" s="314" t="str">
        <f>'Composições Desp. Diretas'!$A$57</f>
        <v>SE</v>
      </c>
      <c r="C53918" s="314" t="str">
        <f>EAP!$C$11</f>
        <v>PP03</v>
      </c>
      <c r="D53918" s="315" t="str">
        <f>'Composições Desp. Diretas'!$C$57</f>
        <v>análise lab eflu</v>
      </c>
      <c r="E53918" s="314" t="str">
        <f>Resumo!$R$5</f>
        <v>Despesa</v>
      </c>
      <c r="F53918" s="314" t="str">
        <f>Resumo!$R$7</f>
        <v>Despesa Direta</v>
      </c>
      <c r="G53918" s="327">
        <f>'Composições Desp. Diretas'!DV57</f>
        <v>0</v>
      </c>
    </row>
    <row r="53919" spans="1:7" x14ac:dyDescent="0.25">
      <c r="A53919" s="319">
        <f>'Comp. Desp. Indiretas'!$DU$7</f>
        <v>0</v>
      </c>
      <c r="B53919" s="314" t="str">
        <f>'Composições Desp. Diretas'!$A$58</f>
        <v>MOC</v>
      </c>
      <c r="C53919" s="314" t="str">
        <f>EAP!$C$11</f>
        <v>PP03</v>
      </c>
      <c r="D53919" s="315" t="str">
        <f>'Composições Desp. Diretas'!$C$58</f>
        <v>ANALISTA DE PROJETOS PLENO</v>
      </c>
      <c r="E53919" s="314" t="str">
        <f>Resumo!$R$5</f>
        <v>Despesa</v>
      </c>
      <c r="F53919" s="314" t="str">
        <f>Resumo!$R$7</f>
        <v>Despesa Direta</v>
      </c>
      <c r="G53919" s="327">
        <f>'Composições Desp. Diretas'!DV58</f>
        <v>0</v>
      </c>
    </row>
    <row r="53920" spans="1:7" x14ac:dyDescent="0.25">
      <c r="A53920" s="319">
        <f>'Comp. Desp. Indiretas'!$DU$7</f>
        <v>0</v>
      </c>
      <c r="B53920" s="314" t="str">
        <f>'Composições Desp. Diretas'!$A$59</f>
        <v>SE</v>
      </c>
      <c r="C53920" s="314" t="str">
        <f>EAP!$C$11</f>
        <v>PP03</v>
      </c>
      <c r="D53920" s="315" t="str">
        <f>'Composições Desp. Diretas'!$C$59</f>
        <v>Elaboração de RT Ecotox</v>
      </c>
      <c r="E53920" s="314" t="str">
        <f>Resumo!$R$5</f>
        <v>Despesa</v>
      </c>
      <c r="F53920" s="314" t="str">
        <f>Resumo!$R$7</f>
        <v>Despesa Direta</v>
      </c>
      <c r="G53920" s="327">
        <f>'Composições Desp. Diretas'!DV59</f>
        <v>0</v>
      </c>
    </row>
    <row r="53921" spans="1:7" x14ac:dyDescent="0.25">
      <c r="A53921" s="319">
        <f>'Comp. Desp. Indiretas'!$DU$7</f>
        <v>0</v>
      </c>
      <c r="B53921" s="314">
        <f>'Composições Desp. Diretas'!$A$60</f>
        <v>0</v>
      </c>
      <c r="C53921" s="314" t="str">
        <f>EAP!$C$11</f>
        <v>PP03</v>
      </c>
      <c r="D53921" s="315">
        <f>'Composições Desp. Diretas'!$C$60</f>
        <v>0</v>
      </c>
      <c r="E53921" s="314" t="str">
        <f>Resumo!$R$5</f>
        <v>Despesa</v>
      </c>
      <c r="F53921" s="314" t="str">
        <f>Resumo!$R$7</f>
        <v>Despesa Direta</v>
      </c>
      <c r="G53921" s="327">
        <f>'Composições Desp. Diretas'!DV60</f>
        <v>0</v>
      </c>
    </row>
    <row r="53922" spans="1:7" x14ac:dyDescent="0.25">
      <c r="A53922" s="319">
        <f>'Comp. Desp. Indiretas'!$DU$7</f>
        <v>0</v>
      </c>
      <c r="B53922" s="314">
        <f>'Composições Desp. Diretas'!$A$61</f>
        <v>0</v>
      </c>
      <c r="C53922" s="314" t="str">
        <f>EAP!$C$11</f>
        <v>PP03</v>
      </c>
      <c r="D53922" s="315">
        <f>'Composições Desp. Diretas'!$C$61</f>
        <v>0</v>
      </c>
      <c r="E53922" s="314" t="str">
        <f>Resumo!$R$5</f>
        <v>Despesa</v>
      </c>
      <c r="F53922" s="314" t="str">
        <f>Resumo!$R$7</f>
        <v>Despesa Direta</v>
      </c>
      <c r="G53922" s="327">
        <f>'Composições Desp. Diretas'!DV61</f>
        <v>0</v>
      </c>
    </row>
    <row r="53923" spans="1:7" x14ac:dyDescent="0.25">
      <c r="A53923" s="319">
        <f>'Comp. Desp. Indiretas'!$DU$7</f>
        <v>0</v>
      </c>
      <c r="B53923" s="314" t="str">
        <f>'Composições Desp. Diretas'!$A$62</f>
        <v>MOC</v>
      </c>
      <c r="C53923" s="314" t="str">
        <f>EAP!$C$11</f>
        <v>PP03</v>
      </c>
      <c r="D53923" s="315" t="str">
        <f>'Composições Desp. Diretas'!$C$62</f>
        <v>TÉCNICO OPERACIONAL</v>
      </c>
      <c r="E53923" s="314" t="str">
        <f>Resumo!$R$5</f>
        <v>Despesa</v>
      </c>
      <c r="F53923" s="314" t="str">
        <f>Resumo!$R$7</f>
        <v>Despesa Direta</v>
      </c>
      <c r="G53923" s="327">
        <f>'Composições Desp. Diretas'!DV62</f>
        <v>0</v>
      </c>
    </row>
    <row r="53924" spans="1:7" x14ac:dyDescent="0.25">
      <c r="A53924" s="319">
        <f>'Comp. Desp. Indiretas'!$DU$7</f>
        <v>0</v>
      </c>
      <c r="B53924" s="314" t="str">
        <f>'Composições Desp. Diretas'!$A$63</f>
        <v>DG</v>
      </c>
      <c r="C53924" s="314" t="str">
        <f>EAP!$C$11</f>
        <v>PP03</v>
      </c>
      <c r="D53924" s="315" t="str">
        <f>'Composições Desp. Diretas'!$C$63</f>
        <v>COMBUSTÍVEL - GASOLINA</v>
      </c>
      <c r="E53924" s="314" t="str">
        <f>Resumo!$R$5</f>
        <v>Despesa</v>
      </c>
      <c r="F53924" s="314" t="str">
        <f>Resumo!$R$7</f>
        <v>Despesa Direta</v>
      </c>
      <c r="G53924" s="327">
        <f>'Composições Desp. Diretas'!DV63</f>
        <v>0</v>
      </c>
    </row>
    <row r="53925" spans="1:7" x14ac:dyDescent="0.25">
      <c r="A53925" s="319">
        <f>'Comp. Desp. Indiretas'!$DU$7</f>
        <v>0</v>
      </c>
      <c r="B53925" s="314">
        <f>'Composições Desp. Diretas'!$A$64</f>
        <v>0</v>
      </c>
      <c r="C53925" s="314" t="str">
        <f>EAP!$C$11</f>
        <v>PP03</v>
      </c>
      <c r="D53925" s="315">
        <f>'Composições Desp. Diretas'!$C$64</f>
        <v>0</v>
      </c>
      <c r="E53925" s="314" t="str">
        <f>Resumo!$R$5</f>
        <v>Despesa</v>
      </c>
      <c r="F53925" s="314" t="str">
        <f>Resumo!$R$7</f>
        <v>Despesa Direta</v>
      </c>
      <c r="G53925" s="327">
        <f>'Composições Desp. Diretas'!DV64</f>
        <v>0</v>
      </c>
    </row>
    <row r="53926" spans="1:7" x14ac:dyDescent="0.25">
      <c r="A53926" s="319">
        <f>'Comp. Desp. Indiretas'!$DU$7</f>
        <v>0</v>
      </c>
      <c r="B53926" s="314">
        <f>'Composições Desp. Diretas'!$A$65</f>
        <v>0</v>
      </c>
      <c r="C53926" s="314" t="str">
        <f>EAP!$C$11</f>
        <v>PP03</v>
      </c>
      <c r="D53926" s="315">
        <f>'Composições Desp. Diretas'!$C$65</f>
        <v>0</v>
      </c>
      <c r="E53926" s="314" t="str">
        <f>Resumo!$R$5</f>
        <v>Despesa</v>
      </c>
      <c r="F53926" s="314" t="str">
        <f>Resumo!$R$7</f>
        <v>Despesa Direta</v>
      </c>
      <c r="G53926" s="327">
        <f>'Composições Desp. Diretas'!DV65</f>
        <v>0</v>
      </c>
    </row>
    <row r="53927" spans="1:7" x14ac:dyDescent="0.25">
      <c r="A53927" s="319">
        <f>'Comp. Desp. Indiretas'!$DU$7</f>
        <v>0</v>
      </c>
      <c r="B53927" s="314">
        <f>'Composições Desp. Diretas'!$A$66</f>
        <v>0</v>
      </c>
      <c r="C53927" s="314" t="str">
        <f>EAP!$C$11</f>
        <v>PP03</v>
      </c>
      <c r="D53927" s="315">
        <f>'Composições Desp. Diretas'!$C$66</f>
        <v>0</v>
      </c>
      <c r="E53927" s="314" t="str">
        <f>Resumo!$R$5</f>
        <v>Despesa</v>
      </c>
      <c r="F53927" s="314" t="str">
        <f>Resumo!$R$7</f>
        <v>Despesa Direta</v>
      </c>
      <c r="G53927" s="327">
        <f>'Composições Desp. Diretas'!DV66</f>
        <v>0</v>
      </c>
    </row>
    <row r="53928" spans="1:7" x14ac:dyDescent="0.25">
      <c r="A53928" s="319">
        <f>'Comp. Desp. Indiretas'!$DU$7</f>
        <v>0</v>
      </c>
      <c r="B53928" s="314">
        <f>'Composições Desp. Diretas'!$A$67</f>
        <v>0</v>
      </c>
      <c r="C53928" s="314" t="str">
        <f>EAP!$C$11</f>
        <v>PP03</v>
      </c>
      <c r="D53928" s="315">
        <f>'Composições Desp. Diretas'!$C$67</f>
        <v>0</v>
      </c>
      <c r="E53928" s="314" t="str">
        <f>Resumo!$R$5</f>
        <v>Despesa</v>
      </c>
      <c r="F53928" s="314" t="str">
        <f>Resumo!$R$7</f>
        <v>Despesa Direta</v>
      </c>
      <c r="G53928" s="327">
        <f>'Composições Desp. Diretas'!DV67</f>
        <v>0</v>
      </c>
    </row>
    <row r="53929" spans="1:7" x14ac:dyDescent="0.25">
      <c r="A53929" s="319">
        <f>'Comp. Desp. Indiretas'!$DU$7</f>
        <v>0</v>
      </c>
      <c r="B53929" s="314">
        <f>'Composições Desp. Diretas'!$A$68</f>
        <v>0</v>
      </c>
      <c r="C53929" s="314" t="str">
        <f>EAP!$C$11</f>
        <v>PP03</v>
      </c>
      <c r="D53929" s="315">
        <f>'Composições Desp. Diretas'!$C$68</f>
        <v>0</v>
      </c>
      <c r="E53929" s="314" t="str">
        <f>Resumo!$R$5</f>
        <v>Despesa</v>
      </c>
      <c r="F53929" s="314" t="str">
        <f>Resumo!$R$7</f>
        <v>Despesa Direta</v>
      </c>
      <c r="G53929" s="327">
        <f>'Composições Desp. Diretas'!DV68</f>
        <v>0</v>
      </c>
    </row>
    <row r="53930" spans="1:7" x14ac:dyDescent="0.25">
      <c r="A53930" s="319">
        <f>'Comp. Desp. Indiretas'!$DU$7</f>
        <v>0</v>
      </c>
      <c r="B53930" s="314">
        <f>'Composições Desp. Diretas'!$A$69</f>
        <v>0</v>
      </c>
      <c r="C53930" s="314" t="str">
        <f>EAP!$C$11</f>
        <v>PP03</v>
      </c>
      <c r="D53930" s="315">
        <f>'Composições Desp. Diretas'!$C$69</f>
        <v>0</v>
      </c>
      <c r="E53930" s="314" t="str">
        <f>Resumo!$R$5</f>
        <v>Despesa</v>
      </c>
      <c r="F53930" s="314" t="str">
        <f>Resumo!$R$7</f>
        <v>Despesa Direta</v>
      </c>
      <c r="G53930" s="327">
        <f>'Composições Desp. Diretas'!DV69</f>
        <v>0</v>
      </c>
    </row>
    <row r="53931" spans="1:7" x14ac:dyDescent="0.25">
      <c r="A53931" s="319">
        <f>'Comp. Desp. Indiretas'!$DU$7</f>
        <v>0</v>
      </c>
      <c r="B53931" s="314">
        <f>'Composições Desp. Diretas'!$A$70</f>
        <v>0</v>
      </c>
      <c r="C53931" s="314" t="str">
        <f>EAP!$C$11</f>
        <v>PP03</v>
      </c>
      <c r="D53931" s="315">
        <f>'Composições Desp. Diretas'!$C$70</f>
        <v>0</v>
      </c>
      <c r="E53931" s="314" t="str">
        <f>Resumo!$R$5</f>
        <v>Despesa</v>
      </c>
      <c r="F53931" s="314" t="str">
        <f>Resumo!$R$7</f>
        <v>Despesa Direta</v>
      </c>
      <c r="G53931" s="327">
        <f>'Composições Desp. Diretas'!DV70</f>
        <v>0</v>
      </c>
    </row>
    <row r="53932" spans="1:7" x14ac:dyDescent="0.25">
      <c r="A53932" s="319">
        <f>'Comp. Desp. Indiretas'!$DU$7</f>
        <v>0</v>
      </c>
      <c r="B53932" s="314">
        <f>'Composições Desp. Diretas'!$A$71</f>
        <v>0</v>
      </c>
      <c r="C53932" s="314" t="str">
        <f>EAP!$C$11</f>
        <v>PP03</v>
      </c>
      <c r="D53932" s="315">
        <f>'Composições Desp. Diretas'!$C$71</f>
        <v>0</v>
      </c>
      <c r="E53932" s="314" t="str">
        <f>Resumo!$R$5</f>
        <v>Despesa</v>
      </c>
      <c r="F53932" s="314" t="str">
        <f>Resumo!$R$7</f>
        <v>Despesa Direta</v>
      </c>
      <c r="G53932" s="327">
        <f>'Composições Desp. Diretas'!DV71</f>
        <v>0</v>
      </c>
    </row>
    <row r="53933" spans="1:7" x14ac:dyDescent="0.25">
      <c r="A53933" s="319">
        <f>'Comp. Desp. Indiretas'!$DU$7</f>
        <v>0</v>
      </c>
      <c r="B53933" s="314">
        <f>'Composições Desp. Diretas'!$A$72</f>
        <v>0</v>
      </c>
      <c r="C53933" s="314" t="str">
        <f>EAP!$C$11</f>
        <v>PP03</v>
      </c>
      <c r="D53933" s="315">
        <f>'Composições Desp. Diretas'!$C$72</f>
        <v>0</v>
      </c>
      <c r="E53933" s="314" t="str">
        <f>Resumo!$R$5</f>
        <v>Despesa</v>
      </c>
      <c r="F53933" s="314" t="str">
        <f>Resumo!$R$7</f>
        <v>Despesa Direta</v>
      </c>
      <c r="G53933" s="327">
        <f>'Composições Desp. Diretas'!DV72</f>
        <v>0</v>
      </c>
    </row>
    <row r="53934" spans="1:7" x14ac:dyDescent="0.25">
      <c r="A53934" s="319">
        <f>'Comp. Desp. Indiretas'!$DU$7</f>
        <v>0</v>
      </c>
      <c r="B53934" s="314">
        <f>'Composições Desp. Diretas'!$A$73</f>
        <v>0</v>
      </c>
      <c r="C53934" s="314" t="str">
        <f>EAP!$C$11</f>
        <v>PP03</v>
      </c>
      <c r="D53934" s="315">
        <f>'Composições Desp. Diretas'!$C$73</f>
        <v>0</v>
      </c>
      <c r="E53934" s="314" t="str">
        <f>Resumo!$R$5</f>
        <v>Despesa</v>
      </c>
      <c r="F53934" s="314" t="str">
        <f>Resumo!$R$7</f>
        <v>Despesa Direta</v>
      </c>
      <c r="G53934" s="327">
        <f>'Composições Desp. Diretas'!DV73</f>
        <v>0</v>
      </c>
    </row>
    <row r="53935" spans="1:7" x14ac:dyDescent="0.25">
      <c r="A53935" s="319">
        <f>'Comp. Desp. Indiretas'!$DU$7</f>
        <v>0</v>
      </c>
      <c r="B53935" s="314">
        <f>'Composições Desp. Diretas'!$A$74</f>
        <v>0</v>
      </c>
      <c r="C53935" s="314" t="str">
        <f>EAP!$C$11</f>
        <v>PP03</v>
      </c>
      <c r="D53935" s="315">
        <f>'Composições Desp. Diretas'!$C$74</f>
        <v>0</v>
      </c>
      <c r="E53935" s="314" t="str">
        <f>Resumo!$R$5</f>
        <v>Despesa</v>
      </c>
      <c r="F53935" s="314" t="str">
        <f>Resumo!$R$7</f>
        <v>Despesa Direta</v>
      </c>
      <c r="G53935" s="327">
        <f>'Composições Desp. Diretas'!DV74</f>
        <v>0</v>
      </c>
    </row>
    <row r="53936" spans="1:7" x14ac:dyDescent="0.25">
      <c r="A53936" s="319">
        <f>'Comp. Desp. Indiretas'!$DU$7</f>
        <v>0</v>
      </c>
      <c r="B53936" s="314">
        <f>'Composições Desp. Diretas'!$A$75</f>
        <v>0</v>
      </c>
      <c r="C53936" s="314" t="str">
        <f>EAP!$C$11</f>
        <v>PP03</v>
      </c>
      <c r="D53936" s="315">
        <f>'Composições Desp. Diretas'!$C$75</f>
        <v>0</v>
      </c>
      <c r="E53936" s="314" t="str">
        <f>Resumo!$R$5</f>
        <v>Despesa</v>
      </c>
      <c r="F53936" s="314" t="str">
        <f>Resumo!$R$7</f>
        <v>Despesa Direta</v>
      </c>
      <c r="G53936" s="327">
        <f>'Composições Desp. Diretas'!DV75</f>
        <v>0</v>
      </c>
    </row>
    <row r="53937" spans="1:7" x14ac:dyDescent="0.25">
      <c r="A53937" s="319">
        <f>'Comp. Desp. Indiretas'!$DU$7</f>
        <v>0</v>
      </c>
      <c r="B53937" s="314">
        <f>'Composições Desp. Diretas'!$A$76</f>
        <v>0</v>
      </c>
      <c r="C53937" s="314" t="str">
        <f>EAP!$C$11</f>
        <v>PP03</v>
      </c>
      <c r="D53937" s="315">
        <f>'Composições Desp. Diretas'!$C$76</f>
        <v>0</v>
      </c>
      <c r="E53937" s="314" t="str">
        <f>Resumo!$R$5</f>
        <v>Despesa</v>
      </c>
      <c r="F53937" s="314" t="str">
        <f>Resumo!$R$7</f>
        <v>Despesa Direta</v>
      </c>
      <c r="G53937" s="327">
        <f>'Composições Desp. Diretas'!DV76</f>
        <v>0</v>
      </c>
    </row>
    <row r="53938" spans="1:7" x14ac:dyDescent="0.25">
      <c r="A53938" s="319">
        <f>'Comp. Desp. Indiretas'!$DU$7</f>
        <v>0</v>
      </c>
      <c r="B53938" s="314">
        <f>'Composições Desp. Diretas'!$A$77</f>
        <v>0</v>
      </c>
      <c r="C53938" s="314" t="str">
        <f>EAP!$C$11</f>
        <v>PP03</v>
      </c>
      <c r="D53938" s="315">
        <f>'Composições Desp. Diretas'!$C$77</f>
        <v>0</v>
      </c>
      <c r="E53938" s="314" t="str">
        <f>Resumo!$R$5</f>
        <v>Despesa</v>
      </c>
      <c r="F53938" s="314" t="str">
        <f>Resumo!$R$7</f>
        <v>Despesa Direta</v>
      </c>
      <c r="G53938" s="327">
        <f>'Composições Desp. Diretas'!DV77</f>
        <v>0</v>
      </c>
    </row>
    <row r="53939" spans="1:7" x14ac:dyDescent="0.25">
      <c r="A53939" s="319">
        <f>'Comp. Desp. Indiretas'!$DU$7</f>
        <v>0</v>
      </c>
      <c r="B53939" s="314">
        <f>'Composições Desp. Diretas'!$A$78</f>
        <v>0</v>
      </c>
      <c r="C53939" s="314" t="str">
        <f>EAP!$C$11</f>
        <v>PP03</v>
      </c>
      <c r="D53939" s="315">
        <f>'Composições Desp. Diretas'!$C$78</f>
        <v>0</v>
      </c>
      <c r="E53939" s="314" t="str">
        <f>Resumo!$R$5</f>
        <v>Despesa</v>
      </c>
      <c r="F53939" s="314" t="str">
        <f>Resumo!$R$7</f>
        <v>Despesa Direta</v>
      </c>
      <c r="G53939" s="327">
        <f>'Composições Desp. Diretas'!DV78</f>
        <v>0</v>
      </c>
    </row>
    <row r="53948" spans="1:7" x14ac:dyDescent="0.25">
      <c r="A53948" s="319">
        <f>'Comp. Desp. Indiretas'!$DU$7</f>
        <v>0</v>
      </c>
      <c r="B53948" s="314">
        <f>'Composições Desp. Diretas'!$A$79</f>
        <v>0</v>
      </c>
      <c r="C53948" s="314" t="str">
        <f>EAP!$C$11</f>
        <v>PP03</v>
      </c>
      <c r="D53948" s="315">
        <f>'Composições Desp. Diretas'!$C$79</f>
        <v>0</v>
      </c>
      <c r="E53948" s="314" t="str">
        <f>Resumo!$R$5</f>
        <v>Despesa</v>
      </c>
      <c r="F53948" s="314" t="str">
        <f>Resumo!$R$7</f>
        <v>Despesa Direta</v>
      </c>
      <c r="G53948" s="327">
        <f>'Composições Desp. Diretas'!DV79</f>
        <v>0</v>
      </c>
    </row>
    <row r="54786" spans="1:7" x14ac:dyDescent="0.25">
      <c r="A54786" s="319">
        <f>'Comp. Desp. Indiretas'!$DU$7</f>
        <v>0</v>
      </c>
      <c r="D54786" s="315" t="str">
        <f>'CRONOG. DE RECEBIMENTO'!$A$5</f>
        <v>Monitoramento da Qualidade do Ar</v>
      </c>
      <c r="E54786" s="314" t="str">
        <f>Resumo!$R$4</f>
        <v>Receita</v>
      </c>
      <c r="F54786" s="314" t="str">
        <f>Resumo!$R$4</f>
        <v>Receita</v>
      </c>
      <c r="G54786" s="327">
        <f>'CRONOG. DE RECEBIMENTO'!AY5</f>
        <v>0</v>
      </c>
    </row>
    <row r="54787" spans="1:7" x14ac:dyDescent="0.25">
      <c r="A54787" s="319">
        <f>'Comp. Desp. Indiretas'!$DU$7</f>
        <v>0</v>
      </c>
      <c r="D54787" s="315" t="str">
        <f>'CRONOG. DE RECEBIMENTO'!$A$6</f>
        <v>Monitoramento de Ruído</v>
      </c>
      <c r="E54787" s="314" t="str">
        <f>Resumo!$R$4</f>
        <v>Receita</v>
      </c>
      <c r="F54787" s="314" t="str">
        <f>Resumo!$R$4</f>
        <v>Receita</v>
      </c>
      <c r="G54787" s="327">
        <f>'CRONOG. DE RECEBIMENTO'!AY6</f>
        <v>0</v>
      </c>
    </row>
    <row r="54788" spans="1:7" x14ac:dyDescent="0.25">
      <c r="A54788" s="319">
        <f>'Comp. Desp. Indiretas'!$DU$7</f>
        <v>0</v>
      </c>
      <c r="D54788" s="315" t="str">
        <f>'CRONOG. DE RECEBIMENTO'!$A$7</f>
        <v>Monitoramento de Efluentes Industriais</v>
      </c>
      <c r="E54788" s="314" t="str">
        <f>Resumo!$R$4</f>
        <v>Receita</v>
      </c>
      <c r="F54788" s="314" t="str">
        <f>Resumo!$R$4</f>
        <v>Receita</v>
      </c>
      <c r="G54788" s="327">
        <f>'CRONOG. DE RECEBIMENTO'!AY7</f>
        <v>0</v>
      </c>
    </row>
    <row r="54816" spans="1:7" x14ac:dyDescent="0.25">
      <c r="A54816" s="319">
        <f>'Comp. Desp. Indiretas'!$DU$7</f>
        <v>0</v>
      </c>
      <c r="D54816" s="315" t="str">
        <f>Resumo!$R$8</f>
        <v>Imposto</v>
      </c>
      <c r="E54816" s="314" t="str">
        <f>Resumo!$R$5</f>
        <v>Despesa</v>
      </c>
      <c r="F54816" s="314" t="str">
        <f>Resumo!$R$8</f>
        <v>Imposto</v>
      </c>
      <c r="G54816" s="327">
        <f>'CRONOG. DE RECEBIMENTO'!AY10</f>
        <v>0</v>
      </c>
    </row>
    <row r="54817" spans="1:7" x14ac:dyDescent="0.25">
      <c r="A54817" s="319">
        <f>'Comp. Desp. Indiretas'!$DU$7</f>
        <v>0</v>
      </c>
      <c r="D54817" s="315" t="str">
        <f>Resumo!$R$9</f>
        <v>Overhead</v>
      </c>
      <c r="E54817" s="314" t="str">
        <f>Resumo!$R$9</f>
        <v>Overhead</v>
      </c>
      <c r="F54817" s="314" t="str">
        <f>Resumo!$R$9</f>
        <v>Overhead</v>
      </c>
      <c r="G54817" s="327">
        <f>'CRONOG. DE RECEBIMENTO'!AY15</f>
        <v>0</v>
      </c>
    </row>
    <row r="54818" spans="1:7" x14ac:dyDescent="0.25">
      <c r="A54818" s="319">
        <f>'Comp. Desp. Indiretas'!$DU$7</f>
        <v>0</v>
      </c>
      <c r="D54818" s="315" t="str">
        <f>Resumo!$R$10</f>
        <v>Margem</v>
      </c>
      <c r="E54818" s="314" t="str">
        <f>Resumo!$R$10</f>
        <v>Margem</v>
      </c>
      <c r="F54818" s="314" t="str">
        <f>Resumo!$R$10</f>
        <v>Margem</v>
      </c>
      <c r="G54818" s="327">
        <f>'CRONOG. DE RECEBIMENTO'!AY17</f>
        <v>0</v>
      </c>
    </row>
    <row r="54819" spans="1:7" x14ac:dyDescent="0.25">
      <c r="A54819" s="319">
        <f>'Comp. Desp. Indiretas'!$DU$7</f>
        <v>0</v>
      </c>
      <c r="D54819" s="315" t="str">
        <f>Resumo!$R$11</f>
        <v>Risco</v>
      </c>
      <c r="E54819" s="314" t="str">
        <f>Resumo!$R$11</f>
        <v>Risco</v>
      </c>
      <c r="F54819" s="314" t="str">
        <f>Resumo!$R$11</f>
        <v>Risco</v>
      </c>
      <c r="G54819" s="327">
        <f>'CRONOG. DE RECEBIMENTO'!AY16</f>
        <v>0</v>
      </c>
    </row>
    <row r="54820" spans="1:7" x14ac:dyDescent="0.25">
      <c r="A54820" s="319">
        <f>'Comp. Desp. Indiretas'!$DU$7</f>
        <v>0</v>
      </c>
      <c r="D54820" s="315" t="str">
        <f>'CRONOG. DE RECEBIMENTO'!$A$11</f>
        <v>TOTAL MENSAL - RECEITA LÍQUIDA</v>
      </c>
      <c r="E54820" s="314" t="str">
        <f>Resumo!$R$4</f>
        <v>Receita</v>
      </c>
      <c r="F54820" s="314" t="str">
        <f>'CRONOG. DE RECEBIMENTO'!$A$11</f>
        <v>TOTAL MENSAL - RECEITA LÍQUIDA</v>
      </c>
      <c r="G54820" s="327">
        <f>'CRONOG. DE RECEBIMENTO'!$AY$11</f>
        <v>0</v>
      </c>
    </row>
    <row r="54821" spans="1:7" x14ac:dyDescent="0.25">
      <c r="A54821" s="319">
        <f>'Comp. Desp. Indiretas'!$DU$7</f>
        <v>0</v>
      </c>
      <c r="D54821" s="315" t="str">
        <f>'CRONOG. DE RECEBIMENTO'!$A$12</f>
        <v>TOTAL ACUMULADO - RECEITA LÍQUIDA</v>
      </c>
      <c r="E54821" s="314" t="str">
        <f>Resumo!$R$4</f>
        <v>Receita</v>
      </c>
      <c r="F54821" s="314" t="str">
        <f>'CRONOG. DE RECEBIMENTO'!$A$12</f>
        <v>TOTAL ACUMULADO - RECEITA LÍQUIDA</v>
      </c>
      <c r="G54821" s="327">
        <f>'CRONOG. DE RECEBIMENTO'!$AY$12</f>
        <v>17472.697328999995</v>
      </c>
    </row>
    <row r="54822" spans="1:7" x14ac:dyDescent="0.25">
      <c r="A54822" s="319">
        <f>'Comp. Desp. Indiretas'!$DU$7</f>
        <v>0</v>
      </c>
      <c r="D54822" s="315" t="str">
        <f>'CRONOG. DE RECEBIMENTO'!$A$38</f>
        <v>Monitoramento da Qualidade do Ar</v>
      </c>
      <c r="E54822" s="314" t="str">
        <f>Resumo!$R$12</f>
        <v>Recebimento Cliente</v>
      </c>
      <c r="F54822" s="314" t="str">
        <f>Resumo!$R$12</f>
        <v>Recebimento Cliente</v>
      </c>
      <c r="G54822" s="327">
        <f>'CRONOG. DE RECEBIMENTO'!$AY$38</f>
        <v>0</v>
      </c>
    </row>
    <row r="54823" spans="1:7" x14ac:dyDescent="0.25">
      <c r="A54823" s="319">
        <f>'Comp. Desp. Indiretas'!$DU$7</f>
        <v>0</v>
      </c>
      <c r="D54823" s="315" t="str">
        <f>'CRONOG. DE RECEBIMENTO'!$A$39</f>
        <v>Monitoramento de Ruído</v>
      </c>
      <c r="E54823" s="314" t="str">
        <f>Resumo!$R$12</f>
        <v>Recebimento Cliente</v>
      </c>
      <c r="F54823" s="314" t="str">
        <f>Resumo!$R$12</f>
        <v>Recebimento Cliente</v>
      </c>
      <c r="G54823" s="327">
        <f>'CRONOG. DE RECEBIMENTO'!$AY$39</f>
        <v>0</v>
      </c>
    </row>
    <row r="54824" spans="1:7" x14ac:dyDescent="0.25">
      <c r="A54824" s="319">
        <f>'Comp. Desp. Indiretas'!$DU$7</f>
        <v>0</v>
      </c>
      <c r="D54824" s="315" t="str">
        <f>'CRONOG. DE RECEBIMENTO'!$A$40</f>
        <v>Monitoramento de Efluentes Industriais</v>
      </c>
      <c r="E54824" s="314" t="str">
        <f>Resumo!$R$12</f>
        <v>Recebimento Cliente</v>
      </c>
      <c r="F54824" s="314" t="str">
        <f>Resumo!$R$12</f>
        <v>Recebimento Cliente</v>
      </c>
      <c r="G54824" s="327">
        <f>'CRONOG. DE RECEBIMENTO'!$AY$40</f>
        <v>0</v>
      </c>
    </row>
    <row r="54852" spans="1:7" x14ac:dyDescent="0.25">
      <c r="A54852" s="319">
        <f>'Comp. Desp. Indiretas'!$DV$7</f>
        <v>0</v>
      </c>
      <c r="B54852" s="314" t="str">
        <f>'Comp. Desp. Indiretas'!$A$9</f>
        <v>MOC</v>
      </c>
      <c r="D54852" s="315" t="str">
        <f>'Comp. Desp. Indiretas'!$C$9</f>
        <v>DIRETOR TÉCNICO</v>
      </c>
      <c r="E54852" s="314" t="str">
        <f>Resumo!$R$5</f>
        <v>Despesa</v>
      </c>
      <c r="F54852" s="314" t="str">
        <f>Resumo!$R$6</f>
        <v>Despesa Indireta</v>
      </c>
      <c r="G54852" s="327">
        <f>'Comp. Desp. Indiretas'!DV9</f>
        <v>0</v>
      </c>
    </row>
    <row r="54853" spans="1:7" x14ac:dyDescent="0.25">
      <c r="A54853" s="319">
        <f>'Comp. Desp. Indiretas'!$DV$7</f>
        <v>0</v>
      </c>
      <c r="B54853" s="314" t="str">
        <f>'Comp. Desp. Indiretas'!$A$10</f>
        <v>MOC</v>
      </c>
      <c r="D54853" s="315" t="str">
        <f>'Comp. Desp. Indiretas'!$C$10</f>
        <v>GERENTE DE PROJETO</v>
      </c>
      <c r="E54853" s="314" t="str">
        <f>Resumo!$R$5</f>
        <v>Despesa</v>
      </c>
      <c r="F54853" s="314" t="str">
        <f>Resumo!$R$6</f>
        <v>Despesa Indireta</v>
      </c>
      <c r="G54853" s="327">
        <f>'Comp. Desp. Indiretas'!DV10</f>
        <v>0</v>
      </c>
    </row>
    <row r="54854" spans="1:7" x14ac:dyDescent="0.25">
      <c r="A54854" s="319">
        <f>'Comp. Desp. Indiretas'!$DV$7</f>
        <v>0</v>
      </c>
      <c r="B54854" s="314" t="str">
        <f>'Comp. Desp. Indiretas'!$A$11</f>
        <v>MOC</v>
      </c>
      <c r="D54854" s="315" t="str">
        <f>'Comp. Desp. Indiretas'!$C$11</f>
        <v>COORD. DE PROJETO</v>
      </c>
      <c r="E54854" s="314" t="str">
        <f>Resumo!$R$5</f>
        <v>Despesa</v>
      </c>
      <c r="F54854" s="314" t="str">
        <f>Resumo!$R$6</f>
        <v>Despesa Indireta</v>
      </c>
      <c r="G54854" s="327">
        <f>'Comp. Desp. Indiretas'!DV11</f>
        <v>0</v>
      </c>
    </row>
    <row r="54855" spans="1:7" x14ac:dyDescent="0.25">
      <c r="A54855" s="319">
        <f>'Comp. Desp. Indiretas'!$DV$7</f>
        <v>0</v>
      </c>
      <c r="B54855" s="314" t="str">
        <f>'Comp. Desp. Indiretas'!$A$12</f>
        <v>MOC</v>
      </c>
      <c r="D54855" s="315" t="str">
        <f>'Comp. Desp. Indiretas'!$C$12</f>
        <v>COORD. OPERACIONAL</v>
      </c>
      <c r="E54855" s="314" t="str">
        <f>Resumo!$R$5</f>
        <v>Despesa</v>
      </c>
      <c r="F54855" s="314" t="str">
        <f>Resumo!$R$6</f>
        <v>Despesa Indireta</v>
      </c>
      <c r="G54855" s="327">
        <f>'Comp. Desp. Indiretas'!DV12</f>
        <v>0</v>
      </c>
    </row>
    <row r="54856" spans="1:7" x14ac:dyDescent="0.25">
      <c r="A54856" s="319">
        <f>'Comp. Desp. Indiretas'!$DV$7</f>
        <v>0</v>
      </c>
      <c r="B54856" s="314" t="str">
        <f>'Comp. Desp. Indiretas'!$A$13</f>
        <v>MOC</v>
      </c>
      <c r="D54856" s="315" t="str">
        <f>'Comp. Desp. Indiretas'!$C$13</f>
        <v>ANALISTA DE PROJETOS SENIOR</v>
      </c>
      <c r="E54856" s="314" t="str">
        <f>Resumo!$R$5</f>
        <v>Despesa</v>
      </c>
      <c r="F54856" s="314" t="str">
        <f>Resumo!$R$6</f>
        <v>Despesa Indireta</v>
      </c>
      <c r="G54856" s="327">
        <f>'Comp. Desp. Indiretas'!DV13</f>
        <v>0</v>
      </c>
    </row>
    <row r="54857" spans="1:7" x14ac:dyDescent="0.25">
      <c r="A54857" s="319">
        <f>'Comp. Desp. Indiretas'!$DV$7</f>
        <v>0</v>
      </c>
      <c r="B54857" s="314" t="str">
        <f>'Comp. Desp. Indiretas'!$A$14</f>
        <v>MOC</v>
      </c>
      <c r="D54857" s="315" t="str">
        <f>'Comp. Desp. Indiretas'!$C$14</f>
        <v>ANALISTA DE PROJETOS PLENO</v>
      </c>
      <c r="E54857" s="314" t="str">
        <f>Resumo!$R$5</f>
        <v>Despesa</v>
      </c>
      <c r="F54857" s="314" t="str">
        <f>Resumo!$R$6</f>
        <v>Despesa Indireta</v>
      </c>
      <c r="G54857" s="327">
        <f>'Comp. Desp. Indiretas'!DV14</f>
        <v>0</v>
      </c>
    </row>
    <row r="54858" spans="1:7" x14ac:dyDescent="0.25">
      <c r="A54858" s="319">
        <f>'Comp. Desp. Indiretas'!$DV$7</f>
        <v>0</v>
      </c>
      <c r="B54858" s="314" t="str">
        <f>'Comp. Desp. Indiretas'!$A$15</f>
        <v>MOC</v>
      </c>
      <c r="D54858" s="315" t="str">
        <f>'Comp. Desp. Indiretas'!$C$15</f>
        <v>ANALISTA DE PROJETOS JUNIOR</v>
      </c>
      <c r="E54858" s="314" t="str">
        <f>Resumo!$R$5</f>
        <v>Despesa</v>
      </c>
      <c r="F54858" s="314" t="str">
        <f>Resumo!$R$6</f>
        <v>Despesa Indireta</v>
      </c>
      <c r="G54858" s="327">
        <f>'Comp. Desp. Indiretas'!DV15</f>
        <v>0</v>
      </c>
    </row>
    <row r="54859" spans="1:7" x14ac:dyDescent="0.25">
      <c r="A54859" s="319">
        <f>'Comp. Desp. Indiretas'!$DV$7</f>
        <v>0</v>
      </c>
      <c r="B54859" s="314" t="str">
        <f>'Comp. Desp. Indiretas'!$A$16</f>
        <v>MOC</v>
      </c>
      <c r="D54859" s="315" t="str">
        <f>'Comp. Desp. Indiretas'!$C$16</f>
        <v>TÉCNICO OPERACIONAL</v>
      </c>
      <c r="E54859" s="314" t="str">
        <f>Resumo!$R$5</f>
        <v>Despesa</v>
      </c>
      <c r="F54859" s="314" t="str">
        <f>Resumo!$R$6</f>
        <v>Despesa Indireta</v>
      </c>
      <c r="G54859" s="327">
        <f>'Comp. Desp. Indiretas'!DV16</f>
        <v>0</v>
      </c>
    </row>
    <row r="54860" spans="1:7" x14ac:dyDescent="0.25">
      <c r="A54860" s="319">
        <f>'Comp. Desp. Indiretas'!$DV$7</f>
        <v>0</v>
      </c>
      <c r="B54860" s="314" t="str">
        <f>'Comp. Desp. Indiretas'!$A$17</f>
        <v>MOC</v>
      </c>
      <c r="D54860" s="315" t="str">
        <f>'Comp. Desp. Indiretas'!$C$17</f>
        <v>TÉCNICO OPERACIONAL - C/ PERICULOSIDADE</v>
      </c>
      <c r="E54860" s="314" t="str">
        <f>Resumo!$R$5</f>
        <v>Despesa</v>
      </c>
      <c r="F54860" s="314" t="str">
        <f>Resumo!$R$6</f>
        <v>Despesa Indireta</v>
      </c>
      <c r="G54860" s="327">
        <f>'Comp. Desp. Indiretas'!DV17</f>
        <v>0</v>
      </c>
    </row>
    <row r="54861" spans="1:7" x14ac:dyDescent="0.25">
      <c r="A54861" s="319">
        <f>'Comp. Desp. Indiretas'!$DV$7</f>
        <v>0</v>
      </c>
      <c r="B54861" s="314" t="str">
        <f>'Comp. Desp. Indiretas'!$A$18</f>
        <v>MOC</v>
      </c>
      <c r="D54861" s="315" t="str">
        <f>'Comp. Desp. Indiretas'!$C$18</f>
        <v>ANALISTA DE GEOPROCESSAMENTO</v>
      </c>
      <c r="E54861" s="314" t="str">
        <f>Resumo!$R$5</f>
        <v>Despesa</v>
      </c>
      <c r="F54861" s="314" t="str">
        <f>Resumo!$R$6</f>
        <v>Despesa Indireta</v>
      </c>
      <c r="G54861" s="327">
        <f>'Comp. Desp. Indiretas'!DV18</f>
        <v>0</v>
      </c>
    </row>
    <row r="54862" spans="1:7" x14ac:dyDescent="0.25">
      <c r="A54862" s="319">
        <f>'Comp. Desp. Indiretas'!$DV$7</f>
        <v>0</v>
      </c>
      <c r="B54862" s="314" t="str">
        <f>'Comp. Desp. Indiretas'!$A$19</f>
        <v>MOC</v>
      </c>
      <c r="D54862" s="315" t="str">
        <f>'Comp. Desp. Indiretas'!$C$19</f>
        <v>ASSISTENTE DE PROJETOS</v>
      </c>
      <c r="E54862" s="314" t="str">
        <f>Resumo!$R$5</f>
        <v>Despesa</v>
      </c>
      <c r="F54862" s="314" t="str">
        <f>Resumo!$R$6</f>
        <v>Despesa Indireta</v>
      </c>
      <c r="G54862" s="327">
        <f>'Comp. Desp. Indiretas'!DV19</f>
        <v>0</v>
      </c>
    </row>
    <row r="54863" spans="1:7" x14ac:dyDescent="0.25">
      <c r="A54863" s="319">
        <f>'Comp. Desp. Indiretas'!$DV$7</f>
        <v>0</v>
      </c>
      <c r="B54863" s="314" t="str">
        <f>'Comp. Desp. Indiretas'!$A$20</f>
        <v>MOC</v>
      </c>
      <c r="D54863" s="315" t="str">
        <f>'Comp. Desp. Indiretas'!$C$20</f>
        <v>AUXILIAR TÉCNICO</v>
      </c>
      <c r="E54863" s="314" t="str">
        <f>Resumo!$R$5</f>
        <v>Despesa</v>
      </c>
      <c r="F54863" s="314" t="str">
        <f>Resumo!$R$6</f>
        <v>Despesa Indireta</v>
      </c>
      <c r="G54863" s="327">
        <f>'Comp. Desp. Indiretas'!DV20</f>
        <v>0</v>
      </c>
    </row>
    <row r="54864" spans="1:7" x14ac:dyDescent="0.25">
      <c r="A54864" s="319">
        <f>'Comp. Desp. Indiretas'!$DV$7</f>
        <v>0</v>
      </c>
      <c r="B54864" s="314" t="str">
        <f>'Comp. Desp. Indiretas'!$A$21</f>
        <v>MOC</v>
      </c>
      <c r="D54864" s="315" t="str">
        <f>'Comp. Desp. Indiretas'!$C$21</f>
        <v>ESTAGIÁRIO TÉCNICO</v>
      </c>
      <c r="E54864" s="314" t="str">
        <f>Resumo!$R$5</f>
        <v>Despesa</v>
      </c>
      <c r="F54864" s="314" t="str">
        <f>Resumo!$R$6</f>
        <v>Despesa Indireta</v>
      </c>
      <c r="G54864" s="327">
        <f>'Comp. Desp. Indiretas'!DV21</f>
        <v>0</v>
      </c>
    </row>
    <row r="54865" spans="1:7" x14ac:dyDescent="0.25">
      <c r="A54865" s="319">
        <f>'Comp. Desp. Indiretas'!$DV$7</f>
        <v>0</v>
      </c>
      <c r="B54865" s="314" t="str">
        <f>'Comp. Desp. Indiretas'!$A$22</f>
        <v>MOC</v>
      </c>
      <c r="D54865" s="315" t="str">
        <f>'Comp. Desp. Indiretas'!$C$22</f>
        <v>ANALISTA FINANCEIRO</v>
      </c>
      <c r="E54865" s="314" t="str">
        <f>Resumo!$R$5</f>
        <v>Despesa</v>
      </c>
      <c r="F54865" s="314" t="str">
        <f>Resumo!$R$6</f>
        <v>Despesa Indireta</v>
      </c>
      <c r="G54865" s="327">
        <f>'Comp. Desp. Indiretas'!DV22</f>
        <v>0</v>
      </c>
    </row>
    <row r="54866" spans="1:7" x14ac:dyDescent="0.25">
      <c r="A54866" s="319">
        <f>'Comp. Desp. Indiretas'!$DV$7</f>
        <v>0</v>
      </c>
      <c r="B54866" s="314" t="str">
        <f>'Comp. Desp. Indiretas'!$A$23</f>
        <v>MOC</v>
      </c>
      <c r="D54866" s="315" t="str">
        <f>'Comp. Desp. Indiretas'!$C$23</f>
        <v>ANALISTA DE SUPRIMENTOS</v>
      </c>
      <c r="E54866" s="314" t="str">
        <f>Resumo!$R$5</f>
        <v>Despesa</v>
      </c>
      <c r="F54866" s="314" t="str">
        <f>Resumo!$R$6</f>
        <v>Despesa Indireta</v>
      </c>
      <c r="G54866" s="327">
        <f>'Comp. Desp. Indiretas'!DV23</f>
        <v>0</v>
      </c>
    </row>
    <row r="54867" spans="1:7" x14ac:dyDescent="0.25">
      <c r="A54867" s="319">
        <f>'Comp. Desp. Indiretas'!$DV$7</f>
        <v>0</v>
      </c>
      <c r="B54867" s="314" t="str">
        <f>'Comp. Desp. Indiretas'!$A$24</f>
        <v>DG</v>
      </c>
      <c r="D54867" s="315" t="str">
        <f>'Comp. Desp. Indiretas'!$C$24</f>
        <v>HOSPEDAGEM - NIVEL 1</v>
      </c>
      <c r="E54867" s="314" t="str">
        <f>Resumo!$R$5</f>
        <v>Despesa</v>
      </c>
      <c r="F54867" s="314" t="str">
        <f>Resumo!$R$6</f>
        <v>Despesa Indireta</v>
      </c>
      <c r="G54867" s="327">
        <f>'Comp. Desp. Indiretas'!DV24</f>
        <v>0</v>
      </c>
    </row>
    <row r="54868" spans="1:7" x14ac:dyDescent="0.25">
      <c r="A54868" s="319">
        <f>'Comp. Desp. Indiretas'!$DV$7</f>
        <v>0</v>
      </c>
      <c r="B54868" s="314" t="str">
        <f>'Comp. Desp. Indiretas'!$A$25</f>
        <v>DG</v>
      </c>
      <c r="D54868" s="315" t="str">
        <f>'Comp. Desp. Indiretas'!$C$25</f>
        <v>HOSPEDAGEM - NIVEL 2</v>
      </c>
      <c r="E54868" s="314" t="str">
        <f>Resumo!$R$5</f>
        <v>Despesa</v>
      </c>
      <c r="F54868" s="314" t="str">
        <f>Resumo!$R$6</f>
        <v>Despesa Indireta</v>
      </c>
      <c r="G54868" s="327">
        <f>'Comp. Desp. Indiretas'!DV25</f>
        <v>0</v>
      </c>
    </row>
    <row r="54869" spans="1:7" x14ac:dyDescent="0.25">
      <c r="A54869" s="319">
        <f>'Comp. Desp. Indiretas'!$DV$7</f>
        <v>0</v>
      </c>
      <c r="B54869" s="314" t="str">
        <f>'Comp. Desp. Indiretas'!$A$26</f>
        <v>DG</v>
      </c>
      <c r="D54869" s="315" t="str">
        <f>'Comp. Desp. Indiretas'!$C$26</f>
        <v>HOSPEDAGEM - NIVEL 3</v>
      </c>
      <c r="E54869" s="314" t="str">
        <f>Resumo!$R$5</f>
        <v>Despesa</v>
      </c>
      <c r="F54869" s="314" t="str">
        <f>Resumo!$R$6</f>
        <v>Despesa Indireta</v>
      </c>
      <c r="G54869" s="327">
        <f>'Comp. Desp. Indiretas'!DV26</f>
        <v>0</v>
      </c>
    </row>
    <row r="54870" spans="1:7" x14ac:dyDescent="0.25">
      <c r="A54870" s="319">
        <f>'Comp. Desp. Indiretas'!$DV$7</f>
        <v>0</v>
      </c>
      <c r="B54870" s="314" t="str">
        <f>'Comp. Desp. Indiretas'!$A$27</f>
        <v>DG</v>
      </c>
      <c r="D54870" s="315" t="str">
        <f>'Comp. Desp. Indiretas'!$C$27</f>
        <v>LOCAÇÃO DE BASE OPERACIONAL</v>
      </c>
      <c r="E54870" s="314" t="str">
        <f>Resumo!$R$5</f>
        <v>Despesa</v>
      </c>
      <c r="F54870" s="314" t="str">
        <f>Resumo!$R$6</f>
        <v>Despesa Indireta</v>
      </c>
      <c r="G54870" s="327">
        <f>'Comp. Desp. Indiretas'!DV27</f>
        <v>0</v>
      </c>
    </row>
    <row r="54871" spans="1:7" x14ac:dyDescent="0.25">
      <c r="A54871" s="319">
        <f>'Comp. Desp. Indiretas'!$DV$7</f>
        <v>0</v>
      </c>
      <c r="B54871" s="314" t="str">
        <f>'Comp. Desp. Indiretas'!$A$28</f>
        <v>DG</v>
      </c>
      <c r="D54871" s="315" t="str">
        <f>'Comp. Desp. Indiretas'!$C$28</f>
        <v>ALIMENTAÇÃO - NIVEL 1</v>
      </c>
      <c r="E54871" s="314" t="str">
        <f>Resumo!$R$5</f>
        <v>Despesa</v>
      </c>
      <c r="F54871" s="314" t="str">
        <f>Resumo!$R$6</f>
        <v>Despesa Indireta</v>
      </c>
      <c r="G54871" s="327">
        <f>'Comp. Desp. Indiretas'!DV28</f>
        <v>0</v>
      </c>
    </row>
    <row r="54872" spans="1:7" x14ac:dyDescent="0.25">
      <c r="A54872" s="319">
        <f>'Comp. Desp. Indiretas'!$DV$7</f>
        <v>0</v>
      </c>
      <c r="B54872" s="314" t="str">
        <f>'Comp. Desp. Indiretas'!$A$29</f>
        <v>DG</v>
      </c>
      <c r="D54872" s="315" t="str">
        <f>'Comp. Desp. Indiretas'!$C$29</f>
        <v>ALIMENTAÇÃO - NIVEL 2</v>
      </c>
      <c r="E54872" s="314" t="str">
        <f>Resumo!$R$5</f>
        <v>Despesa</v>
      </c>
      <c r="F54872" s="314" t="str">
        <f>Resumo!$R$6</f>
        <v>Despesa Indireta</v>
      </c>
      <c r="G54872" s="327">
        <f>'Comp. Desp. Indiretas'!DV29</f>
        <v>0</v>
      </c>
    </row>
    <row r="54873" spans="1:7" x14ac:dyDescent="0.25">
      <c r="A54873" s="319">
        <f>'Comp. Desp. Indiretas'!$DV$7</f>
        <v>0</v>
      </c>
      <c r="B54873" s="314" t="str">
        <f>'Comp. Desp. Indiretas'!$A$30</f>
        <v>DG</v>
      </c>
      <c r="D54873" s="315" t="str">
        <f>'Comp. Desp. Indiretas'!$C$30</f>
        <v>ALIMENTAÇÃO - NIVEL 3</v>
      </c>
      <c r="E54873" s="314" t="str">
        <f>Resumo!$R$5</f>
        <v>Despesa</v>
      </c>
      <c r="F54873" s="314" t="str">
        <f>Resumo!$R$6</f>
        <v>Despesa Indireta</v>
      </c>
      <c r="G54873" s="327">
        <f>'Comp. Desp. Indiretas'!DV30</f>
        <v>0</v>
      </c>
    </row>
    <row r="54874" spans="1:7" x14ac:dyDescent="0.25">
      <c r="A54874" s="319">
        <f>'Comp. Desp. Indiretas'!$DV$7</f>
        <v>0</v>
      </c>
      <c r="B54874" s="314" t="str">
        <f>'Comp. Desp. Indiretas'!$A$31</f>
        <v>DG</v>
      </c>
      <c r="D54874" s="315" t="str">
        <f>'Comp. Desp. Indiretas'!$C$31</f>
        <v>TELEFONIA</v>
      </c>
      <c r="E54874" s="314" t="str">
        <f>Resumo!$R$5</f>
        <v>Despesa</v>
      </c>
      <c r="F54874" s="314" t="str">
        <f>Resumo!$R$6</f>
        <v>Despesa Indireta</v>
      </c>
      <c r="G54874" s="327">
        <f>'Comp. Desp. Indiretas'!DV31</f>
        <v>0</v>
      </c>
    </row>
    <row r="54875" spans="1:7" x14ac:dyDescent="0.25">
      <c r="A54875" s="319">
        <f>'Comp. Desp. Indiretas'!$DV$7</f>
        <v>0</v>
      </c>
      <c r="B54875" s="314" t="str">
        <f>'Comp. Desp. Indiretas'!$A$32</f>
        <v>DG</v>
      </c>
      <c r="D54875" s="315" t="str">
        <f>'Comp. Desp. Indiretas'!$C$32</f>
        <v>ALUGUEL DE VEÍCULO LEVE MENSAL</v>
      </c>
      <c r="E54875" s="314" t="str">
        <f>Resumo!$R$5</f>
        <v>Despesa</v>
      </c>
      <c r="F54875" s="314" t="str">
        <f>Resumo!$R$6</f>
        <v>Despesa Indireta</v>
      </c>
      <c r="G54875" s="327">
        <f>'Comp. Desp. Indiretas'!DV32</f>
        <v>0</v>
      </c>
    </row>
    <row r="54876" spans="1:7" x14ac:dyDescent="0.25">
      <c r="A54876" s="319">
        <f>'Comp. Desp. Indiretas'!$DV$7</f>
        <v>0</v>
      </c>
      <c r="B54876" s="314" t="str">
        <f>'Comp. Desp. Indiretas'!$A$33</f>
        <v>DG</v>
      </c>
      <c r="D54876" s="315" t="str">
        <f>'Comp. Desp. Indiretas'!$C$33</f>
        <v>ALUGUEL DE VEICULO LEVE</v>
      </c>
      <c r="E54876" s="314" t="str">
        <f>Resumo!$R$5</f>
        <v>Despesa</v>
      </c>
      <c r="F54876" s="314" t="str">
        <f>Resumo!$R$6</f>
        <v>Despesa Indireta</v>
      </c>
      <c r="G54876" s="327">
        <f>'Comp. Desp. Indiretas'!DV33</f>
        <v>0</v>
      </c>
    </row>
    <row r="54877" spans="1:7" x14ac:dyDescent="0.25">
      <c r="A54877" s="319">
        <f>'Comp. Desp. Indiretas'!$DV$7</f>
        <v>0</v>
      </c>
      <c r="B54877" s="314" t="str">
        <f>'Comp. Desp. Indiretas'!$A$34</f>
        <v>DG</v>
      </c>
      <c r="D54877" s="315" t="str">
        <f>'Comp. Desp. Indiretas'!$C$34</f>
        <v>ALUGUEL CAMINHONTE</v>
      </c>
      <c r="E54877" s="314" t="str">
        <f>Resumo!$R$5</f>
        <v>Despesa</v>
      </c>
      <c r="F54877" s="314" t="str">
        <f>Resumo!$R$6</f>
        <v>Despesa Indireta</v>
      </c>
      <c r="G54877" s="327">
        <f>'Comp. Desp. Indiretas'!DV34</f>
        <v>0</v>
      </c>
    </row>
    <row r="54878" spans="1:7" x14ac:dyDescent="0.25">
      <c r="A54878" s="319">
        <f>'Comp. Desp. Indiretas'!$DV$7</f>
        <v>0</v>
      </c>
      <c r="B54878" s="314" t="str">
        <f>'Comp. Desp. Indiretas'!$A$35</f>
        <v>DG</v>
      </c>
      <c r="D54878" s="315" t="str">
        <f>'Comp. Desp. Indiretas'!$C$35</f>
        <v>AQUISIÇÃO DE VEICULO</v>
      </c>
      <c r="E54878" s="314" t="str">
        <f>Resumo!$R$5</f>
        <v>Despesa</v>
      </c>
      <c r="F54878" s="314" t="str">
        <f>Resumo!$R$6</f>
        <v>Despesa Indireta</v>
      </c>
      <c r="G54878" s="327">
        <f>'Comp. Desp. Indiretas'!DV35</f>
        <v>0</v>
      </c>
    </row>
    <row r="54879" spans="1:7" x14ac:dyDescent="0.25">
      <c r="A54879" s="319">
        <f>'Comp. Desp. Indiretas'!$DV$7</f>
        <v>0</v>
      </c>
      <c r="B54879" s="314" t="str">
        <f>'Comp. Desp. Indiretas'!$A$36</f>
        <v>DG</v>
      </c>
      <c r="D54879" s="315" t="str">
        <f>'Comp. Desp. Indiretas'!$C$36</f>
        <v>COMBUSTÍVEL - GASOLINA</v>
      </c>
      <c r="E54879" s="314" t="str">
        <f>Resumo!$R$5</f>
        <v>Despesa</v>
      </c>
      <c r="F54879" s="314" t="str">
        <f>Resumo!$R$6</f>
        <v>Despesa Indireta</v>
      </c>
      <c r="G54879" s="327">
        <f>'Comp. Desp. Indiretas'!DV36</f>
        <v>0</v>
      </c>
    </row>
    <row r="54880" spans="1:7" x14ac:dyDescent="0.25">
      <c r="A54880" s="319">
        <f>'Comp. Desp. Indiretas'!$DV$7</f>
        <v>0</v>
      </c>
      <c r="B54880" s="314" t="str">
        <f>'Comp. Desp. Indiretas'!$A$37</f>
        <v>DG</v>
      </c>
      <c r="D54880" s="315" t="str">
        <f>'Comp. Desp. Indiretas'!$C$37</f>
        <v>COMBUSTÍVEL - DIESEL</v>
      </c>
      <c r="E54880" s="314" t="str">
        <f>Resumo!$R$5</f>
        <v>Despesa</v>
      </c>
      <c r="F54880" s="314" t="str">
        <f>Resumo!$R$6</f>
        <v>Despesa Indireta</v>
      </c>
      <c r="G54880" s="327">
        <f>'Comp. Desp. Indiretas'!DV37</f>
        <v>0</v>
      </c>
    </row>
    <row r="54881" spans="1:7" x14ac:dyDescent="0.25">
      <c r="A54881" s="319">
        <f>'Comp. Desp. Indiretas'!$DV$7</f>
        <v>0</v>
      </c>
      <c r="B54881" s="314" t="str">
        <f>'Comp. Desp. Indiretas'!$A$38</f>
        <v>DG</v>
      </c>
      <c r="D54881" s="315" t="str">
        <f>'Comp. Desp. Indiretas'!$C$38</f>
        <v>PASSAGEM AÉREA</v>
      </c>
      <c r="E54881" s="314" t="str">
        <f>Resumo!$R$5</f>
        <v>Despesa</v>
      </c>
      <c r="F54881" s="314" t="str">
        <f>Resumo!$R$6</f>
        <v>Despesa Indireta</v>
      </c>
      <c r="G54881" s="327">
        <f>'Comp. Desp. Indiretas'!DV38</f>
        <v>0</v>
      </c>
    </row>
    <row r="54882" spans="1:7" x14ac:dyDescent="0.25">
      <c r="A54882" s="319">
        <f>'Comp. Desp. Indiretas'!$DV$7</f>
        <v>0</v>
      </c>
      <c r="B54882" s="314" t="str">
        <f>'Comp. Desp. Indiretas'!$A$39</f>
        <v>ART</v>
      </c>
      <c r="D54882" s="315" t="str">
        <f>'Comp. Desp. Indiretas'!$C$39</f>
        <v>ART CREA - Nível 1</v>
      </c>
      <c r="E54882" s="314" t="str">
        <f>Resumo!$R$5</f>
        <v>Despesa</v>
      </c>
      <c r="F54882" s="314" t="str">
        <f>Resumo!$R$6</f>
        <v>Despesa Indireta</v>
      </c>
      <c r="G54882" s="327">
        <f>'Comp. Desp. Indiretas'!DV39</f>
        <v>0</v>
      </c>
    </row>
    <row r="54883" spans="1:7" x14ac:dyDescent="0.25">
      <c r="A54883" s="319">
        <f>'Comp. Desp. Indiretas'!$DV$7</f>
        <v>0</v>
      </c>
      <c r="B54883" s="314" t="str">
        <f>'Comp. Desp. Indiretas'!$A$40</f>
        <v>ART</v>
      </c>
      <c r="D54883" s="315" t="str">
        <f>'Comp. Desp. Indiretas'!$C$40</f>
        <v>ART CREA - Nível 2</v>
      </c>
      <c r="E54883" s="314" t="str">
        <f>Resumo!$R$5</f>
        <v>Despesa</v>
      </c>
      <c r="F54883" s="314" t="str">
        <f>Resumo!$R$6</f>
        <v>Despesa Indireta</v>
      </c>
      <c r="G54883" s="327">
        <f>'Comp. Desp. Indiretas'!DV40</f>
        <v>0</v>
      </c>
    </row>
    <row r="54884" spans="1:7" x14ac:dyDescent="0.25">
      <c r="A54884" s="319">
        <f>'Comp. Desp. Indiretas'!$DV$7</f>
        <v>0</v>
      </c>
      <c r="B54884" s="314" t="str">
        <f>'Comp. Desp. Indiretas'!$A$41</f>
        <v>ART</v>
      </c>
      <c r="D54884" s="315" t="str">
        <f>'Comp. Desp. Indiretas'!$C$41</f>
        <v>ART CREA - Nível 3</v>
      </c>
      <c r="E54884" s="314" t="str">
        <f>Resumo!$R$5</f>
        <v>Despesa</v>
      </c>
      <c r="F54884" s="314" t="str">
        <f>Resumo!$R$6</f>
        <v>Despesa Indireta</v>
      </c>
      <c r="G54884" s="327">
        <f>'Comp. Desp. Indiretas'!DV41</f>
        <v>0</v>
      </c>
    </row>
    <row r="54885" spans="1:7" x14ac:dyDescent="0.25">
      <c r="A54885" s="319">
        <f>'Comp. Desp. Indiretas'!$DV$7</f>
        <v>0</v>
      </c>
      <c r="B54885" s="314" t="str">
        <f>'Comp. Desp. Indiretas'!$A$42</f>
        <v>ART</v>
      </c>
      <c r="D54885" s="315" t="str">
        <f>'Comp. Desp. Indiretas'!$C$42</f>
        <v>ACERVO CREA</v>
      </c>
      <c r="E54885" s="314" t="str">
        <f>Resumo!$R$5</f>
        <v>Despesa</v>
      </c>
      <c r="F54885" s="314" t="str">
        <f>Resumo!$R$6</f>
        <v>Despesa Indireta</v>
      </c>
      <c r="G54885" s="327">
        <f>'Comp. Desp. Indiretas'!DV42</f>
        <v>0</v>
      </c>
    </row>
    <row r="54886" spans="1:7" x14ac:dyDescent="0.25">
      <c r="A54886" s="319">
        <f>'Comp. Desp. Indiretas'!$DV$7</f>
        <v>0</v>
      </c>
      <c r="B54886" s="314" t="str">
        <f>'Comp. Desp. Indiretas'!$A$43</f>
        <v>ART</v>
      </c>
      <c r="D54886" s="315" t="str">
        <f>'Comp. Desp. Indiretas'!$C$43</f>
        <v>ART CRBio</v>
      </c>
      <c r="E54886" s="314" t="str">
        <f>Resumo!$R$5</f>
        <v>Despesa</v>
      </c>
      <c r="F54886" s="314" t="str">
        <f>Resumo!$R$6</f>
        <v>Despesa Indireta</v>
      </c>
      <c r="G54886" s="327">
        <f>'Comp. Desp. Indiretas'!DV43</f>
        <v>0</v>
      </c>
    </row>
    <row r="54887" spans="1:7" x14ac:dyDescent="0.25">
      <c r="A54887" s="319">
        <f>'Comp. Desp. Indiretas'!$DV$7</f>
        <v>0</v>
      </c>
      <c r="B54887" s="314" t="str">
        <f>'Comp. Desp. Indiretas'!$A$44</f>
        <v>ART</v>
      </c>
      <c r="D54887" s="315" t="str">
        <f>'Comp. Desp. Indiretas'!$C$44</f>
        <v>ACERVO CRBio</v>
      </c>
      <c r="E54887" s="314" t="str">
        <f>Resumo!$R$5</f>
        <v>Despesa</v>
      </c>
      <c r="F54887" s="314" t="str">
        <f>Resumo!$R$6</f>
        <v>Despesa Indireta</v>
      </c>
      <c r="G54887" s="327">
        <f>'Comp. Desp. Indiretas'!DV44</f>
        <v>0</v>
      </c>
    </row>
    <row r="54888" spans="1:7" x14ac:dyDescent="0.25">
      <c r="A54888" s="319">
        <f>'Comp. Desp. Indiretas'!$DV$7</f>
        <v>0</v>
      </c>
      <c r="B54888" s="314" t="str">
        <f>'Comp. Desp. Indiretas'!$A$45</f>
        <v>ART</v>
      </c>
      <c r="D54888" s="315" t="str">
        <f>'Comp. Desp. Indiretas'!$C$45</f>
        <v>VISTO CREA PF</v>
      </c>
      <c r="E54888" s="314" t="str">
        <f>Resumo!$R$5</f>
        <v>Despesa</v>
      </c>
      <c r="F54888" s="314" t="str">
        <f>Resumo!$R$6</f>
        <v>Despesa Indireta</v>
      </c>
      <c r="G54888" s="327">
        <f>'Comp. Desp. Indiretas'!DV45</f>
        <v>0</v>
      </c>
    </row>
    <row r="54889" spans="1:7" x14ac:dyDescent="0.25">
      <c r="A54889" s="319">
        <f>'Comp. Desp. Indiretas'!$DV$7</f>
        <v>0</v>
      </c>
      <c r="B54889" s="314" t="str">
        <f>'Comp. Desp. Indiretas'!$A$46</f>
        <v>ART</v>
      </c>
      <c r="D54889" s="315" t="str">
        <f>'Comp. Desp. Indiretas'!$C$46</f>
        <v>VISTO CREA PJ</v>
      </c>
      <c r="E54889" s="314" t="str">
        <f>Resumo!$R$5</f>
        <v>Despesa</v>
      </c>
      <c r="F54889" s="314" t="str">
        <f>Resumo!$R$6</f>
        <v>Despesa Indireta</v>
      </c>
      <c r="G54889" s="327">
        <f>'Comp. Desp. Indiretas'!DV46</f>
        <v>0</v>
      </c>
    </row>
    <row r="54890" spans="1:7" x14ac:dyDescent="0.25">
      <c r="A54890" s="319">
        <f>'Comp. Desp. Indiretas'!$DV$7</f>
        <v>0</v>
      </c>
      <c r="B54890" s="314" t="str">
        <f>'Comp. Desp. Indiretas'!$A$47</f>
        <v>ART</v>
      </c>
      <c r="D54890" s="315" t="str">
        <f>'Comp. Desp. Indiretas'!$C$47</f>
        <v>ANUIDADE CREA PF</v>
      </c>
      <c r="E54890" s="314" t="str">
        <f>Resumo!$R$5</f>
        <v>Despesa</v>
      </c>
      <c r="F54890" s="314" t="str">
        <f>Resumo!$R$6</f>
        <v>Despesa Indireta</v>
      </c>
      <c r="G54890" s="327">
        <f>'Comp. Desp. Indiretas'!DV47</f>
        <v>0</v>
      </c>
    </row>
    <row r="54891" spans="1:7" x14ac:dyDescent="0.25">
      <c r="A54891" s="319">
        <f>'Comp. Desp. Indiretas'!$DV$7</f>
        <v>0</v>
      </c>
      <c r="B54891" s="314" t="str">
        <f>'Comp. Desp. Indiretas'!$A$48</f>
        <v>ART</v>
      </c>
      <c r="D54891" s="315" t="str">
        <f>'Comp. Desp. Indiretas'!$C$48</f>
        <v>ANUIDADE CREA PJ</v>
      </c>
      <c r="E54891" s="314" t="str">
        <f>Resumo!$R$5</f>
        <v>Despesa</v>
      </c>
      <c r="F54891" s="314" t="str">
        <f>Resumo!$R$6</f>
        <v>Despesa Indireta</v>
      </c>
      <c r="G54891" s="327">
        <f>'Comp. Desp. Indiretas'!DV48</f>
        <v>0</v>
      </c>
    </row>
    <row r="54892" spans="1:7" x14ac:dyDescent="0.25">
      <c r="A54892" s="319">
        <f>'Comp. Desp. Indiretas'!$DV$7</f>
        <v>0</v>
      </c>
      <c r="B54892" s="314" t="str">
        <f>'Comp. Desp. Indiretas'!$A$49</f>
        <v>ART</v>
      </c>
      <c r="D54892" s="315" t="str">
        <f>'Comp. Desp. Indiretas'!$C$49</f>
        <v>VISTO CRBio PF</v>
      </c>
      <c r="E54892" s="314" t="str">
        <f>Resumo!$R$5</f>
        <v>Despesa</v>
      </c>
      <c r="F54892" s="314" t="str">
        <f>Resumo!$R$6</f>
        <v>Despesa Indireta</v>
      </c>
      <c r="G54892" s="327">
        <f>'Comp. Desp. Indiretas'!DV49</f>
        <v>0</v>
      </c>
    </row>
    <row r="54893" spans="1:7" x14ac:dyDescent="0.25">
      <c r="A54893" s="319">
        <f>'Comp. Desp. Indiretas'!$DV$7</f>
        <v>0</v>
      </c>
      <c r="B54893" s="314" t="str">
        <f>'Comp. Desp. Indiretas'!$A$50</f>
        <v>ART</v>
      </c>
      <c r="D54893" s="315" t="str">
        <f>'Comp. Desp. Indiretas'!$C$50</f>
        <v>VISTO CRBio PJ</v>
      </c>
      <c r="E54893" s="314" t="str">
        <f>Resumo!$R$5</f>
        <v>Despesa</v>
      </c>
      <c r="F54893" s="314" t="str">
        <f>Resumo!$R$6</f>
        <v>Despesa Indireta</v>
      </c>
      <c r="G54893" s="327">
        <f>'Comp. Desp. Indiretas'!DV50</f>
        <v>0</v>
      </c>
    </row>
    <row r="54894" spans="1:7" x14ac:dyDescent="0.25">
      <c r="A54894" s="319">
        <f>'Comp. Desp. Indiretas'!$DV$7</f>
        <v>0</v>
      </c>
      <c r="B54894" s="314" t="str">
        <f>'Comp. Desp. Indiretas'!$A$51</f>
        <v>SMS</v>
      </c>
      <c r="D54894" s="315" t="str">
        <f>'Comp. Desp. Indiretas'!$C$51</f>
        <v>PPRA</v>
      </c>
      <c r="E54894" s="314" t="str">
        <f>Resumo!$R$5</f>
        <v>Despesa</v>
      </c>
      <c r="F54894" s="314" t="str">
        <f>Resumo!$R$6</f>
        <v>Despesa Indireta</v>
      </c>
      <c r="G54894" s="327">
        <f>'Comp. Desp. Indiretas'!DV51</f>
        <v>0</v>
      </c>
    </row>
    <row r="54895" spans="1:7" x14ac:dyDescent="0.25">
      <c r="A54895" s="319">
        <f>'Comp. Desp. Indiretas'!$DV$7</f>
        <v>0</v>
      </c>
      <c r="B54895" s="314" t="str">
        <f>'Comp. Desp. Indiretas'!$A$52</f>
        <v>SMS</v>
      </c>
      <c r="D54895" s="315" t="str">
        <f>'Comp. Desp. Indiretas'!$C$52</f>
        <v>PCMSO</v>
      </c>
      <c r="E54895" s="314" t="str">
        <f>Resumo!$R$5</f>
        <v>Despesa</v>
      </c>
      <c r="F54895" s="314" t="str">
        <f>Resumo!$R$6</f>
        <v>Despesa Indireta</v>
      </c>
      <c r="G54895" s="327">
        <f>'Comp. Desp. Indiretas'!DV52</f>
        <v>0</v>
      </c>
    </row>
    <row r="54896" spans="1:7" x14ac:dyDescent="0.25">
      <c r="A54896" s="319">
        <f>'Comp. Desp. Indiretas'!$DV$7</f>
        <v>0</v>
      </c>
      <c r="B54896" s="314" t="str">
        <f>'Comp. Desp. Indiretas'!$A$53</f>
        <v>SMS</v>
      </c>
      <c r="D54896" s="315" t="str">
        <f>'Comp. Desp. Indiretas'!$C$53</f>
        <v>APR</v>
      </c>
      <c r="E54896" s="314" t="str">
        <f>Resumo!$R$5</f>
        <v>Despesa</v>
      </c>
      <c r="F54896" s="314" t="str">
        <f>Resumo!$R$6</f>
        <v>Despesa Indireta</v>
      </c>
      <c r="G54896" s="327">
        <f>'Comp. Desp. Indiretas'!DV53</f>
        <v>0</v>
      </c>
    </row>
    <row r="54897" spans="1:7" x14ac:dyDescent="0.25">
      <c r="A54897" s="319">
        <f>'Comp. Desp. Indiretas'!$DV$7</f>
        <v>0</v>
      </c>
      <c r="B54897" s="314" t="str">
        <f>'Comp. Desp. Indiretas'!$A$55</f>
        <v>SMS</v>
      </c>
      <c r="D54897" s="315" t="str">
        <f>'Comp. Desp. Indiretas'!$C$55</f>
        <v>TREINAMENTO</v>
      </c>
      <c r="E54897" s="314" t="str">
        <f>Resumo!$R$5</f>
        <v>Despesa</v>
      </c>
      <c r="F54897" s="314" t="str">
        <f>Resumo!$R$6</f>
        <v>Despesa Indireta</v>
      </c>
      <c r="G54897" s="327">
        <f>'Comp. Desp. Indiretas'!DV55</f>
        <v>0</v>
      </c>
    </row>
    <row r="54898" spans="1:7" x14ac:dyDescent="0.25">
      <c r="A54898" s="319">
        <f>'Comp. Desp. Indiretas'!$DV$7</f>
        <v>0</v>
      </c>
      <c r="B54898" s="314" t="str">
        <f>'Comp. Desp. Indiretas'!$A$56</f>
        <v>SMS</v>
      </c>
      <c r="D54898" s="315" t="str">
        <f>'Comp. Desp. Indiretas'!$C$56</f>
        <v>ASO</v>
      </c>
      <c r="E54898" s="314" t="str">
        <f>Resumo!$R$5</f>
        <v>Despesa</v>
      </c>
      <c r="F54898" s="314" t="str">
        <f>Resumo!$R$6</f>
        <v>Despesa Indireta</v>
      </c>
      <c r="G54898" s="327">
        <f>'Comp. Desp. Indiretas'!DV56</f>
        <v>0</v>
      </c>
    </row>
    <row r="54899" spans="1:7" x14ac:dyDescent="0.25">
      <c r="A54899" s="319">
        <f>'Comp. Desp. Indiretas'!$DV$7</f>
        <v>0</v>
      </c>
      <c r="B54899" s="314">
        <f>'Comp. Desp. Indiretas'!$A$57</f>
        <v>0</v>
      </c>
      <c r="D54899" s="315" t="str">
        <f>'Comp. Desp. Indiretas'!$C$57</f>
        <v/>
      </c>
      <c r="E54899" s="314" t="str">
        <f>Resumo!$R$5</f>
        <v>Despesa</v>
      </c>
      <c r="F54899" s="314" t="str">
        <f>Resumo!$R$6</f>
        <v>Despesa Indireta</v>
      </c>
      <c r="G54899" s="327">
        <f>'Comp. Desp. Indiretas'!DV57</f>
        <v>0</v>
      </c>
    </row>
    <row r="54900" spans="1:7" x14ac:dyDescent="0.25">
      <c r="A54900" s="319">
        <f>'Comp. Desp. Indiretas'!$DV$7</f>
        <v>0</v>
      </c>
      <c r="B54900" s="314">
        <f>'Comp. Desp. Indiretas'!$A$58</f>
        <v>0</v>
      </c>
      <c r="D54900" s="315" t="str">
        <f>'Comp. Desp. Indiretas'!$C$58</f>
        <v/>
      </c>
      <c r="E54900" s="314" t="str">
        <f>Resumo!$R$5</f>
        <v>Despesa</v>
      </c>
      <c r="F54900" s="314" t="str">
        <f>Resumo!$R$6</f>
        <v>Despesa Indireta</v>
      </c>
      <c r="G54900" s="327">
        <f>'Comp. Desp. Indiretas'!DV58</f>
        <v>0</v>
      </c>
    </row>
    <row r="54901" spans="1:7" x14ac:dyDescent="0.25">
      <c r="A54901" s="319">
        <f>'Comp. Desp. Indiretas'!$DV$7</f>
        <v>0</v>
      </c>
      <c r="B54901" s="314">
        <f>'Comp. Desp. Indiretas'!$A$59</f>
        <v>0</v>
      </c>
      <c r="D54901" s="315" t="str">
        <f>'Comp. Desp. Indiretas'!$C$59</f>
        <v/>
      </c>
      <c r="E54901" s="314" t="str">
        <f>Resumo!$R$5</f>
        <v>Despesa</v>
      </c>
      <c r="F54901" s="314" t="str">
        <f>Resumo!$R$6</f>
        <v>Despesa Indireta</v>
      </c>
      <c r="G54901" s="327">
        <f>'Comp. Desp. Indiretas'!DV59</f>
        <v>0</v>
      </c>
    </row>
    <row r="54902" spans="1:7" x14ac:dyDescent="0.25">
      <c r="A54902" s="319">
        <f>'Comp. Desp. Indiretas'!$DV$7</f>
        <v>0</v>
      </c>
      <c r="B54902" s="314">
        <f>'Comp. Desp. Indiretas'!$A$60</f>
        <v>0</v>
      </c>
      <c r="D54902" s="315" t="str">
        <f>'Comp. Desp. Indiretas'!$C$60</f>
        <v/>
      </c>
      <c r="E54902" s="314" t="str">
        <f>Resumo!$R$5</f>
        <v>Despesa</v>
      </c>
      <c r="F54902" s="314" t="str">
        <f>Resumo!$R$6</f>
        <v>Despesa Indireta</v>
      </c>
      <c r="G54902" s="327">
        <f>'Comp. Desp. Indiretas'!DV60</f>
        <v>0</v>
      </c>
    </row>
    <row r="54903" spans="1:7" x14ac:dyDescent="0.25">
      <c r="A54903" s="319">
        <f>'Comp. Desp. Indiretas'!$DV$7</f>
        <v>0</v>
      </c>
      <c r="B54903" s="314" t="str">
        <f>'Comp. Desp. Indiretas'!$A$63</f>
        <v>MOC</v>
      </c>
      <c r="D54903" s="315" t="str">
        <f>'Comp. Desp. Indiretas'!$C$63</f>
        <v>DIRETOR TÉCNICO</v>
      </c>
      <c r="E54903" s="314" t="str">
        <f>Resumo!$R$5</f>
        <v>Despesa</v>
      </c>
      <c r="F54903" s="314" t="str">
        <f>Resumo!$R$6</f>
        <v>Despesa Indireta</v>
      </c>
      <c r="G54903" s="327">
        <f>'Comp. Desp. Indiretas'!DV63</f>
        <v>0</v>
      </c>
    </row>
    <row r="54904" spans="1:7" x14ac:dyDescent="0.25">
      <c r="A54904" s="319">
        <f>'Comp. Desp. Indiretas'!$DV$7</f>
        <v>0</v>
      </c>
      <c r="B54904" s="314" t="str">
        <f>'Comp. Desp. Indiretas'!$A$64</f>
        <v>MOC</v>
      </c>
      <c r="D54904" s="315" t="str">
        <f>'Comp. Desp. Indiretas'!$C$64</f>
        <v>ANALISTA DE SUPRIMENTOS</v>
      </c>
      <c r="E54904" s="314" t="str">
        <f>Resumo!$R$5</f>
        <v>Despesa</v>
      </c>
      <c r="F54904" s="314" t="str">
        <f>Resumo!$R$6</f>
        <v>Despesa Indireta</v>
      </c>
      <c r="G54904" s="327">
        <f>'Comp. Desp. Indiretas'!DV64</f>
        <v>0</v>
      </c>
    </row>
    <row r="54905" spans="1:7" x14ac:dyDescent="0.25">
      <c r="A54905" s="319">
        <f>'Comp. Desp. Indiretas'!$DV$7</f>
        <v>0</v>
      </c>
      <c r="B54905" s="314" t="str">
        <f>'Comp. Desp. Indiretas'!$A$65</f>
        <v>MOC</v>
      </c>
      <c r="D54905" s="315" t="str">
        <f>'Comp. Desp. Indiretas'!$C$65</f>
        <v>GERENTE DE PROJETO - PJ</v>
      </c>
      <c r="E54905" s="314" t="str">
        <f>Resumo!$R$5</f>
        <v>Despesa</v>
      </c>
      <c r="F54905" s="314" t="str">
        <f>Resumo!$R$6</f>
        <v>Despesa Indireta</v>
      </c>
      <c r="G54905" s="327">
        <f>'Comp. Desp. Indiretas'!DV65</f>
        <v>0</v>
      </c>
    </row>
    <row r="54906" spans="1:7" x14ac:dyDescent="0.25">
      <c r="A54906" s="319">
        <f>'Comp. Desp. Indiretas'!$DV$7</f>
        <v>0</v>
      </c>
      <c r="B54906" s="314" t="str">
        <f>'Comp. Desp. Indiretas'!$A$66</f>
        <v>MOC</v>
      </c>
      <c r="D54906" s="315" t="str">
        <f>'Comp. Desp. Indiretas'!$C$66</f>
        <v>COORD. DE PROJETO - PJ</v>
      </c>
      <c r="E54906" s="314" t="str">
        <f>Resumo!$R$5</f>
        <v>Despesa</v>
      </c>
      <c r="F54906" s="314" t="str">
        <f>Resumo!$R$6</f>
        <v>Despesa Indireta</v>
      </c>
      <c r="G54906" s="327">
        <f>'Comp. Desp. Indiretas'!DV66</f>
        <v>0</v>
      </c>
    </row>
    <row r="54907" spans="1:7" x14ac:dyDescent="0.25">
      <c r="A54907" s="319">
        <f>'Comp. Desp. Indiretas'!$DV$7</f>
        <v>0</v>
      </c>
      <c r="B54907" s="314" t="str">
        <f>'Comp. Desp. Indiretas'!$A$67</f>
        <v>MOC</v>
      </c>
      <c r="D54907" s="315" t="str">
        <f>'Comp. Desp. Indiretas'!$C$67</f>
        <v>COORD. OPERACIONAL - PJ</v>
      </c>
      <c r="E54907" s="314" t="str">
        <f>Resumo!$R$5</f>
        <v>Despesa</v>
      </c>
      <c r="F54907" s="314" t="str">
        <f>Resumo!$R$6</f>
        <v>Despesa Indireta</v>
      </c>
      <c r="G54907" s="327">
        <f>'Comp. Desp. Indiretas'!DV67</f>
        <v>0</v>
      </c>
    </row>
    <row r="54908" spans="1:7" x14ac:dyDescent="0.25">
      <c r="A54908" s="319">
        <f>'Comp. Desp. Indiretas'!$DV$7</f>
        <v>0</v>
      </c>
      <c r="B54908" s="314" t="str">
        <f>'Comp. Desp. Indiretas'!$A$68</f>
        <v>MOC</v>
      </c>
      <c r="D54908" s="315" t="str">
        <f>'Comp. Desp. Indiretas'!$C$68</f>
        <v>ANALISTA DE PROJETOS SENIOR - PJ</v>
      </c>
      <c r="E54908" s="314" t="str">
        <f>Resumo!$R$5</f>
        <v>Despesa</v>
      </c>
      <c r="F54908" s="314" t="str">
        <f>Resumo!$R$6</f>
        <v>Despesa Indireta</v>
      </c>
      <c r="G54908" s="327">
        <f>'Comp. Desp. Indiretas'!DV68</f>
        <v>0</v>
      </c>
    </row>
    <row r="54909" spans="1:7" x14ac:dyDescent="0.25">
      <c r="A54909" s="319">
        <f>'Comp. Desp. Indiretas'!$DV$7</f>
        <v>0</v>
      </c>
      <c r="B54909" s="314" t="str">
        <f>'Comp. Desp. Indiretas'!$A$69</f>
        <v>MOC</v>
      </c>
      <c r="D54909" s="315" t="str">
        <f>'Comp. Desp. Indiretas'!$C$69</f>
        <v>ANALISTA DE PROJETOS PLENO - PJ</v>
      </c>
      <c r="E54909" s="314" t="str">
        <f>Resumo!$R$5</f>
        <v>Despesa</v>
      </c>
      <c r="F54909" s="314" t="str">
        <f>Resumo!$R$6</f>
        <v>Despesa Indireta</v>
      </c>
      <c r="G54909" s="327">
        <f>'Comp. Desp. Indiretas'!DV69</f>
        <v>0</v>
      </c>
    </row>
    <row r="54910" spans="1:7" x14ac:dyDescent="0.25">
      <c r="A54910" s="319">
        <f>'Comp. Desp. Indiretas'!$DV$7</f>
        <v>0</v>
      </c>
      <c r="B54910" s="314" t="str">
        <f>'Comp. Desp. Indiretas'!$A$70</f>
        <v>MOC</v>
      </c>
      <c r="D54910" s="315" t="str">
        <f>'Comp. Desp. Indiretas'!$C$70</f>
        <v>ANALISTA DE PROJETOS JUNIOR - PJ</v>
      </c>
      <c r="E54910" s="314" t="str">
        <f>Resumo!$R$5</f>
        <v>Despesa</v>
      </c>
      <c r="F54910" s="314" t="str">
        <f>Resumo!$R$6</f>
        <v>Despesa Indireta</v>
      </c>
      <c r="G54910" s="327">
        <f>'Comp. Desp. Indiretas'!DV70</f>
        <v>0</v>
      </c>
    </row>
    <row r="54911" spans="1:7" x14ac:dyDescent="0.25">
      <c r="A54911" s="319">
        <f>'Comp. Desp. Indiretas'!$DV$7</f>
        <v>0</v>
      </c>
      <c r="B54911" s="314" t="str">
        <f>'Comp. Desp. Indiretas'!$A$71</f>
        <v>MOC</v>
      </c>
      <c r="D54911" s="315" t="str">
        <f>'Comp. Desp. Indiretas'!$C$71</f>
        <v>TÉCNICO OPERACIONAL - PJ</v>
      </c>
      <c r="E54911" s="314" t="str">
        <f>Resumo!$R$5</f>
        <v>Despesa</v>
      </c>
      <c r="F54911" s="314" t="str">
        <f>Resumo!$R$6</f>
        <v>Despesa Indireta</v>
      </c>
      <c r="G54911" s="327">
        <f>'Comp. Desp. Indiretas'!DV71</f>
        <v>0</v>
      </c>
    </row>
    <row r="54912" spans="1:7" x14ac:dyDescent="0.25">
      <c r="A54912" s="319">
        <f>'Comp. Desp. Indiretas'!$DV$7</f>
        <v>0</v>
      </c>
      <c r="B54912" s="314" t="str">
        <f>'Comp. Desp. Indiretas'!$A$72</f>
        <v>MOC</v>
      </c>
      <c r="D54912" s="315" t="str">
        <f>'Comp. Desp. Indiretas'!$C$72</f>
        <v>AUXILIAR TÉCNICO - PJ</v>
      </c>
      <c r="E54912" s="314" t="str">
        <f>Resumo!$R$5</f>
        <v>Despesa</v>
      </c>
      <c r="F54912" s="314" t="str">
        <f>Resumo!$R$6</f>
        <v>Despesa Indireta</v>
      </c>
      <c r="G54912" s="327">
        <f>'Comp. Desp. Indiretas'!DV72</f>
        <v>0</v>
      </c>
    </row>
    <row r="54913" spans="1:7" x14ac:dyDescent="0.25">
      <c r="A54913" s="319">
        <f>'Comp. Desp. Indiretas'!$DV$7</f>
        <v>0</v>
      </c>
      <c r="B54913" s="314" t="str">
        <f>'Comp. Desp. Indiretas'!$A$73</f>
        <v>MOC</v>
      </c>
      <c r="D54913" s="315" t="str">
        <f>'Comp. Desp. Indiretas'!$C$73</f>
        <v>ANALISTA FINANCEIRO</v>
      </c>
      <c r="E54913" s="314" t="str">
        <f>Resumo!$R$5</f>
        <v>Despesa</v>
      </c>
      <c r="F54913" s="314" t="str">
        <f>Resumo!$R$6</f>
        <v>Despesa Indireta</v>
      </c>
      <c r="G54913" s="327">
        <f>'Comp. Desp. Indiretas'!DV73</f>
        <v>0</v>
      </c>
    </row>
    <row r="54914" spans="1:7" x14ac:dyDescent="0.25">
      <c r="A54914" s="319">
        <f>'Comp. Desp. Indiretas'!$DV$7</f>
        <v>0</v>
      </c>
      <c r="B54914" s="314" t="str">
        <f>'Comp. Desp. Indiretas'!$A$74</f>
        <v>MOC</v>
      </c>
      <c r="D54914" s="315" t="str">
        <f>'Comp. Desp. Indiretas'!$C$74</f>
        <v>ANALISTA DE SUPRIMENTOS</v>
      </c>
      <c r="E54914" s="314" t="str">
        <f>Resumo!$R$5</f>
        <v>Despesa</v>
      </c>
      <c r="F54914" s="314" t="str">
        <f>Resumo!$R$6</f>
        <v>Despesa Indireta</v>
      </c>
      <c r="G54914" s="327">
        <f>'Comp. Desp. Indiretas'!DV74</f>
        <v>0</v>
      </c>
    </row>
    <row r="54915" spans="1:7" x14ac:dyDescent="0.25">
      <c r="A54915" s="319">
        <f>'Comp. Desp. Indiretas'!$DV$7</f>
        <v>0</v>
      </c>
      <c r="B54915" s="314" t="str">
        <f>'Comp. Desp. Indiretas'!$A$75</f>
        <v>DG</v>
      </c>
      <c r="D54915" s="315" t="str">
        <f>'Comp. Desp. Indiretas'!$C$75</f>
        <v>HOSPEDAGEM - NIVEL 1</v>
      </c>
      <c r="E54915" s="314" t="str">
        <f>Resumo!$R$5</f>
        <v>Despesa</v>
      </c>
      <c r="F54915" s="314" t="str">
        <f>Resumo!$R$6</f>
        <v>Despesa Indireta</v>
      </c>
      <c r="G54915" s="327">
        <f>'Comp. Desp. Indiretas'!DV75</f>
        <v>0</v>
      </c>
    </row>
    <row r="54916" spans="1:7" x14ac:dyDescent="0.25">
      <c r="A54916" s="319">
        <f>'Comp. Desp. Indiretas'!$DV$7</f>
        <v>0</v>
      </c>
      <c r="B54916" s="314" t="str">
        <f>'Comp. Desp. Indiretas'!$A$76</f>
        <v>DG</v>
      </c>
      <c r="D54916" s="315" t="str">
        <f>'Comp. Desp. Indiretas'!$C$76</f>
        <v>ALIMENTAÇÃO - NIVEL 1</v>
      </c>
      <c r="E54916" s="314" t="str">
        <f>Resumo!$R$5</f>
        <v>Despesa</v>
      </c>
      <c r="F54916" s="314" t="str">
        <f>Resumo!$R$6</f>
        <v>Despesa Indireta</v>
      </c>
      <c r="G54916" s="327">
        <f>'Comp. Desp. Indiretas'!DV76</f>
        <v>0</v>
      </c>
    </row>
    <row r="54917" spans="1:7" x14ac:dyDescent="0.25">
      <c r="A54917" s="319">
        <f>'Comp. Desp. Indiretas'!$DV$7</f>
        <v>0</v>
      </c>
      <c r="B54917" s="314" t="str">
        <f>'Comp. Desp. Indiretas'!$A$77</f>
        <v>DG</v>
      </c>
      <c r="D54917" s="315" t="str">
        <f>'Comp. Desp. Indiretas'!$C$77</f>
        <v>LOCAÇÃO DE BASE OPERACIONAL</v>
      </c>
      <c r="E54917" s="314" t="str">
        <f>Resumo!$R$5</f>
        <v>Despesa</v>
      </c>
      <c r="F54917" s="314" t="str">
        <f>Resumo!$R$6</f>
        <v>Despesa Indireta</v>
      </c>
      <c r="G54917" s="327">
        <f>'Comp. Desp. Indiretas'!DV77</f>
        <v>0</v>
      </c>
    </row>
    <row r="54918" spans="1:7" x14ac:dyDescent="0.25">
      <c r="A54918" s="319">
        <f>'Comp. Desp. Indiretas'!$DV$7</f>
        <v>0</v>
      </c>
      <c r="B54918" s="314" t="str">
        <f>'Comp. Desp. Indiretas'!$A$78</f>
        <v>DG</v>
      </c>
      <c r="D54918" s="315" t="str">
        <f>'Comp. Desp. Indiretas'!$C$78</f>
        <v>ALIMENTAÇÃO - NIVEL 1</v>
      </c>
      <c r="E54918" s="314" t="str">
        <f>Resumo!$R$5</f>
        <v>Despesa</v>
      </c>
      <c r="F54918" s="314" t="str">
        <f>Resumo!$R$6</f>
        <v>Despesa Indireta</v>
      </c>
      <c r="G54918" s="327">
        <f>'Comp. Desp. Indiretas'!DV78</f>
        <v>0</v>
      </c>
    </row>
    <row r="54919" spans="1:7" x14ac:dyDescent="0.25">
      <c r="A54919" s="319">
        <f>'Comp. Desp. Indiretas'!$DV$7</f>
        <v>0</v>
      </c>
      <c r="B54919" s="314" t="str">
        <f>'Comp. Desp. Indiretas'!$A$79</f>
        <v>DG</v>
      </c>
      <c r="D54919" s="315" t="str">
        <f>'Comp. Desp. Indiretas'!$C$79</f>
        <v>ALIMENTAÇÃO - NIVEL 2</v>
      </c>
      <c r="E54919" s="314" t="str">
        <f>Resumo!$R$5</f>
        <v>Despesa</v>
      </c>
      <c r="F54919" s="314" t="str">
        <f>Resumo!$R$6</f>
        <v>Despesa Indireta</v>
      </c>
      <c r="G54919" s="327">
        <f>'Comp. Desp. Indiretas'!DV79</f>
        <v>0</v>
      </c>
    </row>
    <row r="54920" spans="1:7" x14ac:dyDescent="0.25">
      <c r="A54920" s="319">
        <f>'Comp. Desp. Indiretas'!$DV$7</f>
        <v>0</v>
      </c>
      <c r="B54920" s="314" t="str">
        <f>'Comp. Desp. Indiretas'!$A$80</f>
        <v>DG</v>
      </c>
      <c r="D54920" s="315" t="str">
        <f>'Comp. Desp. Indiretas'!$C$80</f>
        <v>ALIMENTAÇÃO - NIVEL 3</v>
      </c>
      <c r="E54920" s="314" t="str">
        <f>Resumo!$R$5</f>
        <v>Despesa</v>
      </c>
      <c r="F54920" s="314" t="str">
        <f>Resumo!$R$6</f>
        <v>Despesa Indireta</v>
      </c>
      <c r="G54920" s="327">
        <f>'Comp. Desp. Indiretas'!DV80</f>
        <v>0</v>
      </c>
    </row>
    <row r="54921" spans="1:7" x14ac:dyDescent="0.25">
      <c r="A54921" s="319">
        <f>'Comp. Desp. Indiretas'!$DV$7</f>
        <v>0</v>
      </c>
      <c r="B54921" s="314" t="str">
        <f>'Comp. Desp. Indiretas'!$A$81</f>
        <v>DG</v>
      </c>
      <c r="D54921" s="315" t="str">
        <f>'Comp. Desp. Indiretas'!$C$81</f>
        <v>TELEFONIA</v>
      </c>
      <c r="E54921" s="314" t="str">
        <f>Resumo!$R$5</f>
        <v>Despesa</v>
      </c>
      <c r="F54921" s="314" t="str">
        <f>Resumo!$R$6</f>
        <v>Despesa Indireta</v>
      </c>
      <c r="G54921" s="327">
        <f>'Comp. Desp. Indiretas'!DV81</f>
        <v>0</v>
      </c>
    </row>
    <row r="54922" spans="1:7" x14ac:dyDescent="0.25">
      <c r="A54922" s="319">
        <f>'Comp. Desp. Indiretas'!$DV$7</f>
        <v>0</v>
      </c>
      <c r="B54922" s="314" t="str">
        <f>'Comp. Desp. Indiretas'!$A$82</f>
        <v>DG</v>
      </c>
      <c r="D54922" s="315" t="str">
        <f>'Comp. Desp. Indiretas'!$C$82</f>
        <v>ALUGUEL DE VEÍCULO LEVE MENSAL</v>
      </c>
      <c r="E54922" s="314" t="str">
        <f>Resumo!$R$5</f>
        <v>Despesa</v>
      </c>
      <c r="F54922" s="314" t="str">
        <f>Resumo!$R$6</f>
        <v>Despesa Indireta</v>
      </c>
      <c r="G54922" s="327">
        <f>'Comp. Desp. Indiretas'!DV82</f>
        <v>0</v>
      </c>
    </row>
    <row r="54923" spans="1:7" x14ac:dyDescent="0.25">
      <c r="A54923" s="319">
        <f>'Comp. Desp. Indiretas'!$DV$7</f>
        <v>0</v>
      </c>
      <c r="B54923" s="314" t="str">
        <f>'Comp. Desp. Indiretas'!$A$83</f>
        <v>DG</v>
      </c>
      <c r="D54923" s="315" t="str">
        <f>'Comp. Desp. Indiretas'!$C$83</f>
        <v>ALUGUEL DE VEICULO LEVE</v>
      </c>
      <c r="E54923" s="314" t="str">
        <f>Resumo!$R$5</f>
        <v>Despesa</v>
      </c>
      <c r="F54923" s="314" t="str">
        <f>Resumo!$R$6</f>
        <v>Despesa Indireta</v>
      </c>
      <c r="G54923" s="327">
        <f>'Comp. Desp. Indiretas'!DV83</f>
        <v>0</v>
      </c>
    </row>
    <row r="54924" spans="1:7" x14ac:dyDescent="0.25">
      <c r="A54924" s="319">
        <f>'Comp. Desp. Indiretas'!$DV$7</f>
        <v>0</v>
      </c>
      <c r="B54924" s="314" t="str">
        <f>'Comp. Desp. Indiretas'!$A$84</f>
        <v>DG</v>
      </c>
      <c r="D54924" s="315" t="str">
        <f>'Comp. Desp. Indiretas'!$C$84</f>
        <v>ALUGUEL CAMINHONTE</v>
      </c>
      <c r="E54924" s="314" t="str">
        <f>Resumo!$R$5</f>
        <v>Despesa</v>
      </c>
      <c r="F54924" s="314" t="str">
        <f>Resumo!$R$6</f>
        <v>Despesa Indireta</v>
      </c>
      <c r="G54924" s="327">
        <f>'Comp. Desp. Indiretas'!DV84</f>
        <v>0</v>
      </c>
    </row>
    <row r="54925" spans="1:7" x14ac:dyDescent="0.25">
      <c r="A54925" s="319">
        <f>'Comp. Desp. Indiretas'!$DV$7</f>
        <v>0</v>
      </c>
      <c r="B54925" s="314" t="str">
        <f>'Comp. Desp. Indiretas'!$A$85</f>
        <v>DG</v>
      </c>
      <c r="D54925" s="315" t="str">
        <f>'Comp. Desp. Indiretas'!$C$85</f>
        <v>AQUISIÇÃO DE VEICULO</v>
      </c>
      <c r="E54925" s="314" t="str">
        <f>Resumo!$R$5</f>
        <v>Despesa</v>
      </c>
      <c r="F54925" s="314" t="str">
        <f>Resumo!$R$6</f>
        <v>Despesa Indireta</v>
      </c>
      <c r="G54925" s="327">
        <f>'Comp. Desp. Indiretas'!DV85</f>
        <v>0</v>
      </c>
    </row>
    <row r="54926" spans="1:7" x14ac:dyDescent="0.25">
      <c r="A54926" s="319">
        <f>'Comp. Desp. Indiretas'!$DV$7</f>
        <v>0</v>
      </c>
      <c r="B54926" s="314" t="str">
        <f>'Comp. Desp. Indiretas'!$A$86</f>
        <v>DG</v>
      </c>
      <c r="D54926" s="315" t="str">
        <f>'Comp. Desp. Indiretas'!$C$86</f>
        <v>COMBUSTÍVEL - GASOLINA</v>
      </c>
      <c r="E54926" s="314" t="str">
        <f>Resumo!$R$5</f>
        <v>Despesa</v>
      </c>
      <c r="F54926" s="314" t="str">
        <f>Resumo!$R$6</f>
        <v>Despesa Indireta</v>
      </c>
      <c r="G54926" s="327">
        <f>'Comp. Desp. Indiretas'!DV86</f>
        <v>0</v>
      </c>
    </row>
    <row r="54927" spans="1:7" x14ac:dyDescent="0.25">
      <c r="A54927" s="319">
        <f>'Comp. Desp. Indiretas'!$DV$7</f>
        <v>0</v>
      </c>
      <c r="B54927" s="314" t="str">
        <f>'Comp. Desp. Indiretas'!$A$87</f>
        <v>DG</v>
      </c>
      <c r="D54927" s="315" t="str">
        <f>'Comp. Desp. Indiretas'!$C$87</f>
        <v>COMBUSTÍVEL - DIESEL</v>
      </c>
      <c r="E54927" s="314" t="str">
        <f>Resumo!$R$5</f>
        <v>Despesa</v>
      </c>
      <c r="F54927" s="314" t="str">
        <f>Resumo!$R$6</f>
        <v>Despesa Indireta</v>
      </c>
      <c r="G54927" s="327">
        <f>'Comp. Desp. Indiretas'!DV87</f>
        <v>0</v>
      </c>
    </row>
    <row r="54928" spans="1:7" x14ac:dyDescent="0.25">
      <c r="A54928" s="319">
        <f>'Comp. Desp. Indiretas'!$DV$7</f>
        <v>0</v>
      </c>
      <c r="B54928" s="314" t="str">
        <f>'Comp. Desp. Indiretas'!$A$88</f>
        <v>DG</v>
      </c>
      <c r="D54928" s="315" t="str">
        <f>'Comp. Desp. Indiretas'!$C$88</f>
        <v>PASSAGEM AÉREA</v>
      </c>
      <c r="E54928" s="314" t="str">
        <f>Resumo!$R$5</f>
        <v>Despesa</v>
      </c>
      <c r="F54928" s="314" t="str">
        <f>Resumo!$R$6</f>
        <v>Despesa Indireta</v>
      </c>
      <c r="G54928" s="327">
        <f>'Comp. Desp. Indiretas'!DV88</f>
        <v>0</v>
      </c>
    </row>
    <row r="54929" spans="1:7" x14ac:dyDescent="0.25">
      <c r="A54929" s="319">
        <f>'Comp. Desp. Indiretas'!$DV$7</f>
        <v>0</v>
      </c>
      <c r="B54929" s="314" t="str">
        <f>'Comp. Desp. Indiretas'!$A$89</f>
        <v>ART</v>
      </c>
      <c r="D54929" s="315" t="str">
        <f>'Comp. Desp. Indiretas'!$C$89</f>
        <v>ART CREA - Nível 1</v>
      </c>
      <c r="E54929" s="314" t="str">
        <f>Resumo!$R$5</f>
        <v>Despesa</v>
      </c>
      <c r="F54929" s="314" t="str">
        <f>Resumo!$R$6</f>
        <v>Despesa Indireta</v>
      </c>
      <c r="G54929" s="327">
        <f>'Comp. Desp. Indiretas'!DV89</f>
        <v>0</v>
      </c>
    </row>
    <row r="54930" spans="1:7" x14ac:dyDescent="0.25">
      <c r="A54930" s="319">
        <f>'Comp. Desp. Indiretas'!$DV$7</f>
        <v>0</v>
      </c>
      <c r="B54930" s="314" t="str">
        <f>'Comp. Desp. Indiretas'!$A$90</f>
        <v>ART</v>
      </c>
      <c r="D54930" s="315" t="str">
        <f>'Comp. Desp. Indiretas'!$C$90</f>
        <v>ART CREA - Nível 2</v>
      </c>
      <c r="E54930" s="314" t="str">
        <f>Resumo!$R$5</f>
        <v>Despesa</v>
      </c>
      <c r="F54930" s="314" t="str">
        <f>Resumo!$R$6</f>
        <v>Despesa Indireta</v>
      </c>
      <c r="G54930" s="327">
        <f>'Comp. Desp. Indiretas'!DV90</f>
        <v>0</v>
      </c>
    </row>
    <row r="54931" spans="1:7" x14ac:dyDescent="0.25">
      <c r="A54931" s="319">
        <f>'Comp. Desp. Indiretas'!$DV$7</f>
        <v>0</v>
      </c>
      <c r="B54931" s="314" t="str">
        <f>'Comp. Desp. Indiretas'!$A$91</f>
        <v>ART</v>
      </c>
      <c r="D54931" s="315" t="str">
        <f>'Comp. Desp. Indiretas'!$C$91</f>
        <v>ART CREA - Nível 3</v>
      </c>
      <c r="E54931" s="314" t="str">
        <f>Resumo!$R$5</f>
        <v>Despesa</v>
      </c>
      <c r="F54931" s="314" t="str">
        <f>Resumo!$R$6</f>
        <v>Despesa Indireta</v>
      </c>
      <c r="G54931" s="327">
        <f>'Comp. Desp. Indiretas'!DV91</f>
        <v>0</v>
      </c>
    </row>
    <row r="54932" spans="1:7" x14ac:dyDescent="0.25">
      <c r="A54932" s="319">
        <f>'Comp. Desp. Indiretas'!$DV$7</f>
        <v>0</v>
      </c>
      <c r="B54932" s="314" t="str">
        <f>'Comp. Desp. Indiretas'!$A$92</f>
        <v>ART</v>
      </c>
      <c r="D54932" s="315" t="str">
        <f>'Comp. Desp. Indiretas'!$C$92</f>
        <v>ACERVO CREA</v>
      </c>
      <c r="E54932" s="314" t="str">
        <f>Resumo!$R$5</f>
        <v>Despesa</v>
      </c>
      <c r="F54932" s="314" t="str">
        <f>Resumo!$R$6</f>
        <v>Despesa Indireta</v>
      </c>
      <c r="G54932" s="327">
        <f>'Comp. Desp. Indiretas'!DV92</f>
        <v>0</v>
      </c>
    </row>
    <row r="54933" spans="1:7" x14ac:dyDescent="0.25">
      <c r="A54933" s="319">
        <f>'Comp. Desp. Indiretas'!$DV$7</f>
        <v>0</v>
      </c>
      <c r="B54933" s="314" t="str">
        <f>'Comp. Desp. Indiretas'!$A$93</f>
        <v>ART</v>
      </c>
      <c r="D54933" s="315" t="str">
        <f>'Comp. Desp. Indiretas'!$C$93</f>
        <v>ART CRBio</v>
      </c>
      <c r="E54933" s="314" t="str">
        <f>Resumo!$R$5</f>
        <v>Despesa</v>
      </c>
      <c r="F54933" s="314" t="str">
        <f>Resumo!$R$6</f>
        <v>Despesa Indireta</v>
      </c>
      <c r="G54933" s="327">
        <f>'Comp. Desp. Indiretas'!DV93</f>
        <v>0</v>
      </c>
    </row>
    <row r="54934" spans="1:7" x14ac:dyDescent="0.25">
      <c r="A54934" s="319">
        <f>'Comp. Desp. Indiretas'!$DV$7</f>
        <v>0</v>
      </c>
      <c r="B54934" s="314" t="str">
        <f>'Comp. Desp. Indiretas'!$A$94</f>
        <v>ART</v>
      </c>
      <c r="D54934" s="315" t="str">
        <f>'Comp. Desp. Indiretas'!$C$94</f>
        <v>ACERVO CRBio</v>
      </c>
      <c r="E54934" s="314" t="str">
        <f>Resumo!$R$5</f>
        <v>Despesa</v>
      </c>
      <c r="F54934" s="314" t="str">
        <f>Resumo!$R$6</f>
        <v>Despesa Indireta</v>
      </c>
      <c r="G54934" s="327">
        <f>'Comp. Desp. Indiretas'!DV94</f>
        <v>0</v>
      </c>
    </row>
    <row r="54935" spans="1:7" x14ac:dyDescent="0.25">
      <c r="A54935" s="319">
        <f>'Comp. Desp. Indiretas'!$DV$7</f>
        <v>0</v>
      </c>
      <c r="B54935" s="314" t="str">
        <f>'Comp. Desp. Indiretas'!$A$95</f>
        <v>ART</v>
      </c>
      <c r="D54935" s="315" t="str">
        <f>'Comp. Desp. Indiretas'!$C$95</f>
        <v>VISTO CREA PF</v>
      </c>
      <c r="E54935" s="314" t="str">
        <f>Resumo!$R$5</f>
        <v>Despesa</v>
      </c>
      <c r="F54935" s="314" t="str">
        <f>Resumo!$R$6</f>
        <v>Despesa Indireta</v>
      </c>
      <c r="G54935" s="327">
        <f>'Comp. Desp. Indiretas'!DV95</f>
        <v>0</v>
      </c>
    </row>
    <row r="54936" spans="1:7" x14ac:dyDescent="0.25">
      <c r="A54936" s="319">
        <f>'Comp. Desp. Indiretas'!$DV$7</f>
        <v>0</v>
      </c>
      <c r="B54936" s="314" t="str">
        <f>'Comp. Desp. Indiretas'!$A$96</f>
        <v>ART</v>
      </c>
      <c r="D54936" s="315" t="str">
        <f>'Comp. Desp. Indiretas'!$C$96</f>
        <v>VISTO CREA PJ</v>
      </c>
      <c r="E54936" s="314" t="str">
        <f>Resumo!$R$5</f>
        <v>Despesa</v>
      </c>
      <c r="F54936" s="314" t="str">
        <f>Resumo!$R$6</f>
        <v>Despesa Indireta</v>
      </c>
      <c r="G54936" s="327">
        <f>'Comp. Desp. Indiretas'!DV96</f>
        <v>0</v>
      </c>
    </row>
    <row r="54937" spans="1:7" x14ac:dyDescent="0.25">
      <c r="A54937" s="319">
        <f>'Comp. Desp. Indiretas'!$DV$7</f>
        <v>0</v>
      </c>
      <c r="B54937" s="314" t="str">
        <f>'Comp. Desp. Indiretas'!$A$97</f>
        <v>ART</v>
      </c>
      <c r="D54937" s="315" t="str">
        <f>'Comp. Desp. Indiretas'!$C$97</f>
        <v>ANUIDADE CREA PF</v>
      </c>
      <c r="E54937" s="314" t="str">
        <f>Resumo!$R$5</f>
        <v>Despesa</v>
      </c>
      <c r="F54937" s="314" t="str">
        <f>Resumo!$R$6</f>
        <v>Despesa Indireta</v>
      </c>
      <c r="G54937" s="327">
        <f>'Comp. Desp. Indiretas'!DV97</f>
        <v>0</v>
      </c>
    </row>
    <row r="54938" spans="1:7" x14ac:dyDescent="0.25">
      <c r="A54938" s="319">
        <f>'Comp. Desp. Indiretas'!$DV$7</f>
        <v>0</v>
      </c>
      <c r="B54938" s="314" t="str">
        <f>'Comp. Desp. Indiretas'!$A$98</f>
        <v>ART</v>
      </c>
      <c r="D54938" s="315" t="str">
        <f>'Comp. Desp. Indiretas'!$C$98</f>
        <v>ANUIDADE CREA PJ</v>
      </c>
      <c r="E54938" s="314" t="str">
        <f>Resumo!$R$5</f>
        <v>Despesa</v>
      </c>
      <c r="F54938" s="314" t="str">
        <f>Resumo!$R$6</f>
        <v>Despesa Indireta</v>
      </c>
      <c r="G54938" s="327">
        <f>'Comp. Desp. Indiretas'!DV98</f>
        <v>0</v>
      </c>
    </row>
    <row r="54939" spans="1:7" x14ac:dyDescent="0.25">
      <c r="A54939" s="319">
        <f>'Comp. Desp. Indiretas'!$DV$7</f>
        <v>0</v>
      </c>
      <c r="B54939" s="314" t="str">
        <f>'Comp. Desp. Indiretas'!$A$99</f>
        <v>ART</v>
      </c>
      <c r="D54939" s="315" t="str">
        <f>'Comp. Desp. Indiretas'!$C$99</f>
        <v>VISTO CRBio PF</v>
      </c>
      <c r="E54939" s="314" t="str">
        <f>Resumo!$R$5</f>
        <v>Despesa</v>
      </c>
      <c r="F54939" s="314" t="str">
        <f>Resumo!$R$6</f>
        <v>Despesa Indireta</v>
      </c>
      <c r="G54939" s="327">
        <f>'Comp. Desp. Indiretas'!DV99</f>
        <v>0</v>
      </c>
    </row>
    <row r="54940" spans="1:7" x14ac:dyDescent="0.25">
      <c r="A54940" s="319">
        <f>'Comp. Desp. Indiretas'!$DV$7</f>
        <v>0</v>
      </c>
      <c r="B54940" s="314" t="str">
        <f>'Comp. Desp. Indiretas'!$A$100</f>
        <v>ART</v>
      </c>
      <c r="D54940" s="315" t="str">
        <f>'Comp. Desp. Indiretas'!$C$100</f>
        <v>VISTO CRBio PJ</v>
      </c>
      <c r="E54940" s="314" t="str">
        <f>Resumo!$R$5</f>
        <v>Despesa</v>
      </c>
      <c r="F54940" s="314" t="str">
        <f>Resumo!$R$6</f>
        <v>Despesa Indireta</v>
      </c>
      <c r="G54940" s="327">
        <f>'Comp. Desp. Indiretas'!DV100</f>
        <v>0</v>
      </c>
    </row>
    <row r="54941" spans="1:7" x14ac:dyDescent="0.25">
      <c r="A54941" s="319">
        <f>'Comp. Desp. Indiretas'!$DV$7</f>
        <v>0</v>
      </c>
      <c r="B54941" s="314" t="str">
        <f>'Comp. Desp. Indiretas'!$A$101</f>
        <v>SMS</v>
      </c>
      <c r="D54941" s="315" t="str">
        <f>'Comp. Desp. Indiretas'!$C$101</f>
        <v>PPRA</v>
      </c>
      <c r="E54941" s="314" t="str">
        <f>Resumo!$R$5</f>
        <v>Despesa</v>
      </c>
      <c r="F54941" s="314" t="str">
        <f>Resumo!$R$6</f>
        <v>Despesa Indireta</v>
      </c>
      <c r="G54941" s="327">
        <f>'Comp. Desp. Indiretas'!DV101</f>
        <v>0</v>
      </c>
    </row>
    <row r="54942" spans="1:7" x14ac:dyDescent="0.25">
      <c r="A54942" s="319">
        <f>'Comp. Desp. Indiretas'!$DV$7</f>
        <v>0</v>
      </c>
      <c r="B54942" s="314" t="str">
        <f>'Comp. Desp. Indiretas'!$A$102</f>
        <v>SMS</v>
      </c>
      <c r="D54942" s="315" t="str">
        <f>'Comp. Desp. Indiretas'!$C$102</f>
        <v>PCMSO</v>
      </c>
      <c r="E54942" s="314" t="str">
        <f>Resumo!$R$5</f>
        <v>Despesa</v>
      </c>
      <c r="F54942" s="314" t="str">
        <f>Resumo!$R$6</f>
        <v>Despesa Indireta</v>
      </c>
      <c r="G54942" s="327">
        <f>'Comp. Desp. Indiretas'!DV102</f>
        <v>0</v>
      </c>
    </row>
    <row r="54943" spans="1:7" x14ac:dyDescent="0.25">
      <c r="A54943" s="319">
        <f>'Comp. Desp. Indiretas'!$DV$7</f>
        <v>0</v>
      </c>
      <c r="B54943" s="314" t="str">
        <f>'Comp. Desp. Indiretas'!$A$103</f>
        <v>SMS</v>
      </c>
      <c r="D54943" s="315" t="str">
        <f>'Comp. Desp. Indiretas'!$C$103</f>
        <v>APR</v>
      </c>
      <c r="E54943" s="314" t="str">
        <f>Resumo!$R$5</f>
        <v>Despesa</v>
      </c>
      <c r="F54943" s="314" t="str">
        <f>Resumo!$R$6</f>
        <v>Despesa Indireta</v>
      </c>
      <c r="G54943" s="327">
        <f>'Comp. Desp. Indiretas'!DV103</f>
        <v>0</v>
      </c>
    </row>
    <row r="54944" spans="1:7" x14ac:dyDescent="0.25">
      <c r="A54944" s="319">
        <f>'Comp. Desp. Indiretas'!$DV$7</f>
        <v>0</v>
      </c>
      <c r="B54944" s="314" t="str">
        <f>'Comp. Desp. Indiretas'!$A$104</f>
        <v>SMS</v>
      </c>
      <c r="D54944" s="315" t="str">
        <f>'Comp. Desp. Indiretas'!$C$104</f>
        <v>PAE</v>
      </c>
      <c r="E54944" s="314" t="str">
        <f>Resumo!$R$5</f>
        <v>Despesa</v>
      </c>
      <c r="F54944" s="314" t="str">
        <f>Resumo!$R$6</f>
        <v>Despesa Indireta</v>
      </c>
      <c r="G54944" s="327">
        <f>'Comp. Desp. Indiretas'!DV104</f>
        <v>0</v>
      </c>
    </row>
    <row r="54945" spans="1:7" x14ac:dyDescent="0.25">
      <c r="A54945" s="319">
        <f>'Comp. Desp. Indiretas'!$DV$7</f>
        <v>0</v>
      </c>
      <c r="B54945" s="314" t="str">
        <f>'Comp. Desp. Indiretas'!$A$105</f>
        <v>SMS</v>
      </c>
      <c r="D54945" s="315" t="str">
        <f>'Comp. Desp. Indiretas'!$C$105</f>
        <v>TREINAMENTO</v>
      </c>
      <c r="E54945" s="314" t="str">
        <f>Resumo!$R$5</f>
        <v>Despesa</v>
      </c>
      <c r="F54945" s="314" t="str">
        <f>Resumo!$R$6</f>
        <v>Despesa Indireta</v>
      </c>
      <c r="G54945" s="327">
        <f>'Comp. Desp. Indiretas'!DV105</f>
        <v>0</v>
      </c>
    </row>
    <row r="54946" spans="1:7" x14ac:dyDescent="0.25">
      <c r="A54946" s="319">
        <f>'Comp. Desp. Indiretas'!$DV$7</f>
        <v>0</v>
      </c>
      <c r="B54946" s="314" t="str">
        <f>'Comp. Desp. Indiretas'!$A$106</f>
        <v>SMS</v>
      </c>
      <c r="D54946" s="315" t="str">
        <f>'Comp. Desp. Indiretas'!$C$106</f>
        <v>ASO</v>
      </c>
      <c r="E54946" s="314" t="str">
        <f>Resumo!$R$5</f>
        <v>Despesa</v>
      </c>
      <c r="F54946" s="314" t="str">
        <f>Resumo!$R$6</f>
        <v>Despesa Indireta</v>
      </c>
      <c r="G54946" s="327">
        <f>'Comp. Desp. Indiretas'!DV106</f>
        <v>0</v>
      </c>
    </row>
    <row r="54947" spans="1:7" x14ac:dyDescent="0.25">
      <c r="A54947" s="319">
        <f>'Comp. Desp. Indiretas'!$DV$7</f>
        <v>0</v>
      </c>
      <c r="B54947" s="314">
        <f>'Comp. Desp. Indiretas'!$A$107</f>
        <v>0</v>
      </c>
      <c r="D54947" s="315" t="str">
        <f>'Comp. Desp. Indiretas'!$C$107</f>
        <v/>
      </c>
      <c r="E54947" s="314" t="str">
        <f>Resumo!$R$5</f>
        <v>Despesa</v>
      </c>
      <c r="F54947" s="314" t="str">
        <f>Resumo!$R$6</f>
        <v>Despesa Indireta</v>
      </c>
      <c r="G54947" s="327">
        <f>'Comp. Desp. Indiretas'!DV107</f>
        <v>0</v>
      </c>
    </row>
    <row r="54948" spans="1:7" x14ac:dyDescent="0.25">
      <c r="A54948" s="319">
        <f>'Comp. Desp. Indiretas'!$DV$7</f>
        <v>0</v>
      </c>
      <c r="B54948" s="314">
        <f>'Comp. Desp. Indiretas'!$A$108</f>
        <v>0</v>
      </c>
      <c r="D54948" s="315" t="str">
        <f>'Comp. Desp. Indiretas'!$C$108</f>
        <v/>
      </c>
      <c r="E54948" s="314" t="str">
        <f>Resumo!$R$5</f>
        <v>Despesa</v>
      </c>
      <c r="F54948" s="314" t="str">
        <f>Resumo!$R$6</f>
        <v>Despesa Indireta</v>
      </c>
      <c r="G54948" s="327">
        <f>'Comp. Desp. Indiretas'!DV108</f>
        <v>0</v>
      </c>
    </row>
    <row r="54949" spans="1:7" x14ac:dyDescent="0.25">
      <c r="A54949" s="319">
        <f>'Comp. Desp. Indiretas'!$DV$7</f>
        <v>0</v>
      </c>
      <c r="B54949" s="314">
        <f>'Comp. Desp. Indiretas'!$A$109</f>
        <v>0</v>
      </c>
      <c r="D54949" s="315" t="str">
        <f>'Comp. Desp. Indiretas'!$C$109</f>
        <v/>
      </c>
      <c r="E54949" s="314" t="str">
        <f>Resumo!$R$5</f>
        <v>Despesa</v>
      </c>
      <c r="F54949" s="314" t="str">
        <f>Resumo!$R$6</f>
        <v>Despesa Indireta</v>
      </c>
      <c r="G54949" s="327">
        <f>'Comp. Desp. Indiretas'!DV109</f>
        <v>0</v>
      </c>
    </row>
    <row r="54950" spans="1:7" x14ac:dyDescent="0.25">
      <c r="A54950" s="319">
        <f>'Comp. Desp. Indiretas'!$DV$7</f>
        <v>0</v>
      </c>
      <c r="B54950" s="314">
        <f>'Comp. Desp. Indiretas'!$A$110</f>
        <v>0</v>
      </c>
      <c r="D54950" s="315" t="str">
        <f>'Comp. Desp. Indiretas'!$C$110</f>
        <v/>
      </c>
      <c r="E54950" s="314" t="str">
        <f>Resumo!$R$5</f>
        <v>Despesa</v>
      </c>
      <c r="F54950" s="314" t="str">
        <f>Resumo!$R$6</f>
        <v>Despesa Indireta</v>
      </c>
      <c r="G54950" s="327">
        <f>'Comp. Desp. Indiretas'!DV110</f>
        <v>0</v>
      </c>
    </row>
    <row r="54951" spans="1:7" x14ac:dyDescent="0.25">
      <c r="A54951" s="319">
        <f>'Comp. Desp. Indiretas'!$DV$7</f>
        <v>0</v>
      </c>
      <c r="B54951" s="314">
        <f>'Comp. Desp. Indiretas'!$A$111</f>
        <v>0</v>
      </c>
      <c r="D54951" s="315" t="str">
        <f>'Comp. Desp. Indiretas'!$C$111</f>
        <v/>
      </c>
      <c r="E54951" s="314" t="str">
        <f>Resumo!$R$5</f>
        <v>Despesa</v>
      </c>
      <c r="F54951" s="314" t="str">
        <f>Resumo!$R$6</f>
        <v>Despesa Indireta</v>
      </c>
      <c r="G54951" s="327">
        <f>'Comp. Desp. Indiretas'!DV111</f>
        <v>0</v>
      </c>
    </row>
    <row r="54952" spans="1:7" x14ac:dyDescent="0.25">
      <c r="A54952" s="319">
        <f>'Comp. Desp. Indiretas'!$DV$7</f>
        <v>0</v>
      </c>
      <c r="B54952" s="314">
        <f>'Comp. Desp. Indiretas'!$A$112</f>
        <v>0</v>
      </c>
      <c r="D54952" s="315" t="str">
        <f>'Comp. Desp. Indiretas'!$C$112</f>
        <v/>
      </c>
      <c r="E54952" s="314" t="str">
        <f>Resumo!$R$5</f>
        <v>Despesa</v>
      </c>
      <c r="F54952" s="314" t="str">
        <f>Resumo!$R$6</f>
        <v>Despesa Indireta</v>
      </c>
      <c r="G54952" s="327">
        <f>'Comp. Desp. Indiretas'!DV112</f>
        <v>0</v>
      </c>
    </row>
    <row r="54953" spans="1:7" x14ac:dyDescent="0.25">
      <c r="A54953" s="319">
        <f>'Comp. Desp. Indiretas'!$DV$7</f>
        <v>0</v>
      </c>
      <c r="B54953" s="314" t="str">
        <f>'Composições Desp. Diretas'!$A$10</f>
        <v>SE</v>
      </c>
      <c r="C54953" s="314" t="str">
        <f>EAP!$C$9</f>
        <v>PP01</v>
      </c>
      <c r="D54953" s="315" t="str">
        <f>'Composições Desp. Diretas'!$C$10</f>
        <v>Subcontratação: realização do serviço de monit. da QAE</v>
      </c>
      <c r="E54953" s="314" t="str">
        <f>Resumo!$R$5</f>
        <v>Despesa</v>
      </c>
      <c r="F54953" s="314" t="str">
        <f>Resumo!$R$7</f>
        <v>Despesa Direta</v>
      </c>
      <c r="G54953" s="327">
        <f>'Composições Desp. Diretas'!DW10</f>
        <v>0</v>
      </c>
    </row>
    <row r="54954" spans="1:7" x14ac:dyDescent="0.25">
      <c r="A54954" s="319">
        <f>'Comp. Desp. Indiretas'!$DV$7</f>
        <v>0</v>
      </c>
      <c r="B54954" s="314" t="str">
        <f>'Composições Desp. Diretas'!$A$11</f>
        <v>MOC</v>
      </c>
      <c r="C54954" s="314" t="str">
        <f>EAP!$C$9</f>
        <v>PP01</v>
      </c>
      <c r="D54954" s="315" t="str">
        <f>'Composições Desp. Diretas'!$C$11</f>
        <v>ANALISTA DE PROJETOS PLENO</v>
      </c>
      <c r="E54954" s="314" t="str">
        <f>Resumo!$R$5</f>
        <v>Despesa</v>
      </c>
      <c r="F54954" s="314" t="str">
        <f>Resumo!$R$7</f>
        <v>Despesa Direta</v>
      </c>
      <c r="G54954" s="327">
        <f>'Composições Desp. Diretas'!DW11</f>
        <v>0</v>
      </c>
    </row>
    <row r="54955" spans="1:7" x14ac:dyDescent="0.25">
      <c r="A54955" s="319">
        <f>'Comp. Desp. Indiretas'!$DV$7</f>
        <v>0</v>
      </c>
      <c r="B54955" s="314">
        <f>'Composições Desp. Diretas'!$A$12</f>
        <v>0</v>
      </c>
      <c r="C54955" s="314" t="str">
        <f>EAP!$C$9</f>
        <v>PP01</v>
      </c>
      <c r="D54955" s="315">
        <f>'Composições Desp. Diretas'!$C$12</f>
        <v>0</v>
      </c>
      <c r="E54955" s="314" t="str">
        <f>Resumo!$R$5</f>
        <v>Despesa</v>
      </c>
      <c r="F54955" s="314" t="str">
        <f>Resumo!$R$7</f>
        <v>Despesa Direta</v>
      </c>
      <c r="G54955" s="327">
        <f>'Composições Desp. Diretas'!DW12</f>
        <v>0</v>
      </c>
    </row>
    <row r="54956" spans="1:7" x14ac:dyDescent="0.25">
      <c r="A54956" s="319">
        <f>'Comp. Desp. Indiretas'!$DV$7</f>
        <v>0</v>
      </c>
      <c r="B54956" s="314">
        <f>'Composições Desp. Diretas'!$A$13</f>
        <v>0</v>
      </c>
      <c r="C54956" s="314" t="str">
        <f>EAP!$C$9</f>
        <v>PP01</v>
      </c>
      <c r="D54956" s="315">
        <f>'Composições Desp. Diretas'!$C$13</f>
        <v>0</v>
      </c>
      <c r="E54956" s="314" t="str">
        <f>Resumo!$R$5</f>
        <v>Despesa</v>
      </c>
      <c r="F54956" s="314" t="str">
        <f>Resumo!$R$7</f>
        <v>Despesa Direta</v>
      </c>
      <c r="G54956" s="327">
        <f>'Composições Desp. Diretas'!DW13</f>
        <v>0</v>
      </c>
    </row>
    <row r="54957" spans="1:7" x14ac:dyDescent="0.25">
      <c r="A54957" s="319">
        <f>'Comp. Desp. Indiretas'!$DV$7</f>
        <v>0</v>
      </c>
      <c r="B54957" s="314">
        <f>'Composições Desp. Diretas'!$A$14</f>
        <v>0</v>
      </c>
      <c r="C54957" s="314" t="str">
        <f>EAP!$C$9</f>
        <v>PP01</v>
      </c>
      <c r="D54957" s="315">
        <f>'Composições Desp. Diretas'!$C$14</f>
        <v>0</v>
      </c>
      <c r="E54957" s="314" t="str">
        <f>Resumo!$R$5</f>
        <v>Despesa</v>
      </c>
      <c r="F54957" s="314" t="str">
        <f>Resumo!$R$7</f>
        <v>Despesa Direta</v>
      </c>
      <c r="G54957" s="327">
        <f>'Composições Desp. Diretas'!DW14</f>
        <v>0</v>
      </c>
    </row>
    <row r="54958" spans="1:7" x14ac:dyDescent="0.25">
      <c r="A54958" s="319">
        <f>'Comp. Desp. Indiretas'!$DV$7</f>
        <v>0</v>
      </c>
      <c r="B54958" s="314">
        <f>'Composições Desp. Diretas'!$A$15</f>
        <v>0</v>
      </c>
      <c r="C54958" s="314" t="str">
        <f>EAP!$C$9</f>
        <v>PP01</v>
      </c>
      <c r="D54958" s="315">
        <f>'Composições Desp. Diretas'!$C$15</f>
        <v>0</v>
      </c>
      <c r="E54958" s="314" t="str">
        <f>Resumo!$R$5</f>
        <v>Despesa</v>
      </c>
      <c r="F54958" s="314" t="str">
        <f>Resumo!$R$7</f>
        <v>Despesa Direta</v>
      </c>
      <c r="G54958" s="327">
        <f>'Composições Desp. Diretas'!DW15</f>
        <v>0</v>
      </c>
    </row>
    <row r="54959" spans="1:7" x14ac:dyDescent="0.25">
      <c r="A54959" s="319">
        <f>'Comp. Desp. Indiretas'!$DV$7</f>
        <v>0</v>
      </c>
      <c r="B54959" s="314">
        <f>'Composições Desp. Diretas'!$A$16</f>
        <v>0</v>
      </c>
      <c r="C54959" s="314" t="str">
        <f>EAP!$C$9</f>
        <v>PP01</v>
      </c>
      <c r="D54959" s="315">
        <f>'Composições Desp. Diretas'!$C$16</f>
        <v>0</v>
      </c>
      <c r="E54959" s="314" t="str">
        <f>Resumo!$R$5</f>
        <v>Despesa</v>
      </c>
      <c r="F54959" s="314" t="str">
        <f>Resumo!$R$7</f>
        <v>Despesa Direta</v>
      </c>
      <c r="G54959" s="327">
        <f>'Composições Desp. Diretas'!DW16</f>
        <v>0</v>
      </c>
    </row>
    <row r="54960" spans="1:7" x14ac:dyDescent="0.25">
      <c r="A54960" s="319">
        <f>'Comp. Desp. Indiretas'!$DV$7</f>
        <v>0</v>
      </c>
      <c r="B54960" s="314">
        <f>'Composições Desp. Diretas'!$A$17</f>
        <v>0</v>
      </c>
      <c r="C54960" s="314" t="str">
        <f>EAP!$C$9</f>
        <v>PP01</v>
      </c>
      <c r="D54960" s="315">
        <f>'Composições Desp. Diretas'!$C$17</f>
        <v>0</v>
      </c>
      <c r="E54960" s="314" t="str">
        <f>Resumo!$R$5</f>
        <v>Despesa</v>
      </c>
      <c r="F54960" s="314" t="str">
        <f>Resumo!$R$7</f>
        <v>Despesa Direta</v>
      </c>
      <c r="G54960" s="327">
        <f>'Composições Desp. Diretas'!DW17</f>
        <v>0</v>
      </c>
    </row>
    <row r="54961" spans="1:7" x14ac:dyDescent="0.25">
      <c r="A54961" s="319">
        <f>'Comp. Desp. Indiretas'!$DV$7</f>
        <v>0</v>
      </c>
      <c r="B54961" s="314">
        <f>'Composições Desp. Diretas'!$A$18</f>
        <v>0</v>
      </c>
      <c r="C54961" s="314" t="str">
        <f>EAP!$C$9</f>
        <v>PP01</v>
      </c>
      <c r="D54961" s="315">
        <f>'Composições Desp. Diretas'!$C$18</f>
        <v>0</v>
      </c>
      <c r="E54961" s="314" t="str">
        <f>Resumo!$R$5</f>
        <v>Despesa</v>
      </c>
      <c r="F54961" s="314" t="str">
        <f>Resumo!$R$7</f>
        <v>Despesa Direta</v>
      </c>
      <c r="G54961" s="327">
        <f>'Composições Desp. Diretas'!DW18</f>
        <v>0</v>
      </c>
    </row>
    <row r="54962" spans="1:7" x14ac:dyDescent="0.25">
      <c r="A54962" s="319">
        <f>'Comp. Desp. Indiretas'!$DV$7</f>
        <v>0</v>
      </c>
      <c r="B54962" s="314">
        <f>'Composições Desp. Diretas'!$A$19</f>
        <v>0</v>
      </c>
      <c r="C54962" s="314" t="str">
        <f>EAP!$C$9</f>
        <v>PP01</v>
      </c>
      <c r="D54962" s="315">
        <f>'Composições Desp. Diretas'!$C$19</f>
        <v>0</v>
      </c>
      <c r="E54962" s="314" t="str">
        <f>Resumo!$R$5</f>
        <v>Despesa</v>
      </c>
      <c r="F54962" s="314" t="str">
        <f>Resumo!$R$7</f>
        <v>Despesa Direta</v>
      </c>
      <c r="G54962" s="327">
        <f>'Composições Desp. Diretas'!DW19</f>
        <v>0</v>
      </c>
    </row>
    <row r="54963" spans="1:7" x14ac:dyDescent="0.25">
      <c r="A54963" s="319">
        <f>'Comp. Desp. Indiretas'!$DV$7</f>
        <v>0</v>
      </c>
      <c r="B54963" s="314">
        <f>'Composições Desp. Diretas'!$A$20</f>
        <v>0</v>
      </c>
      <c r="C54963" s="314" t="str">
        <f>EAP!$C$9</f>
        <v>PP01</v>
      </c>
      <c r="D54963" s="315">
        <f>'Composições Desp. Diretas'!$C$20</f>
        <v>0</v>
      </c>
      <c r="E54963" s="314" t="str">
        <f>Resumo!$R$5</f>
        <v>Despesa</v>
      </c>
      <c r="F54963" s="314" t="str">
        <f>Resumo!$R$7</f>
        <v>Despesa Direta</v>
      </c>
      <c r="G54963" s="327">
        <f>'Composições Desp. Diretas'!DW20</f>
        <v>0</v>
      </c>
    </row>
    <row r="54964" spans="1:7" x14ac:dyDescent="0.25">
      <c r="A54964" s="319">
        <f>'Comp. Desp. Indiretas'!$DV$7</f>
        <v>0</v>
      </c>
      <c r="B54964" s="314">
        <f>'Composições Desp. Diretas'!$A$21</f>
        <v>0</v>
      </c>
      <c r="C54964" s="314" t="str">
        <f>EAP!$C$9</f>
        <v>PP01</v>
      </c>
      <c r="D54964" s="315">
        <f>'Composições Desp. Diretas'!$C$21</f>
        <v>0</v>
      </c>
      <c r="E54964" s="314" t="str">
        <f>Resumo!$R$5</f>
        <v>Despesa</v>
      </c>
      <c r="F54964" s="314" t="str">
        <f>Resumo!$R$7</f>
        <v>Despesa Direta</v>
      </c>
      <c r="G54964" s="327">
        <f>'Composições Desp. Diretas'!DW21</f>
        <v>0</v>
      </c>
    </row>
    <row r="54965" spans="1:7" x14ac:dyDescent="0.25">
      <c r="A54965" s="319">
        <f>'Comp. Desp. Indiretas'!$DV$7</f>
        <v>0</v>
      </c>
      <c r="B54965" s="314">
        <f>'Composições Desp. Diretas'!$A$22</f>
        <v>0</v>
      </c>
      <c r="C54965" s="314" t="str">
        <f>EAP!$C$9</f>
        <v>PP01</v>
      </c>
      <c r="D54965" s="315">
        <f>'Composições Desp. Diretas'!$C$22</f>
        <v>0</v>
      </c>
      <c r="E54965" s="314" t="str">
        <f>Resumo!$R$5</f>
        <v>Despesa</v>
      </c>
      <c r="F54965" s="314" t="str">
        <f>Resumo!$R$7</f>
        <v>Despesa Direta</v>
      </c>
      <c r="G54965" s="327">
        <f>'Composições Desp. Diretas'!DW22</f>
        <v>0</v>
      </c>
    </row>
    <row r="54966" spans="1:7" x14ac:dyDescent="0.25">
      <c r="A54966" s="319">
        <f>'Comp. Desp. Indiretas'!$DV$7</f>
        <v>0</v>
      </c>
      <c r="B54966" s="314">
        <f>'Composições Desp. Diretas'!$A$23</f>
        <v>0</v>
      </c>
      <c r="C54966" s="314" t="str">
        <f>EAP!$C$9</f>
        <v>PP01</v>
      </c>
      <c r="D54966" s="315">
        <f>'Composições Desp. Diretas'!$C$23</f>
        <v>0</v>
      </c>
      <c r="E54966" s="314" t="str">
        <f>Resumo!$R$5</f>
        <v>Despesa</v>
      </c>
      <c r="F54966" s="314" t="str">
        <f>Resumo!$R$7</f>
        <v>Despesa Direta</v>
      </c>
      <c r="G54966" s="327">
        <f>'Composições Desp. Diretas'!DW23</f>
        <v>0</v>
      </c>
    </row>
    <row r="54984" spans="1:7" x14ac:dyDescent="0.25">
      <c r="A54984" s="319">
        <f>'Comp. Desp. Indiretas'!$DV$7</f>
        <v>0</v>
      </c>
      <c r="B54984" s="314" t="str">
        <f>'Composições Desp. Diretas'!$A$25</f>
        <v>MOC</v>
      </c>
      <c r="C54984" s="314" t="str">
        <f>EAP!$C$10</f>
        <v>PP02</v>
      </c>
      <c r="D54984" s="315" t="str">
        <f>'Composições Desp. Diretas'!$C$25</f>
        <v>TÉCNICO OPERACIONAL</v>
      </c>
      <c r="E54984" s="314" t="str">
        <f>Resumo!$R$5</f>
        <v>Despesa</v>
      </c>
      <c r="F54984" s="314" t="str">
        <f>Resumo!$R$7</f>
        <v>Despesa Direta</v>
      </c>
      <c r="G54984" s="327">
        <f>'Composições Desp. Diretas'!DW25</f>
        <v>0</v>
      </c>
    </row>
    <row r="54985" spans="1:7" x14ac:dyDescent="0.25">
      <c r="A54985" s="319">
        <f>'Comp. Desp. Indiretas'!$DV$7</f>
        <v>0</v>
      </c>
      <c r="B54985" s="314" t="str">
        <f>'Composições Desp. Diretas'!$A$26</f>
        <v>SE</v>
      </c>
      <c r="C54985" s="314" t="str">
        <f>EAP!$C$10</f>
        <v>PP02</v>
      </c>
      <c r="D54985" s="315" t="str">
        <f>'Composições Desp. Diretas'!$C$26</f>
        <v>Pedágio</v>
      </c>
      <c r="E54985" s="314" t="str">
        <f>Resumo!$R$5</f>
        <v>Despesa</v>
      </c>
      <c r="F54985" s="314" t="str">
        <f>Resumo!$R$7</f>
        <v>Despesa Direta</v>
      </c>
      <c r="G54985" s="327">
        <f>'Composições Desp. Diretas'!DW26</f>
        <v>0</v>
      </c>
    </row>
    <row r="54986" spans="1:7" x14ac:dyDescent="0.25">
      <c r="A54986" s="319">
        <f>'Comp. Desp. Indiretas'!$DV$7</f>
        <v>0</v>
      </c>
      <c r="B54986" s="314" t="str">
        <f>'Composições Desp. Diretas'!$A$27</f>
        <v>SE</v>
      </c>
      <c r="C54986" s="314" t="str">
        <f>EAP!$C$10</f>
        <v>PP02</v>
      </c>
      <c r="D54986" s="315" t="str">
        <f>'Composições Desp. Diretas'!$C$27</f>
        <v>Despacho ida e volta - sonômetro</v>
      </c>
      <c r="E54986" s="314" t="str">
        <f>Resumo!$R$5</f>
        <v>Despesa</v>
      </c>
      <c r="F54986" s="314" t="str">
        <f>Resumo!$R$7</f>
        <v>Despesa Direta</v>
      </c>
      <c r="G54986" s="327">
        <f>'Composições Desp. Diretas'!DW27</f>
        <v>0</v>
      </c>
    </row>
    <row r="54987" spans="1:7" x14ac:dyDescent="0.25">
      <c r="A54987" s="319">
        <f>'Comp. Desp. Indiretas'!$DV$7</f>
        <v>0</v>
      </c>
      <c r="B54987" s="314" t="str">
        <f>'Composições Desp. Diretas'!$A$28</f>
        <v>DG</v>
      </c>
      <c r="C54987" s="314" t="str">
        <f>EAP!$C$10</f>
        <v>PP02</v>
      </c>
      <c r="D54987" s="315" t="str">
        <f>'Composições Desp. Diretas'!$C$28</f>
        <v>ALUGUEL DE VEICULO LEVE</v>
      </c>
      <c r="E54987" s="314" t="str">
        <f>Resumo!$R$5</f>
        <v>Despesa</v>
      </c>
      <c r="F54987" s="314" t="str">
        <f>Resumo!$R$7</f>
        <v>Despesa Direta</v>
      </c>
      <c r="G54987" s="327">
        <f>'Composições Desp. Diretas'!DW28</f>
        <v>0</v>
      </c>
    </row>
    <row r="54988" spans="1:7" x14ac:dyDescent="0.25">
      <c r="A54988" s="319">
        <f>'Comp. Desp. Indiretas'!$DV$7</f>
        <v>0</v>
      </c>
      <c r="B54988" s="314" t="str">
        <f>'Composições Desp. Diretas'!$A$29</f>
        <v>DG</v>
      </c>
      <c r="C54988" s="314" t="str">
        <f>EAP!$C$10</f>
        <v>PP02</v>
      </c>
      <c r="D54988" s="315" t="str">
        <f>'Composições Desp. Diretas'!$C$29</f>
        <v>COMBUSTÍVEL - GASOLINA</v>
      </c>
      <c r="E54988" s="314" t="str">
        <f>Resumo!$R$5</f>
        <v>Despesa</v>
      </c>
      <c r="F54988" s="314" t="str">
        <f>Resumo!$R$7</f>
        <v>Despesa Direta</v>
      </c>
      <c r="G54988" s="327">
        <f>'Composições Desp. Diretas'!DW29</f>
        <v>0</v>
      </c>
    </row>
    <row r="54989" spans="1:7" x14ac:dyDescent="0.25">
      <c r="A54989" s="319">
        <f>'Comp. Desp. Indiretas'!$DV$7</f>
        <v>0</v>
      </c>
      <c r="B54989" s="314">
        <f>'Composições Desp. Diretas'!$A$30</f>
        <v>0</v>
      </c>
      <c r="C54989" s="314" t="str">
        <f>EAP!$C$10</f>
        <v>PP02</v>
      </c>
      <c r="D54989" s="315">
        <f>'Composições Desp. Diretas'!$C$30</f>
        <v>0</v>
      </c>
      <c r="E54989" s="314" t="str">
        <f>Resumo!$R$5</f>
        <v>Despesa</v>
      </c>
      <c r="F54989" s="314" t="str">
        <f>Resumo!$R$7</f>
        <v>Despesa Direta</v>
      </c>
      <c r="G54989" s="327">
        <f>'Composições Desp. Diretas'!DW30</f>
        <v>0</v>
      </c>
    </row>
    <row r="54990" spans="1:7" x14ac:dyDescent="0.25">
      <c r="A54990" s="319">
        <f>'Comp. Desp. Indiretas'!$DV$7</f>
        <v>0</v>
      </c>
      <c r="B54990" s="314">
        <f>'Composições Desp. Diretas'!$A$31</f>
        <v>0</v>
      </c>
      <c r="C54990" s="314" t="str">
        <f>EAP!$C$10</f>
        <v>PP02</v>
      </c>
      <c r="D54990" s="315">
        <f>'Composições Desp. Diretas'!$C$31</f>
        <v>0</v>
      </c>
      <c r="E54990" s="314" t="str">
        <f>Resumo!$R$5</f>
        <v>Despesa</v>
      </c>
      <c r="F54990" s="314" t="str">
        <f>Resumo!$R$7</f>
        <v>Despesa Direta</v>
      </c>
      <c r="G54990" s="327">
        <f>'Composições Desp. Diretas'!DW31</f>
        <v>0</v>
      </c>
    </row>
    <row r="54991" spans="1:7" x14ac:dyDescent="0.25">
      <c r="A54991" s="319">
        <f>'Comp. Desp. Indiretas'!$DV$7</f>
        <v>0</v>
      </c>
      <c r="B54991" s="314" t="str">
        <f>'Composições Desp. Diretas'!$A$32</f>
        <v>MOC</v>
      </c>
      <c r="C54991" s="314" t="str">
        <f>EAP!$C$10</f>
        <v>PP02</v>
      </c>
      <c r="D54991" s="315" t="str">
        <f>'Composições Desp. Diretas'!$C$32</f>
        <v>COORD. DE PROJETO</v>
      </c>
      <c r="E54991" s="314" t="str">
        <f>Resumo!$R$5</f>
        <v>Despesa</v>
      </c>
      <c r="F54991" s="314" t="str">
        <f>Resumo!$R$7</f>
        <v>Despesa Direta</v>
      </c>
      <c r="G54991" s="327">
        <f>'Composições Desp. Diretas'!DW32</f>
        <v>0</v>
      </c>
    </row>
    <row r="54992" spans="1:7" x14ac:dyDescent="0.25">
      <c r="A54992" s="319">
        <f>'Comp. Desp. Indiretas'!$DV$7</f>
        <v>0</v>
      </c>
      <c r="B54992" s="314" t="str">
        <f>'Composições Desp. Diretas'!$A$33</f>
        <v>MOC</v>
      </c>
      <c r="C54992" s="314" t="str">
        <f>EAP!$C$10</f>
        <v>PP02</v>
      </c>
      <c r="D54992" s="315" t="str">
        <f>'Composições Desp. Diretas'!$C$33</f>
        <v>ANALISTA DE PROJETOS PLENO</v>
      </c>
      <c r="E54992" s="314" t="str">
        <f>Resumo!$R$5</f>
        <v>Despesa</v>
      </c>
      <c r="F54992" s="314" t="str">
        <f>Resumo!$R$7</f>
        <v>Despesa Direta</v>
      </c>
      <c r="G54992" s="327">
        <f>'Composições Desp. Diretas'!DW33</f>
        <v>0</v>
      </c>
    </row>
    <row r="54993" spans="1:7" x14ac:dyDescent="0.25">
      <c r="A54993" s="319">
        <f>'Comp. Desp. Indiretas'!$DV$7</f>
        <v>0</v>
      </c>
      <c r="B54993" s="314" t="str">
        <f>'Composições Desp. Diretas'!$A$34</f>
        <v>MOC</v>
      </c>
      <c r="C54993" s="314" t="str">
        <f>EAP!$C$10</f>
        <v>PP02</v>
      </c>
      <c r="D54993" s="315" t="str">
        <f>'Composições Desp. Diretas'!$C$34</f>
        <v>ASSISTENTE DE PROJETOS</v>
      </c>
      <c r="E54993" s="314" t="str">
        <f>Resumo!$R$5</f>
        <v>Despesa</v>
      </c>
      <c r="F54993" s="314" t="str">
        <f>Resumo!$R$7</f>
        <v>Despesa Direta</v>
      </c>
      <c r="G54993" s="327">
        <f>'Composições Desp. Diretas'!DW34</f>
        <v>0</v>
      </c>
    </row>
    <row r="54994" spans="1:7" x14ac:dyDescent="0.25">
      <c r="A54994" s="319">
        <f>'Comp. Desp. Indiretas'!$DV$7</f>
        <v>0</v>
      </c>
      <c r="B54994" s="314" t="str">
        <f>'Composições Desp. Diretas'!$A$35</f>
        <v>MOC</v>
      </c>
      <c r="C54994" s="314" t="str">
        <f>EAP!$C$10</f>
        <v>PP02</v>
      </c>
      <c r="D54994" s="315" t="str">
        <f>'Composições Desp. Diretas'!$C$35</f>
        <v>ANALISTA DE GEOPROCESSAMENTO</v>
      </c>
      <c r="E54994" s="314" t="str">
        <f>Resumo!$R$5</f>
        <v>Despesa</v>
      </c>
      <c r="F54994" s="314" t="str">
        <f>Resumo!$R$7</f>
        <v>Despesa Direta</v>
      </c>
      <c r="G54994" s="327">
        <f>'Composições Desp. Diretas'!DW35</f>
        <v>0</v>
      </c>
    </row>
    <row r="54995" spans="1:7" x14ac:dyDescent="0.25">
      <c r="A54995" s="319">
        <f>'Comp. Desp. Indiretas'!$DV$7</f>
        <v>0</v>
      </c>
      <c r="B54995" s="314">
        <f>'Composições Desp. Diretas'!$A$36</f>
        <v>0</v>
      </c>
      <c r="C54995" s="314" t="str">
        <f>EAP!$C$10</f>
        <v>PP02</v>
      </c>
      <c r="D54995" s="315">
        <f>'Composições Desp. Diretas'!$C$36</f>
        <v>0</v>
      </c>
      <c r="E54995" s="314" t="str">
        <f>Resumo!$R$5</f>
        <v>Despesa</v>
      </c>
      <c r="F54995" s="314" t="str">
        <f>Resumo!$R$7</f>
        <v>Despesa Direta</v>
      </c>
      <c r="G54995" s="327">
        <f>'Composições Desp. Diretas'!DW36</f>
        <v>0</v>
      </c>
    </row>
    <row r="54996" spans="1:7" x14ac:dyDescent="0.25">
      <c r="A54996" s="319">
        <f>'Comp. Desp. Indiretas'!$DV$7</f>
        <v>0</v>
      </c>
      <c r="B54996" s="314">
        <f>'Composições Desp. Diretas'!$A$37</f>
        <v>0</v>
      </c>
      <c r="C54996" s="314" t="str">
        <f>EAP!$C$10</f>
        <v>PP02</v>
      </c>
      <c r="D54996" s="315">
        <f>'Composições Desp. Diretas'!$C$37</f>
        <v>0</v>
      </c>
      <c r="E54996" s="314" t="str">
        <f>Resumo!$R$5</f>
        <v>Despesa</v>
      </c>
      <c r="F54996" s="314" t="str">
        <f>Resumo!$R$7</f>
        <v>Despesa Direta</v>
      </c>
      <c r="G54996" s="327">
        <f>'Composições Desp. Diretas'!DW37</f>
        <v>0</v>
      </c>
    </row>
    <row r="54997" spans="1:7" x14ac:dyDescent="0.25">
      <c r="A54997" s="319">
        <f>'Comp. Desp. Indiretas'!$DV$7</f>
        <v>0</v>
      </c>
      <c r="B54997" s="314">
        <f>'Composições Desp. Diretas'!$A$38</f>
        <v>0</v>
      </c>
      <c r="C54997" s="314" t="str">
        <f>EAP!$C$10</f>
        <v>PP02</v>
      </c>
      <c r="D54997" s="315">
        <f>'Composições Desp. Diretas'!$C$38</f>
        <v>0</v>
      </c>
      <c r="E54997" s="314" t="str">
        <f>Resumo!$R$5</f>
        <v>Despesa</v>
      </c>
      <c r="F54997" s="314" t="str">
        <f>Resumo!$R$7</f>
        <v>Despesa Direta</v>
      </c>
      <c r="G54997" s="327">
        <f>'Composições Desp. Diretas'!DW38</f>
        <v>0</v>
      </c>
    </row>
    <row r="54998" spans="1:7" x14ac:dyDescent="0.25">
      <c r="A54998" s="319">
        <f>'Comp. Desp. Indiretas'!$DV$7</f>
        <v>0</v>
      </c>
      <c r="B54998" s="314">
        <f>'Composições Desp. Diretas'!$A$39</f>
        <v>0</v>
      </c>
      <c r="C54998" s="314" t="str">
        <f>EAP!$C$10</f>
        <v>PP02</v>
      </c>
      <c r="D54998" s="315">
        <f>'Composições Desp. Diretas'!$C$39</f>
        <v>0</v>
      </c>
      <c r="E54998" s="314" t="str">
        <f>Resumo!$R$5</f>
        <v>Despesa</v>
      </c>
      <c r="F54998" s="314" t="str">
        <f>Resumo!$R$7</f>
        <v>Despesa Direta</v>
      </c>
      <c r="G54998" s="327">
        <f>'Composições Desp. Diretas'!DW39</f>
        <v>0</v>
      </c>
    </row>
    <row r="54999" spans="1:7" x14ac:dyDescent="0.25">
      <c r="A54999" s="319">
        <f>'Comp. Desp. Indiretas'!$DV$7</f>
        <v>0</v>
      </c>
      <c r="B54999" s="314">
        <f>'Composições Desp. Diretas'!$A$40</f>
        <v>0</v>
      </c>
      <c r="C54999" s="314" t="str">
        <f>EAP!$C$10</f>
        <v>PP02</v>
      </c>
      <c r="D54999" s="315">
        <f>'Composições Desp. Diretas'!$C$40</f>
        <v>0</v>
      </c>
      <c r="E54999" s="314" t="str">
        <f>Resumo!$R$5</f>
        <v>Despesa</v>
      </c>
      <c r="F54999" s="314" t="str">
        <f>Resumo!$R$7</f>
        <v>Despesa Direta</v>
      </c>
      <c r="G54999" s="327">
        <f>'Composições Desp. Diretas'!DW40</f>
        <v>0</v>
      </c>
    </row>
    <row r="55000" spans="1:7" x14ac:dyDescent="0.25">
      <c r="A55000" s="319">
        <f>'Comp. Desp. Indiretas'!$DV$7</f>
        <v>0</v>
      </c>
      <c r="B55000" s="314">
        <f>'Composições Desp. Diretas'!$A$41</f>
        <v>0</v>
      </c>
      <c r="C55000" s="314" t="str">
        <f>EAP!$C$10</f>
        <v>PP02</v>
      </c>
      <c r="D55000" s="315">
        <f>'Composições Desp. Diretas'!$C$41</f>
        <v>0</v>
      </c>
      <c r="E55000" s="314" t="str">
        <f>Resumo!$R$5</f>
        <v>Despesa</v>
      </c>
      <c r="F55000" s="314" t="str">
        <f>Resumo!$R$7</f>
        <v>Despesa Direta</v>
      </c>
      <c r="G55000" s="327">
        <f>'Composições Desp. Diretas'!DW41</f>
        <v>0</v>
      </c>
    </row>
    <row r="55001" spans="1:7" x14ac:dyDescent="0.25">
      <c r="A55001" s="319">
        <f>'Comp. Desp. Indiretas'!$DV$7</f>
        <v>0</v>
      </c>
      <c r="B55001" s="314">
        <f>'Composições Desp. Diretas'!$A$42</f>
        <v>0</v>
      </c>
      <c r="C55001" s="314" t="str">
        <f>EAP!$C$10</f>
        <v>PP02</v>
      </c>
      <c r="D55001" s="315">
        <f>'Composições Desp. Diretas'!$C$42</f>
        <v>0</v>
      </c>
      <c r="E55001" s="314" t="str">
        <f>Resumo!$R$5</f>
        <v>Despesa</v>
      </c>
      <c r="F55001" s="314" t="str">
        <f>Resumo!$R$7</f>
        <v>Despesa Direta</v>
      </c>
      <c r="G55001" s="327">
        <f>'Composições Desp. Diretas'!DW42</f>
        <v>0</v>
      </c>
    </row>
    <row r="55002" spans="1:7" x14ac:dyDescent="0.25">
      <c r="A55002" s="319">
        <f>'Comp. Desp. Indiretas'!$DV$7</f>
        <v>0</v>
      </c>
      <c r="B55002" s="314">
        <f>'Composições Desp. Diretas'!$A$43</f>
        <v>0</v>
      </c>
      <c r="C55002" s="314" t="str">
        <f>EAP!$C$10</f>
        <v>PP02</v>
      </c>
      <c r="D55002" s="315">
        <f>'Composições Desp. Diretas'!$C$43</f>
        <v>0</v>
      </c>
      <c r="E55002" s="314" t="str">
        <f>Resumo!$R$5</f>
        <v>Despesa</v>
      </c>
      <c r="F55002" s="314" t="str">
        <f>Resumo!$R$7</f>
        <v>Despesa Direta</v>
      </c>
      <c r="G55002" s="327">
        <f>'Composições Desp. Diretas'!DW43</f>
        <v>0</v>
      </c>
    </row>
    <row r="55003" spans="1:7" x14ac:dyDescent="0.25">
      <c r="A55003" s="319">
        <f>'Comp. Desp. Indiretas'!$DV$7</f>
        <v>0</v>
      </c>
      <c r="B55003" s="314">
        <f>'Composições Desp. Diretas'!$A$44</f>
        <v>0</v>
      </c>
      <c r="C55003" s="314" t="str">
        <f>EAP!$C$10</f>
        <v>PP02</v>
      </c>
      <c r="D55003" s="315">
        <f>'Composições Desp. Diretas'!$C$44</f>
        <v>0</v>
      </c>
      <c r="E55003" s="314" t="str">
        <f>Resumo!$R$5</f>
        <v>Despesa</v>
      </c>
      <c r="F55003" s="314" t="str">
        <f>Resumo!$R$7</f>
        <v>Despesa Direta</v>
      </c>
      <c r="G55003" s="327">
        <f>'Composições Desp. Diretas'!DW44</f>
        <v>0</v>
      </c>
    </row>
    <row r="55004" spans="1:7" x14ac:dyDescent="0.25">
      <c r="A55004" s="319">
        <f>'Comp. Desp. Indiretas'!$DV$7</f>
        <v>0</v>
      </c>
      <c r="B55004" s="314">
        <f>'Composições Desp. Diretas'!$A$45</f>
        <v>0</v>
      </c>
      <c r="C55004" s="314" t="str">
        <f>EAP!$C$10</f>
        <v>PP02</v>
      </c>
      <c r="D55004" s="315">
        <f>'Composições Desp. Diretas'!$C$45</f>
        <v>0</v>
      </c>
      <c r="E55004" s="314" t="str">
        <f>Resumo!$R$5</f>
        <v>Despesa</v>
      </c>
      <c r="F55004" s="314" t="str">
        <f>Resumo!$R$7</f>
        <v>Despesa Direta</v>
      </c>
      <c r="G55004" s="327">
        <f>'Composições Desp. Diretas'!DW45</f>
        <v>0</v>
      </c>
    </row>
    <row r="55005" spans="1:7" x14ac:dyDescent="0.25">
      <c r="A55005" s="319">
        <f>'Comp. Desp. Indiretas'!$DV$7</f>
        <v>0</v>
      </c>
      <c r="B55005" s="314">
        <f>'Composições Desp. Diretas'!$A$46</f>
        <v>0</v>
      </c>
      <c r="C55005" s="314" t="str">
        <f>EAP!$C$10</f>
        <v>PP02</v>
      </c>
      <c r="D55005" s="315">
        <f>'Composições Desp. Diretas'!$C$46</f>
        <v>0</v>
      </c>
      <c r="E55005" s="314" t="str">
        <f>Resumo!$R$5</f>
        <v>Despesa</v>
      </c>
      <c r="F55005" s="314" t="str">
        <f>Resumo!$R$7</f>
        <v>Despesa Direta</v>
      </c>
      <c r="G55005" s="327">
        <f>'Composições Desp. Diretas'!DW46</f>
        <v>0</v>
      </c>
    </row>
    <row r="55006" spans="1:7" x14ac:dyDescent="0.25">
      <c r="A55006" s="319">
        <f>'Comp. Desp. Indiretas'!$DV$7</f>
        <v>0</v>
      </c>
      <c r="B55006" s="314">
        <f>'Composições Desp. Diretas'!$A$47</f>
        <v>0</v>
      </c>
      <c r="C55006" s="314" t="str">
        <f>EAP!$C$10</f>
        <v>PP02</v>
      </c>
      <c r="D55006" s="315">
        <f>'Composições Desp. Diretas'!$C$47</f>
        <v>0</v>
      </c>
      <c r="E55006" s="314" t="str">
        <f>Resumo!$R$5</f>
        <v>Despesa</v>
      </c>
      <c r="F55006" s="314" t="str">
        <f>Resumo!$R$7</f>
        <v>Despesa Direta</v>
      </c>
      <c r="G55006" s="327">
        <f>'Composições Desp. Diretas'!DW47</f>
        <v>0</v>
      </c>
    </row>
    <row r="55007" spans="1:7" x14ac:dyDescent="0.25">
      <c r="A55007" s="319">
        <f>'Comp. Desp. Indiretas'!$DV$7</f>
        <v>0</v>
      </c>
      <c r="B55007" s="314">
        <f>'Composições Desp. Diretas'!$A$48</f>
        <v>0</v>
      </c>
      <c r="C55007" s="314" t="str">
        <f>EAP!$C$10</f>
        <v>PP02</v>
      </c>
      <c r="D55007" s="315">
        <f>'Composições Desp. Diretas'!$C$48</f>
        <v>0</v>
      </c>
      <c r="E55007" s="314" t="str">
        <f>Resumo!$R$5</f>
        <v>Despesa</v>
      </c>
      <c r="F55007" s="314" t="str">
        <f>Resumo!$R$7</f>
        <v>Despesa Direta</v>
      </c>
      <c r="G55007" s="327">
        <f>'Composições Desp. Diretas'!DW48</f>
        <v>0</v>
      </c>
    </row>
    <row r="55008" spans="1:7" x14ac:dyDescent="0.25">
      <c r="A55008" s="319">
        <f>'Comp. Desp. Indiretas'!$DV$7</f>
        <v>0</v>
      </c>
      <c r="B55008" s="314">
        <f>'Composições Desp. Diretas'!$A$49</f>
        <v>0</v>
      </c>
      <c r="C55008" s="314" t="str">
        <f>EAP!$C$10</f>
        <v>PP02</v>
      </c>
      <c r="D55008" s="315">
        <f>'Composições Desp. Diretas'!$C$49</f>
        <v>0</v>
      </c>
      <c r="E55008" s="314" t="str">
        <f>Resumo!$R$5</f>
        <v>Despesa</v>
      </c>
      <c r="F55008" s="314" t="str">
        <f>Resumo!$R$7</f>
        <v>Despesa Direta</v>
      </c>
      <c r="G55008" s="327">
        <f>'Composições Desp. Diretas'!DW49</f>
        <v>0</v>
      </c>
    </row>
    <row r="55009" spans="1:7" x14ac:dyDescent="0.25">
      <c r="A55009" s="319">
        <f>'Comp. Desp. Indiretas'!$DV$7</f>
        <v>0</v>
      </c>
      <c r="B55009" s="314">
        <f>'Composições Desp. Diretas'!$A$50</f>
        <v>0</v>
      </c>
      <c r="C55009" s="314" t="str">
        <f>EAP!$C$10</f>
        <v>PP02</v>
      </c>
      <c r="D55009" s="315">
        <f>'Composições Desp. Diretas'!$C$50</f>
        <v>0</v>
      </c>
      <c r="E55009" s="314" t="str">
        <f>Resumo!$R$5</f>
        <v>Despesa</v>
      </c>
      <c r="F55009" s="314" t="str">
        <f>Resumo!$R$7</f>
        <v>Despesa Direta</v>
      </c>
      <c r="G55009" s="327">
        <f>'Composições Desp. Diretas'!DW50</f>
        <v>0</v>
      </c>
    </row>
    <row r="55010" spans="1:7" x14ac:dyDescent="0.25">
      <c r="A55010" s="319">
        <f>'Comp. Desp. Indiretas'!$DV$7</f>
        <v>0</v>
      </c>
      <c r="B55010" s="314">
        <f>'Composições Desp. Diretas'!$A$51</f>
        <v>0</v>
      </c>
      <c r="C55010" s="314" t="str">
        <f>EAP!$C$10</f>
        <v>PP02</v>
      </c>
      <c r="D55010" s="315">
        <f>'Composições Desp. Diretas'!$C$51</f>
        <v>0</v>
      </c>
      <c r="E55010" s="314" t="str">
        <f>Resumo!$R$5</f>
        <v>Despesa</v>
      </c>
      <c r="F55010" s="314" t="str">
        <f>Resumo!$R$7</f>
        <v>Despesa Direta</v>
      </c>
      <c r="G55010" s="327">
        <f>'Composições Desp. Diretas'!DW51</f>
        <v>0</v>
      </c>
    </row>
    <row r="55011" spans="1:7" x14ac:dyDescent="0.25">
      <c r="A55011" s="319">
        <f>'Comp. Desp. Indiretas'!$DV$7</f>
        <v>0</v>
      </c>
      <c r="B55011" s="314">
        <f>'Composições Desp. Diretas'!$A$52</f>
        <v>0</v>
      </c>
      <c r="C55011" s="314" t="str">
        <f>EAP!$C$10</f>
        <v>PP02</v>
      </c>
      <c r="D55011" s="315">
        <f>'Composições Desp. Diretas'!$C$52</f>
        <v>0</v>
      </c>
      <c r="E55011" s="314" t="str">
        <f>Resumo!$R$5</f>
        <v>Despesa</v>
      </c>
      <c r="F55011" s="314" t="str">
        <f>Resumo!$R$7</f>
        <v>Despesa Direta</v>
      </c>
      <c r="G55011" s="327">
        <f>'Composições Desp. Diretas'!DW52</f>
        <v>0</v>
      </c>
    </row>
    <row r="55012" spans="1:7" x14ac:dyDescent="0.25">
      <c r="A55012" s="319">
        <f>'Comp. Desp. Indiretas'!$DV$7</f>
        <v>0</v>
      </c>
      <c r="B55012" s="314">
        <f>'Composições Desp. Diretas'!$A$53</f>
        <v>0</v>
      </c>
      <c r="C55012" s="314" t="str">
        <f>EAP!$C$10</f>
        <v>PP02</v>
      </c>
      <c r="D55012" s="315">
        <f>'Composições Desp. Diretas'!$C$53</f>
        <v>0</v>
      </c>
      <c r="E55012" s="314" t="str">
        <f>Resumo!$R$5</f>
        <v>Despesa</v>
      </c>
      <c r="F55012" s="314" t="str">
        <f>Resumo!$R$7</f>
        <v>Despesa Direta</v>
      </c>
      <c r="G55012" s="327">
        <f>'Composições Desp. Diretas'!DW53</f>
        <v>0</v>
      </c>
    </row>
    <row r="55013" spans="1:7" x14ac:dyDescent="0.25">
      <c r="A55013" s="319">
        <f>'Comp. Desp. Indiretas'!$DV$7</f>
        <v>0</v>
      </c>
      <c r="B55013" s="314">
        <f>'Composições Desp. Diretas'!$A$54</f>
        <v>0</v>
      </c>
      <c r="C55013" s="314" t="str">
        <f>EAP!$C$10</f>
        <v>PP02</v>
      </c>
      <c r="D55013" s="315">
        <f>'Composições Desp. Diretas'!$C$54</f>
        <v>0</v>
      </c>
      <c r="E55013" s="314" t="str">
        <f>Resumo!$R$5</f>
        <v>Despesa</v>
      </c>
      <c r="F55013" s="314" t="str">
        <f>Resumo!$R$7</f>
        <v>Despesa Direta</v>
      </c>
      <c r="G55013" s="327">
        <f>'Composições Desp. Diretas'!DW54</f>
        <v>0</v>
      </c>
    </row>
    <row r="55014" spans="1:7" x14ac:dyDescent="0.25">
      <c r="A55014" s="319">
        <f>'Comp. Desp. Indiretas'!$DV$7</f>
        <v>0</v>
      </c>
      <c r="B55014" s="314">
        <f>'Composições Desp. Diretas'!$A$55</f>
        <v>0</v>
      </c>
      <c r="C55014" s="314" t="str">
        <f>EAP!$C$10</f>
        <v>PP02</v>
      </c>
      <c r="D55014" s="315">
        <f>'Composições Desp. Diretas'!$C$55</f>
        <v>0</v>
      </c>
      <c r="E55014" s="314" t="str">
        <f>Resumo!$R$5</f>
        <v>Despesa</v>
      </c>
      <c r="F55014" s="314" t="str">
        <f>Resumo!$R$7</f>
        <v>Despesa Direta</v>
      </c>
      <c r="G55014" s="327">
        <f>'Composições Desp. Diretas'!DW55</f>
        <v>0</v>
      </c>
    </row>
    <row r="55015" spans="1:7" x14ac:dyDescent="0.25">
      <c r="A55015" s="319">
        <f>'Comp. Desp. Indiretas'!$DV$7</f>
        <v>0</v>
      </c>
      <c r="B55015" s="314" t="str">
        <f>'Composições Desp. Diretas'!$A$57</f>
        <v>SE</v>
      </c>
      <c r="C55015" s="314" t="str">
        <f>EAP!$C$11</f>
        <v>PP03</v>
      </c>
      <c r="D55015" s="315" t="str">
        <f>'Composições Desp. Diretas'!$C$57</f>
        <v>análise lab eflu</v>
      </c>
      <c r="E55015" s="314" t="str">
        <f>Resumo!$R$5</f>
        <v>Despesa</v>
      </c>
      <c r="F55015" s="314" t="str">
        <f>Resumo!$R$7</f>
        <v>Despesa Direta</v>
      </c>
      <c r="G55015" s="327">
        <f>'Composições Desp. Diretas'!DW57</f>
        <v>0</v>
      </c>
    </row>
    <row r="55016" spans="1:7" x14ac:dyDescent="0.25">
      <c r="A55016" s="319">
        <f>'Comp. Desp. Indiretas'!$DV$7</f>
        <v>0</v>
      </c>
      <c r="B55016" s="314" t="str">
        <f>'Composições Desp. Diretas'!$A$58</f>
        <v>MOC</v>
      </c>
      <c r="C55016" s="314" t="str">
        <f>EAP!$C$11</f>
        <v>PP03</v>
      </c>
      <c r="D55016" s="315" t="str">
        <f>'Composições Desp. Diretas'!$C$58</f>
        <v>ANALISTA DE PROJETOS PLENO</v>
      </c>
      <c r="E55016" s="314" t="str">
        <f>Resumo!$R$5</f>
        <v>Despesa</v>
      </c>
      <c r="F55016" s="314" t="str">
        <f>Resumo!$R$7</f>
        <v>Despesa Direta</v>
      </c>
      <c r="G55016" s="327">
        <f>'Composições Desp. Diretas'!DW58</f>
        <v>0</v>
      </c>
    </row>
    <row r="55017" spans="1:7" x14ac:dyDescent="0.25">
      <c r="A55017" s="319">
        <f>'Comp. Desp. Indiretas'!$DV$7</f>
        <v>0</v>
      </c>
      <c r="B55017" s="314" t="str">
        <f>'Composições Desp. Diretas'!$A$59</f>
        <v>SE</v>
      </c>
      <c r="C55017" s="314" t="str">
        <f>EAP!$C$11</f>
        <v>PP03</v>
      </c>
      <c r="D55017" s="315" t="str">
        <f>'Composições Desp. Diretas'!$C$59</f>
        <v>Elaboração de RT Ecotox</v>
      </c>
      <c r="E55017" s="314" t="str">
        <f>Resumo!$R$5</f>
        <v>Despesa</v>
      </c>
      <c r="F55017" s="314" t="str">
        <f>Resumo!$R$7</f>
        <v>Despesa Direta</v>
      </c>
      <c r="G55017" s="327">
        <f>'Composições Desp. Diretas'!DW59</f>
        <v>0</v>
      </c>
    </row>
    <row r="55018" spans="1:7" x14ac:dyDescent="0.25">
      <c r="A55018" s="319">
        <f>'Comp. Desp. Indiretas'!$DV$7</f>
        <v>0</v>
      </c>
      <c r="B55018" s="314">
        <f>'Composições Desp. Diretas'!$A$60</f>
        <v>0</v>
      </c>
      <c r="C55018" s="314" t="str">
        <f>EAP!$C$11</f>
        <v>PP03</v>
      </c>
      <c r="D55018" s="315">
        <f>'Composições Desp. Diretas'!$C$60</f>
        <v>0</v>
      </c>
      <c r="E55018" s="314" t="str">
        <f>Resumo!$R$5</f>
        <v>Despesa</v>
      </c>
      <c r="F55018" s="314" t="str">
        <f>Resumo!$R$7</f>
        <v>Despesa Direta</v>
      </c>
      <c r="G55018" s="327">
        <f>'Composições Desp. Diretas'!DW60</f>
        <v>0</v>
      </c>
    </row>
    <row r="55019" spans="1:7" x14ac:dyDescent="0.25">
      <c r="A55019" s="319">
        <f>'Comp. Desp. Indiretas'!$DV$7</f>
        <v>0</v>
      </c>
      <c r="B55019" s="314">
        <f>'Composições Desp. Diretas'!$A$61</f>
        <v>0</v>
      </c>
      <c r="C55019" s="314" t="str">
        <f>EAP!$C$11</f>
        <v>PP03</v>
      </c>
      <c r="D55019" s="315">
        <f>'Composições Desp. Diretas'!$C$61</f>
        <v>0</v>
      </c>
      <c r="E55019" s="314" t="str">
        <f>Resumo!$R$5</f>
        <v>Despesa</v>
      </c>
      <c r="F55019" s="314" t="str">
        <f>Resumo!$R$7</f>
        <v>Despesa Direta</v>
      </c>
      <c r="G55019" s="327">
        <f>'Composições Desp. Diretas'!DW61</f>
        <v>0</v>
      </c>
    </row>
    <row r="55020" spans="1:7" x14ac:dyDescent="0.25">
      <c r="A55020" s="319">
        <f>'Comp. Desp. Indiretas'!$DV$7</f>
        <v>0</v>
      </c>
      <c r="B55020" s="314" t="str">
        <f>'Composições Desp. Diretas'!$A$62</f>
        <v>MOC</v>
      </c>
      <c r="C55020" s="314" t="str">
        <f>EAP!$C$11</f>
        <v>PP03</v>
      </c>
      <c r="D55020" s="315" t="str">
        <f>'Composições Desp. Diretas'!$C$62</f>
        <v>TÉCNICO OPERACIONAL</v>
      </c>
      <c r="E55020" s="314" t="str">
        <f>Resumo!$R$5</f>
        <v>Despesa</v>
      </c>
      <c r="F55020" s="314" t="str">
        <f>Resumo!$R$7</f>
        <v>Despesa Direta</v>
      </c>
      <c r="G55020" s="327">
        <f>'Composições Desp. Diretas'!DW62</f>
        <v>0</v>
      </c>
    </row>
    <row r="55021" spans="1:7" x14ac:dyDescent="0.25">
      <c r="A55021" s="319">
        <f>'Comp. Desp. Indiretas'!$DV$7</f>
        <v>0</v>
      </c>
      <c r="B55021" s="314" t="str">
        <f>'Composições Desp. Diretas'!$A$63</f>
        <v>DG</v>
      </c>
      <c r="C55021" s="314" t="str">
        <f>EAP!$C$11</f>
        <v>PP03</v>
      </c>
      <c r="D55021" s="315" t="str">
        <f>'Composições Desp. Diretas'!$C$63</f>
        <v>COMBUSTÍVEL - GASOLINA</v>
      </c>
      <c r="E55021" s="314" t="str">
        <f>Resumo!$R$5</f>
        <v>Despesa</v>
      </c>
      <c r="F55021" s="314" t="str">
        <f>Resumo!$R$7</f>
        <v>Despesa Direta</v>
      </c>
      <c r="G55021" s="327">
        <f>'Composições Desp. Diretas'!DW63</f>
        <v>0</v>
      </c>
    </row>
    <row r="55022" spans="1:7" x14ac:dyDescent="0.25">
      <c r="A55022" s="319">
        <f>'Comp. Desp. Indiretas'!$DV$7</f>
        <v>0</v>
      </c>
      <c r="B55022" s="314">
        <f>'Composições Desp. Diretas'!$A$64</f>
        <v>0</v>
      </c>
      <c r="C55022" s="314" t="str">
        <f>EAP!$C$11</f>
        <v>PP03</v>
      </c>
      <c r="D55022" s="315">
        <f>'Composições Desp. Diretas'!$C$64</f>
        <v>0</v>
      </c>
      <c r="E55022" s="314" t="str">
        <f>Resumo!$R$5</f>
        <v>Despesa</v>
      </c>
      <c r="F55022" s="314" t="str">
        <f>Resumo!$R$7</f>
        <v>Despesa Direta</v>
      </c>
      <c r="G55022" s="327">
        <f>'Composições Desp. Diretas'!DW64</f>
        <v>0</v>
      </c>
    </row>
    <row r="55023" spans="1:7" x14ac:dyDescent="0.25">
      <c r="A55023" s="319">
        <f>'Comp. Desp. Indiretas'!$DV$7</f>
        <v>0</v>
      </c>
      <c r="B55023" s="314">
        <f>'Composições Desp. Diretas'!$A$65</f>
        <v>0</v>
      </c>
      <c r="C55023" s="314" t="str">
        <f>EAP!$C$11</f>
        <v>PP03</v>
      </c>
      <c r="D55023" s="315">
        <f>'Composições Desp. Diretas'!$C$65</f>
        <v>0</v>
      </c>
      <c r="E55023" s="314" t="str">
        <f>Resumo!$R$5</f>
        <v>Despesa</v>
      </c>
      <c r="F55023" s="314" t="str">
        <f>Resumo!$R$7</f>
        <v>Despesa Direta</v>
      </c>
      <c r="G55023" s="327">
        <f>'Composições Desp. Diretas'!DW65</f>
        <v>0</v>
      </c>
    </row>
    <row r="55024" spans="1:7" x14ac:dyDescent="0.25">
      <c r="A55024" s="319">
        <f>'Comp. Desp. Indiretas'!$DV$7</f>
        <v>0</v>
      </c>
      <c r="B55024" s="314">
        <f>'Composições Desp. Diretas'!$A$66</f>
        <v>0</v>
      </c>
      <c r="C55024" s="314" t="str">
        <f>EAP!$C$11</f>
        <v>PP03</v>
      </c>
      <c r="D55024" s="315">
        <f>'Composições Desp. Diretas'!$C$66</f>
        <v>0</v>
      </c>
      <c r="E55024" s="314" t="str">
        <f>Resumo!$R$5</f>
        <v>Despesa</v>
      </c>
      <c r="F55024" s="314" t="str">
        <f>Resumo!$R$7</f>
        <v>Despesa Direta</v>
      </c>
      <c r="G55024" s="327">
        <f>'Composições Desp. Diretas'!DW66</f>
        <v>0</v>
      </c>
    </row>
    <row r="55025" spans="1:7" x14ac:dyDescent="0.25">
      <c r="A55025" s="319">
        <f>'Comp. Desp. Indiretas'!$DV$7</f>
        <v>0</v>
      </c>
      <c r="B55025" s="314">
        <f>'Composições Desp. Diretas'!$A$67</f>
        <v>0</v>
      </c>
      <c r="C55025" s="314" t="str">
        <f>EAP!$C$11</f>
        <v>PP03</v>
      </c>
      <c r="D55025" s="315">
        <f>'Composições Desp. Diretas'!$C$67</f>
        <v>0</v>
      </c>
      <c r="E55025" s="314" t="str">
        <f>Resumo!$R$5</f>
        <v>Despesa</v>
      </c>
      <c r="F55025" s="314" t="str">
        <f>Resumo!$R$7</f>
        <v>Despesa Direta</v>
      </c>
      <c r="G55025" s="327">
        <f>'Composições Desp. Diretas'!DW67</f>
        <v>0</v>
      </c>
    </row>
    <row r="55026" spans="1:7" x14ac:dyDescent="0.25">
      <c r="A55026" s="319">
        <f>'Comp. Desp. Indiretas'!$DV$7</f>
        <v>0</v>
      </c>
      <c r="B55026" s="314">
        <f>'Composições Desp. Diretas'!$A$68</f>
        <v>0</v>
      </c>
      <c r="C55026" s="314" t="str">
        <f>EAP!$C$11</f>
        <v>PP03</v>
      </c>
      <c r="D55026" s="315">
        <f>'Composições Desp. Diretas'!$C$68</f>
        <v>0</v>
      </c>
      <c r="E55026" s="314" t="str">
        <f>Resumo!$R$5</f>
        <v>Despesa</v>
      </c>
      <c r="F55026" s="314" t="str">
        <f>Resumo!$R$7</f>
        <v>Despesa Direta</v>
      </c>
      <c r="G55026" s="327">
        <f>'Composições Desp. Diretas'!DW68</f>
        <v>0</v>
      </c>
    </row>
    <row r="55027" spans="1:7" x14ac:dyDescent="0.25">
      <c r="A55027" s="319">
        <f>'Comp. Desp. Indiretas'!$DV$7</f>
        <v>0</v>
      </c>
      <c r="B55027" s="314">
        <f>'Composições Desp. Diretas'!$A$69</f>
        <v>0</v>
      </c>
      <c r="C55027" s="314" t="str">
        <f>EAP!$C$11</f>
        <v>PP03</v>
      </c>
      <c r="D55027" s="315">
        <f>'Composições Desp. Diretas'!$C$69</f>
        <v>0</v>
      </c>
      <c r="E55027" s="314" t="str">
        <f>Resumo!$R$5</f>
        <v>Despesa</v>
      </c>
      <c r="F55027" s="314" t="str">
        <f>Resumo!$R$7</f>
        <v>Despesa Direta</v>
      </c>
      <c r="G55027" s="327">
        <f>'Composições Desp. Diretas'!DW69</f>
        <v>0</v>
      </c>
    </row>
    <row r="55028" spans="1:7" x14ac:dyDescent="0.25">
      <c r="A55028" s="319">
        <f>'Comp. Desp. Indiretas'!$DV$7</f>
        <v>0</v>
      </c>
      <c r="B55028" s="314">
        <f>'Composições Desp. Diretas'!$A$70</f>
        <v>0</v>
      </c>
      <c r="C55028" s="314" t="str">
        <f>EAP!$C$11</f>
        <v>PP03</v>
      </c>
      <c r="D55028" s="315">
        <f>'Composições Desp. Diretas'!$C$70</f>
        <v>0</v>
      </c>
      <c r="E55028" s="314" t="str">
        <f>Resumo!$R$5</f>
        <v>Despesa</v>
      </c>
      <c r="F55028" s="314" t="str">
        <f>Resumo!$R$7</f>
        <v>Despesa Direta</v>
      </c>
      <c r="G55028" s="327">
        <f>'Composições Desp. Diretas'!DW70</f>
        <v>0</v>
      </c>
    </row>
    <row r="55029" spans="1:7" x14ac:dyDescent="0.25">
      <c r="A55029" s="319">
        <f>'Comp. Desp. Indiretas'!$DV$7</f>
        <v>0</v>
      </c>
      <c r="B55029" s="314">
        <f>'Composições Desp. Diretas'!$A$71</f>
        <v>0</v>
      </c>
      <c r="C55029" s="314" t="str">
        <f>EAP!$C$11</f>
        <v>PP03</v>
      </c>
      <c r="D55029" s="315">
        <f>'Composições Desp. Diretas'!$C$71</f>
        <v>0</v>
      </c>
      <c r="E55029" s="314" t="str">
        <f>Resumo!$R$5</f>
        <v>Despesa</v>
      </c>
      <c r="F55029" s="314" t="str">
        <f>Resumo!$R$7</f>
        <v>Despesa Direta</v>
      </c>
      <c r="G55029" s="327">
        <f>'Composições Desp. Diretas'!DW71</f>
        <v>0</v>
      </c>
    </row>
    <row r="55030" spans="1:7" x14ac:dyDescent="0.25">
      <c r="A55030" s="319">
        <f>'Comp. Desp. Indiretas'!$DV$7</f>
        <v>0</v>
      </c>
      <c r="B55030" s="314">
        <f>'Composições Desp. Diretas'!$A$72</f>
        <v>0</v>
      </c>
      <c r="C55030" s="314" t="str">
        <f>EAP!$C$11</f>
        <v>PP03</v>
      </c>
      <c r="D55030" s="315">
        <f>'Composições Desp. Diretas'!$C$72</f>
        <v>0</v>
      </c>
      <c r="E55030" s="314" t="str">
        <f>Resumo!$R$5</f>
        <v>Despesa</v>
      </c>
      <c r="F55030" s="314" t="str">
        <f>Resumo!$R$7</f>
        <v>Despesa Direta</v>
      </c>
      <c r="G55030" s="327">
        <f>'Composições Desp. Diretas'!DW72</f>
        <v>0</v>
      </c>
    </row>
    <row r="55031" spans="1:7" x14ac:dyDescent="0.25">
      <c r="A55031" s="319">
        <f>'Comp. Desp. Indiretas'!$DV$7</f>
        <v>0</v>
      </c>
      <c r="B55031" s="314">
        <f>'Composições Desp. Diretas'!$A$73</f>
        <v>0</v>
      </c>
      <c r="C55031" s="314" t="str">
        <f>EAP!$C$11</f>
        <v>PP03</v>
      </c>
      <c r="D55031" s="315">
        <f>'Composições Desp. Diretas'!$C$73</f>
        <v>0</v>
      </c>
      <c r="E55031" s="314" t="str">
        <f>Resumo!$R$5</f>
        <v>Despesa</v>
      </c>
      <c r="F55031" s="314" t="str">
        <f>Resumo!$R$7</f>
        <v>Despesa Direta</v>
      </c>
      <c r="G55031" s="327">
        <f>'Composições Desp. Diretas'!DW73</f>
        <v>0</v>
      </c>
    </row>
    <row r="55032" spans="1:7" x14ac:dyDescent="0.25">
      <c r="A55032" s="319">
        <f>'Comp. Desp. Indiretas'!$DV$7</f>
        <v>0</v>
      </c>
      <c r="B55032" s="314">
        <f>'Composições Desp. Diretas'!$A$74</f>
        <v>0</v>
      </c>
      <c r="C55032" s="314" t="str">
        <f>EAP!$C$11</f>
        <v>PP03</v>
      </c>
      <c r="D55032" s="315">
        <f>'Composições Desp. Diretas'!$C$74</f>
        <v>0</v>
      </c>
      <c r="E55032" s="314" t="str">
        <f>Resumo!$R$5</f>
        <v>Despesa</v>
      </c>
      <c r="F55032" s="314" t="str">
        <f>Resumo!$R$7</f>
        <v>Despesa Direta</v>
      </c>
      <c r="G55032" s="327">
        <f>'Composições Desp. Diretas'!DW74</f>
        <v>0</v>
      </c>
    </row>
    <row r="55033" spans="1:7" x14ac:dyDescent="0.25">
      <c r="A55033" s="319">
        <f>'Comp. Desp. Indiretas'!$DV$7</f>
        <v>0</v>
      </c>
      <c r="B55033" s="314">
        <f>'Composições Desp. Diretas'!$A$75</f>
        <v>0</v>
      </c>
      <c r="C55033" s="314" t="str">
        <f>EAP!$C$11</f>
        <v>PP03</v>
      </c>
      <c r="D55033" s="315">
        <f>'Composições Desp. Diretas'!$C$75</f>
        <v>0</v>
      </c>
      <c r="E55033" s="314" t="str">
        <f>Resumo!$R$5</f>
        <v>Despesa</v>
      </c>
      <c r="F55033" s="314" t="str">
        <f>Resumo!$R$7</f>
        <v>Despesa Direta</v>
      </c>
      <c r="G55033" s="327">
        <f>'Composições Desp. Diretas'!DW75</f>
        <v>0</v>
      </c>
    </row>
    <row r="55034" spans="1:7" x14ac:dyDescent="0.25">
      <c r="A55034" s="319">
        <f>'Comp. Desp. Indiretas'!$DV$7</f>
        <v>0</v>
      </c>
      <c r="B55034" s="314">
        <f>'Composições Desp. Diretas'!$A$76</f>
        <v>0</v>
      </c>
      <c r="C55034" s="314" t="str">
        <f>EAP!$C$11</f>
        <v>PP03</v>
      </c>
      <c r="D55034" s="315">
        <f>'Composições Desp. Diretas'!$C$76</f>
        <v>0</v>
      </c>
      <c r="E55034" s="314" t="str">
        <f>Resumo!$R$5</f>
        <v>Despesa</v>
      </c>
      <c r="F55034" s="314" t="str">
        <f>Resumo!$R$7</f>
        <v>Despesa Direta</v>
      </c>
      <c r="G55034" s="327">
        <f>'Composições Desp. Diretas'!DW76</f>
        <v>0</v>
      </c>
    </row>
    <row r="55035" spans="1:7" x14ac:dyDescent="0.25">
      <c r="A55035" s="319">
        <f>'Comp. Desp. Indiretas'!$DV$7</f>
        <v>0</v>
      </c>
      <c r="B55035" s="314">
        <f>'Composições Desp. Diretas'!$A$77</f>
        <v>0</v>
      </c>
      <c r="C55035" s="314" t="str">
        <f>EAP!$C$11</f>
        <v>PP03</v>
      </c>
      <c r="D55035" s="315">
        <f>'Composições Desp. Diretas'!$C$77</f>
        <v>0</v>
      </c>
      <c r="E55035" s="314" t="str">
        <f>Resumo!$R$5</f>
        <v>Despesa</v>
      </c>
      <c r="F55035" s="314" t="str">
        <f>Resumo!$R$7</f>
        <v>Despesa Direta</v>
      </c>
      <c r="G55035" s="327">
        <f>'Composições Desp. Diretas'!DW77</f>
        <v>0</v>
      </c>
    </row>
    <row r="55036" spans="1:7" x14ac:dyDescent="0.25">
      <c r="A55036" s="319">
        <f>'Comp. Desp. Indiretas'!$DV$7</f>
        <v>0</v>
      </c>
      <c r="B55036" s="314">
        <f>'Composições Desp. Diretas'!$A$78</f>
        <v>0</v>
      </c>
      <c r="C55036" s="314" t="str">
        <f>EAP!$C$11</f>
        <v>PP03</v>
      </c>
      <c r="D55036" s="315">
        <f>'Composições Desp. Diretas'!$C$78</f>
        <v>0</v>
      </c>
      <c r="E55036" s="314" t="str">
        <f>Resumo!$R$5</f>
        <v>Despesa</v>
      </c>
      <c r="F55036" s="314" t="str">
        <f>Resumo!$R$7</f>
        <v>Despesa Direta</v>
      </c>
      <c r="G55036" s="327">
        <f>'Composições Desp. Diretas'!DW78</f>
        <v>0</v>
      </c>
    </row>
    <row r="55045" spans="1:7" x14ac:dyDescent="0.25">
      <c r="A55045" s="319">
        <f>'Comp. Desp. Indiretas'!$DV$7</f>
        <v>0</v>
      </c>
      <c r="B55045" s="314">
        <f>'Composições Desp. Diretas'!$A$79</f>
        <v>0</v>
      </c>
      <c r="C55045" s="314" t="str">
        <f>EAP!$C$11</f>
        <v>PP03</v>
      </c>
      <c r="D55045" s="315">
        <f>'Composições Desp. Diretas'!$C$79</f>
        <v>0</v>
      </c>
      <c r="E55045" s="314" t="str">
        <f>Resumo!$R$5</f>
        <v>Despesa</v>
      </c>
      <c r="F55045" s="314" t="str">
        <f>Resumo!$R$7</f>
        <v>Despesa Direta</v>
      </c>
      <c r="G55045" s="327">
        <f>'Composições Desp. Diretas'!DW79</f>
        <v>0</v>
      </c>
    </row>
    <row r="55883" spans="1:7" x14ac:dyDescent="0.25">
      <c r="A55883" s="319">
        <f>'Comp. Desp. Indiretas'!$DV$7</f>
        <v>0</v>
      </c>
      <c r="D55883" s="315" t="str">
        <f>'CRONOG. DE RECEBIMENTO'!$A$5</f>
        <v>Monitoramento da Qualidade do Ar</v>
      </c>
      <c r="E55883" s="314" t="str">
        <f>Resumo!$R$4</f>
        <v>Receita</v>
      </c>
      <c r="F55883" s="314" t="str">
        <f>Resumo!$R$4</f>
        <v>Receita</v>
      </c>
      <c r="G55883" s="327">
        <f>'CRONOG. DE RECEBIMENTO'!AZ5</f>
        <v>0</v>
      </c>
    </row>
    <row r="55884" spans="1:7" x14ac:dyDescent="0.25">
      <c r="A55884" s="319">
        <f>'Comp. Desp. Indiretas'!$DV$7</f>
        <v>0</v>
      </c>
      <c r="D55884" s="315" t="str">
        <f>'CRONOG. DE RECEBIMENTO'!$A$6</f>
        <v>Monitoramento de Ruído</v>
      </c>
      <c r="E55884" s="314" t="str">
        <f>Resumo!$R$4</f>
        <v>Receita</v>
      </c>
      <c r="F55884" s="314" t="str">
        <f>Resumo!$R$4</f>
        <v>Receita</v>
      </c>
      <c r="G55884" s="327">
        <f>'CRONOG. DE RECEBIMENTO'!AZ6</f>
        <v>0</v>
      </c>
    </row>
    <row r="55885" spans="1:7" x14ac:dyDescent="0.25">
      <c r="A55885" s="319">
        <f>'Comp. Desp. Indiretas'!$DV$7</f>
        <v>0</v>
      </c>
      <c r="D55885" s="315" t="str">
        <f>'CRONOG. DE RECEBIMENTO'!$A$7</f>
        <v>Monitoramento de Efluentes Industriais</v>
      </c>
      <c r="E55885" s="314" t="str">
        <f>Resumo!$R$4</f>
        <v>Receita</v>
      </c>
      <c r="F55885" s="314" t="str">
        <f>Resumo!$R$4</f>
        <v>Receita</v>
      </c>
      <c r="G55885" s="327">
        <f>'CRONOG. DE RECEBIMENTO'!AZ7</f>
        <v>0</v>
      </c>
    </row>
    <row r="55913" spans="1:7" x14ac:dyDescent="0.25">
      <c r="A55913" s="319">
        <f>'Comp. Desp. Indiretas'!$DV$7</f>
        <v>0</v>
      </c>
      <c r="D55913" s="315" t="str">
        <f>Resumo!$R$8</f>
        <v>Imposto</v>
      </c>
      <c r="E55913" s="314" t="str">
        <f>Resumo!$R$5</f>
        <v>Despesa</v>
      </c>
      <c r="F55913" s="314" t="str">
        <f>Resumo!$R$8</f>
        <v>Imposto</v>
      </c>
      <c r="G55913" s="327">
        <f>'CRONOG. DE RECEBIMENTO'!AZ10</f>
        <v>0</v>
      </c>
    </row>
    <row r="55914" spans="1:7" x14ac:dyDescent="0.25">
      <c r="A55914" s="319">
        <f>'Comp. Desp. Indiretas'!$DV$7</f>
        <v>0</v>
      </c>
      <c r="D55914" s="315" t="str">
        <f>Resumo!$R$9</f>
        <v>Overhead</v>
      </c>
      <c r="E55914" s="314" t="str">
        <f>Resumo!$R$9</f>
        <v>Overhead</v>
      </c>
      <c r="F55914" s="314" t="str">
        <f>Resumo!$R$9</f>
        <v>Overhead</v>
      </c>
      <c r="G55914" s="327">
        <f>'CRONOG. DE RECEBIMENTO'!AZ15</f>
        <v>0</v>
      </c>
    </row>
    <row r="55915" spans="1:7" x14ac:dyDescent="0.25">
      <c r="A55915" s="319">
        <f>'Comp. Desp. Indiretas'!$DV$7</f>
        <v>0</v>
      </c>
      <c r="D55915" s="315" t="str">
        <f>Resumo!$R$10</f>
        <v>Margem</v>
      </c>
      <c r="E55915" s="314" t="str">
        <f>Resumo!$R$10</f>
        <v>Margem</v>
      </c>
      <c r="F55915" s="314" t="str">
        <f>Resumo!$R$10</f>
        <v>Margem</v>
      </c>
      <c r="G55915" s="327">
        <f>'CRONOG. DE RECEBIMENTO'!AZ17</f>
        <v>0</v>
      </c>
    </row>
    <row r="55916" spans="1:7" x14ac:dyDescent="0.25">
      <c r="A55916" s="319">
        <f>'Comp. Desp. Indiretas'!$DV$7</f>
        <v>0</v>
      </c>
      <c r="D55916" s="315" t="str">
        <f>Resumo!$R$11</f>
        <v>Risco</v>
      </c>
      <c r="E55916" s="314" t="str">
        <f>Resumo!$R$11</f>
        <v>Risco</v>
      </c>
      <c r="F55916" s="314" t="str">
        <f>Resumo!$R$11</f>
        <v>Risco</v>
      </c>
      <c r="G55916" s="327">
        <f>'CRONOG. DE RECEBIMENTO'!AZ16</f>
        <v>0</v>
      </c>
    </row>
    <row r="55917" spans="1:7" x14ac:dyDescent="0.25">
      <c r="A55917" s="319">
        <f>'Comp. Desp. Indiretas'!$DV$7</f>
        <v>0</v>
      </c>
      <c r="D55917" s="315" t="str">
        <f>'CRONOG. DE RECEBIMENTO'!$A$11</f>
        <v>TOTAL MENSAL - RECEITA LÍQUIDA</v>
      </c>
      <c r="E55917" s="314" t="str">
        <f>Resumo!$R$4</f>
        <v>Receita</v>
      </c>
      <c r="F55917" s="314" t="str">
        <f>'CRONOG. DE RECEBIMENTO'!$A$11</f>
        <v>TOTAL MENSAL - RECEITA LÍQUIDA</v>
      </c>
      <c r="G55917" s="327">
        <f>'CRONOG. DE RECEBIMENTO'!$AZ$11</f>
        <v>0</v>
      </c>
    </row>
    <row r="55918" spans="1:7" x14ac:dyDescent="0.25">
      <c r="A55918" s="319">
        <f>'Comp. Desp. Indiretas'!$DV$7</f>
        <v>0</v>
      </c>
      <c r="D55918" s="315" t="str">
        <f>'CRONOG. DE RECEBIMENTO'!$A$12</f>
        <v>TOTAL ACUMULADO - RECEITA LÍQUIDA</v>
      </c>
      <c r="E55918" s="314" t="str">
        <f>Resumo!$R$4</f>
        <v>Receita</v>
      </c>
      <c r="F55918" s="314" t="str">
        <f>'CRONOG. DE RECEBIMENTO'!$A$12</f>
        <v>TOTAL ACUMULADO - RECEITA LÍQUIDA</v>
      </c>
      <c r="G55918" s="327">
        <f>'CRONOG. DE RECEBIMENTO'!$AZ$12</f>
        <v>17472.697328999995</v>
      </c>
    </row>
    <row r="55919" spans="1:7" x14ac:dyDescent="0.25">
      <c r="A55919" s="319">
        <f>'Comp. Desp. Indiretas'!$DV$7</f>
        <v>0</v>
      </c>
      <c r="D55919" s="315" t="str">
        <f>'CRONOG. DE RECEBIMENTO'!$A$38</f>
        <v>Monitoramento da Qualidade do Ar</v>
      </c>
      <c r="E55919" s="314" t="str">
        <f>Resumo!$R$12</f>
        <v>Recebimento Cliente</v>
      </c>
      <c r="F55919" s="314" t="str">
        <f>Resumo!$R$12</f>
        <v>Recebimento Cliente</v>
      </c>
      <c r="G55919" s="327">
        <f>'CRONOG. DE RECEBIMENTO'!$AZ$38</f>
        <v>0</v>
      </c>
    </row>
    <row r="55920" spans="1:7" x14ac:dyDescent="0.25">
      <c r="A55920" s="319">
        <f>'Comp. Desp. Indiretas'!$DV$7</f>
        <v>0</v>
      </c>
      <c r="D55920" s="315" t="str">
        <f>'CRONOG. DE RECEBIMENTO'!$A$39</f>
        <v>Monitoramento de Ruído</v>
      </c>
      <c r="E55920" s="314" t="str">
        <f>Resumo!$R$12</f>
        <v>Recebimento Cliente</v>
      </c>
      <c r="F55920" s="314" t="str">
        <f>Resumo!$R$12</f>
        <v>Recebimento Cliente</v>
      </c>
      <c r="G55920" s="327">
        <f>'CRONOG. DE RECEBIMENTO'!$AZ$39</f>
        <v>0</v>
      </c>
    </row>
    <row r="55921" spans="1:7" x14ac:dyDescent="0.25">
      <c r="A55921" s="319">
        <f>'Comp. Desp. Indiretas'!$DV$7</f>
        <v>0</v>
      </c>
      <c r="D55921" s="315" t="str">
        <f>'CRONOG. DE RECEBIMENTO'!$A$40</f>
        <v>Monitoramento de Efluentes Industriais</v>
      </c>
      <c r="E55921" s="314" t="str">
        <f>Resumo!$R$12</f>
        <v>Recebimento Cliente</v>
      </c>
      <c r="F55921" s="314" t="str">
        <f>Resumo!$R$12</f>
        <v>Recebimento Cliente</v>
      </c>
      <c r="G55921" s="327">
        <f>'CRONOG. DE RECEBIMENTO'!$AZ$40</f>
        <v>0</v>
      </c>
    </row>
    <row r="55949" spans="1:7" x14ac:dyDescent="0.25">
      <c r="A55949" s="319">
        <f>'Comp. Desp. Indiretas'!$DW$7</f>
        <v>0</v>
      </c>
      <c r="B55949" s="314" t="str">
        <f>'Comp. Desp. Indiretas'!$A$9</f>
        <v>MOC</v>
      </c>
      <c r="D55949" s="315" t="str">
        <f>'Comp. Desp. Indiretas'!$C$9</f>
        <v>DIRETOR TÉCNICO</v>
      </c>
      <c r="E55949" s="314" t="str">
        <f>Resumo!$R$5</f>
        <v>Despesa</v>
      </c>
      <c r="F55949" s="314" t="str">
        <f>Resumo!$R$6</f>
        <v>Despesa Indireta</v>
      </c>
      <c r="G55949" s="327">
        <f>'Comp. Desp. Indiretas'!DW9</f>
        <v>0</v>
      </c>
    </row>
    <row r="55950" spans="1:7" x14ac:dyDescent="0.25">
      <c r="A55950" s="319">
        <f>'Comp. Desp. Indiretas'!$DW$7</f>
        <v>0</v>
      </c>
      <c r="B55950" s="314" t="str">
        <f>'Comp. Desp. Indiretas'!$A$10</f>
        <v>MOC</v>
      </c>
      <c r="D55950" s="315" t="str">
        <f>'Comp. Desp. Indiretas'!$C$10</f>
        <v>GERENTE DE PROJETO</v>
      </c>
      <c r="E55950" s="314" t="str">
        <f>Resumo!$R$5</f>
        <v>Despesa</v>
      </c>
      <c r="F55950" s="314" t="str">
        <f>Resumo!$R$6</f>
        <v>Despesa Indireta</v>
      </c>
      <c r="G55950" s="327">
        <f>'Comp. Desp. Indiretas'!DW10</f>
        <v>0</v>
      </c>
    </row>
    <row r="55951" spans="1:7" x14ac:dyDescent="0.25">
      <c r="A55951" s="319">
        <f>'Comp. Desp. Indiretas'!$DW$7</f>
        <v>0</v>
      </c>
      <c r="B55951" s="314" t="str">
        <f>'Comp. Desp. Indiretas'!$A$11</f>
        <v>MOC</v>
      </c>
      <c r="D55951" s="315" t="str">
        <f>'Comp. Desp. Indiretas'!$C$11</f>
        <v>COORD. DE PROJETO</v>
      </c>
      <c r="E55951" s="314" t="str">
        <f>Resumo!$R$5</f>
        <v>Despesa</v>
      </c>
      <c r="F55951" s="314" t="str">
        <f>Resumo!$R$6</f>
        <v>Despesa Indireta</v>
      </c>
      <c r="G55951" s="327">
        <f>'Comp. Desp. Indiretas'!DW11</f>
        <v>0</v>
      </c>
    </row>
    <row r="55952" spans="1:7" x14ac:dyDescent="0.25">
      <c r="A55952" s="319">
        <f>'Comp. Desp. Indiretas'!$DW$7</f>
        <v>0</v>
      </c>
      <c r="B55952" s="314" t="str">
        <f>'Comp. Desp. Indiretas'!$A$12</f>
        <v>MOC</v>
      </c>
      <c r="D55952" s="315" t="str">
        <f>'Comp. Desp. Indiretas'!$C$12</f>
        <v>COORD. OPERACIONAL</v>
      </c>
      <c r="E55952" s="314" t="str">
        <f>Resumo!$R$5</f>
        <v>Despesa</v>
      </c>
      <c r="F55952" s="314" t="str">
        <f>Resumo!$R$6</f>
        <v>Despesa Indireta</v>
      </c>
      <c r="G55952" s="327">
        <f>'Comp. Desp. Indiretas'!DW12</f>
        <v>0</v>
      </c>
    </row>
    <row r="55953" spans="1:7" x14ac:dyDescent="0.25">
      <c r="A55953" s="319">
        <f>'Comp. Desp. Indiretas'!$DW$7</f>
        <v>0</v>
      </c>
      <c r="B55953" s="314" t="str">
        <f>'Comp. Desp. Indiretas'!$A$13</f>
        <v>MOC</v>
      </c>
      <c r="D55953" s="315" t="str">
        <f>'Comp. Desp. Indiretas'!$C$13</f>
        <v>ANALISTA DE PROJETOS SENIOR</v>
      </c>
      <c r="E55953" s="314" t="str">
        <f>Resumo!$R$5</f>
        <v>Despesa</v>
      </c>
      <c r="F55953" s="314" t="str">
        <f>Resumo!$R$6</f>
        <v>Despesa Indireta</v>
      </c>
      <c r="G55953" s="327">
        <f>'Comp. Desp. Indiretas'!DW13</f>
        <v>0</v>
      </c>
    </row>
    <row r="55954" spans="1:7" x14ac:dyDescent="0.25">
      <c r="A55954" s="319">
        <f>'Comp. Desp. Indiretas'!$DW$7</f>
        <v>0</v>
      </c>
      <c r="B55954" s="314" t="str">
        <f>'Comp. Desp. Indiretas'!$A$14</f>
        <v>MOC</v>
      </c>
      <c r="D55954" s="315" t="str">
        <f>'Comp. Desp. Indiretas'!$C$14</f>
        <v>ANALISTA DE PROJETOS PLENO</v>
      </c>
      <c r="E55954" s="314" t="str">
        <f>Resumo!$R$5</f>
        <v>Despesa</v>
      </c>
      <c r="F55954" s="314" t="str">
        <f>Resumo!$R$6</f>
        <v>Despesa Indireta</v>
      </c>
      <c r="G55954" s="327">
        <f>'Comp. Desp. Indiretas'!DW14</f>
        <v>0</v>
      </c>
    </row>
    <row r="55955" spans="1:7" x14ac:dyDescent="0.25">
      <c r="A55955" s="319">
        <f>'Comp. Desp. Indiretas'!$DW$7</f>
        <v>0</v>
      </c>
      <c r="B55955" s="314" t="str">
        <f>'Comp. Desp. Indiretas'!$A$15</f>
        <v>MOC</v>
      </c>
      <c r="D55955" s="315" t="str">
        <f>'Comp. Desp. Indiretas'!$C$15</f>
        <v>ANALISTA DE PROJETOS JUNIOR</v>
      </c>
      <c r="E55955" s="314" t="str">
        <f>Resumo!$R$5</f>
        <v>Despesa</v>
      </c>
      <c r="F55955" s="314" t="str">
        <f>Resumo!$R$6</f>
        <v>Despesa Indireta</v>
      </c>
      <c r="G55955" s="327">
        <f>'Comp. Desp. Indiretas'!DW15</f>
        <v>0</v>
      </c>
    </row>
    <row r="55956" spans="1:7" x14ac:dyDescent="0.25">
      <c r="A55956" s="319">
        <f>'Comp. Desp. Indiretas'!$DW$7</f>
        <v>0</v>
      </c>
      <c r="B55956" s="314" t="str">
        <f>'Comp. Desp. Indiretas'!$A$16</f>
        <v>MOC</v>
      </c>
      <c r="D55956" s="315" t="str">
        <f>'Comp. Desp. Indiretas'!$C$16</f>
        <v>TÉCNICO OPERACIONAL</v>
      </c>
      <c r="E55956" s="314" t="str">
        <f>Resumo!$R$5</f>
        <v>Despesa</v>
      </c>
      <c r="F55956" s="314" t="str">
        <f>Resumo!$R$6</f>
        <v>Despesa Indireta</v>
      </c>
      <c r="G55956" s="327">
        <f>'Comp. Desp. Indiretas'!DW16</f>
        <v>0</v>
      </c>
    </row>
    <row r="55957" spans="1:7" x14ac:dyDescent="0.25">
      <c r="A55957" s="319">
        <f>'Comp. Desp. Indiretas'!$DW$7</f>
        <v>0</v>
      </c>
      <c r="B55957" s="314" t="str">
        <f>'Comp. Desp. Indiretas'!$A$17</f>
        <v>MOC</v>
      </c>
      <c r="D55957" s="315" t="str">
        <f>'Comp. Desp. Indiretas'!$C$17</f>
        <v>TÉCNICO OPERACIONAL - C/ PERICULOSIDADE</v>
      </c>
      <c r="E55957" s="314" t="str">
        <f>Resumo!$R$5</f>
        <v>Despesa</v>
      </c>
      <c r="F55957" s="314" t="str">
        <f>Resumo!$R$6</f>
        <v>Despesa Indireta</v>
      </c>
      <c r="G55957" s="327">
        <f>'Comp. Desp. Indiretas'!DW17</f>
        <v>0</v>
      </c>
    </row>
    <row r="55958" spans="1:7" x14ac:dyDescent="0.25">
      <c r="A55958" s="319">
        <f>'Comp. Desp. Indiretas'!$DW$7</f>
        <v>0</v>
      </c>
      <c r="B55958" s="314" t="str">
        <f>'Comp. Desp. Indiretas'!$A$18</f>
        <v>MOC</v>
      </c>
      <c r="D55958" s="315" t="str">
        <f>'Comp. Desp. Indiretas'!$C$18</f>
        <v>ANALISTA DE GEOPROCESSAMENTO</v>
      </c>
      <c r="E55958" s="314" t="str">
        <f>Resumo!$R$5</f>
        <v>Despesa</v>
      </c>
      <c r="F55958" s="314" t="str">
        <f>Resumo!$R$6</f>
        <v>Despesa Indireta</v>
      </c>
      <c r="G55958" s="327">
        <f>'Comp. Desp. Indiretas'!DW18</f>
        <v>0</v>
      </c>
    </row>
    <row r="55959" spans="1:7" x14ac:dyDescent="0.25">
      <c r="A55959" s="319">
        <f>'Comp. Desp. Indiretas'!$DW$7</f>
        <v>0</v>
      </c>
      <c r="B55959" s="314" t="str">
        <f>'Comp. Desp. Indiretas'!$A$19</f>
        <v>MOC</v>
      </c>
      <c r="D55959" s="315" t="str">
        <f>'Comp. Desp. Indiretas'!$C$19</f>
        <v>ASSISTENTE DE PROJETOS</v>
      </c>
      <c r="E55959" s="314" t="str">
        <f>Resumo!$R$5</f>
        <v>Despesa</v>
      </c>
      <c r="F55959" s="314" t="str">
        <f>Resumo!$R$6</f>
        <v>Despesa Indireta</v>
      </c>
      <c r="G55959" s="327">
        <f>'Comp. Desp. Indiretas'!DW19</f>
        <v>0</v>
      </c>
    </row>
    <row r="55960" spans="1:7" x14ac:dyDescent="0.25">
      <c r="A55960" s="319">
        <f>'Comp. Desp. Indiretas'!$DW$7</f>
        <v>0</v>
      </c>
      <c r="B55960" s="314" t="str">
        <f>'Comp. Desp. Indiretas'!$A$20</f>
        <v>MOC</v>
      </c>
      <c r="D55960" s="315" t="str">
        <f>'Comp. Desp. Indiretas'!$C$20</f>
        <v>AUXILIAR TÉCNICO</v>
      </c>
      <c r="E55960" s="314" t="str">
        <f>Resumo!$R$5</f>
        <v>Despesa</v>
      </c>
      <c r="F55960" s="314" t="str">
        <f>Resumo!$R$6</f>
        <v>Despesa Indireta</v>
      </c>
      <c r="G55960" s="327">
        <f>'Comp. Desp. Indiretas'!DW20</f>
        <v>0</v>
      </c>
    </row>
    <row r="55961" spans="1:7" x14ac:dyDescent="0.25">
      <c r="A55961" s="319">
        <f>'Comp. Desp. Indiretas'!$DW$7</f>
        <v>0</v>
      </c>
      <c r="B55961" s="314" t="str">
        <f>'Comp. Desp. Indiretas'!$A$21</f>
        <v>MOC</v>
      </c>
      <c r="D55961" s="315" t="str">
        <f>'Comp. Desp. Indiretas'!$C$21</f>
        <v>ESTAGIÁRIO TÉCNICO</v>
      </c>
      <c r="E55961" s="314" t="str">
        <f>Resumo!$R$5</f>
        <v>Despesa</v>
      </c>
      <c r="F55961" s="314" t="str">
        <f>Resumo!$R$6</f>
        <v>Despesa Indireta</v>
      </c>
      <c r="G55961" s="327">
        <f>'Comp. Desp. Indiretas'!DW21</f>
        <v>0</v>
      </c>
    </row>
    <row r="55962" spans="1:7" x14ac:dyDescent="0.25">
      <c r="A55962" s="319">
        <f>'Comp. Desp. Indiretas'!$DW$7</f>
        <v>0</v>
      </c>
      <c r="B55962" s="314" t="str">
        <f>'Comp. Desp. Indiretas'!$A$22</f>
        <v>MOC</v>
      </c>
      <c r="D55962" s="315" t="str">
        <f>'Comp. Desp. Indiretas'!$C$22</f>
        <v>ANALISTA FINANCEIRO</v>
      </c>
      <c r="E55962" s="314" t="str">
        <f>Resumo!$R$5</f>
        <v>Despesa</v>
      </c>
      <c r="F55962" s="314" t="str">
        <f>Resumo!$R$6</f>
        <v>Despesa Indireta</v>
      </c>
      <c r="G55962" s="327">
        <f>'Comp. Desp. Indiretas'!DW22</f>
        <v>0</v>
      </c>
    </row>
    <row r="55963" spans="1:7" x14ac:dyDescent="0.25">
      <c r="A55963" s="319">
        <f>'Comp. Desp. Indiretas'!$DW$7</f>
        <v>0</v>
      </c>
      <c r="B55963" s="314" t="str">
        <f>'Comp. Desp. Indiretas'!$A$23</f>
        <v>MOC</v>
      </c>
      <c r="D55963" s="315" t="str">
        <f>'Comp. Desp. Indiretas'!$C$23</f>
        <v>ANALISTA DE SUPRIMENTOS</v>
      </c>
      <c r="E55963" s="314" t="str">
        <f>Resumo!$R$5</f>
        <v>Despesa</v>
      </c>
      <c r="F55963" s="314" t="str">
        <f>Resumo!$R$6</f>
        <v>Despesa Indireta</v>
      </c>
      <c r="G55963" s="327">
        <f>'Comp. Desp. Indiretas'!DW23</f>
        <v>0</v>
      </c>
    </row>
    <row r="55964" spans="1:7" x14ac:dyDescent="0.25">
      <c r="A55964" s="319">
        <f>'Comp. Desp. Indiretas'!$DW$7</f>
        <v>0</v>
      </c>
      <c r="B55964" s="314" t="str">
        <f>'Comp. Desp. Indiretas'!$A$24</f>
        <v>DG</v>
      </c>
      <c r="D55964" s="315" t="str">
        <f>'Comp. Desp. Indiretas'!$C$24</f>
        <v>HOSPEDAGEM - NIVEL 1</v>
      </c>
      <c r="E55964" s="314" t="str">
        <f>Resumo!$R$5</f>
        <v>Despesa</v>
      </c>
      <c r="F55964" s="314" t="str">
        <f>Resumo!$R$6</f>
        <v>Despesa Indireta</v>
      </c>
      <c r="G55964" s="327">
        <f>'Comp. Desp. Indiretas'!DW24</f>
        <v>0</v>
      </c>
    </row>
    <row r="55965" spans="1:7" x14ac:dyDescent="0.25">
      <c r="A55965" s="319">
        <f>'Comp. Desp. Indiretas'!$DW$7</f>
        <v>0</v>
      </c>
      <c r="B55965" s="314" t="str">
        <f>'Comp. Desp. Indiretas'!$A$25</f>
        <v>DG</v>
      </c>
      <c r="D55965" s="315" t="str">
        <f>'Comp. Desp. Indiretas'!$C$25</f>
        <v>HOSPEDAGEM - NIVEL 2</v>
      </c>
      <c r="E55965" s="314" t="str">
        <f>Resumo!$R$5</f>
        <v>Despesa</v>
      </c>
      <c r="F55965" s="314" t="str">
        <f>Resumo!$R$6</f>
        <v>Despesa Indireta</v>
      </c>
      <c r="G55965" s="327">
        <f>'Comp. Desp. Indiretas'!DW25</f>
        <v>0</v>
      </c>
    </row>
    <row r="55966" spans="1:7" x14ac:dyDescent="0.25">
      <c r="A55966" s="319">
        <f>'Comp. Desp. Indiretas'!$DW$7</f>
        <v>0</v>
      </c>
      <c r="B55966" s="314" t="str">
        <f>'Comp. Desp. Indiretas'!$A$26</f>
        <v>DG</v>
      </c>
      <c r="D55966" s="315" t="str">
        <f>'Comp. Desp. Indiretas'!$C$26</f>
        <v>HOSPEDAGEM - NIVEL 3</v>
      </c>
      <c r="E55966" s="314" t="str">
        <f>Resumo!$R$5</f>
        <v>Despesa</v>
      </c>
      <c r="F55966" s="314" t="str">
        <f>Resumo!$R$6</f>
        <v>Despesa Indireta</v>
      </c>
      <c r="G55966" s="327">
        <f>'Comp. Desp. Indiretas'!DW26</f>
        <v>0</v>
      </c>
    </row>
    <row r="55967" spans="1:7" x14ac:dyDescent="0.25">
      <c r="A55967" s="319">
        <f>'Comp. Desp. Indiretas'!$DW$7</f>
        <v>0</v>
      </c>
      <c r="B55967" s="314" t="str">
        <f>'Comp. Desp. Indiretas'!$A$27</f>
        <v>DG</v>
      </c>
      <c r="D55967" s="315" t="str">
        <f>'Comp. Desp. Indiretas'!$C$27</f>
        <v>LOCAÇÃO DE BASE OPERACIONAL</v>
      </c>
      <c r="E55967" s="314" t="str">
        <f>Resumo!$R$5</f>
        <v>Despesa</v>
      </c>
      <c r="F55967" s="314" t="str">
        <f>Resumo!$R$6</f>
        <v>Despesa Indireta</v>
      </c>
      <c r="G55967" s="327">
        <f>'Comp. Desp. Indiretas'!DW27</f>
        <v>0</v>
      </c>
    </row>
    <row r="55968" spans="1:7" x14ac:dyDescent="0.25">
      <c r="A55968" s="319">
        <f>'Comp. Desp. Indiretas'!$DW$7</f>
        <v>0</v>
      </c>
      <c r="B55968" s="314" t="str">
        <f>'Comp. Desp. Indiretas'!$A$28</f>
        <v>DG</v>
      </c>
      <c r="D55968" s="315" t="str">
        <f>'Comp. Desp. Indiretas'!$C$28</f>
        <v>ALIMENTAÇÃO - NIVEL 1</v>
      </c>
      <c r="E55968" s="314" t="str">
        <f>Resumo!$R$5</f>
        <v>Despesa</v>
      </c>
      <c r="F55968" s="314" t="str">
        <f>Resumo!$R$6</f>
        <v>Despesa Indireta</v>
      </c>
      <c r="G55968" s="327">
        <f>'Comp. Desp. Indiretas'!DW28</f>
        <v>0</v>
      </c>
    </row>
    <row r="55969" spans="1:7" x14ac:dyDescent="0.25">
      <c r="A55969" s="319">
        <f>'Comp. Desp. Indiretas'!$DW$7</f>
        <v>0</v>
      </c>
      <c r="B55969" s="314" t="str">
        <f>'Comp. Desp. Indiretas'!$A$29</f>
        <v>DG</v>
      </c>
      <c r="D55969" s="315" t="str">
        <f>'Comp. Desp. Indiretas'!$C$29</f>
        <v>ALIMENTAÇÃO - NIVEL 2</v>
      </c>
      <c r="E55969" s="314" t="str">
        <f>Resumo!$R$5</f>
        <v>Despesa</v>
      </c>
      <c r="F55969" s="314" t="str">
        <f>Resumo!$R$6</f>
        <v>Despesa Indireta</v>
      </c>
      <c r="G55969" s="327">
        <f>'Comp. Desp. Indiretas'!DW29</f>
        <v>0</v>
      </c>
    </row>
    <row r="55970" spans="1:7" x14ac:dyDescent="0.25">
      <c r="A55970" s="319">
        <f>'Comp. Desp. Indiretas'!$DW$7</f>
        <v>0</v>
      </c>
      <c r="B55970" s="314" t="str">
        <f>'Comp. Desp. Indiretas'!$A$30</f>
        <v>DG</v>
      </c>
      <c r="D55970" s="315" t="str">
        <f>'Comp. Desp. Indiretas'!$C$30</f>
        <v>ALIMENTAÇÃO - NIVEL 3</v>
      </c>
      <c r="E55970" s="314" t="str">
        <f>Resumo!$R$5</f>
        <v>Despesa</v>
      </c>
      <c r="F55970" s="314" t="str">
        <f>Resumo!$R$6</f>
        <v>Despesa Indireta</v>
      </c>
      <c r="G55970" s="327">
        <f>'Comp. Desp. Indiretas'!DW30</f>
        <v>0</v>
      </c>
    </row>
    <row r="55971" spans="1:7" x14ac:dyDescent="0.25">
      <c r="A55971" s="319">
        <f>'Comp. Desp. Indiretas'!$DW$7</f>
        <v>0</v>
      </c>
      <c r="B55971" s="314" t="str">
        <f>'Comp. Desp. Indiretas'!$A$31</f>
        <v>DG</v>
      </c>
      <c r="D55971" s="315" t="str">
        <f>'Comp. Desp. Indiretas'!$C$31</f>
        <v>TELEFONIA</v>
      </c>
      <c r="E55971" s="314" t="str">
        <f>Resumo!$R$5</f>
        <v>Despesa</v>
      </c>
      <c r="F55971" s="314" t="str">
        <f>Resumo!$R$6</f>
        <v>Despesa Indireta</v>
      </c>
      <c r="G55971" s="327">
        <f>'Comp. Desp. Indiretas'!DW31</f>
        <v>0</v>
      </c>
    </row>
    <row r="55972" spans="1:7" x14ac:dyDescent="0.25">
      <c r="A55972" s="319">
        <f>'Comp. Desp. Indiretas'!$DW$7</f>
        <v>0</v>
      </c>
      <c r="B55972" s="314" t="str">
        <f>'Comp. Desp. Indiretas'!$A$32</f>
        <v>DG</v>
      </c>
      <c r="D55972" s="315" t="str">
        <f>'Comp. Desp. Indiretas'!$C$32</f>
        <v>ALUGUEL DE VEÍCULO LEVE MENSAL</v>
      </c>
      <c r="E55972" s="314" t="str">
        <f>Resumo!$R$5</f>
        <v>Despesa</v>
      </c>
      <c r="F55972" s="314" t="str">
        <f>Resumo!$R$6</f>
        <v>Despesa Indireta</v>
      </c>
      <c r="G55972" s="327">
        <f>'Comp. Desp. Indiretas'!DW32</f>
        <v>0</v>
      </c>
    </row>
    <row r="55973" spans="1:7" x14ac:dyDescent="0.25">
      <c r="A55973" s="319">
        <f>'Comp. Desp. Indiretas'!$DW$7</f>
        <v>0</v>
      </c>
      <c r="B55973" s="314" t="str">
        <f>'Comp. Desp. Indiretas'!$A$33</f>
        <v>DG</v>
      </c>
      <c r="D55973" s="315" t="str">
        <f>'Comp. Desp. Indiretas'!$C$33</f>
        <v>ALUGUEL DE VEICULO LEVE</v>
      </c>
      <c r="E55973" s="314" t="str">
        <f>Resumo!$R$5</f>
        <v>Despesa</v>
      </c>
      <c r="F55973" s="314" t="str">
        <f>Resumo!$R$6</f>
        <v>Despesa Indireta</v>
      </c>
      <c r="G55973" s="327">
        <f>'Comp. Desp. Indiretas'!DW33</f>
        <v>0</v>
      </c>
    </row>
    <row r="55974" spans="1:7" x14ac:dyDescent="0.25">
      <c r="A55974" s="319">
        <f>'Comp. Desp. Indiretas'!$DW$7</f>
        <v>0</v>
      </c>
      <c r="B55974" s="314" t="str">
        <f>'Comp. Desp. Indiretas'!$A$34</f>
        <v>DG</v>
      </c>
      <c r="D55974" s="315" t="str">
        <f>'Comp. Desp. Indiretas'!$C$34</f>
        <v>ALUGUEL CAMINHONTE</v>
      </c>
      <c r="E55974" s="314" t="str">
        <f>Resumo!$R$5</f>
        <v>Despesa</v>
      </c>
      <c r="F55974" s="314" t="str">
        <f>Resumo!$R$6</f>
        <v>Despesa Indireta</v>
      </c>
      <c r="G55974" s="327">
        <f>'Comp. Desp. Indiretas'!DW34</f>
        <v>0</v>
      </c>
    </row>
    <row r="55975" spans="1:7" x14ac:dyDescent="0.25">
      <c r="A55975" s="319">
        <f>'Comp. Desp. Indiretas'!$DW$7</f>
        <v>0</v>
      </c>
      <c r="B55975" s="314" t="str">
        <f>'Comp. Desp. Indiretas'!$A$35</f>
        <v>DG</v>
      </c>
      <c r="D55975" s="315" t="str">
        <f>'Comp. Desp. Indiretas'!$C$35</f>
        <v>AQUISIÇÃO DE VEICULO</v>
      </c>
      <c r="E55975" s="314" t="str">
        <f>Resumo!$R$5</f>
        <v>Despesa</v>
      </c>
      <c r="F55975" s="314" t="str">
        <f>Resumo!$R$6</f>
        <v>Despesa Indireta</v>
      </c>
      <c r="G55975" s="327">
        <f>'Comp. Desp. Indiretas'!DW35</f>
        <v>0</v>
      </c>
    </row>
    <row r="55976" spans="1:7" x14ac:dyDescent="0.25">
      <c r="A55976" s="319">
        <f>'Comp. Desp. Indiretas'!$DW$7</f>
        <v>0</v>
      </c>
      <c r="B55976" s="314" t="str">
        <f>'Comp. Desp. Indiretas'!$A$36</f>
        <v>DG</v>
      </c>
      <c r="D55976" s="315" t="str">
        <f>'Comp. Desp. Indiretas'!$C$36</f>
        <v>COMBUSTÍVEL - GASOLINA</v>
      </c>
      <c r="E55976" s="314" t="str">
        <f>Resumo!$R$5</f>
        <v>Despesa</v>
      </c>
      <c r="F55976" s="314" t="str">
        <f>Resumo!$R$6</f>
        <v>Despesa Indireta</v>
      </c>
      <c r="G55976" s="327">
        <f>'Comp. Desp. Indiretas'!DW36</f>
        <v>0</v>
      </c>
    </row>
    <row r="55977" spans="1:7" x14ac:dyDescent="0.25">
      <c r="A55977" s="319">
        <f>'Comp. Desp. Indiretas'!$DW$7</f>
        <v>0</v>
      </c>
      <c r="B55977" s="314" t="str">
        <f>'Comp. Desp. Indiretas'!$A$37</f>
        <v>DG</v>
      </c>
      <c r="D55977" s="315" t="str">
        <f>'Comp. Desp. Indiretas'!$C$37</f>
        <v>COMBUSTÍVEL - DIESEL</v>
      </c>
      <c r="E55977" s="314" t="str">
        <f>Resumo!$R$5</f>
        <v>Despesa</v>
      </c>
      <c r="F55977" s="314" t="str">
        <f>Resumo!$R$6</f>
        <v>Despesa Indireta</v>
      </c>
      <c r="G55977" s="327">
        <f>'Comp. Desp. Indiretas'!DW37</f>
        <v>0</v>
      </c>
    </row>
    <row r="55978" spans="1:7" x14ac:dyDescent="0.25">
      <c r="A55978" s="319">
        <f>'Comp. Desp. Indiretas'!$DW$7</f>
        <v>0</v>
      </c>
      <c r="B55978" s="314" t="str">
        <f>'Comp. Desp. Indiretas'!$A$38</f>
        <v>DG</v>
      </c>
      <c r="D55978" s="315" t="str">
        <f>'Comp. Desp. Indiretas'!$C$38</f>
        <v>PASSAGEM AÉREA</v>
      </c>
      <c r="E55978" s="314" t="str">
        <f>Resumo!$R$5</f>
        <v>Despesa</v>
      </c>
      <c r="F55978" s="314" t="str">
        <f>Resumo!$R$6</f>
        <v>Despesa Indireta</v>
      </c>
      <c r="G55978" s="327">
        <f>'Comp. Desp. Indiretas'!DW38</f>
        <v>0</v>
      </c>
    </row>
    <row r="55979" spans="1:7" x14ac:dyDescent="0.25">
      <c r="A55979" s="319">
        <f>'Comp. Desp. Indiretas'!$DW$7</f>
        <v>0</v>
      </c>
      <c r="B55979" s="314" t="str">
        <f>'Comp. Desp. Indiretas'!$A$39</f>
        <v>ART</v>
      </c>
      <c r="D55979" s="315" t="str">
        <f>'Comp. Desp. Indiretas'!$C$39</f>
        <v>ART CREA - Nível 1</v>
      </c>
      <c r="E55979" s="314" t="str">
        <f>Resumo!$R$5</f>
        <v>Despesa</v>
      </c>
      <c r="F55979" s="314" t="str">
        <f>Resumo!$R$6</f>
        <v>Despesa Indireta</v>
      </c>
      <c r="G55979" s="327">
        <f>'Comp. Desp. Indiretas'!DW39</f>
        <v>0</v>
      </c>
    </row>
    <row r="55980" spans="1:7" x14ac:dyDescent="0.25">
      <c r="A55980" s="319">
        <f>'Comp. Desp. Indiretas'!$DW$7</f>
        <v>0</v>
      </c>
      <c r="B55980" s="314" t="str">
        <f>'Comp. Desp. Indiretas'!$A$40</f>
        <v>ART</v>
      </c>
      <c r="D55980" s="315" t="str">
        <f>'Comp. Desp. Indiretas'!$C$40</f>
        <v>ART CREA - Nível 2</v>
      </c>
      <c r="E55980" s="314" t="str">
        <f>Resumo!$R$5</f>
        <v>Despesa</v>
      </c>
      <c r="F55980" s="314" t="str">
        <f>Resumo!$R$6</f>
        <v>Despesa Indireta</v>
      </c>
      <c r="G55980" s="327">
        <f>'Comp. Desp. Indiretas'!DW40</f>
        <v>0</v>
      </c>
    </row>
    <row r="55981" spans="1:7" x14ac:dyDescent="0.25">
      <c r="A55981" s="319">
        <f>'Comp. Desp. Indiretas'!$DW$7</f>
        <v>0</v>
      </c>
      <c r="B55981" s="314" t="str">
        <f>'Comp. Desp. Indiretas'!$A$41</f>
        <v>ART</v>
      </c>
      <c r="D55981" s="315" t="str">
        <f>'Comp. Desp. Indiretas'!$C$41</f>
        <v>ART CREA - Nível 3</v>
      </c>
      <c r="E55981" s="314" t="str">
        <f>Resumo!$R$5</f>
        <v>Despesa</v>
      </c>
      <c r="F55981" s="314" t="str">
        <f>Resumo!$R$6</f>
        <v>Despesa Indireta</v>
      </c>
      <c r="G55981" s="327">
        <f>'Comp. Desp. Indiretas'!DW41</f>
        <v>0</v>
      </c>
    </row>
    <row r="55982" spans="1:7" x14ac:dyDescent="0.25">
      <c r="A55982" s="319">
        <f>'Comp. Desp. Indiretas'!$DW$7</f>
        <v>0</v>
      </c>
      <c r="B55982" s="314" t="str">
        <f>'Comp. Desp. Indiretas'!$A$42</f>
        <v>ART</v>
      </c>
      <c r="D55982" s="315" t="str">
        <f>'Comp. Desp. Indiretas'!$C$42</f>
        <v>ACERVO CREA</v>
      </c>
      <c r="E55982" s="314" t="str">
        <f>Resumo!$R$5</f>
        <v>Despesa</v>
      </c>
      <c r="F55982" s="314" t="str">
        <f>Resumo!$R$6</f>
        <v>Despesa Indireta</v>
      </c>
      <c r="G55982" s="327">
        <f>'Comp. Desp. Indiretas'!DW42</f>
        <v>0</v>
      </c>
    </row>
    <row r="55983" spans="1:7" x14ac:dyDescent="0.25">
      <c r="A55983" s="319">
        <f>'Comp. Desp. Indiretas'!$DW$7</f>
        <v>0</v>
      </c>
      <c r="B55983" s="314" t="str">
        <f>'Comp. Desp. Indiretas'!$A$43</f>
        <v>ART</v>
      </c>
      <c r="D55983" s="315" t="str">
        <f>'Comp. Desp. Indiretas'!$C$43</f>
        <v>ART CRBio</v>
      </c>
      <c r="E55983" s="314" t="str">
        <f>Resumo!$R$5</f>
        <v>Despesa</v>
      </c>
      <c r="F55983" s="314" t="str">
        <f>Resumo!$R$6</f>
        <v>Despesa Indireta</v>
      </c>
      <c r="G55983" s="327">
        <f>'Comp. Desp. Indiretas'!DW43</f>
        <v>0</v>
      </c>
    </row>
    <row r="55984" spans="1:7" x14ac:dyDescent="0.25">
      <c r="A55984" s="319">
        <f>'Comp. Desp. Indiretas'!$DW$7</f>
        <v>0</v>
      </c>
      <c r="B55984" s="314" t="str">
        <f>'Comp. Desp. Indiretas'!$A$44</f>
        <v>ART</v>
      </c>
      <c r="D55984" s="315" t="str">
        <f>'Comp. Desp. Indiretas'!$C$44</f>
        <v>ACERVO CRBio</v>
      </c>
      <c r="E55984" s="314" t="str">
        <f>Resumo!$R$5</f>
        <v>Despesa</v>
      </c>
      <c r="F55984" s="314" t="str">
        <f>Resumo!$R$6</f>
        <v>Despesa Indireta</v>
      </c>
      <c r="G55984" s="327">
        <f>'Comp. Desp. Indiretas'!DW44</f>
        <v>0</v>
      </c>
    </row>
    <row r="55985" spans="1:7" x14ac:dyDescent="0.25">
      <c r="A55985" s="319">
        <f>'Comp. Desp. Indiretas'!$DW$7</f>
        <v>0</v>
      </c>
      <c r="B55985" s="314" t="str">
        <f>'Comp. Desp. Indiretas'!$A$45</f>
        <v>ART</v>
      </c>
      <c r="D55985" s="315" t="str">
        <f>'Comp. Desp. Indiretas'!$C$45</f>
        <v>VISTO CREA PF</v>
      </c>
      <c r="E55985" s="314" t="str">
        <f>Resumo!$R$5</f>
        <v>Despesa</v>
      </c>
      <c r="F55985" s="314" t="str">
        <f>Resumo!$R$6</f>
        <v>Despesa Indireta</v>
      </c>
      <c r="G55985" s="327">
        <f>'Comp. Desp. Indiretas'!DW45</f>
        <v>0</v>
      </c>
    </row>
    <row r="55986" spans="1:7" x14ac:dyDescent="0.25">
      <c r="A55986" s="319">
        <f>'Comp. Desp. Indiretas'!$DW$7</f>
        <v>0</v>
      </c>
      <c r="B55986" s="314" t="str">
        <f>'Comp. Desp. Indiretas'!$A$46</f>
        <v>ART</v>
      </c>
      <c r="D55986" s="315" t="str">
        <f>'Comp. Desp. Indiretas'!$C$46</f>
        <v>VISTO CREA PJ</v>
      </c>
      <c r="E55986" s="314" t="str">
        <f>Resumo!$R$5</f>
        <v>Despesa</v>
      </c>
      <c r="F55986" s="314" t="str">
        <f>Resumo!$R$6</f>
        <v>Despesa Indireta</v>
      </c>
      <c r="G55986" s="327">
        <f>'Comp. Desp. Indiretas'!DW46</f>
        <v>0</v>
      </c>
    </row>
    <row r="55987" spans="1:7" x14ac:dyDescent="0.25">
      <c r="A55987" s="319">
        <f>'Comp. Desp. Indiretas'!$DW$7</f>
        <v>0</v>
      </c>
      <c r="B55987" s="314" t="str">
        <f>'Comp. Desp. Indiretas'!$A$47</f>
        <v>ART</v>
      </c>
      <c r="D55987" s="315" t="str">
        <f>'Comp. Desp. Indiretas'!$C$47</f>
        <v>ANUIDADE CREA PF</v>
      </c>
      <c r="E55987" s="314" t="str">
        <f>Resumo!$R$5</f>
        <v>Despesa</v>
      </c>
      <c r="F55987" s="314" t="str">
        <f>Resumo!$R$6</f>
        <v>Despesa Indireta</v>
      </c>
      <c r="G55987" s="327">
        <f>'Comp. Desp. Indiretas'!DW47</f>
        <v>0</v>
      </c>
    </row>
    <row r="55988" spans="1:7" x14ac:dyDescent="0.25">
      <c r="A55988" s="319">
        <f>'Comp. Desp. Indiretas'!$DW$7</f>
        <v>0</v>
      </c>
      <c r="B55988" s="314" t="str">
        <f>'Comp. Desp. Indiretas'!$A$48</f>
        <v>ART</v>
      </c>
      <c r="D55988" s="315" t="str">
        <f>'Comp. Desp. Indiretas'!$C$48</f>
        <v>ANUIDADE CREA PJ</v>
      </c>
      <c r="E55988" s="314" t="str">
        <f>Resumo!$R$5</f>
        <v>Despesa</v>
      </c>
      <c r="F55988" s="314" t="str">
        <f>Resumo!$R$6</f>
        <v>Despesa Indireta</v>
      </c>
      <c r="G55988" s="327">
        <f>'Comp. Desp. Indiretas'!DW48</f>
        <v>0</v>
      </c>
    </row>
    <row r="55989" spans="1:7" x14ac:dyDescent="0.25">
      <c r="A55989" s="319">
        <f>'Comp. Desp. Indiretas'!$DW$7</f>
        <v>0</v>
      </c>
      <c r="B55989" s="314" t="str">
        <f>'Comp. Desp. Indiretas'!$A$49</f>
        <v>ART</v>
      </c>
      <c r="D55989" s="315" t="str">
        <f>'Comp. Desp. Indiretas'!$C$49</f>
        <v>VISTO CRBio PF</v>
      </c>
      <c r="E55989" s="314" t="str">
        <f>Resumo!$R$5</f>
        <v>Despesa</v>
      </c>
      <c r="F55989" s="314" t="str">
        <f>Resumo!$R$6</f>
        <v>Despesa Indireta</v>
      </c>
      <c r="G55989" s="327">
        <f>'Comp. Desp. Indiretas'!DW49</f>
        <v>0</v>
      </c>
    </row>
    <row r="55990" spans="1:7" x14ac:dyDescent="0.25">
      <c r="A55990" s="319">
        <f>'Comp. Desp. Indiretas'!$DW$7</f>
        <v>0</v>
      </c>
      <c r="B55990" s="314" t="str">
        <f>'Comp. Desp. Indiretas'!$A$50</f>
        <v>ART</v>
      </c>
      <c r="D55990" s="315" t="str">
        <f>'Comp. Desp. Indiretas'!$C$50</f>
        <v>VISTO CRBio PJ</v>
      </c>
      <c r="E55990" s="314" t="str">
        <f>Resumo!$R$5</f>
        <v>Despesa</v>
      </c>
      <c r="F55990" s="314" t="str">
        <f>Resumo!$R$6</f>
        <v>Despesa Indireta</v>
      </c>
      <c r="G55990" s="327">
        <f>'Comp. Desp. Indiretas'!DW50</f>
        <v>0</v>
      </c>
    </row>
    <row r="55991" spans="1:7" x14ac:dyDescent="0.25">
      <c r="A55991" s="319">
        <f>'Comp. Desp. Indiretas'!$DW$7</f>
        <v>0</v>
      </c>
      <c r="B55991" s="314" t="str">
        <f>'Comp. Desp. Indiretas'!$A$51</f>
        <v>SMS</v>
      </c>
      <c r="D55991" s="315" t="str">
        <f>'Comp. Desp. Indiretas'!$C$51</f>
        <v>PPRA</v>
      </c>
      <c r="E55991" s="314" t="str">
        <f>Resumo!$R$5</f>
        <v>Despesa</v>
      </c>
      <c r="F55991" s="314" t="str">
        <f>Resumo!$R$6</f>
        <v>Despesa Indireta</v>
      </c>
      <c r="G55991" s="327">
        <f>'Comp. Desp. Indiretas'!DW51</f>
        <v>0</v>
      </c>
    </row>
    <row r="55992" spans="1:7" x14ac:dyDescent="0.25">
      <c r="A55992" s="319">
        <f>'Comp. Desp. Indiretas'!$DW$7</f>
        <v>0</v>
      </c>
      <c r="B55992" s="314" t="str">
        <f>'Comp. Desp. Indiretas'!$A$52</f>
        <v>SMS</v>
      </c>
      <c r="D55992" s="315" t="str">
        <f>'Comp. Desp. Indiretas'!$C$52</f>
        <v>PCMSO</v>
      </c>
      <c r="E55992" s="314" t="str">
        <f>Resumo!$R$5</f>
        <v>Despesa</v>
      </c>
      <c r="F55992" s="314" t="str">
        <f>Resumo!$R$6</f>
        <v>Despesa Indireta</v>
      </c>
      <c r="G55992" s="327">
        <f>'Comp. Desp. Indiretas'!DW52</f>
        <v>0</v>
      </c>
    </row>
    <row r="55993" spans="1:7" x14ac:dyDescent="0.25">
      <c r="A55993" s="319">
        <f>'Comp. Desp. Indiretas'!$DW$7</f>
        <v>0</v>
      </c>
      <c r="B55993" s="314" t="str">
        <f>'Comp. Desp. Indiretas'!$A$53</f>
        <v>SMS</v>
      </c>
      <c r="D55993" s="315" t="str">
        <f>'Comp. Desp. Indiretas'!$C$53</f>
        <v>APR</v>
      </c>
      <c r="E55993" s="314" t="str">
        <f>Resumo!$R$5</f>
        <v>Despesa</v>
      </c>
      <c r="F55993" s="314" t="str">
        <f>Resumo!$R$6</f>
        <v>Despesa Indireta</v>
      </c>
      <c r="G55993" s="327">
        <f>'Comp. Desp. Indiretas'!DW53</f>
        <v>0</v>
      </c>
    </row>
    <row r="55994" spans="1:7" x14ac:dyDescent="0.25">
      <c r="A55994" s="319">
        <f>'Comp. Desp. Indiretas'!$DW$7</f>
        <v>0</v>
      </c>
      <c r="B55994" s="314" t="str">
        <f>'Comp. Desp. Indiretas'!$A$55</f>
        <v>SMS</v>
      </c>
      <c r="D55994" s="315" t="str">
        <f>'Comp. Desp. Indiretas'!$C$55</f>
        <v>TREINAMENTO</v>
      </c>
      <c r="E55994" s="314" t="str">
        <f>Resumo!$R$5</f>
        <v>Despesa</v>
      </c>
      <c r="F55994" s="314" t="str">
        <f>Resumo!$R$6</f>
        <v>Despesa Indireta</v>
      </c>
      <c r="G55994" s="327">
        <f>'Comp. Desp. Indiretas'!DW55</f>
        <v>0</v>
      </c>
    </row>
    <row r="55995" spans="1:7" x14ac:dyDescent="0.25">
      <c r="A55995" s="319">
        <f>'Comp. Desp. Indiretas'!$DW$7</f>
        <v>0</v>
      </c>
      <c r="B55995" s="314" t="str">
        <f>'Comp. Desp. Indiretas'!$A$56</f>
        <v>SMS</v>
      </c>
      <c r="D55995" s="315" t="str">
        <f>'Comp. Desp. Indiretas'!$C$56</f>
        <v>ASO</v>
      </c>
      <c r="E55995" s="314" t="str">
        <f>Resumo!$R$5</f>
        <v>Despesa</v>
      </c>
      <c r="F55995" s="314" t="str">
        <f>Resumo!$R$6</f>
        <v>Despesa Indireta</v>
      </c>
      <c r="G55995" s="327">
        <f>'Comp. Desp. Indiretas'!DW56</f>
        <v>0</v>
      </c>
    </row>
    <row r="55996" spans="1:7" x14ac:dyDescent="0.25">
      <c r="A55996" s="319">
        <f>'Comp. Desp. Indiretas'!$DW$7</f>
        <v>0</v>
      </c>
      <c r="B55996" s="314">
        <f>'Comp. Desp. Indiretas'!$A$57</f>
        <v>0</v>
      </c>
      <c r="D55996" s="315" t="str">
        <f>'Comp. Desp. Indiretas'!$C$57</f>
        <v/>
      </c>
      <c r="E55996" s="314" t="str">
        <f>Resumo!$R$5</f>
        <v>Despesa</v>
      </c>
      <c r="F55996" s="314" t="str">
        <f>Resumo!$R$6</f>
        <v>Despesa Indireta</v>
      </c>
      <c r="G55996" s="327">
        <f>'Comp. Desp. Indiretas'!DW57</f>
        <v>0</v>
      </c>
    </row>
    <row r="55997" spans="1:7" x14ac:dyDescent="0.25">
      <c r="A55997" s="319">
        <f>'Comp. Desp. Indiretas'!$DW$7</f>
        <v>0</v>
      </c>
      <c r="B55997" s="314">
        <f>'Comp. Desp. Indiretas'!$A$58</f>
        <v>0</v>
      </c>
      <c r="D55997" s="315" t="str">
        <f>'Comp. Desp. Indiretas'!$C$58</f>
        <v/>
      </c>
      <c r="E55997" s="314" t="str">
        <f>Resumo!$R$5</f>
        <v>Despesa</v>
      </c>
      <c r="F55997" s="314" t="str">
        <f>Resumo!$R$6</f>
        <v>Despesa Indireta</v>
      </c>
      <c r="G55997" s="327">
        <f>'Comp. Desp. Indiretas'!DW58</f>
        <v>0</v>
      </c>
    </row>
    <row r="55998" spans="1:7" x14ac:dyDescent="0.25">
      <c r="A55998" s="319">
        <f>'Comp. Desp. Indiretas'!$DW$7</f>
        <v>0</v>
      </c>
      <c r="B55998" s="314">
        <f>'Comp. Desp. Indiretas'!$A$59</f>
        <v>0</v>
      </c>
      <c r="D55998" s="315" t="str">
        <f>'Comp. Desp. Indiretas'!$C$59</f>
        <v/>
      </c>
      <c r="E55998" s="314" t="str">
        <f>Resumo!$R$5</f>
        <v>Despesa</v>
      </c>
      <c r="F55998" s="314" t="str">
        <f>Resumo!$R$6</f>
        <v>Despesa Indireta</v>
      </c>
      <c r="G55998" s="327">
        <f>'Comp. Desp. Indiretas'!DW59</f>
        <v>0</v>
      </c>
    </row>
    <row r="55999" spans="1:7" x14ac:dyDescent="0.25">
      <c r="A55999" s="319">
        <f>'Comp. Desp. Indiretas'!$DW$7</f>
        <v>0</v>
      </c>
      <c r="B55999" s="314">
        <f>'Comp. Desp. Indiretas'!$A$60</f>
        <v>0</v>
      </c>
      <c r="D55999" s="315" t="str">
        <f>'Comp. Desp. Indiretas'!$C$60</f>
        <v/>
      </c>
      <c r="E55999" s="314" t="str">
        <f>Resumo!$R$5</f>
        <v>Despesa</v>
      </c>
      <c r="F55999" s="314" t="str">
        <f>Resumo!$R$6</f>
        <v>Despesa Indireta</v>
      </c>
      <c r="G55999" s="327">
        <f>'Comp. Desp. Indiretas'!DW60</f>
        <v>0</v>
      </c>
    </row>
    <row r="56000" spans="1:7" x14ac:dyDescent="0.25">
      <c r="A56000" s="319">
        <f>'Comp. Desp. Indiretas'!$DW$7</f>
        <v>0</v>
      </c>
      <c r="B56000" s="314" t="str">
        <f>'Comp. Desp. Indiretas'!$A$63</f>
        <v>MOC</v>
      </c>
      <c r="D56000" s="315" t="str">
        <f>'Comp. Desp. Indiretas'!$C$63</f>
        <v>DIRETOR TÉCNICO</v>
      </c>
      <c r="E56000" s="314" t="str">
        <f>Resumo!$R$5</f>
        <v>Despesa</v>
      </c>
      <c r="F56000" s="314" t="str">
        <f>Resumo!$R$6</f>
        <v>Despesa Indireta</v>
      </c>
      <c r="G56000" s="327">
        <f>'Comp. Desp. Indiretas'!DW63</f>
        <v>0</v>
      </c>
    </row>
    <row r="56001" spans="1:7" x14ac:dyDescent="0.25">
      <c r="A56001" s="319">
        <f>'Comp. Desp. Indiretas'!$DW$7</f>
        <v>0</v>
      </c>
      <c r="B56001" s="314" t="str">
        <f>'Comp. Desp. Indiretas'!$A$64</f>
        <v>MOC</v>
      </c>
      <c r="D56001" s="315" t="str">
        <f>'Comp. Desp. Indiretas'!$C$64</f>
        <v>ANALISTA DE SUPRIMENTOS</v>
      </c>
      <c r="E56001" s="314" t="str">
        <f>Resumo!$R$5</f>
        <v>Despesa</v>
      </c>
      <c r="F56001" s="314" t="str">
        <f>Resumo!$R$6</f>
        <v>Despesa Indireta</v>
      </c>
      <c r="G56001" s="327">
        <f>'Comp. Desp. Indiretas'!DW64</f>
        <v>0</v>
      </c>
    </row>
    <row r="56002" spans="1:7" x14ac:dyDescent="0.25">
      <c r="A56002" s="319">
        <f>'Comp. Desp. Indiretas'!$DW$7</f>
        <v>0</v>
      </c>
      <c r="B56002" s="314" t="str">
        <f>'Comp. Desp. Indiretas'!$A$65</f>
        <v>MOC</v>
      </c>
      <c r="D56002" s="315" t="str">
        <f>'Comp. Desp. Indiretas'!$C$65</f>
        <v>GERENTE DE PROJETO - PJ</v>
      </c>
      <c r="E56002" s="314" t="str">
        <f>Resumo!$R$5</f>
        <v>Despesa</v>
      </c>
      <c r="F56002" s="314" t="str">
        <f>Resumo!$R$6</f>
        <v>Despesa Indireta</v>
      </c>
      <c r="G56002" s="327">
        <f>'Comp. Desp. Indiretas'!DW65</f>
        <v>0</v>
      </c>
    </row>
    <row r="56003" spans="1:7" x14ac:dyDescent="0.25">
      <c r="A56003" s="319">
        <f>'Comp. Desp. Indiretas'!$DW$7</f>
        <v>0</v>
      </c>
      <c r="B56003" s="314" t="str">
        <f>'Comp. Desp. Indiretas'!$A$66</f>
        <v>MOC</v>
      </c>
      <c r="D56003" s="315" t="str">
        <f>'Comp. Desp. Indiretas'!$C$66</f>
        <v>COORD. DE PROJETO - PJ</v>
      </c>
      <c r="E56003" s="314" t="str">
        <f>Resumo!$R$5</f>
        <v>Despesa</v>
      </c>
      <c r="F56003" s="314" t="str">
        <f>Resumo!$R$6</f>
        <v>Despesa Indireta</v>
      </c>
      <c r="G56003" s="327">
        <f>'Comp. Desp. Indiretas'!DW66</f>
        <v>0</v>
      </c>
    </row>
    <row r="56004" spans="1:7" x14ac:dyDescent="0.25">
      <c r="A56004" s="319">
        <f>'Comp. Desp. Indiretas'!$DW$7</f>
        <v>0</v>
      </c>
      <c r="B56004" s="314" t="str">
        <f>'Comp. Desp. Indiretas'!$A$67</f>
        <v>MOC</v>
      </c>
      <c r="D56004" s="315" t="str">
        <f>'Comp. Desp. Indiretas'!$C$67</f>
        <v>COORD. OPERACIONAL - PJ</v>
      </c>
      <c r="E56004" s="314" t="str">
        <f>Resumo!$R$5</f>
        <v>Despesa</v>
      </c>
      <c r="F56004" s="314" t="str">
        <f>Resumo!$R$6</f>
        <v>Despesa Indireta</v>
      </c>
      <c r="G56004" s="327">
        <f>'Comp. Desp. Indiretas'!DW67</f>
        <v>0</v>
      </c>
    </row>
    <row r="56005" spans="1:7" x14ac:dyDescent="0.25">
      <c r="A56005" s="319">
        <f>'Comp. Desp. Indiretas'!$DW$7</f>
        <v>0</v>
      </c>
      <c r="B56005" s="314" t="str">
        <f>'Comp. Desp. Indiretas'!$A$68</f>
        <v>MOC</v>
      </c>
      <c r="D56005" s="315" t="str">
        <f>'Comp. Desp. Indiretas'!$C$68</f>
        <v>ANALISTA DE PROJETOS SENIOR - PJ</v>
      </c>
      <c r="E56005" s="314" t="str">
        <f>Resumo!$R$5</f>
        <v>Despesa</v>
      </c>
      <c r="F56005" s="314" t="str">
        <f>Resumo!$R$6</f>
        <v>Despesa Indireta</v>
      </c>
      <c r="G56005" s="327">
        <f>'Comp. Desp. Indiretas'!DW68</f>
        <v>0</v>
      </c>
    </row>
    <row r="56006" spans="1:7" x14ac:dyDescent="0.25">
      <c r="A56006" s="319">
        <f>'Comp. Desp. Indiretas'!$DW$7</f>
        <v>0</v>
      </c>
      <c r="B56006" s="314" t="str">
        <f>'Comp. Desp. Indiretas'!$A$69</f>
        <v>MOC</v>
      </c>
      <c r="D56006" s="315" t="str">
        <f>'Comp. Desp. Indiretas'!$C$69</f>
        <v>ANALISTA DE PROJETOS PLENO - PJ</v>
      </c>
      <c r="E56006" s="314" t="str">
        <f>Resumo!$R$5</f>
        <v>Despesa</v>
      </c>
      <c r="F56006" s="314" t="str">
        <f>Resumo!$R$6</f>
        <v>Despesa Indireta</v>
      </c>
      <c r="G56006" s="327">
        <f>'Comp. Desp. Indiretas'!DW69</f>
        <v>0</v>
      </c>
    </row>
    <row r="56007" spans="1:7" x14ac:dyDescent="0.25">
      <c r="A56007" s="319">
        <f>'Comp. Desp. Indiretas'!$DW$7</f>
        <v>0</v>
      </c>
      <c r="B56007" s="314" t="str">
        <f>'Comp. Desp. Indiretas'!$A$70</f>
        <v>MOC</v>
      </c>
      <c r="D56007" s="315" t="str">
        <f>'Comp. Desp. Indiretas'!$C$70</f>
        <v>ANALISTA DE PROJETOS JUNIOR - PJ</v>
      </c>
      <c r="E56007" s="314" t="str">
        <f>Resumo!$R$5</f>
        <v>Despesa</v>
      </c>
      <c r="F56007" s="314" t="str">
        <f>Resumo!$R$6</f>
        <v>Despesa Indireta</v>
      </c>
      <c r="G56007" s="327">
        <f>'Comp. Desp. Indiretas'!DW70</f>
        <v>0</v>
      </c>
    </row>
    <row r="56008" spans="1:7" x14ac:dyDescent="0.25">
      <c r="A56008" s="319">
        <f>'Comp. Desp. Indiretas'!$DW$7</f>
        <v>0</v>
      </c>
      <c r="B56008" s="314" t="str">
        <f>'Comp. Desp. Indiretas'!$A$71</f>
        <v>MOC</v>
      </c>
      <c r="D56008" s="315" t="str">
        <f>'Comp. Desp. Indiretas'!$C$71</f>
        <v>TÉCNICO OPERACIONAL - PJ</v>
      </c>
      <c r="E56008" s="314" t="str">
        <f>Resumo!$R$5</f>
        <v>Despesa</v>
      </c>
      <c r="F56008" s="314" t="str">
        <f>Resumo!$R$6</f>
        <v>Despesa Indireta</v>
      </c>
      <c r="G56008" s="327">
        <f>'Comp. Desp. Indiretas'!DW71</f>
        <v>0</v>
      </c>
    </row>
    <row r="56009" spans="1:7" x14ac:dyDescent="0.25">
      <c r="A56009" s="319">
        <f>'Comp. Desp. Indiretas'!$DW$7</f>
        <v>0</v>
      </c>
      <c r="B56009" s="314" t="str">
        <f>'Comp. Desp. Indiretas'!$A$72</f>
        <v>MOC</v>
      </c>
      <c r="D56009" s="315" t="str">
        <f>'Comp. Desp. Indiretas'!$C$72</f>
        <v>AUXILIAR TÉCNICO - PJ</v>
      </c>
      <c r="E56009" s="314" t="str">
        <f>Resumo!$R$5</f>
        <v>Despesa</v>
      </c>
      <c r="F56009" s="314" t="str">
        <f>Resumo!$R$6</f>
        <v>Despesa Indireta</v>
      </c>
      <c r="G56009" s="327">
        <f>'Comp. Desp. Indiretas'!DW72</f>
        <v>0</v>
      </c>
    </row>
    <row r="56010" spans="1:7" x14ac:dyDescent="0.25">
      <c r="A56010" s="319">
        <f>'Comp. Desp. Indiretas'!$DW$7</f>
        <v>0</v>
      </c>
      <c r="B56010" s="314" t="str">
        <f>'Comp. Desp. Indiretas'!$A$73</f>
        <v>MOC</v>
      </c>
      <c r="D56010" s="315" t="str">
        <f>'Comp. Desp. Indiretas'!$C$73</f>
        <v>ANALISTA FINANCEIRO</v>
      </c>
      <c r="E56010" s="314" t="str">
        <f>Resumo!$R$5</f>
        <v>Despesa</v>
      </c>
      <c r="F56010" s="314" t="str">
        <f>Resumo!$R$6</f>
        <v>Despesa Indireta</v>
      </c>
      <c r="G56010" s="327">
        <f>'Comp. Desp. Indiretas'!DW73</f>
        <v>0</v>
      </c>
    </row>
    <row r="56011" spans="1:7" x14ac:dyDescent="0.25">
      <c r="A56011" s="319">
        <f>'Comp. Desp. Indiretas'!$DW$7</f>
        <v>0</v>
      </c>
      <c r="B56011" s="314" t="str">
        <f>'Comp. Desp. Indiretas'!$A$74</f>
        <v>MOC</v>
      </c>
      <c r="D56011" s="315" t="str">
        <f>'Comp. Desp. Indiretas'!$C$74</f>
        <v>ANALISTA DE SUPRIMENTOS</v>
      </c>
      <c r="E56011" s="314" t="str">
        <f>Resumo!$R$5</f>
        <v>Despesa</v>
      </c>
      <c r="F56011" s="314" t="str">
        <f>Resumo!$R$6</f>
        <v>Despesa Indireta</v>
      </c>
      <c r="G56011" s="327">
        <f>'Comp. Desp. Indiretas'!DW74</f>
        <v>0</v>
      </c>
    </row>
    <row r="56012" spans="1:7" x14ac:dyDescent="0.25">
      <c r="A56012" s="319">
        <f>'Comp. Desp. Indiretas'!$DW$7</f>
        <v>0</v>
      </c>
      <c r="B56012" s="314" t="str">
        <f>'Comp. Desp. Indiretas'!$A$75</f>
        <v>DG</v>
      </c>
      <c r="D56012" s="315" t="str">
        <f>'Comp. Desp. Indiretas'!$C$75</f>
        <v>HOSPEDAGEM - NIVEL 1</v>
      </c>
      <c r="E56012" s="314" t="str">
        <f>Resumo!$R$5</f>
        <v>Despesa</v>
      </c>
      <c r="F56012" s="314" t="str">
        <f>Resumo!$R$6</f>
        <v>Despesa Indireta</v>
      </c>
      <c r="G56012" s="327">
        <f>'Comp. Desp. Indiretas'!DW75</f>
        <v>0</v>
      </c>
    </row>
    <row r="56013" spans="1:7" x14ac:dyDescent="0.25">
      <c r="A56013" s="319">
        <f>'Comp. Desp. Indiretas'!$DW$7</f>
        <v>0</v>
      </c>
      <c r="B56013" s="314" t="str">
        <f>'Comp. Desp. Indiretas'!$A$76</f>
        <v>DG</v>
      </c>
      <c r="D56013" s="315" t="str">
        <f>'Comp. Desp. Indiretas'!$C$76</f>
        <v>ALIMENTAÇÃO - NIVEL 1</v>
      </c>
      <c r="E56013" s="314" t="str">
        <f>Resumo!$R$5</f>
        <v>Despesa</v>
      </c>
      <c r="F56013" s="314" t="str">
        <f>Resumo!$R$6</f>
        <v>Despesa Indireta</v>
      </c>
      <c r="G56013" s="327">
        <f>'Comp. Desp. Indiretas'!DW76</f>
        <v>0</v>
      </c>
    </row>
    <row r="56014" spans="1:7" x14ac:dyDescent="0.25">
      <c r="A56014" s="319">
        <f>'Comp. Desp. Indiretas'!$DW$7</f>
        <v>0</v>
      </c>
      <c r="B56014" s="314" t="str">
        <f>'Comp. Desp. Indiretas'!$A$77</f>
        <v>DG</v>
      </c>
      <c r="D56014" s="315" t="str">
        <f>'Comp. Desp. Indiretas'!$C$77</f>
        <v>LOCAÇÃO DE BASE OPERACIONAL</v>
      </c>
      <c r="E56014" s="314" t="str">
        <f>Resumo!$R$5</f>
        <v>Despesa</v>
      </c>
      <c r="F56014" s="314" t="str">
        <f>Resumo!$R$6</f>
        <v>Despesa Indireta</v>
      </c>
      <c r="G56014" s="327">
        <f>'Comp. Desp. Indiretas'!DW77</f>
        <v>0</v>
      </c>
    </row>
    <row r="56015" spans="1:7" x14ac:dyDescent="0.25">
      <c r="A56015" s="319">
        <f>'Comp. Desp. Indiretas'!$DW$7</f>
        <v>0</v>
      </c>
      <c r="B56015" s="314" t="str">
        <f>'Comp. Desp. Indiretas'!$A$78</f>
        <v>DG</v>
      </c>
      <c r="D56015" s="315" t="str">
        <f>'Comp. Desp. Indiretas'!$C$78</f>
        <v>ALIMENTAÇÃO - NIVEL 1</v>
      </c>
      <c r="E56015" s="314" t="str">
        <f>Resumo!$R$5</f>
        <v>Despesa</v>
      </c>
      <c r="F56015" s="314" t="str">
        <f>Resumo!$R$6</f>
        <v>Despesa Indireta</v>
      </c>
      <c r="G56015" s="327">
        <f>'Comp. Desp. Indiretas'!DW78</f>
        <v>0</v>
      </c>
    </row>
    <row r="56016" spans="1:7" x14ac:dyDescent="0.25">
      <c r="A56016" s="319">
        <f>'Comp. Desp. Indiretas'!$DW$7</f>
        <v>0</v>
      </c>
      <c r="B56016" s="314" t="str">
        <f>'Comp. Desp. Indiretas'!$A$79</f>
        <v>DG</v>
      </c>
      <c r="D56016" s="315" t="str">
        <f>'Comp. Desp. Indiretas'!$C$79</f>
        <v>ALIMENTAÇÃO - NIVEL 2</v>
      </c>
      <c r="E56016" s="314" t="str">
        <f>Resumo!$R$5</f>
        <v>Despesa</v>
      </c>
      <c r="F56016" s="314" t="str">
        <f>Resumo!$R$6</f>
        <v>Despesa Indireta</v>
      </c>
      <c r="G56016" s="327">
        <f>'Comp. Desp. Indiretas'!DW79</f>
        <v>0</v>
      </c>
    </row>
    <row r="56017" spans="1:7" x14ac:dyDescent="0.25">
      <c r="A56017" s="319">
        <f>'Comp. Desp. Indiretas'!$DW$7</f>
        <v>0</v>
      </c>
      <c r="B56017" s="314" t="str">
        <f>'Comp. Desp. Indiretas'!$A$80</f>
        <v>DG</v>
      </c>
      <c r="D56017" s="315" t="str">
        <f>'Comp. Desp. Indiretas'!$C$80</f>
        <v>ALIMENTAÇÃO - NIVEL 3</v>
      </c>
      <c r="E56017" s="314" t="str">
        <f>Resumo!$R$5</f>
        <v>Despesa</v>
      </c>
      <c r="F56017" s="314" t="str">
        <f>Resumo!$R$6</f>
        <v>Despesa Indireta</v>
      </c>
      <c r="G56017" s="327">
        <f>'Comp. Desp. Indiretas'!DW80</f>
        <v>0</v>
      </c>
    </row>
    <row r="56018" spans="1:7" x14ac:dyDescent="0.25">
      <c r="A56018" s="319">
        <f>'Comp. Desp. Indiretas'!$DW$7</f>
        <v>0</v>
      </c>
      <c r="B56018" s="314" t="str">
        <f>'Comp. Desp. Indiretas'!$A$81</f>
        <v>DG</v>
      </c>
      <c r="D56018" s="315" t="str">
        <f>'Comp. Desp. Indiretas'!$C$81</f>
        <v>TELEFONIA</v>
      </c>
      <c r="E56018" s="314" t="str">
        <f>Resumo!$R$5</f>
        <v>Despesa</v>
      </c>
      <c r="F56018" s="314" t="str">
        <f>Resumo!$R$6</f>
        <v>Despesa Indireta</v>
      </c>
      <c r="G56018" s="327">
        <f>'Comp. Desp. Indiretas'!DW81</f>
        <v>0</v>
      </c>
    </row>
    <row r="56019" spans="1:7" x14ac:dyDescent="0.25">
      <c r="A56019" s="319">
        <f>'Comp. Desp. Indiretas'!$DW$7</f>
        <v>0</v>
      </c>
      <c r="B56019" s="314" t="str">
        <f>'Comp. Desp. Indiretas'!$A$82</f>
        <v>DG</v>
      </c>
      <c r="D56019" s="315" t="str">
        <f>'Comp. Desp. Indiretas'!$C$82</f>
        <v>ALUGUEL DE VEÍCULO LEVE MENSAL</v>
      </c>
      <c r="E56019" s="314" t="str">
        <f>Resumo!$R$5</f>
        <v>Despesa</v>
      </c>
      <c r="F56019" s="314" t="str">
        <f>Resumo!$R$6</f>
        <v>Despesa Indireta</v>
      </c>
      <c r="G56019" s="327">
        <f>'Comp. Desp. Indiretas'!DW82</f>
        <v>0</v>
      </c>
    </row>
    <row r="56020" spans="1:7" x14ac:dyDescent="0.25">
      <c r="A56020" s="319">
        <f>'Comp. Desp. Indiretas'!$DW$7</f>
        <v>0</v>
      </c>
      <c r="B56020" s="314" t="str">
        <f>'Comp. Desp. Indiretas'!$A$83</f>
        <v>DG</v>
      </c>
      <c r="D56020" s="315" t="str">
        <f>'Comp. Desp. Indiretas'!$C$83</f>
        <v>ALUGUEL DE VEICULO LEVE</v>
      </c>
      <c r="E56020" s="314" t="str">
        <f>Resumo!$R$5</f>
        <v>Despesa</v>
      </c>
      <c r="F56020" s="314" t="str">
        <f>Resumo!$R$6</f>
        <v>Despesa Indireta</v>
      </c>
      <c r="G56020" s="327">
        <f>'Comp. Desp. Indiretas'!DW83</f>
        <v>0</v>
      </c>
    </row>
    <row r="56021" spans="1:7" x14ac:dyDescent="0.25">
      <c r="A56021" s="319">
        <f>'Comp. Desp. Indiretas'!$DW$7</f>
        <v>0</v>
      </c>
      <c r="B56021" s="314" t="str">
        <f>'Comp. Desp. Indiretas'!$A$84</f>
        <v>DG</v>
      </c>
      <c r="D56021" s="315" t="str">
        <f>'Comp. Desp. Indiretas'!$C$84</f>
        <v>ALUGUEL CAMINHONTE</v>
      </c>
      <c r="E56021" s="314" t="str">
        <f>Resumo!$R$5</f>
        <v>Despesa</v>
      </c>
      <c r="F56021" s="314" t="str">
        <f>Resumo!$R$6</f>
        <v>Despesa Indireta</v>
      </c>
      <c r="G56021" s="327">
        <f>'Comp. Desp. Indiretas'!DW84</f>
        <v>0</v>
      </c>
    </row>
    <row r="56022" spans="1:7" x14ac:dyDescent="0.25">
      <c r="A56022" s="319">
        <f>'Comp. Desp. Indiretas'!$DW$7</f>
        <v>0</v>
      </c>
      <c r="B56022" s="314" t="str">
        <f>'Comp. Desp. Indiretas'!$A$85</f>
        <v>DG</v>
      </c>
      <c r="D56022" s="315" t="str">
        <f>'Comp. Desp. Indiretas'!$C$85</f>
        <v>AQUISIÇÃO DE VEICULO</v>
      </c>
      <c r="E56022" s="314" t="str">
        <f>Resumo!$R$5</f>
        <v>Despesa</v>
      </c>
      <c r="F56022" s="314" t="str">
        <f>Resumo!$R$6</f>
        <v>Despesa Indireta</v>
      </c>
      <c r="G56022" s="327">
        <f>'Comp. Desp. Indiretas'!DW85</f>
        <v>0</v>
      </c>
    </row>
    <row r="56023" spans="1:7" x14ac:dyDescent="0.25">
      <c r="A56023" s="319">
        <f>'Comp. Desp. Indiretas'!$DW$7</f>
        <v>0</v>
      </c>
      <c r="B56023" s="314" t="str">
        <f>'Comp. Desp. Indiretas'!$A$86</f>
        <v>DG</v>
      </c>
      <c r="D56023" s="315" t="str">
        <f>'Comp. Desp. Indiretas'!$C$86</f>
        <v>COMBUSTÍVEL - GASOLINA</v>
      </c>
      <c r="E56023" s="314" t="str">
        <f>Resumo!$R$5</f>
        <v>Despesa</v>
      </c>
      <c r="F56023" s="314" t="str">
        <f>Resumo!$R$6</f>
        <v>Despesa Indireta</v>
      </c>
      <c r="G56023" s="327">
        <f>'Comp. Desp. Indiretas'!DW86</f>
        <v>0</v>
      </c>
    </row>
    <row r="56024" spans="1:7" x14ac:dyDescent="0.25">
      <c r="A56024" s="319">
        <f>'Comp. Desp. Indiretas'!$DW$7</f>
        <v>0</v>
      </c>
      <c r="B56024" s="314" t="str">
        <f>'Comp. Desp. Indiretas'!$A$87</f>
        <v>DG</v>
      </c>
      <c r="D56024" s="315" t="str">
        <f>'Comp. Desp. Indiretas'!$C$87</f>
        <v>COMBUSTÍVEL - DIESEL</v>
      </c>
      <c r="E56024" s="314" t="str">
        <f>Resumo!$R$5</f>
        <v>Despesa</v>
      </c>
      <c r="F56024" s="314" t="str">
        <f>Resumo!$R$6</f>
        <v>Despesa Indireta</v>
      </c>
      <c r="G56024" s="327">
        <f>'Comp. Desp. Indiretas'!DW87</f>
        <v>0</v>
      </c>
    </row>
    <row r="56025" spans="1:7" x14ac:dyDescent="0.25">
      <c r="A56025" s="319">
        <f>'Comp. Desp. Indiretas'!$DW$7</f>
        <v>0</v>
      </c>
      <c r="B56025" s="314" t="str">
        <f>'Comp. Desp. Indiretas'!$A$88</f>
        <v>DG</v>
      </c>
      <c r="D56025" s="315" t="str">
        <f>'Comp. Desp. Indiretas'!$C$88</f>
        <v>PASSAGEM AÉREA</v>
      </c>
      <c r="E56025" s="314" t="str">
        <f>Resumo!$R$5</f>
        <v>Despesa</v>
      </c>
      <c r="F56025" s="314" t="str">
        <f>Resumo!$R$6</f>
        <v>Despesa Indireta</v>
      </c>
      <c r="G56025" s="327">
        <f>'Comp. Desp. Indiretas'!DW88</f>
        <v>0</v>
      </c>
    </row>
    <row r="56026" spans="1:7" x14ac:dyDescent="0.25">
      <c r="A56026" s="319">
        <f>'Comp. Desp. Indiretas'!$DW$7</f>
        <v>0</v>
      </c>
      <c r="B56026" s="314" t="str">
        <f>'Comp. Desp. Indiretas'!$A$89</f>
        <v>ART</v>
      </c>
      <c r="D56026" s="315" t="str">
        <f>'Comp. Desp. Indiretas'!$C$89</f>
        <v>ART CREA - Nível 1</v>
      </c>
      <c r="E56026" s="314" t="str">
        <f>Resumo!$R$5</f>
        <v>Despesa</v>
      </c>
      <c r="F56026" s="314" t="str">
        <f>Resumo!$R$6</f>
        <v>Despesa Indireta</v>
      </c>
      <c r="G56026" s="327">
        <f>'Comp. Desp. Indiretas'!DW89</f>
        <v>0</v>
      </c>
    </row>
    <row r="56027" spans="1:7" x14ac:dyDescent="0.25">
      <c r="A56027" s="319">
        <f>'Comp. Desp. Indiretas'!$DW$7</f>
        <v>0</v>
      </c>
      <c r="B56027" s="314" t="str">
        <f>'Comp. Desp. Indiretas'!$A$90</f>
        <v>ART</v>
      </c>
      <c r="D56027" s="315" t="str">
        <f>'Comp. Desp. Indiretas'!$C$90</f>
        <v>ART CREA - Nível 2</v>
      </c>
      <c r="E56027" s="314" t="str">
        <f>Resumo!$R$5</f>
        <v>Despesa</v>
      </c>
      <c r="F56027" s="314" t="str">
        <f>Resumo!$R$6</f>
        <v>Despesa Indireta</v>
      </c>
      <c r="G56027" s="327">
        <f>'Comp. Desp. Indiretas'!DW90</f>
        <v>0</v>
      </c>
    </row>
    <row r="56028" spans="1:7" x14ac:dyDescent="0.25">
      <c r="A56028" s="319">
        <f>'Comp. Desp. Indiretas'!$DW$7</f>
        <v>0</v>
      </c>
      <c r="B56028" s="314" t="str">
        <f>'Comp. Desp. Indiretas'!$A$91</f>
        <v>ART</v>
      </c>
      <c r="D56028" s="315" t="str">
        <f>'Comp. Desp. Indiretas'!$C$91</f>
        <v>ART CREA - Nível 3</v>
      </c>
      <c r="E56028" s="314" t="str">
        <f>Resumo!$R$5</f>
        <v>Despesa</v>
      </c>
      <c r="F56028" s="314" t="str">
        <f>Resumo!$R$6</f>
        <v>Despesa Indireta</v>
      </c>
      <c r="G56028" s="327">
        <f>'Comp. Desp. Indiretas'!DW91</f>
        <v>0</v>
      </c>
    </row>
    <row r="56029" spans="1:7" x14ac:dyDescent="0.25">
      <c r="A56029" s="319">
        <f>'Comp. Desp. Indiretas'!$DW$7</f>
        <v>0</v>
      </c>
      <c r="B56029" s="314" t="str">
        <f>'Comp. Desp. Indiretas'!$A$92</f>
        <v>ART</v>
      </c>
      <c r="D56029" s="315" t="str">
        <f>'Comp. Desp. Indiretas'!$C$92</f>
        <v>ACERVO CREA</v>
      </c>
      <c r="E56029" s="314" t="str">
        <f>Resumo!$R$5</f>
        <v>Despesa</v>
      </c>
      <c r="F56029" s="314" t="str">
        <f>Resumo!$R$6</f>
        <v>Despesa Indireta</v>
      </c>
      <c r="G56029" s="327">
        <f>'Comp. Desp. Indiretas'!DW92</f>
        <v>0</v>
      </c>
    </row>
    <row r="56030" spans="1:7" x14ac:dyDescent="0.25">
      <c r="A56030" s="319">
        <f>'Comp. Desp. Indiretas'!$DW$7</f>
        <v>0</v>
      </c>
      <c r="B56030" s="314" t="str">
        <f>'Comp. Desp. Indiretas'!$A$93</f>
        <v>ART</v>
      </c>
      <c r="D56030" s="315" t="str">
        <f>'Comp. Desp. Indiretas'!$C$93</f>
        <v>ART CRBio</v>
      </c>
      <c r="E56030" s="314" t="str">
        <f>Resumo!$R$5</f>
        <v>Despesa</v>
      </c>
      <c r="F56030" s="314" t="str">
        <f>Resumo!$R$6</f>
        <v>Despesa Indireta</v>
      </c>
      <c r="G56030" s="327">
        <f>'Comp. Desp. Indiretas'!DW93</f>
        <v>0</v>
      </c>
    </row>
    <row r="56031" spans="1:7" x14ac:dyDescent="0.25">
      <c r="A56031" s="319">
        <f>'Comp. Desp. Indiretas'!$DW$7</f>
        <v>0</v>
      </c>
      <c r="B56031" s="314" t="str">
        <f>'Comp. Desp. Indiretas'!$A$94</f>
        <v>ART</v>
      </c>
      <c r="D56031" s="315" t="str">
        <f>'Comp. Desp. Indiretas'!$C$94</f>
        <v>ACERVO CRBio</v>
      </c>
      <c r="E56031" s="314" t="str">
        <f>Resumo!$R$5</f>
        <v>Despesa</v>
      </c>
      <c r="F56031" s="314" t="str">
        <f>Resumo!$R$6</f>
        <v>Despesa Indireta</v>
      </c>
      <c r="G56031" s="327">
        <f>'Comp. Desp. Indiretas'!DW94</f>
        <v>0</v>
      </c>
    </row>
    <row r="56032" spans="1:7" x14ac:dyDescent="0.25">
      <c r="A56032" s="319">
        <f>'Comp. Desp. Indiretas'!$DW$7</f>
        <v>0</v>
      </c>
      <c r="B56032" s="314" t="str">
        <f>'Comp. Desp. Indiretas'!$A$95</f>
        <v>ART</v>
      </c>
      <c r="D56032" s="315" t="str">
        <f>'Comp. Desp. Indiretas'!$C$95</f>
        <v>VISTO CREA PF</v>
      </c>
      <c r="E56032" s="314" t="str">
        <f>Resumo!$R$5</f>
        <v>Despesa</v>
      </c>
      <c r="F56032" s="314" t="str">
        <f>Resumo!$R$6</f>
        <v>Despesa Indireta</v>
      </c>
      <c r="G56032" s="327">
        <f>'Comp. Desp. Indiretas'!DW95</f>
        <v>0</v>
      </c>
    </row>
    <row r="56033" spans="1:7" x14ac:dyDescent="0.25">
      <c r="A56033" s="319">
        <f>'Comp. Desp. Indiretas'!$DW$7</f>
        <v>0</v>
      </c>
      <c r="B56033" s="314" t="str">
        <f>'Comp. Desp. Indiretas'!$A$96</f>
        <v>ART</v>
      </c>
      <c r="D56033" s="315" t="str">
        <f>'Comp. Desp. Indiretas'!$C$96</f>
        <v>VISTO CREA PJ</v>
      </c>
      <c r="E56033" s="314" t="str">
        <f>Resumo!$R$5</f>
        <v>Despesa</v>
      </c>
      <c r="F56033" s="314" t="str">
        <f>Resumo!$R$6</f>
        <v>Despesa Indireta</v>
      </c>
      <c r="G56033" s="327">
        <f>'Comp. Desp. Indiretas'!DW96</f>
        <v>0</v>
      </c>
    </row>
    <row r="56034" spans="1:7" x14ac:dyDescent="0.25">
      <c r="A56034" s="319">
        <f>'Comp. Desp. Indiretas'!$DW$7</f>
        <v>0</v>
      </c>
      <c r="B56034" s="314" t="str">
        <f>'Comp. Desp. Indiretas'!$A$97</f>
        <v>ART</v>
      </c>
      <c r="D56034" s="315" t="str">
        <f>'Comp. Desp. Indiretas'!$C$97</f>
        <v>ANUIDADE CREA PF</v>
      </c>
      <c r="E56034" s="314" t="str">
        <f>Resumo!$R$5</f>
        <v>Despesa</v>
      </c>
      <c r="F56034" s="314" t="str">
        <f>Resumo!$R$6</f>
        <v>Despesa Indireta</v>
      </c>
      <c r="G56034" s="327">
        <f>'Comp. Desp. Indiretas'!DW97</f>
        <v>0</v>
      </c>
    </row>
    <row r="56035" spans="1:7" x14ac:dyDescent="0.25">
      <c r="A56035" s="319">
        <f>'Comp. Desp. Indiretas'!$DW$7</f>
        <v>0</v>
      </c>
      <c r="B56035" s="314" t="str">
        <f>'Comp. Desp. Indiretas'!$A$98</f>
        <v>ART</v>
      </c>
      <c r="D56035" s="315" t="str">
        <f>'Comp. Desp. Indiretas'!$C$98</f>
        <v>ANUIDADE CREA PJ</v>
      </c>
      <c r="E56035" s="314" t="str">
        <f>Resumo!$R$5</f>
        <v>Despesa</v>
      </c>
      <c r="F56035" s="314" t="str">
        <f>Resumo!$R$6</f>
        <v>Despesa Indireta</v>
      </c>
      <c r="G56035" s="327">
        <f>'Comp. Desp. Indiretas'!DW98</f>
        <v>0</v>
      </c>
    </row>
    <row r="56036" spans="1:7" x14ac:dyDescent="0.25">
      <c r="A56036" s="319">
        <f>'Comp. Desp. Indiretas'!$DW$7</f>
        <v>0</v>
      </c>
      <c r="B56036" s="314" t="str">
        <f>'Comp. Desp. Indiretas'!$A$99</f>
        <v>ART</v>
      </c>
      <c r="D56036" s="315" t="str">
        <f>'Comp. Desp. Indiretas'!$C$99</f>
        <v>VISTO CRBio PF</v>
      </c>
      <c r="E56036" s="314" t="str">
        <f>Resumo!$R$5</f>
        <v>Despesa</v>
      </c>
      <c r="F56036" s="314" t="str">
        <f>Resumo!$R$6</f>
        <v>Despesa Indireta</v>
      </c>
      <c r="G56036" s="327">
        <f>'Comp. Desp. Indiretas'!DW99</f>
        <v>0</v>
      </c>
    </row>
    <row r="56037" spans="1:7" x14ac:dyDescent="0.25">
      <c r="A56037" s="319">
        <f>'Comp. Desp. Indiretas'!$DW$7</f>
        <v>0</v>
      </c>
      <c r="B56037" s="314" t="str">
        <f>'Comp. Desp. Indiretas'!$A$100</f>
        <v>ART</v>
      </c>
      <c r="D56037" s="315" t="str">
        <f>'Comp. Desp. Indiretas'!$C$100</f>
        <v>VISTO CRBio PJ</v>
      </c>
      <c r="E56037" s="314" t="str">
        <f>Resumo!$R$5</f>
        <v>Despesa</v>
      </c>
      <c r="F56037" s="314" t="str">
        <f>Resumo!$R$6</f>
        <v>Despesa Indireta</v>
      </c>
      <c r="G56037" s="327">
        <f>'Comp. Desp. Indiretas'!DW100</f>
        <v>0</v>
      </c>
    </row>
    <row r="56038" spans="1:7" x14ac:dyDescent="0.25">
      <c r="A56038" s="319">
        <f>'Comp. Desp. Indiretas'!$DW$7</f>
        <v>0</v>
      </c>
      <c r="B56038" s="314" t="str">
        <f>'Comp. Desp. Indiretas'!$A$101</f>
        <v>SMS</v>
      </c>
      <c r="D56038" s="315" t="str">
        <f>'Comp. Desp. Indiretas'!$C$101</f>
        <v>PPRA</v>
      </c>
      <c r="E56038" s="314" t="str">
        <f>Resumo!$R$5</f>
        <v>Despesa</v>
      </c>
      <c r="F56038" s="314" t="str">
        <f>Resumo!$R$6</f>
        <v>Despesa Indireta</v>
      </c>
      <c r="G56038" s="327">
        <f>'Comp. Desp. Indiretas'!DW101</f>
        <v>0</v>
      </c>
    </row>
    <row r="56039" spans="1:7" x14ac:dyDescent="0.25">
      <c r="A56039" s="319">
        <f>'Comp. Desp. Indiretas'!$DW$7</f>
        <v>0</v>
      </c>
      <c r="B56039" s="314" t="str">
        <f>'Comp. Desp. Indiretas'!$A$102</f>
        <v>SMS</v>
      </c>
      <c r="D56039" s="315" t="str">
        <f>'Comp. Desp. Indiretas'!$C$102</f>
        <v>PCMSO</v>
      </c>
      <c r="E56039" s="314" t="str">
        <f>Resumo!$R$5</f>
        <v>Despesa</v>
      </c>
      <c r="F56039" s="314" t="str">
        <f>Resumo!$R$6</f>
        <v>Despesa Indireta</v>
      </c>
      <c r="G56039" s="327">
        <f>'Comp. Desp. Indiretas'!DW102</f>
        <v>0</v>
      </c>
    </row>
    <row r="56040" spans="1:7" x14ac:dyDescent="0.25">
      <c r="A56040" s="319">
        <f>'Comp. Desp. Indiretas'!$DW$7</f>
        <v>0</v>
      </c>
      <c r="B56040" s="314" t="str">
        <f>'Comp. Desp. Indiretas'!$A$103</f>
        <v>SMS</v>
      </c>
      <c r="D56040" s="315" t="str">
        <f>'Comp. Desp. Indiretas'!$C$103</f>
        <v>APR</v>
      </c>
      <c r="E56040" s="314" t="str">
        <f>Resumo!$R$5</f>
        <v>Despesa</v>
      </c>
      <c r="F56040" s="314" t="str">
        <f>Resumo!$R$6</f>
        <v>Despesa Indireta</v>
      </c>
      <c r="G56040" s="327">
        <f>'Comp. Desp. Indiretas'!DW103</f>
        <v>0</v>
      </c>
    </row>
    <row r="56041" spans="1:7" x14ac:dyDescent="0.25">
      <c r="A56041" s="319">
        <f>'Comp. Desp. Indiretas'!$DW$7</f>
        <v>0</v>
      </c>
      <c r="B56041" s="314" t="str">
        <f>'Comp. Desp. Indiretas'!$A$104</f>
        <v>SMS</v>
      </c>
      <c r="D56041" s="315" t="str">
        <f>'Comp. Desp. Indiretas'!$C$104</f>
        <v>PAE</v>
      </c>
      <c r="E56041" s="314" t="str">
        <f>Resumo!$R$5</f>
        <v>Despesa</v>
      </c>
      <c r="F56041" s="314" t="str">
        <f>Resumo!$R$6</f>
        <v>Despesa Indireta</v>
      </c>
      <c r="G56041" s="327">
        <f>'Comp. Desp. Indiretas'!DW104</f>
        <v>0</v>
      </c>
    </row>
    <row r="56042" spans="1:7" x14ac:dyDescent="0.25">
      <c r="A56042" s="319">
        <f>'Comp. Desp. Indiretas'!$DW$7</f>
        <v>0</v>
      </c>
      <c r="B56042" s="314" t="str">
        <f>'Comp. Desp. Indiretas'!$A$105</f>
        <v>SMS</v>
      </c>
      <c r="D56042" s="315" t="str">
        <f>'Comp. Desp. Indiretas'!$C$105</f>
        <v>TREINAMENTO</v>
      </c>
      <c r="E56042" s="314" t="str">
        <f>Resumo!$R$5</f>
        <v>Despesa</v>
      </c>
      <c r="F56042" s="314" t="str">
        <f>Resumo!$R$6</f>
        <v>Despesa Indireta</v>
      </c>
      <c r="G56042" s="327">
        <f>'Comp. Desp. Indiretas'!DW105</f>
        <v>0</v>
      </c>
    </row>
    <row r="56043" spans="1:7" x14ac:dyDescent="0.25">
      <c r="A56043" s="319">
        <f>'Comp. Desp. Indiretas'!$DW$7</f>
        <v>0</v>
      </c>
      <c r="B56043" s="314" t="str">
        <f>'Comp. Desp. Indiretas'!$A$106</f>
        <v>SMS</v>
      </c>
      <c r="D56043" s="315" t="str">
        <f>'Comp. Desp. Indiretas'!$C$106</f>
        <v>ASO</v>
      </c>
      <c r="E56043" s="314" t="str">
        <f>Resumo!$R$5</f>
        <v>Despesa</v>
      </c>
      <c r="F56043" s="314" t="str">
        <f>Resumo!$R$6</f>
        <v>Despesa Indireta</v>
      </c>
      <c r="G56043" s="327">
        <f>'Comp. Desp. Indiretas'!DW106</f>
        <v>0</v>
      </c>
    </row>
    <row r="56044" spans="1:7" x14ac:dyDescent="0.25">
      <c r="A56044" s="319">
        <f>'Comp. Desp. Indiretas'!$DW$7</f>
        <v>0</v>
      </c>
      <c r="B56044" s="314">
        <f>'Comp. Desp. Indiretas'!$A$107</f>
        <v>0</v>
      </c>
      <c r="D56044" s="315" t="str">
        <f>'Comp. Desp. Indiretas'!$C$107</f>
        <v/>
      </c>
      <c r="E56044" s="314" t="str">
        <f>Resumo!$R$5</f>
        <v>Despesa</v>
      </c>
      <c r="F56044" s="314" t="str">
        <f>Resumo!$R$6</f>
        <v>Despesa Indireta</v>
      </c>
      <c r="G56044" s="327">
        <f>'Comp. Desp. Indiretas'!DW107</f>
        <v>0</v>
      </c>
    </row>
    <row r="56045" spans="1:7" x14ac:dyDescent="0.25">
      <c r="A56045" s="319">
        <f>'Comp. Desp. Indiretas'!$DW$7</f>
        <v>0</v>
      </c>
      <c r="B56045" s="314">
        <f>'Comp. Desp. Indiretas'!$A$108</f>
        <v>0</v>
      </c>
      <c r="D56045" s="315" t="str">
        <f>'Comp. Desp. Indiretas'!$C$108</f>
        <v/>
      </c>
      <c r="E56045" s="314" t="str">
        <f>Resumo!$R$5</f>
        <v>Despesa</v>
      </c>
      <c r="F56045" s="314" t="str">
        <f>Resumo!$R$6</f>
        <v>Despesa Indireta</v>
      </c>
      <c r="G56045" s="327">
        <f>'Comp. Desp. Indiretas'!DW108</f>
        <v>0</v>
      </c>
    </row>
    <row r="56046" spans="1:7" x14ac:dyDescent="0.25">
      <c r="A56046" s="319">
        <f>'Comp. Desp. Indiretas'!$DW$7</f>
        <v>0</v>
      </c>
      <c r="B56046" s="314">
        <f>'Comp. Desp. Indiretas'!$A$109</f>
        <v>0</v>
      </c>
      <c r="D56046" s="315" t="str">
        <f>'Comp. Desp. Indiretas'!$C$109</f>
        <v/>
      </c>
      <c r="E56046" s="314" t="str">
        <f>Resumo!$R$5</f>
        <v>Despesa</v>
      </c>
      <c r="F56046" s="314" t="str">
        <f>Resumo!$R$6</f>
        <v>Despesa Indireta</v>
      </c>
      <c r="G56046" s="327">
        <f>'Comp. Desp. Indiretas'!DW109</f>
        <v>0</v>
      </c>
    </row>
    <row r="56047" spans="1:7" x14ac:dyDescent="0.25">
      <c r="A56047" s="319">
        <f>'Comp. Desp. Indiretas'!$DW$7</f>
        <v>0</v>
      </c>
      <c r="B56047" s="314">
        <f>'Comp. Desp. Indiretas'!$A$110</f>
        <v>0</v>
      </c>
      <c r="D56047" s="315" t="str">
        <f>'Comp. Desp. Indiretas'!$C$110</f>
        <v/>
      </c>
      <c r="E56047" s="314" t="str">
        <f>Resumo!$R$5</f>
        <v>Despesa</v>
      </c>
      <c r="F56047" s="314" t="str">
        <f>Resumo!$R$6</f>
        <v>Despesa Indireta</v>
      </c>
      <c r="G56047" s="327">
        <f>'Comp. Desp. Indiretas'!DW110</f>
        <v>0</v>
      </c>
    </row>
    <row r="56048" spans="1:7" x14ac:dyDescent="0.25">
      <c r="A56048" s="319">
        <f>'Comp. Desp. Indiretas'!$DW$7</f>
        <v>0</v>
      </c>
      <c r="B56048" s="314">
        <f>'Comp. Desp. Indiretas'!$A$111</f>
        <v>0</v>
      </c>
      <c r="D56048" s="315" t="str">
        <f>'Comp. Desp. Indiretas'!$C$111</f>
        <v/>
      </c>
      <c r="E56048" s="314" t="str">
        <f>Resumo!$R$5</f>
        <v>Despesa</v>
      </c>
      <c r="F56048" s="314" t="str">
        <f>Resumo!$R$6</f>
        <v>Despesa Indireta</v>
      </c>
      <c r="G56048" s="327">
        <f>'Comp. Desp. Indiretas'!DW111</f>
        <v>0</v>
      </c>
    </row>
    <row r="56049" spans="1:7" x14ac:dyDescent="0.25">
      <c r="A56049" s="319">
        <f>'Comp. Desp. Indiretas'!$DW$7</f>
        <v>0</v>
      </c>
      <c r="B56049" s="314">
        <f>'Comp. Desp. Indiretas'!$A$112</f>
        <v>0</v>
      </c>
      <c r="D56049" s="315" t="str">
        <f>'Comp. Desp. Indiretas'!$C$112</f>
        <v/>
      </c>
      <c r="E56049" s="314" t="str">
        <f>Resumo!$R$5</f>
        <v>Despesa</v>
      </c>
      <c r="F56049" s="314" t="str">
        <f>Resumo!$R$6</f>
        <v>Despesa Indireta</v>
      </c>
      <c r="G56049" s="327">
        <f>'Comp. Desp. Indiretas'!DW112</f>
        <v>0</v>
      </c>
    </row>
    <row r="56050" spans="1:7" x14ac:dyDescent="0.25">
      <c r="A56050" s="319">
        <f>'Comp. Desp. Indiretas'!$DW$7</f>
        <v>0</v>
      </c>
      <c r="B56050" s="314" t="str">
        <f>'Composições Desp. Diretas'!$A$10</f>
        <v>SE</v>
      </c>
      <c r="C56050" s="314" t="str">
        <f>EAP!$C$9</f>
        <v>PP01</v>
      </c>
      <c r="D56050" s="315" t="str">
        <f>'Composições Desp. Diretas'!$C$10</f>
        <v>Subcontratação: realização do serviço de monit. da QAE</v>
      </c>
      <c r="E56050" s="314" t="str">
        <f>Resumo!$R$5</f>
        <v>Despesa</v>
      </c>
      <c r="F56050" s="314" t="str">
        <f>Resumo!$R$7</f>
        <v>Despesa Direta</v>
      </c>
      <c r="G56050" s="327">
        <f>'Composições Desp. Diretas'!DX10</f>
        <v>0</v>
      </c>
    </row>
    <row r="56051" spans="1:7" x14ac:dyDescent="0.25">
      <c r="A56051" s="319">
        <f>'Comp. Desp. Indiretas'!$DW$7</f>
        <v>0</v>
      </c>
      <c r="B56051" s="314" t="str">
        <f>'Composições Desp. Diretas'!$A$11</f>
        <v>MOC</v>
      </c>
      <c r="C56051" s="314" t="str">
        <f>EAP!$C$9</f>
        <v>PP01</v>
      </c>
      <c r="D56051" s="315" t="str">
        <f>'Composições Desp. Diretas'!$C$11</f>
        <v>ANALISTA DE PROJETOS PLENO</v>
      </c>
      <c r="E56051" s="314" t="str">
        <f>Resumo!$R$5</f>
        <v>Despesa</v>
      </c>
      <c r="F56051" s="314" t="str">
        <f>Resumo!$R$7</f>
        <v>Despesa Direta</v>
      </c>
      <c r="G56051" s="327">
        <f>'Composições Desp. Diretas'!DX11</f>
        <v>0</v>
      </c>
    </row>
    <row r="56052" spans="1:7" x14ac:dyDescent="0.25">
      <c r="A56052" s="319">
        <f>'Comp. Desp. Indiretas'!$DW$7</f>
        <v>0</v>
      </c>
      <c r="B56052" s="314">
        <f>'Composições Desp. Diretas'!$A$12</f>
        <v>0</v>
      </c>
      <c r="C56052" s="314" t="str">
        <f>EAP!$C$9</f>
        <v>PP01</v>
      </c>
      <c r="D56052" s="315">
        <f>'Composições Desp. Diretas'!$C$12</f>
        <v>0</v>
      </c>
      <c r="E56052" s="314" t="str">
        <f>Resumo!$R$5</f>
        <v>Despesa</v>
      </c>
      <c r="F56052" s="314" t="str">
        <f>Resumo!$R$7</f>
        <v>Despesa Direta</v>
      </c>
      <c r="G56052" s="327">
        <f>'Composições Desp. Diretas'!DX12</f>
        <v>0</v>
      </c>
    </row>
    <row r="56053" spans="1:7" x14ac:dyDescent="0.25">
      <c r="A56053" s="319">
        <f>'Comp. Desp. Indiretas'!$DW$7</f>
        <v>0</v>
      </c>
      <c r="B56053" s="314">
        <f>'Composições Desp. Diretas'!$A$13</f>
        <v>0</v>
      </c>
      <c r="C56053" s="314" t="str">
        <f>EAP!$C$9</f>
        <v>PP01</v>
      </c>
      <c r="D56053" s="315">
        <f>'Composições Desp. Diretas'!$C$13</f>
        <v>0</v>
      </c>
      <c r="E56053" s="314" t="str">
        <f>Resumo!$R$5</f>
        <v>Despesa</v>
      </c>
      <c r="F56053" s="314" t="str">
        <f>Resumo!$R$7</f>
        <v>Despesa Direta</v>
      </c>
      <c r="G56053" s="327">
        <f>'Composições Desp. Diretas'!DX13</f>
        <v>0</v>
      </c>
    </row>
    <row r="56054" spans="1:7" x14ac:dyDescent="0.25">
      <c r="A56054" s="319">
        <f>'Comp. Desp. Indiretas'!$DW$7</f>
        <v>0</v>
      </c>
      <c r="B56054" s="314">
        <f>'Composições Desp. Diretas'!$A$14</f>
        <v>0</v>
      </c>
      <c r="C56054" s="314" t="str">
        <f>EAP!$C$9</f>
        <v>PP01</v>
      </c>
      <c r="D56054" s="315">
        <f>'Composições Desp. Diretas'!$C$14</f>
        <v>0</v>
      </c>
      <c r="E56054" s="314" t="str">
        <f>Resumo!$R$5</f>
        <v>Despesa</v>
      </c>
      <c r="F56054" s="314" t="str">
        <f>Resumo!$R$7</f>
        <v>Despesa Direta</v>
      </c>
      <c r="G56054" s="327">
        <f>'Composições Desp. Diretas'!DX14</f>
        <v>0</v>
      </c>
    </row>
    <row r="56055" spans="1:7" x14ac:dyDescent="0.25">
      <c r="A56055" s="319">
        <f>'Comp. Desp. Indiretas'!$DW$7</f>
        <v>0</v>
      </c>
      <c r="B56055" s="314">
        <f>'Composições Desp. Diretas'!$A$15</f>
        <v>0</v>
      </c>
      <c r="C56055" s="314" t="str">
        <f>EAP!$C$9</f>
        <v>PP01</v>
      </c>
      <c r="D56055" s="315">
        <f>'Composições Desp. Diretas'!$C$15</f>
        <v>0</v>
      </c>
      <c r="E56055" s="314" t="str">
        <f>Resumo!$R$5</f>
        <v>Despesa</v>
      </c>
      <c r="F56055" s="314" t="str">
        <f>Resumo!$R$7</f>
        <v>Despesa Direta</v>
      </c>
      <c r="G56055" s="327">
        <f>'Composições Desp. Diretas'!DX15</f>
        <v>0</v>
      </c>
    </row>
    <row r="56056" spans="1:7" x14ac:dyDescent="0.25">
      <c r="A56056" s="319">
        <f>'Comp. Desp. Indiretas'!$DW$7</f>
        <v>0</v>
      </c>
      <c r="B56056" s="314">
        <f>'Composições Desp. Diretas'!$A$16</f>
        <v>0</v>
      </c>
      <c r="C56056" s="314" t="str">
        <f>EAP!$C$9</f>
        <v>PP01</v>
      </c>
      <c r="D56056" s="315">
        <f>'Composições Desp. Diretas'!$C$16</f>
        <v>0</v>
      </c>
      <c r="E56056" s="314" t="str">
        <f>Resumo!$R$5</f>
        <v>Despesa</v>
      </c>
      <c r="F56056" s="314" t="str">
        <f>Resumo!$R$7</f>
        <v>Despesa Direta</v>
      </c>
      <c r="G56056" s="327">
        <f>'Composições Desp. Diretas'!DX16</f>
        <v>0</v>
      </c>
    </row>
    <row r="56057" spans="1:7" x14ac:dyDescent="0.25">
      <c r="A56057" s="319">
        <f>'Comp. Desp. Indiretas'!$DW$7</f>
        <v>0</v>
      </c>
      <c r="B56057" s="314">
        <f>'Composições Desp. Diretas'!$A$17</f>
        <v>0</v>
      </c>
      <c r="C56057" s="314" t="str">
        <f>EAP!$C$9</f>
        <v>PP01</v>
      </c>
      <c r="D56057" s="315">
        <f>'Composições Desp. Diretas'!$C$17</f>
        <v>0</v>
      </c>
      <c r="E56057" s="314" t="str">
        <f>Resumo!$R$5</f>
        <v>Despesa</v>
      </c>
      <c r="F56057" s="314" t="str">
        <f>Resumo!$R$7</f>
        <v>Despesa Direta</v>
      </c>
      <c r="G56057" s="327">
        <f>'Composições Desp. Diretas'!DX17</f>
        <v>0</v>
      </c>
    </row>
    <row r="56058" spans="1:7" x14ac:dyDescent="0.25">
      <c r="A56058" s="319">
        <f>'Comp. Desp. Indiretas'!$DW$7</f>
        <v>0</v>
      </c>
      <c r="B56058" s="314">
        <f>'Composições Desp. Diretas'!$A$18</f>
        <v>0</v>
      </c>
      <c r="C56058" s="314" t="str">
        <f>EAP!$C$9</f>
        <v>PP01</v>
      </c>
      <c r="D56058" s="315">
        <f>'Composições Desp. Diretas'!$C$18</f>
        <v>0</v>
      </c>
      <c r="E56058" s="314" t="str">
        <f>Resumo!$R$5</f>
        <v>Despesa</v>
      </c>
      <c r="F56058" s="314" t="str">
        <f>Resumo!$R$7</f>
        <v>Despesa Direta</v>
      </c>
      <c r="G56058" s="327">
        <f>'Composições Desp. Diretas'!DX18</f>
        <v>0</v>
      </c>
    </row>
    <row r="56059" spans="1:7" x14ac:dyDescent="0.25">
      <c r="A56059" s="319">
        <f>'Comp. Desp. Indiretas'!$DW$7</f>
        <v>0</v>
      </c>
      <c r="B56059" s="314">
        <f>'Composições Desp. Diretas'!$A$19</f>
        <v>0</v>
      </c>
      <c r="C56059" s="314" t="str">
        <f>EAP!$C$9</f>
        <v>PP01</v>
      </c>
      <c r="D56059" s="315">
        <f>'Composições Desp. Diretas'!$C$19</f>
        <v>0</v>
      </c>
      <c r="E56059" s="314" t="str">
        <f>Resumo!$R$5</f>
        <v>Despesa</v>
      </c>
      <c r="F56059" s="314" t="str">
        <f>Resumo!$R$7</f>
        <v>Despesa Direta</v>
      </c>
      <c r="G56059" s="327">
        <f>'Composições Desp. Diretas'!DX19</f>
        <v>0</v>
      </c>
    </row>
    <row r="56060" spans="1:7" x14ac:dyDescent="0.25">
      <c r="A56060" s="319">
        <f>'Comp. Desp. Indiretas'!$DW$7</f>
        <v>0</v>
      </c>
      <c r="B56060" s="314">
        <f>'Composições Desp. Diretas'!$A$20</f>
        <v>0</v>
      </c>
      <c r="C56060" s="314" t="str">
        <f>EAP!$C$9</f>
        <v>PP01</v>
      </c>
      <c r="D56060" s="315">
        <f>'Composições Desp. Diretas'!$C$20</f>
        <v>0</v>
      </c>
      <c r="E56060" s="314" t="str">
        <f>Resumo!$R$5</f>
        <v>Despesa</v>
      </c>
      <c r="F56060" s="314" t="str">
        <f>Resumo!$R$7</f>
        <v>Despesa Direta</v>
      </c>
      <c r="G56060" s="327">
        <f>'Composições Desp. Diretas'!DX20</f>
        <v>0</v>
      </c>
    </row>
    <row r="56061" spans="1:7" x14ac:dyDescent="0.25">
      <c r="A56061" s="319">
        <f>'Comp. Desp. Indiretas'!$DW$7</f>
        <v>0</v>
      </c>
      <c r="B56061" s="314">
        <f>'Composições Desp. Diretas'!$A$21</f>
        <v>0</v>
      </c>
      <c r="C56061" s="314" t="str">
        <f>EAP!$C$9</f>
        <v>PP01</v>
      </c>
      <c r="D56061" s="315">
        <f>'Composições Desp. Diretas'!$C$21</f>
        <v>0</v>
      </c>
      <c r="E56061" s="314" t="str">
        <f>Resumo!$R$5</f>
        <v>Despesa</v>
      </c>
      <c r="F56061" s="314" t="str">
        <f>Resumo!$R$7</f>
        <v>Despesa Direta</v>
      </c>
      <c r="G56061" s="327">
        <f>'Composições Desp. Diretas'!DX21</f>
        <v>0</v>
      </c>
    </row>
    <row r="56062" spans="1:7" x14ac:dyDescent="0.25">
      <c r="A56062" s="319">
        <f>'Comp. Desp. Indiretas'!$DW$7</f>
        <v>0</v>
      </c>
      <c r="B56062" s="314">
        <f>'Composições Desp. Diretas'!$A$22</f>
        <v>0</v>
      </c>
      <c r="C56062" s="314" t="str">
        <f>EAP!$C$9</f>
        <v>PP01</v>
      </c>
      <c r="D56062" s="315">
        <f>'Composições Desp. Diretas'!$C$22</f>
        <v>0</v>
      </c>
      <c r="E56062" s="314" t="str">
        <f>Resumo!$R$5</f>
        <v>Despesa</v>
      </c>
      <c r="F56062" s="314" t="str">
        <f>Resumo!$R$7</f>
        <v>Despesa Direta</v>
      </c>
      <c r="G56062" s="327">
        <f>'Composições Desp. Diretas'!DX22</f>
        <v>0</v>
      </c>
    </row>
    <row r="56063" spans="1:7" x14ac:dyDescent="0.25">
      <c r="A56063" s="319">
        <f>'Comp. Desp. Indiretas'!$DW$7</f>
        <v>0</v>
      </c>
      <c r="B56063" s="314">
        <f>'Composições Desp. Diretas'!$A$23</f>
        <v>0</v>
      </c>
      <c r="C56063" s="314" t="str">
        <f>EAP!$C$9</f>
        <v>PP01</v>
      </c>
      <c r="D56063" s="315">
        <f>'Composições Desp. Diretas'!$C$23</f>
        <v>0</v>
      </c>
      <c r="E56063" s="314" t="str">
        <f>Resumo!$R$5</f>
        <v>Despesa</v>
      </c>
      <c r="F56063" s="314" t="str">
        <f>Resumo!$R$7</f>
        <v>Despesa Direta</v>
      </c>
      <c r="G56063" s="327">
        <f>'Composições Desp. Diretas'!DX23</f>
        <v>0</v>
      </c>
    </row>
    <row r="56081" spans="1:7" x14ac:dyDescent="0.25">
      <c r="A56081" s="319">
        <f>'Comp. Desp. Indiretas'!$DW$7</f>
        <v>0</v>
      </c>
      <c r="B56081" s="314" t="str">
        <f>'Composições Desp. Diretas'!$A$25</f>
        <v>MOC</v>
      </c>
      <c r="C56081" s="314" t="str">
        <f>EAP!$C$10</f>
        <v>PP02</v>
      </c>
      <c r="D56081" s="315" t="str">
        <f>'Composições Desp. Diretas'!$C$25</f>
        <v>TÉCNICO OPERACIONAL</v>
      </c>
      <c r="E56081" s="314" t="str">
        <f>Resumo!$R$5</f>
        <v>Despesa</v>
      </c>
      <c r="F56081" s="314" t="str">
        <f>Resumo!$R$7</f>
        <v>Despesa Direta</v>
      </c>
      <c r="G56081" s="327">
        <f>'Composições Desp. Diretas'!DX25</f>
        <v>0</v>
      </c>
    </row>
    <row r="56082" spans="1:7" x14ac:dyDescent="0.25">
      <c r="A56082" s="319">
        <f>'Comp. Desp. Indiretas'!$DW$7</f>
        <v>0</v>
      </c>
      <c r="B56082" s="314" t="str">
        <f>'Composições Desp. Diretas'!$A$26</f>
        <v>SE</v>
      </c>
      <c r="C56082" s="314" t="str">
        <f>EAP!$C$10</f>
        <v>PP02</v>
      </c>
      <c r="D56082" s="315" t="str">
        <f>'Composições Desp. Diretas'!$C$26</f>
        <v>Pedágio</v>
      </c>
      <c r="E56082" s="314" t="str">
        <f>Resumo!$R$5</f>
        <v>Despesa</v>
      </c>
      <c r="F56082" s="314" t="str">
        <f>Resumo!$R$7</f>
        <v>Despesa Direta</v>
      </c>
      <c r="G56082" s="327">
        <f>'Composições Desp. Diretas'!DX26</f>
        <v>0</v>
      </c>
    </row>
    <row r="56083" spans="1:7" x14ac:dyDescent="0.25">
      <c r="A56083" s="319">
        <f>'Comp. Desp. Indiretas'!$DW$7</f>
        <v>0</v>
      </c>
      <c r="B56083" s="314" t="str">
        <f>'Composições Desp. Diretas'!$A$27</f>
        <v>SE</v>
      </c>
      <c r="C56083" s="314" t="str">
        <f>EAP!$C$10</f>
        <v>PP02</v>
      </c>
      <c r="D56083" s="315" t="str">
        <f>'Composições Desp. Diretas'!$C$27</f>
        <v>Despacho ida e volta - sonômetro</v>
      </c>
      <c r="E56083" s="314" t="str">
        <f>Resumo!$R$5</f>
        <v>Despesa</v>
      </c>
      <c r="F56083" s="314" t="str">
        <f>Resumo!$R$7</f>
        <v>Despesa Direta</v>
      </c>
      <c r="G56083" s="327">
        <f>'Composições Desp. Diretas'!DX27</f>
        <v>0</v>
      </c>
    </row>
    <row r="56084" spans="1:7" x14ac:dyDescent="0.25">
      <c r="A56084" s="319">
        <f>'Comp. Desp. Indiretas'!$DW$7</f>
        <v>0</v>
      </c>
      <c r="B56084" s="314" t="str">
        <f>'Composições Desp. Diretas'!$A$28</f>
        <v>DG</v>
      </c>
      <c r="C56084" s="314" t="str">
        <f>EAP!$C$10</f>
        <v>PP02</v>
      </c>
      <c r="D56084" s="315" t="str">
        <f>'Composições Desp. Diretas'!$C$28</f>
        <v>ALUGUEL DE VEICULO LEVE</v>
      </c>
      <c r="E56084" s="314" t="str">
        <f>Resumo!$R$5</f>
        <v>Despesa</v>
      </c>
      <c r="F56084" s="314" t="str">
        <f>Resumo!$R$7</f>
        <v>Despesa Direta</v>
      </c>
      <c r="G56084" s="327">
        <f>'Composições Desp. Diretas'!DX28</f>
        <v>0</v>
      </c>
    </row>
    <row r="56085" spans="1:7" x14ac:dyDescent="0.25">
      <c r="A56085" s="319">
        <f>'Comp. Desp. Indiretas'!$DW$7</f>
        <v>0</v>
      </c>
      <c r="B56085" s="314" t="str">
        <f>'Composições Desp. Diretas'!$A$29</f>
        <v>DG</v>
      </c>
      <c r="C56085" s="314" t="str">
        <f>EAP!$C$10</f>
        <v>PP02</v>
      </c>
      <c r="D56085" s="315" t="str">
        <f>'Composições Desp. Diretas'!$C$29</f>
        <v>COMBUSTÍVEL - GASOLINA</v>
      </c>
      <c r="E56085" s="314" t="str">
        <f>Resumo!$R$5</f>
        <v>Despesa</v>
      </c>
      <c r="F56085" s="314" t="str">
        <f>Resumo!$R$7</f>
        <v>Despesa Direta</v>
      </c>
      <c r="G56085" s="327">
        <f>'Composições Desp. Diretas'!DX29</f>
        <v>0</v>
      </c>
    </row>
    <row r="56086" spans="1:7" x14ac:dyDescent="0.25">
      <c r="A56086" s="319">
        <f>'Comp. Desp. Indiretas'!$DW$7</f>
        <v>0</v>
      </c>
      <c r="B56086" s="314">
        <f>'Composições Desp. Diretas'!$A$30</f>
        <v>0</v>
      </c>
      <c r="C56086" s="314" t="str">
        <f>EAP!$C$10</f>
        <v>PP02</v>
      </c>
      <c r="D56086" s="315">
        <f>'Composições Desp. Diretas'!$C$30</f>
        <v>0</v>
      </c>
      <c r="E56086" s="314" t="str">
        <f>Resumo!$R$5</f>
        <v>Despesa</v>
      </c>
      <c r="F56086" s="314" t="str">
        <f>Resumo!$R$7</f>
        <v>Despesa Direta</v>
      </c>
      <c r="G56086" s="327">
        <f>'Composições Desp. Diretas'!DX30</f>
        <v>0</v>
      </c>
    </row>
    <row r="56087" spans="1:7" x14ac:dyDescent="0.25">
      <c r="A56087" s="319">
        <f>'Comp. Desp. Indiretas'!$DW$7</f>
        <v>0</v>
      </c>
      <c r="B56087" s="314">
        <f>'Composições Desp. Diretas'!$A$31</f>
        <v>0</v>
      </c>
      <c r="C56087" s="314" t="str">
        <f>EAP!$C$10</f>
        <v>PP02</v>
      </c>
      <c r="D56087" s="315">
        <f>'Composições Desp. Diretas'!$C$31</f>
        <v>0</v>
      </c>
      <c r="E56087" s="314" t="str">
        <f>Resumo!$R$5</f>
        <v>Despesa</v>
      </c>
      <c r="F56087" s="314" t="str">
        <f>Resumo!$R$7</f>
        <v>Despesa Direta</v>
      </c>
      <c r="G56087" s="327">
        <f>'Composições Desp. Diretas'!DX31</f>
        <v>0</v>
      </c>
    </row>
    <row r="56088" spans="1:7" x14ac:dyDescent="0.25">
      <c r="A56088" s="319">
        <f>'Comp. Desp. Indiretas'!$DW$7</f>
        <v>0</v>
      </c>
      <c r="B56088" s="314" t="str">
        <f>'Composições Desp. Diretas'!$A$32</f>
        <v>MOC</v>
      </c>
      <c r="C56088" s="314" t="str">
        <f>EAP!$C$10</f>
        <v>PP02</v>
      </c>
      <c r="D56088" s="315" t="str">
        <f>'Composições Desp. Diretas'!$C$32</f>
        <v>COORD. DE PROJETO</v>
      </c>
      <c r="E56088" s="314" t="str">
        <f>Resumo!$R$5</f>
        <v>Despesa</v>
      </c>
      <c r="F56088" s="314" t="str">
        <f>Resumo!$R$7</f>
        <v>Despesa Direta</v>
      </c>
      <c r="G56088" s="327">
        <f>'Composições Desp. Diretas'!DX32</f>
        <v>0</v>
      </c>
    </row>
    <row r="56089" spans="1:7" x14ac:dyDescent="0.25">
      <c r="A56089" s="319">
        <f>'Comp. Desp. Indiretas'!$DW$7</f>
        <v>0</v>
      </c>
      <c r="B56089" s="314" t="str">
        <f>'Composições Desp. Diretas'!$A$33</f>
        <v>MOC</v>
      </c>
      <c r="C56089" s="314" t="str">
        <f>EAP!$C$10</f>
        <v>PP02</v>
      </c>
      <c r="D56089" s="315" t="str">
        <f>'Composições Desp. Diretas'!$C$33</f>
        <v>ANALISTA DE PROJETOS PLENO</v>
      </c>
      <c r="E56089" s="314" t="str">
        <f>Resumo!$R$5</f>
        <v>Despesa</v>
      </c>
      <c r="F56089" s="314" t="str">
        <f>Resumo!$R$7</f>
        <v>Despesa Direta</v>
      </c>
      <c r="G56089" s="327">
        <f>'Composições Desp. Diretas'!DX33</f>
        <v>0</v>
      </c>
    </row>
    <row r="56090" spans="1:7" x14ac:dyDescent="0.25">
      <c r="A56090" s="319">
        <f>'Comp. Desp. Indiretas'!$DW$7</f>
        <v>0</v>
      </c>
      <c r="B56090" s="314" t="str">
        <f>'Composições Desp. Diretas'!$A$34</f>
        <v>MOC</v>
      </c>
      <c r="C56090" s="314" t="str">
        <f>EAP!$C$10</f>
        <v>PP02</v>
      </c>
      <c r="D56090" s="315" t="str">
        <f>'Composições Desp. Diretas'!$C$34</f>
        <v>ASSISTENTE DE PROJETOS</v>
      </c>
      <c r="E56090" s="314" t="str">
        <f>Resumo!$R$5</f>
        <v>Despesa</v>
      </c>
      <c r="F56090" s="314" t="str">
        <f>Resumo!$R$7</f>
        <v>Despesa Direta</v>
      </c>
      <c r="G56090" s="327">
        <f>'Composições Desp. Diretas'!DX34</f>
        <v>0</v>
      </c>
    </row>
    <row r="56091" spans="1:7" x14ac:dyDescent="0.25">
      <c r="A56091" s="319">
        <f>'Comp. Desp. Indiretas'!$DW$7</f>
        <v>0</v>
      </c>
      <c r="B56091" s="314" t="str">
        <f>'Composições Desp. Diretas'!$A$35</f>
        <v>MOC</v>
      </c>
      <c r="C56091" s="314" t="str">
        <f>EAP!$C$10</f>
        <v>PP02</v>
      </c>
      <c r="D56091" s="315" t="str">
        <f>'Composições Desp. Diretas'!$C$35</f>
        <v>ANALISTA DE GEOPROCESSAMENTO</v>
      </c>
      <c r="E56091" s="314" t="str">
        <f>Resumo!$R$5</f>
        <v>Despesa</v>
      </c>
      <c r="F56091" s="314" t="str">
        <f>Resumo!$R$7</f>
        <v>Despesa Direta</v>
      </c>
      <c r="G56091" s="327">
        <f>'Composições Desp. Diretas'!DX35</f>
        <v>0</v>
      </c>
    </row>
    <row r="56092" spans="1:7" x14ac:dyDescent="0.25">
      <c r="A56092" s="319">
        <f>'Comp. Desp. Indiretas'!$DW$7</f>
        <v>0</v>
      </c>
      <c r="B56092" s="314">
        <f>'Composições Desp. Diretas'!$A$36</f>
        <v>0</v>
      </c>
      <c r="C56092" s="314" t="str">
        <f>EAP!$C$10</f>
        <v>PP02</v>
      </c>
      <c r="D56092" s="315">
        <f>'Composições Desp. Diretas'!$C$36</f>
        <v>0</v>
      </c>
      <c r="E56092" s="314" t="str">
        <f>Resumo!$R$5</f>
        <v>Despesa</v>
      </c>
      <c r="F56092" s="314" t="str">
        <f>Resumo!$R$7</f>
        <v>Despesa Direta</v>
      </c>
      <c r="G56092" s="327">
        <f>'Composições Desp. Diretas'!DX36</f>
        <v>0</v>
      </c>
    </row>
    <row r="56093" spans="1:7" x14ac:dyDescent="0.25">
      <c r="A56093" s="319">
        <f>'Comp. Desp. Indiretas'!$DW$7</f>
        <v>0</v>
      </c>
      <c r="B56093" s="314">
        <f>'Composições Desp. Diretas'!$A$37</f>
        <v>0</v>
      </c>
      <c r="C56093" s="314" t="str">
        <f>EAP!$C$10</f>
        <v>PP02</v>
      </c>
      <c r="D56093" s="315">
        <f>'Composições Desp. Diretas'!$C$37</f>
        <v>0</v>
      </c>
      <c r="E56093" s="314" t="str">
        <f>Resumo!$R$5</f>
        <v>Despesa</v>
      </c>
      <c r="F56093" s="314" t="str">
        <f>Resumo!$R$7</f>
        <v>Despesa Direta</v>
      </c>
      <c r="G56093" s="327">
        <f>'Composições Desp. Diretas'!DX37</f>
        <v>0</v>
      </c>
    </row>
    <row r="56094" spans="1:7" x14ac:dyDescent="0.25">
      <c r="A56094" s="319">
        <f>'Comp. Desp. Indiretas'!$DW$7</f>
        <v>0</v>
      </c>
      <c r="B56094" s="314">
        <f>'Composições Desp. Diretas'!$A$38</f>
        <v>0</v>
      </c>
      <c r="C56094" s="314" t="str">
        <f>EAP!$C$10</f>
        <v>PP02</v>
      </c>
      <c r="D56094" s="315">
        <f>'Composições Desp. Diretas'!$C$38</f>
        <v>0</v>
      </c>
      <c r="E56094" s="314" t="str">
        <f>Resumo!$R$5</f>
        <v>Despesa</v>
      </c>
      <c r="F56094" s="314" t="str">
        <f>Resumo!$R$7</f>
        <v>Despesa Direta</v>
      </c>
      <c r="G56094" s="327">
        <f>'Composições Desp. Diretas'!DX38</f>
        <v>0</v>
      </c>
    </row>
    <row r="56095" spans="1:7" x14ac:dyDescent="0.25">
      <c r="A56095" s="319">
        <f>'Comp. Desp. Indiretas'!$DW$7</f>
        <v>0</v>
      </c>
      <c r="B56095" s="314">
        <f>'Composições Desp. Diretas'!$A$39</f>
        <v>0</v>
      </c>
      <c r="C56095" s="314" t="str">
        <f>EAP!$C$10</f>
        <v>PP02</v>
      </c>
      <c r="D56095" s="315">
        <f>'Composições Desp. Diretas'!$C$39</f>
        <v>0</v>
      </c>
      <c r="E56095" s="314" t="str">
        <f>Resumo!$R$5</f>
        <v>Despesa</v>
      </c>
      <c r="F56095" s="314" t="str">
        <f>Resumo!$R$7</f>
        <v>Despesa Direta</v>
      </c>
      <c r="G56095" s="327">
        <f>'Composições Desp. Diretas'!DX39</f>
        <v>0</v>
      </c>
    </row>
    <row r="56096" spans="1:7" x14ac:dyDescent="0.25">
      <c r="A56096" s="319">
        <f>'Comp. Desp. Indiretas'!$DW$7</f>
        <v>0</v>
      </c>
      <c r="B56096" s="314">
        <f>'Composições Desp. Diretas'!$A$40</f>
        <v>0</v>
      </c>
      <c r="C56096" s="314" t="str">
        <f>EAP!$C$10</f>
        <v>PP02</v>
      </c>
      <c r="D56096" s="315">
        <f>'Composições Desp. Diretas'!$C$40</f>
        <v>0</v>
      </c>
      <c r="E56096" s="314" t="str">
        <f>Resumo!$R$5</f>
        <v>Despesa</v>
      </c>
      <c r="F56096" s="314" t="str">
        <f>Resumo!$R$7</f>
        <v>Despesa Direta</v>
      </c>
      <c r="G56096" s="327">
        <f>'Composições Desp. Diretas'!DX40</f>
        <v>0</v>
      </c>
    </row>
    <row r="56097" spans="1:7" x14ac:dyDescent="0.25">
      <c r="A56097" s="319">
        <f>'Comp. Desp. Indiretas'!$DW$7</f>
        <v>0</v>
      </c>
      <c r="B56097" s="314">
        <f>'Composições Desp. Diretas'!$A$41</f>
        <v>0</v>
      </c>
      <c r="C56097" s="314" t="str">
        <f>EAP!$C$10</f>
        <v>PP02</v>
      </c>
      <c r="D56097" s="315">
        <f>'Composições Desp. Diretas'!$C$41</f>
        <v>0</v>
      </c>
      <c r="E56097" s="314" t="str">
        <f>Resumo!$R$5</f>
        <v>Despesa</v>
      </c>
      <c r="F56097" s="314" t="str">
        <f>Resumo!$R$7</f>
        <v>Despesa Direta</v>
      </c>
      <c r="G56097" s="327">
        <f>'Composições Desp. Diretas'!DX41</f>
        <v>0</v>
      </c>
    </row>
    <row r="56098" spans="1:7" x14ac:dyDescent="0.25">
      <c r="A56098" s="319">
        <f>'Comp. Desp. Indiretas'!$DW$7</f>
        <v>0</v>
      </c>
      <c r="B56098" s="314">
        <f>'Composições Desp. Diretas'!$A$42</f>
        <v>0</v>
      </c>
      <c r="C56098" s="314" t="str">
        <f>EAP!$C$10</f>
        <v>PP02</v>
      </c>
      <c r="D56098" s="315">
        <f>'Composições Desp. Diretas'!$C$42</f>
        <v>0</v>
      </c>
      <c r="E56098" s="314" t="str">
        <f>Resumo!$R$5</f>
        <v>Despesa</v>
      </c>
      <c r="F56098" s="314" t="str">
        <f>Resumo!$R$7</f>
        <v>Despesa Direta</v>
      </c>
      <c r="G56098" s="327">
        <f>'Composições Desp. Diretas'!DX42</f>
        <v>0</v>
      </c>
    </row>
    <row r="56099" spans="1:7" x14ac:dyDescent="0.25">
      <c r="A56099" s="319">
        <f>'Comp. Desp. Indiretas'!$DW$7</f>
        <v>0</v>
      </c>
      <c r="B56099" s="314">
        <f>'Composições Desp. Diretas'!$A$43</f>
        <v>0</v>
      </c>
      <c r="C56099" s="314" t="str">
        <f>EAP!$C$10</f>
        <v>PP02</v>
      </c>
      <c r="D56099" s="315">
        <f>'Composições Desp. Diretas'!$C$43</f>
        <v>0</v>
      </c>
      <c r="E56099" s="314" t="str">
        <f>Resumo!$R$5</f>
        <v>Despesa</v>
      </c>
      <c r="F56099" s="314" t="str">
        <f>Resumo!$R$7</f>
        <v>Despesa Direta</v>
      </c>
      <c r="G56099" s="327">
        <f>'Composições Desp. Diretas'!DX43</f>
        <v>0</v>
      </c>
    </row>
    <row r="56100" spans="1:7" x14ac:dyDescent="0.25">
      <c r="A56100" s="319">
        <f>'Comp. Desp. Indiretas'!$DW$7</f>
        <v>0</v>
      </c>
      <c r="B56100" s="314">
        <f>'Composições Desp. Diretas'!$A$44</f>
        <v>0</v>
      </c>
      <c r="C56100" s="314" t="str">
        <f>EAP!$C$10</f>
        <v>PP02</v>
      </c>
      <c r="D56100" s="315">
        <f>'Composições Desp. Diretas'!$C$44</f>
        <v>0</v>
      </c>
      <c r="E56100" s="314" t="str">
        <f>Resumo!$R$5</f>
        <v>Despesa</v>
      </c>
      <c r="F56100" s="314" t="str">
        <f>Resumo!$R$7</f>
        <v>Despesa Direta</v>
      </c>
      <c r="G56100" s="327">
        <f>'Composições Desp. Diretas'!DX44</f>
        <v>0</v>
      </c>
    </row>
    <row r="56101" spans="1:7" x14ac:dyDescent="0.25">
      <c r="A56101" s="319">
        <f>'Comp. Desp. Indiretas'!$DW$7</f>
        <v>0</v>
      </c>
      <c r="B56101" s="314">
        <f>'Composições Desp. Diretas'!$A$45</f>
        <v>0</v>
      </c>
      <c r="C56101" s="314" t="str">
        <f>EAP!$C$10</f>
        <v>PP02</v>
      </c>
      <c r="D56101" s="315">
        <f>'Composições Desp. Diretas'!$C$45</f>
        <v>0</v>
      </c>
      <c r="E56101" s="314" t="str">
        <f>Resumo!$R$5</f>
        <v>Despesa</v>
      </c>
      <c r="F56101" s="314" t="str">
        <f>Resumo!$R$7</f>
        <v>Despesa Direta</v>
      </c>
      <c r="G56101" s="327">
        <f>'Composições Desp. Diretas'!DX45</f>
        <v>0</v>
      </c>
    </row>
    <row r="56102" spans="1:7" x14ac:dyDescent="0.25">
      <c r="A56102" s="319">
        <f>'Comp. Desp. Indiretas'!$DW$7</f>
        <v>0</v>
      </c>
      <c r="B56102" s="314">
        <f>'Composições Desp. Diretas'!$A$46</f>
        <v>0</v>
      </c>
      <c r="C56102" s="314" t="str">
        <f>EAP!$C$10</f>
        <v>PP02</v>
      </c>
      <c r="D56102" s="315">
        <f>'Composições Desp. Diretas'!$C$46</f>
        <v>0</v>
      </c>
      <c r="E56102" s="314" t="str">
        <f>Resumo!$R$5</f>
        <v>Despesa</v>
      </c>
      <c r="F56102" s="314" t="str">
        <f>Resumo!$R$7</f>
        <v>Despesa Direta</v>
      </c>
      <c r="G56102" s="327">
        <f>'Composições Desp. Diretas'!DX46</f>
        <v>0</v>
      </c>
    </row>
    <row r="56103" spans="1:7" x14ac:dyDescent="0.25">
      <c r="A56103" s="319">
        <f>'Comp. Desp. Indiretas'!$DW$7</f>
        <v>0</v>
      </c>
      <c r="B56103" s="314">
        <f>'Composições Desp. Diretas'!$A$47</f>
        <v>0</v>
      </c>
      <c r="C56103" s="314" t="str">
        <f>EAP!$C$10</f>
        <v>PP02</v>
      </c>
      <c r="D56103" s="315">
        <f>'Composições Desp. Diretas'!$C$47</f>
        <v>0</v>
      </c>
      <c r="E56103" s="314" t="str">
        <f>Resumo!$R$5</f>
        <v>Despesa</v>
      </c>
      <c r="F56103" s="314" t="str">
        <f>Resumo!$R$7</f>
        <v>Despesa Direta</v>
      </c>
      <c r="G56103" s="327">
        <f>'Composições Desp. Diretas'!DX47</f>
        <v>0</v>
      </c>
    </row>
    <row r="56104" spans="1:7" x14ac:dyDescent="0.25">
      <c r="A56104" s="319">
        <f>'Comp. Desp. Indiretas'!$DW$7</f>
        <v>0</v>
      </c>
      <c r="B56104" s="314">
        <f>'Composições Desp. Diretas'!$A$48</f>
        <v>0</v>
      </c>
      <c r="C56104" s="314" t="str">
        <f>EAP!$C$10</f>
        <v>PP02</v>
      </c>
      <c r="D56104" s="315">
        <f>'Composições Desp. Diretas'!$C$48</f>
        <v>0</v>
      </c>
      <c r="E56104" s="314" t="str">
        <f>Resumo!$R$5</f>
        <v>Despesa</v>
      </c>
      <c r="F56104" s="314" t="str">
        <f>Resumo!$R$7</f>
        <v>Despesa Direta</v>
      </c>
      <c r="G56104" s="327">
        <f>'Composições Desp. Diretas'!DX48</f>
        <v>0</v>
      </c>
    </row>
    <row r="56105" spans="1:7" x14ac:dyDescent="0.25">
      <c r="A56105" s="319">
        <f>'Comp. Desp. Indiretas'!$DW$7</f>
        <v>0</v>
      </c>
      <c r="B56105" s="314">
        <f>'Composições Desp. Diretas'!$A$49</f>
        <v>0</v>
      </c>
      <c r="C56105" s="314" t="str">
        <f>EAP!$C$10</f>
        <v>PP02</v>
      </c>
      <c r="D56105" s="315">
        <f>'Composições Desp. Diretas'!$C$49</f>
        <v>0</v>
      </c>
      <c r="E56105" s="314" t="str">
        <f>Resumo!$R$5</f>
        <v>Despesa</v>
      </c>
      <c r="F56105" s="314" t="str">
        <f>Resumo!$R$7</f>
        <v>Despesa Direta</v>
      </c>
      <c r="G56105" s="327">
        <f>'Composições Desp. Diretas'!DX49</f>
        <v>0</v>
      </c>
    </row>
    <row r="56106" spans="1:7" x14ac:dyDescent="0.25">
      <c r="A56106" s="319">
        <f>'Comp. Desp. Indiretas'!$DW$7</f>
        <v>0</v>
      </c>
      <c r="B56106" s="314">
        <f>'Composições Desp. Diretas'!$A$50</f>
        <v>0</v>
      </c>
      <c r="C56106" s="314" t="str">
        <f>EAP!$C$10</f>
        <v>PP02</v>
      </c>
      <c r="D56106" s="315">
        <f>'Composições Desp. Diretas'!$C$50</f>
        <v>0</v>
      </c>
      <c r="E56106" s="314" t="str">
        <f>Resumo!$R$5</f>
        <v>Despesa</v>
      </c>
      <c r="F56106" s="314" t="str">
        <f>Resumo!$R$7</f>
        <v>Despesa Direta</v>
      </c>
      <c r="G56106" s="327">
        <f>'Composições Desp. Diretas'!DX50</f>
        <v>0</v>
      </c>
    </row>
    <row r="56107" spans="1:7" x14ac:dyDescent="0.25">
      <c r="A56107" s="319">
        <f>'Comp. Desp. Indiretas'!$DW$7</f>
        <v>0</v>
      </c>
      <c r="B56107" s="314">
        <f>'Composições Desp. Diretas'!$A$51</f>
        <v>0</v>
      </c>
      <c r="C56107" s="314" t="str">
        <f>EAP!$C$10</f>
        <v>PP02</v>
      </c>
      <c r="D56107" s="315">
        <f>'Composições Desp. Diretas'!$C$51</f>
        <v>0</v>
      </c>
      <c r="E56107" s="314" t="str">
        <f>Resumo!$R$5</f>
        <v>Despesa</v>
      </c>
      <c r="F56107" s="314" t="str">
        <f>Resumo!$R$7</f>
        <v>Despesa Direta</v>
      </c>
      <c r="G56107" s="327">
        <f>'Composições Desp. Diretas'!DX51</f>
        <v>0</v>
      </c>
    </row>
    <row r="56108" spans="1:7" x14ac:dyDescent="0.25">
      <c r="A56108" s="319">
        <f>'Comp. Desp. Indiretas'!$DW$7</f>
        <v>0</v>
      </c>
      <c r="B56108" s="314">
        <f>'Composições Desp. Diretas'!$A$52</f>
        <v>0</v>
      </c>
      <c r="C56108" s="314" t="str">
        <f>EAP!$C$10</f>
        <v>PP02</v>
      </c>
      <c r="D56108" s="315">
        <f>'Composições Desp. Diretas'!$C$52</f>
        <v>0</v>
      </c>
      <c r="E56108" s="314" t="str">
        <f>Resumo!$R$5</f>
        <v>Despesa</v>
      </c>
      <c r="F56108" s="314" t="str">
        <f>Resumo!$R$7</f>
        <v>Despesa Direta</v>
      </c>
      <c r="G56108" s="327">
        <f>'Composições Desp. Diretas'!DX52</f>
        <v>0</v>
      </c>
    </row>
    <row r="56109" spans="1:7" x14ac:dyDescent="0.25">
      <c r="A56109" s="319">
        <f>'Comp. Desp. Indiretas'!$DW$7</f>
        <v>0</v>
      </c>
      <c r="B56109" s="314">
        <f>'Composições Desp. Diretas'!$A$53</f>
        <v>0</v>
      </c>
      <c r="C56109" s="314" t="str">
        <f>EAP!$C$10</f>
        <v>PP02</v>
      </c>
      <c r="D56109" s="315">
        <f>'Composições Desp. Diretas'!$C$53</f>
        <v>0</v>
      </c>
      <c r="E56109" s="314" t="str">
        <f>Resumo!$R$5</f>
        <v>Despesa</v>
      </c>
      <c r="F56109" s="314" t="str">
        <f>Resumo!$R$7</f>
        <v>Despesa Direta</v>
      </c>
      <c r="G56109" s="327">
        <f>'Composições Desp. Diretas'!DX53</f>
        <v>0</v>
      </c>
    </row>
    <row r="56110" spans="1:7" x14ac:dyDescent="0.25">
      <c r="A56110" s="319">
        <f>'Comp. Desp. Indiretas'!$DW$7</f>
        <v>0</v>
      </c>
      <c r="B56110" s="314">
        <f>'Composições Desp. Diretas'!$A$54</f>
        <v>0</v>
      </c>
      <c r="C56110" s="314" t="str">
        <f>EAP!$C$10</f>
        <v>PP02</v>
      </c>
      <c r="D56110" s="315">
        <f>'Composições Desp. Diretas'!$C$54</f>
        <v>0</v>
      </c>
      <c r="E56110" s="314" t="str">
        <f>Resumo!$R$5</f>
        <v>Despesa</v>
      </c>
      <c r="F56110" s="314" t="str">
        <f>Resumo!$R$7</f>
        <v>Despesa Direta</v>
      </c>
      <c r="G56110" s="327">
        <f>'Composições Desp. Diretas'!DX54</f>
        <v>0</v>
      </c>
    </row>
    <row r="56111" spans="1:7" x14ac:dyDescent="0.25">
      <c r="A56111" s="319">
        <f>'Comp. Desp. Indiretas'!$DW$7</f>
        <v>0</v>
      </c>
      <c r="B56111" s="314">
        <f>'Composições Desp. Diretas'!$A$55</f>
        <v>0</v>
      </c>
      <c r="C56111" s="314" t="str">
        <f>EAP!$C$10</f>
        <v>PP02</v>
      </c>
      <c r="D56111" s="315">
        <f>'Composições Desp. Diretas'!$C$55</f>
        <v>0</v>
      </c>
      <c r="E56111" s="314" t="str">
        <f>Resumo!$R$5</f>
        <v>Despesa</v>
      </c>
      <c r="F56111" s="314" t="str">
        <f>Resumo!$R$7</f>
        <v>Despesa Direta</v>
      </c>
      <c r="G56111" s="327">
        <f>'Composições Desp. Diretas'!DX55</f>
        <v>0</v>
      </c>
    </row>
    <row r="56112" spans="1:7" x14ac:dyDescent="0.25">
      <c r="A56112" s="319">
        <f>'Comp. Desp. Indiretas'!$DW$7</f>
        <v>0</v>
      </c>
      <c r="B56112" s="314" t="str">
        <f>'Composições Desp. Diretas'!$A$57</f>
        <v>SE</v>
      </c>
      <c r="C56112" s="314" t="str">
        <f>EAP!$C$11</f>
        <v>PP03</v>
      </c>
      <c r="D56112" s="315" t="str">
        <f>'Composições Desp. Diretas'!$C$57</f>
        <v>análise lab eflu</v>
      </c>
      <c r="E56112" s="314" t="str">
        <f>Resumo!$R$5</f>
        <v>Despesa</v>
      </c>
      <c r="F56112" s="314" t="str">
        <f>Resumo!$R$7</f>
        <v>Despesa Direta</v>
      </c>
      <c r="G56112" s="327">
        <f>'Composições Desp. Diretas'!DX57</f>
        <v>0</v>
      </c>
    </row>
    <row r="56113" spans="1:7" x14ac:dyDescent="0.25">
      <c r="A56113" s="319">
        <f>'Comp. Desp. Indiretas'!$DW$7</f>
        <v>0</v>
      </c>
      <c r="B56113" s="314" t="str">
        <f>'Composições Desp. Diretas'!$A$58</f>
        <v>MOC</v>
      </c>
      <c r="C56113" s="314" t="str">
        <f>EAP!$C$11</f>
        <v>PP03</v>
      </c>
      <c r="D56113" s="315" t="str">
        <f>'Composições Desp. Diretas'!$C$58</f>
        <v>ANALISTA DE PROJETOS PLENO</v>
      </c>
      <c r="E56113" s="314" t="str">
        <f>Resumo!$R$5</f>
        <v>Despesa</v>
      </c>
      <c r="F56113" s="314" t="str">
        <f>Resumo!$R$7</f>
        <v>Despesa Direta</v>
      </c>
      <c r="G56113" s="327">
        <f>'Composições Desp. Diretas'!DX58</f>
        <v>0</v>
      </c>
    </row>
    <row r="56114" spans="1:7" x14ac:dyDescent="0.25">
      <c r="A56114" s="319">
        <f>'Comp. Desp. Indiretas'!$DW$7</f>
        <v>0</v>
      </c>
      <c r="B56114" s="314" t="str">
        <f>'Composições Desp. Diretas'!$A$59</f>
        <v>SE</v>
      </c>
      <c r="C56114" s="314" t="str">
        <f>EAP!$C$11</f>
        <v>PP03</v>
      </c>
      <c r="D56114" s="315" t="str">
        <f>'Composições Desp. Diretas'!$C$59</f>
        <v>Elaboração de RT Ecotox</v>
      </c>
      <c r="E56114" s="314" t="str">
        <f>Resumo!$R$5</f>
        <v>Despesa</v>
      </c>
      <c r="F56114" s="314" t="str">
        <f>Resumo!$R$7</f>
        <v>Despesa Direta</v>
      </c>
      <c r="G56114" s="327">
        <f>'Composições Desp. Diretas'!DX59</f>
        <v>0</v>
      </c>
    </row>
    <row r="56115" spans="1:7" x14ac:dyDescent="0.25">
      <c r="A56115" s="319">
        <f>'Comp. Desp. Indiretas'!$DW$7</f>
        <v>0</v>
      </c>
      <c r="B56115" s="314">
        <f>'Composições Desp. Diretas'!$A$60</f>
        <v>0</v>
      </c>
      <c r="C56115" s="314" t="str">
        <f>EAP!$C$11</f>
        <v>PP03</v>
      </c>
      <c r="D56115" s="315">
        <f>'Composições Desp. Diretas'!$C$60</f>
        <v>0</v>
      </c>
      <c r="E56115" s="314" t="str">
        <f>Resumo!$R$5</f>
        <v>Despesa</v>
      </c>
      <c r="F56115" s="314" t="str">
        <f>Resumo!$R$7</f>
        <v>Despesa Direta</v>
      </c>
      <c r="G56115" s="327">
        <f>'Composições Desp. Diretas'!DX60</f>
        <v>0</v>
      </c>
    </row>
    <row r="56116" spans="1:7" x14ac:dyDescent="0.25">
      <c r="A56116" s="319">
        <f>'Comp. Desp. Indiretas'!$DW$7</f>
        <v>0</v>
      </c>
      <c r="B56116" s="314">
        <f>'Composições Desp. Diretas'!$A$61</f>
        <v>0</v>
      </c>
      <c r="C56116" s="314" t="str">
        <f>EAP!$C$11</f>
        <v>PP03</v>
      </c>
      <c r="D56116" s="315">
        <f>'Composições Desp. Diretas'!$C$61</f>
        <v>0</v>
      </c>
      <c r="E56116" s="314" t="str">
        <f>Resumo!$R$5</f>
        <v>Despesa</v>
      </c>
      <c r="F56116" s="314" t="str">
        <f>Resumo!$R$7</f>
        <v>Despesa Direta</v>
      </c>
      <c r="G56116" s="327">
        <f>'Composições Desp. Diretas'!DX61</f>
        <v>0</v>
      </c>
    </row>
    <row r="56117" spans="1:7" x14ac:dyDescent="0.25">
      <c r="A56117" s="319">
        <f>'Comp. Desp. Indiretas'!$DW$7</f>
        <v>0</v>
      </c>
      <c r="B56117" s="314" t="str">
        <f>'Composições Desp. Diretas'!$A$62</f>
        <v>MOC</v>
      </c>
      <c r="C56117" s="314" t="str">
        <f>EAP!$C$11</f>
        <v>PP03</v>
      </c>
      <c r="D56117" s="315" t="str">
        <f>'Composições Desp. Diretas'!$C$62</f>
        <v>TÉCNICO OPERACIONAL</v>
      </c>
      <c r="E56117" s="314" t="str">
        <f>Resumo!$R$5</f>
        <v>Despesa</v>
      </c>
      <c r="F56117" s="314" t="str">
        <f>Resumo!$R$7</f>
        <v>Despesa Direta</v>
      </c>
      <c r="G56117" s="327">
        <f>'Composições Desp. Diretas'!DX62</f>
        <v>0</v>
      </c>
    </row>
    <row r="56118" spans="1:7" x14ac:dyDescent="0.25">
      <c r="A56118" s="319">
        <f>'Comp. Desp. Indiretas'!$DW$7</f>
        <v>0</v>
      </c>
      <c r="B56118" s="314" t="str">
        <f>'Composições Desp. Diretas'!$A$63</f>
        <v>DG</v>
      </c>
      <c r="C56118" s="314" t="str">
        <f>EAP!$C$11</f>
        <v>PP03</v>
      </c>
      <c r="D56118" s="315" t="str">
        <f>'Composições Desp. Diretas'!$C$63</f>
        <v>COMBUSTÍVEL - GASOLINA</v>
      </c>
      <c r="E56118" s="314" t="str">
        <f>Resumo!$R$5</f>
        <v>Despesa</v>
      </c>
      <c r="F56118" s="314" t="str">
        <f>Resumo!$R$7</f>
        <v>Despesa Direta</v>
      </c>
      <c r="G56118" s="327">
        <f>'Composições Desp. Diretas'!DX63</f>
        <v>0</v>
      </c>
    </row>
    <row r="56119" spans="1:7" x14ac:dyDescent="0.25">
      <c r="A56119" s="319">
        <f>'Comp. Desp. Indiretas'!$DW$7</f>
        <v>0</v>
      </c>
      <c r="B56119" s="314">
        <f>'Composições Desp. Diretas'!$A$64</f>
        <v>0</v>
      </c>
      <c r="C56119" s="314" t="str">
        <f>EAP!$C$11</f>
        <v>PP03</v>
      </c>
      <c r="D56119" s="315">
        <f>'Composições Desp. Diretas'!$C$64</f>
        <v>0</v>
      </c>
      <c r="E56119" s="314" t="str">
        <f>Resumo!$R$5</f>
        <v>Despesa</v>
      </c>
      <c r="F56119" s="314" t="str">
        <f>Resumo!$R$7</f>
        <v>Despesa Direta</v>
      </c>
      <c r="G56119" s="327">
        <f>'Composições Desp. Diretas'!DX64</f>
        <v>0</v>
      </c>
    </row>
    <row r="56120" spans="1:7" x14ac:dyDescent="0.25">
      <c r="A56120" s="319">
        <f>'Comp. Desp. Indiretas'!$DW$7</f>
        <v>0</v>
      </c>
      <c r="B56120" s="314">
        <f>'Composições Desp. Diretas'!$A$65</f>
        <v>0</v>
      </c>
      <c r="C56120" s="314" t="str">
        <f>EAP!$C$11</f>
        <v>PP03</v>
      </c>
      <c r="D56120" s="315">
        <f>'Composições Desp. Diretas'!$C$65</f>
        <v>0</v>
      </c>
      <c r="E56120" s="314" t="str">
        <f>Resumo!$R$5</f>
        <v>Despesa</v>
      </c>
      <c r="F56120" s="314" t="str">
        <f>Resumo!$R$7</f>
        <v>Despesa Direta</v>
      </c>
      <c r="G56120" s="327">
        <f>'Composições Desp. Diretas'!DX65</f>
        <v>0</v>
      </c>
    </row>
    <row r="56121" spans="1:7" x14ac:dyDescent="0.25">
      <c r="A56121" s="319">
        <f>'Comp. Desp. Indiretas'!$DW$7</f>
        <v>0</v>
      </c>
      <c r="B56121" s="314">
        <f>'Composições Desp. Diretas'!$A$66</f>
        <v>0</v>
      </c>
      <c r="C56121" s="314" t="str">
        <f>EAP!$C$11</f>
        <v>PP03</v>
      </c>
      <c r="D56121" s="315">
        <f>'Composições Desp. Diretas'!$C$66</f>
        <v>0</v>
      </c>
      <c r="E56121" s="314" t="str">
        <f>Resumo!$R$5</f>
        <v>Despesa</v>
      </c>
      <c r="F56121" s="314" t="str">
        <f>Resumo!$R$7</f>
        <v>Despesa Direta</v>
      </c>
      <c r="G56121" s="327">
        <f>'Composições Desp. Diretas'!DX66</f>
        <v>0</v>
      </c>
    </row>
    <row r="56122" spans="1:7" x14ac:dyDescent="0.25">
      <c r="A56122" s="319">
        <f>'Comp. Desp. Indiretas'!$DW$7</f>
        <v>0</v>
      </c>
      <c r="B56122" s="314">
        <f>'Composições Desp. Diretas'!$A$67</f>
        <v>0</v>
      </c>
      <c r="C56122" s="314" t="str">
        <f>EAP!$C$11</f>
        <v>PP03</v>
      </c>
      <c r="D56122" s="315">
        <f>'Composições Desp. Diretas'!$C$67</f>
        <v>0</v>
      </c>
      <c r="E56122" s="314" t="str">
        <f>Resumo!$R$5</f>
        <v>Despesa</v>
      </c>
      <c r="F56122" s="314" t="str">
        <f>Resumo!$R$7</f>
        <v>Despesa Direta</v>
      </c>
      <c r="G56122" s="327">
        <f>'Composições Desp. Diretas'!DX67</f>
        <v>0</v>
      </c>
    </row>
    <row r="56123" spans="1:7" x14ac:dyDescent="0.25">
      <c r="A56123" s="319">
        <f>'Comp. Desp. Indiretas'!$DW$7</f>
        <v>0</v>
      </c>
      <c r="B56123" s="314">
        <f>'Composições Desp. Diretas'!$A$68</f>
        <v>0</v>
      </c>
      <c r="C56123" s="314" t="str">
        <f>EAP!$C$11</f>
        <v>PP03</v>
      </c>
      <c r="D56123" s="315">
        <f>'Composições Desp. Diretas'!$C$68</f>
        <v>0</v>
      </c>
      <c r="E56123" s="314" t="str">
        <f>Resumo!$R$5</f>
        <v>Despesa</v>
      </c>
      <c r="F56123" s="314" t="str">
        <f>Resumo!$R$7</f>
        <v>Despesa Direta</v>
      </c>
      <c r="G56123" s="327">
        <f>'Composições Desp. Diretas'!DX68</f>
        <v>0</v>
      </c>
    </row>
    <row r="56124" spans="1:7" x14ac:dyDescent="0.25">
      <c r="A56124" s="319">
        <f>'Comp. Desp. Indiretas'!$DW$7</f>
        <v>0</v>
      </c>
      <c r="B56124" s="314">
        <f>'Composições Desp. Diretas'!$A$69</f>
        <v>0</v>
      </c>
      <c r="C56124" s="314" t="str">
        <f>EAP!$C$11</f>
        <v>PP03</v>
      </c>
      <c r="D56124" s="315">
        <f>'Composições Desp. Diretas'!$C$69</f>
        <v>0</v>
      </c>
      <c r="E56124" s="314" t="str">
        <f>Resumo!$R$5</f>
        <v>Despesa</v>
      </c>
      <c r="F56124" s="314" t="str">
        <f>Resumo!$R$7</f>
        <v>Despesa Direta</v>
      </c>
      <c r="G56124" s="327">
        <f>'Composições Desp. Diretas'!DX69</f>
        <v>0</v>
      </c>
    </row>
    <row r="56125" spans="1:7" x14ac:dyDescent="0.25">
      <c r="A56125" s="319">
        <f>'Comp. Desp. Indiretas'!$DW$7</f>
        <v>0</v>
      </c>
      <c r="B56125" s="314">
        <f>'Composições Desp. Diretas'!$A$70</f>
        <v>0</v>
      </c>
      <c r="C56125" s="314" t="str">
        <f>EAP!$C$11</f>
        <v>PP03</v>
      </c>
      <c r="D56125" s="315">
        <f>'Composições Desp. Diretas'!$C$70</f>
        <v>0</v>
      </c>
      <c r="E56125" s="314" t="str">
        <f>Resumo!$R$5</f>
        <v>Despesa</v>
      </c>
      <c r="F56125" s="314" t="str">
        <f>Resumo!$R$7</f>
        <v>Despesa Direta</v>
      </c>
      <c r="G56125" s="327">
        <f>'Composições Desp. Diretas'!DX70</f>
        <v>0</v>
      </c>
    </row>
    <row r="56126" spans="1:7" x14ac:dyDescent="0.25">
      <c r="A56126" s="319">
        <f>'Comp. Desp. Indiretas'!$DW$7</f>
        <v>0</v>
      </c>
      <c r="B56126" s="314">
        <f>'Composições Desp. Diretas'!$A$71</f>
        <v>0</v>
      </c>
      <c r="C56126" s="314" t="str">
        <f>EAP!$C$11</f>
        <v>PP03</v>
      </c>
      <c r="D56126" s="315">
        <f>'Composições Desp. Diretas'!$C$71</f>
        <v>0</v>
      </c>
      <c r="E56126" s="314" t="str">
        <f>Resumo!$R$5</f>
        <v>Despesa</v>
      </c>
      <c r="F56126" s="314" t="str">
        <f>Resumo!$R$7</f>
        <v>Despesa Direta</v>
      </c>
      <c r="G56126" s="327">
        <f>'Composições Desp. Diretas'!DX71</f>
        <v>0</v>
      </c>
    </row>
    <row r="56127" spans="1:7" x14ac:dyDescent="0.25">
      <c r="A56127" s="319">
        <f>'Comp. Desp. Indiretas'!$DW$7</f>
        <v>0</v>
      </c>
      <c r="B56127" s="314">
        <f>'Composições Desp. Diretas'!$A$72</f>
        <v>0</v>
      </c>
      <c r="C56127" s="314" t="str">
        <f>EAP!$C$11</f>
        <v>PP03</v>
      </c>
      <c r="D56127" s="315">
        <f>'Composições Desp. Diretas'!$C$72</f>
        <v>0</v>
      </c>
      <c r="E56127" s="314" t="str">
        <f>Resumo!$R$5</f>
        <v>Despesa</v>
      </c>
      <c r="F56127" s="314" t="str">
        <f>Resumo!$R$7</f>
        <v>Despesa Direta</v>
      </c>
      <c r="G56127" s="327">
        <f>'Composições Desp. Diretas'!DX72</f>
        <v>0</v>
      </c>
    </row>
    <row r="56128" spans="1:7" x14ac:dyDescent="0.25">
      <c r="A56128" s="319">
        <f>'Comp. Desp. Indiretas'!$DW$7</f>
        <v>0</v>
      </c>
      <c r="B56128" s="314">
        <f>'Composições Desp. Diretas'!$A$73</f>
        <v>0</v>
      </c>
      <c r="C56128" s="314" t="str">
        <f>EAP!$C$11</f>
        <v>PP03</v>
      </c>
      <c r="D56128" s="315">
        <f>'Composições Desp. Diretas'!$C$73</f>
        <v>0</v>
      </c>
      <c r="E56128" s="314" t="str">
        <f>Resumo!$R$5</f>
        <v>Despesa</v>
      </c>
      <c r="F56128" s="314" t="str">
        <f>Resumo!$R$7</f>
        <v>Despesa Direta</v>
      </c>
      <c r="G56128" s="327">
        <f>'Composições Desp. Diretas'!DX73</f>
        <v>0</v>
      </c>
    </row>
    <row r="56129" spans="1:7" x14ac:dyDescent="0.25">
      <c r="A56129" s="319">
        <f>'Comp. Desp. Indiretas'!$DW$7</f>
        <v>0</v>
      </c>
      <c r="B56129" s="314">
        <f>'Composições Desp. Diretas'!$A$74</f>
        <v>0</v>
      </c>
      <c r="C56129" s="314" t="str">
        <f>EAP!$C$11</f>
        <v>PP03</v>
      </c>
      <c r="D56129" s="315">
        <f>'Composições Desp. Diretas'!$C$74</f>
        <v>0</v>
      </c>
      <c r="E56129" s="314" t="str">
        <f>Resumo!$R$5</f>
        <v>Despesa</v>
      </c>
      <c r="F56129" s="314" t="str">
        <f>Resumo!$R$7</f>
        <v>Despesa Direta</v>
      </c>
      <c r="G56129" s="327">
        <f>'Composições Desp. Diretas'!DX74</f>
        <v>0</v>
      </c>
    </row>
    <row r="56130" spans="1:7" x14ac:dyDescent="0.25">
      <c r="A56130" s="319">
        <f>'Comp. Desp. Indiretas'!$DW$7</f>
        <v>0</v>
      </c>
      <c r="B56130" s="314">
        <f>'Composições Desp. Diretas'!$A$75</f>
        <v>0</v>
      </c>
      <c r="C56130" s="314" t="str">
        <f>EAP!$C$11</f>
        <v>PP03</v>
      </c>
      <c r="D56130" s="315">
        <f>'Composições Desp. Diretas'!$C$75</f>
        <v>0</v>
      </c>
      <c r="E56130" s="314" t="str">
        <f>Resumo!$R$5</f>
        <v>Despesa</v>
      </c>
      <c r="F56130" s="314" t="str">
        <f>Resumo!$R$7</f>
        <v>Despesa Direta</v>
      </c>
      <c r="G56130" s="327">
        <f>'Composições Desp. Diretas'!DX75</f>
        <v>0</v>
      </c>
    </row>
    <row r="56131" spans="1:7" x14ac:dyDescent="0.25">
      <c r="A56131" s="319">
        <f>'Comp. Desp. Indiretas'!$DW$7</f>
        <v>0</v>
      </c>
      <c r="B56131" s="314">
        <f>'Composições Desp. Diretas'!$A$76</f>
        <v>0</v>
      </c>
      <c r="C56131" s="314" t="str">
        <f>EAP!$C$11</f>
        <v>PP03</v>
      </c>
      <c r="D56131" s="315">
        <f>'Composições Desp. Diretas'!$C$76</f>
        <v>0</v>
      </c>
      <c r="E56131" s="314" t="str">
        <f>Resumo!$R$5</f>
        <v>Despesa</v>
      </c>
      <c r="F56131" s="314" t="str">
        <f>Resumo!$R$7</f>
        <v>Despesa Direta</v>
      </c>
      <c r="G56131" s="327">
        <f>'Composições Desp. Diretas'!DX76</f>
        <v>0</v>
      </c>
    </row>
    <row r="56132" spans="1:7" x14ac:dyDescent="0.25">
      <c r="A56132" s="319">
        <f>'Comp. Desp. Indiretas'!$DW$7</f>
        <v>0</v>
      </c>
      <c r="B56132" s="314">
        <f>'Composições Desp. Diretas'!$A$77</f>
        <v>0</v>
      </c>
      <c r="C56132" s="314" t="str">
        <f>EAP!$C$11</f>
        <v>PP03</v>
      </c>
      <c r="D56132" s="315">
        <f>'Composições Desp. Diretas'!$C$77</f>
        <v>0</v>
      </c>
      <c r="E56132" s="314" t="str">
        <f>Resumo!$R$5</f>
        <v>Despesa</v>
      </c>
      <c r="F56132" s="314" t="str">
        <f>Resumo!$R$7</f>
        <v>Despesa Direta</v>
      </c>
      <c r="G56132" s="327">
        <f>'Composições Desp. Diretas'!DX77</f>
        <v>0</v>
      </c>
    </row>
    <row r="56133" spans="1:7" x14ac:dyDescent="0.25">
      <c r="A56133" s="319">
        <f>'Comp. Desp. Indiretas'!$DW$7</f>
        <v>0</v>
      </c>
      <c r="B56133" s="314">
        <f>'Composições Desp. Diretas'!$A$78</f>
        <v>0</v>
      </c>
      <c r="C56133" s="314" t="str">
        <f>EAP!$C$11</f>
        <v>PP03</v>
      </c>
      <c r="D56133" s="315">
        <f>'Composições Desp. Diretas'!$C$78</f>
        <v>0</v>
      </c>
      <c r="E56133" s="314" t="str">
        <f>Resumo!$R$5</f>
        <v>Despesa</v>
      </c>
      <c r="F56133" s="314" t="str">
        <f>Resumo!$R$7</f>
        <v>Despesa Direta</v>
      </c>
      <c r="G56133" s="327">
        <f>'Composições Desp. Diretas'!DX78</f>
        <v>0</v>
      </c>
    </row>
    <row r="56142" spans="1:7" x14ac:dyDescent="0.25">
      <c r="A56142" s="319">
        <f>'Comp. Desp. Indiretas'!$DW$7</f>
        <v>0</v>
      </c>
      <c r="B56142" s="314">
        <f>'Composições Desp. Diretas'!$A$79</f>
        <v>0</v>
      </c>
      <c r="C56142" s="314" t="str">
        <f>EAP!$C$11</f>
        <v>PP03</v>
      </c>
      <c r="D56142" s="315">
        <f>'Composições Desp. Diretas'!$C$79</f>
        <v>0</v>
      </c>
      <c r="E56142" s="314" t="str">
        <f>Resumo!$R$5</f>
        <v>Despesa</v>
      </c>
      <c r="F56142" s="314" t="str">
        <f>Resumo!$R$7</f>
        <v>Despesa Direta</v>
      </c>
      <c r="G56142" s="327">
        <f>'Composições Desp. Diretas'!DX79</f>
        <v>0</v>
      </c>
    </row>
    <row r="56980" spans="1:7" x14ac:dyDescent="0.25">
      <c r="A56980" s="319">
        <f>'Comp. Desp. Indiretas'!$DW$7</f>
        <v>0</v>
      </c>
      <c r="D56980" s="315" t="str">
        <f>'CRONOG. DE RECEBIMENTO'!$A$5</f>
        <v>Monitoramento da Qualidade do Ar</v>
      </c>
      <c r="E56980" s="314" t="str">
        <f>Resumo!$R$4</f>
        <v>Receita</v>
      </c>
      <c r="F56980" s="314" t="str">
        <f>Resumo!$R$4</f>
        <v>Receita</v>
      </c>
      <c r="G56980" s="327">
        <f>'CRONOG. DE RECEBIMENTO'!BA5</f>
        <v>0</v>
      </c>
    </row>
    <row r="56981" spans="1:7" x14ac:dyDescent="0.25">
      <c r="A56981" s="319">
        <f>'Comp. Desp. Indiretas'!$DW$7</f>
        <v>0</v>
      </c>
      <c r="D56981" s="315" t="str">
        <f>'CRONOG. DE RECEBIMENTO'!$A$6</f>
        <v>Monitoramento de Ruído</v>
      </c>
      <c r="E56981" s="314" t="str">
        <f>Resumo!$R$4</f>
        <v>Receita</v>
      </c>
      <c r="F56981" s="314" t="str">
        <f>Resumo!$R$4</f>
        <v>Receita</v>
      </c>
      <c r="G56981" s="327">
        <f>'CRONOG. DE RECEBIMENTO'!BA6</f>
        <v>0</v>
      </c>
    </row>
    <row r="56982" spans="1:7" x14ac:dyDescent="0.25">
      <c r="A56982" s="319">
        <f>'Comp. Desp. Indiretas'!$DW$7</f>
        <v>0</v>
      </c>
      <c r="D56982" s="315" t="str">
        <f>'CRONOG. DE RECEBIMENTO'!$A$7</f>
        <v>Monitoramento de Efluentes Industriais</v>
      </c>
      <c r="E56982" s="314" t="str">
        <f>Resumo!$R$4</f>
        <v>Receita</v>
      </c>
      <c r="F56982" s="314" t="str">
        <f>Resumo!$R$4</f>
        <v>Receita</v>
      </c>
      <c r="G56982" s="327">
        <f>'CRONOG. DE RECEBIMENTO'!BA7</f>
        <v>0</v>
      </c>
    </row>
    <row r="57010" spans="1:7" x14ac:dyDescent="0.25">
      <c r="A57010" s="319">
        <f>'Comp. Desp. Indiretas'!$DW$7</f>
        <v>0</v>
      </c>
      <c r="D57010" s="315" t="str">
        <f>Resumo!$R$8</f>
        <v>Imposto</v>
      </c>
      <c r="E57010" s="314" t="str">
        <f>Resumo!$R$5</f>
        <v>Despesa</v>
      </c>
      <c r="F57010" s="314" t="str">
        <f>Resumo!$R$8</f>
        <v>Imposto</v>
      </c>
      <c r="G57010" s="327">
        <f>'CRONOG. DE RECEBIMENTO'!BA10</f>
        <v>0</v>
      </c>
    </row>
    <row r="57011" spans="1:7" x14ac:dyDescent="0.25">
      <c r="A57011" s="319">
        <f>'Comp. Desp. Indiretas'!$DW$7</f>
        <v>0</v>
      </c>
      <c r="D57011" s="315" t="str">
        <f>Resumo!$R$9</f>
        <v>Overhead</v>
      </c>
      <c r="E57011" s="314" t="str">
        <f>Resumo!$R$9</f>
        <v>Overhead</v>
      </c>
      <c r="F57011" s="314" t="str">
        <f>Resumo!$R$9</f>
        <v>Overhead</v>
      </c>
      <c r="G57011" s="327">
        <f>'CRONOG. DE RECEBIMENTO'!BA15</f>
        <v>0</v>
      </c>
    </row>
    <row r="57012" spans="1:7" x14ac:dyDescent="0.25">
      <c r="A57012" s="319">
        <f>'Comp. Desp. Indiretas'!$DW$7</f>
        <v>0</v>
      </c>
      <c r="D57012" s="315" t="str">
        <f>Resumo!$R$10</f>
        <v>Margem</v>
      </c>
      <c r="E57012" s="314" t="str">
        <f>Resumo!$R$10</f>
        <v>Margem</v>
      </c>
      <c r="F57012" s="314" t="str">
        <f>Resumo!$R$10</f>
        <v>Margem</v>
      </c>
      <c r="G57012" s="327">
        <f>'CRONOG. DE RECEBIMENTO'!BA17</f>
        <v>0</v>
      </c>
    </row>
    <row r="57013" spans="1:7" x14ac:dyDescent="0.25">
      <c r="A57013" s="319">
        <f>'Comp. Desp. Indiretas'!$DW$7</f>
        <v>0</v>
      </c>
      <c r="D57013" s="315" t="str">
        <f>Resumo!$R$11</f>
        <v>Risco</v>
      </c>
      <c r="E57013" s="314" t="str">
        <f>Resumo!$R$11</f>
        <v>Risco</v>
      </c>
      <c r="F57013" s="314" t="str">
        <f>Resumo!$R$11</f>
        <v>Risco</v>
      </c>
      <c r="G57013" s="327">
        <f>'CRONOG. DE RECEBIMENTO'!BA16</f>
        <v>0</v>
      </c>
    </row>
    <row r="57014" spans="1:7" x14ac:dyDescent="0.25">
      <c r="A57014" s="319">
        <f>'Comp. Desp. Indiretas'!$DW$7</f>
        <v>0</v>
      </c>
      <c r="D57014" s="315" t="str">
        <f>'CRONOG. DE RECEBIMENTO'!$A$11</f>
        <v>TOTAL MENSAL - RECEITA LÍQUIDA</v>
      </c>
      <c r="E57014" s="314" t="str">
        <f>Resumo!$R$4</f>
        <v>Receita</v>
      </c>
      <c r="F57014" s="314" t="str">
        <f>'CRONOG. DE RECEBIMENTO'!$A$11</f>
        <v>TOTAL MENSAL - RECEITA LÍQUIDA</v>
      </c>
      <c r="G57014" s="327">
        <f>'CRONOG. DE RECEBIMENTO'!$BA$11</f>
        <v>0</v>
      </c>
    </row>
    <row r="57015" spans="1:7" x14ac:dyDescent="0.25">
      <c r="A57015" s="319">
        <f>'Comp. Desp. Indiretas'!$DW$7</f>
        <v>0</v>
      </c>
      <c r="D57015" s="315" t="str">
        <f>'CRONOG. DE RECEBIMENTO'!$A$12</f>
        <v>TOTAL ACUMULADO - RECEITA LÍQUIDA</v>
      </c>
      <c r="E57015" s="314" t="str">
        <f>Resumo!$R$4</f>
        <v>Receita</v>
      </c>
      <c r="F57015" s="314" t="str">
        <f>'CRONOG. DE RECEBIMENTO'!$A$12</f>
        <v>TOTAL ACUMULADO - RECEITA LÍQUIDA</v>
      </c>
      <c r="G57015" s="327">
        <f>'CRONOG. DE RECEBIMENTO'!$BA$12</f>
        <v>17472.697328999995</v>
      </c>
    </row>
    <row r="57016" spans="1:7" x14ac:dyDescent="0.25">
      <c r="A57016" s="319">
        <f>'Comp. Desp. Indiretas'!$DW$7</f>
        <v>0</v>
      </c>
      <c r="D57016" s="315" t="str">
        <f>'CRONOG. DE RECEBIMENTO'!$A$38</f>
        <v>Monitoramento da Qualidade do Ar</v>
      </c>
      <c r="E57016" s="314" t="str">
        <f>Resumo!$R$12</f>
        <v>Recebimento Cliente</v>
      </c>
      <c r="F57016" s="314" t="str">
        <f>Resumo!$R$12</f>
        <v>Recebimento Cliente</v>
      </c>
      <c r="G57016" s="327">
        <f>'CRONOG. DE RECEBIMENTO'!$BA$38</f>
        <v>0</v>
      </c>
    </row>
    <row r="57017" spans="1:7" x14ac:dyDescent="0.25">
      <c r="A57017" s="319">
        <f>'Comp. Desp. Indiretas'!$DW$7</f>
        <v>0</v>
      </c>
      <c r="D57017" s="315" t="str">
        <f>'CRONOG. DE RECEBIMENTO'!$A$39</f>
        <v>Monitoramento de Ruído</v>
      </c>
      <c r="E57017" s="314" t="str">
        <f>Resumo!$R$12</f>
        <v>Recebimento Cliente</v>
      </c>
      <c r="F57017" s="314" t="str">
        <f>Resumo!$R$12</f>
        <v>Recebimento Cliente</v>
      </c>
      <c r="G57017" s="327">
        <f>'CRONOG. DE RECEBIMENTO'!$BA$39</f>
        <v>0</v>
      </c>
    </row>
    <row r="57018" spans="1:7" x14ac:dyDescent="0.25">
      <c r="A57018" s="319">
        <f>'Comp. Desp. Indiretas'!$DW$7</f>
        <v>0</v>
      </c>
      <c r="D57018" s="315" t="str">
        <f>'CRONOG. DE RECEBIMENTO'!$A$40</f>
        <v>Monitoramento de Efluentes Industriais</v>
      </c>
      <c r="E57018" s="314" t="str">
        <f>Resumo!$R$12</f>
        <v>Recebimento Cliente</v>
      </c>
      <c r="F57018" s="314" t="str">
        <f>Resumo!$R$12</f>
        <v>Recebimento Cliente</v>
      </c>
      <c r="G57018" s="327">
        <f>'CRONOG. DE RECEBIMENTO'!$BA$40</f>
        <v>0</v>
      </c>
    </row>
    <row r="57046" spans="1:7" x14ac:dyDescent="0.25">
      <c r="A57046" s="319">
        <f>'Comp. Desp. Indiretas'!$DX$7</f>
        <v>0</v>
      </c>
      <c r="B57046" s="314" t="str">
        <f>'Comp. Desp. Indiretas'!$A$9</f>
        <v>MOC</v>
      </c>
      <c r="D57046" s="315" t="str">
        <f>'Comp. Desp. Indiretas'!$C$9</f>
        <v>DIRETOR TÉCNICO</v>
      </c>
      <c r="E57046" s="314" t="str">
        <f>Resumo!$R$5</f>
        <v>Despesa</v>
      </c>
      <c r="F57046" s="314" t="str">
        <f>Resumo!$R$6</f>
        <v>Despesa Indireta</v>
      </c>
      <c r="G57046" s="327">
        <f>'Comp. Desp. Indiretas'!DX9</f>
        <v>0</v>
      </c>
    </row>
    <row r="57047" spans="1:7" x14ac:dyDescent="0.25">
      <c r="A57047" s="319">
        <f>'Comp. Desp. Indiretas'!$DX$7</f>
        <v>0</v>
      </c>
      <c r="B57047" s="314" t="str">
        <f>'Comp. Desp. Indiretas'!$A$10</f>
        <v>MOC</v>
      </c>
      <c r="D57047" s="315" t="str">
        <f>'Comp. Desp. Indiretas'!$C$10</f>
        <v>GERENTE DE PROJETO</v>
      </c>
      <c r="E57047" s="314" t="str">
        <f>Resumo!$R$5</f>
        <v>Despesa</v>
      </c>
      <c r="F57047" s="314" t="str">
        <f>Resumo!$R$6</f>
        <v>Despesa Indireta</v>
      </c>
      <c r="G57047" s="327">
        <f>'Comp. Desp. Indiretas'!DX10</f>
        <v>0</v>
      </c>
    </row>
    <row r="57048" spans="1:7" x14ac:dyDescent="0.25">
      <c r="A57048" s="319">
        <f>'Comp. Desp. Indiretas'!$DX$7</f>
        <v>0</v>
      </c>
      <c r="B57048" s="314" t="str">
        <f>'Comp. Desp. Indiretas'!$A$11</f>
        <v>MOC</v>
      </c>
      <c r="D57048" s="315" t="str">
        <f>'Comp. Desp. Indiretas'!$C$11</f>
        <v>COORD. DE PROJETO</v>
      </c>
      <c r="E57048" s="314" t="str">
        <f>Resumo!$R$5</f>
        <v>Despesa</v>
      </c>
      <c r="F57048" s="314" t="str">
        <f>Resumo!$R$6</f>
        <v>Despesa Indireta</v>
      </c>
      <c r="G57048" s="327">
        <f>'Comp. Desp. Indiretas'!DX11</f>
        <v>0</v>
      </c>
    </row>
    <row r="57049" spans="1:7" x14ac:dyDescent="0.25">
      <c r="A57049" s="319">
        <f>'Comp. Desp. Indiretas'!$DX$7</f>
        <v>0</v>
      </c>
      <c r="B57049" s="314" t="str">
        <f>'Comp. Desp. Indiretas'!$A$12</f>
        <v>MOC</v>
      </c>
      <c r="D57049" s="315" t="str">
        <f>'Comp. Desp. Indiretas'!$C$12</f>
        <v>COORD. OPERACIONAL</v>
      </c>
      <c r="E57049" s="314" t="str">
        <f>Resumo!$R$5</f>
        <v>Despesa</v>
      </c>
      <c r="F57049" s="314" t="str">
        <f>Resumo!$R$6</f>
        <v>Despesa Indireta</v>
      </c>
      <c r="G57049" s="327">
        <f>'Comp. Desp. Indiretas'!DX12</f>
        <v>0</v>
      </c>
    </row>
    <row r="57050" spans="1:7" x14ac:dyDescent="0.25">
      <c r="A57050" s="319">
        <f>'Comp. Desp. Indiretas'!$DX$7</f>
        <v>0</v>
      </c>
      <c r="B57050" s="314" t="str">
        <f>'Comp. Desp. Indiretas'!$A$13</f>
        <v>MOC</v>
      </c>
      <c r="D57050" s="315" t="str">
        <f>'Comp. Desp. Indiretas'!$C$13</f>
        <v>ANALISTA DE PROJETOS SENIOR</v>
      </c>
      <c r="E57050" s="314" t="str">
        <f>Resumo!$R$5</f>
        <v>Despesa</v>
      </c>
      <c r="F57050" s="314" t="str">
        <f>Resumo!$R$6</f>
        <v>Despesa Indireta</v>
      </c>
      <c r="G57050" s="327">
        <f>'Comp. Desp. Indiretas'!DX13</f>
        <v>0</v>
      </c>
    </row>
    <row r="57051" spans="1:7" x14ac:dyDescent="0.25">
      <c r="A57051" s="319">
        <f>'Comp. Desp. Indiretas'!$DX$7</f>
        <v>0</v>
      </c>
      <c r="B57051" s="314" t="str">
        <f>'Comp. Desp. Indiretas'!$A$14</f>
        <v>MOC</v>
      </c>
      <c r="D57051" s="315" t="str">
        <f>'Comp. Desp. Indiretas'!$C$14</f>
        <v>ANALISTA DE PROJETOS PLENO</v>
      </c>
      <c r="E57051" s="314" t="str">
        <f>Resumo!$R$5</f>
        <v>Despesa</v>
      </c>
      <c r="F57051" s="314" t="str">
        <f>Resumo!$R$6</f>
        <v>Despesa Indireta</v>
      </c>
      <c r="G57051" s="327">
        <f>'Comp. Desp. Indiretas'!DX14</f>
        <v>0</v>
      </c>
    </row>
    <row r="57052" spans="1:7" x14ac:dyDescent="0.25">
      <c r="A57052" s="319">
        <f>'Comp. Desp. Indiretas'!$DX$7</f>
        <v>0</v>
      </c>
      <c r="B57052" s="314" t="str">
        <f>'Comp. Desp. Indiretas'!$A$15</f>
        <v>MOC</v>
      </c>
      <c r="D57052" s="315" t="str">
        <f>'Comp. Desp. Indiretas'!$C$15</f>
        <v>ANALISTA DE PROJETOS JUNIOR</v>
      </c>
      <c r="E57052" s="314" t="str">
        <f>Resumo!$R$5</f>
        <v>Despesa</v>
      </c>
      <c r="F57052" s="314" t="str">
        <f>Resumo!$R$6</f>
        <v>Despesa Indireta</v>
      </c>
      <c r="G57052" s="327">
        <f>'Comp. Desp. Indiretas'!DX15</f>
        <v>0</v>
      </c>
    </row>
    <row r="57053" spans="1:7" x14ac:dyDescent="0.25">
      <c r="A57053" s="319">
        <f>'Comp. Desp. Indiretas'!$DX$7</f>
        <v>0</v>
      </c>
      <c r="B57053" s="314" t="str">
        <f>'Comp. Desp. Indiretas'!$A$16</f>
        <v>MOC</v>
      </c>
      <c r="D57053" s="315" t="str">
        <f>'Comp. Desp. Indiretas'!$C$16</f>
        <v>TÉCNICO OPERACIONAL</v>
      </c>
      <c r="E57053" s="314" t="str">
        <f>Resumo!$R$5</f>
        <v>Despesa</v>
      </c>
      <c r="F57053" s="314" t="str">
        <f>Resumo!$R$6</f>
        <v>Despesa Indireta</v>
      </c>
      <c r="G57053" s="327">
        <f>'Comp. Desp. Indiretas'!DX16</f>
        <v>0</v>
      </c>
    </row>
    <row r="57054" spans="1:7" x14ac:dyDescent="0.25">
      <c r="A57054" s="319">
        <f>'Comp. Desp. Indiretas'!$DX$7</f>
        <v>0</v>
      </c>
      <c r="B57054" s="314" t="str">
        <f>'Comp. Desp. Indiretas'!$A$17</f>
        <v>MOC</v>
      </c>
      <c r="D57054" s="315" t="str">
        <f>'Comp. Desp. Indiretas'!$C$17</f>
        <v>TÉCNICO OPERACIONAL - C/ PERICULOSIDADE</v>
      </c>
      <c r="E57054" s="314" t="str">
        <f>Resumo!$R$5</f>
        <v>Despesa</v>
      </c>
      <c r="F57054" s="314" t="str">
        <f>Resumo!$R$6</f>
        <v>Despesa Indireta</v>
      </c>
      <c r="G57054" s="327">
        <f>'Comp. Desp. Indiretas'!DX17</f>
        <v>0</v>
      </c>
    </row>
    <row r="57055" spans="1:7" x14ac:dyDescent="0.25">
      <c r="A57055" s="319">
        <f>'Comp. Desp. Indiretas'!$DX$7</f>
        <v>0</v>
      </c>
      <c r="B57055" s="314" t="str">
        <f>'Comp. Desp. Indiretas'!$A$18</f>
        <v>MOC</v>
      </c>
      <c r="D57055" s="315" t="str">
        <f>'Comp. Desp. Indiretas'!$C$18</f>
        <v>ANALISTA DE GEOPROCESSAMENTO</v>
      </c>
      <c r="E57055" s="314" t="str">
        <f>Resumo!$R$5</f>
        <v>Despesa</v>
      </c>
      <c r="F57055" s="314" t="str">
        <f>Resumo!$R$6</f>
        <v>Despesa Indireta</v>
      </c>
      <c r="G57055" s="327">
        <f>'Comp. Desp. Indiretas'!DX18</f>
        <v>0</v>
      </c>
    </row>
    <row r="57056" spans="1:7" x14ac:dyDescent="0.25">
      <c r="A57056" s="319">
        <f>'Comp. Desp. Indiretas'!$DX$7</f>
        <v>0</v>
      </c>
      <c r="B57056" s="314" t="str">
        <f>'Comp. Desp. Indiretas'!$A$19</f>
        <v>MOC</v>
      </c>
      <c r="D57056" s="315" t="str">
        <f>'Comp. Desp. Indiretas'!$C$19</f>
        <v>ASSISTENTE DE PROJETOS</v>
      </c>
      <c r="E57056" s="314" t="str">
        <f>Resumo!$R$5</f>
        <v>Despesa</v>
      </c>
      <c r="F57056" s="314" t="str">
        <f>Resumo!$R$6</f>
        <v>Despesa Indireta</v>
      </c>
      <c r="G57056" s="327">
        <f>'Comp. Desp. Indiretas'!DX19</f>
        <v>0</v>
      </c>
    </row>
    <row r="57057" spans="1:7" x14ac:dyDescent="0.25">
      <c r="A57057" s="319">
        <f>'Comp. Desp. Indiretas'!$DX$7</f>
        <v>0</v>
      </c>
      <c r="B57057" s="314" t="str">
        <f>'Comp. Desp. Indiretas'!$A$20</f>
        <v>MOC</v>
      </c>
      <c r="D57057" s="315" t="str">
        <f>'Comp. Desp. Indiretas'!$C$20</f>
        <v>AUXILIAR TÉCNICO</v>
      </c>
      <c r="E57057" s="314" t="str">
        <f>Resumo!$R$5</f>
        <v>Despesa</v>
      </c>
      <c r="F57057" s="314" t="str">
        <f>Resumo!$R$6</f>
        <v>Despesa Indireta</v>
      </c>
      <c r="G57057" s="327">
        <f>'Comp. Desp. Indiretas'!DX20</f>
        <v>0</v>
      </c>
    </row>
    <row r="57058" spans="1:7" x14ac:dyDescent="0.25">
      <c r="A57058" s="319">
        <f>'Comp. Desp. Indiretas'!$DX$7</f>
        <v>0</v>
      </c>
      <c r="B57058" s="314" t="str">
        <f>'Comp. Desp. Indiretas'!$A$21</f>
        <v>MOC</v>
      </c>
      <c r="D57058" s="315" t="str">
        <f>'Comp. Desp. Indiretas'!$C$21</f>
        <v>ESTAGIÁRIO TÉCNICO</v>
      </c>
      <c r="E57058" s="314" t="str">
        <f>Resumo!$R$5</f>
        <v>Despesa</v>
      </c>
      <c r="F57058" s="314" t="str">
        <f>Resumo!$R$6</f>
        <v>Despesa Indireta</v>
      </c>
      <c r="G57058" s="327">
        <f>'Comp. Desp. Indiretas'!DX21</f>
        <v>0</v>
      </c>
    </row>
    <row r="57059" spans="1:7" x14ac:dyDescent="0.25">
      <c r="A57059" s="319">
        <f>'Comp. Desp. Indiretas'!$DX$7</f>
        <v>0</v>
      </c>
      <c r="B57059" s="314" t="str">
        <f>'Comp. Desp. Indiretas'!$A$22</f>
        <v>MOC</v>
      </c>
      <c r="D57059" s="315" t="str">
        <f>'Comp. Desp. Indiretas'!$C$22</f>
        <v>ANALISTA FINANCEIRO</v>
      </c>
      <c r="E57059" s="314" t="str">
        <f>Resumo!$R$5</f>
        <v>Despesa</v>
      </c>
      <c r="F57059" s="314" t="str">
        <f>Resumo!$R$6</f>
        <v>Despesa Indireta</v>
      </c>
      <c r="G57059" s="327">
        <f>'Comp. Desp. Indiretas'!DX22</f>
        <v>0</v>
      </c>
    </row>
    <row r="57060" spans="1:7" x14ac:dyDescent="0.25">
      <c r="A57060" s="319">
        <f>'Comp. Desp. Indiretas'!$DX$7</f>
        <v>0</v>
      </c>
      <c r="B57060" s="314" t="str">
        <f>'Comp. Desp. Indiretas'!$A$23</f>
        <v>MOC</v>
      </c>
      <c r="D57060" s="315" t="str">
        <f>'Comp. Desp. Indiretas'!$C$23</f>
        <v>ANALISTA DE SUPRIMENTOS</v>
      </c>
      <c r="E57060" s="314" t="str">
        <f>Resumo!$R$5</f>
        <v>Despesa</v>
      </c>
      <c r="F57060" s="314" t="str">
        <f>Resumo!$R$6</f>
        <v>Despesa Indireta</v>
      </c>
      <c r="G57060" s="327">
        <f>'Comp. Desp. Indiretas'!DX23</f>
        <v>0</v>
      </c>
    </row>
    <row r="57061" spans="1:7" x14ac:dyDescent="0.25">
      <c r="A57061" s="319">
        <f>'Comp. Desp. Indiretas'!$DX$7</f>
        <v>0</v>
      </c>
      <c r="B57061" s="314" t="str">
        <f>'Comp. Desp. Indiretas'!$A$24</f>
        <v>DG</v>
      </c>
      <c r="D57061" s="315" t="str">
        <f>'Comp. Desp. Indiretas'!$C$24</f>
        <v>HOSPEDAGEM - NIVEL 1</v>
      </c>
      <c r="E57061" s="314" t="str">
        <f>Resumo!$R$5</f>
        <v>Despesa</v>
      </c>
      <c r="F57061" s="314" t="str">
        <f>Resumo!$R$6</f>
        <v>Despesa Indireta</v>
      </c>
      <c r="G57061" s="327">
        <f>'Comp. Desp. Indiretas'!DX24</f>
        <v>0</v>
      </c>
    </row>
    <row r="57062" spans="1:7" x14ac:dyDescent="0.25">
      <c r="A57062" s="319">
        <f>'Comp. Desp. Indiretas'!$DX$7</f>
        <v>0</v>
      </c>
      <c r="B57062" s="314" t="str">
        <f>'Comp. Desp. Indiretas'!$A$25</f>
        <v>DG</v>
      </c>
      <c r="D57062" s="315" t="str">
        <f>'Comp. Desp. Indiretas'!$C$25</f>
        <v>HOSPEDAGEM - NIVEL 2</v>
      </c>
      <c r="E57062" s="314" t="str">
        <f>Resumo!$R$5</f>
        <v>Despesa</v>
      </c>
      <c r="F57062" s="314" t="str">
        <f>Resumo!$R$6</f>
        <v>Despesa Indireta</v>
      </c>
      <c r="G57062" s="327">
        <f>'Comp. Desp. Indiretas'!DX25</f>
        <v>0</v>
      </c>
    </row>
    <row r="57063" spans="1:7" x14ac:dyDescent="0.25">
      <c r="A57063" s="319">
        <f>'Comp. Desp. Indiretas'!$DX$7</f>
        <v>0</v>
      </c>
      <c r="B57063" s="314" t="str">
        <f>'Comp. Desp. Indiretas'!$A$26</f>
        <v>DG</v>
      </c>
      <c r="D57063" s="315" t="str">
        <f>'Comp. Desp. Indiretas'!$C$26</f>
        <v>HOSPEDAGEM - NIVEL 3</v>
      </c>
      <c r="E57063" s="314" t="str">
        <f>Resumo!$R$5</f>
        <v>Despesa</v>
      </c>
      <c r="F57063" s="314" t="str">
        <f>Resumo!$R$6</f>
        <v>Despesa Indireta</v>
      </c>
      <c r="G57063" s="327">
        <f>'Comp. Desp. Indiretas'!DX26</f>
        <v>0</v>
      </c>
    </row>
    <row r="57064" spans="1:7" x14ac:dyDescent="0.25">
      <c r="A57064" s="319">
        <f>'Comp. Desp. Indiretas'!$DX$7</f>
        <v>0</v>
      </c>
      <c r="B57064" s="314" t="str">
        <f>'Comp. Desp. Indiretas'!$A$27</f>
        <v>DG</v>
      </c>
      <c r="D57064" s="315" t="str">
        <f>'Comp. Desp. Indiretas'!$C$27</f>
        <v>LOCAÇÃO DE BASE OPERACIONAL</v>
      </c>
      <c r="E57064" s="314" t="str">
        <f>Resumo!$R$5</f>
        <v>Despesa</v>
      </c>
      <c r="F57064" s="314" t="str">
        <f>Resumo!$R$6</f>
        <v>Despesa Indireta</v>
      </c>
      <c r="G57064" s="327">
        <f>'Comp. Desp. Indiretas'!DX27</f>
        <v>0</v>
      </c>
    </row>
    <row r="57065" spans="1:7" x14ac:dyDescent="0.25">
      <c r="A57065" s="319">
        <f>'Comp. Desp. Indiretas'!$DX$7</f>
        <v>0</v>
      </c>
      <c r="B57065" s="314" t="str">
        <f>'Comp. Desp. Indiretas'!$A$28</f>
        <v>DG</v>
      </c>
      <c r="D57065" s="315" t="str">
        <f>'Comp. Desp. Indiretas'!$C$28</f>
        <v>ALIMENTAÇÃO - NIVEL 1</v>
      </c>
      <c r="E57065" s="314" t="str">
        <f>Resumo!$R$5</f>
        <v>Despesa</v>
      </c>
      <c r="F57065" s="314" t="str">
        <f>Resumo!$R$6</f>
        <v>Despesa Indireta</v>
      </c>
      <c r="G57065" s="327">
        <f>'Comp. Desp. Indiretas'!DX28</f>
        <v>0</v>
      </c>
    </row>
    <row r="57066" spans="1:7" x14ac:dyDescent="0.25">
      <c r="A57066" s="319">
        <f>'Comp. Desp. Indiretas'!$DX$7</f>
        <v>0</v>
      </c>
      <c r="B57066" s="314" t="str">
        <f>'Comp. Desp. Indiretas'!$A$29</f>
        <v>DG</v>
      </c>
      <c r="D57066" s="315" t="str">
        <f>'Comp. Desp. Indiretas'!$C$29</f>
        <v>ALIMENTAÇÃO - NIVEL 2</v>
      </c>
      <c r="E57066" s="314" t="str">
        <f>Resumo!$R$5</f>
        <v>Despesa</v>
      </c>
      <c r="F57066" s="314" t="str">
        <f>Resumo!$R$6</f>
        <v>Despesa Indireta</v>
      </c>
      <c r="G57066" s="327">
        <f>'Comp. Desp. Indiretas'!DX29</f>
        <v>0</v>
      </c>
    </row>
    <row r="57067" spans="1:7" x14ac:dyDescent="0.25">
      <c r="A57067" s="319">
        <f>'Comp. Desp. Indiretas'!$DX$7</f>
        <v>0</v>
      </c>
      <c r="B57067" s="314" t="str">
        <f>'Comp. Desp. Indiretas'!$A$30</f>
        <v>DG</v>
      </c>
      <c r="D57067" s="315" t="str">
        <f>'Comp. Desp. Indiretas'!$C$30</f>
        <v>ALIMENTAÇÃO - NIVEL 3</v>
      </c>
      <c r="E57067" s="314" t="str">
        <f>Resumo!$R$5</f>
        <v>Despesa</v>
      </c>
      <c r="F57067" s="314" t="str">
        <f>Resumo!$R$6</f>
        <v>Despesa Indireta</v>
      </c>
      <c r="G57067" s="327">
        <f>'Comp. Desp. Indiretas'!DX30</f>
        <v>0</v>
      </c>
    </row>
    <row r="57068" spans="1:7" x14ac:dyDescent="0.25">
      <c r="A57068" s="319">
        <f>'Comp. Desp. Indiretas'!$DX$7</f>
        <v>0</v>
      </c>
      <c r="B57068" s="314" t="str">
        <f>'Comp. Desp. Indiretas'!$A$31</f>
        <v>DG</v>
      </c>
      <c r="D57068" s="315" t="str">
        <f>'Comp. Desp. Indiretas'!$C$31</f>
        <v>TELEFONIA</v>
      </c>
      <c r="E57068" s="314" t="str">
        <f>Resumo!$R$5</f>
        <v>Despesa</v>
      </c>
      <c r="F57068" s="314" t="str">
        <f>Resumo!$R$6</f>
        <v>Despesa Indireta</v>
      </c>
      <c r="G57068" s="327">
        <f>'Comp. Desp. Indiretas'!DX31</f>
        <v>0</v>
      </c>
    </row>
    <row r="57069" spans="1:7" x14ac:dyDescent="0.25">
      <c r="A57069" s="319">
        <f>'Comp. Desp. Indiretas'!$DX$7</f>
        <v>0</v>
      </c>
      <c r="B57069" s="314" t="str">
        <f>'Comp. Desp. Indiretas'!$A$32</f>
        <v>DG</v>
      </c>
      <c r="D57069" s="315" t="str">
        <f>'Comp. Desp. Indiretas'!$C$32</f>
        <v>ALUGUEL DE VEÍCULO LEVE MENSAL</v>
      </c>
      <c r="E57069" s="314" t="str">
        <f>Resumo!$R$5</f>
        <v>Despesa</v>
      </c>
      <c r="F57069" s="314" t="str">
        <f>Resumo!$R$6</f>
        <v>Despesa Indireta</v>
      </c>
      <c r="G57069" s="327">
        <f>'Comp. Desp. Indiretas'!DX32</f>
        <v>0</v>
      </c>
    </row>
    <row r="57070" spans="1:7" x14ac:dyDescent="0.25">
      <c r="A57070" s="319">
        <f>'Comp. Desp. Indiretas'!$DX$7</f>
        <v>0</v>
      </c>
      <c r="B57070" s="314" t="str">
        <f>'Comp. Desp. Indiretas'!$A$33</f>
        <v>DG</v>
      </c>
      <c r="D57070" s="315" t="str">
        <f>'Comp. Desp. Indiretas'!$C$33</f>
        <v>ALUGUEL DE VEICULO LEVE</v>
      </c>
      <c r="E57070" s="314" t="str">
        <f>Resumo!$R$5</f>
        <v>Despesa</v>
      </c>
      <c r="F57070" s="314" t="str">
        <f>Resumo!$R$6</f>
        <v>Despesa Indireta</v>
      </c>
      <c r="G57070" s="327">
        <f>'Comp. Desp. Indiretas'!DX33</f>
        <v>0</v>
      </c>
    </row>
    <row r="57071" spans="1:7" x14ac:dyDescent="0.25">
      <c r="A57071" s="319">
        <f>'Comp. Desp. Indiretas'!$DX$7</f>
        <v>0</v>
      </c>
      <c r="B57071" s="314" t="str">
        <f>'Comp. Desp. Indiretas'!$A$34</f>
        <v>DG</v>
      </c>
      <c r="D57071" s="315" t="str">
        <f>'Comp. Desp. Indiretas'!$C$34</f>
        <v>ALUGUEL CAMINHONTE</v>
      </c>
      <c r="E57071" s="314" t="str">
        <f>Resumo!$R$5</f>
        <v>Despesa</v>
      </c>
      <c r="F57071" s="314" t="str">
        <f>Resumo!$R$6</f>
        <v>Despesa Indireta</v>
      </c>
      <c r="G57071" s="327">
        <f>'Comp. Desp. Indiretas'!DX34</f>
        <v>0</v>
      </c>
    </row>
    <row r="57072" spans="1:7" x14ac:dyDescent="0.25">
      <c r="A57072" s="319">
        <f>'Comp. Desp. Indiretas'!$DX$7</f>
        <v>0</v>
      </c>
      <c r="B57072" s="314" t="str">
        <f>'Comp. Desp. Indiretas'!$A$35</f>
        <v>DG</v>
      </c>
      <c r="D57072" s="315" t="str">
        <f>'Comp. Desp. Indiretas'!$C$35</f>
        <v>AQUISIÇÃO DE VEICULO</v>
      </c>
      <c r="E57072" s="314" t="str">
        <f>Resumo!$R$5</f>
        <v>Despesa</v>
      </c>
      <c r="F57072" s="314" t="str">
        <f>Resumo!$R$6</f>
        <v>Despesa Indireta</v>
      </c>
      <c r="G57072" s="327">
        <f>'Comp. Desp. Indiretas'!DX35</f>
        <v>0</v>
      </c>
    </row>
    <row r="57073" spans="1:7" x14ac:dyDescent="0.25">
      <c r="A57073" s="319">
        <f>'Comp. Desp. Indiretas'!$DX$7</f>
        <v>0</v>
      </c>
      <c r="B57073" s="314" t="str">
        <f>'Comp. Desp. Indiretas'!$A$36</f>
        <v>DG</v>
      </c>
      <c r="D57073" s="315" t="str">
        <f>'Comp. Desp. Indiretas'!$C$36</f>
        <v>COMBUSTÍVEL - GASOLINA</v>
      </c>
      <c r="E57073" s="314" t="str">
        <f>Resumo!$R$5</f>
        <v>Despesa</v>
      </c>
      <c r="F57073" s="314" t="str">
        <f>Resumo!$R$6</f>
        <v>Despesa Indireta</v>
      </c>
      <c r="G57073" s="327">
        <f>'Comp. Desp. Indiretas'!DX36</f>
        <v>0</v>
      </c>
    </row>
    <row r="57074" spans="1:7" x14ac:dyDescent="0.25">
      <c r="A57074" s="319">
        <f>'Comp. Desp. Indiretas'!$DX$7</f>
        <v>0</v>
      </c>
      <c r="B57074" s="314" t="str">
        <f>'Comp. Desp. Indiretas'!$A$37</f>
        <v>DG</v>
      </c>
      <c r="D57074" s="315" t="str">
        <f>'Comp. Desp. Indiretas'!$C$37</f>
        <v>COMBUSTÍVEL - DIESEL</v>
      </c>
      <c r="E57074" s="314" t="str">
        <f>Resumo!$R$5</f>
        <v>Despesa</v>
      </c>
      <c r="F57074" s="314" t="str">
        <f>Resumo!$R$6</f>
        <v>Despesa Indireta</v>
      </c>
      <c r="G57074" s="327">
        <f>'Comp. Desp. Indiretas'!DX37</f>
        <v>0</v>
      </c>
    </row>
    <row r="57075" spans="1:7" x14ac:dyDescent="0.25">
      <c r="A57075" s="319">
        <f>'Comp. Desp. Indiretas'!$DX$7</f>
        <v>0</v>
      </c>
      <c r="B57075" s="314" t="str">
        <f>'Comp. Desp. Indiretas'!$A$38</f>
        <v>DG</v>
      </c>
      <c r="D57075" s="315" t="str">
        <f>'Comp. Desp. Indiretas'!$C$38</f>
        <v>PASSAGEM AÉREA</v>
      </c>
      <c r="E57075" s="314" t="str">
        <f>Resumo!$R$5</f>
        <v>Despesa</v>
      </c>
      <c r="F57075" s="314" t="str">
        <f>Resumo!$R$6</f>
        <v>Despesa Indireta</v>
      </c>
      <c r="G57075" s="327">
        <f>'Comp. Desp. Indiretas'!DX38</f>
        <v>0</v>
      </c>
    </row>
    <row r="57076" spans="1:7" x14ac:dyDescent="0.25">
      <c r="A57076" s="319">
        <f>'Comp. Desp. Indiretas'!$DX$7</f>
        <v>0</v>
      </c>
      <c r="B57076" s="314" t="str">
        <f>'Comp. Desp. Indiretas'!$A$39</f>
        <v>ART</v>
      </c>
      <c r="D57076" s="315" t="str">
        <f>'Comp. Desp. Indiretas'!$C$39</f>
        <v>ART CREA - Nível 1</v>
      </c>
      <c r="E57076" s="314" t="str">
        <f>Resumo!$R$5</f>
        <v>Despesa</v>
      </c>
      <c r="F57076" s="314" t="str">
        <f>Resumo!$R$6</f>
        <v>Despesa Indireta</v>
      </c>
      <c r="G57076" s="327">
        <f>'Comp. Desp. Indiretas'!DX39</f>
        <v>0</v>
      </c>
    </row>
    <row r="57077" spans="1:7" x14ac:dyDescent="0.25">
      <c r="A57077" s="319">
        <f>'Comp. Desp. Indiretas'!$DX$7</f>
        <v>0</v>
      </c>
      <c r="B57077" s="314" t="str">
        <f>'Comp. Desp. Indiretas'!$A$40</f>
        <v>ART</v>
      </c>
      <c r="D57077" s="315" t="str">
        <f>'Comp. Desp. Indiretas'!$C$40</f>
        <v>ART CREA - Nível 2</v>
      </c>
      <c r="E57077" s="314" t="str">
        <f>Resumo!$R$5</f>
        <v>Despesa</v>
      </c>
      <c r="F57077" s="314" t="str">
        <f>Resumo!$R$6</f>
        <v>Despesa Indireta</v>
      </c>
      <c r="G57077" s="327">
        <f>'Comp. Desp. Indiretas'!DX40</f>
        <v>0</v>
      </c>
    </row>
    <row r="57078" spans="1:7" x14ac:dyDescent="0.25">
      <c r="A57078" s="319">
        <f>'Comp. Desp. Indiretas'!$DX$7</f>
        <v>0</v>
      </c>
      <c r="B57078" s="314" t="str">
        <f>'Comp. Desp. Indiretas'!$A$41</f>
        <v>ART</v>
      </c>
      <c r="D57078" s="315" t="str">
        <f>'Comp. Desp. Indiretas'!$C$41</f>
        <v>ART CREA - Nível 3</v>
      </c>
      <c r="E57078" s="314" t="str">
        <f>Resumo!$R$5</f>
        <v>Despesa</v>
      </c>
      <c r="F57078" s="314" t="str">
        <f>Resumo!$R$6</f>
        <v>Despesa Indireta</v>
      </c>
      <c r="G57078" s="327">
        <f>'Comp. Desp. Indiretas'!DX41</f>
        <v>0</v>
      </c>
    </row>
    <row r="57079" spans="1:7" x14ac:dyDescent="0.25">
      <c r="A57079" s="319">
        <f>'Comp. Desp. Indiretas'!$DX$7</f>
        <v>0</v>
      </c>
      <c r="B57079" s="314" t="str">
        <f>'Comp. Desp. Indiretas'!$A$42</f>
        <v>ART</v>
      </c>
      <c r="D57079" s="315" t="str">
        <f>'Comp. Desp. Indiretas'!$C$42</f>
        <v>ACERVO CREA</v>
      </c>
      <c r="E57079" s="314" t="str">
        <f>Resumo!$R$5</f>
        <v>Despesa</v>
      </c>
      <c r="F57079" s="314" t="str">
        <f>Resumo!$R$6</f>
        <v>Despesa Indireta</v>
      </c>
      <c r="G57079" s="327">
        <f>'Comp. Desp. Indiretas'!DX42</f>
        <v>0</v>
      </c>
    </row>
    <row r="57080" spans="1:7" x14ac:dyDescent="0.25">
      <c r="A57080" s="319">
        <f>'Comp. Desp. Indiretas'!$DX$7</f>
        <v>0</v>
      </c>
      <c r="B57080" s="314" t="str">
        <f>'Comp. Desp. Indiretas'!$A$43</f>
        <v>ART</v>
      </c>
      <c r="D57080" s="315" t="str">
        <f>'Comp. Desp. Indiretas'!$C$43</f>
        <v>ART CRBio</v>
      </c>
      <c r="E57080" s="314" t="str">
        <f>Resumo!$R$5</f>
        <v>Despesa</v>
      </c>
      <c r="F57080" s="314" t="str">
        <f>Resumo!$R$6</f>
        <v>Despesa Indireta</v>
      </c>
      <c r="G57080" s="327">
        <f>'Comp. Desp. Indiretas'!DX43</f>
        <v>0</v>
      </c>
    </row>
    <row r="57081" spans="1:7" x14ac:dyDescent="0.25">
      <c r="A57081" s="319">
        <f>'Comp. Desp. Indiretas'!$DX$7</f>
        <v>0</v>
      </c>
      <c r="B57081" s="314" t="str">
        <f>'Comp. Desp. Indiretas'!$A$44</f>
        <v>ART</v>
      </c>
      <c r="D57081" s="315" t="str">
        <f>'Comp. Desp. Indiretas'!$C$44</f>
        <v>ACERVO CRBio</v>
      </c>
      <c r="E57081" s="314" t="str">
        <f>Resumo!$R$5</f>
        <v>Despesa</v>
      </c>
      <c r="F57081" s="314" t="str">
        <f>Resumo!$R$6</f>
        <v>Despesa Indireta</v>
      </c>
      <c r="G57081" s="327">
        <f>'Comp. Desp. Indiretas'!DX44</f>
        <v>0</v>
      </c>
    </row>
    <row r="57082" spans="1:7" x14ac:dyDescent="0.25">
      <c r="A57082" s="319">
        <f>'Comp. Desp. Indiretas'!$DX$7</f>
        <v>0</v>
      </c>
      <c r="B57082" s="314" t="str">
        <f>'Comp. Desp. Indiretas'!$A$45</f>
        <v>ART</v>
      </c>
      <c r="D57082" s="315" t="str">
        <f>'Comp. Desp. Indiretas'!$C$45</f>
        <v>VISTO CREA PF</v>
      </c>
      <c r="E57082" s="314" t="str">
        <f>Resumo!$R$5</f>
        <v>Despesa</v>
      </c>
      <c r="F57082" s="314" t="str">
        <f>Resumo!$R$6</f>
        <v>Despesa Indireta</v>
      </c>
      <c r="G57082" s="327">
        <f>'Comp. Desp. Indiretas'!DX45</f>
        <v>0</v>
      </c>
    </row>
    <row r="57083" spans="1:7" x14ac:dyDescent="0.25">
      <c r="A57083" s="319">
        <f>'Comp. Desp. Indiretas'!$DX$7</f>
        <v>0</v>
      </c>
      <c r="B57083" s="314" t="str">
        <f>'Comp. Desp. Indiretas'!$A$46</f>
        <v>ART</v>
      </c>
      <c r="D57083" s="315" t="str">
        <f>'Comp. Desp. Indiretas'!$C$46</f>
        <v>VISTO CREA PJ</v>
      </c>
      <c r="E57083" s="314" t="str">
        <f>Resumo!$R$5</f>
        <v>Despesa</v>
      </c>
      <c r="F57083" s="314" t="str">
        <f>Resumo!$R$6</f>
        <v>Despesa Indireta</v>
      </c>
      <c r="G57083" s="327">
        <f>'Comp. Desp. Indiretas'!DX46</f>
        <v>0</v>
      </c>
    </row>
    <row r="57084" spans="1:7" x14ac:dyDescent="0.25">
      <c r="A57084" s="319">
        <f>'Comp. Desp. Indiretas'!$DX$7</f>
        <v>0</v>
      </c>
      <c r="B57084" s="314" t="str">
        <f>'Comp. Desp. Indiretas'!$A$47</f>
        <v>ART</v>
      </c>
      <c r="D57084" s="315" t="str">
        <f>'Comp. Desp. Indiretas'!$C$47</f>
        <v>ANUIDADE CREA PF</v>
      </c>
      <c r="E57084" s="314" t="str">
        <f>Resumo!$R$5</f>
        <v>Despesa</v>
      </c>
      <c r="F57084" s="314" t="str">
        <f>Resumo!$R$6</f>
        <v>Despesa Indireta</v>
      </c>
      <c r="G57084" s="327">
        <f>'Comp. Desp. Indiretas'!DX47</f>
        <v>0</v>
      </c>
    </row>
    <row r="57085" spans="1:7" x14ac:dyDescent="0.25">
      <c r="A57085" s="319">
        <f>'Comp. Desp. Indiretas'!$DX$7</f>
        <v>0</v>
      </c>
      <c r="B57085" s="314" t="str">
        <f>'Comp. Desp. Indiretas'!$A$48</f>
        <v>ART</v>
      </c>
      <c r="D57085" s="315" t="str">
        <f>'Comp. Desp. Indiretas'!$C$48</f>
        <v>ANUIDADE CREA PJ</v>
      </c>
      <c r="E57085" s="314" t="str">
        <f>Resumo!$R$5</f>
        <v>Despesa</v>
      </c>
      <c r="F57085" s="314" t="str">
        <f>Resumo!$R$6</f>
        <v>Despesa Indireta</v>
      </c>
      <c r="G57085" s="327">
        <f>'Comp. Desp. Indiretas'!DX48</f>
        <v>0</v>
      </c>
    </row>
    <row r="57086" spans="1:7" x14ac:dyDescent="0.25">
      <c r="A57086" s="319">
        <f>'Comp. Desp. Indiretas'!$DX$7</f>
        <v>0</v>
      </c>
      <c r="B57086" s="314" t="str">
        <f>'Comp. Desp. Indiretas'!$A$49</f>
        <v>ART</v>
      </c>
      <c r="D57086" s="315" t="str">
        <f>'Comp. Desp. Indiretas'!$C$49</f>
        <v>VISTO CRBio PF</v>
      </c>
      <c r="E57086" s="314" t="str">
        <f>Resumo!$R$5</f>
        <v>Despesa</v>
      </c>
      <c r="F57086" s="314" t="str">
        <f>Resumo!$R$6</f>
        <v>Despesa Indireta</v>
      </c>
      <c r="G57086" s="327">
        <f>'Comp. Desp. Indiretas'!DX49</f>
        <v>0</v>
      </c>
    </row>
    <row r="57087" spans="1:7" x14ac:dyDescent="0.25">
      <c r="A57087" s="319">
        <f>'Comp. Desp. Indiretas'!$DX$7</f>
        <v>0</v>
      </c>
      <c r="B57087" s="314" t="str">
        <f>'Comp. Desp. Indiretas'!$A$50</f>
        <v>ART</v>
      </c>
      <c r="D57087" s="315" t="str">
        <f>'Comp. Desp. Indiretas'!$C$50</f>
        <v>VISTO CRBio PJ</v>
      </c>
      <c r="E57087" s="314" t="str">
        <f>Resumo!$R$5</f>
        <v>Despesa</v>
      </c>
      <c r="F57087" s="314" t="str">
        <f>Resumo!$R$6</f>
        <v>Despesa Indireta</v>
      </c>
      <c r="G57087" s="327">
        <f>'Comp. Desp. Indiretas'!DX50</f>
        <v>0</v>
      </c>
    </row>
    <row r="57088" spans="1:7" x14ac:dyDescent="0.25">
      <c r="A57088" s="319">
        <f>'Comp. Desp. Indiretas'!$DX$7</f>
        <v>0</v>
      </c>
      <c r="B57088" s="314" t="str">
        <f>'Comp. Desp. Indiretas'!$A$51</f>
        <v>SMS</v>
      </c>
      <c r="D57088" s="315" t="str">
        <f>'Comp. Desp. Indiretas'!$C$51</f>
        <v>PPRA</v>
      </c>
      <c r="E57088" s="314" t="str">
        <f>Resumo!$R$5</f>
        <v>Despesa</v>
      </c>
      <c r="F57088" s="314" t="str">
        <f>Resumo!$R$6</f>
        <v>Despesa Indireta</v>
      </c>
      <c r="G57088" s="327">
        <f>'Comp. Desp. Indiretas'!DX51</f>
        <v>0</v>
      </c>
    </row>
    <row r="57089" spans="1:7" x14ac:dyDescent="0.25">
      <c r="A57089" s="319">
        <f>'Comp. Desp. Indiretas'!$DX$7</f>
        <v>0</v>
      </c>
      <c r="B57089" s="314" t="str">
        <f>'Comp. Desp. Indiretas'!$A$52</f>
        <v>SMS</v>
      </c>
      <c r="D57089" s="315" t="str">
        <f>'Comp. Desp. Indiretas'!$C$52</f>
        <v>PCMSO</v>
      </c>
      <c r="E57089" s="314" t="str">
        <f>Resumo!$R$5</f>
        <v>Despesa</v>
      </c>
      <c r="F57089" s="314" t="str">
        <f>Resumo!$R$6</f>
        <v>Despesa Indireta</v>
      </c>
      <c r="G57089" s="327">
        <f>'Comp. Desp. Indiretas'!DX52</f>
        <v>0</v>
      </c>
    </row>
    <row r="57090" spans="1:7" x14ac:dyDescent="0.25">
      <c r="A57090" s="319">
        <f>'Comp. Desp. Indiretas'!$DX$7</f>
        <v>0</v>
      </c>
      <c r="B57090" s="314" t="str">
        <f>'Comp. Desp. Indiretas'!$A$53</f>
        <v>SMS</v>
      </c>
      <c r="D57090" s="315" t="str">
        <f>'Comp. Desp. Indiretas'!$C$53</f>
        <v>APR</v>
      </c>
      <c r="E57090" s="314" t="str">
        <f>Resumo!$R$5</f>
        <v>Despesa</v>
      </c>
      <c r="F57090" s="314" t="str">
        <f>Resumo!$R$6</f>
        <v>Despesa Indireta</v>
      </c>
      <c r="G57090" s="327">
        <f>'Comp. Desp. Indiretas'!DX53</f>
        <v>0</v>
      </c>
    </row>
    <row r="57091" spans="1:7" x14ac:dyDescent="0.25">
      <c r="A57091" s="319">
        <f>'Comp. Desp. Indiretas'!$DX$7</f>
        <v>0</v>
      </c>
      <c r="B57091" s="314" t="str">
        <f>'Comp. Desp. Indiretas'!$A$55</f>
        <v>SMS</v>
      </c>
      <c r="D57091" s="315" t="str">
        <f>'Comp. Desp. Indiretas'!$C$55</f>
        <v>TREINAMENTO</v>
      </c>
      <c r="E57091" s="314" t="str">
        <f>Resumo!$R$5</f>
        <v>Despesa</v>
      </c>
      <c r="F57091" s="314" t="str">
        <f>Resumo!$R$6</f>
        <v>Despesa Indireta</v>
      </c>
      <c r="G57091" s="327">
        <f>'Comp. Desp. Indiretas'!DX55</f>
        <v>0</v>
      </c>
    </row>
    <row r="57092" spans="1:7" x14ac:dyDescent="0.25">
      <c r="A57092" s="319">
        <f>'Comp. Desp. Indiretas'!$DX$7</f>
        <v>0</v>
      </c>
      <c r="B57092" s="314" t="str">
        <f>'Comp. Desp. Indiretas'!$A$56</f>
        <v>SMS</v>
      </c>
      <c r="D57092" s="315" t="str">
        <f>'Comp. Desp. Indiretas'!$C$56</f>
        <v>ASO</v>
      </c>
      <c r="E57092" s="314" t="str">
        <f>Resumo!$R$5</f>
        <v>Despesa</v>
      </c>
      <c r="F57092" s="314" t="str">
        <f>Resumo!$R$6</f>
        <v>Despesa Indireta</v>
      </c>
      <c r="G57092" s="327">
        <f>'Comp. Desp. Indiretas'!DX56</f>
        <v>0</v>
      </c>
    </row>
    <row r="57093" spans="1:7" x14ac:dyDescent="0.25">
      <c r="A57093" s="319">
        <f>'Comp. Desp. Indiretas'!$DX$7</f>
        <v>0</v>
      </c>
      <c r="B57093" s="314">
        <f>'Comp. Desp. Indiretas'!$A$57</f>
        <v>0</v>
      </c>
      <c r="D57093" s="315" t="str">
        <f>'Comp. Desp. Indiretas'!$C$57</f>
        <v/>
      </c>
      <c r="E57093" s="314" t="str">
        <f>Resumo!$R$5</f>
        <v>Despesa</v>
      </c>
      <c r="F57093" s="314" t="str">
        <f>Resumo!$R$6</f>
        <v>Despesa Indireta</v>
      </c>
      <c r="G57093" s="327">
        <f>'Comp. Desp. Indiretas'!DX57</f>
        <v>0</v>
      </c>
    </row>
    <row r="57094" spans="1:7" x14ac:dyDescent="0.25">
      <c r="A57094" s="319">
        <f>'Comp. Desp. Indiretas'!$DX$7</f>
        <v>0</v>
      </c>
      <c r="B57094" s="314">
        <f>'Comp. Desp. Indiretas'!$A$58</f>
        <v>0</v>
      </c>
      <c r="D57094" s="315" t="str">
        <f>'Comp. Desp. Indiretas'!$C$58</f>
        <v/>
      </c>
      <c r="E57094" s="314" t="str">
        <f>Resumo!$R$5</f>
        <v>Despesa</v>
      </c>
      <c r="F57094" s="314" t="str">
        <f>Resumo!$R$6</f>
        <v>Despesa Indireta</v>
      </c>
      <c r="G57094" s="327">
        <f>'Comp. Desp. Indiretas'!DX58</f>
        <v>0</v>
      </c>
    </row>
    <row r="57095" spans="1:7" x14ac:dyDescent="0.25">
      <c r="A57095" s="319">
        <f>'Comp. Desp. Indiretas'!$DX$7</f>
        <v>0</v>
      </c>
      <c r="B57095" s="314">
        <f>'Comp. Desp. Indiretas'!$A$59</f>
        <v>0</v>
      </c>
      <c r="D57095" s="315" t="str">
        <f>'Comp. Desp. Indiretas'!$C$59</f>
        <v/>
      </c>
      <c r="E57095" s="314" t="str">
        <f>Resumo!$R$5</f>
        <v>Despesa</v>
      </c>
      <c r="F57095" s="314" t="str">
        <f>Resumo!$R$6</f>
        <v>Despesa Indireta</v>
      </c>
      <c r="G57095" s="327">
        <f>'Comp. Desp. Indiretas'!DX59</f>
        <v>0</v>
      </c>
    </row>
    <row r="57096" spans="1:7" x14ac:dyDescent="0.25">
      <c r="A57096" s="319">
        <f>'Comp. Desp. Indiretas'!$DX$7</f>
        <v>0</v>
      </c>
      <c r="B57096" s="314">
        <f>'Comp. Desp. Indiretas'!$A$60</f>
        <v>0</v>
      </c>
      <c r="D57096" s="315" t="str">
        <f>'Comp. Desp. Indiretas'!$C$60</f>
        <v/>
      </c>
      <c r="E57096" s="314" t="str">
        <f>Resumo!$R$5</f>
        <v>Despesa</v>
      </c>
      <c r="F57096" s="314" t="str">
        <f>Resumo!$R$6</f>
        <v>Despesa Indireta</v>
      </c>
      <c r="G57096" s="327">
        <f>'Comp. Desp. Indiretas'!DX60</f>
        <v>0</v>
      </c>
    </row>
    <row r="57097" spans="1:7" x14ac:dyDescent="0.25">
      <c r="A57097" s="319">
        <f>'Comp. Desp. Indiretas'!$DX$7</f>
        <v>0</v>
      </c>
      <c r="B57097" s="314" t="str">
        <f>'Comp. Desp. Indiretas'!$A$63</f>
        <v>MOC</v>
      </c>
      <c r="D57097" s="315" t="str">
        <f>'Comp. Desp. Indiretas'!$C$63</f>
        <v>DIRETOR TÉCNICO</v>
      </c>
      <c r="E57097" s="314" t="str">
        <f>Resumo!$R$5</f>
        <v>Despesa</v>
      </c>
      <c r="F57097" s="314" t="str">
        <f>Resumo!$R$6</f>
        <v>Despesa Indireta</v>
      </c>
      <c r="G57097" s="327">
        <f>'Comp. Desp. Indiretas'!DX63</f>
        <v>0</v>
      </c>
    </row>
    <row r="57098" spans="1:7" x14ac:dyDescent="0.25">
      <c r="A57098" s="319">
        <f>'Comp. Desp. Indiretas'!$DX$7</f>
        <v>0</v>
      </c>
      <c r="B57098" s="314" t="str">
        <f>'Comp. Desp. Indiretas'!$A$64</f>
        <v>MOC</v>
      </c>
      <c r="D57098" s="315" t="str">
        <f>'Comp. Desp. Indiretas'!$C$64</f>
        <v>ANALISTA DE SUPRIMENTOS</v>
      </c>
      <c r="E57098" s="314" t="str">
        <f>Resumo!$R$5</f>
        <v>Despesa</v>
      </c>
      <c r="F57098" s="314" t="str">
        <f>Resumo!$R$6</f>
        <v>Despesa Indireta</v>
      </c>
      <c r="G57098" s="327">
        <f>'Comp. Desp. Indiretas'!DX64</f>
        <v>0</v>
      </c>
    </row>
    <row r="57099" spans="1:7" x14ac:dyDescent="0.25">
      <c r="A57099" s="319">
        <f>'Comp. Desp. Indiretas'!$DX$7</f>
        <v>0</v>
      </c>
      <c r="B57099" s="314" t="str">
        <f>'Comp. Desp. Indiretas'!$A$65</f>
        <v>MOC</v>
      </c>
      <c r="D57099" s="315" t="str">
        <f>'Comp. Desp. Indiretas'!$C$65</f>
        <v>GERENTE DE PROJETO - PJ</v>
      </c>
      <c r="E57099" s="314" t="str">
        <f>Resumo!$R$5</f>
        <v>Despesa</v>
      </c>
      <c r="F57099" s="314" t="str">
        <f>Resumo!$R$6</f>
        <v>Despesa Indireta</v>
      </c>
      <c r="G57099" s="327">
        <f>'Comp. Desp. Indiretas'!DX65</f>
        <v>0</v>
      </c>
    </row>
    <row r="57100" spans="1:7" x14ac:dyDescent="0.25">
      <c r="A57100" s="319">
        <f>'Comp. Desp. Indiretas'!$DX$7</f>
        <v>0</v>
      </c>
      <c r="B57100" s="314" t="str">
        <f>'Comp. Desp. Indiretas'!$A$66</f>
        <v>MOC</v>
      </c>
      <c r="D57100" s="315" t="str">
        <f>'Comp. Desp. Indiretas'!$C$66</f>
        <v>COORD. DE PROJETO - PJ</v>
      </c>
      <c r="E57100" s="314" t="str">
        <f>Resumo!$R$5</f>
        <v>Despesa</v>
      </c>
      <c r="F57100" s="314" t="str">
        <f>Resumo!$R$6</f>
        <v>Despesa Indireta</v>
      </c>
      <c r="G57100" s="327">
        <f>'Comp. Desp. Indiretas'!DX66</f>
        <v>0</v>
      </c>
    </row>
    <row r="57101" spans="1:7" x14ac:dyDescent="0.25">
      <c r="A57101" s="319">
        <f>'Comp. Desp. Indiretas'!$DX$7</f>
        <v>0</v>
      </c>
      <c r="B57101" s="314" t="str">
        <f>'Comp. Desp. Indiretas'!$A$67</f>
        <v>MOC</v>
      </c>
      <c r="D57101" s="315" t="str">
        <f>'Comp. Desp. Indiretas'!$C$67</f>
        <v>COORD. OPERACIONAL - PJ</v>
      </c>
      <c r="E57101" s="314" t="str">
        <f>Resumo!$R$5</f>
        <v>Despesa</v>
      </c>
      <c r="F57101" s="314" t="str">
        <f>Resumo!$R$6</f>
        <v>Despesa Indireta</v>
      </c>
      <c r="G57101" s="327">
        <f>'Comp. Desp. Indiretas'!DX67</f>
        <v>0</v>
      </c>
    </row>
    <row r="57102" spans="1:7" x14ac:dyDescent="0.25">
      <c r="A57102" s="319">
        <f>'Comp. Desp. Indiretas'!$DX$7</f>
        <v>0</v>
      </c>
      <c r="B57102" s="314" t="str">
        <f>'Comp. Desp. Indiretas'!$A$68</f>
        <v>MOC</v>
      </c>
      <c r="D57102" s="315" t="str">
        <f>'Comp. Desp. Indiretas'!$C$68</f>
        <v>ANALISTA DE PROJETOS SENIOR - PJ</v>
      </c>
      <c r="E57102" s="314" t="str">
        <f>Resumo!$R$5</f>
        <v>Despesa</v>
      </c>
      <c r="F57102" s="314" t="str">
        <f>Resumo!$R$6</f>
        <v>Despesa Indireta</v>
      </c>
      <c r="G57102" s="327">
        <f>'Comp. Desp. Indiretas'!DX68</f>
        <v>0</v>
      </c>
    </row>
    <row r="57103" spans="1:7" x14ac:dyDescent="0.25">
      <c r="A57103" s="319">
        <f>'Comp. Desp. Indiretas'!$DX$7</f>
        <v>0</v>
      </c>
      <c r="B57103" s="314" t="str">
        <f>'Comp. Desp. Indiretas'!$A$69</f>
        <v>MOC</v>
      </c>
      <c r="D57103" s="315" t="str">
        <f>'Comp. Desp. Indiretas'!$C$69</f>
        <v>ANALISTA DE PROJETOS PLENO - PJ</v>
      </c>
      <c r="E57103" s="314" t="str">
        <f>Resumo!$R$5</f>
        <v>Despesa</v>
      </c>
      <c r="F57103" s="314" t="str">
        <f>Resumo!$R$6</f>
        <v>Despesa Indireta</v>
      </c>
      <c r="G57103" s="327">
        <f>'Comp. Desp. Indiretas'!DX69</f>
        <v>0</v>
      </c>
    </row>
    <row r="57104" spans="1:7" x14ac:dyDescent="0.25">
      <c r="A57104" s="319">
        <f>'Comp. Desp. Indiretas'!$DX$7</f>
        <v>0</v>
      </c>
      <c r="B57104" s="314" t="str">
        <f>'Comp. Desp. Indiretas'!$A$70</f>
        <v>MOC</v>
      </c>
      <c r="D57104" s="315" t="str">
        <f>'Comp. Desp. Indiretas'!$C$70</f>
        <v>ANALISTA DE PROJETOS JUNIOR - PJ</v>
      </c>
      <c r="E57104" s="314" t="str">
        <f>Resumo!$R$5</f>
        <v>Despesa</v>
      </c>
      <c r="F57104" s="314" t="str">
        <f>Resumo!$R$6</f>
        <v>Despesa Indireta</v>
      </c>
      <c r="G57104" s="327">
        <f>'Comp. Desp. Indiretas'!DX70</f>
        <v>0</v>
      </c>
    </row>
    <row r="57105" spans="1:7" x14ac:dyDescent="0.25">
      <c r="A57105" s="319">
        <f>'Comp. Desp. Indiretas'!$DX$7</f>
        <v>0</v>
      </c>
      <c r="B57105" s="314" t="str">
        <f>'Comp. Desp. Indiretas'!$A$71</f>
        <v>MOC</v>
      </c>
      <c r="D57105" s="315" t="str">
        <f>'Comp. Desp. Indiretas'!$C$71</f>
        <v>TÉCNICO OPERACIONAL - PJ</v>
      </c>
      <c r="E57105" s="314" t="str">
        <f>Resumo!$R$5</f>
        <v>Despesa</v>
      </c>
      <c r="F57105" s="314" t="str">
        <f>Resumo!$R$6</f>
        <v>Despesa Indireta</v>
      </c>
      <c r="G57105" s="327">
        <f>'Comp. Desp. Indiretas'!DX71</f>
        <v>0</v>
      </c>
    </row>
    <row r="57106" spans="1:7" x14ac:dyDescent="0.25">
      <c r="A57106" s="319">
        <f>'Comp. Desp. Indiretas'!$DX$7</f>
        <v>0</v>
      </c>
      <c r="B57106" s="314" t="str">
        <f>'Comp. Desp. Indiretas'!$A$72</f>
        <v>MOC</v>
      </c>
      <c r="D57106" s="315" t="str">
        <f>'Comp. Desp. Indiretas'!$C$72</f>
        <v>AUXILIAR TÉCNICO - PJ</v>
      </c>
      <c r="E57106" s="314" t="str">
        <f>Resumo!$R$5</f>
        <v>Despesa</v>
      </c>
      <c r="F57106" s="314" t="str">
        <f>Resumo!$R$6</f>
        <v>Despesa Indireta</v>
      </c>
      <c r="G57106" s="327">
        <f>'Comp. Desp. Indiretas'!DX72</f>
        <v>0</v>
      </c>
    </row>
    <row r="57107" spans="1:7" x14ac:dyDescent="0.25">
      <c r="A57107" s="319">
        <f>'Comp. Desp. Indiretas'!$DX$7</f>
        <v>0</v>
      </c>
      <c r="B57107" s="314" t="str">
        <f>'Comp. Desp. Indiretas'!$A$73</f>
        <v>MOC</v>
      </c>
      <c r="D57107" s="315" t="str">
        <f>'Comp. Desp. Indiretas'!$C$73</f>
        <v>ANALISTA FINANCEIRO</v>
      </c>
      <c r="E57107" s="314" t="str">
        <f>Resumo!$R$5</f>
        <v>Despesa</v>
      </c>
      <c r="F57107" s="314" t="str">
        <f>Resumo!$R$6</f>
        <v>Despesa Indireta</v>
      </c>
      <c r="G57107" s="327">
        <f>'Comp. Desp. Indiretas'!DX73</f>
        <v>0</v>
      </c>
    </row>
    <row r="57108" spans="1:7" x14ac:dyDescent="0.25">
      <c r="A57108" s="319">
        <f>'Comp. Desp. Indiretas'!$DX$7</f>
        <v>0</v>
      </c>
      <c r="B57108" s="314" t="str">
        <f>'Comp. Desp. Indiretas'!$A$74</f>
        <v>MOC</v>
      </c>
      <c r="D57108" s="315" t="str">
        <f>'Comp. Desp. Indiretas'!$C$74</f>
        <v>ANALISTA DE SUPRIMENTOS</v>
      </c>
      <c r="E57108" s="314" t="str">
        <f>Resumo!$R$5</f>
        <v>Despesa</v>
      </c>
      <c r="F57108" s="314" t="str">
        <f>Resumo!$R$6</f>
        <v>Despesa Indireta</v>
      </c>
      <c r="G57108" s="327">
        <f>'Comp. Desp. Indiretas'!DX74</f>
        <v>0</v>
      </c>
    </row>
    <row r="57109" spans="1:7" x14ac:dyDescent="0.25">
      <c r="A57109" s="319">
        <f>'Comp. Desp. Indiretas'!$DX$7</f>
        <v>0</v>
      </c>
      <c r="B57109" s="314" t="str">
        <f>'Comp. Desp. Indiretas'!$A$75</f>
        <v>DG</v>
      </c>
      <c r="D57109" s="315" t="str">
        <f>'Comp. Desp. Indiretas'!$C$75</f>
        <v>HOSPEDAGEM - NIVEL 1</v>
      </c>
      <c r="E57109" s="314" t="str">
        <f>Resumo!$R$5</f>
        <v>Despesa</v>
      </c>
      <c r="F57109" s="314" t="str">
        <f>Resumo!$R$6</f>
        <v>Despesa Indireta</v>
      </c>
      <c r="G57109" s="327">
        <f>'Comp. Desp. Indiretas'!DX75</f>
        <v>0</v>
      </c>
    </row>
    <row r="57110" spans="1:7" x14ac:dyDescent="0.25">
      <c r="A57110" s="319">
        <f>'Comp. Desp. Indiretas'!$DX$7</f>
        <v>0</v>
      </c>
      <c r="B57110" s="314" t="str">
        <f>'Comp. Desp. Indiretas'!$A$76</f>
        <v>DG</v>
      </c>
      <c r="D57110" s="315" t="str">
        <f>'Comp. Desp. Indiretas'!$C$76</f>
        <v>ALIMENTAÇÃO - NIVEL 1</v>
      </c>
      <c r="E57110" s="314" t="str">
        <f>Resumo!$R$5</f>
        <v>Despesa</v>
      </c>
      <c r="F57110" s="314" t="str">
        <f>Resumo!$R$6</f>
        <v>Despesa Indireta</v>
      </c>
      <c r="G57110" s="327">
        <f>'Comp. Desp. Indiretas'!DX76</f>
        <v>0</v>
      </c>
    </row>
    <row r="57111" spans="1:7" x14ac:dyDescent="0.25">
      <c r="A57111" s="319">
        <f>'Comp. Desp. Indiretas'!$DX$7</f>
        <v>0</v>
      </c>
      <c r="B57111" s="314" t="str">
        <f>'Comp. Desp. Indiretas'!$A$77</f>
        <v>DG</v>
      </c>
      <c r="D57111" s="315" t="str">
        <f>'Comp. Desp. Indiretas'!$C$77</f>
        <v>LOCAÇÃO DE BASE OPERACIONAL</v>
      </c>
      <c r="E57111" s="314" t="str">
        <f>Resumo!$R$5</f>
        <v>Despesa</v>
      </c>
      <c r="F57111" s="314" t="str">
        <f>Resumo!$R$6</f>
        <v>Despesa Indireta</v>
      </c>
      <c r="G57111" s="327">
        <f>'Comp. Desp. Indiretas'!DX77</f>
        <v>0</v>
      </c>
    </row>
    <row r="57112" spans="1:7" x14ac:dyDescent="0.25">
      <c r="A57112" s="319">
        <f>'Comp. Desp. Indiretas'!$DX$7</f>
        <v>0</v>
      </c>
      <c r="B57112" s="314" t="str">
        <f>'Comp. Desp. Indiretas'!$A$78</f>
        <v>DG</v>
      </c>
      <c r="D57112" s="315" t="str">
        <f>'Comp. Desp. Indiretas'!$C$78</f>
        <v>ALIMENTAÇÃO - NIVEL 1</v>
      </c>
      <c r="E57112" s="314" t="str">
        <f>Resumo!$R$5</f>
        <v>Despesa</v>
      </c>
      <c r="F57112" s="314" t="str">
        <f>Resumo!$R$6</f>
        <v>Despesa Indireta</v>
      </c>
      <c r="G57112" s="327">
        <f>'Comp. Desp. Indiretas'!DX78</f>
        <v>0</v>
      </c>
    </row>
    <row r="57113" spans="1:7" x14ac:dyDescent="0.25">
      <c r="A57113" s="319">
        <f>'Comp. Desp. Indiretas'!$DX$7</f>
        <v>0</v>
      </c>
      <c r="B57113" s="314" t="str">
        <f>'Comp. Desp. Indiretas'!$A$79</f>
        <v>DG</v>
      </c>
      <c r="D57113" s="315" t="str">
        <f>'Comp. Desp. Indiretas'!$C$79</f>
        <v>ALIMENTAÇÃO - NIVEL 2</v>
      </c>
      <c r="E57113" s="314" t="str">
        <f>Resumo!$R$5</f>
        <v>Despesa</v>
      </c>
      <c r="F57113" s="314" t="str">
        <f>Resumo!$R$6</f>
        <v>Despesa Indireta</v>
      </c>
      <c r="G57113" s="327">
        <f>'Comp. Desp. Indiretas'!DX79</f>
        <v>0</v>
      </c>
    </row>
    <row r="57114" spans="1:7" x14ac:dyDescent="0.25">
      <c r="A57114" s="319">
        <f>'Comp. Desp. Indiretas'!$DX$7</f>
        <v>0</v>
      </c>
      <c r="B57114" s="314" t="str">
        <f>'Comp. Desp. Indiretas'!$A$80</f>
        <v>DG</v>
      </c>
      <c r="D57114" s="315" t="str">
        <f>'Comp. Desp. Indiretas'!$C$80</f>
        <v>ALIMENTAÇÃO - NIVEL 3</v>
      </c>
      <c r="E57114" s="314" t="str">
        <f>Resumo!$R$5</f>
        <v>Despesa</v>
      </c>
      <c r="F57114" s="314" t="str">
        <f>Resumo!$R$6</f>
        <v>Despesa Indireta</v>
      </c>
      <c r="G57114" s="327">
        <f>'Comp. Desp. Indiretas'!DX80</f>
        <v>0</v>
      </c>
    </row>
    <row r="57115" spans="1:7" x14ac:dyDescent="0.25">
      <c r="A57115" s="319">
        <f>'Comp. Desp. Indiretas'!$DX$7</f>
        <v>0</v>
      </c>
      <c r="B57115" s="314" t="str">
        <f>'Comp. Desp. Indiretas'!$A$81</f>
        <v>DG</v>
      </c>
      <c r="D57115" s="315" t="str">
        <f>'Comp. Desp. Indiretas'!$C$81</f>
        <v>TELEFONIA</v>
      </c>
      <c r="E57115" s="314" t="str">
        <f>Resumo!$R$5</f>
        <v>Despesa</v>
      </c>
      <c r="F57115" s="314" t="str">
        <f>Resumo!$R$6</f>
        <v>Despesa Indireta</v>
      </c>
      <c r="G57115" s="327">
        <f>'Comp. Desp. Indiretas'!DX81</f>
        <v>0</v>
      </c>
    </row>
    <row r="57116" spans="1:7" x14ac:dyDescent="0.25">
      <c r="A57116" s="319">
        <f>'Comp. Desp. Indiretas'!$DX$7</f>
        <v>0</v>
      </c>
      <c r="B57116" s="314" t="str">
        <f>'Comp. Desp. Indiretas'!$A$82</f>
        <v>DG</v>
      </c>
      <c r="D57116" s="315" t="str">
        <f>'Comp. Desp. Indiretas'!$C$82</f>
        <v>ALUGUEL DE VEÍCULO LEVE MENSAL</v>
      </c>
      <c r="E57116" s="314" t="str">
        <f>Resumo!$R$5</f>
        <v>Despesa</v>
      </c>
      <c r="F57116" s="314" t="str">
        <f>Resumo!$R$6</f>
        <v>Despesa Indireta</v>
      </c>
      <c r="G57116" s="327">
        <f>'Comp. Desp. Indiretas'!DX82</f>
        <v>0</v>
      </c>
    </row>
    <row r="57117" spans="1:7" x14ac:dyDescent="0.25">
      <c r="A57117" s="319">
        <f>'Comp. Desp. Indiretas'!$DX$7</f>
        <v>0</v>
      </c>
      <c r="B57117" s="314" t="str">
        <f>'Comp. Desp. Indiretas'!$A$83</f>
        <v>DG</v>
      </c>
      <c r="D57117" s="315" t="str">
        <f>'Comp. Desp. Indiretas'!$C$83</f>
        <v>ALUGUEL DE VEICULO LEVE</v>
      </c>
      <c r="E57117" s="314" t="str">
        <f>Resumo!$R$5</f>
        <v>Despesa</v>
      </c>
      <c r="F57117" s="314" t="str">
        <f>Resumo!$R$6</f>
        <v>Despesa Indireta</v>
      </c>
      <c r="G57117" s="327">
        <f>'Comp. Desp. Indiretas'!DX83</f>
        <v>0</v>
      </c>
    </row>
    <row r="57118" spans="1:7" x14ac:dyDescent="0.25">
      <c r="A57118" s="319">
        <f>'Comp. Desp. Indiretas'!$DX$7</f>
        <v>0</v>
      </c>
      <c r="B57118" s="314" t="str">
        <f>'Comp. Desp. Indiretas'!$A$84</f>
        <v>DG</v>
      </c>
      <c r="D57118" s="315" t="str">
        <f>'Comp. Desp. Indiretas'!$C$84</f>
        <v>ALUGUEL CAMINHONTE</v>
      </c>
      <c r="E57118" s="314" t="str">
        <f>Resumo!$R$5</f>
        <v>Despesa</v>
      </c>
      <c r="F57118" s="314" t="str">
        <f>Resumo!$R$6</f>
        <v>Despesa Indireta</v>
      </c>
      <c r="G57118" s="327">
        <f>'Comp. Desp. Indiretas'!DX84</f>
        <v>0</v>
      </c>
    </row>
    <row r="57119" spans="1:7" x14ac:dyDescent="0.25">
      <c r="A57119" s="319">
        <f>'Comp. Desp. Indiretas'!$DX$7</f>
        <v>0</v>
      </c>
      <c r="B57119" s="314" t="str">
        <f>'Comp. Desp. Indiretas'!$A$85</f>
        <v>DG</v>
      </c>
      <c r="D57119" s="315" t="str">
        <f>'Comp. Desp. Indiretas'!$C$85</f>
        <v>AQUISIÇÃO DE VEICULO</v>
      </c>
      <c r="E57119" s="314" t="str">
        <f>Resumo!$R$5</f>
        <v>Despesa</v>
      </c>
      <c r="F57119" s="314" t="str">
        <f>Resumo!$R$6</f>
        <v>Despesa Indireta</v>
      </c>
      <c r="G57119" s="327">
        <f>'Comp. Desp. Indiretas'!DX85</f>
        <v>0</v>
      </c>
    </row>
    <row r="57120" spans="1:7" x14ac:dyDescent="0.25">
      <c r="A57120" s="319">
        <f>'Comp. Desp. Indiretas'!$DX$7</f>
        <v>0</v>
      </c>
      <c r="B57120" s="314" t="str">
        <f>'Comp. Desp. Indiretas'!$A$86</f>
        <v>DG</v>
      </c>
      <c r="D57120" s="315" t="str">
        <f>'Comp. Desp. Indiretas'!$C$86</f>
        <v>COMBUSTÍVEL - GASOLINA</v>
      </c>
      <c r="E57120" s="314" t="str">
        <f>Resumo!$R$5</f>
        <v>Despesa</v>
      </c>
      <c r="F57120" s="314" t="str">
        <f>Resumo!$R$6</f>
        <v>Despesa Indireta</v>
      </c>
      <c r="G57120" s="327">
        <f>'Comp. Desp. Indiretas'!DX86</f>
        <v>0</v>
      </c>
    </row>
    <row r="57121" spans="1:7" x14ac:dyDescent="0.25">
      <c r="A57121" s="319">
        <f>'Comp. Desp. Indiretas'!$DX$7</f>
        <v>0</v>
      </c>
      <c r="B57121" s="314" t="str">
        <f>'Comp. Desp. Indiretas'!$A$87</f>
        <v>DG</v>
      </c>
      <c r="D57121" s="315" t="str">
        <f>'Comp. Desp. Indiretas'!$C$87</f>
        <v>COMBUSTÍVEL - DIESEL</v>
      </c>
      <c r="E57121" s="314" t="str">
        <f>Resumo!$R$5</f>
        <v>Despesa</v>
      </c>
      <c r="F57121" s="314" t="str">
        <f>Resumo!$R$6</f>
        <v>Despesa Indireta</v>
      </c>
      <c r="G57121" s="327">
        <f>'Comp. Desp. Indiretas'!DX87</f>
        <v>0</v>
      </c>
    </row>
    <row r="57122" spans="1:7" x14ac:dyDescent="0.25">
      <c r="A57122" s="319">
        <f>'Comp. Desp. Indiretas'!$DX$7</f>
        <v>0</v>
      </c>
      <c r="B57122" s="314" t="str">
        <f>'Comp. Desp. Indiretas'!$A$88</f>
        <v>DG</v>
      </c>
      <c r="D57122" s="315" t="str">
        <f>'Comp. Desp. Indiretas'!$C$88</f>
        <v>PASSAGEM AÉREA</v>
      </c>
      <c r="E57122" s="314" t="str">
        <f>Resumo!$R$5</f>
        <v>Despesa</v>
      </c>
      <c r="F57122" s="314" t="str">
        <f>Resumo!$R$6</f>
        <v>Despesa Indireta</v>
      </c>
      <c r="G57122" s="327">
        <f>'Comp. Desp. Indiretas'!DX88</f>
        <v>0</v>
      </c>
    </row>
    <row r="57123" spans="1:7" x14ac:dyDescent="0.25">
      <c r="A57123" s="319">
        <f>'Comp. Desp. Indiretas'!$DX$7</f>
        <v>0</v>
      </c>
      <c r="B57123" s="314" t="str">
        <f>'Comp. Desp. Indiretas'!$A$89</f>
        <v>ART</v>
      </c>
      <c r="D57123" s="315" t="str">
        <f>'Comp. Desp. Indiretas'!$C$89</f>
        <v>ART CREA - Nível 1</v>
      </c>
      <c r="E57123" s="314" t="str">
        <f>Resumo!$R$5</f>
        <v>Despesa</v>
      </c>
      <c r="F57123" s="314" t="str">
        <f>Resumo!$R$6</f>
        <v>Despesa Indireta</v>
      </c>
      <c r="G57123" s="327">
        <f>'Comp. Desp. Indiretas'!DX89</f>
        <v>0</v>
      </c>
    </row>
    <row r="57124" spans="1:7" x14ac:dyDescent="0.25">
      <c r="A57124" s="319">
        <f>'Comp. Desp. Indiretas'!$DX$7</f>
        <v>0</v>
      </c>
      <c r="B57124" s="314" t="str">
        <f>'Comp. Desp. Indiretas'!$A$90</f>
        <v>ART</v>
      </c>
      <c r="D57124" s="315" t="str">
        <f>'Comp. Desp. Indiretas'!$C$90</f>
        <v>ART CREA - Nível 2</v>
      </c>
      <c r="E57124" s="314" t="str">
        <f>Resumo!$R$5</f>
        <v>Despesa</v>
      </c>
      <c r="F57124" s="314" t="str">
        <f>Resumo!$R$6</f>
        <v>Despesa Indireta</v>
      </c>
      <c r="G57124" s="327">
        <f>'Comp. Desp. Indiretas'!DX90</f>
        <v>0</v>
      </c>
    </row>
    <row r="57125" spans="1:7" x14ac:dyDescent="0.25">
      <c r="A57125" s="319">
        <f>'Comp. Desp. Indiretas'!$DX$7</f>
        <v>0</v>
      </c>
      <c r="B57125" s="314" t="str">
        <f>'Comp. Desp. Indiretas'!$A$91</f>
        <v>ART</v>
      </c>
      <c r="D57125" s="315" t="str">
        <f>'Comp. Desp. Indiretas'!$C$91</f>
        <v>ART CREA - Nível 3</v>
      </c>
      <c r="E57125" s="314" t="str">
        <f>Resumo!$R$5</f>
        <v>Despesa</v>
      </c>
      <c r="F57125" s="314" t="str">
        <f>Resumo!$R$6</f>
        <v>Despesa Indireta</v>
      </c>
      <c r="G57125" s="327">
        <f>'Comp. Desp. Indiretas'!DX91</f>
        <v>0</v>
      </c>
    </row>
    <row r="57126" spans="1:7" x14ac:dyDescent="0.25">
      <c r="A57126" s="319">
        <f>'Comp. Desp. Indiretas'!$DX$7</f>
        <v>0</v>
      </c>
      <c r="B57126" s="314" t="str">
        <f>'Comp. Desp. Indiretas'!$A$92</f>
        <v>ART</v>
      </c>
      <c r="D57126" s="315" t="str">
        <f>'Comp. Desp. Indiretas'!$C$92</f>
        <v>ACERVO CREA</v>
      </c>
      <c r="E57126" s="314" t="str">
        <f>Resumo!$R$5</f>
        <v>Despesa</v>
      </c>
      <c r="F57126" s="314" t="str">
        <f>Resumo!$R$6</f>
        <v>Despesa Indireta</v>
      </c>
      <c r="G57126" s="327">
        <f>'Comp. Desp. Indiretas'!DX92</f>
        <v>0</v>
      </c>
    </row>
    <row r="57127" spans="1:7" x14ac:dyDescent="0.25">
      <c r="A57127" s="319">
        <f>'Comp. Desp. Indiretas'!$DX$7</f>
        <v>0</v>
      </c>
      <c r="B57127" s="314" t="str">
        <f>'Comp. Desp. Indiretas'!$A$93</f>
        <v>ART</v>
      </c>
      <c r="D57127" s="315" t="str">
        <f>'Comp. Desp. Indiretas'!$C$93</f>
        <v>ART CRBio</v>
      </c>
      <c r="E57127" s="314" t="str">
        <f>Resumo!$R$5</f>
        <v>Despesa</v>
      </c>
      <c r="F57127" s="314" t="str">
        <f>Resumo!$R$6</f>
        <v>Despesa Indireta</v>
      </c>
      <c r="G57127" s="327">
        <f>'Comp. Desp. Indiretas'!DX93</f>
        <v>0</v>
      </c>
    </row>
    <row r="57128" spans="1:7" x14ac:dyDescent="0.25">
      <c r="A57128" s="319">
        <f>'Comp. Desp. Indiretas'!$DX$7</f>
        <v>0</v>
      </c>
      <c r="B57128" s="314" t="str">
        <f>'Comp. Desp. Indiretas'!$A$94</f>
        <v>ART</v>
      </c>
      <c r="D57128" s="315" t="str">
        <f>'Comp. Desp. Indiretas'!$C$94</f>
        <v>ACERVO CRBio</v>
      </c>
      <c r="E57128" s="314" t="str">
        <f>Resumo!$R$5</f>
        <v>Despesa</v>
      </c>
      <c r="F57128" s="314" t="str">
        <f>Resumo!$R$6</f>
        <v>Despesa Indireta</v>
      </c>
      <c r="G57128" s="327">
        <f>'Comp. Desp. Indiretas'!DX94</f>
        <v>0</v>
      </c>
    </row>
    <row r="57129" spans="1:7" x14ac:dyDescent="0.25">
      <c r="A57129" s="319">
        <f>'Comp. Desp. Indiretas'!$DX$7</f>
        <v>0</v>
      </c>
      <c r="B57129" s="314" t="str">
        <f>'Comp. Desp. Indiretas'!$A$95</f>
        <v>ART</v>
      </c>
      <c r="D57129" s="315" t="str">
        <f>'Comp. Desp. Indiretas'!$C$95</f>
        <v>VISTO CREA PF</v>
      </c>
      <c r="E57129" s="314" t="str">
        <f>Resumo!$R$5</f>
        <v>Despesa</v>
      </c>
      <c r="F57129" s="314" t="str">
        <f>Resumo!$R$6</f>
        <v>Despesa Indireta</v>
      </c>
      <c r="G57129" s="327">
        <f>'Comp. Desp. Indiretas'!DX95</f>
        <v>0</v>
      </c>
    </row>
    <row r="57130" spans="1:7" x14ac:dyDescent="0.25">
      <c r="A57130" s="319">
        <f>'Comp. Desp. Indiretas'!$DX$7</f>
        <v>0</v>
      </c>
      <c r="B57130" s="314" t="str">
        <f>'Comp. Desp. Indiretas'!$A$96</f>
        <v>ART</v>
      </c>
      <c r="D57130" s="315" t="str">
        <f>'Comp. Desp. Indiretas'!$C$96</f>
        <v>VISTO CREA PJ</v>
      </c>
      <c r="E57130" s="314" t="str">
        <f>Resumo!$R$5</f>
        <v>Despesa</v>
      </c>
      <c r="F57130" s="314" t="str">
        <f>Resumo!$R$6</f>
        <v>Despesa Indireta</v>
      </c>
      <c r="G57130" s="327">
        <f>'Comp. Desp. Indiretas'!DX96</f>
        <v>0</v>
      </c>
    </row>
    <row r="57131" spans="1:7" x14ac:dyDescent="0.25">
      <c r="A57131" s="319">
        <f>'Comp. Desp. Indiretas'!$DX$7</f>
        <v>0</v>
      </c>
      <c r="B57131" s="314" t="str">
        <f>'Comp. Desp. Indiretas'!$A$97</f>
        <v>ART</v>
      </c>
      <c r="D57131" s="315" t="str">
        <f>'Comp. Desp. Indiretas'!$C$97</f>
        <v>ANUIDADE CREA PF</v>
      </c>
      <c r="E57131" s="314" t="str">
        <f>Resumo!$R$5</f>
        <v>Despesa</v>
      </c>
      <c r="F57131" s="314" t="str">
        <f>Resumo!$R$6</f>
        <v>Despesa Indireta</v>
      </c>
      <c r="G57131" s="327">
        <f>'Comp. Desp. Indiretas'!DX97</f>
        <v>0</v>
      </c>
    </row>
    <row r="57132" spans="1:7" x14ac:dyDescent="0.25">
      <c r="A57132" s="319">
        <f>'Comp. Desp. Indiretas'!$DX$7</f>
        <v>0</v>
      </c>
      <c r="B57132" s="314" t="str">
        <f>'Comp. Desp. Indiretas'!$A$98</f>
        <v>ART</v>
      </c>
      <c r="D57132" s="315" t="str">
        <f>'Comp. Desp. Indiretas'!$C$98</f>
        <v>ANUIDADE CREA PJ</v>
      </c>
      <c r="E57132" s="314" t="str">
        <f>Resumo!$R$5</f>
        <v>Despesa</v>
      </c>
      <c r="F57132" s="314" t="str">
        <f>Resumo!$R$6</f>
        <v>Despesa Indireta</v>
      </c>
      <c r="G57132" s="327">
        <f>'Comp. Desp. Indiretas'!DX98</f>
        <v>0</v>
      </c>
    </row>
    <row r="57133" spans="1:7" x14ac:dyDescent="0.25">
      <c r="A57133" s="319">
        <f>'Comp. Desp. Indiretas'!$DX$7</f>
        <v>0</v>
      </c>
      <c r="B57133" s="314" t="str">
        <f>'Comp. Desp. Indiretas'!$A$99</f>
        <v>ART</v>
      </c>
      <c r="D57133" s="315" t="str">
        <f>'Comp. Desp. Indiretas'!$C$99</f>
        <v>VISTO CRBio PF</v>
      </c>
      <c r="E57133" s="314" t="str">
        <f>Resumo!$R$5</f>
        <v>Despesa</v>
      </c>
      <c r="F57133" s="314" t="str">
        <f>Resumo!$R$6</f>
        <v>Despesa Indireta</v>
      </c>
      <c r="G57133" s="327">
        <f>'Comp. Desp. Indiretas'!DX99</f>
        <v>0</v>
      </c>
    </row>
    <row r="57134" spans="1:7" x14ac:dyDescent="0.25">
      <c r="A57134" s="319">
        <f>'Comp. Desp. Indiretas'!$DX$7</f>
        <v>0</v>
      </c>
      <c r="B57134" s="314" t="str">
        <f>'Comp. Desp. Indiretas'!$A$100</f>
        <v>ART</v>
      </c>
      <c r="D57134" s="315" t="str">
        <f>'Comp. Desp. Indiretas'!$C$100</f>
        <v>VISTO CRBio PJ</v>
      </c>
      <c r="E57134" s="314" t="str">
        <f>Resumo!$R$5</f>
        <v>Despesa</v>
      </c>
      <c r="F57134" s="314" t="str">
        <f>Resumo!$R$6</f>
        <v>Despesa Indireta</v>
      </c>
      <c r="G57134" s="327">
        <f>'Comp. Desp. Indiretas'!DX100</f>
        <v>0</v>
      </c>
    </row>
    <row r="57135" spans="1:7" x14ac:dyDescent="0.25">
      <c r="A57135" s="319">
        <f>'Comp. Desp. Indiretas'!$DX$7</f>
        <v>0</v>
      </c>
      <c r="B57135" s="314" t="str">
        <f>'Comp. Desp. Indiretas'!$A$101</f>
        <v>SMS</v>
      </c>
      <c r="D57135" s="315" t="str">
        <f>'Comp. Desp. Indiretas'!$C$101</f>
        <v>PPRA</v>
      </c>
      <c r="E57135" s="314" t="str">
        <f>Resumo!$R$5</f>
        <v>Despesa</v>
      </c>
      <c r="F57135" s="314" t="str">
        <f>Resumo!$R$6</f>
        <v>Despesa Indireta</v>
      </c>
      <c r="G57135" s="327">
        <f>'Comp. Desp. Indiretas'!DX101</f>
        <v>0</v>
      </c>
    </row>
    <row r="57136" spans="1:7" x14ac:dyDescent="0.25">
      <c r="A57136" s="319">
        <f>'Comp. Desp. Indiretas'!$DX$7</f>
        <v>0</v>
      </c>
      <c r="B57136" s="314" t="str">
        <f>'Comp. Desp. Indiretas'!$A$102</f>
        <v>SMS</v>
      </c>
      <c r="D57136" s="315" t="str">
        <f>'Comp. Desp. Indiretas'!$C$102</f>
        <v>PCMSO</v>
      </c>
      <c r="E57136" s="314" t="str">
        <f>Resumo!$R$5</f>
        <v>Despesa</v>
      </c>
      <c r="F57136" s="314" t="str">
        <f>Resumo!$R$6</f>
        <v>Despesa Indireta</v>
      </c>
      <c r="G57136" s="327">
        <f>'Comp. Desp. Indiretas'!DX102</f>
        <v>0</v>
      </c>
    </row>
    <row r="57137" spans="1:7" x14ac:dyDescent="0.25">
      <c r="A57137" s="319">
        <f>'Comp. Desp. Indiretas'!$DX$7</f>
        <v>0</v>
      </c>
      <c r="B57137" s="314" t="str">
        <f>'Comp. Desp. Indiretas'!$A$103</f>
        <v>SMS</v>
      </c>
      <c r="D57137" s="315" t="str">
        <f>'Comp. Desp. Indiretas'!$C$103</f>
        <v>APR</v>
      </c>
      <c r="E57137" s="314" t="str">
        <f>Resumo!$R$5</f>
        <v>Despesa</v>
      </c>
      <c r="F57137" s="314" t="str">
        <f>Resumo!$R$6</f>
        <v>Despesa Indireta</v>
      </c>
      <c r="G57137" s="327">
        <f>'Comp. Desp. Indiretas'!DX103</f>
        <v>0</v>
      </c>
    </row>
    <row r="57138" spans="1:7" x14ac:dyDescent="0.25">
      <c r="A57138" s="319">
        <f>'Comp. Desp. Indiretas'!$DX$7</f>
        <v>0</v>
      </c>
      <c r="B57138" s="314" t="str">
        <f>'Comp. Desp. Indiretas'!$A$104</f>
        <v>SMS</v>
      </c>
      <c r="D57138" s="315" t="str">
        <f>'Comp. Desp. Indiretas'!$C$104</f>
        <v>PAE</v>
      </c>
      <c r="E57138" s="314" t="str">
        <f>Resumo!$R$5</f>
        <v>Despesa</v>
      </c>
      <c r="F57138" s="314" t="str">
        <f>Resumo!$R$6</f>
        <v>Despesa Indireta</v>
      </c>
      <c r="G57138" s="327">
        <f>'Comp. Desp. Indiretas'!DX104</f>
        <v>0</v>
      </c>
    </row>
    <row r="57139" spans="1:7" x14ac:dyDescent="0.25">
      <c r="A57139" s="319">
        <f>'Comp. Desp. Indiretas'!$DX$7</f>
        <v>0</v>
      </c>
      <c r="B57139" s="314" t="str">
        <f>'Comp. Desp. Indiretas'!$A$105</f>
        <v>SMS</v>
      </c>
      <c r="D57139" s="315" t="str">
        <f>'Comp. Desp. Indiretas'!$C$105</f>
        <v>TREINAMENTO</v>
      </c>
      <c r="E57139" s="314" t="str">
        <f>Resumo!$R$5</f>
        <v>Despesa</v>
      </c>
      <c r="F57139" s="314" t="str">
        <f>Resumo!$R$6</f>
        <v>Despesa Indireta</v>
      </c>
      <c r="G57139" s="327">
        <f>'Comp. Desp. Indiretas'!DX105</f>
        <v>0</v>
      </c>
    </row>
    <row r="57140" spans="1:7" x14ac:dyDescent="0.25">
      <c r="A57140" s="319">
        <f>'Comp. Desp. Indiretas'!$DX$7</f>
        <v>0</v>
      </c>
      <c r="B57140" s="314" t="str">
        <f>'Comp. Desp. Indiretas'!$A$106</f>
        <v>SMS</v>
      </c>
      <c r="D57140" s="315" t="str">
        <f>'Comp. Desp. Indiretas'!$C$106</f>
        <v>ASO</v>
      </c>
      <c r="E57140" s="314" t="str">
        <f>Resumo!$R$5</f>
        <v>Despesa</v>
      </c>
      <c r="F57140" s="314" t="str">
        <f>Resumo!$R$6</f>
        <v>Despesa Indireta</v>
      </c>
      <c r="G57140" s="327">
        <f>'Comp. Desp. Indiretas'!DX106</f>
        <v>0</v>
      </c>
    </row>
    <row r="57141" spans="1:7" x14ac:dyDescent="0.25">
      <c r="A57141" s="319">
        <f>'Comp. Desp. Indiretas'!$DX$7</f>
        <v>0</v>
      </c>
      <c r="B57141" s="314">
        <f>'Comp. Desp. Indiretas'!$A$107</f>
        <v>0</v>
      </c>
      <c r="D57141" s="315" t="str">
        <f>'Comp. Desp. Indiretas'!$C$107</f>
        <v/>
      </c>
      <c r="E57141" s="314" t="str">
        <f>Resumo!$R$5</f>
        <v>Despesa</v>
      </c>
      <c r="F57141" s="314" t="str">
        <f>Resumo!$R$6</f>
        <v>Despesa Indireta</v>
      </c>
      <c r="G57141" s="327">
        <f>'Comp. Desp. Indiretas'!DX107</f>
        <v>0</v>
      </c>
    </row>
    <row r="57142" spans="1:7" x14ac:dyDescent="0.25">
      <c r="A57142" s="319">
        <f>'Comp. Desp. Indiretas'!$DX$7</f>
        <v>0</v>
      </c>
      <c r="B57142" s="314">
        <f>'Comp. Desp. Indiretas'!$A$108</f>
        <v>0</v>
      </c>
      <c r="D57142" s="315" t="str">
        <f>'Comp. Desp. Indiretas'!$C$108</f>
        <v/>
      </c>
      <c r="E57142" s="314" t="str">
        <f>Resumo!$R$5</f>
        <v>Despesa</v>
      </c>
      <c r="F57142" s="314" t="str">
        <f>Resumo!$R$6</f>
        <v>Despesa Indireta</v>
      </c>
      <c r="G57142" s="327">
        <f>'Comp. Desp. Indiretas'!DX108</f>
        <v>0</v>
      </c>
    </row>
    <row r="57143" spans="1:7" x14ac:dyDescent="0.25">
      <c r="A57143" s="319">
        <f>'Comp. Desp. Indiretas'!$DX$7</f>
        <v>0</v>
      </c>
      <c r="B57143" s="314">
        <f>'Comp. Desp. Indiretas'!$A$109</f>
        <v>0</v>
      </c>
      <c r="D57143" s="315" t="str">
        <f>'Comp. Desp. Indiretas'!$C$109</f>
        <v/>
      </c>
      <c r="E57143" s="314" t="str">
        <f>Resumo!$R$5</f>
        <v>Despesa</v>
      </c>
      <c r="F57143" s="314" t="str">
        <f>Resumo!$R$6</f>
        <v>Despesa Indireta</v>
      </c>
      <c r="G57143" s="327">
        <f>'Comp. Desp. Indiretas'!DX109</f>
        <v>0</v>
      </c>
    </row>
    <row r="57144" spans="1:7" x14ac:dyDescent="0.25">
      <c r="A57144" s="319">
        <f>'Comp. Desp. Indiretas'!$DX$7</f>
        <v>0</v>
      </c>
      <c r="B57144" s="314">
        <f>'Comp. Desp. Indiretas'!$A$110</f>
        <v>0</v>
      </c>
      <c r="D57144" s="315" t="str">
        <f>'Comp. Desp. Indiretas'!$C$110</f>
        <v/>
      </c>
      <c r="E57144" s="314" t="str">
        <f>Resumo!$R$5</f>
        <v>Despesa</v>
      </c>
      <c r="F57144" s="314" t="str">
        <f>Resumo!$R$6</f>
        <v>Despesa Indireta</v>
      </c>
      <c r="G57144" s="327">
        <f>'Comp. Desp. Indiretas'!DX110</f>
        <v>0</v>
      </c>
    </row>
    <row r="57145" spans="1:7" x14ac:dyDescent="0.25">
      <c r="A57145" s="319">
        <f>'Comp. Desp. Indiretas'!$DX$7</f>
        <v>0</v>
      </c>
      <c r="B57145" s="314">
        <f>'Comp. Desp. Indiretas'!$A$111</f>
        <v>0</v>
      </c>
      <c r="D57145" s="315" t="str">
        <f>'Comp. Desp. Indiretas'!$C$111</f>
        <v/>
      </c>
      <c r="E57145" s="314" t="str">
        <f>Resumo!$R$5</f>
        <v>Despesa</v>
      </c>
      <c r="F57145" s="314" t="str">
        <f>Resumo!$R$6</f>
        <v>Despesa Indireta</v>
      </c>
      <c r="G57145" s="327">
        <f>'Comp. Desp. Indiretas'!DX111</f>
        <v>0</v>
      </c>
    </row>
    <row r="57146" spans="1:7" x14ac:dyDescent="0.25">
      <c r="A57146" s="319">
        <f>'Comp. Desp. Indiretas'!$DX$7</f>
        <v>0</v>
      </c>
      <c r="B57146" s="314">
        <f>'Comp. Desp. Indiretas'!$A$112</f>
        <v>0</v>
      </c>
      <c r="D57146" s="315" t="str">
        <f>'Comp. Desp. Indiretas'!$C$112</f>
        <v/>
      </c>
      <c r="E57146" s="314" t="str">
        <f>Resumo!$R$5</f>
        <v>Despesa</v>
      </c>
      <c r="F57146" s="314" t="str">
        <f>Resumo!$R$6</f>
        <v>Despesa Indireta</v>
      </c>
      <c r="G57146" s="327">
        <f>'Comp. Desp. Indiretas'!DX112</f>
        <v>0</v>
      </c>
    </row>
    <row r="57147" spans="1:7" x14ac:dyDescent="0.25">
      <c r="A57147" s="319">
        <f>'Comp. Desp. Indiretas'!$DX$7</f>
        <v>0</v>
      </c>
      <c r="B57147" s="314" t="str">
        <f>'Composições Desp. Diretas'!$A$10</f>
        <v>SE</v>
      </c>
      <c r="C57147" s="314" t="str">
        <f>EAP!$C$9</f>
        <v>PP01</v>
      </c>
      <c r="D57147" s="315" t="str">
        <f>'Composições Desp. Diretas'!$C$10</f>
        <v>Subcontratação: realização do serviço de monit. da QAE</v>
      </c>
      <c r="E57147" s="314" t="str">
        <f>Resumo!$R$5</f>
        <v>Despesa</v>
      </c>
      <c r="F57147" s="314" t="str">
        <f>Resumo!$R$7</f>
        <v>Despesa Direta</v>
      </c>
      <c r="G57147" s="327">
        <f>'Composições Desp. Diretas'!DY10</f>
        <v>0</v>
      </c>
    </row>
    <row r="57148" spans="1:7" x14ac:dyDescent="0.25">
      <c r="A57148" s="319">
        <f>'Comp. Desp. Indiretas'!$DX$7</f>
        <v>0</v>
      </c>
      <c r="B57148" s="314" t="str">
        <f>'Composições Desp. Diretas'!$A$11</f>
        <v>MOC</v>
      </c>
      <c r="C57148" s="314" t="str">
        <f>EAP!$C$9</f>
        <v>PP01</v>
      </c>
      <c r="D57148" s="315" t="str">
        <f>'Composições Desp. Diretas'!$C$11</f>
        <v>ANALISTA DE PROJETOS PLENO</v>
      </c>
      <c r="E57148" s="314" t="str">
        <f>Resumo!$R$5</f>
        <v>Despesa</v>
      </c>
      <c r="F57148" s="314" t="str">
        <f>Resumo!$R$7</f>
        <v>Despesa Direta</v>
      </c>
      <c r="G57148" s="327">
        <f>'Composições Desp. Diretas'!DY11</f>
        <v>0</v>
      </c>
    </row>
    <row r="57149" spans="1:7" x14ac:dyDescent="0.25">
      <c r="A57149" s="319">
        <f>'Comp. Desp. Indiretas'!$DX$7</f>
        <v>0</v>
      </c>
      <c r="B57149" s="314">
        <f>'Composições Desp. Diretas'!$A$12</f>
        <v>0</v>
      </c>
      <c r="C57149" s="314" t="str">
        <f>EAP!$C$9</f>
        <v>PP01</v>
      </c>
      <c r="D57149" s="315">
        <f>'Composições Desp. Diretas'!$C$12</f>
        <v>0</v>
      </c>
      <c r="E57149" s="314" t="str">
        <f>Resumo!$R$5</f>
        <v>Despesa</v>
      </c>
      <c r="F57149" s="314" t="str">
        <f>Resumo!$R$7</f>
        <v>Despesa Direta</v>
      </c>
      <c r="G57149" s="327">
        <f>'Composições Desp. Diretas'!DY12</f>
        <v>0</v>
      </c>
    </row>
    <row r="57150" spans="1:7" x14ac:dyDescent="0.25">
      <c r="A57150" s="319">
        <f>'Comp. Desp. Indiretas'!$DX$7</f>
        <v>0</v>
      </c>
      <c r="B57150" s="314">
        <f>'Composições Desp. Diretas'!$A$13</f>
        <v>0</v>
      </c>
      <c r="C57150" s="314" t="str">
        <f>EAP!$C$9</f>
        <v>PP01</v>
      </c>
      <c r="D57150" s="315">
        <f>'Composições Desp. Diretas'!$C$13</f>
        <v>0</v>
      </c>
      <c r="E57150" s="314" t="str">
        <f>Resumo!$R$5</f>
        <v>Despesa</v>
      </c>
      <c r="F57150" s="314" t="str">
        <f>Resumo!$R$7</f>
        <v>Despesa Direta</v>
      </c>
      <c r="G57150" s="327">
        <f>'Composições Desp. Diretas'!DY13</f>
        <v>0</v>
      </c>
    </row>
    <row r="57151" spans="1:7" x14ac:dyDescent="0.25">
      <c r="A57151" s="319">
        <f>'Comp. Desp. Indiretas'!$DX$7</f>
        <v>0</v>
      </c>
      <c r="B57151" s="314">
        <f>'Composições Desp. Diretas'!$A$14</f>
        <v>0</v>
      </c>
      <c r="C57151" s="314" t="str">
        <f>EAP!$C$9</f>
        <v>PP01</v>
      </c>
      <c r="D57151" s="315">
        <f>'Composições Desp. Diretas'!$C$14</f>
        <v>0</v>
      </c>
      <c r="E57151" s="314" t="str">
        <f>Resumo!$R$5</f>
        <v>Despesa</v>
      </c>
      <c r="F57151" s="314" t="str">
        <f>Resumo!$R$7</f>
        <v>Despesa Direta</v>
      </c>
      <c r="G57151" s="327">
        <f>'Composições Desp. Diretas'!DY14</f>
        <v>0</v>
      </c>
    </row>
    <row r="57152" spans="1:7" x14ac:dyDescent="0.25">
      <c r="A57152" s="319">
        <f>'Comp. Desp. Indiretas'!$DX$7</f>
        <v>0</v>
      </c>
      <c r="B57152" s="314">
        <f>'Composições Desp. Diretas'!$A$15</f>
        <v>0</v>
      </c>
      <c r="C57152" s="314" t="str">
        <f>EAP!$C$9</f>
        <v>PP01</v>
      </c>
      <c r="D57152" s="315">
        <f>'Composições Desp. Diretas'!$C$15</f>
        <v>0</v>
      </c>
      <c r="E57152" s="314" t="str">
        <f>Resumo!$R$5</f>
        <v>Despesa</v>
      </c>
      <c r="F57152" s="314" t="str">
        <f>Resumo!$R$7</f>
        <v>Despesa Direta</v>
      </c>
      <c r="G57152" s="327">
        <f>'Composições Desp. Diretas'!DY15</f>
        <v>0</v>
      </c>
    </row>
    <row r="57153" spans="1:7" x14ac:dyDescent="0.25">
      <c r="A57153" s="319">
        <f>'Comp. Desp. Indiretas'!$DX$7</f>
        <v>0</v>
      </c>
      <c r="B57153" s="314">
        <f>'Composições Desp. Diretas'!$A$16</f>
        <v>0</v>
      </c>
      <c r="C57153" s="314" t="str">
        <f>EAP!$C$9</f>
        <v>PP01</v>
      </c>
      <c r="D57153" s="315">
        <f>'Composições Desp. Diretas'!$C$16</f>
        <v>0</v>
      </c>
      <c r="E57153" s="314" t="str">
        <f>Resumo!$R$5</f>
        <v>Despesa</v>
      </c>
      <c r="F57153" s="314" t="str">
        <f>Resumo!$R$7</f>
        <v>Despesa Direta</v>
      </c>
      <c r="G57153" s="327">
        <f>'Composições Desp. Diretas'!DY16</f>
        <v>0</v>
      </c>
    </row>
    <row r="57154" spans="1:7" x14ac:dyDescent="0.25">
      <c r="A57154" s="319">
        <f>'Comp. Desp. Indiretas'!$DX$7</f>
        <v>0</v>
      </c>
      <c r="B57154" s="314">
        <f>'Composições Desp. Diretas'!$A$17</f>
        <v>0</v>
      </c>
      <c r="C57154" s="314" t="str">
        <f>EAP!$C$9</f>
        <v>PP01</v>
      </c>
      <c r="D57154" s="315">
        <f>'Composições Desp. Diretas'!$C$17</f>
        <v>0</v>
      </c>
      <c r="E57154" s="314" t="str">
        <f>Resumo!$R$5</f>
        <v>Despesa</v>
      </c>
      <c r="F57154" s="314" t="str">
        <f>Resumo!$R$7</f>
        <v>Despesa Direta</v>
      </c>
      <c r="G57154" s="327">
        <f>'Composições Desp. Diretas'!DY17</f>
        <v>0</v>
      </c>
    </row>
    <row r="57155" spans="1:7" x14ac:dyDescent="0.25">
      <c r="A57155" s="319">
        <f>'Comp. Desp. Indiretas'!$DX$7</f>
        <v>0</v>
      </c>
      <c r="B57155" s="314">
        <f>'Composições Desp. Diretas'!$A$18</f>
        <v>0</v>
      </c>
      <c r="C57155" s="314" t="str">
        <f>EAP!$C$9</f>
        <v>PP01</v>
      </c>
      <c r="D57155" s="315">
        <f>'Composições Desp. Diretas'!$C$18</f>
        <v>0</v>
      </c>
      <c r="E57155" s="314" t="str">
        <f>Resumo!$R$5</f>
        <v>Despesa</v>
      </c>
      <c r="F57155" s="314" t="str">
        <f>Resumo!$R$7</f>
        <v>Despesa Direta</v>
      </c>
      <c r="G57155" s="327">
        <f>'Composições Desp. Diretas'!DY18</f>
        <v>0</v>
      </c>
    </row>
    <row r="57156" spans="1:7" x14ac:dyDescent="0.25">
      <c r="A57156" s="319">
        <f>'Comp. Desp. Indiretas'!$DX$7</f>
        <v>0</v>
      </c>
      <c r="B57156" s="314">
        <f>'Composições Desp. Diretas'!$A$19</f>
        <v>0</v>
      </c>
      <c r="C57156" s="314" t="str">
        <f>EAP!$C$9</f>
        <v>PP01</v>
      </c>
      <c r="D57156" s="315">
        <f>'Composições Desp. Diretas'!$C$19</f>
        <v>0</v>
      </c>
      <c r="E57156" s="314" t="str">
        <f>Resumo!$R$5</f>
        <v>Despesa</v>
      </c>
      <c r="F57156" s="314" t="str">
        <f>Resumo!$R$7</f>
        <v>Despesa Direta</v>
      </c>
      <c r="G57156" s="327">
        <f>'Composições Desp. Diretas'!DY19</f>
        <v>0</v>
      </c>
    </row>
    <row r="57157" spans="1:7" x14ac:dyDescent="0.25">
      <c r="A57157" s="319">
        <f>'Comp. Desp. Indiretas'!$DX$7</f>
        <v>0</v>
      </c>
      <c r="B57157" s="314">
        <f>'Composições Desp. Diretas'!$A$20</f>
        <v>0</v>
      </c>
      <c r="C57157" s="314" t="str">
        <f>EAP!$C$9</f>
        <v>PP01</v>
      </c>
      <c r="D57157" s="315">
        <f>'Composições Desp. Diretas'!$C$20</f>
        <v>0</v>
      </c>
      <c r="E57157" s="314" t="str">
        <f>Resumo!$R$5</f>
        <v>Despesa</v>
      </c>
      <c r="F57157" s="314" t="str">
        <f>Resumo!$R$7</f>
        <v>Despesa Direta</v>
      </c>
      <c r="G57157" s="327">
        <f>'Composições Desp. Diretas'!DY20</f>
        <v>0</v>
      </c>
    </row>
    <row r="57158" spans="1:7" x14ac:dyDescent="0.25">
      <c r="A57158" s="319">
        <f>'Comp. Desp. Indiretas'!$DX$7</f>
        <v>0</v>
      </c>
      <c r="B57158" s="314">
        <f>'Composições Desp. Diretas'!$A$21</f>
        <v>0</v>
      </c>
      <c r="C57158" s="314" t="str">
        <f>EAP!$C$9</f>
        <v>PP01</v>
      </c>
      <c r="D57158" s="315">
        <f>'Composições Desp. Diretas'!$C$21</f>
        <v>0</v>
      </c>
      <c r="E57158" s="314" t="str">
        <f>Resumo!$R$5</f>
        <v>Despesa</v>
      </c>
      <c r="F57158" s="314" t="str">
        <f>Resumo!$R$7</f>
        <v>Despesa Direta</v>
      </c>
      <c r="G57158" s="327">
        <f>'Composições Desp. Diretas'!DY21</f>
        <v>0</v>
      </c>
    </row>
    <row r="57159" spans="1:7" x14ac:dyDescent="0.25">
      <c r="A57159" s="319">
        <f>'Comp. Desp. Indiretas'!$DX$7</f>
        <v>0</v>
      </c>
      <c r="B57159" s="314">
        <f>'Composições Desp. Diretas'!$A$22</f>
        <v>0</v>
      </c>
      <c r="C57159" s="314" t="str">
        <f>EAP!$C$9</f>
        <v>PP01</v>
      </c>
      <c r="D57159" s="315">
        <f>'Composições Desp. Diretas'!$C$22</f>
        <v>0</v>
      </c>
      <c r="E57159" s="314" t="str">
        <f>Resumo!$R$5</f>
        <v>Despesa</v>
      </c>
      <c r="F57159" s="314" t="str">
        <f>Resumo!$R$7</f>
        <v>Despesa Direta</v>
      </c>
      <c r="G57159" s="327">
        <f>'Composições Desp. Diretas'!DY22</f>
        <v>0</v>
      </c>
    </row>
    <row r="57160" spans="1:7" x14ac:dyDescent="0.25">
      <c r="A57160" s="319">
        <f>'Comp. Desp. Indiretas'!$DX$7</f>
        <v>0</v>
      </c>
      <c r="B57160" s="314">
        <f>'Composições Desp. Diretas'!$A$23</f>
        <v>0</v>
      </c>
      <c r="C57160" s="314" t="str">
        <f>EAP!$C$9</f>
        <v>PP01</v>
      </c>
      <c r="D57160" s="315">
        <f>'Composições Desp. Diretas'!$C$23</f>
        <v>0</v>
      </c>
      <c r="E57160" s="314" t="str">
        <f>Resumo!$R$5</f>
        <v>Despesa</v>
      </c>
      <c r="F57160" s="314" t="str">
        <f>Resumo!$R$7</f>
        <v>Despesa Direta</v>
      </c>
      <c r="G57160" s="327">
        <f>'Composições Desp. Diretas'!DY23</f>
        <v>0</v>
      </c>
    </row>
    <row r="57178" spans="1:7" x14ac:dyDescent="0.25">
      <c r="A57178" s="319">
        <f>'Comp. Desp. Indiretas'!$DX$7</f>
        <v>0</v>
      </c>
      <c r="B57178" s="314" t="str">
        <f>'Composições Desp. Diretas'!$A$25</f>
        <v>MOC</v>
      </c>
      <c r="C57178" s="314" t="str">
        <f>EAP!$C$10</f>
        <v>PP02</v>
      </c>
      <c r="D57178" s="315" t="str">
        <f>'Composições Desp. Diretas'!$C$25</f>
        <v>TÉCNICO OPERACIONAL</v>
      </c>
      <c r="E57178" s="314" t="str">
        <f>Resumo!$R$5</f>
        <v>Despesa</v>
      </c>
      <c r="F57178" s="314" t="str">
        <f>Resumo!$R$7</f>
        <v>Despesa Direta</v>
      </c>
      <c r="G57178" s="327">
        <f>'Composições Desp. Diretas'!DY25</f>
        <v>0</v>
      </c>
    </row>
    <row r="57179" spans="1:7" x14ac:dyDescent="0.25">
      <c r="A57179" s="319">
        <f>'Comp. Desp. Indiretas'!$DX$7</f>
        <v>0</v>
      </c>
      <c r="B57179" s="314" t="str">
        <f>'Composições Desp. Diretas'!$A$26</f>
        <v>SE</v>
      </c>
      <c r="C57179" s="314" t="str">
        <f>EAP!$C$10</f>
        <v>PP02</v>
      </c>
      <c r="D57179" s="315" t="str">
        <f>'Composições Desp. Diretas'!$C$26</f>
        <v>Pedágio</v>
      </c>
      <c r="E57179" s="314" t="str">
        <f>Resumo!$R$5</f>
        <v>Despesa</v>
      </c>
      <c r="F57179" s="314" t="str">
        <f>Resumo!$R$7</f>
        <v>Despesa Direta</v>
      </c>
      <c r="G57179" s="327">
        <f>'Composições Desp. Diretas'!DY26</f>
        <v>0</v>
      </c>
    </row>
    <row r="57180" spans="1:7" x14ac:dyDescent="0.25">
      <c r="A57180" s="319">
        <f>'Comp. Desp. Indiretas'!$DX$7</f>
        <v>0</v>
      </c>
      <c r="B57180" s="314" t="str">
        <f>'Composições Desp. Diretas'!$A$27</f>
        <v>SE</v>
      </c>
      <c r="C57180" s="314" t="str">
        <f>EAP!$C$10</f>
        <v>PP02</v>
      </c>
      <c r="D57180" s="315" t="str">
        <f>'Composições Desp. Diretas'!$C$27</f>
        <v>Despacho ida e volta - sonômetro</v>
      </c>
      <c r="E57180" s="314" t="str">
        <f>Resumo!$R$5</f>
        <v>Despesa</v>
      </c>
      <c r="F57180" s="314" t="str">
        <f>Resumo!$R$7</f>
        <v>Despesa Direta</v>
      </c>
      <c r="G57180" s="327">
        <f>'Composições Desp. Diretas'!DY27</f>
        <v>0</v>
      </c>
    </row>
    <row r="57181" spans="1:7" x14ac:dyDescent="0.25">
      <c r="A57181" s="319">
        <f>'Comp. Desp. Indiretas'!$DX$7</f>
        <v>0</v>
      </c>
      <c r="B57181" s="314" t="str">
        <f>'Composições Desp. Diretas'!$A$28</f>
        <v>DG</v>
      </c>
      <c r="C57181" s="314" t="str">
        <f>EAP!$C$10</f>
        <v>PP02</v>
      </c>
      <c r="D57181" s="315" t="str">
        <f>'Composições Desp. Diretas'!$C$28</f>
        <v>ALUGUEL DE VEICULO LEVE</v>
      </c>
      <c r="E57181" s="314" t="str">
        <f>Resumo!$R$5</f>
        <v>Despesa</v>
      </c>
      <c r="F57181" s="314" t="str">
        <f>Resumo!$R$7</f>
        <v>Despesa Direta</v>
      </c>
      <c r="G57181" s="327">
        <f>'Composições Desp. Diretas'!DY28</f>
        <v>0</v>
      </c>
    </row>
    <row r="57182" spans="1:7" x14ac:dyDescent="0.25">
      <c r="A57182" s="319">
        <f>'Comp. Desp. Indiretas'!$DX$7</f>
        <v>0</v>
      </c>
      <c r="B57182" s="314" t="str">
        <f>'Composições Desp. Diretas'!$A$29</f>
        <v>DG</v>
      </c>
      <c r="C57182" s="314" t="str">
        <f>EAP!$C$10</f>
        <v>PP02</v>
      </c>
      <c r="D57182" s="315" t="str">
        <f>'Composições Desp. Diretas'!$C$29</f>
        <v>COMBUSTÍVEL - GASOLINA</v>
      </c>
      <c r="E57182" s="314" t="str">
        <f>Resumo!$R$5</f>
        <v>Despesa</v>
      </c>
      <c r="F57182" s="314" t="str">
        <f>Resumo!$R$7</f>
        <v>Despesa Direta</v>
      </c>
      <c r="G57182" s="327">
        <f>'Composições Desp. Diretas'!DY29</f>
        <v>0</v>
      </c>
    </row>
    <row r="57183" spans="1:7" x14ac:dyDescent="0.25">
      <c r="A57183" s="319">
        <f>'Comp. Desp. Indiretas'!$DX$7</f>
        <v>0</v>
      </c>
      <c r="B57183" s="314">
        <f>'Composições Desp. Diretas'!$A$30</f>
        <v>0</v>
      </c>
      <c r="C57183" s="314" t="str">
        <f>EAP!$C$10</f>
        <v>PP02</v>
      </c>
      <c r="D57183" s="315">
        <f>'Composições Desp. Diretas'!$C$30</f>
        <v>0</v>
      </c>
      <c r="E57183" s="314" t="str">
        <f>Resumo!$R$5</f>
        <v>Despesa</v>
      </c>
      <c r="F57183" s="314" t="str">
        <f>Resumo!$R$7</f>
        <v>Despesa Direta</v>
      </c>
      <c r="G57183" s="327">
        <f>'Composições Desp. Diretas'!DY30</f>
        <v>0</v>
      </c>
    </row>
    <row r="57184" spans="1:7" x14ac:dyDescent="0.25">
      <c r="A57184" s="319">
        <f>'Comp. Desp. Indiretas'!$DX$7</f>
        <v>0</v>
      </c>
      <c r="B57184" s="314">
        <f>'Composições Desp. Diretas'!$A$31</f>
        <v>0</v>
      </c>
      <c r="C57184" s="314" t="str">
        <f>EAP!$C$10</f>
        <v>PP02</v>
      </c>
      <c r="D57184" s="315">
        <f>'Composições Desp. Diretas'!$C$31</f>
        <v>0</v>
      </c>
      <c r="E57184" s="314" t="str">
        <f>Resumo!$R$5</f>
        <v>Despesa</v>
      </c>
      <c r="F57184" s="314" t="str">
        <f>Resumo!$R$7</f>
        <v>Despesa Direta</v>
      </c>
      <c r="G57184" s="327">
        <f>'Composições Desp. Diretas'!DY31</f>
        <v>0</v>
      </c>
    </row>
    <row r="57185" spans="1:7" x14ac:dyDescent="0.25">
      <c r="A57185" s="319">
        <f>'Comp. Desp. Indiretas'!$DX$7</f>
        <v>0</v>
      </c>
      <c r="B57185" s="314" t="str">
        <f>'Composições Desp. Diretas'!$A$32</f>
        <v>MOC</v>
      </c>
      <c r="C57185" s="314" t="str">
        <f>EAP!$C$10</f>
        <v>PP02</v>
      </c>
      <c r="D57185" s="315" t="str">
        <f>'Composições Desp. Diretas'!$C$32</f>
        <v>COORD. DE PROJETO</v>
      </c>
      <c r="E57185" s="314" t="str">
        <f>Resumo!$R$5</f>
        <v>Despesa</v>
      </c>
      <c r="F57185" s="314" t="str">
        <f>Resumo!$R$7</f>
        <v>Despesa Direta</v>
      </c>
      <c r="G57185" s="327">
        <f>'Composições Desp. Diretas'!DY32</f>
        <v>0</v>
      </c>
    </row>
    <row r="57186" spans="1:7" x14ac:dyDescent="0.25">
      <c r="A57186" s="319">
        <f>'Comp. Desp. Indiretas'!$DX$7</f>
        <v>0</v>
      </c>
      <c r="B57186" s="314" t="str">
        <f>'Composições Desp. Diretas'!$A$33</f>
        <v>MOC</v>
      </c>
      <c r="C57186" s="314" t="str">
        <f>EAP!$C$10</f>
        <v>PP02</v>
      </c>
      <c r="D57186" s="315" t="str">
        <f>'Composições Desp. Diretas'!$C$33</f>
        <v>ANALISTA DE PROJETOS PLENO</v>
      </c>
      <c r="E57186" s="314" t="str">
        <f>Resumo!$R$5</f>
        <v>Despesa</v>
      </c>
      <c r="F57186" s="314" t="str">
        <f>Resumo!$R$7</f>
        <v>Despesa Direta</v>
      </c>
      <c r="G57186" s="327">
        <f>'Composições Desp. Diretas'!DY33</f>
        <v>0</v>
      </c>
    </row>
    <row r="57187" spans="1:7" x14ac:dyDescent="0.25">
      <c r="A57187" s="319">
        <f>'Comp. Desp. Indiretas'!$DX$7</f>
        <v>0</v>
      </c>
      <c r="B57187" s="314" t="str">
        <f>'Composições Desp. Diretas'!$A$34</f>
        <v>MOC</v>
      </c>
      <c r="C57187" s="314" t="str">
        <f>EAP!$C$10</f>
        <v>PP02</v>
      </c>
      <c r="D57187" s="315" t="str">
        <f>'Composições Desp. Diretas'!$C$34</f>
        <v>ASSISTENTE DE PROJETOS</v>
      </c>
      <c r="E57187" s="314" t="str">
        <f>Resumo!$R$5</f>
        <v>Despesa</v>
      </c>
      <c r="F57187" s="314" t="str">
        <f>Resumo!$R$7</f>
        <v>Despesa Direta</v>
      </c>
      <c r="G57187" s="327">
        <f>'Composições Desp. Diretas'!DY34</f>
        <v>0</v>
      </c>
    </row>
    <row r="57188" spans="1:7" x14ac:dyDescent="0.25">
      <c r="A57188" s="319">
        <f>'Comp. Desp. Indiretas'!$DX$7</f>
        <v>0</v>
      </c>
      <c r="B57188" s="314" t="str">
        <f>'Composições Desp. Diretas'!$A$35</f>
        <v>MOC</v>
      </c>
      <c r="C57188" s="314" t="str">
        <f>EAP!$C$10</f>
        <v>PP02</v>
      </c>
      <c r="D57188" s="315" t="str">
        <f>'Composições Desp. Diretas'!$C$35</f>
        <v>ANALISTA DE GEOPROCESSAMENTO</v>
      </c>
      <c r="E57188" s="314" t="str">
        <f>Resumo!$R$5</f>
        <v>Despesa</v>
      </c>
      <c r="F57188" s="314" t="str">
        <f>Resumo!$R$7</f>
        <v>Despesa Direta</v>
      </c>
      <c r="G57188" s="327">
        <f>'Composições Desp. Diretas'!DY35</f>
        <v>0</v>
      </c>
    </row>
    <row r="57189" spans="1:7" x14ac:dyDescent="0.25">
      <c r="A57189" s="319">
        <f>'Comp. Desp. Indiretas'!$DX$7</f>
        <v>0</v>
      </c>
      <c r="B57189" s="314">
        <f>'Composições Desp. Diretas'!$A$36</f>
        <v>0</v>
      </c>
      <c r="C57189" s="314" t="str">
        <f>EAP!$C$10</f>
        <v>PP02</v>
      </c>
      <c r="D57189" s="315">
        <f>'Composições Desp. Diretas'!$C$36</f>
        <v>0</v>
      </c>
      <c r="E57189" s="314" t="str">
        <f>Resumo!$R$5</f>
        <v>Despesa</v>
      </c>
      <c r="F57189" s="314" t="str">
        <f>Resumo!$R$7</f>
        <v>Despesa Direta</v>
      </c>
      <c r="G57189" s="327">
        <f>'Composições Desp. Diretas'!DY36</f>
        <v>0</v>
      </c>
    </row>
    <row r="57190" spans="1:7" x14ac:dyDescent="0.25">
      <c r="A57190" s="319">
        <f>'Comp. Desp. Indiretas'!$DX$7</f>
        <v>0</v>
      </c>
      <c r="B57190" s="314">
        <f>'Composições Desp. Diretas'!$A$37</f>
        <v>0</v>
      </c>
      <c r="C57190" s="314" t="str">
        <f>EAP!$C$10</f>
        <v>PP02</v>
      </c>
      <c r="D57190" s="315">
        <f>'Composições Desp. Diretas'!$C$37</f>
        <v>0</v>
      </c>
      <c r="E57190" s="314" t="str">
        <f>Resumo!$R$5</f>
        <v>Despesa</v>
      </c>
      <c r="F57190" s="314" t="str">
        <f>Resumo!$R$7</f>
        <v>Despesa Direta</v>
      </c>
      <c r="G57190" s="327">
        <f>'Composições Desp. Diretas'!DY37</f>
        <v>0</v>
      </c>
    </row>
    <row r="57191" spans="1:7" x14ac:dyDescent="0.25">
      <c r="A57191" s="319">
        <f>'Comp. Desp. Indiretas'!$DX$7</f>
        <v>0</v>
      </c>
      <c r="B57191" s="314">
        <f>'Composições Desp. Diretas'!$A$38</f>
        <v>0</v>
      </c>
      <c r="C57191" s="314" t="str">
        <f>EAP!$C$10</f>
        <v>PP02</v>
      </c>
      <c r="D57191" s="315">
        <f>'Composições Desp. Diretas'!$C$38</f>
        <v>0</v>
      </c>
      <c r="E57191" s="314" t="str">
        <f>Resumo!$R$5</f>
        <v>Despesa</v>
      </c>
      <c r="F57191" s="314" t="str">
        <f>Resumo!$R$7</f>
        <v>Despesa Direta</v>
      </c>
      <c r="G57191" s="327">
        <f>'Composições Desp. Diretas'!DY38</f>
        <v>0</v>
      </c>
    </row>
    <row r="57192" spans="1:7" x14ac:dyDescent="0.25">
      <c r="A57192" s="319">
        <f>'Comp. Desp. Indiretas'!$DX$7</f>
        <v>0</v>
      </c>
      <c r="B57192" s="314">
        <f>'Composições Desp. Diretas'!$A$39</f>
        <v>0</v>
      </c>
      <c r="C57192" s="314" t="str">
        <f>EAP!$C$10</f>
        <v>PP02</v>
      </c>
      <c r="D57192" s="315">
        <f>'Composições Desp. Diretas'!$C$39</f>
        <v>0</v>
      </c>
      <c r="E57192" s="314" t="str">
        <f>Resumo!$R$5</f>
        <v>Despesa</v>
      </c>
      <c r="F57192" s="314" t="str">
        <f>Resumo!$R$7</f>
        <v>Despesa Direta</v>
      </c>
      <c r="G57192" s="327">
        <f>'Composições Desp. Diretas'!DY39</f>
        <v>0</v>
      </c>
    </row>
    <row r="57193" spans="1:7" x14ac:dyDescent="0.25">
      <c r="A57193" s="319">
        <f>'Comp. Desp. Indiretas'!$DX$7</f>
        <v>0</v>
      </c>
      <c r="B57193" s="314">
        <f>'Composições Desp. Diretas'!$A$40</f>
        <v>0</v>
      </c>
      <c r="C57193" s="314" t="str">
        <f>EAP!$C$10</f>
        <v>PP02</v>
      </c>
      <c r="D57193" s="315">
        <f>'Composições Desp. Diretas'!$C$40</f>
        <v>0</v>
      </c>
      <c r="E57193" s="314" t="str">
        <f>Resumo!$R$5</f>
        <v>Despesa</v>
      </c>
      <c r="F57193" s="314" t="str">
        <f>Resumo!$R$7</f>
        <v>Despesa Direta</v>
      </c>
      <c r="G57193" s="327">
        <f>'Composições Desp. Diretas'!DY40</f>
        <v>0</v>
      </c>
    </row>
    <row r="57194" spans="1:7" x14ac:dyDescent="0.25">
      <c r="A57194" s="319">
        <f>'Comp. Desp. Indiretas'!$DX$7</f>
        <v>0</v>
      </c>
      <c r="B57194" s="314">
        <f>'Composições Desp. Diretas'!$A$41</f>
        <v>0</v>
      </c>
      <c r="C57194" s="314" t="str">
        <f>EAP!$C$10</f>
        <v>PP02</v>
      </c>
      <c r="D57194" s="315">
        <f>'Composições Desp. Diretas'!$C$41</f>
        <v>0</v>
      </c>
      <c r="E57194" s="314" t="str">
        <f>Resumo!$R$5</f>
        <v>Despesa</v>
      </c>
      <c r="F57194" s="314" t="str">
        <f>Resumo!$R$7</f>
        <v>Despesa Direta</v>
      </c>
      <c r="G57194" s="327">
        <f>'Composições Desp. Diretas'!DY41</f>
        <v>0</v>
      </c>
    </row>
    <row r="57195" spans="1:7" x14ac:dyDescent="0.25">
      <c r="A57195" s="319">
        <f>'Comp. Desp. Indiretas'!$DX$7</f>
        <v>0</v>
      </c>
      <c r="B57195" s="314">
        <f>'Composições Desp. Diretas'!$A$42</f>
        <v>0</v>
      </c>
      <c r="C57195" s="314" t="str">
        <f>EAP!$C$10</f>
        <v>PP02</v>
      </c>
      <c r="D57195" s="315">
        <f>'Composições Desp. Diretas'!$C$42</f>
        <v>0</v>
      </c>
      <c r="E57195" s="314" t="str">
        <f>Resumo!$R$5</f>
        <v>Despesa</v>
      </c>
      <c r="F57195" s="314" t="str">
        <f>Resumo!$R$7</f>
        <v>Despesa Direta</v>
      </c>
      <c r="G57195" s="327">
        <f>'Composições Desp. Diretas'!DY42</f>
        <v>0</v>
      </c>
    </row>
    <row r="57196" spans="1:7" x14ac:dyDescent="0.25">
      <c r="A57196" s="319">
        <f>'Comp. Desp. Indiretas'!$DX$7</f>
        <v>0</v>
      </c>
      <c r="B57196" s="314">
        <f>'Composições Desp. Diretas'!$A$43</f>
        <v>0</v>
      </c>
      <c r="C57196" s="314" t="str">
        <f>EAP!$C$10</f>
        <v>PP02</v>
      </c>
      <c r="D57196" s="315">
        <f>'Composições Desp. Diretas'!$C$43</f>
        <v>0</v>
      </c>
      <c r="E57196" s="314" t="str">
        <f>Resumo!$R$5</f>
        <v>Despesa</v>
      </c>
      <c r="F57196" s="314" t="str">
        <f>Resumo!$R$7</f>
        <v>Despesa Direta</v>
      </c>
      <c r="G57196" s="327">
        <f>'Composições Desp. Diretas'!DY43</f>
        <v>0</v>
      </c>
    </row>
    <row r="57197" spans="1:7" x14ac:dyDescent="0.25">
      <c r="A57197" s="319">
        <f>'Comp. Desp. Indiretas'!$DX$7</f>
        <v>0</v>
      </c>
      <c r="B57197" s="314">
        <f>'Composições Desp. Diretas'!$A$44</f>
        <v>0</v>
      </c>
      <c r="C57197" s="314" t="str">
        <f>EAP!$C$10</f>
        <v>PP02</v>
      </c>
      <c r="D57197" s="315">
        <f>'Composições Desp. Diretas'!$C$44</f>
        <v>0</v>
      </c>
      <c r="E57197" s="314" t="str">
        <f>Resumo!$R$5</f>
        <v>Despesa</v>
      </c>
      <c r="F57197" s="314" t="str">
        <f>Resumo!$R$7</f>
        <v>Despesa Direta</v>
      </c>
      <c r="G57197" s="327">
        <f>'Composições Desp. Diretas'!DY44</f>
        <v>0</v>
      </c>
    </row>
    <row r="57198" spans="1:7" x14ac:dyDescent="0.25">
      <c r="A57198" s="319">
        <f>'Comp. Desp. Indiretas'!$DX$7</f>
        <v>0</v>
      </c>
      <c r="B57198" s="314">
        <f>'Composições Desp. Diretas'!$A$45</f>
        <v>0</v>
      </c>
      <c r="C57198" s="314" t="str">
        <f>EAP!$C$10</f>
        <v>PP02</v>
      </c>
      <c r="D57198" s="315">
        <f>'Composições Desp. Diretas'!$C$45</f>
        <v>0</v>
      </c>
      <c r="E57198" s="314" t="str">
        <f>Resumo!$R$5</f>
        <v>Despesa</v>
      </c>
      <c r="F57198" s="314" t="str">
        <f>Resumo!$R$7</f>
        <v>Despesa Direta</v>
      </c>
      <c r="G57198" s="327">
        <f>'Composições Desp. Diretas'!DY45</f>
        <v>0</v>
      </c>
    </row>
    <row r="57199" spans="1:7" x14ac:dyDescent="0.25">
      <c r="A57199" s="319">
        <f>'Comp. Desp. Indiretas'!$DX$7</f>
        <v>0</v>
      </c>
      <c r="B57199" s="314">
        <f>'Composições Desp. Diretas'!$A$46</f>
        <v>0</v>
      </c>
      <c r="C57199" s="314" t="str">
        <f>EAP!$C$10</f>
        <v>PP02</v>
      </c>
      <c r="D57199" s="315">
        <f>'Composições Desp. Diretas'!$C$46</f>
        <v>0</v>
      </c>
      <c r="E57199" s="314" t="str">
        <f>Resumo!$R$5</f>
        <v>Despesa</v>
      </c>
      <c r="F57199" s="314" t="str">
        <f>Resumo!$R$7</f>
        <v>Despesa Direta</v>
      </c>
      <c r="G57199" s="327">
        <f>'Composições Desp. Diretas'!DY46</f>
        <v>0</v>
      </c>
    </row>
    <row r="57200" spans="1:7" x14ac:dyDescent="0.25">
      <c r="A57200" s="319">
        <f>'Comp. Desp. Indiretas'!$DX$7</f>
        <v>0</v>
      </c>
      <c r="B57200" s="314">
        <f>'Composições Desp. Diretas'!$A$47</f>
        <v>0</v>
      </c>
      <c r="C57200" s="314" t="str">
        <f>EAP!$C$10</f>
        <v>PP02</v>
      </c>
      <c r="D57200" s="315">
        <f>'Composições Desp. Diretas'!$C$47</f>
        <v>0</v>
      </c>
      <c r="E57200" s="314" t="str">
        <f>Resumo!$R$5</f>
        <v>Despesa</v>
      </c>
      <c r="F57200" s="314" t="str">
        <f>Resumo!$R$7</f>
        <v>Despesa Direta</v>
      </c>
      <c r="G57200" s="327">
        <f>'Composições Desp. Diretas'!DY47</f>
        <v>0</v>
      </c>
    </row>
    <row r="57201" spans="1:7" x14ac:dyDescent="0.25">
      <c r="A57201" s="319">
        <f>'Comp. Desp. Indiretas'!$DX$7</f>
        <v>0</v>
      </c>
      <c r="B57201" s="314">
        <f>'Composições Desp. Diretas'!$A$48</f>
        <v>0</v>
      </c>
      <c r="C57201" s="314" t="str">
        <f>EAP!$C$10</f>
        <v>PP02</v>
      </c>
      <c r="D57201" s="315">
        <f>'Composições Desp. Diretas'!$C$48</f>
        <v>0</v>
      </c>
      <c r="E57201" s="314" t="str">
        <f>Resumo!$R$5</f>
        <v>Despesa</v>
      </c>
      <c r="F57201" s="314" t="str">
        <f>Resumo!$R$7</f>
        <v>Despesa Direta</v>
      </c>
      <c r="G57201" s="327">
        <f>'Composições Desp. Diretas'!DY48</f>
        <v>0</v>
      </c>
    </row>
    <row r="57202" spans="1:7" x14ac:dyDescent="0.25">
      <c r="A57202" s="319">
        <f>'Comp. Desp. Indiretas'!$DX$7</f>
        <v>0</v>
      </c>
      <c r="B57202" s="314">
        <f>'Composições Desp. Diretas'!$A$49</f>
        <v>0</v>
      </c>
      <c r="C57202" s="314" t="str">
        <f>EAP!$C$10</f>
        <v>PP02</v>
      </c>
      <c r="D57202" s="315">
        <f>'Composições Desp. Diretas'!$C$49</f>
        <v>0</v>
      </c>
      <c r="E57202" s="314" t="str">
        <f>Resumo!$R$5</f>
        <v>Despesa</v>
      </c>
      <c r="F57202" s="314" t="str">
        <f>Resumo!$R$7</f>
        <v>Despesa Direta</v>
      </c>
      <c r="G57202" s="327">
        <f>'Composições Desp. Diretas'!DY49</f>
        <v>0</v>
      </c>
    </row>
    <row r="57203" spans="1:7" x14ac:dyDescent="0.25">
      <c r="A57203" s="319">
        <f>'Comp. Desp. Indiretas'!$DX$7</f>
        <v>0</v>
      </c>
      <c r="B57203" s="314">
        <f>'Composições Desp. Diretas'!$A$50</f>
        <v>0</v>
      </c>
      <c r="C57203" s="314" t="str">
        <f>EAP!$C$10</f>
        <v>PP02</v>
      </c>
      <c r="D57203" s="315">
        <f>'Composições Desp. Diretas'!$C$50</f>
        <v>0</v>
      </c>
      <c r="E57203" s="314" t="str">
        <f>Resumo!$R$5</f>
        <v>Despesa</v>
      </c>
      <c r="F57203" s="314" t="str">
        <f>Resumo!$R$7</f>
        <v>Despesa Direta</v>
      </c>
      <c r="G57203" s="327">
        <f>'Composições Desp. Diretas'!DY50</f>
        <v>0</v>
      </c>
    </row>
    <row r="57204" spans="1:7" x14ac:dyDescent="0.25">
      <c r="A57204" s="319">
        <f>'Comp. Desp. Indiretas'!$DX$7</f>
        <v>0</v>
      </c>
      <c r="B57204" s="314">
        <f>'Composições Desp. Diretas'!$A$51</f>
        <v>0</v>
      </c>
      <c r="C57204" s="314" t="str">
        <f>EAP!$C$10</f>
        <v>PP02</v>
      </c>
      <c r="D57204" s="315">
        <f>'Composições Desp. Diretas'!$C$51</f>
        <v>0</v>
      </c>
      <c r="E57204" s="314" t="str">
        <f>Resumo!$R$5</f>
        <v>Despesa</v>
      </c>
      <c r="F57204" s="314" t="str">
        <f>Resumo!$R$7</f>
        <v>Despesa Direta</v>
      </c>
      <c r="G57204" s="327">
        <f>'Composições Desp. Diretas'!DY51</f>
        <v>0</v>
      </c>
    </row>
    <row r="57205" spans="1:7" x14ac:dyDescent="0.25">
      <c r="A57205" s="319">
        <f>'Comp. Desp. Indiretas'!$DX$7</f>
        <v>0</v>
      </c>
      <c r="B57205" s="314">
        <f>'Composições Desp. Diretas'!$A$52</f>
        <v>0</v>
      </c>
      <c r="C57205" s="314" t="str">
        <f>EAP!$C$10</f>
        <v>PP02</v>
      </c>
      <c r="D57205" s="315">
        <f>'Composições Desp. Diretas'!$C$52</f>
        <v>0</v>
      </c>
      <c r="E57205" s="314" t="str">
        <f>Resumo!$R$5</f>
        <v>Despesa</v>
      </c>
      <c r="F57205" s="314" t="str">
        <f>Resumo!$R$7</f>
        <v>Despesa Direta</v>
      </c>
      <c r="G57205" s="327">
        <f>'Composições Desp. Diretas'!DY52</f>
        <v>0</v>
      </c>
    </row>
    <row r="57206" spans="1:7" x14ac:dyDescent="0.25">
      <c r="A57206" s="319">
        <f>'Comp. Desp. Indiretas'!$DX$7</f>
        <v>0</v>
      </c>
      <c r="B57206" s="314">
        <f>'Composições Desp. Diretas'!$A$53</f>
        <v>0</v>
      </c>
      <c r="C57206" s="314" t="str">
        <f>EAP!$C$10</f>
        <v>PP02</v>
      </c>
      <c r="D57206" s="315">
        <f>'Composições Desp. Diretas'!$C$53</f>
        <v>0</v>
      </c>
      <c r="E57206" s="314" t="str">
        <f>Resumo!$R$5</f>
        <v>Despesa</v>
      </c>
      <c r="F57206" s="314" t="str">
        <f>Resumo!$R$7</f>
        <v>Despesa Direta</v>
      </c>
      <c r="G57206" s="327">
        <f>'Composições Desp. Diretas'!DY53</f>
        <v>0</v>
      </c>
    </row>
    <row r="57207" spans="1:7" x14ac:dyDescent="0.25">
      <c r="A57207" s="319">
        <f>'Comp. Desp. Indiretas'!$DX$7</f>
        <v>0</v>
      </c>
      <c r="B57207" s="314">
        <f>'Composições Desp. Diretas'!$A$54</f>
        <v>0</v>
      </c>
      <c r="C57207" s="314" t="str">
        <f>EAP!$C$10</f>
        <v>PP02</v>
      </c>
      <c r="D57207" s="315">
        <f>'Composições Desp. Diretas'!$C$54</f>
        <v>0</v>
      </c>
      <c r="E57207" s="314" t="str">
        <f>Resumo!$R$5</f>
        <v>Despesa</v>
      </c>
      <c r="F57207" s="314" t="str">
        <f>Resumo!$R$7</f>
        <v>Despesa Direta</v>
      </c>
      <c r="G57207" s="327">
        <f>'Composições Desp. Diretas'!DY54</f>
        <v>0</v>
      </c>
    </row>
    <row r="57208" spans="1:7" x14ac:dyDescent="0.25">
      <c r="A57208" s="319">
        <f>'Comp. Desp. Indiretas'!$DX$7</f>
        <v>0</v>
      </c>
      <c r="B57208" s="314">
        <f>'Composições Desp. Diretas'!$A$55</f>
        <v>0</v>
      </c>
      <c r="C57208" s="314" t="str">
        <f>EAP!$C$10</f>
        <v>PP02</v>
      </c>
      <c r="D57208" s="315">
        <f>'Composições Desp. Diretas'!$C$55</f>
        <v>0</v>
      </c>
      <c r="E57208" s="314" t="str">
        <f>Resumo!$R$5</f>
        <v>Despesa</v>
      </c>
      <c r="F57208" s="314" t="str">
        <f>Resumo!$R$7</f>
        <v>Despesa Direta</v>
      </c>
      <c r="G57208" s="327">
        <f>'Composições Desp. Diretas'!DY55</f>
        <v>0</v>
      </c>
    </row>
    <row r="57209" spans="1:7" x14ac:dyDescent="0.25">
      <c r="A57209" s="319">
        <f>'Comp. Desp. Indiretas'!$DX$7</f>
        <v>0</v>
      </c>
      <c r="B57209" s="314" t="str">
        <f>'Composições Desp. Diretas'!$A$57</f>
        <v>SE</v>
      </c>
      <c r="C57209" s="314" t="str">
        <f>EAP!$C$11</f>
        <v>PP03</v>
      </c>
      <c r="D57209" s="315" t="str">
        <f>'Composições Desp. Diretas'!$C$57</f>
        <v>análise lab eflu</v>
      </c>
      <c r="E57209" s="314" t="str">
        <f>Resumo!$R$5</f>
        <v>Despesa</v>
      </c>
      <c r="F57209" s="314" t="str">
        <f>Resumo!$R$7</f>
        <v>Despesa Direta</v>
      </c>
      <c r="G57209" s="327">
        <f>'Composições Desp. Diretas'!DY57</f>
        <v>0</v>
      </c>
    </row>
    <row r="57210" spans="1:7" x14ac:dyDescent="0.25">
      <c r="A57210" s="319">
        <f>'Comp. Desp. Indiretas'!$DX$7</f>
        <v>0</v>
      </c>
      <c r="B57210" s="314" t="str">
        <f>'Composições Desp. Diretas'!$A$58</f>
        <v>MOC</v>
      </c>
      <c r="C57210" s="314" t="str">
        <f>EAP!$C$11</f>
        <v>PP03</v>
      </c>
      <c r="D57210" s="315" t="str">
        <f>'Composições Desp. Diretas'!$C$58</f>
        <v>ANALISTA DE PROJETOS PLENO</v>
      </c>
      <c r="E57210" s="314" t="str">
        <f>Resumo!$R$5</f>
        <v>Despesa</v>
      </c>
      <c r="F57210" s="314" t="str">
        <f>Resumo!$R$7</f>
        <v>Despesa Direta</v>
      </c>
      <c r="G57210" s="327">
        <f>'Composições Desp. Diretas'!DY58</f>
        <v>0</v>
      </c>
    </row>
    <row r="57211" spans="1:7" x14ac:dyDescent="0.25">
      <c r="A57211" s="319">
        <f>'Comp. Desp. Indiretas'!$DX$7</f>
        <v>0</v>
      </c>
      <c r="B57211" s="314" t="str">
        <f>'Composições Desp. Diretas'!$A$59</f>
        <v>SE</v>
      </c>
      <c r="C57211" s="314" t="str">
        <f>EAP!$C$11</f>
        <v>PP03</v>
      </c>
      <c r="D57211" s="315" t="str">
        <f>'Composições Desp. Diretas'!$C$59</f>
        <v>Elaboração de RT Ecotox</v>
      </c>
      <c r="E57211" s="314" t="str">
        <f>Resumo!$R$5</f>
        <v>Despesa</v>
      </c>
      <c r="F57211" s="314" t="str">
        <f>Resumo!$R$7</f>
        <v>Despesa Direta</v>
      </c>
      <c r="G57211" s="327">
        <f>'Composições Desp. Diretas'!DY59</f>
        <v>0</v>
      </c>
    </row>
    <row r="57212" spans="1:7" x14ac:dyDescent="0.25">
      <c r="A57212" s="319">
        <f>'Comp. Desp. Indiretas'!$DX$7</f>
        <v>0</v>
      </c>
      <c r="B57212" s="314">
        <f>'Composições Desp. Diretas'!$A$60</f>
        <v>0</v>
      </c>
      <c r="C57212" s="314" t="str">
        <f>EAP!$C$11</f>
        <v>PP03</v>
      </c>
      <c r="D57212" s="315">
        <f>'Composições Desp. Diretas'!$C$60</f>
        <v>0</v>
      </c>
      <c r="E57212" s="314" t="str">
        <f>Resumo!$R$5</f>
        <v>Despesa</v>
      </c>
      <c r="F57212" s="314" t="str">
        <f>Resumo!$R$7</f>
        <v>Despesa Direta</v>
      </c>
      <c r="G57212" s="327">
        <f>'Composições Desp. Diretas'!DY60</f>
        <v>0</v>
      </c>
    </row>
    <row r="57213" spans="1:7" x14ac:dyDescent="0.25">
      <c r="A57213" s="319">
        <f>'Comp. Desp. Indiretas'!$DX$7</f>
        <v>0</v>
      </c>
      <c r="B57213" s="314">
        <f>'Composições Desp. Diretas'!$A$61</f>
        <v>0</v>
      </c>
      <c r="C57213" s="314" t="str">
        <f>EAP!$C$11</f>
        <v>PP03</v>
      </c>
      <c r="D57213" s="315">
        <f>'Composições Desp. Diretas'!$C$61</f>
        <v>0</v>
      </c>
      <c r="E57213" s="314" t="str">
        <f>Resumo!$R$5</f>
        <v>Despesa</v>
      </c>
      <c r="F57213" s="314" t="str">
        <f>Resumo!$R$7</f>
        <v>Despesa Direta</v>
      </c>
      <c r="G57213" s="327">
        <f>'Composições Desp. Diretas'!DY61</f>
        <v>0</v>
      </c>
    </row>
    <row r="57214" spans="1:7" x14ac:dyDescent="0.25">
      <c r="A57214" s="319">
        <f>'Comp. Desp. Indiretas'!$DX$7</f>
        <v>0</v>
      </c>
      <c r="B57214" s="314" t="str">
        <f>'Composições Desp. Diretas'!$A$62</f>
        <v>MOC</v>
      </c>
      <c r="C57214" s="314" t="str">
        <f>EAP!$C$11</f>
        <v>PP03</v>
      </c>
      <c r="D57214" s="315" t="str">
        <f>'Composições Desp. Diretas'!$C$62</f>
        <v>TÉCNICO OPERACIONAL</v>
      </c>
      <c r="E57214" s="314" t="str">
        <f>Resumo!$R$5</f>
        <v>Despesa</v>
      </c>
      <c r="F57214" s="314" t="str">
        <f>Resumo!$R$7</f>
        <v>Despesa Direta</v>
      </c>
      <c r="G57214" s="327">
        <f>'Composições Desp. Diretas'!DY62</f>
        <v>0</v>
      </c>
    </row>
    <row r="57215" spans="1:7" x14ac:dyDescent="0.25">
      <c r="A57215" s="319">
        <f>'Comp. Desp. Indiretas'!$DX$7</f>
        <v>0</v>
      </c>
      <c r="B57215" s="314" t="str">
        <f>'Composições Desp. Diretas'!$A$63</f>
        <v>DG</v>
      </c>
      <c r="C57215" s="314" t="str">
        <f>EAP!$C$11</f>
        <v>PP03</v>
      </c>
      <c r="D57215" s="315" t="str">
        <f>'Composições Desp. Diretas'!$C$63</f>
        <v>COMBUSTÍVEL - GASOLINA</v>
      </c>
      <c r="E57215" s="314" t="str">
        <f>Resumo!$R$5</f>
        <v>Despesa</v>
      </c>
      <c r="F57215" s="314" t="str">
        <f>Resumo!$R$7</f>
        <v>Despesa Direta</v>
      </c>
      <c r="G57215" s="327">
        <f>'Composições Desp. Diretas'!DY63</f>
        <v>0</v>
      </c>
    </row>
    <row r="57216" spans="1:7" x14ac:dyDescent="0.25">
      <c r="A57216" s="319">
        <f>'Comp. Desp. Indiretas'!$DX$7</f>
        <v>0</v>
      </c>
      <c r="B57216" s="314">
        <f>'Composições Desp. Diretas'!$A$64</f>
        <v>0</v>
      </c>
      <c r="C57216" s="314" t="str">
        <f>EAP!$C$11</f>
        <v>PP03</v>
      </c>
      <c r="D57216" s="315">
        <f>'Composições Desp. Diretas'!$C$64</f>
        <v>0</v>
      </c>
      <c r="E57216" s="314" t="str">
        <f>Resumo!$R$5</f>
        <v>Despesa</v>
      </c>
      <c r="F57216" s="314" t="str">
        <f>Resumo!$R$7</f>
        <v>Despesa Direta</v>
      </c>
      <c r="G57216" s="327">
        <f>'Composições Desp. Diretas'!DY64</f>
        <v>0</v>
      </c>
    </row>
    <row r="57217" spans="1:7" x14ac:dyDescent="0.25">
      <c r="A57217" s="319">
        <f>'Comp. Desp. Indiretas'!$DX$7</f>
        <v>0</v>
      </c>
      <c r="B57217" s="314">
        <f>'Composições Desp. Diretas'!$A$65</f>
        <v>0</v>
      </c>
      <c r="C57217" s="314" t="str">
        <f>EAP!$C$11</f>
        <v>PP03</v>
      </c>
      <c r="D57217" s="315">
        <f>'Composições Desp. Diretas'!$C$65</f>
        <v>0</v>
      </c>
      <c r="E57217" s="314" t="str">
        <f>Resumo!$R$5</f>
        <v>Despesa</v>
      </c>
      <c r="F57217" s="314" t="str">
        <f>Resumo!$R$7</f>
        <v>Despesa Direta</v>
      </c>
      <c r="G57217" s="327">
        <f>'Composições Desp. Diretas'!DY65</f>
        <v>0</v>
      </c>
    </row>
    <row r="57218" spans="1:7" x14ac:dyDescent="0.25">
      <c r="A57218" s="319">
        <f>'Comp. Desp. Indiretas'!$DX$7</f>
        <v>0</v>
      </c>
      <c r="B57218" s="314">
        <f>'Composições Desp. Diretas'!$A$66</f>
        <v>0</v>
      </c>
      <c r="C57218" s="314" t="str">
        <f>EAP!$C$11</f>
        <v>PP03</v>
      </c>
      <c r="D57218" s="315">
        <f>'Composições Desp. Diretas'!$C$66</f>
        <v>0</v>
      </c>
      <c r="E57218" s="314" t="str">
        <f>Resumo!$R$5</f>
        <v>Despesa</v>
      </c>
      <c r="F57218" s="314" t="str">
        <f>Resumo!$R$7</f>
        <v>Despesa Direta</v>
      </c>
      <c r="G57218" s="327">
        <f>'Composições Desp. Diretas'!DY66</f>
        <v>0</v>
      </c>
    </row>
    <row r="57219" spans="1:7" x14ac:dyDescent="0.25">
      <c r="A57219" s="319">
        <f>'Comp. Desp. Indiretas'!$DX$7</f>
        <v>0</v>
      </c>
      <c r="B57219" s="314">
        <f>'Composições Desp. Diretas'!$A$67</f>
        <v>0</v>
      </c>
      <c r="C57219" s="314" t="str">
        <f>EAP!$C$11</f>
        <v>PP03</v>
      </c>
      <c r="D57219" s="315">
        <f>'Composições Desp. Diretas'!$C$67</f>
        <v>0</v>
      </c>
      <c r="E57219" s="314" t="str">
        <f>Resumo!$R$5</f>
        <v>Despesa</v>
      </c>
      <c r="F57219" s="314" t="str">
        <f>Resumo!$R$7</f>
        <v>Despesa Direta</v>
      </c>
      <c r="G57219" s="327">
        <f>'Composições Desp. Diretas'!DY67</f>
        <v>0</v>
      </c>
    </row>
    <row r="57220" spans="1:7" x14ac:dyDescent="0.25">
      <c r="A57220" s="319">
        <f>'Comp. Desp. Indiretas'!$DX$7</f>
        <v>0</v>
      </c>
      <c r="B57220" s="314">
        <f>'Composições Desp. Diretas'!$A$68</f>
        <v>0</v>
      </c>
      <c r="C57220" s="314" t="str">
        <f>EAP!$C$11</f>
        <v>PP03</v>
      </c>
      <c r="D57220" s="315">
        <f>'Composições Desp. Diretas'!$C$68</f>
        <v>0</v>
      </c>
      <c r="E57220" s="314" t="str">
        <f>Resumo!$R$5</f>
        <v>Despesa</v>
      </c>
      <c r="F57220" s="314" t="str">
        <f>Resumo!$R$7</f>
        <v>Despesa Direta</v>
      </c>
      <c r="G57220" s="327">
        <f>'Composições Desp. Diretas'!DY68</f>
        <v>0</v>
      </c>
    </row>
    <row r="57221" spans="1:7" x14ac:dyDescent="0.25">
      <c r="A57221" s="319">
        <f>'Comp. Desp. Indiretas'!$DX$7</f>
        <v>0</v>
      </c>
      <c r="B57221" s="314">
        <f>'Composições Desp. Diretas'!$A$69</f>
        <v>0</v>
      </c>
      <c r="C57221" s="314" t="str">
        <f>EAP!$C$11</f>
        <v>PP03</v>
      </c>
      <c r="D57221" s="315">
        <f>'Composições Desp. Diretas'!$C$69</f>
        <v>0</v>
      </c>
      <c r="E57221" s="314" t="str">
        <f>Resumo!$R$5</f>
        <v>Despesa</v>
      </c>
      <c r="F57221" s="314" t="str">
        <f>Resumo!$R$7</f>
        <v>Despesa Direta</v>
      </c>
      <c r="G57221" s="327">
        <f>'Composições Desp. Diretas'!DY69</f>
        <v>0</v>
      </c>
    </row>
    <row r="57222" spans="1:7" x14ac:dyDescent="0.25">
      <c r="A57222" s="319">
        <f>'Comp. Desp. Indiretas'!$DX$7</f>
        <v>0</v>
      </c>
      <c r="B57222" s="314">
        <f>'Composições Desp. Diretas'!$A$70</f>
        <v>0</v>
      </c>
      <c r="C57222" s="314" t="str">
        <f>EAP!$C$11</f>
        <v>PP03</v>
      </c>
      <c r="D57222" s="315">
        <f>'Composições Desp. Diretas'!$C$70</f>
        <v>0</v>
      </c>
      <c r="E57222" s="314" t="str">
        <f>Resumo!$R$5</f>
        <v>Despesa</v>
      </c>
      <c r="F57222" s="314" t="str">
        <f>Resumo!$R$7</f>
        <v>Despesa Direta</v>
      </c>
      <c r="G57222" s="327">
        <f>'Composições Desp. Diretas'!DY70</f>
        <v>0</v>
      </c>
    </row>
    <row r="57223" spans="1:7" x14ac:dyDescent="0.25">
      <c r="A57223" s="319">
        <f>'Comp. Desp. Indiretas'!$DX$7</f>
        <v>0</v>
      </c>
      <c r="B57223" s="314">
        <f>'Composições Desp. Diretas'!$A$71</f>
        <v>0</v>
      </c>
      <c r="C57223" s="314" t="str">
        <f>EAP!$C$11</f>
        <v>PP03</v>
      </c>
      <c r="D57223" s="315">
        <f>'Composições Desp. Diretas'!$C$71</f>
        <v>0</v>
      </c>
      <c r="E57223" s="314" t="str">
        <f>Resumo!$R$5</f>
        <v>Despesa</v>
      </c>
      <c r="F57223" s="314" t="str">
        <f>Resumo!$R$7</f>
        <v>Despesa Direta</v>
      </c>
      <c r="G57223" s="327">
        <f>'Composições Desp. Diretas'!DY71</f>
        <v>0</v>
      </c>
    </row>
    <row r="57224" spans="1:7" x14ac:dyDescent="0.25">
      <c r="A57224" s="319">
        <f>'Comp. Desp. Indiretas'!$DX$7</f>
        <v>0</v>
      </c>
      <c r="B57224" s="314">
        <f>'Composições Desp. Diretas'!$A$72</f>
        <v>0</v>
      </c>
      <c r="C57224" s="314" t="str">
        <f>EAP!$C$11</f>
        <v>PP03</v>
      </c>
      <c r="D57224" s="315">
        <f>'Composições Desp. Diretas'!$C$72</f>
        <v>0</v>
      </c>
      <c r="E57224" s="314" t="str">
        <f>Resumo!$R$5</f>
        <v>Despesa</v>
      </c>
      <c r="F57224" s="314" t="str">
        <f>Resumo!$R$7</f>
        <v>Despesa Direta</v>
      </c>
      <c r="G57224" s="327">
        <f>'Composições Desp. Diretas'!DY72</f>
        <v>0</v>
      </c>
    </row>
    <row r="57225" spans="1:7" x14ac:dyDescent="0.25">
      <c r="A57225" s="319">
        <f>'Comp. Desp. Indiretas'!$DX$7</f>
        <v>0</v>
      </c>
      <c r="B57225" s="314">
        <f>'Composições Desp. Diretas'!$A$73</f>
        <v>0</v>
      </c>
      <c r="C57225" s="314" t="str">
        <f>EAP!$C$11</f>
        <v>PP03</v>
      </c>
      <c r="D57225" s="315">
        <f>'Composições Desp. Diretas'!$C$73</f>
        <v>0</v>
      </c>
      <c r="E57225" s="314" t="str">
        <f>Resumo!$R$5</f>
        <v>Despesa</v>
      </c>
      <c r="F57225" s="314" t="str">
        <f>Resumo!$R$7</f>
        <v>Despesa Direta</v>
      </c>
      <c r="G57225" s="327">
        <f>'Composições Desp. Diretas'!DY73</f>
        <v>0</v>
      </c>
    </row>
    <row r="57226" spans="1:7" x14ac:dyDescent="0.25">
      <c r="A57226" s="319">
        <f>'Comp. Desp. Indiretas'!$DX$7</f>
        <v>0</v>
      </c>
      <c r="B57226" s="314">
        <f>'Composições Desp. Diretas'!$A$74</f>
        <v>0</v>
      </c>
      <c r="C57226" s="314" t="str">
        <f>EAP!$C$11</f>
        <v>PP03</v>
      </c>
      <c r="D57226" s="315">
        <f>'Composições Desp. Diretas'!$C$74</f>
        <v>0</v>
      </c>
      <c r="E57226" s="314" t="str">
        <f>Resumo!$R$5</f>
        <v>Despesa</v>
      </c>
      <c r="F57226" s="314" t="str">
        <f>Resumo!$R$7</f>
        <v>Despesa Direta</v>
      </c>
      <c r="G57226" s="327">
        <f>'Composições Desp. Diretas'!DY74</f>
        <v>0</v>
      </c>
    </row>
    <row r="57227" spans="1:7" x14ac:dyDescent="0.25">
      <c r="A57227" s="319">
        <f>'Comp. Desp. Indiretas'!$DX$7</f>
        <v>0</v>
      </c>
      <c r="B57227" s="314">
        <f>'Composições Desp. Diretas'!$A$75</f>
        <v>0</v>
      </c>
      <c r="C57227" s="314" t="str">
        <f>EAP!$C$11</f>
        <v>PP03</v>
      </c>
      <c r="D57227" s="315">
        <f>'Composições Desp. Diretas'!$C$75</f>
        <v>0</v>
      </c>
      <c r="E57227" s="314" t="str">
        <f>Resumo!$R$5</f>
        <v>Despesa</v>
      </c>
      <c r="F57227" s="314" t="str">
        <f>Resumo!$R$7</f>
        <v>Despesa Direta</v>
      </c>
      <c r="G57227" s="327">
        <f>'Composições Desp. Diretas'!DY75</f>
        <v>0</v>
      </c>
    </row>
    <row r="57228" spans="1:7" x14ac:dyDescent="0.25">
      <c r="A57228" s="319">
        <f>'Comp. Desp. Indiretas'!$DX$7</f>
        <v>0</v>
      </c>
      <c r="B57228" s="314">
        <f>'Composições Desp. Diretas'!$A$76</f>
        <v>0</v>
      </c>
      <c r="C57228" s="314" t="str">
        <f>EAP!$C$11</f>
        <v>PP03</v>
      </c>
      <c r="D57228" s="315">
        <f>'Composições Desp. Diretas'!$C$76</f>
        <v>0</v>
      </c>
      <c r="E57228" s="314" t="str">
        <f>Resumo!$R$5</f>
        <v>Despesa</v>
      </c>
      <c r="F57228" s="314" t="str">
        <f>Resumo!$R$7</f>
        <v>Despesa Direta</v>
      </c>
      <c r="G57228" s="327">
        <f>'Composições Desp. Diretas'!DY76</f>
        <v>0</v>
      </c>
    </row>
    <row r="57229" spans="1:7" x14ac:dyDescent="0.25">
      <c r="A57229" s="319">
        <f>'Comp. Desp. Indiretas'!$DX$7</f>
        <v>0</v>
      </c>
      <c r="B57229" s="314">
        <f>'Composições Desp. Diretas'!$A$77</f>
        <v>0</v>
      </c>
      <c r="C57229" s="314" t="str">
        <f>EAP!$C$11</f>
        <v>PP03</v>
      </c>
      <c r="D57229" s="315">
        <f>'Composições Desp. Diretas'!$C$77</f>
        <v>0</v>
      </c>
      <c r="E57229" s="314" t="str">
        <f>Resumo!$R$5</f>
        <v>Despesa</v>
      </c>
      <c r="F57229" s="314" t="str">
        <f>Resumo!$R$7</f>
        <v>Despesa Direta</v>
      </c>
      <c r="G57229" s="327">
        <f>'Composições Desp. Diretas'!DY77</f>
        <v>0</v>
      </c>
    </row>
    <row r="57230" spans="1:7" x14ac:dyDescent="0.25">
      <c r="A57230" s="319">
        <f>'Comp. Desp. Indiretas'!$DX$7</f>
        <v>0</v>
      </c>
      <c r="B57230" s="314">
        <f>'Composições Desp. Diretas'!$A$78</f>
        <v>0</v>
      </c>
      <c r="C57230" s="314" t="str">
        <f>EAP!$C$11</f>
        <v>PP03</v>
      </c>
      <c r="D57230" s="315">
        <f>'Composições Desp. Diretas'!$C$78</f>
        <v>0</v>
      </c>
      <c r="E57230" s="314" t="str">
        <f>Resumo!$R$5</f>
        <v>Despesa</v>
      </c>
      <c r="F57230" s="314" t="str">
        <f>Resumo!$R$7</f>
        <v>Despesa Direta</v>
      </c>
      <c r="G57230" s="327">
        <f>'Composições Desp. Diretas'!DY78</f>
        <v>0</v>
      </c>
    </row>
    <row r="57239" spans="1:7" x14ac:dyDescent="0.25">
      <c r="A57239" s="319">
        <f>'Comp. Desp. Indiretas'!$DX$7</f>
        <v>0</v>
      </c>
      <c r="B57239" s="314">
        <f>'Composições Desp. Diretas'!$A$79</f>
        <v>0</v>
      </c>
      <c r="C57239" s="314" t="str">
        <f>EAP!$C$11</f>
        <v>PP03</v>
      </c>
      <c r="D57239" s="315">
        <f>'Composições Desp. Diretas'!$C$79</f>
        <v>0</v>
      </c>
      <c r="E57239" s="314" t="str">
        <f>Resumo!$R$5</f>
        <v>Despesa</v>
      </c>
      <c r="F57239" s="314" t="str">
        <f>Resumo!$R$7</f>
        <v>Despesa Direta</v>
      </c>
      <c r="G57239" s="327">
        <f>'Composições Desp. Diretas'!DY79</f>
        <v>0</v>
      </c>
    </row>
    <row r="58077" spans="1:7" x14ac:dyDescent="0.25">
      <c r="A58077" s="319">
        <f>'Comp. Desp. Indiretas'!$DX$7</f>
        <v>0</v>
      </c>
      <c r="D58077" s="315" t="str">
        <f>'CRONOG. DE RECEBIMENTO'!$A$5</f>
        <v>Monitoramento da Qualidade do Ar</v>
      </c>
      <c r="E58077" s="314" t="str">
        <f>Resumo!$R$4</f>
        <v>Receita</v>
      </c>
      <c r="F58077" s="314" t="str">
        <f>Resumo!$R$4</f>
        <v>Receita</v>
      </c>
      <c r="G58077" s="327">
        <f>'CRONOG. DE RECEBIMENTO'!BB5</f>
        <v>0</v>
      </c>
    </row>
    <row r="58078" spans="1:7" x14ac:dyDescent="0.25">
      <c r="A58078" s="319">
        <f>'Comp. Desp. Indiretas'!$DX$7</f>
        <v>0</v>
      </c>
      <c r="D58078" s="315" t="str">
        <f>'CRONOG. DE RECEBIMENTO'!$A$6</f>
        <v>Monitoramento de Ruído</v>
      </c>
      <c r="E58078" s="314" t="str">
        <f>Resumo!$R$4</f>
        <v>Receita</v>
      </c>
      <c r="F58078" s="314" t="str">
        <f>Resumo!$R$4</f>
        <v>Receita</v>
      </c>
      <c r="G58078" s="327">
        <f>'CRONOG. DE RECEBIMENTO'!BB6</f>
        <v>0</v>
      </c>
    </row>
    <row r="58079" spans="1:7" x14ac:dyDescent="0.25">
      <c r="A58079" s="319">
        <f>'Comp. Desp. Indiretas'!$DX$7</f>
        <v>0</v>
      </c>
      <c r="D58079" s="315" t="str">
        <f>'CRONOG. DE RECEBIMENTO'!$A$7</f>
        <v>Monitoramento de Efluentes Industriais</v>
      </c>
      <c r="E58079" s="314" t="str">
        <f>Resumo!$R$4</f>
        <v>Receita</v>
      </c>
      <c r="F58079" s="314" t="str">
        <f>Resumo!$R$4</f>
        <v>Receita</v>
      </c>
      <c r="G58079" s="327">
        <f>'CRONOG. DE RECEBIMENTO'!BB7</f>
        <v>0</v>
      </c>
    </row>
    <row r="58107" spans="1:7" x14ac:dyDescent="0.25">
      <c r="A58107" s="319">
        <f>'Comp. Desp. Indiretas'!$DX$7</f>
        <v>0</v>
      </c>
      <c r="D58107" s="315" t="str">
        <f>Resumo!$R$8</f>
        <v>Imposto</v>
      </c>
      <c r="E58107" s="314" t="str">
        <f>Resumo!$R$5</f>
        <v>Despesa</v>
      </c>
      <c r="F58107" s="314" t="str">
        <f>Resumo!$R$8</f>
        <v>Imposto</v>
      </c>
      <c r="G58107" s="327">
        <f>'CRONOG. DE RECEBIMENTO'!BB10</f>
        <v>0</v>
      </c>
    </row>
    <row r="58108" spans="1:7" x14ac:dyDescent="0.25">
      <c r="A58108" s="319">
        <f>'Comp. Desp. Indiretas'!$DX$7</f>
        <v>0</v>
      </c>
      <c r="D58108" s="315" t="str">
        <f>Resumo!$R$9</f>
        <v>Overhead</v>
      </c>
      <c r="E58108" s="314" t="str">
        <f>Resumo!$R$9</f>
        <v>Overhead</v>
      </c>
      <c r="F58108" s="314" t="str">
        <f>Resumo!$R$9</f>
        <v>Overhead</v>
      </c>
      <c r="G58108" s="327">
        <f>'CRONOG. DE RECEBIMENTO'!BB15</f>
        <v>0</v>
      </c>
    </row>
    <row r="58109" spans="1:7" x14ac:dyDescent="0.25">
      <c r="A58109" s="319">
        <f>'Comp. Desp. Indiretas'!$DX$7</f>
        <v>0</v>
      </c>
      <c r="D58109" s="315" t="str">
        <f>Resumo!$R$10</f>
        <v>Margem</v>
      </c>
      <c r="E58109" s="314" t="str">
        <f>Resumo!$R$10</f>
        <v>Margem</v>
      </c>
      <c r="F58109" s="314" t="str">
        <f>Resumo!$R$10</f>
        <v>Margem</v>
      </c>
      <c r="G58109" s="327">
        <f>'CRONOG. DE RECEBIMENTO'!BB17</f>
        <v>0</v>
      </c>
    </row>
    <row r="58110" spans="1:7" x14ac:dyDescent="0.25">
      <c r="A58110" s="319">
        <f>'Comp. Desp. Indiretas'!$DX$7</f>
        <v>0</v>
      </c>
      <c r="D58110" s="315" t="str">
        <f>Resumo!$R$11</f>
        <v>Risco</v>
      </c>
      <c r="E58110" s="314" t="str">
        <f>Resumo!$R$11</f>
        <v>Risco</v>
      </c>
      <c r="F58110" s="314" t="str">
        <f>Resumo!$R$11</f>
        <v>Risco</v>
      </c>
      <c r="G58110" s="327">
        <f>'CRONOG. DE RECEBIMENTO'!BB16</f>
        <v>0</v>
      </c>
    </row>
    <row r="58111" spans="1:7" x14ac:dyDescent="0.25">
      <c r="A58111" s="319">
        <f>'Comp. Desp. Indiretas'!$DX$7</f>
        <v>0</v>
      </c>
      <c r="D58111" s="315" t="str">
        <f>'CRONOG. DE RECEBIMENTO'!$A$11</f>
        <v>TOTAL MENSAL - RECEITA LÍQUIDA</v>
      </c>
      <c r="E58111" s="314" t="str">
        <f>Resumo!$R$4</f>
        <v>Receita</v>
      </c>
      <c r="F58111" s="314" t="str">
        <f>'CRONOG. DE RECEBIMENTO'!$A$11</f>
        <v>TOTAL MENSAL - RECEITA LÍQUIDA</v>
      </c>
      <c r="G58111" s="327">
        <f>'CRONOG. DE RECEBIMENTO'!$BB$11</f>
        <v>0</v>
      </c>
    </row>
    <row r="58112" spans="1:7" x14ac:dyDescent="0.25">
      <c r="A58112" s="319">
        <f>'Comp. Desp. Indiretas'!$DX$7</f>
        <v>0</v>
      </c>
      <c r="D58112" s="315" t="str">
        <f>'CRONOG. DE RECEBIMENTO'!$A$12</f>
        <v>TOTAL ACUMULADO - RECEITA LÍQUIDA</v>
      </c>
      <c r="E58112" s="314" t="str">
        <f>Resumo!$R$4</f>
        <v>Receita</v>
      </c>
      <c r="F58112" s="314" t="str">
        <f>'CRONOG. DE RECEBIMENTO'!$A$12</f>
        <v>TOTAL ACUMULADO - RECEITA LÍQUIDA</v>
      </c>
      <c r="G58112" s="327">
        <f>'CRONOG. DE RECEBIMENTO'!$BB$12</f>
        <v>17472.697328999995</v>
      </c>
    </row>
    <row r="58113" spans="1:7" x14ac:dyDescent="0.25">
      <c r="A58113" s="319">
        <f>'Comp. Desp. Indiretas'!$DX$7</f>
        <v>0</v>
      </c>
      <c r="D58113" s="315" t="str">
        <f>'CRONOG. DE RECEBIMENTO'!$A$38</f>
        <v>Monitoramento da Qualidade do Ar</v>
      </c>
      <c r="E58113" s="314" t="str">
        <f>Resumo!$R$12</f>
        <v>Recebimento Cliente</v>
      </c>
      <c r="F58113" s="314" t="str">
        <f>Resumo!$R$12</f>
        <v>Recebimento Cliente</v>
      </c>
      <c r="G58113" s="327">
        <f>'CRONOG. DE RECEBIMENTO'!$BB$38</f>
        <v>0</v>
      </c>
    </row>
    <row r="58114" spans="1:7" x14ac:dyDescent="0.25">
      <c r="A58114" s="319">
        <f>'Comp. Desp. Indiretas'!$DX$7</f>
        <v>0</v>
      </c>
      <c r="D58114" s="315" t="str">
        <f>'CRONOG. DE RECEBIMENTO'!$A$39</f>
        <v>Monitoramento de Ruído</v>
      </c>
      <c r="E58114" s="314" t="str">
        <f>Resumo!$R$12</f>
        <v>Recebimento Cliente</v>
      </c>
      <c r="F58114" s="314" t="str">
        <f>Resumo!$R$12</f>
        <v>Recebimento Cliente</v>
      </c>
      <c r="G58114" s="327">
        <f>'CRONOG. DE RECEBIMENTO'!$BB$39</f>
        <v>0</v>
      </c>
    </row>
    <row r="58115" spans="1:7" x14ac:dyDescent="0.25">
      <c r="A58115" s="319">
        <f>'Comp. Desp. Indiretas'!$DX$7</f>
        <v>0</v>
      </c>
      <c r="D58115" s="315" t="str">
        <f>'CRONOG. DE RECEBIMENTO'!$A$40</f>
        <v>Monitoramento de Efluentes Industriais</v>
      </c>
      <c r="E58115" s="314" t="str">
        <f>Resumo!$R$12</f>
        <v>Recebimento Cliente</v>
      </c>
      <c r="F58115" s="314" t="str">
        <f>Resumo!$R$12</f>
        <v>Recebimento Cliente</v>
      </c>
      <c r="G58115" s="327">
        <f>'CRONOG. DE RECEBIMENTO'!$BB$40</f>
        <v>0</v>
      </c>
    </row>
    <row r="58143" spans="1:7" x14ac:dyDescent="0.25">
      <c r="A58143" s="319">
        <f>'Comp. Desp. Indiretas'!$DY$7</f>
        <v>0</v>
      </c>
      <c r="B58143" s="314" t="str">
        <f>'Comp. Desp. Indiretas'!$A$9</f>
        <v>MOC</v>
      </c>
      <c r="D58143" s="315" t="str">
        <f>'Comp. Desp. Indiretas'!$C$9</f>
        <v>DIRETOR TÉCNICO</v>
      </c>
      <c r="E58143" s="314" t="str">
        <f>Resumo!$R$5</f>
        <v>Despesa</v>
      </c>
      <c r="F58143" s="314" t="str">
        <f>Resumo!$R$6</f>
        <v>Despesa Indireta</v>
      </c>
      <c r="G58143" s="327">
        <f>'Comp. Desp. Indiretas'!DY9</f>
        <v>0</v>
      </c>
    </row>
    <row r="58144" spans="1:7" x14ac:dyDescent="0.25">
      <c r="A58144" s="319">
        <f>'Comp. Desp. Indiretas'!$DY$7</f>
        <v>0</v>
      </c>
      <c r="B58144" s="314" t="str">
        <f>'Comp. Desp. Indiretas'!$A$10</f>
        <v>MOC</v>
      </c>
      <c r="D58144" s="315" t="str">
        <f>'Comp. Desp. Indiretas'!$C$10</f>
        <v>GERENTE DE PROJETO</v>
      </c>
      <c r="E58144" s="314" t="str">
        <f>Resumo!$R$5</f>
        <v>Despesa</v>
      </c>
      <c r="F58144" s="314" t="str">
        <f>Resumo!$R$6</f>
        <v>Despesa Indireta</v>
      </c>
      <c r="G58144" s="327">
        <f>'Comp. Desp. Indiretas'!DY10</f>
        <v>0</v>
      </c>
    </row>
    <row r="58145" spans="1:7" x14ac:dyDescent="0.25">
      <c r="A58145" s="319">
        <f>'Comp. Desp. Indiretas'!$DY$7</f>
        <v>0</v>
      </c>
      <c r="B58145" s="314" t="str">
        <f>'Comp. Desp. Indiretas'!$A$11</f>
        <v>MOC</v>
      </c>
      <c r="D58145" s="315" t="str">
        <f>'Comp. Desp. Indiretas'!$C$11</f>
        <v>COORD. DE PROJETO</v>
      </c>
      <c r="E58145" s="314" t="str">
        <f>Resumo!$R$5</f>
        <v>Despesa</v>
      </c>
      <c r="F58145" s="314" t="str">
        <f>Resumo!$R$6</f>
        <v>Despesa Indireta</v>
      </c>
      <c r="G58145" s="327">
        <f>'Comp. Desp. Indiretas'!DY11</f>
        <v>0</v>
      </c>
    </row>
    <row r="58146" spans="1:7" x14ac:dyDescent="0.25">
      <c r="A58146" s="319">
        <f>'Comp. Desp. Indiretas'!$DY$7</f>
        <v>0</v>
      </c>
      <c r="B58146" s="314" t="str">
        <f>'Comp. Desp. Indiretas'!$A$12</f>
        <v>MOC</v>
      </c>
      <c r="D58146" s="315" t="str">
        <f>'Comp. Desp. Indiretas'!$C$12</f>
        <v>COORD. OPERACIONAL</v>
      </c>
      <c r="E58146" s="314" t="str">
        <f>Resumo!$R$5</f>
        <v>Despesa</v>
      </c>
      <c r="F58146" s="314" t="str">
        <f>Resumo!$R$6</f>
        <v>Despesa Indireta</v>
      </c>
      <c r="G58146" s="327">
        <f>'Comp. Desp. Indiretas'!DY12</f>
        <v>0</v>
      </c>
    </row>
    <row r="58147" spans="1:7" x14ac:dyDescent="0.25">
      <c r="A58147" s="319">
        <f>'Comp. Desp. Indiretas'!$DY$7</f>
        <v>0</v>
      </c>
      <c r="B58147" s="314" t="str">
        <f>'Comp. Desp. Indiretas'!$A$13</f>
        <v>MOC</v>
      </c>
      <c r="D58147" s="315" t="str">
        <f>'Comp. Desp. Indiretas'!$C$13</f>
        <v>ANALISTA DE PROJETOS SENIOR</v>
      </c>
      <c r="E58147" s="314" t="str">
        <f>Resumo!$R$5</f>
        <v>Despesa</v>
      </c>
      <c r="F58147" s="314" t="str">
        <f>Resumo!$R$6</f>
        <v>Despesa Indireta</v>
      </c>
      <c r="G58147" s="327">
        <f>'Comp. Desp. Indiretas'!DY13</f>
        <v>0</v>
      </c>
    </row>
    <row r="58148" spans="1:7" x14ac:dyDescent="0.25">
      <c r="A58148" s="319">
        <f>'Comp. Desp. Indiretas'!$DY$7</f>
        <v>0</v>
      </c>
      <c r="B58148" s="314" t="str">
        <f>'Comp. Desp. Indiretas'!$A$14</f>
        <v>MOC</v>
      </c>
      <c r="D58148" s="315" t="str">
        <f>'Comp. Desp. Indiretas'!$C$14</f>
        <v>ANALISTA DE PROJETOS PLENO</v>
      </c>
      <c r="E58148" s="314" t="str">
        <f>Resumo!$R$5</f>
        <v>Despesa</v>
      </c>
      <c r="F58148" s="314" t="str">
        <f>Resumo!$R$6</f>
        <v>Despesa Indireta</v>
      </c>
      <c r="G58148" s="327">
        <f>'Comp. Desp. Indiretas'!DY14</f>
        <v>0</v>
      </c>
    </row>
    <row r="58149" spans="1:7" x14ac:dyDescent="0.25">
      <c r="A58149" s="319">
        <f>'Comp. Desp. Indiretas'!$DY$7</f>
        <v>0</v>
      </c>
      <c r="B58149" s="314" t="str">
        <f>'Comp. Desp. Indiretas'!$A$15</f>
        <v>MOC</v>
      </c>
      <c r="D58149" s="315" t="str">
        <f>'Comp. Desp. Indiretas'!$C$15</f>
        <v>ANALISTA DE PROJETOS JUNIOR</v>
      </c>
      <c r="E58149" s="314" t="str">
        <f>Resumo!$R$5</f>
        <v>Despesa</v>
      </c>
      <c r="F58149" s="314" t="str">
        <f>Resumo!$R$6</f>
        <v>Despesa Indireta</v>
      </c>
      <c r="G58149" s="327">
        <f>'Comp. Desp. Indiretas'!DY15</f>
        <v>0</v>
      </c>
    </row>
    <row r="58150" spans="1:7" x14ac:dyDescent="0.25">
      <c r="A58150" s="319">
        <f>'Comp. Desp. Indiretas'!$DY$7</f>
        <v>0</v>
      </c>
      <c r="B58150" s="314" t="str">
        <f>'Comp. Desp. Indiretas'!$A$16</f>
        <v>MOC</v>
      </c>
      <c r="D58150" s="315" t="str">
        <f>'Comp. Desp. Indiretas'!$C$16</f>
        <v>TÉCNICO OPERACIONAL</v>
      </c>
      <c r="E58150" s="314" t="str">
        <f>Resumo!$R$5</f>
        <v>Despesa</v>
      </c>
      <c r="F58150" s="314" t="str">
        <f>Resumo!$R$6</f>
        <v>Despesa Indireta</v>
      </c>
      <c r="G58150" s="327">
        <f>'Comp. Desp. Indiretas'!DY16</f>
        <v>0</v>
      </c>
    </row>
    <row r="58151" spans="1:7" x14ac:dyDescent="0.25">
      <c r="A58151" s="319">
        <f>'Comp. Desp. Indiretas'!$DY$7</f>
        <v>0</v>
      </c>
      <c r="B58151" s="314" t="str">
        <f>'Comp. Desp. Indiretas'!$A$17</f>
        <v>MOC</v>
      </c>
      <c r="D58151" s="315" t="str">
        <f>'Comp. Desp. Indiretas'!$C$17</f>
        <v>TÉCNICO OPERACIONAL - C/ PERICULOSIDADE</v>
      </c>
      <c r="E58151" s="314" t="str">
        <f>Resumo!$R$5</f>
        <v>Despesa</v>
      </c>
      <c r="F58151" s="314" t="str">
        <f>Resumo!$R$6</f>
        <v>Despesa Indireta</v>
      </c>
      <c r="G58151" s="327">
        <f>'Comp. Desp. Indiretas'!DY17</f>
        <v>0</v>
      </c>
    </row>
    <row r="58152" spans="1:7" x14ac:dyDescent="0.25">
      <c r="A58152" s="319">
        <f>'Comp. Desp. Indiretas'!$DY$7</f>
        <v>0</v>
      </c>
      <c r="B58152" s="314" t="str">
        <f>'Comp. Desp. Indiretas'!$A$18</f>
        <v>MOC</v>
      </c>
      <c r="D58152" s="315" t="str">
        <f>'Comp. Desp. Indiretas'!$C$18</f>
        <v>ANALISTA DE GEOPROCESSAMENTO</v>
      </c>
      <c r="E58152" s="314" t="str">
        <f>Resumo!$R$5</f>
        <v>Despesa</v>
      </c>
      <c r="F58152" s="314" t="str">
        <f>Resumo!$R$6</f>
        <v>Despesa Indireta</v>
      </c>
      <c r="G58152" s="327">
        <f>'Comp. Desp. Indiretas'!DY18</f>
        <v>0</v>
      </c>
    </row>
    <row r="58153" spans="1:7" x14ac:dyDescent="0.25">
      <c r="A58153" s="319">
        <f>'Comp. Desp. Indiretas'!$DY$7</f>
        <v>0</v>
      </c>
      <c r="B58153" s="314" t="str">
        <f>'Comp. Desp. Indiretas'!$A$19</f>
        <v>MOC</v>
      </c>
      <c r="D58153" s="315" t="str">
        <f>'Comp. Desp. Indiretas'!$C$19</f>
        <v>ASSISTENTE DE PROJETOS</v>
      </c>
      <c r="E58153" s="314" t="str">
        <f>Resumo!$R$5</f>
        <v>Despesa</v>
      </c>
      <c r="F58153" s="314" t="str">
        <f>Resumo!$R$6</f>
        <v>Despesa Indireta</v>
      </c>
      <c r="G58153" s="327">
        <f>'Comp. Desp. Indiretas'!DY19</f>
        <v>0</v>
      </c>
    </row>
    <row r="58154" spans="1:7" x14ac:dyDescent="0.25">
      <c r="A58154" s="319">
        <f>'Comp. Desp. Indiretas'!$DY$7</f>
        <v>0</v>
      </c>
      <c r="B58154" s="314" t="str">
        <f>'Comp. Desp. Indiretas'!$A$20</f>
        <v>MOC</v>
      </c>
      <c r="D58154" s="315" t="str">
        <f>'Comp. Desp. Indiretas'!$C$20</f>
        <v>AUXILIAR TÉCNICO</v>
      </c>
      <c r="E58154" s="314" t="str">
        <f>Resumo!$R$5</f>
        <v>Despesa</v>
      </c>
      <c r="F58154" s="314" t="str">
        <f>Resumo!$R$6</f>
        <v>Despesa Indireta</v>
      </c>
      <c r="G58154" s="327">
        <f>'Comp. Desp. Indiretas'!DY20</f>
        <v>0</v>
      </c>
    </row>
    <row r="58155" spans="1:7" x14ac:dyDescent="0.25">
      <c r="A58155" s="319">
        <f>'Comp. Desp. Indiretas'!$DY$7</f>
        <v>0</v>
      </c>
      <c r="B58155" s="314" t="str">
        <f>'Comp. Desp. Indiretas'!$A$21</f>
        <v>MOC</v>
      </c>
      <c r="D58155" s="315" t="str">
        <f>'Comp. Desp. Indiretas'!$C$21</f>
        <v>ESTAGIÁRIO TÉCNICO</v>
      </c>
      <c r="E58155" s="314" t="str">
        <f>Resumo!$R$5</f>
        <v>Despesa</v>
      </c>
      <c r="F58155" s="314" t="str">
        <f>Resumo!$R$6</f>
        <v>Despesa Indireta</v>
      </c>
      <c r="G58155" s="327">
        <f>'Comp. Desp. Indiretas'!DY21</f>
        <v>0</v>
      </c>
    </row>
    <row r="58156" spans="1:7" x14ac:dyDescent="0.25">
      <c r="A58156" s="319">
        <f>'Comp. Desp. Indiretas'!$DY$7</f>
        <v>0</v>
      </c>
      <c r="B58156" s="314" t="str">
        <f>'Comp. Desp. Indiretas'!$A$22</f>
        <v>MOC</v>
      </c>
      <c r="D58156" s="315" t="str">
        <f>'Comp. Desp. Indiretas'!$C$22</f>
        <v>ANALISTA FINANCEIRO</v>
      </c>
      <c r="E58156" s="314" t="str">
        <f>Resumo!$R$5</f>
        <v>Despesa</v>
      </c>
      <c r="F58156" s="314" t="str">
        <f>Resumo!$R$6</f>
        <v>Despesa Indireta</v>
      </c>
      <c r="G58156" s="327">
        <f>'Comp. Desp. Indiretas'!DY22</f>
        <v>0</v>
      </c>
    </row>
    <row r="58157" spans="1:7" x14ac:dyDescent="0.25">
      <c r="A58157" s="319">
        <f>'Comp. Desp. Indiretas'!$DY$7</f>
        <v>0</v>
      </c>
      <c r="B58157" s="314" t="str">
        <f>'Comp. Desp. Indiretas'!$A$23</f>
        <v>MOC</v>
      </c>
      <c r="D58157" s="315" t="str">
        <f>'Comp. Desp. Indiretas'!$C$23</f>
        <v>ANALISTA DE SUPRIMENTOS</v>
      </c>
      <c r="E58157" s="314" t="str">
        <f>Resumo!$R$5</f>
        <v>Despesa</v>
      </c>
      <c r="F58157" s="314" t="str">
        <f>Resumo!$R$6</f>
        <v>Despesa Indireta</v>
      </c>
      <c r="G58157" s="327">
        <f>'Comp. Desp. Indiretas'!DY23</f>
        <v>0</v>
      </c>
    </row>
    <row r="58158" spans="1:7" x14ac:dyDescent="0.25">
      <c r="A58158" s="319">
        <f>'Comp. Desp. Indiretas'!$DY$7</f>
        <v>0</v>
      </c>
      <c r="B58158" s="314" t="str">
        <f>'Comp. Desp. Indiretas'!$A$24</f>
        <v>DG</v>
      </c>
      <c r="D58158" s="315" t="str">
        <f>'Comp. Desp. Indiretas'!$C$24</f>
        <v>HOSPEDAGEM - NIVEL 1</v>
      </c>
      <c r="E58158" s="314" t="str">
        <f>Resumo!$R$5</f>
        <v>Despesa</v>
      </c>
      <c r="F58158" s="314" t="str">
        <f>Resumo!$R$6</f>
        <v>Despesa Indireta</v>
      </c>
      <c r="G58158" s="327">
        <f>'Comp. Desp. Indiretas'!DY24</f>
        <v>0</v>
      </c>
    </row>
    <row r="58159" spans="1:7" x14ac:dyDescent="0.25">
      <c r="A58159" s="319">
        <f>'Comp. Desp. Indiretas'!$DY$7</f>
        <v>0</v>
      </c>
      <c r="B58159" s="314" t="str">
        <f>'Comp. Desp. Indiretas'!$A$25</f>
        <v>DG</v>
      </c>
      <c r="D58159" s="315" t="str">
        <f>'Comp. Desp. Indiretas'!$C$25</f>
        <v>HOSPEDAGEM - NIVEL 2</v>
      </c>
      <c r="E58159" s="314" t="str">
        <f>Resumo!$R$5</f>
        <v>Despesa</v>
      </c>
      <c r="F58159" s="314" t="str">
        <f>Resumo!$R$6</f>
        <v>Despesa Indireta</v>
      </c>
      <c r="G58159" s="327">
        <f>'Comp. Desp. Indiretas'!DY25</f>
        <v>0</v>
      </c>
    </row>
    <row r="58160" spans="1:7" x14ac:dyDescent="0.25">
      <c r="A58160" s="319">
        <f>'Comp. Desp. Indiretas'!$DY$7</f>
        <v>0</v>
      </c>
      <c r="B58160" s="314" t="str">
        <f>'Comp. Desp. Indiretas'!$A$26</f>
        <v>DG</v>
      </c>
      <c r="D58160" s="315" t="str">
        <f>'Comp. Desp. Indiretas'!$C$26</f>
        <v>HOSPEDAGEM - NIVEL 3</v>
      </c>
      <c r="E58160" s="314" t="str">
        <f>Resumo!$R$5</f>
        <v>Despesa</v>
      </c>
      <c r="F58160" s="314" t="str">
        <f>Resumo!$R$6</f>
        <v>Despesa Indireta</v>
      </c>
      <c r="G58160" s="327">
        <f>'Comp. Desp. Indiretas'!DY26</f>
        <v>0</v>
      </c>
    </row>
    <row r="58161" spans="1:7" x14ac:dyDescent="0.25">
      <c r="A58161" s="319">
        <f>'Comp. Desp. Indiretas'!$DY$7</f>
        <v>0</v>
      </c>
      <c r="B58161" s="314" t="str">
        <f>'Comp. Desp. Indiretas'!$A$27</f>
        <v>DG</v>
      </c>
      <c r="D58161" s="315" t="str">
        <f>'Comp. Desp. Indiretas'!$C$27</f>
        <v>LOCAÇÃO DE BASE OPERACIONAL</v>
      </c>
      <c r="E58161" s="314" t="str">
        <f>Resumo!$R$5</f>
        <v>Despesa</v>
      </c>
      <c r="F58161" s="314" t="str">
        <f>Resumo!$R$6</f>
        <v>Despesa Indireta</v>
      </c>
      <c r="G58161" s="327">
        <f>'Comp. Desp. Indiretas'!DY27</f>
        <v>0</v>
      </c>
    </row>
    <row r="58162" spans="1:7" x14ac:dyDescent="0.25">
      <c r="A58162" s="319">
        <f>'Comp. Desp. Indiretas'!$DY$7</f>
        <v>0</v>
      </c>
      <c r="B58162" s="314" t="str">
        <f>'Comp. Desp. Indiretas'!$A$28</f>
        <v>DG</v>
      </c>
      <c r="D58162" s="315" t="str">
        <f>'Comp. Desp. Indiretas'!$C$28</f>
        <v>ALIMENTAÇÃO - NIVEL 1</v>
      </c>
      <c r="E58162" s="314" t="str">
        <f>Resumo!$R$5</f>
        <v>Despesa</v>
      </c>
      <c r="F58162" s="314" t="str">
        <f>Resumo!$R$6</f>
        <v>Despesa Indireta</v>
      </c>
      <c r="G58162" s="327">
        <f>'Comp. Desp. Indiretas'!DY28</f>
        <v>0</v>
      </c>
    </row>
    <row r="58163" spans="1:7" x14ac:dyDescent="0.25">
      <c r="A58163" s="319">
        <f>'Comp. Desp. Indiretas'!$DY$7</f>
        <v>0</v>
      </c>
      <c r="B58163" s="314" t="str">
        <f>'Comp. Desp. Indiretas'!$A$29</f>
        <v>DG</v>
      </c>
      <c r="D58163" s="315" t="str">
        <f>'Comp. Desp. Indiretas'!$C$29</f>
        <v>ALIMENTAÇÃO - NIVEL 2</v>
      </c>
      <c r="E58163" s="314" t="str">
        <f>Resumo!$R$5</f>
        <v>Despesa</v>
      </c>
      <c r="F58163" s="314" t="str">
        <f>Resumo!$R$6</f>
        <v>Despesa Indireta</v>
      </c>
      <c r="G58163" s="327">
        <f>'Comp. Desp. Indiretas'!DY29</f>
        <v>0</v>
      </c>
    </row>
    <row r="58164" spans="1:7" x14ac:dyDescent="0.25">
      <c r="A58164" s="319">
        <f>'Comp. Desp. Indiretas'!$DY$7</f>
        <v>0</v>
      </c>
      <c r="B58164" s="314" t="str">
        <f>'Comp. Desp. Indiretas'!$A$30</f>
        <v>DG</v>
      </c>
      <c r="D58164" s="315" t="str">
        <f>'Comp. Desp. Indiretas'!$C$30</f>
        <v>ALIMENTAÇÃO - NIVEL 3</v>
      </c>
      <c r="E58164" s="314" t="str">
        <f>Resumo!$R$5</f>
        <v>Despesa</v>
      </c>
      <c r="F58164" s="314" t="str">
        <f>Resumo!$R$6</f>
        <v>Despesa Indireta</v>
      </c>
      <c r="G58164" s="327">
        <f>'Comp. Desp. Indiretas'!DY30</f>
        <v>0</v>
      </c>
    </row>
    <row r="58165" spans="1:7" x14ac:dyDescent="0.25">
      <c r="A58165" s="319">
        <f>'Comp. Desp. Indiretas'!$DY$7</f>
        <v>0</v>
      </c>
      <c r="B58165" s="314" t="str">
        <f>'Comp. Desp. Indiretas'!$A$31</f>
        <v>DG</v>
      </c>
      <c r="D58165" s="315" t="str">
        <f>'Comp. Desp. Indiretas'!$C$31</f>
        <v>TELEFONIA</v>
      </c>
      <c r="E58165" s="314" t="str">
        <f>Resumo!$R$5</f>
        <v>Despesa</v>
      </c>
      <c r="F58165" s="314" t="str">
        <f>Resumo!$R$6</f>
        <v>Despesa Indireta</v>
      </c>
      <c r="G58165" s="327">
        <f>'Comp. Desp. Indiretas'!DY31</f>
        <v>0</v>
      </c>
    </row>
    <row r="58166" spans="1:7" x14ac:dyDescent="0.25">
      <c r="A58166" s="319">
        <f>'Comp. Desp. Indiretas'!$DY$7</f>
        <v>0</v>
      </c>
      <c r="B58166" s="314" t="str">
        <f>'Comp. Desp. Indiretas'!$A$32</f>
        <v>DG</v>
      </c>
      <c r="D58166" s="315" t="str">
        <f>'Comp. Desp. Indiretas'!$C$32</f>
        <v>ALUGUEL DE VEÍCULO LEVE MENSAL</v>
      </c>
      <c r="E58166" s="314" t="str">
        <f>Resumo!$R$5</f>
        <v>Despesa</v>
      </c>
      <c r="F58166" s="314" t="str">
        <f>Resumo!$R$6</f>
        <v>Despesa Indireta</v>
      </c>
      <c r="G58166" s="327">
        <f>'Comp. Desp. Indiretas'!DY32</f>
        <v>0</v>
      </c>
    </row>
    <row r="58167" spans="1:7" x14ac:dyDescent="0.25">
      <c r="A58167" s="319">
        <f>'Comp. Desp. Indiretas'!$DY$7</f>
        <v>0</v>
      </c>
      <c r="B58167" s="314" t="str">
        <f>'Comp. Desp. Indiretas'!$A$33</f>
        <v>DG</v>
      </c>
      <c r="D58167" s="315" t="str">
        <f>'Comp. Desp. Indiretas'!$C$33</f>
        <v>ALUGUEL DE VEICULO LEVE</v>
      </c>
      <c r="E58167" s="314" t="str">
        <f>Resumo!$R$5</f>
        <v>Despesa</v>
      </c>
      <c r="F58167" s="314" t="str">
        <f>Resumo!$R$6</f>
        <v>Despesa Indireta</v>
      </c>
      <c r="G58167" s="327">
        <f>'Comp. Desp. Indiretas'!DY33</f>
        <v>0</v>
      </c>
    </row>
    <row r="58168" spans="1:7" x14ac:dyDescent="0.25">
      <c r="A58168" s="319">
        <f>'Comp. Desp. Indiretas'!$DY$7</f>
        <v>0</v>
      </c>
      <c r="B58168" s="314" t="str">
        <f>'Comp. Desp. Indiretas'!$A$34</f>
        <v>DG</v>
      </c>
      <c r="D58168" s="315" t="str">
        <f>'Comp. Desp. Indiretas'!$C$34</f>
        <v>ALUGUEL CAMINHONTE</v>
      </c>
      <c r="E58168" s="314" t="str">
        <f>Resumo!$R$5</f>
        <v>Despesa</v>
      </c>
      <c r="F58168" s="314" t="str">
        <f>Resumo!$R$6</f>
        <v>Despesa Indireta</v>
      </c>
      <c r="G58168" s="327">
        <f>'Comp. Desp. Indiretas'!DY34</f>
        <v>0</v>
      </c>
    </row>
    <row r="58169" spans="1:7" x14ac:dyDescent="0.25">
      <c r="A58169" s="319">
        <f>'Comp. Desp. Indiretas'!$DY$7</f>
        <v>0</v>
      </c>
      <c r="B58169" s="314" t="str">
        <f>'Comp. Desp. Indiretas'!$A$35</f>
        <v>DG</v>
      </c>
      <c r="D58169" s="315" t="str">
        <f>'Comp. Desp. Indiretas'!$C$35</f>
        <v>AQUISIÇÃO DE VEICULO</v>
      </c>
      <c r="E58169" s="314" t="str">
        <f>Resumo!$R$5</f>
        <v>Despesa</v>
      </c>
      <c r="F58169" s="314" t="str">
        <f>Resumo!$R$6</f>
        <v>Despesa Indireta</v>
      </c>
      <c r="G58169" s="327">
        <f>'Comp. Desp. Indiretas'!DY35</f>
        <v>0</v>
      </c>
    </row>
    <row r="58170" spans="1:7" x14ac:dyDescent="0.25">
      <c r="A58170" s="319">
        <f>'Comp. Desp. Indiretas'!$DY$7</f>
        <v>0</v>
      </c>
      <c r="B58170" s="314" t="str">
        <f>'Comp. Desp. Indiretas'!$A$36</f>
        <v>DG</v>
      </c>
      <c r="D58170" s="315" t="str">
        <f>'Comp. Desp. Indiretas'!$C$36</f>
        <v>COMBUSTÍVEL - GASOLINA</v>
      </c>
      <c r="E58170" s="314" t="str">
        <f>Resumo!$R$5</f>
        <v>Despesa</v>
      </c>
      <c r="F58170" s="314" t="str">
        <f>Resumo!$R$6</f>
        <v>Despesa Indireta</v>
      </c>
      <c r="G58170" s="327">
        <f>'Comp. Desp. Indiretas'!DY36</f>
        <v>0</v>
      </c>
    </row>
    <row r="58171" spans="1:7" x14ac:dyDescent="0.25">
      <c r="A58171" s="319">
        <f>'Comp. Desp. Indiretas'!$DY$7</f>
        <v>0</v>
      </c>
      <c r="B58171" s="314" t="str">
        <f>'Comp. Desp. Indiretas'!$A$37</f>
        <v>DG</v>
      </c>
      <c r="D58171" s="315" t="str">
        <f>'Comp. Desp. Indiretas'!$C$37</f>
        <v>COMBUSTÍVEL - DIESEL</v>
      </c>
      <c r="E58171" s="314" t="str">
        <f>Resumo!$R$5</f>
        <v>Despesa</v>
      </c>
      <c r="F58171" s="314" t="str">
        <f>Resumo!$R$6</f>
        <v>Despesa Indireta</v>
      </c>
      <c r="G58171" s="327">
        <f>'Comp. Desp. Indiretas'!DY37</f>
        <v>0</v>
      </c>
    </row>
    <row r="58172" spans="1:7" x14ac:dyDescent="0.25">
      <c r="A58172" s="319">
        <f>'Comp. Desp. Indiretas'!$DY$7</f>
        <v>0</v>
      </c>
      <c r="B58172" s="314" t="str">
        <f>'Comp. Desp. Indiretas'!$A$38</f>
        <v>DG</v>
      </c>
      <c r="D58172" s="315" t="str">
        <f>'Comp. Desp. Indiretas'!$C$38</f>
        <v>PASSAGEM AÉREA</v>
      </c>
      <c r="E58172" s="314" t="str">
        <f>Resumo!$R$5</f>
        <v>Despesa</v>
      </c>
      <c r="F58172" s="314" t="str">
        <f>Resumo!$R$6</f>
        <v>Despesa Indireta</v>
      </c>
      <c r="G58172" s="327">
        <f>'Comp. Desp. Indiretas'!DY38</f>
        <v>0</v>
      </c>
    </row>
    <row r="58173" spans="1:7" x14ac:dyDescent="0.25">
      <c r="A58173" s="319">
        <f>'Comp. Desp. Indiretas'!$DY$7</f>
        <v>0</v>
      </c>
      <c r="B58173" s="314" t="str">
        <f>'Comp. Desp. Indiretas'!$A$39</f>
        <v>ART</v>
      </c>
      <c r="D58173" s="315" t="str">
        <f>'Comp. Desp. Indiretas'!$C$39</f>
        <v>ART CREA - Nível 1</v>
      </c>
      <c r="E58173" s="314" t="str">
        <f>Resumo!$R$5</f>
        <v>Despesa</v>
      </c>
      <c r="F58173" s="314" t="str">
        <f>Resumo!$R$6</f>
        <v>Despesa Indireta</v>
      </c>
      <c r="G58173" s="327">
        <f>'Comp. Desp. Indiretas'!DY39</f>
        <v>0</v>
      </c>
    </row>
    <row r="58174" spans="1:7" x14ac:dyDescent="0.25">
      <c r="A58174" s="319">
        <f>'Comp. Desp. Indiretas'!$DY$7</f>
        <v>0</v>
      </c>
      <c r="B58174" s="314" t="str">
        <f>'Comp. Desp. Indiretas'!$A$40</f>
        <v>ART</v>
      </c>
      <c r="D58174" s="315" t="str">
        <f>'Comp. Desp. Indiretas'!$C$40</f>
        <v>ART CREA - Nível 2</v>
      </c>
      <c r="E58174" s="314" t="str">
        <f>Resumo!$R$5</f>
        <v>Despesa</v>
      </c>
      <c r="F58174" s="314" t="str">
        <f>Resumo!$R$6</f>
        <v>Despesa Indireta</v>
      </c>
      <c r="G58174" s="327">
        <f>'Comp. Desp. Indiretas'!DY40</f>
        <v>0</v>
      </c>
    </row>
    <row r="58175" spans="1:7" x14ac:dyDescent="0.25">
      <c r="A58175" s="319">
        <f>'Comp. Desp. Indiretas'!$DY$7</f>
        <v>0</v>
      </c>
      <c r="B58175" s="314" t="str">
        <f>'Comp. Desp. Indiretas'!$A$41</f>
        <v>ART</v>
      </c>
      <c r="D58175" s="315" t="str">
        <f>'Comp. Desp. Indiretas'!$C$41</f>
        <v>ART CREA - Nível 3</v>
      </c>
      <c r="E58175" s="314" t="str">
        <f>Resumo!$R$5</f>
        <v>Despesa</v>
      </c>
      <c r="F58175" s="314" t="str">
        <f>Resumo!$R$6</f>
        <v>Despesa Indireta</v>
      </c>
      <c r="G58175" s="327">
        <f>'Comp. Desp. Indiretas'!DY41</f>
        <v>0</v>
      </c>
    </row>
    <row r="58176" spans="1:7" x14ac:dyDescent="0.25">
      <c r="A58176" s="319">
        <f>'Comp. Desp. Indiretas'!$DY$7</f>
        <v>0</v>
      </c>
      <c r="B58176" s="314" t="str">
        <f>'Comp. Desp. Indiretas'!$A$42</f>
        <v>ART</v>
      </c>
      <c r="D58176" s="315" t="str">
        <f>'Comp. Desp. Indiretas'!$C$42</f>
        <v>ACERVO CREA</v>
      </c>
      <c r="E58176" s="314" t="str">
        <f>Resumo!$R$5</f>
        <v>Despesa</v>
      </c>
      <c r="F58176" s="314" t="str">
        <f>Resumo!$R$6</f>
        <v>Despesa Indireta</v>
      </c>
      <c r="G58176" s="327">
        <f>'Comp. Desp. Indiretas'!DY42</f>
        <v>0</v>
      </c>
    </row>
    <row r="58177" spans="1:7" x14ac:dyDescent="0.25">
      <c r="A58177" s="319">
        <f>'Comp. Desp. Indiretas'!$DY$7</f>
        <v>0</v>
      </c>
      <c r="B58177" s="314" t="str">
        <f>'Comp. Desp. Indiretas'!$A$43</f>
        <v>ART</v>
      </c>
      <c r="D58177" s="315" t="str">
        <f>'Comp. Desp. Indiretas'!$C$43</f>
        <v>ART CRBio</v>
      </c>
      <c r="E58177" s="314" t="str">
        <f>Resumo!$R$5</f>
        <v>Despesa</v>
      </c>
      <c r="F58177" s="314" t="str">
        <f>Resumo!$R$6</f>
        <v>Despesa Indireta</v>
      </c>
      <c r="G58177" s="327">
        <f>'Comp. Desp. Indiretas'!DY43</f>
        <v>0</v>
      </c>
    </row>
    <row r="58178" spans="1:7" x14ac:dyDescent="0.25">
      <c r="A58178" s="319">
        <f>'Comp. Desp. Indiretas'!$DY$7</f>
        <v>0</v>
      </c>
      <c r="B58178" s="314" t="str">
        <f>'Comp. Desp. Indiretas'!$A$44</f>
        <v>ART</v>
      </c>
      <c r="D58178" s="315" t="str">
        <f>'Comp. Desp. Indiretas'!$C$44</f>
        <v>ACERVO CRBio</v>
      </c>
      <c r="E58178" s="314" t="str">
        <f>Resumo!$R$5</f>
        <v>Despesa</v>
      </c>
      <c r="F58178" s="314" t="str">
        <f>Resumo!$R$6</f>
        <v>Despesa Indireta</v>
      </c>
      <c r="G58178" s="327">
        <f>'Comp. Desp. Indiretas'!DY44</f>
        <v>0</v>
      </c>
    </row>
    <row r="58179" spans="1:7" x14ac:dyDescent="0.25">
      <c r="A58179" s="319">
        <f>'Comp. Desp. Indiretas'!$DY$7</f>
        <v>0</v>
      </c>
      <c r="B58179" s="314" t="str">
        <f>'Comp. Desp. Indiretas'!$A$45</f>
        <v>ART</v>
      </c>
      <c r="D58179" s="315" t="str">
        <f>'Comp. Desp. Indiretas'!$C$45</f>
        <v>VISTO CREA PF</v>
      </c>
      <c r="E58179" s="314" t="str">
        <f>Resumo!$R$5</f>
        <v>Despesa</v>
      </c>
      <c r="F58179" s="314" t="str">
        <f>Resumo!$R$6</f>
        <v>Despesa Indireta</v>
      </c>
      <c r="G58179" s="327">
        <f>'Comp. Desp. Indiretas'!DY45</f>
        <v>0</v>
      </c>
    </row>
    <row r="58180" spans="1:7" x14ac:dyDescent="0.25">
      <c r="A58180" s="319">
        <f>'Comp. Desp. Indiretas'!$DY$7</f>
        <v>0</v>
      </c>
      <c r="B58180" s="314" t="str">
        <f>'Comp. Desp. Indiretas'!$A$46</f>
        <v>ART</v>
      </c>
      <c r="D58180" s="315" t="str">
        <f>'Comp. Desp. Indiretas'!$C$46</f>
        <v>VISTO CREA PJ</v>
      </c>
      <c r="E58180" s="314" t="str">
        <f>Resumo!$R$5</f>
        <v>Despesa</v>
      </c>
      <c r="F58180" s="314" t="str">
        <f>Resumo!$R$6</f>
        <v>Despesa Indireta</v>
      </c>
      <c r="G58180" s="327">
        <f>'Comp. Desp. Indiretas'!DY46</f>
        <v>0</v>
      </c>
    </row>
    <row r="58181" spans="1:7" x14ac:dyDescent="0.25">
      <c r="A58181" s="319">
        <f>'Comp. Desp. Indiretas'!$DY$7</f>
        <v>0</v>
      </c>
      <c r="B58181" s="314" t="str">
        <f>'Comp. Desp. Indiretas'!$A$47</f>
        <v>ART</v>
      </c>
      <c r="D58181" s="315" t="str">
        <f>'Comp. Desp. Indiretas'!$C$47</f>
        <v>ANUIDADE CREA PF</v>
      </c>
      <c r="E58181" s="314" t="str">
        <f>Resumo!$R$5</f>
        <v>Despesa</v>
      </c>
      <c r="F58181" s="314" t="str">
        <f>Resumo!$R$6</f>
        <v>Despesa Indireta</v>
      </c>
      <c r="G58181" s="327">
        <f>'Comp. Desp. Indiretas'!DY47</f>
        <v>0</v>
      </c>
    </row>
    <row r="58182" spans="1:7" x14ac:dyDescent="0.25">
      <c r="A58182" s="319">
        <f>'Comp. Desp. Indiretas'!$DY$7</f>
        <v>0</v>
      </c>
      <c r="B58182" s="314" t="str">
        <f>'Comp. Desp. Indiretas'!$A$48</f>
        <v>ART</v>
      </c>
      <c r="D58182" s="315" t="str">
        <f>'Comp. Desp. Indiretas'!$C$48</f>
        <v>ANUIDADE CREA PJ</v>
      </c>
      <c r="E58182" s="314" t="str">
        <f>Resumo!$R$5</f>
        <v>Despesa</v>
      </c>
      <c r="F58182" s="314" t="str">
        <f>Resumo!$R$6</f>
        <v>Despesa Indireta</v>
      </c>
      <c r="G58182" s="327">
        <f>'Comp. Desp. Indiretas'!DY48</f>
        <v>0</v>
      </c>
    </row>
    <row r="58183" spans="1:7" x14ac:dyDescent="0.25">
      <c r="A58183" s="319">
        <f>'Comp. Desp. Indiretas'!$DY$7</f>
        <v>0</v>
      </c>
      <c r="B58183" s="314" t="str">
        <f>'Comp. Desp. Indiretas'!$A$49</f>
        <v>ART</v>
      </c>
      <c r="D58183" s="315" t="str">
        <f>'Comp. Desp. Indiretas'!$C$49</f>
        <v>VISTO CRBio PF</v>
      </c>
      <c r="E58183" s="314" t="str">
        <f>Resumo!$R$5</f>
        <v>Despesa</v>
      </c>
      <c r="F58183" s="314" t="str">
        <f>Resumo!$R$6</f>
        <v>Despesa Indireta</v>
      </c>
      <c r="G58183" s="327">
        <f>'Comp. Desp. Indiretas'!DY49</f>
        <v>0</v>
      </c>
    </row>
    <row r="58184" spans="1:7" x14ac:dyDescent="0.25">
      <c r="A58184" s="319">
        <f>'Comp. Desp. Indiretas'!$DY$7</f>
        <v>0</v>
      </c>
      <c r="B58184" s="314" t="str">
        <f>'Comp. Desp. Indiretas'!$A$50</f>
        <v>ART</v>
      </c>
      <c r="D58184" s="315" t="str">
        <f>'Comp. Desp. Indiretas'!$C$50</f>
        <v>VISTO CRBio PJ</v>
      </c>
      <c r="E58184" s="314" t="str">
        <f>Resumo!$R$5</f>
        <v>Despesa</v>
      </c>
      <c r="F58184" s="314" t="str">
        <f>Resumo!$R$6</f>
        <v>Despesa Indireta</v>
      </c>
      <c r="G58184" s="327">
        <f>'Comp. Desp. Indiretas'!DY50</f>
        <v>0</v>
      </c>
    </row>
    <row r="58185" spans="1:7" x14ac:dyDescent="0.25">
      <c r="A58185" s="319">
        <f>'Comp. Desp. Indiretas'!$DY$7</f>
        <v>0</v>
      </c>
      <c r="B58185" s="314" t="str">
        <f>'Comp. Desp. Indiretas'!$A$51</f>
        <v>SMS</v>
      </c>
      <c r="D58185" s="315" t="str">
        <f>'Comp. Desp. Indiretas'!$C$51</f>
        <v>PPRA</v>
      </c>
      <c r="E58185" s="314" t="str">
        <f>Resumo!$R$5</f>
        <v>Despesa</v>
      </c>
      <c r="F58185" s="314" t="str">
        <f>Resumo!$R$6</f>
        <v>Despesa Indireta</v>
      </c>
      <c r="G58185" s="327">
        <f>'Comp. Desp. Indiretas'!DY51</f>
        <v>0</v>
      </c>
    </row>
    <row r="58186" spans="1:7" x14ac:dyDescent="0.25">
      <c r="A58186" s="319">
        <f>'Comp. Desp. Indiretas'!$DY$7</f>
        <v>0</v>
      </c>
      <c r="B58186" s="314" t="str">
        <f>'Comp. Desp. Indiretas'!$A$52</f>
        <v>SMS</v>
      </c>
      <c r="D58186" s="315" t="str">
        <f>'Comp. Desp. Indiretas'!$C$52</f>
        <v>PCMSO</v>
      </c>
      <c r="E58186" s="314" t="str">
        <f>Resumo!$R$5</f>
        <v>Despesa</v>
      </c>
      <c r="F58186" s="314" t="str">
        <f>Resumo!$R$6</f>
        <v>Despesa Indireta</v>
      </c>
      <c r="G58186" s="327">
        <f>'Comp. Desp. Indiretas'!DY52</f>
        <v>0</v>
      </c>
    </row>
    <row r="58187" spans="1:7" x14ac:dyDescent="0.25">
      <c r="A58187" s="319">
        <f>'Comp. Desp. Indiretas'!$DY$7</f>
        <v>0</v>
      </c>
      <c r="B58187" s="314" t="str">
        <f>'Comp. Desp. Indiretas'!$A$53</f>
        <v>SMS</v>
      </c>
      <c r="D58187" s="315" t="str">
        <f>'Comp. Desp. Indiretas'!$C$53</f>
        <v>APR</v>
      </c>
      <c r="E58187" s="314" t="str">
        <f>Resumo!$R$5</f>
        <v>Despesa</v>
      </c>
      <c r="F58187" s="314" t="str">
        <f>Resumo!$R$6</f>
        <v>Despesa Indireta</v>
      </c>
      <c r="G58187" s="327">
        <f>'Comp. Desp. Indiretas'!DY53</f>
        <v>0</v>
      </c>
    </row>
    <row r="58188" spans="1:7" x14ac:dyDescent="0.25">
      <c r="A58188" s="319">
        <f>'Comp. Desp. Indiretas'!$DY$7</f>
        <v>0</v>
      </c>
      <c r="B58188" s="314" t="str">
        <f>'Comp. Desp. Indiretas'!$A$55</f>
        <v>SMS</v>
      </c>
      <c r="D58188" s="315" t="str">
        <f>'Comp. Desp. Indiretas'!$C$55</f>
        <v>TREINAMENTO</v>
      </c>
      <c r="E58188" s="314" t="str">
        <f>Resumo!$R$5</f>
        <v>Despesa</v>
      </c>
      <c r="F58188" s="314" t="str">
        <f>Resumo!$R$6</f>
        <v>Despesa Indireta</v>
      </c>
      <c r="G58188" s="327">
        <f>'Comp. Desp. Indiretas'!DY55</f>
        <v>0</v>
      </c>
    </row>
    <row r="58189" spans="1:7" x14ac:dyDescent="0.25">
      <c r="A58189" s="319">
        <f>'Comp. Desp. Indiretas'!$DY$7</f>
        <v>0</v>
      </c>
      <c r="B58189" s="314" t="str">
        <f>'Comp. Desp. Indiretas'!$A$56</f>
        <v>SMS</v>
      </c>
      <c r="D58189" s="315" t="str">
        <f>'Comp. Desp. Indiretas'!$C$56</f>
        <v>ASO</v>
      </c>
      <c r="E58189" s="314" t="str">
        <f>Resumo!$R$5</f>
        <v>Despesa</v>
      </c>
      <c r="F58189" s="314" t="str">
        <f>Resumo!$R$6</f>
        <v>Despesa Indireta</v>
      </c>
      <c r="G58189" s="327">
        <f>'Comp. Desp. Indiretas'!DY56</f>
        <v>0</v>
      </c>
    </row>
    <row r="58190" spans="1:7" x14ac:dyDescent="0.25">
      <c r="A58190" s="319">
        <f>'Comp. Desp. Indiretas'!$DY$7</f>
        <v>0</v>
      </c>
      <c r="B58190" s="314">
        <f>'Comp. Desp. Indiretas'!$A$57</f>
        <v>0</v>
      </c>
      <c r="D58190" s="315" t="str">
        <f>'Comp. Desp. Indiretas'!$C$57</f>
        <v/>
      </c>
      <c r="E58190" s="314" t="str">
        <f>Resumo!$R$5</f>
        <v>Despesa</v>
      </c>
      <c r="F58190" s="314" t="str">
        <f>Resumo!$R$6</f>
        <v>Despesa Indireta</v>
      </c>
      <c r="G58190" s="327">
        <f>'Comp. Desp. Indiretas'!DY57</f>
        <v>0</v>
      </c>
    </row>
    <row r="58191" spans="1:7" x14ac:dyDescent="0.25">
      <c r="A58191" s="319">
        <f>'Comp. Desp. Indiretas'!$DY$7</f>
        <v>0</v>
      </c>
      <c r="B58191" s="314">
        <f>'Comp. Desp. Indiretas'!$A$58</f>
        <v>0</v>
      </c>
      <c r="D58191" s="315" t="str">
        <f>'Comp. Desp. Indiretas'!$C$58</f>
        <v/>
      </c>
      <c r="E58191" s="314" t="str">
        <f>Resumo!$R$5</f>
        <v>Despesa</v>
      </c>
      <c r="F58191" s="314" t="str">
        <f>Resumo!$R$6</f>
        <v>Despesa Indireta</v>
      </c>
      <c r="G58191" s="327">
        <f>'Comp. Desp. Indiretas'!DY58</f>
        <v>0</v>
      </c>
    </row>
    <row r="58192" spans="1:7" x14ac:dyDescent="0.25">
      <c r="A58192" s="319">
        <f>'Comp. Desp. Indiretas'!$DY$7</f>
        <v>0</v>
      </c>
      <c r="B58192" s="314">
        <f>'Comp. Desp. Indiretas'!$A$59</f>
        <v>0</v>
      </c>
      <c r="D58192" s="315" t="str">
        <f>'Comp. Desp. Indiretas'!$C$59</f>
        <v/>
      </c>
      <c r="E58192" s="314" t="str">
        <f>Resumo!$R$5</f>
        <v>Despesa</v>
      </c>
      <c r="F58192" s="314" t="str">
        <f>Resumo!$R$6</f>
        <v>Despesa Indireta</v>
      </c>
      <c r="G58192" s="327">
        <f>'Comp. Desp. Indiretas'!DY59</f>
        <v>0</v>
      </c>
    </row>
    <row r="58193" spans="1:7" x14ac:dyDescent="0.25">
      <c r="A58193" s="319">
        <f>'Comp. Desp. Indiretas'!$DY$7</f>
        <v>0</v>
      </c>
      <c r="B58193" s="314">
        <f>'Comp. Desp. Indiretas'!$A$60</f>
        <v>0</v>
      </c>
      <c r="D58193" s="315" t="str">
        <f>'Comp. Desp. Indiretas'!$C$60</f>
        <v/>
      </c>
      <c r="E58193" s="314" t="str">
        <f>Resumo!$R$5</f>
        <v>Despesa</v>
      </c>
      <c r="F58193" s="314" t="str">
        <f>Resumo!$R$6</f>
        <v>Despesa Indireta</v>
      </c>
      <c r="G58193" s="327">
        <f>'Comp. Desp. Indiretas'!DY60</f>
        <v>0</v>
      </c>
    </row>
    <row r="58194" spans="1:7" x14ac:dyDescent="0.25">
      <c r="A58194" s="319">
        <f>'Comp. Desp. Indiretas'!$DY$7</f>
        <v>0</v>
      </c>
      <c r="B58194" s="314" t="str">
        <f>'Comp. Desp. Indiretas'!$A$63</f>
        <v>MOC</v>
      </c>
      <c r="D58194" s="315" t="str">
        <f>'Comp. Desp. Indiretas'!$C$63</f>
        <v>DIRETOR TÉCNICO</v>
      </c>
      <c r="E58194" s="314" t="str">
        <f>Resumo!$R$5</f>
        <v>Despesa</v>
      </c>
      <c r="F58194" s="314" t="str">
        <f>Resumo!$R$6</f>
        <v>Despesa Indireta</v>
      </c>
      <c r="G58194" s="327">
        <f>'Comp. Desp. Indiretas'!DY63</f>
        <v>0</v>
      </c>
    </row>
    <row r="58195" spans="1:7" x14ac:dyDescent="0.25">
      <c r="A58195" s="319">
        <f>'Comp. Desp. Indiretas'!$DY$7</f>
        <v>0</v>
      </c>
      <c r="B58195" s="314" t="str">
        <f>'Comp. Desp. Indiretas'!$A$64</f>
        <v>MOC</v>
      </c>
      <c r="D58195" s="315" t="str">
        <f>'Comp. Desp. Indiretas'!$C$64</f>
        <v>ANALISTA DE SUPRIMENTOS</v>
      </c>
      <c r="E58195" s="314" t="str">
        <f>Resumo!$R$5</f>
        <v>Despesa</v>
      </c>
      <c r="F58195" s="314" t="str">
        <f>Resumo!$R$6</f>
        <v>Despesa Indireta</v>
      </c>
      <c r="G58195" s="327">
        <f>'Comp. Desp. Indiretas'!DY64</f>
        <v>0</v>
      </c>
    </row>
    <row r="58196" spans="1:7" x14ac:dyDescent="0.25">
      <c r="A58196" s="319">
        <f>'Comp. Desp. Indiretas'!$DY$7</f>
        <v>0</v>
      </c>
      <c r="B58196" s="314" t="str">
        <f>'Comp. Desp. Indiretas'!$A$65</f>
        <v>MOC</v>
      </c>
      <c r="D58196" s="315" t="str">
        <f>'Comp. Desp. Indiretas'!$C$65</f>
        <v>GERENTE DE PROJETO - PJ</v>
      </c>
      <c r="E58196" s="314" t="str">
        <f>Resumo!$R$5</f>
        <v>Despesa</v>
      </c>
      <c r="F58196" s="314" t="str">
        <f>Resumo!$R$6</f>
        <v>Despesa Indireta</v>
      </c>
      <c r="G58196" s="327">
        <f>'Comp. Desp. Indiretas'!DY65</f>
        <v>0</v>
      </c>
    </row>
    <row r="58197" spans="1:7" x14ac:dyDescent="0.25">
      <c r="A58197" s="319">
        <f>'Comp. Desp. Indiretas'!$DY$7</f>
        <v>0</v>
      </c>
      <c r="B58197" s="314" t="str">
        <f>'Comp. Desp. Indiretas'!$A$66</f>
        <v>MOC</v>
      </c>
      <c r="D58197" s="315" t="str">
        <f>'Comp. Desp. Indiretas'!$C$66</f>
        <v>COORD. DE PROJETO - PJ</v>
      </c>
      <c r="E58197" s="314" t="str">
        <f>Resumo!$R$5</f>
        <v>Despesa</v>
      </c>
      <c r="F58197" s="314" t="str">
        <f>Resumo!$R$6</f>
        <v>Despesa Indireta</v>
      </c>
      <c r="G58197" s="327">
        <f>'Comp. Desp. Indiretas'!DY66</f>
        <v>0</v>
      </c>
    </row>
    <row r="58198" spans="1:7" x14ac:dyDescent="0.25">
      <c r="A58198" s="319">
        <f>'Comp. Desp. Indiretas'!$DY$7</f>
        <v>0</v>
      </c>
      <c r="B58198" s="314" t="str">
        <f>'Comp. Desp. Indiretas'!$A$67</f>
        <v>MOC</v>
      </c>
      <c r="D58198" s="315" t="str">
        <f>'Comp. Desp. Indiretas'!$C$67</f>
        <v>COORD. OPERACIONAL - PJ</v>
      </c>
      <c r="E58198" s="314" t="str">
        <f>Resumo!$R$5</f>
        <v>Despesa</v>
      </c>
      <c r="F58198" s="314" t="str">
        <f>Resumo!$R$6</f>
        <v>Despesa Indireta</v>
      </c>
      <c r="G58198" s="327">
        <f>'Comp. Desp. Indiretas'!DY67</f>
        <v>0</v>
      </c>
    </row>
    <row r="58199" spans="1:7" x14ac:dyDescent="0.25">
      <c r="A58199" s="319">
        <f>'Comp. Desp. Indiretas'!$DY$7</f>
        <v>0</v>
      </c>
      <c r="B58199" s="314" t="str">
        <f>'Comp. Desp. Indiretas'!$A$68</f>
        <v>MOC</v>
      </c>
      <c r="D58199" s="315" t="str">
        <f>'Comp. Desp. Indiretas'!$C$68</f>
        <v>ANALISTA DE PROJETOS SENIOR - PJ</v>
      </c>
      <c r="E58199" s="314" t="str">
        <f>Resumo!$R$5</f>
        <v>Despesa</v>
      </c>
      <c r="F58199" s="314" t="str">
        <f>Resumo!$R$6</f>
        <v>Despesa Indireta</v>
      </c>
      <c r="G58199" s="327">
        <f>'Comp. Desp. Indiretas'!DY68</f>
        <v>0</v>
      </c>
    </row>
    <row r="58200" spans="1:7" x14ac:dyDescent="0.25">
      <c r="A58200" s="319">
        <f>'Comp. Desp. Indiretas'!$DY$7</f>
        <v>0</v>
      </c>
      <c r="B58200" s="314" t="str">
        <f>'Comp. Desp. Indiretas'!$A$69</f>
        <v>MOC</v>
      </c>
      <c r="D58200" s="315" t="str">
        <f>'Comp. Desp. Indiretas'!$C$69</f>
        <v>ANALISTA DE PROJETOS PLENO - PJ</v>
      </c>
      <c r="E58200" s="314" t="str">
        <f>Resumo!$R$5</f>
        <v>Despesa</v>
      </c>
      <c r="F58200" s="314" t="str">
        <f>Resumo!$R$6</f>
        <v>Despesa Indireta</v>
      </c>
      <c r="G58200" s="327">
        <f>'Comp. Desp. Indiretas'!DY69</f>
        <v>0</v>
      </c>
    </row>
    <row r="58201" spans="1:7" x14ac:dyDescent="0.25">
      <c r="A58201" s="319">
        <f>'Comp. Desp. Indiretas'!$DY$7</f>
        <v>0</v>
      </c>
      <c r="B58201" s="314" t="str">
        <f>'Comp. Desp. Indiretas'!$A$70</f>
        <v>MOC</v>
      </c>
      <c r="D58201" s="315" t="str">
        <f>'Comp. Desp. Indiretas'!$C$70</f>
        <v>ANALISTA DE PROJETOS JUNIOR - PJ</v>
      </c>
      <c r="E58201" s="314" t="str">
        <f>Resumo!$R$5</f>
        <v>Despesa</v>
      </c>
      <c r="F58201" s="314" t="str">
        <f>Resumo!$R$6</f>
        <v>Despesa Indireta</v>
      </c>
      <c r="G58201" s="327">
        <f>'Comp. Desp. Indiretas'!DY70</f>
        <v>0</v>
      </c>
    </row>
    <row r="58202" spans="1:7" x14ac:dyDescent="0.25">
      <c r="A58202" s="319">
        <f>'Comp. Desp. Indiretas'!$DY$7</f>
        <v>0</v>
      </c>
      <c r="B58202" s="314" t="str">
        <f>'Comp. Desp. Indiretas'!$A$71</f>
        <v>MOC</v>
      </c>
      <c r="D58202" s="315" t="str">
        <f>'Comp. Desp. Indiretas'!$C$71</f>
        <v>TÉCNICO OPERACIONAL - PJ</v>
      </c>
      <c r="E58202" s="314" t="str">
        <f>Resumo!$R$5</f>
        <v>Despesa</v>
      </c>
      <c r="F58202" s="314" t="str">
        <f>Resumo!$R$6</f>
        <v>Despesa Indireta</v>
      </c>
      <c r="G58202" s="327">
        <f>'Comp. Desp. Indiretas'!DY71</f>
        <v>0</v>
      </c>
    </row>
    <row r="58203" spans="1:7" x14ac:dyDescent="0.25">
      <c r="A58203" s="319">
        <f>'Comp. Desp. Indiretas'!$DY$7</f>
        <v>0</v>
      </c>
      <c r="B58203" s="314" t="str">
        <f>'Comp. Desp. Indiretas'!$A$72</f>
        <v>MOC</v>
      </c>
      <c r="D58203" s="315" t="str">
        <f>'Comp. Desp. Indiretas'!$C$72</f>
        <v>AUXILIAR TÉCNICO - PJ</v>
      </c>
      <c r="E58203" s="314" t="str">
        <f>Resumo!$R$5</f>
        <v>Despesa</v>
      </c>
      <c r="F58203" s="314" t="str">
        <f>Resumo!$R$6</f>
        <v>Despesa Indireta</v>
      </c>
      <c r="G58203" s="327">
        <f>'Comp. Desp. Indiretas'!DY72</f>
        <v>0</v>
      </c>
    </row>
    <row r="58204" spans="1:7" x14ac:dyDescent="0.25">
      <c r="A58204" s="319">
        <f>'Comp. Desp. Indiretas'!$DY$7</f>
        <v>0</v>
      </c>
      <c r="B58204" s="314" t="str">
        <f>'Comp. Desp. Indiretas'!$A$73</f>
        <v>MOC</v>
      </c>
      <c r="D58204" s="315" t="str">
        <f>'Comp. Desp. Indiretas'!$C$73</f>
        <v>ANALISTA FINANCEIRO</v>
      </c>
      <c r="E58204" s="314" t="str">
        <f>Resumo!$R$5</f>
        <v>Despesa</v>
      </c>
      <c r="F58204" s="314" t="str">
        <f>Resumo!$R$6</f>
        <v>Despesa Indireta</v>
      </c>
      <c r="G58204" s="327">
        <f>'Comp. Desp. Indiretas'!DY73</f>
        <v>0</v>
      </c>
    </row>
    <row r="58205" spans="1:7" x14ac:dyDescent="0.25">
      <c r="A58205" s="319">
        <f>'Comp. Desp. Indiretas'!$DY$7</f>
        <v>0</v>
      </c>
      <c r="B58205" s="314" t="str">
        <f>'Comp. Desp. Indiretas'!$A$74</f>
        <v>MOC</v>
      </c>
      <c r="D58205" s="315" t="str">
        <f>'Comp. Desp. Indiretas'!$C$74</f>
        <v>ANALISTA DE SUPRIMENTOS</v>
      </c>
      <c r="E58205" s="314" t="str">
        <f>Resumo!$R$5</f>
        <v>Despesa</v>
      </c>
      <c r="F58205" s="314" t="str">
        <f>Resumo!$R$6</f>
        <v>Despesa Indireta</v>
      </c>
      <c r="G58205" s="327">
        <f>'Comp. Desp. Indiretas'!DY74</f>
        <v>0</v>
      </c>
    </row>
    <row r="58206" spans="1:7" x14ac:dyDescent="0.25">
      <c r="A58206" s="319">
        <f>'Comp. Desp. Indiretas'!$DY$7</f>
        <v>0</v>
      </c>
      <c r="B58206" s="314" t="str">
        <f>'Comp. Desp. Indiretas'!$A$75</f>
        <v>DG</v>
      </c>
      <c r="D58206" s="315" t="str">
        <f>'Comp. Desp. Indiretas'!$C$75</f>
        <v>HOSPEDAGEM - NIVEL 1</v>
      </c>
      <c r="E58206" s="314" t="str">
        <f>Resumo!$R$5</f>
        <v>Despesa</v>
      </c>
      <c r="F58206" s="314" t="str">
        <f>Resumo!$R$6</f>
        <v>Despesa Indireta</v>
      </c>
      <c r="G58206" s="327">
        <f>'Comp. Desp. Indiretas'!DY75</f>
        <v>0</v>
      </c>
    </row>
    <row r="58207" spans="1:7" x14ac:dyDescent="0.25">
      <c r="A58207" s="319">
        <f>'Comp. Desp. Indiretas'!$DY$7</f>
        <v>0</v>
      </c>
      <c r="B58207" s="314" t="str">
        <f>'Comp. Desp. Indiretas'!$A$76</f>
        <v>DG</v>
      </c>
      <c r="D58207" s="315" t="str">
        <f>'Comp. Desp. Indiretas'!$C$76</f>
        <v>ALIMENTAÇÃO - NIVEL 1</v>
      </c>
      <c r="E58207" s="314" t="str">
        <f>Resumo!$R$5</f>
        <v>Despesa</v>
      </c>
      <c r="F58207" s="314" t="str">
        <f>Resumo!$R$6</f>
        <v>Despesa Indireta</v>
      </c>
      <c r="G58207" s="327">
        <f>'Comp. Desp. Indiretas'!DY76</f>
        <v>0</v>
      </c>
    </row>
    <row r="58208" spans="1:7" x14ac:dyDescent="0.25">
      <c r="A58208" s="319">
        <f>'Comp. Desp. Indiretas'!$DY$7</f>
        <v>0</v>
      </c>
      <c r="B58208" s="314" t="str">
        <f>'Comp. Desp. Indiretas'!$A$77</f>
        <v>DG</v>
      </c>
      <c r="D58208" s="315" t="str">
        <f>'Comp. Desp. Indiretas'!$C$77</f>
        <v>LOCAÇÃO DE BASE OPERACIONAL</v>
      </c>
      <c r="E58208" s="314" t="str">
        <f>Resumo!$R$5</f>
        <v>Despesa</v>
      </c>
      <c r="F58208" s="314" t="str">
        <f>Resumo!$R$6</f>
        <v>Despesa Indireta</v>
      </c>
      <c r="G58208" s="327">
        <f>'Comp. Desp. Indiretas'!DY77</f>
        <v>0</v>
      </c>
    </row>
    <row r="58209" spans="1:7" x14ac:dyDescent="0.25">
      <c r="A58209" s="319">
        <f>'Comp. Desp. Indiretas'!$DY$7</f>
        <v>0</v>
      </c>
      <c r="B58209" s="314" t="str">
        <f>'Comp. Desp. Indiretas'!$A$78</f>
        <v>DG</v>
      </c>
      <c r="D58209" s="315" t="str">
        <f>'Comp. Desp. Indiretas'!$C$78</f>
        <v>ALIMENTAÇÃO - NIVEL 1</v>
      </c>
      <c r="E58209" s="314" t="str">
        <f>Resumo!$R$5</f>
        <v>Despesa</v>
      </c>
      <c r="F58209" s="314" t="str">
        <f>Resumo!$R$6</f>
        <v>Despesa Indireta</v>
      </c>
      <c r="G58209" s="327">
        <f>'Comp. Desp. Indiretas'!DY78</f>
        <v>0</v>
      </c>
    </row>
    <row r="58210" spans="1:7" x14ac:dyDescent="0.25">
      <c r="A58210" s="319">
        <f>'Comp. Desp. Indiretas'!$DY$7</f>
        <v>0</v>
      </c>
      <c r="B58210" s="314" t="str">
        <f>'Comp. Desp. Indiretas'!$A$79</f>
        <v>DG</v>
      </c>
      <c r="D58210" s="315" t="str">
        <f>'Comp. Desp. Indiretas'!$C$79</f>
        <v>ALIMENTAÇÃO - NIVEL 2</v>
      </c>
      <c r="E58210" s="314" t="str">
        <f>Resumo!$R$5</f>
        <v>Despesa</v>
      </c>
      <c r="F58210" s="314" t="str">
        <f>Resumo!$R$6</f>
        <v>Despesa Indireta</v>
      </c>
      <c r="G58210" s="327">
        <f>'Comp. Desp. Indiretas'!DY79</f>
        <v>0</v>
      </c>
    </row>
    <row r="58211" spans="1:7" x14ac:dyDescent="0.25">
      <c r="A58211" s="319">
        <f>'Comp. Desp. Indiretas'!$DY$7</f>
        <v>0</v>
      </c>
      <c r="B58211" s="314" t="str">
        <f>'Comp. Desp. Indiretas'!$A$80</f>
        <v>DG</v>
      </c>
      <c r="D58211" s="315" t="str">
        <f>'Comp. Desp. Indiretas'!$C$80</f>
        <v>ALIMENTAÇÃO - NIVEL 3</v>
      </c>
      <c r="E58211" s="314" t="str">
        <f>Resumo!$R$5</f>
        <v>Despesa</v>
      </c>
      <c r="F58211" s="314" t="str">
        <f>Resumo!$R$6</f>
        <v>Despesa Indireta</v>
      </c>
      <c r="G58211" s="327">
        <f>'Comp. Desp. Indiretas'!DY80</f>
        <v>0</v>
      </c>
    </row>
    <row r="58212" spans="1:7" x14ac:dyDescent="0.25">
      <c r="A58212" s="319">
        <f>'Comp. Desp. Indiretas'!$DY$7</f>
        <v>0</v>
      </c>
      <c r="B58212" s="314" t="str">
        <f>'Comp. Desp. Indiretas'!$A$81</f>
        <v>DG</v>
      </c>
      <c r="D58212" s="315" t="str">
        <f>'Comp. Desp. Indiretas'!$C$81</f>
        <v>TELEFONIA</v>
      </c>
      <c r="E58212" s="314" t="str">
        <f>Resumo!$R$5</f>
        <v>Despesa</v>
      </c>
      <c r="F58212" s="314" t="str">
        <f>Resumo!$R$6</f>
        <v>Despesa Indireta</v>
      </c>
      <c r="G58212" s="327">
        <f>'Comp. Desp. Indiretas'!DY81</f>
        <v>0</v>
      </c>
    </row>
    <row r="58213" spans="1:7" x14ac:dyDescent="0.25">
      <c r="A58213" s="319">
        <f>'Comp. Desp. Indiretas'!$DY$7</f>
        <v>0</v>
      </c>
      <c r="B58213" s="314" t="str">
        <f>'Comp. Desp. Indiretas'!$A$82</f>
        <v>DG</v>
      </c>
      <c r="D58213" s="315" t="str">
        <f>'Comp. Desp. Indiretas'!$C$82</f>
        <v>ALUGUEL DE VEÍCULO LEVE MENSAL</v>
      </c>
      <c r="E58213" s="314" t="str">
        <f>Resumo!$R$5</f>
        <v>Despesa</v>
      </c>
      <c r="F58213" s="314" t="str">
        <f>Resumo!$R$6</f>
        <v>Despesa Indireta</v>
      </c>
      <c r="G58213" s="327">
        <f>'Comp. Desp. Indiretas'!DY82</f>
        <v>0</v>
      </c>
    </row>
    <row r="58214" spans="1:7" x14ac:dyDescent="0.25">
      <c r="A58214" s="319">
        <f>'Comp. Desp. Indiretas'!$DY$7</f>
        <v>0</v>
      </c>
      <c r="B58214" s="314" t="str">
        <f>'Comp. Desp. Indiretas'!$A$83</f>
        <v>DG</v>
      </c>
      <c r="D58214" s="315" t="str">
        <f>'Comp. Desp. Indiretas'!$C$83</f>
        <v>ALUGUEL DE VEICULO LEVE</v>
      </c>
      <c r="E58214" s="314" t="str">
        <f>Resumo!$R$5</f>
        <v>Despesa</v>
      </c>
      <c r="F58214" s="314" t="str">
        <f>Resumo!$R$6</f>
        <v>Despesa Indireta</v>
      </c>
      <c r="G58214" s="327">
        <f>'Comp. Desp. Indiretas'!DY83</f>
        <v>0</v>
      </c>
    </row>
    <row r="58215" spans="1:7" x14ac:dyDescent="0.25">
      <c r="A58215" s="319">
        <f>'Comp. Desp. Indiretas'!$DY$7</f>
        <v>0</v>
      </c>
      <c r="B58215" s="314" t="str">
        <f>'Comp. Desp. Indiretas'!$A$84</f>
        <v>DG</v>
      </c>
      <c r="D58215" s="315" t="str">
        <f>'Comp. Desp. Indiretas'!$C$84</f>
        <v>ALUGUEL CAMINHONTE</v>
      </c>
      <c r="E58215" s="314" t="str">
        <f>Resumo!$R$5</f>
        <v>Despesa</v>
      </c>
      <c r="F58215" s="314" t="str">
        <f>Resumo!$R$6</f>
        <v>Despesa Indireta</v>
      </c>
      <c r="G58215" s="327">
        <f>'Comp. Desp. Indiretas'!DY84</f>
        <v>0</v>
      </c>
    </row>
    <row r="58216" spans="1:7" x14ac:dyDescent="0.25">
      <c r="A58216" s="319">
        <f>'Comp. Desp. Indiretas'!$DY$7</f>
        <v>0</v>
      </c>
      <c r="B58216" s="314" t="str">
        <f>'Comp. Desp. Indiretas'!$A$85</f>
        <v>DG</v>
      </c>
      <c r="D58216" s="315" t="str">
        <f>'Comp. Desp. Indiretas'!$C$85</f>
        <v>AQUISIÇÃO DE VEICULO</v>
      </c>
      <c r="E58216" s="314" t="str">
        <f>Resumo!$R$5</f>
        <v>Despesa</v>
      </c>
      <c r="F58216" s="314" t="str">
        <f>Resumo!$R$6</f>
        <v>Despesa Indireta</v>
      </c>
      <c r="G58216" s="327">
        <f>'Comp. Desp. Indiretas'!DY85</f>
        <v>0</v>
      </c>
    </row>
    <row r="58217" spans="1:7" x14ac:dyDescent="0.25">
      <c r="A58217" s="319">
        <f>'Comp. Desp. Indiretas'!$DY$7</f>
        <v>0</v>
      </c>
      <c r="B58217" s="314" t="str">
        <f>'Comp. Desp. Indiretas'!$A$86</f>
        <v>DG</v>
      </c>
      <c r="D58217" s="315" t="str">
        <f>'Comp. Desp. Indiretas'!$C$86</f>
        <v>COMBUSTÍVEL - GASOLINA</v>
      </c>
      <c r="E58217" s="314" t="str">
        <f>Resumo!$R$5</f>
        <v>Despesa</v>
      </c>
      <c r="F58217" s="314" t="str">
        <f>Resumo!$R$6</f>
        <v>Despesa Indireta</v>
      </c>
      <c r="G58217" s="327">
        <f>'Comp. Desp. Indiretas'!DY86</f>
        <v>0</v>
      </c>
    </row>
    <row r="58218" spans="1:7" x14ac:dyDescent="0.25">
      <c r="A58218" s="319">
        <f>'Comp. Desp. Indiretas'!$DY$7</f>
        <v>0</v>
      </c>
      <c r="B58218" s="314" t="str">
        <f>'Comp. Desp. Indiretas'!$A$87</f>
        <v>DG</v>
      </c>
      <c r="D58218" s="315" t="str">
        <f>'Comp. Desp. Indiretas'!$C$87</f>
        <v>COMBUSTÍVEL - DIESEL</v>
      </c>
      <c r="E58218" s="314" t="str">
        <f>Resumo!$R$5</f>
        <v>Despesa</v>
      </c>
      <c r="F58218" s="314" t="str">
        <f>Resumo!$R$6</f>
        <v>Despesa Indireta</v>
      </c>
      <c r="G58218" s="327">
        <f>'Comp. Desp. Indiretas'!DY87</f>
        <v>0</v>
      </c>
    </row>
    <row r="58219" spans="1:7" x14ac:dyDescent="0.25">
      <c r="A58219" s="319">
        <f>'Comp. Desp. Indiretas'!$DY$7</f>
        <v>0</v>
      </c>
      <c r="B58219" s="314" t="str">
        <f>'Comp. Desp. Indiretas'!$A$88</f>
        <v>DG</v>
      </c>
      <c r="D58219" s="315" t="str">
        <f>'Comp. Desp. Indiretas'!$C$88</f>
        <v>PASSAGEM AÉREA</v>
      </c>
      <c r="E58219" s="314" t="str">
        <f>Resumo!$R$5</f>
        <v>Despesa</v>
      </c>
      <c r="F58219" s="314" t="str">
        <f>Resumo!$R$6</f>
        <v>Despesa Indireta</v>
      </c>
      <c r="G58219" s="327">
        <f>'Comp. Desp. Indiretas'!DY88</f>
        <v>0</v>
      </c>
    </row>
    <row r="58220" spans="1:7" x14ac:dyDescent="0.25">
      <c r="A58220" s="319">
        <f>'Comp. Desp. Indiretas'!$DY$7</f>
        <v>0</v>
      </c>
      <c r="B58220" s="314" t="str">
        <f>'Comp. Desp. Indiretas'!$A$89</f>
        <v>ART</v>
      </c>
      <c r="D58220" s="315" t="str">
        <f>'Comp. Desp. Indiretas'!$C$89</f>
        <v>ART CREA - Nível 1</v>
      </c>
      <c r="E58220" s="314" t="str">
        <f>Resumo!$R$5</f>
        <v>Despesa</v>
      </c>
      <c r="F58220" s="314" t="str">
        <f>Resumo!$R$6</f>
        <v>Despesa Indireta</v>
      </c>
      <c r="G58220" s="327">
        <f>'Comp. Desp. Indiretas'!DY89</f>
        <v>0</v>
      </c>
    </row>
    <row r="58221" spans="1:7" x14ac:dyDescent="0.25">
      <c r="A58221" s="319">
        <f>'Comp. Desp. Indiretas'!$DY$7</f>
        <v>0</v>
      </c>
      <c r="B58221" s="314" t="str">
        <f>'Comp. Desp. Indiretas'!$A$90</f>
        <v>ART</v>
      </c>
      <c r="D58221" s="315" t="str">
        <f>'Comp. Desp. Indiretas'!$C$90</f>
        <v>ART CREA - Nível 2</v>
      </c>
      <c r="E58221" s="314" t="str">
        <f>Resumo!$R$5</f>
        <v>Despesa</v>
      </c>
      <c r="F58221" s="314" t="str">
        <f>Resumo!$R$6</f>
        <v>Despesa Indireta</v>
      </c>
      <c r="G58221" s="327">
        <f>'Comp. Desp. Indiretas'!DY90</f>
        <v>0</v>
      </c>
    </row>
    <row r="58222" spans="1:7" x14ac:dyDescent="0.25">
      <c r="A58222" s="319">
        <f>'Comp. Desp. Indiretas'!$DY$7</f>
        <v>0</v>
      </c>
      <c r="B58222" s="314" t="str">
        <f>'Comp. Desp. Indiretas'!$A$91</f>
        <v>ART</v>
      </c>
      <c r="D58222" s="315" t="str">
        <f>'Comp. Desp. Indiretas'!$C$91</f>
        <v>ART CREA - Nível 3</v>
      </c>
      <c r="E58222" s="314" t="str">
        <f>Resumo!$R$5</f>
        <v>Despesa</v>
      </c>
      <c r="F58222" s="314" t="str">
        <f>Resumo!$R$6</f>
        <v>Despesa Indireta</v>
      </c>
      <c r="G58222" s="327">
        <f>'Comp. Desp. Indiretas'!DY91</f>
        <v>0</v>
      </c>
    </row>
    <row r="58223" spans="1:7" x14ac:dyDescent="0.25">
      <c r="A58223" s="319">
        <f>'Comp. Desp. Indiretas'!$DY$7</f>
        <v>0</v>
      </c>
      <c r="B58223" s="314" t="str">
        <f>'Comp. Desp. Indiretas'!$A$92</f>
        <v>ART</v>
      </c>
      <c r="D58223" s="315" t="str">
        <f>'Comp. Desp. Indiretas'!$C$92</f>
        <v>ACERVO CREA</v>
      </c>
      <c r="E58223" s="314" t="str">
        <f>Resumo!$R$5</f>
        <v>Despesa</v>
      </c>
      <c r="F58223" s="314" t="str">
        <f>Resumo!$R$6</f>
        <v>Despesa Indireta</v>
      </c>
      <c r="G58223" s="327">
        <f>'Comp. Desp. Indiretas'!DY92</f>
        <v>0</v>
      </c>
    </row>
    <row r="58224" spans="1:7" x14ac:dyDescent="0.25">
      <c r="A58224" s="319">
        <f>'Comp. Desp. Indiretas'!$DY$7</f>
        <v>0</v>
      </c>
      <c r="B58224" s="314" t="str">
        <f>'Comp. Desp. Indiretas'!$A$93</f>
        <v>ART</v>
      </c>
      <c r="D58224" s="315" t="str">
        <f>'Comp. Desp. Indiretas'!$C$93</f>
        <v>ART CRBio</v>
      </c>
      <c r="E58224" s="314" t="str">
        <f>Resumo!$R$5</f>
        <v>Despesa</v>
      </c>
      <c r="F58224" s="314" t="str">
        <f>Resumo!$R$6</f>
        <v>Despesa Indireta</v>
      </c>
      <c r="G58224" s="327">
        <f>'Comp. Desp. Indiretas'!DY93</f>
        <v>0</v>
      </c>
    </row>
    <row r="58225" spans="1:7" x14ac:dyDescent="0.25">
      <c r="A58225" s="319">
        <f>'Comp. Desp. Indiretas'!$DY$7</f>
        <v>0</v>
      </c>
      <c r="B58225" s="314" t="str">
        <f>'Comp. Desp. Indiretas'!$A$94</f>
        <v>ART</v>
      </c>
      <c r="D58225" s="315" t="str">
        <f>'Comp. Desp. Indiretas'!$C$94</f>
        <v>ACERVO CRBio</v>
      </c>
      <c r="E58225" s="314" t="str">
        <f>Resumo!$R$5</f>
        <v>Despesa</v>
      </c>
      <c r="F58225" s="314" t="str">
        <f>Resumo!$R$6</f>
        <v>Despesa Indireta</v>
      </c>
      <c r="G58225" s="327">
        <f>'Comp. Desp. Indiretas'!DY94</f>
        <v>0</v>
      </c>
    </row>
    <row r="58226" spans="1:7" x14ac:dyDescent="0.25">
      <c r="A58226" s="319">
        <f>'Comp. Desp. Indiretas'!$DY$7</f>
        <v>0</v>
      </c>
      <c r="B58226" s="314" t="str">
        <f>'Comp. Desp. Indiretas'!$A$95</f>
        <v>ART</v>
      </c>
      <c r="D58226" s="315" t="str">
        <f>'Comp. Desp. Indiretas'!$C$95</f>
        <v>VISTO CREA PF</v>
      </c>
      <c r="E58226" s="314" t="str">
        <f>Resumo!$R$5</f>
        <v>Despesa</v>
      </c>
      <c r="F58226" s="314" t="str">
        <f>Resumo!$R$6</f>
        <v>Despesa Indireta</v>
      </c>
      <c r="G58226" s="327">
        <f>'Comp. Desp. Indiretas'!DY95</f>
        <v>0</v>
      </c>
    </row>
    <row r="58227" spans="1:7" x14ac:dyDescent="0.25">
      <c r="A58227" s="319">
        <f>'Comp. Desp. Indiretas'!$DY$7</f>
        <v>0</v>
      </c>
      <c r="B58227" s="314" t="str">
        <f>'Comp. Desp. Indiretas'!$A$96</f>
        <v>ART</v>
      </c>
      <c r="D58227" s="315" t="str">
        <f>'Comp. Desp. Indiretas'!$C$96</f>
        <v>VISTO CREA PJ</v>
      </c>
      <c r="E58227" s="314" t="str">
        <f>Resumo!$R$5</f>
        <v>Despesa</v>
      </c>
      <c r="F58227" s="314" t="str">
        <f>Resumo!$R$6</f>
        <v>Despesa Indireta</v>
      </c>
      <c r="G58227" s="327">
        <f>'Comp. Desp. Indiretas'!DY96</f>
        <v>0</v>
      </c>
    </row>
    <row r="58228" spans="1:7" x14ac:dyDescent="0.25">
      <c r="A58228" s="319">
        <f>'Comp. Desp. Indiretas'!$DY$7</f>
        <v>0</v>
      </c>
      <c r="B58228" s="314" t="str">
        <f>'Comp. Desp. Indiretas'!$A$97</f>
        <v>ART</v>
      </c>
      <c r="D58228" s="315" t="str">
        <f>'Comp. Desp. Indiretas'!$C$97</f>
        <v>ANUIDADE CREA PF</v>
      </c>
      <c r="E58228" s="314" t="str">
        <f>Resumo!$R$5</f>
        <v>Despesa</v>
      </c>
      <c r="F58228" s="314" t="str">
        <f>Resumo!$R$6</f>
        <v>Despesa Indireta</v>
      </c>
      <c r="G58228" s="327">
        <f>'Comp. Desp. Indiretas'!DY97</f>
        <v>0</v>
      </c>
    </row>
    <row r="58229" spans="1:7" x14ac:dyDescent="0.25">
      <c r="A58229" s="319">
        <f>'Comp. Desp. Indiretas'!$DY$7</f>
        <v>0</v>
      </c>
      <c r="B58229" s="314" t="str">
        <f>'Comp. Desp. Indiretas'!$A$98</f>
        <v>ART</v>
      </c>
      <c r="D58229" s="315" t="str">
        <f>'Comp. Desp. Indiretas'!$C$98</f>
        <v>ANUIDADE CREA PJ</v>
      </c>
      <c r="E58229" s="314" t="str">
        <f>Resumo!$R$5</f>
        <v>Despesa</v>
      </c>
      <c r="F58229" s="314" t="str">
        <f>Resumo!$R$6</f>
        <v>Despesa Indireta</v>
      </c>
      <c r="G58229" s="327">
        <f>'Comp. Desp. Indiretas'!DY98</f>
        <v>0</v>
      </c>
    </row>
    <row r="58230" spans="1:7" x14ac:dyDescent="0.25">
      <c r="A58230" s="319">
        <f>'Comp. Desp. Indiretas'!$DY$7</f>
        <v>0</v>
      </c>
      <c r="B58230" s="314" t="str">
        <f>'Comp. Desp. Indiretas'!$A$99</f>
        <v>ART</v>
      </c>
      <c r="D58230" s="315" t="str">
        <f>'Comp. Desp. Indiretas'!$C$99</f>
        <v>VISTO CRBio PF</v>
      </c>
      <c r="E58230" s="314" t="str">
        <f>Resumo!$R$5</f>
        <v>Despesa</v>
      </c>
      <c r="F58230" s="314" t="str">
        <f>Resumo!$R$6</f>
        <v>Despesa Indireta</v>
      </c>
      <c r="G58230" s="327">
        <f>'Comp. Desp. Indiretas'!DY99</f>
        <v>0</v>
      </c>
    </row>
    <row r="58231" spans="1:7" x14ac:dyDescent="0.25">
      <c r="A58231" s="319">
        <f>'Comp. Desp. Indiretas'!$DY$7</f>
        <v>0</v>
      </c>
      <c r="B58231" s="314" t="str">
        <f>'Comp. Desp. Indiretas'!$A$100</f>
        <v>ART</v>
      </c>
      <c r="D58231" s="315" t="str">
        <f>'Comp. Desp. Indiretas'!$C$100</f>
        <v>VISTO CRBio PJ</v>
      </c>
      <c r="E58231" s="314" t="str">
        <f>Resumo!$R$5</f>
        <v>Despesa</v>
      </c>
      <c r="F58231" s="314" t="str">
        <f>Resumo!$R$6</f>
        <v>Despesa Indireta</v>
      </c>
      <c r="G58231" s="327">
        <f>'Comp. Desp. Indiretas'!DY100</f>
        <v>0</v>
      </c>
    </row>
    <row r="58232" spans="1:7" x14ac:dyDescent="0.25">
      <c r="A58232" s="319">
        <f>'Comp. Desp. Indiretas'!$DY$7</f>
        <v>0</v>
      </c>
      <c r="B58232" s="314" t="str">
        <f>'Comp. Desp. Indiretas'!$A$101</f>
        <v>SMS</v>
      </c>
      <c r="D58232" s="315" t="str">
        <f>'Comp. Desp. Indiretas'!$C$101</f>
        <v>PPRA</v>
      </c>
      <c r="E58232" s="314" t="str">
        <f>Resumo!$R$5</f>
        <v>Despesa</v>
      </c>
      <c r="F58232" s="314" t="str">
        <f>Resumo!$R$6</f>
        <v>Despesa Indireta</v>
      </c>
      <c r="G58232" s="327">
        <f>'Comp. Desp. Indiretas'!DY101</f>
        <v>0</v>
      </c>
    </row>
    <row r="58233" spans="1:7" x14ac:dyDescent="0.25">
      <c r="A58233" s="319">
        <f>'Comp. Desp. Indiretas'!$DY$7</f>
        <v>0</v>
      </c>
      <c r="B58233" s="314" t="str">
        <f>'Comp. Desp. Indiretas'!$A$102</f>
        <v>SMS</v>
      </c>
      <c r="D58233" s="315" t="str">
        <f>'Comp. Desp. Indiretas'!$C$102</f>
        <v>PCMSO</v>
      </c>
      <c r="E58233" s="314" t="str">
        <f>Resumo!$R$5</f>
        <v>Despesa</v>
      </c>
      <c r="F58233" s="314" t="str">
        <f>Resumo!$R$6</f>
        <v>Despesa Indireta</v>
      </c>
      <c r="G58233" s="327">
        <f>'Comp. Desp. Indiretas'!DY102</f>
        <v>0</v>
      </c>
    </row>
    <row r="58234" spans="1:7" x14ac:dyDescent="0.25">
      <c r="A58234" s="319">
        <f>'Comp. Desp. Indiretas'!$DY$7</f>
        <v>0</v>
      </c>
      <c r="B58234" s="314" t="str">
        <f>'Comp. Desp. Indiretas'!$A$103</f>
        <v>SMS</v>
      </c>
      <c r="D58234" s="315" t="str">
        <f>'Comp. Desp. Indiretas'!$C$103</f>
        <v>APR</v>
      </c>
      <c r="E58234" s="314" t="str">
        <f>Resumo!$R$5</f>
        <v>Despesa</v>
      </c>
      <c r="F58234" s="314" t="str">
        <f>Resumo!$R$6</f>
        <v>Despesa Indireta</v>
      </c>
      <c r="G58234" s="327">
        <f>'Comp. Desp. Indiretas'!DY103</f>
        <v>0</v>
      </c>
    </row>
    <row r="58235" spans="1:7" x14ac:dyDescent="0.25">
      <c r="A58235" s="319">
        <f>'Comp. Desp. Indiretas'!$DY$7</f>
        <v>0</v>
      </c>
      <c r="B58235" s="314" t="str">
        <f>'Comp. Desp. Indiretas'!$A$104</f>
        <v>SMS</v>
      </c>
      <c r="D58235" s="315" t="str">
        <f>'Comp. Desp. Indiretas'!$C$104</f>
        <v>PAE</v>
      </c>
      <c r="E58235" s="314" t="str">
        <f>Resumo!$R$5</f>
        <v>Despesa</v>
      </c>
      <c r="F58235" s="314" t="str">
        <f>Resumo!$R$6</f>
        <v>Despesa Indireta</v>
      </c>
      <c r="G58235" s="327">
        <f>'Comp. Desp. Indiretas'!DY104</f>
        <v>0</v>
      </c>
    </row>
    <row r="58236" spans="1:7" x14ac:dyDescent="0.25">
      <c r="A58236" s="319">
        <f>'Comp. Desp. Indiretas'!$DY$7</f>
        <v>0</v>
      </c>
      <c r="B58236" s="314" t="str">
        <f>'Comp. Desp. Indiretas'!$A$105</f>
        <v>SMS</v>
      </c>
      <c r="D58236" s="315" t="str">
        <f>'Comp. Desp. Indiretas'!$C$105</f>
        <v>TREINAMENTO</v>
      </c>
      <c r="E58236" s="314" t="str">
        <f>Resumo!$R$5</f>
        <v>Despesa</v>
      </c>
      <c r="F58236" s="314" t="str">
        <f>Resumo!$R$6</f>
        <v>Despesa Indireta</v>
      </c>
      <c r="G58236" s="327">
        <f>'Comp. Desp. Indiretas'!DY105</f>
        <v>0</v>
      </c>
    </row>
    <row r="58237" spans="1:7" x14ac:dyDescent="0.25">
      <c r="A58237" s="319">
        <f>'Comp. Desp. Indiretas'!$DY$7</f>
        <v>0</v>
      </c>
      <c r="B58237" s="314" t="str">
        <f>'Comp. Desp. Indiretas'!$A$106</f>
        <v>SMS</v>
      </c>
      <c r="D58237" s="315" t="str">
        <f>'Comp. Desp. Indiretas'!$C$106</f>
        <v>ASO</v>
      </c>
      <c r="E58237" s="314" t="str">
        <f>Resumo!$R$5</f>
        <v>Despesa</v>
      </c>
      <c r="F58237" s="314" t="str">
        <f>Resumo!$R$6</f>
        <v>Despesa Indireta</v>
      </c>
      <c r="G58237" s="327">
        <f>'Comp. Desp. Indiretas'!DY106</f>
        <v>0</v>
      </c>
    </row>
    <row r="58238" spans="1:7" x14ac:dyDescent="0.25">
      <c r="A58238" s="319">
        <f>'Comp. Desp. Indiretas'!$DY$7</f>
        <v>0</v>
      </c>
      <c r="B58238" s="314">
        <f>'Comp. Desp. Indiretas'!$A$107</f>
        <v>0</v>
      </c>
      <c r="D58238" s="315" t="str">
        <f>'Comp. Desp. Indiretas'!$C$107</f>
        <v/>
      </c>
      <c r="E58238" s="314" t="str">
        <f>Resumo!$R$5</f>
        <v>Despesa</v>
      </c>
      <c r="F58238" s="314" t="str">
        <f>Resumo!$R$6</f>
        <v>Despesa Indireta</v>
      </c>
      <c r="G58238" s="327">
        <f>'Comp. Desp. Indiretas'!DY107</f>
        <v>0</v>
      </c>
    </row>
    <row r="58239" spans="1:7" x14ac:dyDescent="0.25">
      <c r="A58239" s="319">
        <f>'Comp. Desp. Indiretas'!$DY$7</f>
        <v>0</v>
      </c>
      <c r="B58239" s="314">
        <f>'Comp. Desp. Indiretas'!$A$108</f>
        <v>0</v>
      </c>
      <c r="D58239" s="315" t="str">
        <f>'Comp. Desp. Indiretas'!$C$108</f>
        <v/>
      </c>
      <c r="E58239" s="314" t="str">
        <f>Resumo!$R$5</f>
        <v>Despesa</v>
      </c>
      <c r="F58239" s="314" t="str">
        <f>Resumo!$R$6</f>
        <v>Despesa Indireta</v>
      </c>
      <c r="G58239" s="327">
        <f>'Comp. Desp. Indiretas'!DY108</f>
        <v>0</v>
      </c>
    </row>
    <row r="58240" spans="1:7" x14ac:dyDescent="0.25">
      <c r="A58240" s="319">
        <f>'Comp. Desp. Indiretas'!$DY$7</f>
        <v>0</v>
      </c>
      <c r="B58240" s="314">
        <f>'Comp. Desp. Indiretas'!$A$109</f>
        <v>0</v>
      </c>
      <c r="D58240" s="315" t="str">
        <f>'Comp. Desp. Indiretas'!$C$109</f>
        <v/>
      </c>
      <c r="E58240" s="314" t="str">
        <f>Resumo!$R$5</f>
        <v>Despesa</v>
      </c>
      <c r="F58240" s="314" t="str">
        <f>Resumo!$R$6</f>
        <v>Despesa Indireta</v>
      </c>
      <c r="G58240" s="327">
        <f>'Comp. Desp. Indiretas'!DY109</f>
        <v>0</v>
      </c>
    </row>
    <row r="58241" spans="1:7" x14ac:dyDescent="0.25">
      <c r="A58241" s="319">
        <f>'Comp. Desp. Indiretas'!$DY$7</f>
        <v>0</v>
      </c>
      <c r="B58241" s="314">
        <f>'Comp. Desp. Indiretas'!$A$110</f>
        <v>0</v>
      </c>
      <c r="D58241" s="315" t="str">
        <f>'Comp. Desp. Indiretas'!$C$110</f>
        <v/>
      </c>
      <c r="E58241" s="314" t="str">
        <f>Resumo!$R$5</f>
        <v>Despesa</v>
      </c>
      <c r="F58241" s="314" t="str">
        <f>Resumo!$R$6</f>
        <v>Despesa Indireta</v>
      </c>
      <c r="G58241" s="327">
        <f>'Comp. Desp. Indiretas'!DY110</f>
        <v>0</v>
      </c>
    </row>
    <row r="58242" spans="1:7" x14ac:dyDescent="0.25">
      <c r="A58242" s="319">
        <f>'Comp. Desp. Indiretas'!$DY$7</f>
        <v>0</v>
      </c>
      <c r="B58242" s="314">
        <f>'Comp. Desp. Indiretas'!$A$111</f>
        <v>0</v>
      </c>
      <c r="D58242" s="315" t="str">
        <f>'Comp. Desp. Indiretas'!$C$111</f>
        <v/>
      </c>
      <c r="E58242" s="314" t="str">
        <f>Resumo!$R$5</f>
        <v>Despesa</v>
      </c>
      <c r="F58242" s="314" t="str">
        <f>Resumo!$R$6</f>
        <v>Despesa Indireta</v>
      </c>
      <c r="G58242" s="327">
        <f>'Comp. Desp. Indiretas'!DY111</f>
        <v>0</v>
      </c>
    </row>
    <row r="58243" spans="1:7" x14ac:dyDescent="0.25">
      <c r="A58243" s="319">
        <f>'Comp. Desp. Indiretas'!$DY$7</f>
        <v>0</v>
      </c>
      <c r="B58243" s="314">
        <f>'Comp. Desp. Indiretas'!$A$112</f>
        <v>0</v>
      </c>
      <c r="D58243" s="315" t="str">
        <f>'Comp. Desp. Indiretas'!$C$112</f>
        <v/>
      </c>
      <c r="E58243" s="314" t="str">
        <f>Resumo!$R$5</f>
        <v>Despesa</v>
      </c>
      <c r="F58243" s="314" t="str">
        <f>Resumo!$R$6</f>
        <v>Despesa Indireta</v>
      </c>
      <c r="G58243" s="327">
        <f>'Comp. Desp. Indiretas'!DY112</f>
        <v>0</v>
      </c>
    </row>
    <row r="58244" spans="1:7" x14ac:dyDescent="0.25">
      <c r="A58244" s="319">
        <f>'Comp. Desp. Indiretas'!$DY$7</f>
        <v>0</v>
      </c>
      <c r="B58244" s="314" t="str">
        <f>'Composições Desp. Diretas'!$A$10</f>
        <v>SE</v>
      </c>
      <c r="C58244" s="314" t="str">
        <f>EAP!$C$9</f>
        <v>PP01</v>
      </c>
      <c r="D58244" s="315" t="str">
        <f>'Composições Desp. Diretas'!$C$10</f>
        <v>Subcontratação: realização do serviço de monit. da QAE</v>
      </c>
      <c r="E58244" s="314" t="str">
        <f>Resumo!$R$5</f>
        <v>Despesa</v>
      </c>
      <c r="F58244" s="314" t="str">
        <f>Resumo!$R$7</f>
        <v>Despesa Direta</v>
      </c>
      <c r="G58244" s="327">
        <f>'Composições Desp. Diretas'!DZ10</f>
        <v>0</v>
      </c>
    </row>
    <row r="58245" spans="1:7" x14ac:dyDescent="0.25">
      <c r="A58245" s="319">
        <f>'Comp. Desp. Indiretas'!$DY$7</f>
        <v>0</v>
      </c>
      <c r="B58245" s="314" t="str">
        <f>'Composições Desp. Diretas'!$A$11</f>
        <v>MOC</v>
      </c>
      <c r="C58245" s="314" t="str">
        <f>EAP!$C$9</f>
        <v>PP01</v>
      </c>
      <c r="D58245" s="315" t="str">
        <f>'Composições Desp. Diretas'!$C$11</f>
        <v>ANALISTA DE PROJETOS PLENO</v>
      </c>
      <c r="E58245" s="314" t="str">
        <f>Resumo!$R$5</f>
        <v>Despesa</v>
      </c>
      <c r="F58245" s="314" t="str">
        <f>Resumo!$R$7</f>
        <v>Despesa Direta</v>
      </c>
      <c r="G58245" s="327">
        <f>'Composições Desp. Diretas'!DZ11</f>
        <v>0</v>
      </c>
    </row>
    <row r="58246" spans="1:7" x14ac:dyDescent="0.25">
      <c r="A58246" s="319">
        <f>'Comp. Desp. Indiretas'!$DY$7</f>
        <v>0</v>
      </c>
      <c r="B58246" s="314">
        <f>'Composições Desp. Diretas'!$A$12</f>
        <v>0</v>
      </c>
      <c r="C58246" s="314" t="str">
        <f>EAP!$C$9</f>
        <v>PP01</v>
      </c>
      <c r="D58246" s="315">
        <f>'Composições Desp. Diretas'!$C$12</f>
        <v>0</v>
      </c>
      <c r="E58246" s="314" t="str">
        <f>Resumo!$R$5</f>
        <v>Despesa</v>
      </c>
      <c r="F58246" s="314" t="str">
        <f>Resumo!$R$7</f>
        <v>Despesa Direta</v>
      </c>
      <c r="G58246" s="327">
        <f>'Composições Desp. Diretas'!DZ12</f>
        <v>0</v>
      </c>
    </row>
    <row r="58247" spans="1:7" x14ac:dyDescent="0.25">
      <c r="A58247" s="319">
        <f>'Comp. Desp. Indiretas'!$DY$7</f>
        <v>0</v>
      </c>
      <c r="B58247" s="314">
        <f>'Composições Desp. Diretas'!$A$13</f>
        <v>0</v>
      </c>
      <c r="C58247" s="314" t="str">
        <f>EAP!$C$9</f>
        <v>PP01</v>
      </c>
      <c r="D58247" s="315">
        <f>'Composições Desp. Diretas'!$C$13</f>
        <v>0</v>
      </c>
      <c r="E58247" s="314" t="str">
        <f>Resumo!$R$5</f>
        <v>Despesa</v>
      </c>
      <c r="F58247" s="314" t="str">
        <f>Resumo!$R$7</f>
        <v>Despesa Direta</v>
      </c>
      <c r="G58247" s="327">
        <f>'Composições Desp. Diretas'!DZ13</f>
        <v>0</v>
      </c>
    </row>
    <row r="58248" spans="1:7" x14ac:dyDescent="0.25">
      <c r="A58248" s="319">
        <f>'Comp. Desp. Indiretas'!$DY$7</f>
        <v>0</v>
      </c>
      <c r="B58248" s="314">
        <f>'Composições Desp. Diretas'!$A$14</f>
        <v>0</v>
      </c>
      <c r="C58248" s="314" t="str">
        <f>EAP!$C$9</f>
        <v>PP01</v>
      </c>
      <c r="D58248" s="315">
        <f>'Composições Desp. Diretas'!$C$14</f>
        <v>0</v>
      </c>
      <c r="E58248" s="314" t="str">
        <f>Resumo!$R$5</f>
        <v>Despesa</v>
      </c>
      <c r="F58248" s="314" t="str">
        <f>Resumo!$R$7</f>
        <v>Despesa Direta</v>
      </c>
      <c r="G58248" s="327">
        <f>'Composições Desp. Diretas'!DZ14</f>
        <v>0</v>
      </c>
    </row>
    <row r="58249" spans="1:7" x14ac:dyDescent="0.25">
      <c r="A58249" s="319">
        <f>'Comp. Desp. Indiretas'!$DY$7</f>
        <v>0</v>
      </c>
      <c r="B58249" s="314">
        <f>'Composições Desp. Diretas'!$A$15</f>
        <v>0</v>
      </c>
      <c r="C58249" s="314" t="str">
        <f>EAP!$C$9</f>
        <v>PP01</v>
      </c>
      <c r="D58249" s="315">
        <f>'Composições Desp. Diretas'!$C$15</f>
        <v>0</v>
      </c>
      <c r="E58249" s="314" t="str">
        <f>Resumo!$R$5</f>
        <v>Despesa</v>
      </c>
      <c r="F58249" s="314" t="str">
        <f>Resumo!$R$7</f>
        <v>Despesa Direta</v>
      </c>
      <c r="G58249" s="327">
        <f>'Composições Desp. Diretas'!DZ15</f>
        <v>0</v>
      </c>
    </row>
    <row r="58250" spans="1:7" x14ac:dyDescent="0.25">
      <c r="A58250" s="319">
        <f>'Comp. Desp. Indiretas'!$DY$7</f>
        <v>0</v>
      </c>
      <c r="B58250" s="314">
        <f>'Composições Desp. Diretas'!$A$16</f>
        <v>0</v>
      </c>
      <c r="C58250" s="314" t="str">
        <f>EAP!$C$9</f>
        <v>PP01</v>
      </c>
      <c r="D58250" s="315">
        <f>'Composições Desp. Diretas'!$C$16</f>
        <v>0</v>
      </c>
      <c r="E58250" s="314" t="str">
        <f>Resumo!$R$5</f>
        <v>Despesa</v>
      </c>
      <c r="F58250" s="314" t="str">
        <f>Resumo!$R$7</f>
        <v>Despesa Direta</v>
      </c>
      <c r="G58250" s="327">
        <f>'Composições Desp. Diretas'!DZ16</f>
        <v>0</v>
      </c>
    </row>
    <row r="58251" spans="1:7" x14ac:dyDescent="0.25">
      <c r="A58251" s="319">
        <f>'Comp. Desp. Indiretas'!$DY$7</f>
        <v>0</v>
      </c>
      <c r="B58251" s="314">
        <f>'Composições Desp. Diretas'!$A$17</f>
        <v>0</v>
      </c>
      <c r="C58251" s="314" t="str">
        <f>EAP!$C$9</f>
        <v>PP01</v>
      </c>
      <c r="D58251" s="315">
        <f>'Composições Desp. Diretas'!$C$17</f>
        <v>0</v>
      </c>
      <c r="E58251" s="314" t="str">
        <f>Resumo!$R$5</f>
        <v>Despesa</v>
      </c>
      <c r="F58251" s="314" t="str">
        <f>Resumo!$R$7</f>
        <v>Despesa Direta</v>
      </c>
      <c r="G58251" s="327">
        <f>'Composições Desp. Diretas'!DZ17</f>
        <v>0</v>
      </c>
    </row>
    <row r="58252" spans="1:7" x14ac:dyDescent="0.25">
      <c r="A58252" s="319">
        <f>'Comp. Desp. Indiretas'!$DY$7</f>
        <v>0</v>
      </c>
      <c r="B58252" s="314">
        <f>'Composições Desp. Diretas'!$A$18</f>
        <v>0</v>
      </c>
      <c r="C58252" s="314" t="str">
        <f>EAP!$C$9</f>
        <v>PP01</v>
      </c>
      <c r="D58252" s="315">
        <f>'Composições Desp. Diretas'!$C$18</f>
        <v>0</v>
      </c>
      <c r="E58252" s="314" t="str">
        <f>Resumo!$R$5</f>
        <v>Despesa</v>
      </c>
      <c r="F58252" s="314" t="str">
        <f>Resumo!$R$7</f>
        <v>Despesa Direta</v>
      </c>
      <c r="G58252" s="327">
        <f>'Composições Desp. Diretas'!DZ18</f>
        <v>0</v>
      </c>
    </row>
    <row r="58253" spans="1:7" x14ac:dyDescent="0.25">
      <c r="A58253" s="319">
        <f>'Comp. Desp. Indiretas'!$DY$7</f>
        <v>0</v>
      </c>
      <c r="B58253" s="314">
        <f>'Composições Desp. Diretas'!$A$19</f>
        <v>0</v>
      </c>
      <c r="C58253" s="314" t="str">
        <f>EAP!$C$9</f>
        <v>PP01</v>
      </c>
      <c r="D58253" s="315">
        <f>'Composições Desp. Diretas'!$C$19</f>
        <v>0</v>
      </c>
      <c r="E58253" s="314" t="str">
        <f>Resumo!$R$5</f>
        <v>Despesa</v>
      </c>
      <c r="F58253" s="314" t="str">
        <f>Resumo!$R$7</f>
        <v>Despesa Direta</v>
      </c>
      <c r="G58253" s="327">
        <f>'Composições Desp. Diretas'!DZ19</f>
        <v>0</v>
      </c>
    </row>
    <row r="58254" spans="1:7" x14ac:dyDescent="0.25">
      <c r="A58254" s="319">
        <f>'Comp. Desp. Indiretas'!$DY$7</f>
        <v>0</v>
      </c>
      <c r="B58254" s="314">
        <f>'Composições Desp. Diretas'!$A$20</f>
        <v>0</v>
      </c>
      <c r="C58254" s="314" t="str">
        <f>EAP!$C$9</f>
        <v>PP01</v>
      </c>
      <c r="D58254" s="315">
        <f>'Composições Desp. Diretas'!$C$20</f>
        <v>0</v>
      </c>
      <c r="E58254" s="314" t="str">
        <f>Resumo!$R$5</f>
        <v>Despesa</v>
      </c>
      <c r="F58254" s="314" t="str">
        <f>Resumo!$R$7</f>
        <v>Despesa Direta</v>
      </c>
      <c r="G58254" s="327">
        <f>'Composições Desp. Diretas'!DZ20</f>
        <v>0</v>
      </c>
    </row>
    <row r="58255" spans="1:7" x14ac:dyDescent="0.25">
      <c r="A58255" s="319">
        <f>'Comp. Desp. Indiretas'!$DY$7</f>
        <v>0</v>
      </c>
      <c r="B58255" s="314">
        <f>'Composições Desp. Diretas'!$A$21</f>
        <v>0</v>
      </c>
      <c r="C58255" s="314" t="str">
        <f>EAP!$C$9</f>
        <v>PP01</v>
      </c>
      <c r="D58255" s="315">
        <f>'Composições Desp. Diretas'!$C$21</f>
        <v>0</v>
      </c>
      <c r="E58255" s="314" t="str">
        <f>Resumo!$R$5</f>
        <v>Despesa</v>
      </c>
      <c r="F58255" s="314" t="str">
        <f>Resumo!$R$7</f>
        <v>Despesa Direta</v>
      </c>
      <c r="G58255" s="327">
        <f>'Composições Desp. Diretas'!DZ21</f>
        <v>0</v>
      </c>
    </row>
    <row r="58256" spans="1:7" x14ac:dyDescent="0.25">
      <c r="A58256" s="319">
        <f>'Comp. Desp. Indiretas'!$DY$7</f>
        <v>0</v>
      </c>
      <c r="B58256" s="314">
        <f>'Composições Desp. Diretas'!$A$22</f>
        <v>0</v>
      </c>
      <c r="C58256" s="314" t="str">
        <f>EAP!$C$9</f>
        <v>PP01</v>
      </c>
      <c r="D58256" s="315">
        <f>'Composições Desp. Diretas'!$C$22</f>
        <v>0</v>
      </c>
      <c r="E58256" s="314" t="str">
        <f>Resumo!$R$5</f>
        <v>Despesa</v>
      </c>
      <c r="F58256" s="314" t="str">
        <f>Resumo!$R$7</f>
        <v>Despesa Direta</v>
      </c>
      <c r="G58256" s="327">
        <f>'Composições Desp. Diretas'!DZ22</f>
        <v>0</v>
      </c>
    </row>
    <row r="58257" spans="1:7" x14ac:dyDescent="0.25">
      <c r="A58257" s="319">
        <f>'Comp. Desp. Indiretas'!$DY$7</f>
        <v>0</v>
      </c>
      <c r="B58257" s="314">
        <f>'Composições Desp. Diretas'!$A$23</f>
        <v>0</v>
      </c>
      <c r="C58257" s="314" t="str">
        <f>EAP!$C$9</f>
        <v>PP01</v>
      </c>
      <c r="D58257" s="315">
        <f>'Composições Desp. Diretas'!$C$23</f>
        <v>0</v>
      </c>
      <c r="E58257" s="314" t="str">
        <f>Resumo!$R$5</f>
        <v>Despesa</v>
      </c>
      <c r="F58257" s="314" t="str">
        <f>Resumo!$R$7</f>
        <v>Despesa Direta</v>
      </c>
      <c r="G58257" s="327">
        <f>'Composições Desp. Diretas'!DZ23</f>
        <v>0</v>
      </c>
    </row>
    <row r="58275" spans="1:7" x14ac:dyDescent="0.25">
      <c r="A58275" s="319">
        <f>'Comp. Desp. Indiretas'!$DY$7</f>
        <v>0</v>
      </c>
      <c r="B58275" s="314" t="str">
        <f>'Composições Desp. Diretas'!$A$25</f>
        <v>MOC</v>
      </c>
      <c r="C58275" s="314" t="str">
        <f>EAP!$C$10</f>
        <v>PP02</v>
      </c>
      <c r="D58275" s="315" t="str">
        <f>'Composições Desp. Diretas'!$C$25</f>
        <v>TÉCNICO OPERACIONAL</v>
      </c>
      <c r="E58275" s="314" t="str">
        <f>Resumo!$R$5</f>
        <v>Despesa</v>
      </c>
      <c r="F58275" s="314" t="str">
        <f>Resumo!$R$7</f>
        <v>Despesa Direta</v>
      </c>
      <c r="G58275" s="327">
        <f>'Composições Desp. Diretas'!DZ25</f>
        <v>0</v>
      </c>
    </row>
    <row r="58276" spans="1:7" x14ac:dyDescent="0.25">
      <c r="A58276" s="319">
        <f>'Comp. Desp. Indiretas'!$DY$7</f>
        <v>0</v>
      </c>
      <c r="B58276" s="314" t="str">
        <f>'Composições Desp. Diretas'!$A$26</f>
        <v>SE</v>
      </c>
      <c r="C58276" s="314" t="str">
        <f>EAP!$C$10</f>
        <v>PP02</v>
      </c>
      <c r="D58276" s="315" t="str">
        <f>'Composições Desp. Diretas'!$C$26</f>
        <v>Pedágio</v>
      </c>
      <c r="E58276" s="314" t="str">
        <f>Resumo!$R$5</f>
        <v>Despesa</v>
      </c>
      <c r="F58276" s="314" t="str">
        <f>Resumo!$R$7</f>
        <v>Despesa Direta</v>
      </c>
      <c r="G58276" s="327">
        <f>'Composições Desp. Diretas'!DZ26</f>
        <v>0</v>
      </c>
    </row>
    <row r="58277" spans="1:7" x14ac:dyDescent="0.25">
      <c r="A58277" s="319">
        <f>'Comp. Desp. Indiretas'!$DY$7</f>
        <v>0</v>
      </c>
      <c r="B58277" s="314" t="str">
        <f>'Composições Desp. Diretas'!$A$27</f>
        <v>SE</v>
      </c>
      <c r="C58277" s="314" t="str">
        <f>EAP!$C$10</f>
        <v>PP02</v>
      </c>
      <c r="D58277" s="315" t="str">
        <f>'Composições Desp. Diretas'!$C$27</f>
        <v>Despacho ida e volta - sonômetro</v>
      </c>
      <c r="E58277" s="314" t="str">
        <f>Resumo!$R$5</f>
        <v>Despesa</v>
      </c>
      <c r="F58277" s="314" t="str">
        <f>Resumo!$R$7</f>
        <v>Despesa Direta</v>
      </c>
      <c r="G58277" s="327">
        <f>'Composições Desp. Diretas'!DZ27</f>
        <v>0</v>
      </c>
    </row>
    <row r="58278" spans="1:7" x14ac:dyDescent="0.25">
      <c r="A58278" s="319">
        <f>'Comp. Desp. Indiretas'!$DY$7</f>
        <v>0</v>
      </c>
      <c r="B58278" s="314" t="str">
        <f>'Composições Desp. Diretas'!$A$28</f>
        <v>DG</v>
      </c>
      <c r="C58278" s="314" t="str">
        <f>EAP!$C$10</f>
        <v>PP02</v>
      </c>
      <c r="D58278" s="315" t="str">
        <f>'Composições Desp. Diretas'!$C$28</f>
        <v>ALUGUEL DE VEICULO LEVE</v>
      </c>
      <c r="E58278" s="314" t="str">
        <f>Resumo!$R$5</f>
        <v>Despesa</v>
      </c>
      <c r="F58278" s="314" t="str">
        <f>Resumo!$R$7</f>
        <v>Despesa Direta</v>
      </c>
      <c r="G58278" s="327">
        <f>'Composições Desp. Diretas'!DZ28</f>
        <v>0</v>
      </c>
    </row>
    <row r="58279" spans="1:7" x14ac:dyDescent="0.25">
      <c r="A58279" s="319">
        <f>'Comp. Desp. Indiretas'!$DY$7</f>
        <v>0</v>
      </c>
      <c r="B58279" s="314" t="str">
        <f>'Composições Desp. Diretas'!$A$29</f>
        <v>DG</v>
      </c>
      <c r="C58279" s="314" t="str">
        <f>EAP!$C$10</f>
        <v>PP02</v>
      </c>
      <c r="D58279" s="315" t="str">
        <f>'Composições Desp. Diretas'!$C$29</f>
        <v>COMBUSTÍVEL - GASOLINA</v>
      </c>
      <c r="E58279" s="314" t="str">
        <f>Resumo!$R$5</f>
        <v>Despesa</v>
      </c>
      <c r="F58279" s="314" t="str">
        <f>Resumo!$R$7</f>
        <v>Despesa Direta</v>
      </c>
      <c r="G58279" s="327">
        <f>'Composições Desp. Diretas'!DZ29</f>
        <v>0</v>
      </c>
    </row>
    <row r="58280" spans="1:7" x14ac:dyDescent="0.25">
      <c r="A58280" s="319">
        <f>'Comp. Desp. Indiretas'!$DY$7</f>
        <v>0</v>
      </c>
      <c r="B58280" s="314">
        <f>'Composições Desp. Diretas'!$A$30</f>
        <v>0</v>
      </c>
      <c r="C58280" s="314" t="str">
        <f>EAP!$C$10</f>
        <v>PP02</v>
      </c>
      <c r="D58280" s="315">
        <f>'Composições Desp. Diretas'!$C$30</f>
        <v>0</v>
      </c>
      <c r="E58280" s="314" t="str">
        <f>Resumo!$R$5</f>
        <v>Despesa</v>
      </c>
      <c r="F58280" s="314" t="str">
        <f>Resumo!$R$7</f>
        <v>Despesa Direta</v>
      </c>
      <c r="G58280" s="327">
        <f>'Composições Desp. Diretas'!DZ30</f>
        <v>0</v>
      </c>
    </row>
    <row r="58281" spans="1:7" x14ac:dyDescent="0.25">
      <c r="A58281" s="319">
        <f>'Comp. Desp. Indiretas'!$DY$7</f>
        <v>0</v>
      </c>
      <c r="B58281" s="314">
        <f>'Composições Desp. Diretas'!$A$31</f>
        <v>0</v>
      </c>
      <c r="C58281" s="314" t="str">
        <f>EAP!$C$10</f>
        <v>PP02</v>
      </c>
      <c r="D58281" s="315">
        <f>'Composições Desp. Diretas'!$C$31</f>
        <v>0</v>
      </c>
      <c r="E58281" s="314" t="str">
        <f>Resumo!$R$5</f>
        <v>Despesa</v>
      </c>
      <c r="F58281" s="314" t="str">
        <f>Resumo!$R$7</f>
        <v>Despesa Direta</v>
      </c>
      <c r="G58281" s="327">
        <f>'Composições Desp. Diretas'!DZ31</f>
        <v>0</v>
      </c>
    </row>
    <row r="58282" spans="1:7" x14ac:dyDescent="0.25">
      <c r="A58282" s="319">
        <f>'Comp. Desp. Indiretas'!$DY$7</f>
        <v>0</v>
      </c>
      <c r="B58282" s="314" t="str">
        <f>'Composições Desp. Diretas'!$A$32</f>
        <v>MOC</v>
      </c>
      <c r="C58282" s="314" t="str">
        <f>EAP!$C$10</f>
        <v>PP02</v>
      </c>
      <c r="D58282" s="315" t="str">
        <f>'Composições Desp. Diretas'!$C$32</f>
        <v>COORD. DE PROJETO</v>
      </c>
      <c r="E58282" s="314" t="str">
        <f>Resumo!$R$5</f>
        <v>Despesa</v>
      </c>
      <c r="F58282" s="314" t="str">
        <f>Resumo!$R$7</f>
        <v>Despesa Direta</v>
      </c>
      <c r="G58282" s="327">
        <f>'Composições Desp. Diretas'!DZ32</f>
        <v>0</v>
      </c>
    </row>
    <row r="58283" spans="1:7" x14ac:dyDescent="0.25">
      <c r="A58283" s="319">
        <f>'Comp. Desp. Indiretas'!$DY$7</f>
        <v>0</v>
      </c>
      <c r="B58283" s="314" t="str">
        <f>'Composições Desp. Diretas'!$A$33</f>
        <v>MOC</v>
      </c>
      <c r="C58283" s="314" t="str">
        <f>EAP!$C$10</f>
        <v>PP02</v>
      </c>
      <c r="D58283" s="315" t="str">
        <f>'Composições Desp. Diretas'!$C$33</f>
        <v>ANALISTA DE PROJETOS PLENO</v>
      </c>
      <c r="E58283" s="314" t="str">
        <f>Resumo!$R$5</f>
        <v>Despesa</v>
      </c>
      <c r="F58283" s="314" t="str">
        <f>Resumo!$R$7</f>
        <v>Despesa Direta</v>
      </c>
      <c r="G58283" s="327">
        <f>'Composições Desp. Diretas'!DZ33</f>
        <v>0</v>
      </c>
    </row>
    <row r="58284" spans="1:7" x14ac:dyDescent="0.25">
      <c r="A58284" s="319">
        <f>'Comp. Desp. Indiretas'!$DY$7</f>
        <v>0</v>
      </c>
      <c r="B58284" s="314" t="str">
        <f>'Composições Desp. Diretas'!$A$34</f>
        <v>MOC</v>
      </c>
      <c r="C58284" s="314" t="str">
        <f>EAP!$C$10</f>
        <v>PP02</v>
      </c>
      <c r="D58284" s="315" t="str">
        <f>'Composições Desp. Diretas'!$C$34</f>
        <v>ASSISTENTE DE PROJETOS</v>
      </c>
      <c r="E58284" s="314" t="str">
        <f>Resumo!$R$5</f>
        <v>Despesa</v>
      </c>
      <c r="F58284" s="314" t="str">
        <f>Resumo!$R$7</f>
        <v>Despesa Direta</v>
      </c>
      <c r="G58284" s="327">
        <f>'Composições Desp. Diretas'!DZ34</f>
        <v>0</v>
      </c>
    </row>
    <row r="58285" spans="1:7" x14ac:dyDescent="0.25">
      <c r="A58285" s="319">
        <f>'Comp. Desp. Indiretas'!$DY$7</f>
        <v>0</v>
      </c>
      <c r="B58285" s="314" t="str">
        <f>'Composições Desp. Diretas'!$A$35</f>
        <v>MOC</v>
      </c>
      <c r="C58285" s="314" t="str">
        <f>EAP!$C$10</f>
        <v>PP02</v>
      </c>
      <c r="D58285" s="315" t="str">
        <f>'Composições Desp. Diretas'!$C$35</f>
        <v>ANALISTA DE GEOPROCESSAMENTO</v>
      </c>
      <c r="E58285" s="314" t="str">
        <f>Resumo!$R$5</f>
        <v>Despesa</v>
      </c>
      <c r="F58285" s="314" t="str">
        <f>Resumo!$R$7</f>
        <v>Despesa Direta</v>
      </c>
      <c r="G58285" s="327">
        <f>'Composições Desp. Diretas'!DZ35</f>
        <v>0</v>
      </c>
    </row>
    <row r="58286" spans="1:7" x14ac:dyDescent="0.25">
      <c r="A58286" s="319">
        <f>'Comp. Desp. Indiretas'!$DY$7</f>
        <v>0</v>
      </c>
      <c r="B58286" s="314">
        <f>'Composições Desp. Diretas'!$A$36</f>
        <v>0</v>
      </c>
      <c r="C58286" s="314" t="str">
        <f>EAP!$C$10</f>
        <v>PP02</v>
      </c>
      <c r="D58286" s="315">
        <f>'Composições Desp. Diretas'!$C$36</f>
        <v>0</v>
      </c>
      <c r="E58286" s="314" t="str">
        <f>Resumo!$R$5</f>
        <v>Despesa</v>
      </c>
      <c r="F58286" s="314" t="str">
        <f>Resumo!$R$7</f>
        <v>Despesa Direta</v>
      </c>
      <c r="G58286" s="327">
        <f>'Composições Desp. Diretas'!DZ36</f>
        <v>0</v>
      </c>
    </row>
    <row r="58287" spans="1:7" x14ac:dyDescent="0.25">
      <c r="A58287" s="319">
        <f>'Comp. Desp. Indiretas'!$DY$7</f>
        <v>0</v>
      </c>
      <c r="B58287" s="314">
        <f>'Composições Desp. Diretas'!$A$37</f>
        <v>0</v>
      </c>
      <c r="C58287" s="314" t="str">
        <f>EAP!$C$10</f>
        <v>PP02</v>
      </c>
      <c r="D58287" s="315">
        <f>'Composições Desp. Diretas'!$C$37</f>
        <v>0</v>
      </c>
      <c r="E58287" s="314" t="str">
        <f>Resumo!$R$5</f>
        <v>Despesa</v>
      </c>
      <c r="F58287" s="314" t="str">
        <f>Resumo!$R$7</f>
        <v>Despesa Direta</v>
      </c>
      <c r="G58287" s="327">
        <f>'Composições Desp. Diretas'!DZ37</f>
        <v>0</v>
      </c>
    </row>
    <row r="58288" spans="1:7" x14ac:dyDescent="0.25">
      <c r="A58288" s="319">
        <f>'Comp. Desp. Indiretas'!$DY$7</f>
        <v>0</v>
      </c>
      <c r="B58288" s="314">
        <f>'Composições Desp. Diretas'!$A$38</f>
        <v>0</v>
      </c>
      <c r="C58288" s="314" t="str">
        <f>EAP!$C$10</f>
        <v>PP02</v>
      </c>
      <c r="D58288" s="315">
        <f>'Composições Desp. Diretas'!$C$38</f>
        <v>0</v>
      </c>
      <c r="E58288" s="314" t="str">
        <f>Resumo!$R$5</f>
        <v>Despesa</v>
      </c>
      <c r="F58288" s="314" t="str">
        <f>Resumo!$R$7</f>
        <v>Despesa Direta</v>
      </c>
      <c r="G58288" s="327">
        <f>'Composições Desp. Diretas'!DZ38</f>
        <v>0</v>
      </c>
    </row>
    <row r="58289" spans="1:7" x14ac:dyDescent="0.25">
      <c r="A58289" s="319">
        <f>'Comp. Desp. Indiretas'!$DY$7</f>
        <v>0</v>
      </c>
      <c r="B58289" s="314">
        <f>'Composições Desp. Diretas'!$A$39</f>
        <v>0</v>
      </c>
      <c r="C58289" s="314" t="str">
        <f>EAP!$C$10</f>
        <v>PP02</v>
      </c>
      <c r="D58289" s="315">
        <f>'Composições Desp. Diretas'!$C$39</f>
        <v>0</v>
      </c>
      <c r="E58289" s="314" t="str">
        <f>Resumo!$R$5</f>
        <v>Despesa</v>
      </c>
      <c r="F58289" s="314" t="str">
        <f>Resumo!$R$7</f>
        <v>Despesa Direta</v>
      </c>
      <c r="G58289" s="327">
        <f>'Composições Desp. Diretas'!DZ39</f>
        <v>0</v>
      </c>
    </row>
    <row r="58290" spans="1:7" x14ac:dyDescent="0.25">
      <c r="A58290" s="319">
        <f>'Comp. Desp. Indiretas'!$DY$7</f>
        <v>0</v>
      </c>
      <c r="B58290" s="314">
        <f>'Composições Desp. Diretas'!$A$40</f>
        <v>0</v>
      </c>
      <c r="C58290" s="314" t="str">
        <f>EAP!$C$10</f>
        <v>PP02</v>
      </c>
      <c r="D58290" s="315">
        <f>'Composições Desp. Diretas'!$C$40</f>
        <v>0</v>
      </c>
      <c r="E58290" s="314" t="str">
        <f>Resumo!$R$5</f>
        <v>Despesa</v>
      </c>
      <c r="F58290" s="314" t="str">
        <f>Resumo!$R$7</f>
        <v>Despesa Direta</v>
      </c>
      <c r="G58290" s="327">
        <f>'Composições Desp. Diretas'!DZ40</f>
        <v>0</v>
      </c>
    </row>
    <row r="58291" spans="1:7" x14ac:dyDescent="0.25">
      <c r="A58291" s="319">
        <f>'Comp. Desp. Indiretas'!$DY$7</f>
        <v>0</v>
      </c>
      <c r="B58291" s="314">
        <f>'Composições Desp. Diretas'!$A$41</f>
        <v>0</v>
      </c>
      <c r="C58291" s="314" t="str">
        <f>EAP!$C$10</f>
        <v>PP02</v>
      </c>
      <c r="D58291" s="315">
        <f>'Composições Desp. Diretas'!$C$41</f>
        <v>0</v>
      </c>
      <c r="E58291" s="314" t="str">
        <f>Resumo!$R$5</f>
        <v>Despesa</v>
      </c>
      <c r="F58291" s="314" t="str">
        <f>Resumo!$R$7</f>
        <v>Despesa Direta</v>
      </c>
      <c r="G58291" s="327">
        <f>'Composições Desp. Diretas'!DZ41</f>
        <v>0</v>
      </c>
    </row>
    <row r="58292" spans="1:7" x14ac:dyDescent="0.25">
      <c r="A58292" s="319">
        <f>'Comp. Desp. Indiretas'!$DY$7</f>
        <v>0</v>
      </c>
      <c r="B58292" s="314">
        <f>'Composições Desp. Diretas'!$A$42</f>
        <v>0</v>
      </c>
      <c r="C58292" s="314" t="str">
        <f>EAP!$C$10</f>
        <v>PP02</v>
      </c>
      <c r="D58292" s="315">
        <f>'Composições Desp. Diretas'!$C$42</f>
        <v>0</v>
      </c>
      <c r="E58292" s="314" t="str">
        <f>Resumo!$R$5</f>
        <v>Despesa</v>
      </c>
      <c r="F58292" s="314" t="str">
        <f>Resumo!$R$7</f>
        <v>Despesa Direta</v>
      </c>
      <c r="G58292" s="327">
        <f>'Composições Desp. Diretas'!DZ42</f>
        <v>0</v>
      </c>
    </row>
    <row r="58293" spans="1:7" x14ac:dyDescent="0.25">
      <c r="A58293" s="319">
        <f>'Comp. Desp. Indiretas'!$DY$7</f>
        <v>0</v>
      </c>
      <c r="B58293" s="314">
        <f>'Composições Desp. Diretas'!$A$43</f>
        <v>0</v>
      </c>
      <c r="C58293" s="314" t="str">
        <f>EAP!$C$10</f>
        <v>PP02</v>
      </c>
      <c r="D58293" s="315">
        <f>'Composições Desp. Diretas'!$C$43</f>
        <v>0</v>
      </c>
      <c r="E58293" s="314" t="str">
        <f>Resumo!$R$5</f>
        <v>Despesa</v>
      </c>
      <c r="F58293" s="314" t="str">
        <f>Resumo!$R$7</f>
        <v>Despesa Direta</v>
      </c>
      <c r="G58293" s="327">
        <f>'Composições Desp. Diretas'!DZ43</f>
        <v>0</v>
      </c>
    </row>
    <row r="58294" spans="1:7" x14ac:dyDescent="0.25">
      <c r="A58294" s="319">
        <f>'Comp. Desp. Indiretas'!$DY$7</f>
        <v>0</v>
      </c>
      <c r="B58294" s="314">
        <f>'Composições Desp. Diretas'!$A$44</f>
        <v>0</v>
      </c>
      <c r="C58294" s="314" t="str">
        <f>EAP!$C$10</f>
        <v>PP02</v>
      </c>
      <c r="D58294" s="315">
        <f>'Composições Desp. Diretas'!$C$44</f>
        <v>0</v>
      </c>
      <c r="E58294" s="314" t="str">
        <f>Resumo!$R$5</f>
        <v>Despesa</v>
      </c>
      <c r="F58294" s="314" t="str">
        <f>Resumo!$R$7</f>
        <v>Despesa Direta</v>
      </c>
      <c r="G58294" s="327">
        <f>'Composições Desp. Diretas'!DZ44</f>
        <v>0</v>
      </c>
    </row>
    <row r="58295" spans="1:7" x14ac:dyDescent="0.25">
      <c r="A58295" s="319">
        <f>'Comp. Desp. Indiretas'!$DY$7</f>
        <v>0</v>
      </c>
      <c r="B58295" s="314">
        <f>'Composições Desp. Diretas'!$A$45</f>
        <v>0</v>
      </c>
      <c r="C58295" s="314" t="str">
        <f>EAP!$C$10</f>
        <v>PP02</v>
      </c>
      <c r="D58295" s="315">
        <f>'Composições Desp. Diretas'!$C$45</f>
        <v>0</v>
      </c>
      <c r="E58295" s="314" t="str">
        <f>Resumo!$R$5</f>
        <v>Despesa</v>
      </c>
      <c r="F58295" s="314" t="str">
        <f>Resumo!$R$7</f>
        <v>Despesa Direta</v>
      </c>
      <c r="G58295" s="327">
        <f>'Composições Desp. Diretas'!DZ45</f>
        <v>0</v>
      </c>
    </row>
    <row r="58296" spans="1:7" x14ac:dyDescent="0.25">
      <c r="A58296" s="319">
        <f>'Comp. Desp. Indiretas'!$DY$7</f>
        <v>0</v>
      </c>
      <c r="B58296" s="314">
        <f>'Composições Desp. Diretas'!$A$46</f>
        <v>0</v>
      </c>
      <c r="C58296" s="314" t="str">
        <f>EAP!$C$10</f>
        <v>PP02</v>
      </c>
      <c r="D58296" s="315">
        <f>'Composições Desp. Diretas'!$C$46</f>
        <v>0</v>
      </c>
      <c r="E58296" s="314" t="str">
        <f>Resumo!$R$5</f>
        <v>Despesa</v>
      </c>
      <c r="F58296" s="314" t="str">
        <f>Resumo!$R$7</f>
        <v>Despesa Direta</v>
      </c>
      <c r="G58296" s="327">
        <f>'Composições Desp. Diretas'!DZ46</f>
        <v>0</v>
      </c>
    </row>
    <row r="58297" spans="1:7" x14ac:dyDescent="0.25">
      <c r="A58297" s="319">
        <f>'Comp. Desp. Indiretas'!$DY$7</f>
        <v>0</v>
      </c>
      <c r="B58297" s="314">
        <f>'Composições Desp. Diretas'!$A$47</f>
        <v>0</v>
      </c>
      <c r="C58297" s="314" t="str">
        <f>EAP!$C$10</f>
        <v>PP02</v>
      </c>
      <c r="D58297" s="315">
        <f>'Composições Desp. Diretas'!$C$47</f>
        <v>0</v>
      </c>
      <c r="E58297" s="314" t="str">
        <f>Resumo!$R$5</f>
        <v>Despesa</v>
      </c>
      <c r="F58297" s="314" t="str">
        <f>Resumo!$R$7</f>
        <v>Despesa Direta</v>
      </c>
      <c r="G58297" s="327">
        <f>'Composições Desp. Diretas'!DZ47</f>
        <v>0</v>
      </c>
    </row>
    <row r="58298" spans="1:7" x14ac:dyDescent="0.25">
      <c r="A58298" s="319">
        <f>'Comp. Desp. Indiretas'!$DY$7</f>
        <v>0</v>
      </c>
      <c r="B58298" s="314">
        <f>'Composições Desp. Diretas'!$A$48</f>
        <v>0</v>
      </c>
      <c r="C58298" s="314" t="str">
        <f>EAP!$C$10</f>
        <v>PP02</v>
      </c>
      <c r="D58298" s="315">
        <f>'Composições Desp. Diretas'!$C$48</f>
        <v>0</v>
      </c>
      <c r="E58298" s="314" t="str">
        <f>Resumo!$R$5</f>
        <v>Despesa</v>
      </c>
      <c r="F58298" s="314" t="str">
        <f>Resumo!$R$7</f>
        <v>Despesa Direta</v>
      </c>
      <c r="G58298" s="327">
        <f>'Composições Desp. Diretas'!DZ48</f>
        <v>0</v>
      </c>
    </row>
    <row r="58299" spans="1:7" x14ac:dyDescent="0.25">
      <c r="A58299" s="319">
        <f>'Comp. Desp. Indiretas'!$DY$7</f>
        <v>0</v>
      </c>
      <c r="B58299" s="314">
        <f>'Composições Desp. Diretas'!$A$49</f>
        <v>0</v>
      </c>
      <c r="C58299" s="314" t="str">
        <f>EAP!$C$10</f>
        <v>PP02</v>
      </c>
      <c r="D58299" s="315">
        <f>'Composições Desp. Diretas'!$C$49</f>
        <v>0</v>
      </c>
      <c r="E58299" s="314" t="str">
        <f>Resumo!$R$5</f>
        <v>Despesa</v>
      </c>
      <c r="F58299" s="314" t="str">
        <f>Resumo!$R$7</f>
        <v>Despesa Direta</v>
      </c>
      <c r="G58299" s="327">
        <f>'Composições Desp. Diretas'!DZ49</f>
        <v>0</v>
      </c>
    </row>
    <row r="58300" spans="1:7" x14ac:dyDescent="0.25">
      <c r="A58300" s="319">
        <f>'Comp. Desp. Indiretas'!$DY$7</f>
        <v>0</v>
      </c>
      <c r="B58300" s="314">
        <f>'Composições Desp. Diretas'!$A$50</f>
        <v>0</v>
      </c>
      <c r="C58300" s="314" t="str">
        <f>EAP!$C$10</f>
        <v>PP02</v>
      </c>
      <c r="D58300" s="315">
        <f>'Composições Desp. Diretas'!$C$50</f>
        <v>0</v>
      </c>
      <c r="E58300" s="314" t="str">
        <f>Resumo!$R$5</f>
        <v>Despesa</v>
      </c>
      <c r="F58300" s="314" t="str">
        <f>Resumo!$R$7</f>
        <v>Despesa Direta</v>
      </c>
      <c r="G58300" s="327">
        <f>'Composições Desp. Diretas'!DZ50</f>
        <v>0</v>
      </c>
    </row>
    <row r="58301" spans="1:7" x14ac:dyDescent="0.25">
      <c r="A58301" s="319">
        <f>'Comp. Desp. Indiretas'!$DY$7</f>
        <v>0</v>
      </c>
      <c r="B58301" s="314">
        <f>'Composições Desp. Diretas'!$A$51</f>
        <v>0</v>
      </c>
      <c r="C58301" s="314" t="str">
        <f>EAP!$C$10</f>
        <v>PP02</v>
      </c>
      <c r="D58301" s="315">
        <f>'Composições Desp. Diretas'!$C$51</f>
        <v>0</v>
      </c>
      <c r="E58301" s="314" t="str">
        <f>Resumo!$R$5</f>
        <v>Despesa</v>
      </c>
      <c r="F58301" s="314" t="str">
        <f>Resumo!$R$7</f>
        <v>Despesa Direta</v>
      </c>
      <c r="G58301" s="327">
        <f>'Composições Desp. Diretas'!DZ51</f>
        <v>0</v>
      </c>
    </row>
    <row r="58302" spans="1:7" x14ac:dyDescent="0.25">
      <c r="A58302" s="319">
        <f>'Comp. Desp. Indiretas'!$DY$7</f>
        <v>0</v>
      </c>
      <c r="B58302" s="314">
        <f>'Composições Desp. Diretas'!$A$52</f>
        <v>0</v>
      </c>
      <c r="C58302" s="314" t="str">
        <f>EAP!$C$10</f>
        <v>PP02</v>
      </c>
      <c r="D58302" s="315">
        <f>'Composições Desp. Diretas'!$C$52</f>
        <v>0</v>
      </c>
      <c r="E58302" s="314" t="str">
        <f>Resumo!$R$5</f>
        <v>Despesa</v>
      </c>
      <c r="F58302" s="314" t="str">
        <f>Resumo!$R$7</f>
        <v>Despesa Direta</v>
      </c>
      <c r="G58302" s="327">
        <f>'Composições Desp. Diretas'!DZ52</f>
        <v>0</v>
      </c>
    </row>
    <row r="58303" spans="1:7" x14ac:dyDescent="0.25">
      <c r="A58303" s="319">
        <f>'Comp. Desp. Indiretas'!$DY$7</f>
        <v>0</v>
      </c>
      <c r="B58303" s="314">
        <f>'Composições Desp. Diretas'!$A$53</f>
        <v>0</v>
      </c>
      <c r="C58303" s="314" t="str">
        <f>EAP!$C$10</f>
        <v>PP02</v>
      </c>
      <c r="D58303" s="315">
        <f>'Composições Desp. Diretas'!$C$53</f>
        <v>0</v>
      </c>
      <c r="E58303" s="314" t="str">
        <f>Resumo!$R$5</f>
        <v>Despesa</v>
      </c>
      <c r="F58303" s="314" t="str">
        <f>Resumo!$R$7</f>
        <v>Despesa Direta</v>
      </c>
      <c r="G58303" s="327">
        <f>'Composições Desp. Diretas'!DZ53</f>
        <v>0</v>
      </c>
    </row>
    <row r="58304" spans="1:7" x14ac:dyDescent="0.25">
      <c r="A58304" s="319">
        <f>'Comp. Desp. Indiretas'!$DY$7</f>
        <v>0</v>
      </c>
      <c r="B58304" s="314">
        <f>'Composições Desp. Diretas'!$A$54</f>
        <v>0</v>
      </c>
      <c r="C58304" s="314" t="str">
        <f>EAP!$C$10</f>
        <v>PP02</v>
      </c>
      <c r="D58304" s="315">
        <f>'Composições Desp. Diretas'!$C$54</f>
        <v>0</v>
      </c>
      <c r="E58304" s="314" t="str">
        <f>Resumo!$R$5</f>
        <v>Despesa</v>
      </c>
      <c r="F58304" s="314" t="str">
        <f>Resumo!$R$7</f>
        <v>Despesa Direta</v>
      </c>
      <c r="G58304" s="327">
        <f>'Composições Desp. Diretas'!DZ54</f>
        <v>0</v>
      </c>
    </row>
    <row r="58305" spans="1:7" x14ac:dyDescent="0.25">
      <c r="A58305" s="319">
        <f>'Comp. Desp. Indiretas'!$DY$7</f>
        <v>0</v>
      </c>
      <c r="B58305" s="314">
        <f>'Composições Desp. Diretas'!$A$55</f>
        <v>0</v>
      </c>
      <c r="C58305" s="314" t="str">
        <f>EAP!$C$10</f>
        <v>PP02</v>
      </c>
      <c r="D58305" s="315">
        <f>'Composições Desp. Diretas'!$C$55</f>
        <v>0</v>
      </c>
      <c r="E58305" s="314" t="str">
        <f>Resumo!$R$5</f>
        <v>Despesa</v>
      </c>
      <c r="F58305" s="314" t="str">
        <f>Resumo!$R$7</f>
        <v>Despesa Direta</v>
      </c>
      <c r="G58305" s="327">
        <f>'Composições Desp. Diretas'!DZ55</f>
        <v>0</v>
      </c>
    </row>
    <row r="58306" spans="1:7" x14ac:dyDescent="0.25">
      <c r="A58306" s="319">
        <f>'Comp. Desp. Indiretas'!$DY$7</f>
        <v>0</v>
      </c>
      <c r="B58306" s="314" t="str">
        <f>'Composições Desp. Diretas'!$A$57</f>
        <v>SE</v>
      </c>
      <c r="C58306" s="314" t="str">
        <f>EAP!$C$11</f>
        <v>PP03</v>
      </c>
      <c r="D58306" s="315" t="str">
        <f>'Composições Desp. Diretas'!$C$57</f>
        <v>análise lab eflu</v>
      </c>
      <c r="E58306" s="314" t="str">
        <f>Resumo!$R$5</f>
        <v>Despesa</v>
      </c>
      <c r="F58306" s="314" t="str">
        <f>Resumo!$R$7</f>
        <v>Despesa Direta</v>
      </c>
      <c r="G58306" s="327">
        <f>'Composições Desp. Diretas'!DZ57</f>
        <v>0</v>
      </c>
    </row>
    <row r="58307" spans="1:7" x14ac:dyDescent="0.25">
      <c r="A58307" s="319">
        <f>'Comp. Desp. Indiretas'!$DY$7</f>
        <v>0</v>
      </c>
      <c r="B58307" s="314" t="str">
        <f>'Composições Desp. Diretas'!$A$58</f>
        <v>MOC</v>
      </c>
      <c r="C58307" s="314" t="str">
        <f>EAP!$C$11</f>
        <v>PP03</v>
      </c>
      <c r="D58307" s="315" t="str">
        <f>'Composições Desp. Diretas'!$C$58</f>
        <v>ANALISTA DE PROJETOS PLENO</v>
      </c>
      <c r="E58307" s="314" t="str">
        <f>Resumo!$R$5</f>
        <v>Despesa</v>
      </c>
      <c r="F58307" s="314" t="str">
        <f>Resumo!$R$7</f>
        <v>Despesa Direta</v>
      </c>
      <c r="G58307" s="327">
        <f>'Composições Desp. Diretas'!DZ58</f>
        <v>0</v>
      </c>
    </row>
    <row r="58308" spans="1:7" x14ac:dyDescent="0.25">
      <c r="A58308" s="319">
        <f>'Comp. Desp. Indiretas'!$DY$7</f>
        <v>0</v>
      </c>
      <c r="B58308" s="314" t="str">
        <f>'Composições Desp. Diretas'!$A$59</f>
        <v>SE</v>
      </c>
      <c r="C58308" s="314" t="str">
        <f>EAP!$C$11</f>
        <v>PP03</v>
      </c>
      <c r="D58308" s="315" t="str">
        <f>'Composições Desp. Diretas'!$C$59</f>
        <v>Elaboração de RT Ecotox</v>
      </c>
      <c r="E58308" s="314" t="str">
        <f>Resumo!$R$5</f>
        <v>Despesa</v>
      </c>
      <c r="F58308" s="314" t="str">
        <f>Resumo!$R$7</f>
        <v>Despesa Direta</v>
      </c>
      <c r="G58308" s="327">
        <f>'Composições Desp. Diretas'!DZ59</f>
        <v>0</v>
      </c>
    </row>
    <row r="58309" spans="1:7" x14ac:dyDescent="0.25">
      <c r="A58309" s="319">
        <f>'Comp. Desp. Indiretas'!$DY$7</f>
        <v>0</v>
      </c>
      <c r="B58309" s="314">
        <f>'Composições Desp. Diretas'!$A$60</f>
        <v>0</v>
      </c>
      <c r="C58309" s="314" t="str">
        <f>EAP!$C$11</f>
        <v>PP03</v>
      </c>
      <c r="D58309" s="315">
        <f>'Composições Desp. Diretas'!$C$60</f>
        <v>0</v>
      </c>
      <c r="E58309" s="314" t="str">
        <f>Resumo!$R$5</f>
        <v>Despesa</v>
      </c>
      <c r="F58309" s="314" t="str">
        <f>Resumo!$R$7</f>
        <v>Despesa Direta</v>
      </c>
      <c r="G58309" s="327">
        <f>'Composições Desp. Diretas'!DZ60</f>
        <v>0</v>
      </c>
    </row>
    <row r="58310" spans="1:7" x14ac:dyDescent="0.25">
      <c r="A58310" s="319">
        <f>'Comp. Desp. Indiretas'!$DY$7</f>
        <v>0</v>
      </c>
      <c r="B58310" s="314">
        <f>'Composições Desp. Diretas'!$A$61</f>
        <v>0</v>
      </c>
      <c r="C58310" s="314" t="str">
        <f>EAP!$C$11</f>
        <v>PP03</v>
      </c>
      <c r="D58310" s="315">
        <f>'Composições Desp. Diretas'!$C$61</f>
        <v>0</v>
      </c>
      <c r="E58310" s="314" t="str">
        <f>Resumo!$R$5</f>
        <v>Despesa</v>
      </c>
      <c r="F58310" s="314" t="str">
        <f>Resumo!$R$7</f>
        <v>Despesa Direta</v>
      </c>
      <c r="G58310" s="327">
        <f>'Composições Desp. Diretas'!DZ61</f>
        <v>0</v>
      </c>
    </row>
    <row r="58311" spans="1:7" x14ac:dyDescent="0.25">
      <c r="A58311" s="319">
        <f>'Comp. Desp. Indiretas'!$DY$7</f>
        <v>0</v>
      </c>
      <c r="B58311" s="314" t="str">
        <f>'Composições Desp. Diretas'!$A$62</f>
        <v>MOC</v>
      </c>
      <c r="C58311" s="314" t="str">
        <f>EAP!$C$11</f>
        <v>PP03</v>
      </c>
      <c r="D58311" s="315" t="str">
        <f>'Composições Desp. Diretas'!$C$62</f>
        <v>TÉCNICO OPERACIONAL</v>
      </c>
      <c r="E58311" s="314" t="str">
        <f>Resumo!$R$5</f>
        <v>Despesa</v>
      </c>
      <c r="F58311" s="314" t="str">
        <f>Resumo!$R$7</f>
        <v>Despesa Direta</v>
      </c>
      <c r="G58311" s="327">
        <f>'Composições Desp. Diretas'!DZ62</f>
        <v>0</v>
      </c>
    </row>
    <row r="58312" spans="1:7" x14ac:dyDescent="0.25">
      <c r="A58312" s="319">
        <f>'Comp. Desp. Indiretas'!$DY$7</f>
        <v>0</v>
      </c>
      <c r="B58312" s="314" t="str">
        <f>'Composições Desp. Diretas'!$A$63</f>
        <v>DG</v>
      </c>
      <c r="C58312" s="314" t="str">
        <f>EAP!$C$11</f>
        <v>PP03</v>
      </c>
      <c r="D58312" s="315" t="str">
        <f>'Composições Desp. Diretas'!$C$63</f>
        <v>COMBUSTÍVEL - GASOLINA</v>
      </c>
      <c r="E58312" s="314" t="str">
        <f>Resumo!$R$5</f>
        <v>Despesa</v>
      </c>
      <c r="F58312" s="314" t="str">
        <f>Resumo!$R$7</f>
        <v>Despesa Direta</v>
      </c>
      <c r="G58312" s="327">
        <f>'Composições Desp. Diretas'!DZ63</f>
        <v>0</v>
      </c>
    </row>
    <row r="58313" spans="1:7" x14ac:dyDescent="0.25">
      <c r="A58313" s="319">
        <f>'Comp. Desp. Indiretas'!$DY$7</f>
        <v>0</v>
      </c>
      <c r="B58313" s="314">
        <f>'Composições Desp. Diretas'!$A$64</f>
        <v>0</v>
      </c>
      <c r="C58313" s="314" t="str">
        <f>EAP!$C$11</f>
        <v>PP03</v>
      </c>
      <c r="D58313" s="315">
        <f>'Composições Desp. Diretas'!$C$64</f>
        <v>0</v>
      </c>
      <c r="E58313" s="314" t="str">
        <f>Resumo!$R$5</f>
        <v>Despesa</v>
      </c>
      <c r="F58313" s="314" t="str">
        <f>Resumo!$R$7</f>
        <v>Despesa Direta</v>
      </c>
      <c r="G58313" s="327">
        <f>'Composições Desp. Diretas'!DZ64</f>
        <v>0</v>
      </c>
    </row>
    <row r="58314" spans="1:7" x14ac:dyDescent="0.25">
      <c r="A58314" s="319">
        <f>'Comp. Desp. Indiretas'!$DY$7</f>
        <v>0</v>
      </c>
      <c r="B58314" s="314">
        <f>'Composições Desp. Diretas'!$A$65</f>
        <v>0</v>
      </c>
      <c r="C58314" s="314" t="str">
        <f>EAP!$C$11</f>
        <v>PP03</v>
      </c>
      <c r="D58314" s="315">
        <f>'Composições Desp. Diretas'!$C$65</f>
        <v>0</v>
      </c>
      <c r="E58314" s="314" t="str">
        <f>Resumo!$R$5</f>
        <v>Despesa</v>
      </c>
      <c r="F58314" s="314" t="str">
        <f>Resumo!$R$7</f>
        <v>Despesa Direta</v>
      </c>
      <c r="G58314" s="327">
        <f>'Composições Desp. Diretas'!DZ65</f>
        <v>0</v>
      </c>
    </row>
    <row r="58315" spans="1:7" x14ac:dyDescent="0.25">
      <c r="A58315" s="319">
        <f>'Comp. Desp. Indiretas'!$DY$7</f>
        <v>0</v>
      </c>
      <c r="B58315" s="314">
        <f>'Composições Desp. Diretas'!$A$66</f>
        <v>0</v>
      </c>
      <c r="C58315" s="314" t="str">
        <f>EAP!$C$11</f>
        <v>PP03</v>
      </c>
      <c r="D58315" s="315">
        <f>'Composições Desp. Diretas'!$C$66</f>
        <v>0</v>
      </c>
      <c r="E58315" s="314" t="str">
        <f>Resumo!$R$5</f>
        <v>Despesa</v>
      </c>
      <c r="F58315" s="314" t="str">
        <f>Resumo!$R$7</f>
        <v>Despesa Direta</v>
      </c>
      <c r="G58315" s="327">
        <f>'Composições Desp. Diretas'!DZ66</f>
        <v>0</v>
      </c>
    </row>
    <row r="58316" spans="1:7" x14ac:dyDescent="0.25">
      <c r="A58316" s="319">
        <f>'Comp. Desp. Indiretas'!$DY$7</f>
        <v>0</v>
      </c>
      <c r="B58316" s="314">
        <f>'Composições Desp. Diretas'!$A$67</f>
        <v>0</v>
      </c>
      <c r="C58316" s="314" t="str">
        <f>EAP!$C$11</f>
        <v>PP03</v>
      </c>
      <c r="D58316" s="315">
        <f>'Composições Desp. Diretas'!$C$67</f>
        <v>0</v>
      </c>
      <c r="E58316" s="314" t="str">
        <f>Resumo!$R$5</f>
        <v>Despesa</v>
      </c>
      <c r="F58316" s="314" t="str">
        <f>Resumo!$R$7</f>
        <v>Despesa Direta</v>
      </c>
      <c r="G58316" s="327">
        <f>'Composições Desp. Diretas'!DZ67</f>
        <v>0</v>
      </c>
    </row>
    <row r="58317" spans="1:7" x14ac:dyDescent="0.25">
      <c r="A58317" s="319">
        <f>'Comp. Desp. Indiretas'!$DY$7</f>
        <v>0</v>
      </c>
      <c r="B58317" s="314">
        <f>'Composições Desp. Diretas'!$A$68</f>
        <v>0</v>
      </c>
      <c r="C58317" s="314" t="str">
        <f>EAP!$C$11</f>
        <v>PP03</v>
      </c>
      <c r="D58317" s="315">
        <f>'Composições Desp. Diretas'!$C$68</f>
        <v>0</v>
      </c>
      <c r="E58317" s="314" t="str">
        <f>Resumo!$R$5</f>
        <v>Despesa</v>
      </c>
      <c r="F58317" s="314" t="str">
        <f>Resumo!$R$7</f>
        <v>Despesa Direta</v>
      </c>
      <c r="G58317" s="327">
        <f>'Composições Desp. Diretas'!DZ68</f>
        <v>0</v>
      </c>
    </row>
    <row r="58318" spans="1:7" x14ac:dyDescent="0.25">
      <c r="A58318" s="319">
        <f>'Comp. Desp. Indiretas'!$DY$7</f>
        <v>0</v>
      </c>
      <c r="B58318" s="314">
        <f>'Composições Desp. Diretas'!$A$69</f>
        <v>0</v>
      </c>
      <c r="C58318" s="314" t="str">
        <f>EAP!$C$11</f>
        <v>PP03</v>
      </c>
      <c r="D58318" s="315">
        <f>'Composições Desp. Diretas'!$C$69</f>
        <v>0</v>
      </c>
      <c r="E58318" s="314" t="str">
        <f>Resumo!$R$5</f>
        <v>Despesa</v>
      </c>
      <c r="F58318" s="314" t="str">
        <f>Resumo!$R$7</f>
        <v>Despesa Direta</v>
      </c>
      <c r="G58318" s="327">
        <f>'Composições Desp. Diretas'!DZ69</f>
        <v>0</v>
      </c>
    </row>
    <row r="58319" spans="1:7" x14ac:dyDescent="0.25">
      <c r="A58319" s="319">
        <f>'Comp. Desp. Indiretas'!$DY$7</f>
        <v>0</v>
      </c>
      <c r="B58319" s="314">
        <f>'Composições Desp. Diretas'!$A$70</f>
        <v>0</v>
      </c>
      <c r="C58319" s="314" t="str">
        <f>EAP!$C$11</f>
        <v>PP03</v>
      </c>
      <c r="D58319" s="315">
        <f>'Composições Desp. Diretas'!$C$70</f>
        <v>0</v>
      </c>
      <c r="E58319" s="314" t="str">
        <f>Resumo!$R$5</f>
        <v>Despesa</v>
      </c>
      <c r="F58319" s="314" t="str">
        <f>Resumo!$R$7</f>
        <v>Despesa Direta</v>
      </c>
      <c r="G58319" s="327">
        <f>'Composições Desp. Diretas'!DZ70</f>
        <v>0</v>
      </c>
    </row>
    <row r="58320" spans="1:7" x14ac:dyDescent="0.25">
      <c r="A58320" s="319">
        <f>'Comp. Desp. Indiretas'!$DY$7</f>
        <v>0</v>
      </c>
      <c r="B58320" s="314">
        <f>'Composições Desp. Diretas'!$A$71</f>
        <v>0</v>
      </c>
      <c r="C58320" s="314" t="str">
        <f>EAP!$C$11</f>
        <v>PP03</v>
      </c>
      <c r="D58320" s="315">
        <f>'Composições Desp. Diretas'!$C$71</f>
        <v>0</v>
      </c>
      <c r="E58320" s="314" t="str">
        <f>Resumo!$R$5</f>
        <v>Despesa</v>
      </c>
      <c r="F58320" s="314" t="str">
        <f>Resumo!$R$7</f>
        <v>Despesa Direta</v>
      </c>
      <c r="G58320" s="327">
        <f>'Composições Desp. Diretas'!DZ71</f>
        <v>0</v>
      </c>
    </row>
    <row r="58321" spans="1:7" x14ac:dyDescent="0.25">
      <c r="A58321" s="319">
        <f>'Comp. Desp. Indiretas'!$DY$7</f>
        <v>0</v>
      </c>
      <c r="B58321" s="314">
        <f>'Composições Desp. Diretas'!$A$72</f>
        <v>0</v>
      </c>
      <c r="C58321" s="314" t="str">
        <f>EAP!$C$11</f>
        <v>PP03</v>
      </c>
      <c r="D58321" s="315">
        <f>'Composições Desp. Diretas'!$C$72</f>
        <v>0</v>
      </c>
      <c r="E58321" s="314" t="str">
        <f>Resumo!$R$5</f>
        <v>Despesa</v>
      </c>
      <c r="F58321" s="314" t="str">
        <f>Resumo!$R$7</f>
        <v>Despesa Direta</v>
      </c>
      <c r="G58321" s="327">
        <f>'Composições Desp. Diretas'!DZ72</f>
        <v>0</v>
      </c>
    </row>
    <row r="58322" spans="1:7" x14ac:dyDescent="0.25">
      <c r="A58322" s="319">
        <f>'Comp. Desp. Indiretas'!$DY$7</f>
        <v>0</v>
      </c>
      <c r="B58322" s="314">
        <f>'Composições Desp. Diretas'!$A$73</f>
        <v>0</v>
      </c>
      <c r="C58322" s="314" t="str">
        <f>EAP!$C$11</f>
        <v>PP03</v>
      </c>
      <c r="D58322" s="315">
        <f>'Composições Desp. Diretas'!$C$73</f>
        <v>0</v>
      </c>
      <c r="E58322" s="314" t="str">
        <f>Resumo!$R$5</f>
        <v>Despesa</v>
      </c>
      <c r="F58322" s="314" t="str">
        <f>Resumo!$R$7</f>
        <v>Despesa Direta</v>
      </c>
      <c r="G58322" s="327">
        <f>'Composições Desp. Diretas'!DZ73</f>
        <v>0</v>
      </c>
    </row>
    <row r="58323" spans="1:7" x14ac:dyDescent="0.25">
      <c r="A58323" s="319">
        <f>'Comp. Desp. Indiretas'!$DY$7</f>
        <v>0</v>
      </c>
      <c r="B58323" s="314">
        <f>'Composições Desp. Diretas'!$A$74</f>
        <v>0</v>
      </c>
      <c r="C58323" s="314" t="str">
        <f>EAP!$C$11</f>
        <v>PP03</v>
      </c>
      <c r="D58323" s="315">
        <f>'Composições Desp. Diretas'!$C$74</f>
        <v>0</v>
      </c>
      <c r="E58323" s="314" t="str">
        <f>Resumo!$R$5</f>
        <v>Despesa</v>
      </c>
      <c r="F58323" s="314" t="str">
        <f>Resumo!$R$7</f>
        <v>Despesa Direta</v>
      </c>
      <c r="G58323" s="327">
        <f>'Composições Desp. Diretas'!DZ74</f>
        <v>0</v>
      </c>
    </row>
    <row r="58324" spans="1:7" x14ac:dyDescent="0.25">
      <c r="A58324" s="319">
        <f>'Comp. Desp. Indiretas'!$DY$7</f>
        <v>0</v>
      </c>
      <c r="B58324" s="314">
        <f>'Composições Desp. Diretas'!$A$75</f>
        <v>0</v>
      </c>
      <c r="C58324" s="314" t="str">
        <f>EAP!$C$11</f>
        <v>PP03</v>
      </c>
      <c r="D58324" s="315">
        <f>'Composições Desp. Diretas'!$C$75</f>
        <v>0</v>
      </c>
      <c r="E58324" s="314" t="str">
        <f>Resumo!$R$5</f>
        <v>Despesa</v>
      </c>
      <c r="F58324" s="314" t="str">
        <f>Resumo!$R$7</f>
        <v>Despesa Direta</v>
      </c>
      <c r="G58324" s="327">
        <f>'Composições Desp. Diretas'!DZ75</f>
        <v>0</v>
      </c>
    </row>
    <row r="58325" spans="1:7" x14ac:dyDescent="0.25">
      <c r="A58325" s="319">
        <f>'Comp. Desp. Indiretas'!$DY$7</f>
        <v>0</v>
      </c>
      <c r="B58325" s="314">
        <f>'Composições Desp. Diretas'!$A$76</f>
        <v>0</v>
      </c>
      <c r="C58325" s="314" t="str">
        <f>EAP!$C$11</f>
        <v>PP03</v>
      </c>
      <c r="D58325" s="315">
        <f>'Composições Desp. Diretas'!$C$76</f>
        <v>0</v>
      </c>
      <c r="E58325" s="314" t="str">
        <f>Resumo!$R$5</f>
        <v>Despesa</v>
      </c>
      <c r="F58325" s="314" t="str">
        <f>Resumo!$R$7</f>
        <v>Despesa Direta</v>
      </c>
      <c r="G58325" s="327">
        <f>'Composições Desp. Diretas'!DZ76</f>
        <v>0</v>
      </c>
    </row>
    <row r="58326" spans="1:7" x14ac:dyDescent="0.25">
      <c r="A58326" s="319">
        <f>'Comp. Desp. Indiretas'!$DY$7</f>
        <v>0</v>
      </c>
      <c r="B58326" s="314">
        <f>'Composições Desp. Diretas'!$A$77</f>
        <v>0</v>
      </c>
      <c r="C58326" s="314" t="str">
        <f>EAP!$C$11</f>
        <v>PP03</v>
      </c>
      <c r="D58326" s="315">
        <f>'Composições Desp. Diretas'!$C$77</f>
        <v>0</v>
      </c>
      <c r="E58326" s="314" t="str">
        <f>Resumo!$R$5</f>
        <v>Despesa</v>
      </c>
      <c r="F58326" s="314" t="str">
        <f>Resumo!$R$7</f>
        <v>Despesa Direta</v>
      </c>
      <c r="G58326" s="327">
        <f>'Composições Desp. Diretas'!DZ77</f>
        <v>0</v>
      </c>
    </row>
    <row r="58327" spans="1:7" x14ac:dyDescent="0.25">
      <c r="A58327" s="319">
        <f>'Comp. Desp. Indiretas'!$DY$7</f>
        <v>0</v>
      </c>
      <c r="B58327" s="314">
        <f>'Composições Desp. Diretas'!$A$78</f>
        <v>0</v>
      </c>
      <c r="C58327" s="314" t="str">
        <f>EAP!$C$11</f>
        <v>PP03</v>
      </c>
      <c r="D58327" s="315">
        <f>'Composições Desp. Diretas'!$C$78</f>
        <v>0</v>
      </c>
      <c r="E58327" s="314" t="str">
        <f>Resumo!$R$5</f>
        <v>Despesa</v>
      </c>
      <c r="F58327" s="314" t="str">
        <f>Resumo!$R$7</f>
        <v>Despesa Direta</v>
      </c>
      <c r="G58327" s="327">
        <f>'Composições Desp. Diretas'!DZ78</f>
        <v>0</v>
      </c>
    </row>
    <row r="58336" spans="1:7" x14ac:dyDescent="0.25">
      <c r="A58336" s="319">
        <f>'Comp. Desp. Indiretas'!$DY$7</f>
        <v>0</v>
      </c>
      <c r="B58336" s="314">
        <f>'Composições Desp. Diretas'!$A$79</f>
        <v>0</v>
      </c>
      <c r="C58336" s="314" t="str">
        <f>EAP!$C$11</f>
        <v>PP03</v>
      </c>
      <c r="D58336" s="315">
        <f>'Composições Desp. Diretas'!$C$79</f>
        <v>0</v>
      </c>
      <c r="E58336" s="314" t="str">
        <f>Resumo!$R$5</f>
        <v>Despesa</v>
      </c>
      <c r="F58336" s="314" t="str">
        <f>Resumo!$R$7</f>
        <v>Despesa Direta</v>
      </c>
      <c r="G58336" s="327">
        <f>'Composições Desp. Diretas'!DZ79</f>
        <v>0</v>
      </c>
    </row>
    <row r="59174" spans="1:7" x14ac:dyDescent="0.25">
      <c r="A59174" s="319">
        <f>'Comp. Desp. Indiretas'!$DY$7</f>
        <v>0</v>
      </c>
      <c r="D59174" s="315" t="str">
        <f>'CRONOG. DE RECEBIMENTO'!$A$5</f>
        <v>Monitoramento da Qualidade do Ar</v>
      </c>
      <c r="E59174" s="314" t="str">
        <f>Resumo!$R$4</f>
        <v>Receita</v>
      </c>
      <c r="F59174" s="314" t="str">
        <f>Resumo!$R$4</f>
        <v>Receita</v>
      </c>
      <c r="G59174" s="327">
        <f>'CRONOG. DE RECEBIMENTO'!BC5</f>
        <v>0</v>
      </c>
    </row>
    <row r="59175" spans="1:7" x14ac:dyDescent="0.25">
      <c r="A59175" s="319">
        <f>'Comp. Desp. Indiretas'!$DY$7</f>
        <v>0</v>
      </c>
      <c r="D59175" s="315" t="str">
        <f>'CRONOG. DE RECEBIMENTO'!$A$6</f>
        <v>Monitoramento de Ruído</v>
      </c>
      <c r="E59175" s="314" t="str">
        <f>Resumo!$R$4</f>
        <v>Receita</v>
      </c>
      <c r="F59175" s="314" t="str">
        <f>Resumo!$R$4</f>
        <v>Receita</v>
      </c>
      <c r="G59175" s="327">
        <f>'CRONOG. DE RECEBIMENTO'!BC6</f>
        <v>0</v>
      </c>
    </row>
    <row r="59176" spans="1:7" x14ac:dyDescent="0.25">
      <c r="A59176" s="319">
        <f>'Comp. Desp. Indiretas'!$DY$7</f>
        <v>0</v>
      </c>
      <c r="D59176" s="315" t="str">
        <f>'CRONOG. DE RECEBIMENTO'!$A$7</f>
        <v>Monitoramento de Efluentes Industriais</v>
      </c>
      <c r="E59176" s="314" t="str">
        <f>Resumo!$R$4</f>
        <v>Receita</v>
      </c>
      <c r="F59176" s="314" t="str">
        <f>Resumo!$R$4</f>
        <v>Receita</v>
      </c>
      <c r="G59176" s="327">
        <f>'CRONOG. DE RECEBIMENTO'!BC7</f>
        <v>0</v>
      </c>
    </row>
    <row r="59204" spans="1:7" x14ac:dyDescent="0.25">
      <c r="A59204" s="319">
        <f>'Comp. Desp. Indiretas'!$DY$7</f>
        <v>0</v>
      </c>
      <c r="D59204" s="315" t="str">
        <f>Resumo!$R$8</f>
        <v>Imposto</v>
      </c>
      <c r="E59204" s="314" t="str">
        <f>Resumo!$R$5</f>
        <v>Despesa</v>
      </c>
      <c r="F59204" s="314" t="str">
        <f>Resumo!$R$8</f>
        <v>Imposto</v>
      </c>
      <c r="G59204" s="327">
        <f>'CRONOG. DE RECEBIMENTO'!BC10</f>
        <v>0</v>
      </c>
    </row>
    <row r="59205" spans="1:7" x14ac:dyDescent="0.25">
      <c r="A59205" s="319">
        <f>'Comp. Desp. Indiretas'!$DY$7</f>
        <v>0</v>
      </c>
      <c r="D59205" s="315" t="str">
        <f>Resumo!$R$9</f>
        <v>Overhead</v>
      </c>
      <c r="E59205" s="314" t="str">
        <f>Resumo!$R$9</f>
        <v>Overhead</v>
      </c>
      <c r="F59205" s="314" t="str">
        <f>Resumo!$R$9</f>
        <v>Overhead</v>
      </c>
      <c r="G59205" s="327">
        <f>'CRONOG. DE RECEBIMENTO'!BC15</f>
        <v>0</v>
      </c>
    </row>
    <row r="59206" spans="1:7" x14ac:dyDescent="0.25">
      <c r="A59206" s="319">
        <f>'Comp. Desp. Indiretas'!$DY$7</f>
        <v>0</v>
      </c>
      <c r="D59206" s="315" t="str">
        <f>Resumo!$R$10</f>
        <v>Margem</v>
      </c>
      <c r="E59206" s="314" t="str">
        <f>Resumo!$R$10</f>
        <v>Margem</v>
      </c>
      <c r="F59206" s="314" t="str">
        <f>Resumo!$R$10</f>
        <v>Margem</v>
      </c>
      <c r="G59206" s="327">
        <f>'CRONOG. DE RECEBIMENTO'!BC17</f>
        <v>0</v>
      </c>
    </row>
    <row r="59207" spans="1:7" x14ac:dyDescent="0.25">
      <c r="A59207" s="319">
        <f>'Comp. Desp. Indiretas'!$DY$7</f>
        <v>0</v>
      </c>
      <c r="D59207" s="315" t="str">
        <f>Resumo!$R$11</f>
        <v>Risco</v>
      </c>
      <c r="E59207" s="314" t="str">
        <f>Resumo!$R$11</f>
        <v>Risco</v>
      </c>
      <c r="F59207" s="314" t="str">
        <f>Resumo!$R$11</f>
        <v>Risco</v>
      </c>
      <c r="G59207" s="327">
        <f>'CRONOG. DE RECEBIMENTO'!BC16</f>
        <v>0</v>
      </c>
    </row>
    <row r="59208" spans="1:7" x14ac:dyDescent="0.25">
      <c r="A59208" s="319">
        <f>'Comp. Desp. Indiretas'!$DY$7</f>
        <v>0</v>
      </c>
      <c r="D59208" s="315" t="str">
        <f>'CRONOG. DE RECEBIMENTO'!$A$11</f>
        <v>TOTAL MENSAL - RECEITA LÍQUIDA</v>
      </c>
      <c r="E59208" s="314" t="str">
        <f>Resumo!$R$4</f>
        <v>Receita</v>
      </c>
      <c r="F59208" s="314" t="str">
        <f>'CRONOG. DE RECEBIMENTO'!$A$11</f>
        <v>TOTAL MENSAL - RECEITA LÍQUIDA</v>
      </c>
      <c r="G59208" s="327">
        <f>'CRONOG. DE RECEBIMENTO'!$BC$11</f>
        <v>0</v>
      </c>
    </row>
    <row r="59209" spans="1:7" x14ac:dyDescent="0.25">
      <c r="A59209" s="319">
        <f>'Comp. Desp. Indiretas'!$DY$7</f>
        <v>0</v>
      </c>
      <c r="D59209" s="315" t="str">
        <f>'CRONOG. DE RECEBIMENTO'!$A$12</f>
        <v>TOTAL ACUMULADO - RECEITA LÍQUIDA</v>
      </c>
      <c r="E59209" s="314" t="str">
        <f>Resumo!$R$4</f>
        <v>Receita</v>
      </c>
      <c r="F59209" s="314" t="str">
        <f>'CRONOG. DE RECEBIMENTO'!$A$12</f>
        <v>TOTAL ACUMULADO - RECEITA LÍQUIDA</v>
      </c>
      <c r="G59209" s="327">
        <f>'CRONOG. DE RECEBIMENTO'!$BC$12</f>
        <v>17472.697328999995</v>
      </c>
    </row>
    <row r="59210" spans="1:7" x14ac:dyDescent="0.25">
      <c r="A59210" s="319">
        <f>'Comp. Desp. Indiretas'!$DY$7</f>
        <v>0</v>
      </c>
      <c r="D59210" s="315" t="str">
        <f>'CRONOG. DE RECEBIMENTO'!$A$38</f>
        <v>Monitoramento da Qualidade do Ar</v>
      </c>
      <c r="E59210" s="314" t="str">
        <f>Resumo!$R$12</f>
        <v>Recebimento Cliente</v>
      </c>
      <c r="F59210" s="314" t="str">
        <f>Resumo!$R$12</f>
        <v>Recebimento Cliente</v>
      </c>
      <c r="G59210" s="327">
        <f>'CRONOG. DE RECEBIMENTO'!$BC$38</f>
        <v>0</v>
      </c>
    </row>
    <row r="59211" spans="1:7" x14ac:dyDescent="0.25">
      <c r="A59211" s="319">
        <f>'Comp. Desp. Indiretas'!$DY$7</f>
        <v>0</v>
      </c>
      <c r="D59211" s="315" t="str">
        <f>'CRONOG. DE RECEBIMENTO'!$A$39</f>
        <v>Monitoramento de Ruído</v>
      </c>
      <c r="E59211" s="314" t="str">
        <f>Resumo!$R$12</f>
        <v>Recebimento Cliente</v>
      </c>
      <c r="F59211" s="314" t="str">
        <f>Resumo!$R$12</f>
        <v>Recebimento Cliente</v>
      </c>
      <c r="G59211" s="327">
        <f>'CRONOG. DE RECEBIMENTO'!$BC$39</f>
        <v>0</v>
      </c>
    </row>
    <row r="59212" spans="1:7" x14ac:dyDescent="0.25">
      <c r="A59212" s="319">
        <f>'Comp. Desp. Indiretas'!$DY$7</f>
        <v>0</v>
      </c>
      <c r="D59212" s="315" t="str">
        <f>'CRONOG. DE RECEBIMENTO'!$A$40</f>
        <v>Monitoramento de Efluentes Industriais</v>
      </c>
      <c r="E59212" s="314" t="str">
        <f>Resumo!$R$12</f>
        <v>Recebimento Cliente</v>
      </c>
      <c r="F59212" s="314" t="str">
        <f>Resumo!$R$12</f>
        <v>Recebimento Cliente</v>
      </c>
      <c r="G59212" s="327">
        <f>'CRONOG. DE RECEBIMENTO'!$BC$40</f>
        <v>0</v>
      </c>
    </row>
    <row r="59240" spans="1:7" x14ac:dyDescent="0.25">
      <c r="A59240" s="319">
        <f>'Comp. Desp. Indiretas'!$DZ$7</f>
        <v>0</v>
      </c>
      <c r="B59240" s="314" t="str">
        <f>'Comp. Desp. Indiretas'!$A$9</f>
        <v>MOC</v>
      </c>
      <c r="D59240" s="315" t="str">
        <f>'Comp. Desp. Indiretas'!$C$9</f>
        <v>DIRETOR TÉCNICO</v>
      </c>
      <c r="E59240" s="314" t="str">
        <f>Resumo!$R$5</f>
        <v>Despesa</v>
      </c>
      <c r="F59240" s="314" t="str">
        <f>Resumo!$R$6</f>
        <v>Despesa Indireta</v>
      </c>
      <c r="G59240" s="327">
        <f>'Comp. Desp. Indiretas'!DZ9</f>
        <v>0</v>
      </c>
    </row>
    <row r="59241" spans="1:7" x14ac:dyDescent="0.25">
      <c r="A59241" s="319">
        <f>'Comp. Desp. Indiretas'!$DZ$7</f>
        <v>0</v>
      </c>
      <c r="B59241" s="314" t="str">
        <f>'Comp. Desp. Indiretas'!$A$10</f>
        <v>MOC</v>
      </c>
      <c r="D59241" s="315" t="str">
        <f>'Comp. Desp. Indiretas'!$C$10</f>
        <v>GERENTE DE PROJETO</v>
      </c>
      <c r="E59241" s="314" t="str">
        <f>Resumo!$R$5</f>
        <v>Despesa</v>
      </c>
      <c r="F59241" s="314" t="str">
        <f>Resumo!$R$6</f>
        <v>Despesa Indireta</v>
      </c>
      <c r="G59241" s="327">
        <f>'Comp. Desp. Indiretas'!DZ10</f>
        <v>0</v>
      </c>
    </row>
    <row r="59242" spans="1:7" x14ac:dyDescent="0.25">
      <c r="A59242" s="319">
        <f>'Comp. Desp. Indiretas'!$DZ$7</f>
        <v>0</v>
      </c>
      <c r="B59242" s="314" t="str">
        <f>'Comp. Desp. Indiretas'!$A$11</f>
        <v>MOC</v>
      </c>
      <c r="D59242" s="315" t="str">
        <f>'Comp. Desp. Indiretas'!$C$11</f>
        <v>COORD. DE PROJETO</v>
      </c>
      <c r="E59242" s="314" t="str">
        <f>Resumo!$R$5</f>
        <v>Despesa</v>
      </c>
      <c r="F59242" s="314" t="str">
        <f>Resumo!$R$6</f>
        <v>Despesa Indireta</v>
      </c>
      <c r="G59242" s="327">
        <f>'Comp. Desp. Indiretas'!DZ11</f>
        <v>0</v>
      </c>
    </row>
    <row r="59243" spans="1:7" x14ac:dyDescent="0.25">
      <c r="A59243" s="319">
        <f>'Comp. Desp. Indiretas'!$DZ$7</f>
        <v>0</v>
      </c>
      <c r="B59243" s="314" t="str">
        <f>'Comp. Desp. Indiretas'!$A$12</f>
        <v>MOC</v>
      </c>
      <c r="D59243" s="315" t="str">
        <f>'Comp. Desp. Indiretas'!$C$12</f>
        <v>COORD. OPERACIONAL</v>
      </c>
      <c r="E59243" s="314" t="str">
        <f>Resumo!$R$5</f>
        <v>Despesa</v>
      </c>
      <c r="F59243" s="314" t="str">
        <f>Resumo!$R$6</f>
        <v>Despesa Indireta</v>
      </c>
      <c r="G59243" s="327">
        <f>'Comp. Desp. Indiretas'!DZ12</f>
        <v>0</v>
      </c>
    </row>
    <row r="59244" spans="1:7" x14ac:dyDescent="0.25">
      <c r="A59244" s="319">
        <f>'Comp. Desp. Indiretas'!$DZ$7</f>
        <v>0</v>
      </c>
      <c r="B59244" s="314" t="str">
        <f>'Comp. Desp. Indiretas'!$A$13</f>
        <v>MOC</v>
      </c>
      <c r="D59244" s="315" t="str">
        <f>'Comp. Desp. Indiretas'!$C$13</f>
        <v>ANALISTA DE PROJETOS SENIOR</v>
      </c>
      <c r="E59244" s="314" t="str">
        <f>Resumo!$R$5</f>
        <v>Despesa</v>
      </c>
      <c r="F59244" s="314" t="str">
        <f>Resumo!$R$6</f>
        <v>Despesa Indireta</v>
      </c>
      <c r="G59244" s="327">
        <f>'Comp. Desp. Indiretas'!DZ13</f>
        <v>0</v>
      </c>
    </row>
    <row r="59245" spans="1:7" x14ac:dyDescent="0.25">
      <c r="A59245" s="319">
        <f>'Comp. Desp. Indiretas'!$DZ$7</f>
        <v>0</v>
      </c>
      <c r="B59245" s="314" t="str">
        <f>'Comp. Desp. Indiretas'!$A$14</f>
        <v>MOC</v>
      </c>
      <c r="D59245" s="315" t="str">
        <f>'Comp. Desp. Indiretas'!$C$14</f>
        <v>ANALISTA DE PROJETOS PLENO</v>
      </c>
      <c r="E59245" s="314" t="str">
        <f>Resumo!$R$5</f>
        <v>Despesa</v>
      </c>
      <c r="F59245" s="314" t="str">
        <f>Resumo!$R$6</f>
        <v>Despesa Indireta</v>
      </c>
      <c r="G59245" s="327">
        <f>'Comp. Desp. Indiretas'!DZ14</f>
        <v>0</v>
      </c>
    </row>
    <row r="59246" spans="1:7" x14ac:dyDescent="0.25">
      <c r="A59246" s="319">
        <f>'Comp. Desp. Indiretas'!$DZ$7</f>
        <v>0</v>
      </c>
      <c r="B59246" s="314" t="str">
        <f>'Comp. Desp. Indiretas'!$A$15</f>
        <v>MOC</v>
      </c>
      <c r="D59246" s="315" t="str">
        <f>'Comp. Desp. Indiretas'!$C$15</f>
        <v>ANALISTA DE PROJETOS JUNIOR</v>
      </c>
      <c r="E59246" s="314" t="str">
        <f>Resumo!$R$5</f>
        <v>Despesa</v>
      </c>
      <c r="F59246" s="314" t="str">
        <f>Resumo!$R$6</f>
        <v>Despesa Indireta</v>
      </c>
      <c r="G59246" s="327">
        <f>'Comp. Desp. Indiretas'!DZ15</f>
        <v>0</v>
      </c>
    </row>
    <row r="59247" spans="1:7" x14ac:dyDescent="0.25">
      <c r="A59247" s="319">
        <f>'Comp. Desp. Indiretas'!$DZ$7</f>
        <v>0</v>
      </c>
      <c r="B59247" s="314" t="str">
        <f>'Comp. Desp. Indiretas'!$A$16</f>
        <v>MOC</v>
      </c>
      <c r="D59247" s="315" t="str">
        <f>'Comp. Desp. Indiretas'!$C$16</f>
        <v>TÉCNICO OPERACIONAL</v>
      </c>
      <c r="E59247" s="314" t="str">
        <f>Resumo!$R$5</f>
        <v>Despesa</v>
      </c>
      <c r="F59247" s="314" t="str">
        <f>Resumo!$R$6</f>
        <v>Despesa Indireta</v>
      </c>
      <c r="G59247" s="327">
        <f>'Comp. Desp. Indiretas'!DZ16</f>
        <v>0</v>
      </c>
    </row>
    <row r="59248" spans="1:7" x14ac:dyDescent="0.25">
      <c r="A59248" s="319">
        <f>'Comp. Desp. Indiretas'!$DZ$7</f>
        <v>0</v>
      </c>
      <c r="B59248" s="314" t="str">
        <f>'Comp. Desp. Indiretas'!$A$17</f>
        <v>MOC</v>
      </c>
      <c r="D59248" s="315" t="str">
        <f>'Comp. Desp. Indiretas'!$C$17</f>
        <v>TÉCNICO OPERACIONAL - C/ PERICULOSIDADE</v>
      </c>
      <c r="E59248" s="314" t="str">
        <f>Resumo!$R$5</f>
        <v>Despesa</v>
      </c>
      <c r="F59248" s="314" t="str">
        <f>Resumo!$R$6</f>
        <v>Despesa Indireta</v>
      </c>
      <c r="G59248" s="327">
        <f>'Comp. Desp. Indiretas'!DZ17</f>
        <v>0</v>
      </c>
    </row>
    <row r="59249" spans="1:7" x14ac:dyDescent="0.25">
      <c r="A59249" s="319">
        <f>'Comp. Desp. Indiretas'!$DZ$7</f>
        <v>0</v>
      </c>
      <c r="B59249" s="314" t="str">
        <f>'Comp. Desp. Indiretas'!$A$18</f>
        <v>MOC</v>
      </c>
      <c r="D59249" s="315" t="str">
        <f>'Comp. Desp. Indiretas'!$C$18</f>
        <v>ANALISTA DE GEOPROCESSAMENTO</v>
      </c>
      <c r="E59249" s="314" t="str">
        <f>Resumo!$R$5</f>
        <v>Despesa</v>
      </c>
      <c r="F59249" s="314" t="str">
        <f>Resumo!$R$6</f>
        <v>Despesa Indireta</v>
      </c>
      <c r="G59249" s="327">
        <f>'Comp. Desp. Indiretas'!DZ18</f>
        <v>0</v>
      </c>
    </row>
    <row r="59250" spans="1:7" x14ac:dyDescent="0.25">
      <c r="A59250" s="319">
        <f>'Comp. Desp. Indiretas'!$DZ$7</f>
        <v>0</v>
      </c>
      <c r="B59250" s="314" t="str">
        <f>'Comp. Desp. Indiretas'!$A$19</f>
        <v>MOC</v>
      </c>
      <c r="D59250" s="315" t="str">
        <f>'Comp. Desp. Indiretas'!$C$19</f>
        <v>ASSISTENTE DE PROJETOS</v>
      </c>
      <c r="E59250" s="314" t="str">
        <f>Resumo!$R$5</f>
        <v>Despesa</v>
      </c>
      <c r="F59250" s="314" t="str">
        <f>Resumo!$R$6</f>
        <v>Despesa Indireta</v>
      </c>
      <c r="G59250" s="327">
        <f>'Comp. Desp. Indiretas'!DZ19</f>
        <v>0</v>
      </c>
    </row>
    <row r="59251" spans="1:7" x14ac:dyDescent="0.25">
      <c r="A59251" s="319">
        <f>'Comp. Desp. Indiretas'!$DZ$7</f>
        <v>0</v>
      </c>
      <c r="B59251" s="314" t="str">
        <f>'Comp. Desp. Indiretas'!$A$20</f>
        <v>MOC</v>
      </c>
      <c r="D59251" s="315" t="str">
        <f>'Comp. Desp. Indiretas'!$C$20</f>
        <v>AUXILIAR TÉCNICO</v>
      </c>
      <c r="E59251" s="314" t="str">
        <f>Resumo!$R$5</f>
        <v>Despesa</v>
      </c>
      <c r="F59251" s="314" t="str">
        <f>Resumo!$R$6</f>
        <v>Despesa Indireta</v>
      </c>
      <c r="G59251" s="327">
        <f>'Comp. Desp. Indiretas'!DZ20</f>
        <v>0</v>
      </c>
    </row>
    <row r="59252" spans="1:7" x14ac:dyDescent="0.25">
      <c r="A59252" s="319">
        <f>'Comp. Desp. Indiretas'!$DZ$7</f>
        <v>0</v>
      </c>
      <c r="B59252" s="314" t="str">
        <f>'Comp. Desp. Indiretas'!$A$21</f>
        <v>MOC</v>
      </c>
      <c r="D59252" s="315" t="str">
        <f>'Comp. Desp. Indiretas'!$C$21</f>
        <v>ESTAGIÁRIO TÉCNICO</v>
      </c>
      <c r="E59252" s="314" t="str">
        <f>Resumo!$R$5</f>
        <v>Despesa</v>
      </c>
      <c r="F59252" s="314" t="str">
        <f>Resumo!$R$6</f>
        <v>Despesa Indireta</v>
      </c>
      <c r="G59252" s="327">
        <f>'Comp. Desp. Indiretas'!DZ21</f>
        <v>0</v>
      </c>
    </row>
    <row r="59253" spans="1:7" x14ac:dyDescent="0.25">
      <c r="A59253" s="319">
        <f>'Comp. Desp. Indiretas'!$DZ$7</f>
        <v>0</v>
      </c>
      <c r="B59253" s="314" t="str">
        <f>'Comp. Desp. Indiretas'!$A$22</f>
        <v>MOC</v>
      </c>
      <c r="D59253" s="315" t="str">
        <f>'Comp. Desp. Indiretas'!$C$22</f>
        <v>ANALISTA FINANCEIRO</v>
      </c>
      <c r="E59253" s="314" t="str">
        <f>Resumo!$R$5</f>
        <v>Despesa</v>
      </c>
      <c r="F59253" s="314" t="str">
        <f>Resumo!$R$6</f>
        <v>Despesa Indireta</v>
      </c>
      <c r="G59253" s="327">
        <f>'Comp. Desp. Indiretas'!DZ22</f>
        <v>0</v>
      </c>
    </row>
    <row r="59254" spans="1:7" x14ac:dyDescent="0.25">
      <c r="A59254" s="319">
        <f>'Comp. Desp. Indiretas'!$DZ$7</f>
        <v>0</v>
      </c>
      <c r="B59254" s="314" t="str">
        <f>'Comp. Desp. Indiretas'!$A$23</f>
        <v>MOC</v>
      </c>
      <c r="D59254" s="315" t="str">
        <f>'Comp. Desp. Indiretas'!$C$23</f>
        <v>ANALISTA DE SUPRIMENTOS</v>
      </c>
      <c r="E59254" s="314" t="str">
        <f>Resumo!$R$5</f>
        <v>Despesa</v>
      </c>
      <c r="F59254" s="314" t="str">
        <f>Resumo!$R$6</f>
        <v>Despesa Indireta</v>
      </c>
      <c r="G59254" s="327">
        <f>'Comp. Desp. Indiretas'!DZ23</f>
        <v>0</v>
      </c>
    </row>
    <row r="59255" spans="1:7" x14ac:dyDescent="0.25">
      <c r="A59255" s="319">
        <f>'Comp. Desp. Indiretas'!$DZ$7</f>
        <v>0</v>
      </c>
      <c r="B59255" s="314" t="str">
        <f>'Comp. Desp. Indiretas'!$A$24</f>
        <v>DG</v>
      </c>
      <c r="D59255" s="315" t="str">
        <f>'Comp. Desp. Indiretas'!$C$24</f>
        <v>HOSPEDAGEM - NIVEL 1</v>
      </c>
      <c r="E59255" s="314" t="str">
        <f>Resumo!$R$5</f>
        <v>Despesa</v>
      </c>
      <c r="F59255" s="314" t="str">
        <f>Resumo!$R$6</f>
        <v>Despesa Indireta</v>
      </c>
      <c r="G59255" s="327">
        <f>'Comp. Desp. Indiretas'!DZ24</f>
        <v>0</v>
      </c>
    </row>
    <row r="59256" spans="1:7" x14ac:dyDescent="0.25">
      <c r="A59256" s="319">
        <f>'Comp. Desp. Indiretas'!$DZ$7</f>
        <v>0</v>
      </c>
      <c r="B59256" s="314" t="str">
        <f>'Comp. Desp. Indiretas'!$A$25</f>
        <v>DG</v>
      </c>
      <c r="D59256" s="315" t="str">
        <f>'Comp. Desp. Indiretas'!$C$25</f>
        <v>HOSPEDAGEM - NIVEL 2</v>
      </c>
      <c r="E59256" s="314" t="str">
        <f>Resumo!$R$5</f>
        <v>Despesa</v>
      </c>
      <c r="F59256" s="314" t="str">
        <f>Resumo!$R$6</f>
        <v>Despesa Indireta</v>
      </c>
      <c r="G59256" s="327">
        <f>'Comp. Desp. Indiretas'!DZ25</f>
        <v>0</v>
      </c>
    </row>
    <row r="59257" spans="1:7" x14ac:dyDescent="0.25">
      <c r="A59257" s="319">
        <f>'Comp. Desp. Indiretas'!$DZ$7</f>
        <v>0</v>
      </c>
      <c r="B59257" s="314" t="str">
        <f>'Comp. Desp. Indiretas'!$A$26</f>
        <v>DG</v>
      </c>
      <c r="D59257" s="315" t="str">
        <f>'Comp. Desp. Indiretas'!$C$26</f>
        <v>HOSPEDAGEM - NIVEL 3</v>
      </c>
      <c r="E59257" s="314" t="str">
        <f>Resumo!$R$5</f>
        <v>Despesa</v>
      </c>
      <c r="F59257" s="314" t="str">
        <f>Resumo!$R$6</f>
        <v>Despesa Indireta</v>
      </c>
      <c r="G59257" s="327">
        <f>'Comp. Desp. Indiretas'!DZ26</f>
        <v>0</v>
      </c>
    </row>
    <row r="59258" spans="1:7" x14ac:dyDescent="0.25">
      <c r="A59258" s="319">
        <f>'Comp. Desp. Indiretas'!$DZ$7</f>
        <v>0</v>
      </c>
      <c r="B59258" s="314" t="str">
        <f>'Comp. Desp. Indiretas'!$A$27</f>
        <v>DG</v>
      </c>
      <c r="D59258" s="315" t="str">
        <f>'Comp. Desp. Indiretas'!$C$27</f>
        <v>LOCAÇÃO DE BASE OPERACIONAL</v>
      </c>
      <c r="E59258" s="314" t="str">
        <f>Resumo!$R$5</f>
        <v>Despesa</v>
      </c>
      <c r="F59258" s="314" t="str">
        <f>Resumo!$R$6</f>
        <v>Despesa Indireta</v>
      </c>
      <c r="G59258" s="327">
        <f>'Comp. Desp. Indiretas'!DZ27</f>
        <v>0</v>
      </c>
    </row>
    <row r="59259" spans="1:7" x14ac:dyDescent="0.25">
      <c r="A59259" s="319">
        <f>'Comp. Desp. Indiretas'!$DZ$7</f>
        <v>0</v>
      </c>
      <c r="B59259" s="314" t="str">
        <f>'Comp. Desp. Indiretas'!$A$28</f>
        <v>DG</v>
      </c>
      <c r="D59259" s="315" t="str">
        <f>'Comp. Desp. Indiretas'!$C$28</f>
        <v>ALIMENTAÇÃO - NIVEL 1</v>
      </c>
      <c r="E59259" s="314" t="str">
        <f>Resumo!$R$5</f>
        <v>Despesa</v>
      </c>
      <c r="F59259" s="314" t="str">
        <f>Resumo!$R$6</f>
        <v>Despesa Indireta</v>
      </c>
      <c r="G59259" s="327">
        <f>'Comp. Desp. Indiretas'!DZ28</f>
        <v>0</v>
      </c>
    </row>
    <row r="59260" spans="1:7" x14ac:dyDescent="0.25">
      <c r="A59260" s="319">
        <f>'Comp. Desp. Indiretas'!$DZ$7</f>
        <v>0</v>
      </c>
      <c r="B59260" s="314" t="str">
        <f>'Comp. Desp. Indiretas'!$A$29</f>
        <v>DG</v>
      </c>
      <c r="D59260" s="315" t="str">
        <f>'Comp. Desp. Indiretas'!$C$29</f>
        <v>ALIMENTAÇÃO - NIVEL 2</v>
      </c>
      <c r="E59260" s="314" t="str">
        <f>Resumo!$R$5</f>
        <v>Despesa</v>
      </c>
      <c r="F59260" s="314" t="str">
        <f>Resumo!$R$6</f>
        <v>Despesa Indireta</v>
      </c>
      <c r="G59260" s="327">
        <f>'Comp. Desp. Indiretas'!DZ29</f>
        <v>0</v>
      </c>
    </row>
    <row r="59261" spans="1:7" x14ac:dyDescent="0.25">
      <c r="A59261" s="319">
        <f>'Comp. Desp. Indiretas'!$DZ$7</f>
        <v>0</v>
      </c>
      <c r="B59261" s="314" t="str">
        <f>'Comp. Desp. Indiretas'!$A$30</f>
        <v>DG</v>
      </c>
      <c r="D59261" s="315" t="str">
        <f>'Comp. Desp. Indiretas'!$C$30</f>
        <v>ALIMENTAÇÃO - NIVEL 3</v>
      </c>
      <c r="E59261" s="314" t="str">
        <f>Resumo!$R$5</f>
        <v>Despesa</v>
      </c>
      <c r="F59261" s="314" t="str">
        <f>Resumo!$R$6</f>
        <v>Despesa Indireta</v>
      </c>
      <c r="G59261" s="327">
        <f>'Comp. Desp. Indiretas'!DZ30</f>
        <v>0</v>
      </c>
    </row>
    <row r="59262" spans="1:7" x14ac:dyDescent="0.25">
      <c r="A59262" s="319">
        <f>'Comp. Desp. Indiretas'!$DZ$7</f>
        <v>0</v>
      </c>
      <c r="B59262" s="314" t="str">
        <f>'Comp. Desp. Indiretas'!$A$31</f>
        <v>DG</v>
      </c>
      <c r="D59262" s="315" t="str">
        <f>'Comp. Desp. Indiretas'!$C$31</f>
        <v>TELEFONIA</v>
      </c>
      <c r="E59262" s="314" t="str">
        <f>Resumo!$R$5</f>
        <v>Despesa</v>
      </c>
      <c r="F59262" s="314" t="str">
        <f>Resumo!$R$6</f>
        <v>Despesa Indireta</v>
      </c>
      <c r="G59262" s="327">
        <f>'Comp. Desp. Indiretas'!DZ31</f>
        <v>0</v>
      </c>
    </row>
    <row r="59263" spans="1:7" x14ac:dyDescent="0.25">
      <c r="A59263" s="319">
        <f>'Comp. Desp. Indiretas'!$DZ$7</f>
        <v>0</v>
      </c>
      <c r="B59263" s="314" t="str">
        <f>'Comp. Desp. Indiretas'!$A$32</f>
        <v>DG</v>
      </c>
      <c r="D59263" s="315" t="str">
        <f>'Comp. Desp. Indiretas'!$C$32</f>
        <v>ALUGUEL DE VEÍCULO LEVE MENSAL</v>
      </c>
      <c r="E59263" s="314" t="str">
        <f>Resumo!$R$5</f>
        <v>Despesa</v>
      </c>
      <c r="F59263" s="314" t="str">
        <f>Resumo!$R$6</f>
        <v>Despesa Indireta</v>
      </c>
      <c r="G59263" s="327">
        <f>'Comp. Desp. Indiretas'!DZ32</f>
        <v>0</v>
      </c>
    </row>
    <row r="59264" spans="1:7" x14ac:dyDescent="0.25">
      <c r="A59264" s="319">
        <f>'Comp. Desp. Indiretas'!$DZ$7</f>
        <v>0</v>
      </c>
      <c r="B59264" s="314" t="str">
        <f>'Comp. Desp. Indiretas'!$A$33</f>
        <v>DG</v>
      </c>
      <c r="D59264" s="315" t="str">
        <f>'Comp. Desp. Indiretas'!$C$33</f>
        <v>ALUGUEL DE VEICULO LEVE</v>
      </c>
      <c r="E59264" s="314" t="str">
        <f>Resumo!$R$5</f>
        <v>Despesa</v>
      </c>
      <c r="F59264" s="314" t="str">
        <f>Resumo!$R$6</f>
        <v>Despesa Indireta</v>
      </c>
      <c r="G59264" s="327">
        <f>'Comp. Desp. Indiretas'!DZ33</f>
        <v>0</v>
      </c>
    </row>
    <row r="59265" spans="1:7" x14ac:dyDescent="0.25">
      <c r="A59265" s="319">
        <f>'Comp. Desp. Indiretas'!$DZ$7</f>
        <v>0</v>
      </c>
      <c r="B59265" s="314" t="str">
        <f>'Comp. Desp. Indiretas'!$A$34</f>
        <v>DG</v>
      </c>
      <c r="D59265" s="315" t="str">
        <f>'Comp. Desp. Indiretas'!$C$34</f>
        <v>ALUGUEL CAMINHONTE</v>
      </c>
      <c r="E59265" s="314" t="str">
        <f>Resumo!$R$5</f>
        <v>Despesa</v>
      </c>
      <c r="F59265" s="314" t="str">
        <f>Resumo!$R$6</f>
        <v>Despesa Indireta</v>
      </c>
      <c r="G59265" s="327">
        <f>'Comp. Desp. Indiretas'!DZ34</f>
        <v>0</v>
      </c>
    </row>
    <row r="59266" spans="1:7" x14ac:dyDescent="0.25">
      <c r="A59266" s="319">
        <f>'Comp. Desp. Indiretas'!$DZ$7</f>
        <v>0</v>
      </c>
      <c r="B59266" s="314" t="str">
        <f>'Comp. Desp. Indiretas'!$A$35</f>
        <v>DG</v>
      </c>
      <c r="D59266" s="315" t="str">
        <f>'Comp. Desp. Indiretas'!$C$35</f>
        <v>AQUISIÇÃO DE VEICULO</v>
      </c>
      <c r="E59266" s="314" t="str">
        <f>Resumo!$R$5</f>
        <v>Despesa</v>
      </c>
      <c r="F59266" s="314" t="str">
        <f>Resumo!$R$6</f>
        <v>Despesa Indireta</v>
      </c>
      <c r="G59266" s="327">
        <f>'Comp. Desp. Indiretas'!DZ35</f>
        <v>0</v>
      </c>
    </row>
    <row r="59267" spans="1:7" x14ac:dyDescent="0.25">
      <c r="A59267" s="319">
        <f>'Comp. Desp. Indiretas'!$DZ$7</f>
        <v>0</v>
      </c>
      <c r="B59267" s="314" t="str">
        <f>'Comp. Desp. Indiretas'!$A$36</f>
        <v>DG</v>
      </c>
      <c r="D59267" s="315" t="str">
        <f>'Comp. Desp. Indiretas'!$C$36</f>
        <v>COMBUSTÍVEL - GASOLINA</v>
      </c>
      <c r="E59267" s="314" t="str">
        <f>Resumo!$R$5</f>
        <v>Despesa</v>
      </c>
      <c r="F59267" s="314" t="str">
        <f>Resumo!$R$6</f>
        <v>Despesa Indireta</v>
      </c>
      <c r="G59267" s="327">
        <f>'Comp. Desp. Indiretas'!DZ36</f>
        <v>0</v>
      </c>
    </row>
    <row r="59268" spans="1:7" x14ac:dyDescent="0.25">
      <c r="A59268" s="319">
        <f>'Comp. Desp. Indiretas'!$DZ$7</f>
        <v>0</v>
      </c>
      <c r="B59268" s="314" t="str">
        <f>'Comp. Desp. Indiretas'!$A$37</f>
        <v>DG</v>
      </c>
      <c r="D59268" s="315" t="str">
        <f>'Comp. Desp. Indiretas'!$C$37</f>
        <v>COMBUSTÍVEL - DIESEL</v>
      </c>
      <c r="E59268" s="314" t="str">
        <f>Resumo!$R$5</f>
        <v>Despesa</v>
      </c>
      <c r="F59268" s="314" t="str">
        <f>Resumo!$R$6</f>
        <v>Despesa Indireta</v>
      </c>
      <c r="G59268" s="327">
        <f>'Comp. Desp. Indiretas'!DZ37</f>
        <v>0</v>
      </c>
    </row>
    <row r="59269" spans="1:7" x14ac:dyDescent="0.25">
      <c r="A59269" s="319">
        <f>'Comp. Desp. Indiretas'!$DZ$7</f>
        <v>0</v>
      </c>
      <c r="B59269" s="314" t="str">
        <f>'Comp. Desp. Indiretas'!$A$38</f>
        <v>DG</v>
      </c>
      <c r="D59269" s="315" t="str">
        <f>'Comp. Desp. Indiretas'!$C$38</f>
        <v>PASSAGEM AÉREA</v>
      </c>
      <c r="E59269" s="314" t="str">
        <f>Resumo!$R$5</f>
        <v>Despesa</v>
      </c>
      <c r="F59269" s="314" t="str">
        <f>Resumo!$R$6</f>
        <v>Despesa Indireta</v>
      </c>
      <c r="G59269" s="327">
        <f>'Comp. Desp. Indiretas'!DZ38</f>
        <v>0</v>
      </c>
    </row>
    <row r="59270" spans="1:7" x14ac:dyDescent="0.25">
      <c r="A59270" s="319">
        <f>'Comp. Desp. Indiretas'!$DZ$7</f>
        <v>0</v>
      </c>
      <c r="B59270" s="314" t="str">
        <f>'Comp. Desp. Indiretas'!$A$39</f>
        <v>ART</v>
      </c>
      <c r="D59270" s="315" t="str">
        <f>'Comp. Desp. Indiretas'!$C$39</f>
        <v>ART CREA - Nível 1</v>
      </c>
      <c r="E59270" s="314" t="str">
        <f>Resumo!$R$5</f>
        <v>Despesa</v>
      </c>
      <c r="F59270" s="314" t="str">
        <f>Resumo!$R$6</f>
        <v>Despesa Indireta</v>
      </c>
      <c r="G59270" s="327">
        <f>'Comp. Desp. Indiretas'!DZ39</f>
        <v>0</v>
      </c>
    </row>
    <row r="59271" spans="1:7" x14ac:dyDescent="0.25">
      <c r="A59271" s="319">
        <f>'Comp. Desp. Indiretas'!$DZ$7</f>
        <v>0</v>
      </c>
      <c r="B59271" s="314" t="str">
        <f>'Comp. Desp. Indiretas'!$A$40</f>
        <v>ART</v>
      </c>
      <c r="D59271" s="315" t="str">
        <f>'Comp. Desp. Indiretas'!$C$40</f>
        <v>ART CREA - Nível 2</v>
      </c>
      <c r="E59271" s="314" t="str">
        <f>Resumo!$R$5</f>
        <v>Despesa</v>
      </c>
      <c r="F59271" s="314" t="str">
        <f>Resumo!$R$6</f>
        <v>Despesa Indireta</v>
      </c>
      <c r="G59271" s="327">
        <f>'Comp. Desp. Indiretas'!DZ40</f>
        <v>0</v>
      </c>
    </row>
    <row r="59272" spans="1:7" x14ac:dyDescent="0.25">
      <c r="A59272" s="319">
        <f>'Comp. Desp. Indiretas'!$DZ$7</f>
        <v>0</v>
      </c>
      <c r="B59272" s="314" t="str">
        <f>'Comp. Desp. Indiretas'!$A$41</f>
        <v>ART</v>
      </c>
      <c r="D59272" s="315" t="str">
        <f>'Comp. Desp. Indiretas'!$C$41</f>
        <v>ART CREA - Nível 3</v>
      </c>
      <c r="E59272" s="314" t="str">
        <f>Resumo!$R$5</f>
        <v>Despesa</v>
      </c>
      <c r="F59272" s="314" t="str">
        <f>Resumo!$R$6</f>
        <v>Despesa Indireta</v>
      </c>
      <c r="G59272" s="327">
        <f>'Comp. Desp. Indiretas'!DZ41</f>
        <v>0</v>
      </c>
    </row>
    <row r="59273" spans="1:7" x14ac:dyDescent="0.25">
      <c r="A59273" s="319">
        <f>'Comp. Desp. Indiretas'!$DZ$7</f>
        <v>0</v>
      </c>
      <c r="B59273" s="314" t="str">
        <f>'Comp. Desp. Indiretas'!$A$42</f>
        <v>ART</v>
      </c>
      <c r="D59273" s="315" t="str">
        <f>'Comp. Desp. Indiretas'!$C$42</f>
        <v>ACERVO CREA</v>
      </c>
      <c r="E59273" s="314" t="str">
        <f>Resumo!$R$5</f>
        <v>Despesa</v>
      </c>
      <c r="F59273" s="314" t="str">
        <f>Resumo!$R$6</f>
        <v>Despesa Indireta</v>
      </c>
      <c r="G59273" s="327">
        <f>'Comp. Desp. Indiretas'!DZ42</f>
        <v>0</v>
      </c>
    </row>
    <row r="59274" spans="1:7" x14ac:dyDescent="0.25">
      <c r="A59274" s="319">
        <f>'Comp. Desp. Indiretas'!$DZ$7</f>
        <v>0</v>
      </c>
      <c r="B59274" s="314" t="str">
        <f>'Comp. Desp. Indiretas'!$A$43</f>
        <v>ART</v>
      </c>
      <c r="D59274" s="315" t="str">
        <f>'Comp. Desp. Indiretas'!$C$43</f>
        <v>ART CRBio</v>
      </c>
      <c r="E59274" s="314" t="str">
        <f>Resumo!$R$5</f>
        <v>Despesa</v>
      </c>
      <c r="F59274" s="314" t="str">
        <f>Resumo!$R$6</f>
        <v>Despesa Indireta</v>
      </c>
      <c r="G59274" s="327">
        <f>'Comp. Desp. Indiretas'!DZ43</f>
        <v>0</v>
      </c>
    </row>
    <row r="59275" spans="1:7" x14ac:dyDescent="0.25">
      <c r="A59275" s="319">
        <f>'Comp. Desp. Indiretas'!$DZ$7</f>
        <v>0</v>
      </c>
      <c r="B59275" s="314" t="str">
        <f>'Comp. Desp. Indiretas'!$A$44</f>
        <v>ART</v>
      </c>
      <c r="D59275" s="315" t="str">
        <f>'Comp. Desp. Indiretas'!$C$44</f>
        <v>ACERVO CRBio</v>
      </c>
      <c r="E59275" s="314" t="str">
        <f>Resumo!$R$5</f>
        <v>Despesa</v>
      </c>
      <c r="F59275" s="314" t="str">
        <f>Resumo!$R$6</f>
        <v>Despesa Indireta</v>
      </c>
      <c r="G59275" s="327">
        <f>'Comp. Desp. Indiretas'!DZ44</f>
        <v>0</v>
      </c>
    </row>
    <row r="59276" spans="1:7" x14ac:dyDescent="0.25">
      <c r="A59276" s="319">
        <f>'Comp. Desp. Indiretas'!$DZ$7</f>
        <v>0</v>
      </c>
      <c r="B59276" s="314" t="str">
        <f>'Comp. Desp. Indiretas'!$A$45</f>
        <v>ART</v>
      </c>
      <c r="D59276" s="315" t="str">
        <f>'Comp. Desp. Indiretas'!$C$45</f>
        <v>VISTO CREA PF</v>
      </c>
      <c r="E59276" s="314" t="str">
        <f>Resumo!$R$5</f>
        <v>Despesa</v>
      </c>
      <c r="F59276" s="314" t="str">
        <f>Resumo!$R$6</f>
        <v>Despesa Indireta</v>
      </c>
      <c r="G59276" s="327">
        <f>'Comp. Desp. Indiretas'!DZ45</f>
        <v>0</v>
      </c>
    </row>
    <row r="59277" spans="1:7" x14ac:dyDescent="0.25">
      <c r="A59277" s="319">
        <f>'Comp. Desp. Indiretas'!$DZ$7</f>
        <v>0</v>
      </c>
      <c r="B59277" s="314" t="str">
        <f>'Comp. Desp. Indiretas'!$A$46</f>
        <v>ART</v>
      </c>
      <c r="D59277" s="315" t="str">
        <f>'Comp. Desp. Indiretas'!$C$46</f>
        <v>VISTO CREA PJ</v>
      </c>
      <c r="E59277" s="314" t="str">
        <f>Resumo!$R$5</f>
        <v>Despesa</v>
      </c>
      <c r="F59277" s="314" t="str">
        <f>Resumo!$R$6</f>
        <v>Despesa Indireta</v>
      </c>
      <c r="G59277" s="327">
        <f>'Comp. Desp. Indiretas'!DZ46</f>
        <v>0</v>
      </c>
    </row>
    <row r="59278" spans="1:7" x14ac:dyDescent="0.25">
      <c r="A59278" s="319">
        <f>'Comp. Desp. Indiretas'!$DZ$7</f>
        <v>0</v>
      </c>
      <c r="B59278" s="314" t="str">
        <f>'Comp. Desp. Indiretas'!$A$47</f>
        <v>ART</v>
      </c>
      <c r="D59278" s="315" t="str">
        <f>'Comp. Desp. Indiretas'!$C$47</f>
        <v>ANUIDADE CREA PF</v>
      </c>
      <c r="E59278" s="314" t="str">
        <f>Resumo!$R$5</f>
        <v>Despesa</v>
      </c>
      <c r="F59278" s="314" t="str">
        <f>Resumo!$R$6</f>
        <v>Despesa Indireta</v>
      </c>
      <c r="G59278" s="327">
        <f>'Comp. Desp. Indiretas'!DZ47</f>
        <v>0</v>
      </c>
    </row>
    <row r="59279" spans="1:7" x14ac:dyDescent="0.25">
      <c r="A59279" s="319">
        <f>'Comp. Desp. Indiretas'!$DZ$7</f>
        <v>0</v>
      </c>
      <c r="B59279" s="314" t="str">
        <f>'Comp. Desp. Indiretas'!$A$48</f>
        <v>ART</v>
      </c>
      <c r="D59279" s="315" t="str">
        <f>'Comp. Desp. Indiretas'!$C$48</f>
        <v>ANUIDADE CREA PJ</v>
      </c>
      <c r="E59279" s="314" t="str">
        <f>Resumo!$R$5</f>
        <v>Despesa</v>
      </c>
      <c r="F59279" s="314" t="str">
        <f>Resumo!$R$6</f>
        <v>Despesa Indireta</v>
      </c>
      <c r="G59279" s="327">
        <f>'Comp. Desp. Indiretas'!DZ48</f>
        <v>0</v>
      </c>
    </row>
    <row r="59280" spans="1:7" x14ac:dyDescent="0.25">
      <c r="A59280" s="319">
        <f>'Comp. Desp. Indiretas'!$DZ$7</f>
        <v>0</v>
      </c>
      <c r="B59280" s="314" t="str">
        <f>'Comp. Desp. Indiretas'!$A$49</f>
        <v>ART</v>
      </c>
      <c r="D59280" s="315" t="str">
        <f>'Comp. Desp. Indiretas'!$C$49</f>
        <v>VISTO CRBio PF</v>
      </c>
      <c r="E59280" s="314" t="str">
        <f>Resumo!$R$5</f>
        <v>Despesa</v>
      </c>
      <c r="F59280" s="314" t="str">
        <f>Resumo!$R$6</f>
        <v>Despesa Indireta</v>
      </c>
      <c r="G59280" s="327">
        <f>'Comp. Desp. Indiretas'!DZ49</f>
        <v>0</v>
      </c>
    </row>
    <row r="59281" spans="1:7" x14ac:dyDescent="0.25">
      <c r="A59281" s="319">
        <f>'Comp. Desp. Indiretas'!$DZ$7</f>
        <v>0</v>
      </c>
      <c r="B59281" s="314" t="str">
        <f>'Comp. Desp. Indiretas'!$A$50</f>
        <v>ART</v>
      </c>
      <c r="D59281" s="315" t="str">
        <f>'Comp. Desp. Indiretas'!$C$50</f>
        <v>VISTO CRBio PJ</v>
      </c>
      <c r="E59281" s="314" t="str">
        <f>Resumo!$R$5</f>
        <v>Despesa</v>
      </c>
      <c r="F59281" s="314" t="str">
        <f>Resumo!$R$6</f>
        <v>Despesa Indireta</v>
      </c>
      <c r="G59281" s="327">
        <f>'Comp. Desp. Indiretas'!DZ50</f>
        <v>0</v>
      </c>
    </row>
    <row r="59282" spans="1:7" x14ac:dyDescent="0.25">
      <c r="A59282" s="319">
        <f>'Comp. Desp. Indiretas'!$DZ$7</f>
        <v>0</v>
      </c>
      <c r="B59282" s="314" t="str">
        <f>'Comp. Desp. Indiretas'!$A$51</f>
        <v>SMS</v>
      </c>
      <c r="D59282" s="315" t="str">
        <f>'Comp. Desp. Indiretas'!$C$51</f>
        <v>PPRA</v>
      </c>
      <c r="E59282" s="314" t="str">
        <f>Resumo!$R$5</f>
        <v>Despesa</v>
      </c>
      <c r="F59282" s="314" t="str">
        <f>Resumo!$R$6</f>
        <v>Despesa Indireta</v>
      </c>
      <c r="G59282" s="327">
        <f>'Comp. Desp. Indiretas'!DZ51</f>
        <v>0</v>
      </c>
    </row>
    <row r="59283" spans="1:7" x14ac:dyDescent="0.25">
      <c r="A59283" s="319">
        <f>'Comp. Desp. Indiretas'!$DZ$7</f>
        <v>0</v>
      </c>
      <c r="B59283" s="314" t="str">
        <f>'Comp. Desp. Indiretas'!$A$52</f>
        <v>SMS</v>
      </c>
      <c r="D59283" s="315" t="str">
        <f>'Comp. Desp. Indiretas'!$C$52</f>
        <v>PCMSO</v>
      </c>
      <c r="E59283" s="314" t="str">
        <f>Resumo!$R$5</f>
        <v>Despesa</v>
      </c>
      <c r="F59283" s="314" t="str">
        <f>Resumo!$R$6</f>
        <v>Despesa Indireta</v>
      </c>
      <c r="G59283" s="327">
        <f>'Comp. Desp. Indiretas'!DZ52</f>
        <v>0</v>
      </c>
    </row>
    <row r="59284" spans="1:7" x14ac:dyDescent="0.25">
      <c r="A59284" s="319">
        <f>'Comp. Desp. Indiretas'!$DZ$7</f>
        <v>0</v>
      </c>
      <c r="B59284" s="314" t="str">
        <f>'Comp. Desp. Indiretas'!$A$53</f>
        <v>SMS</v>
      </c>
      <c r="D59284" s="315" t="str">
        <f>'Comp. Desp. Indiretas'!$C$53</f>
        <v>APR</v>
      </c>
      <c r="E59284" s="314" t="str">
        <f>Resumo!$R$5</f>
        <v>Despesa</v>
      </c>
      <c r="F59284" s="314" t="str">
        <f>Resumo!$R$6</f>
        <v>Despesa Indireta</v>
      </c>
      <c r="G59284" s="327">
        <f>'Comp. Desp. Indiretas'!DZ53</f>
        <v>0</v>
      </c>
    </row>
    <row r="59285" spans="1:7" x14ac:dyDescent="0.25">
      <c r="A59285" s="319">
        <f>'Comp. Desp. Indiretas'!$DZ$7</f>
        <v>0</v>
      </c>
      <c r="B59285" s="314" t="str">
        <f>'Comp. Desp. Indiretas'!$A$55</f>
        <v>SMS</v>
      </c>
      <c r="D59285" s="315" t="str">
        <f>'Comp. Desp. Indiretas'!$C$55</f>
        <v>TREINAMENTO</v>
      </c>
      <c r="E59285" s="314" t="str">
        <f>Resumo!$R$5</f>
        <v>Despesa</v>
      </c>
      <c r="F59285" s="314" t="str">
        <f>Resumo!$R$6</f>
        <v>Despesa Indireta</v>
      </c>
      <c r="G59285" s="327">
        <f>'Comp. Desp. Indiretas'!DZ55</f>
        <v>0</v>
      </c>
    </row>
    <row r="59286" spans="1:7" x14ac:dyDescent="0.25">
      <c r="A59286" s="319">
        <f>'Comp. Desp. Indiretas'!$DZ$7</f>
        <v>0</v>
      </c>
      <c r="B59286" s="314" t="str">
        <f>'Comp. Desp. Indiretas'!$A$56</f>
        <v>SMS</v>
      </c>
      <c r="D59286" s="315" t="str">
        <f>'Comp. Desp. Indiretas'!$C$56</f>
        <v>ASO</v>
      </c>
      <c r="E59286" s="314" t="str">
        <f>Resumo!$R$5</f>
        <v>Despesa</v>
      </c>
      <c r="F59286" s="314" t="str">
        <f>Resumo!$R$6</f>
        <v>Despesa Indireta</v>
      </c>
      <c r="G59286" s="327">
        <f>'Comp. Desp. Indiretas'!DZ56</f>
        <v>0</v>
      </c>
    </row>
    <row r="59287" spans="1:7" x14ac:dyDescent="0.25">
      <c r="A59287" s="319">
        <f>'Comp. Desp. Indiretas'!$DZ$7</f>
        <v>0</v>
      </c>
      <c r="B59287" s="314">
        <f>'Comp. Desp. Indiretas'!$A$57</f>
        <v>0</v>
      </c>
      <c r="D59287" s="315" t="str">
        <f>'Comp. Desp. Indiretas'!$C$57</f>
        <v/>
      </c>
      <c r="E59287" s="314" t="str">
        <f>Resumo!$R$5</f>
        <v>Despesa</v>
      </c>
      <c r="F59287" s="314" t="str">
        <f>Resumo!$R$6</f>
        <v>Despesa Indireta</v>
      </c>
      <c r="G59287" s="327">
        <f>'Comp. Desp. Indiretas'!DZ57</f>
        <v>0</v>
      </c>
    </row>
    <row r="59288" spans="1:7" x14ac:dyDescent="0.25">
      <c r="A59288" s="319">
        <f>'Comp. Desp. Indiretas'!$DZ$7</f>
        <v>0</v>
      </c>
      <c r="B59288" s="314">
        <f>'Comp. Desp. Indiretas'!$A$58</f>
        <v>0</v>
      </c>
      <c r="D59288" s="315" t="str">
        <f>'Comp. Desp. Indiretas'!$C$58</f>
        <v/>
      </c>
      <c r="E59288" s="314" t="str">
        <f>Resumo!$R$5</f>
        <v>Despesa</v>
      </c>
      <c r="F59288" s="314" t="str">
        <f>Resumo!$R$6</f>
        <v>Despesa Indireta</v>
      </c>
      <c r="G59288" s="327">
        <f>'Comp. Desp. Indiretas'!DZ58</f>
        <v>0</v>
      </c>
    </row>
    <row r="59289" spans="1:7" x14ac:dyDescent="0.25">
      <c r="A59289" s="319">
        <f>'Comp. Desp. Indiretas'!$DZ$7</f>
        <v>0</v>
      </c>
      <c r="B59289" s="314">
        <f>'Comp. Desp. Indiretas'!$A$59</f>
        <v>0</v>
      </c>
      <c r="D59289" s="315" t="str">
        <f>'Comp. Desp. Indiretas'!$C$59</f>
        <v/>
      </c>
      <c r="E59289" s="314" t="str">
        <f>Resumo!$R$5</f>
        <v>Despesa</v>
      </c>
      <c r="F59289" s="314" t="str">
        <f>Resumo!$R$6</f>
        <v>Despesa Indireta</v>
      </c>
      <c r="G59289" s="327">
        <f>'Comp. Desp. Indiretas'!DZ59</f>
        <v>0</v>
      </c>
    </row>
    <row r="59290" spans="1:7" x14ac:dyDescent="0.25">
      <c r="A59290" s="319">
        <f>'Comp. Desp. Indiretas'!$DZ$7</f>
        <v>0</v>
      </c>
      <c r="B59290" s="314">
        <f>'Comp. Desp. Indiretas'!$A$60</f>
        <v>0</v>
      </c>
      <c r="D59290" s="315" t="str">
        <f>'Comp. Desp. Indiretas'!$C$60</f>
        <v/>
      </c>
      <c r="E59290" s="314" t="str">
        <f>Resumo!$R$5</f>
        <v>Despesa</v>
      </c>
      <c r="F59290" s="314" t="str">
        <f>Resumo!$R$6</f>
        <v>Despesa Indireta</v>
      </c>
      <c r="G59290" s="327">
        <f>'Comp. Desp. Indiretas'!DZ60</f>
        <v>0</v>
      </c>
    </row>
    <row r="59291" spans="1:7" x14ac:dyDescent="0.25">
      <c r="A59291" s="319">
        <f>'Comp. Desp. Indiretas'!$DZ$7</f>
        <v>0</v>
      </c>
      <c r="B59291" s="314" t="str">
        <f>'Comp. Desp. Indiretas'!$A$63</f>
        <v>MOC</v>
      </c>
      <c r="D59291" s="315" t="str">
        <f>'Comp. Desp. Indiretas'!$C$63</f>
        <v>DIRETOR TÉCNICO</v>
      </c>
      <c r="E59291" s="314" t="str">
        <f>Resumo!$R$5</f>
        <v>Despesa</v>
      </c>
      <c r="F59291" s="314" t="str">
        <f>Resumo!$R$6</f>
        <v>Despesa Indireta</v>
      </c>
      <c r="G59291" s="327">
        <f>'Comp. Desp. Indiretas'!DZ63</f>
        <v>0</v>
      </c>
    </row>
    <row r="59292" spans="1:7" x14ac:dyDescent="0.25">
      <c r="A59292" s="319">
        <f>'Comp. Desp. Indiretas'!$DZ$7</f>
        <v>0</v>
      </c>
      <c r="B59292" s="314" t="str">
        <f>'Comp. Desp. Indiretas'!$A$64</f>
        <v>MOC</v>
      </c>
      <c r="D59292" s="315" t="str">
        <f>'Comp. Desp. Indiretas'!$C$64</f>
        <v>ANALISTA DE SUPRIMENTOS</v>
      </c>
      <c r="E59292" s="314" t="str">
        <f>Resumo!$R$5</f>
        <v>Despesa</v>
      </c>
      <c r="F59292" s="314" t="str">
        <f>Resumo!$R$6</f>
        <v>Despesa Indireta</v>
      </c>
      <c r="G59292" s="327">
        <f>'Comp. Desp. Indiretas'!DZ64</f>
        <v>0</v>
      </c>
    </row>
    <row r="59293" spans="1:7" x14ac:dyDescent="0.25">
      <c r="A59293" s="319">
        <f>'Comp. Desp. Indiretas'!$DZ$7</f>
        <v>0</v>
      </c>
      <c r="B59293" s="314" t="str">
        <f>'Comp. Desp. Indiretas'!$A$65</f>
        <v>MOC</v>
      </c>
      <c r="D59293" s="315" t="str">
        <f>'Comp. Desp. Indiretas'!$C$65</f>
        <v>GERENTE DE PROJETO - PJ</v>
      </c>
      <c r="E59293" s="314" t="str">
        <f>Resumo!$R$5</f>
        <v>Despesa</v>
      </c>
      <c r="F59293" s="314" t="str">
        <f>Resumo!$R$6</f>
        <v>Despesa Indireta</v>
      </c>
      <c r="G59293" s="327">
        <f>'Comp. Desp. Indiretas'!DZ65</f>
        <v>0</v>
      </c>
    </row>
    <row r="59294" spans="1:7" x14ac:dyDescent="0.25">
      <c r="A59294" s="319">
        <f>'Comp. Desp. Indiretas'!$DZ$7</f>
        <v>0</v>
      </c>
      <c r="B59294" s="314" t="str">
        <f>'Comp. Desp. Indiretas'!$A$66</f>
        <v>MOC</v>
      </c>
      <c r="D59294" s="315" t="str">
        <f>'Comp. Desp. Indiretas'!$C$66</f>
        <v>COORD. DE PROJETO - PJ</v>
      </c>
      <c r="E59294" s="314" t="str">
        <f>Resumo!$R$5</f>
        <v>Despesa</v>
      </c>
      <c r="F59294" s="314" t="str">
        <f>Resumo!$R$6</f>
        <v>Despesa Indireta</v>
      </c>
      <c r="G59294" s="327">
        <f>'Comp. Desp. Indiretas'!DZ66</f>
        <v>0</v>
      </c>
    </row>
    <row r="59295" spans="1:7" x14ac:dyDescent="0.25">
      <c r="A59295" s="319">
        <f>'Comp. Desp. Indiretas'!$DZ$7</f>
        <v>0</v>
      </c>
      <c r="B59295" s="314" t="str">
        <f>'Comp. Desp. Indiretas'!$A$67</f>
        <v>MOC</v>
      </c>
      <c r="D59295" s="315" t="str">
        <f>'Comp. Desp. Indiretas'!$C$67</f>
        <v>COORD. OPERACIONAL - PJ</v>
      </c>
      <c r="E59295" s="314" t="str">
        <f>Resumo!$R$5</f>
        <v>Despesa</v>
      </c>
      <c r="F59295" s="314" t="str">
        <f>Resumo!$R$6</f>
        <v>Despesa Indireta</v>
      </c>
      <c r="G59295" s="327">
        <f>'Comp. Desp. Indiretas'!DZ67</f>
        <v>0</v>
      </c>
    </row>
    <row r="59296" spans="1:7" x14ac:dyDescent="0.25">
      <c r="A59296" s="319">
        <f>'Comp. Desp. Indiretas'!$DZ$7</f>
        <v>0</v>
      </c>
      <c r="B59296" s="314" t="str">
        <f>'Comp. Desp. Indiretas'!$A$68</f>
        <v>MOC</v>
      </c>
      <c r="D59296" s="315" t="str">
        <f>'Comp. Desp. Indiretas'!$C$68</f>
        <v>ANALISTA DE PROJETOS SENIOR - PJ</v>
      </c>
      <c r="E59296" s="314" t="str">
        <f>Resumo!$R$5</f>
        <v>Despesa</v>
      </c>
      <c r="F59296" s="314" t="str">
        <f>Resumo!$R$6</f>
        <v>Despesa Indireta</v>
      </c>
      <c r="G59296" s="327">
        <f>'Comp. Desp. Indiretas'!DZ68</f>
        <v>0</v>
      </c>
    </row>
    <row r="59297" spans="1:7" x14ac:dyDescent="0.25">
      <c r="A59297" s="319">
        <f>'Comp. Desp. Indiretas'!$DZ$7</f>
        <v>0</v>
      </c>
      <c r="B59297" s="314" t="str">
        <f>'Comp. Desp. Indiretas'!$A$69</f>
        <v>MOC</v>
      </c>
      <c r="D59297" s="315" t="str">
        <f>'Comp. Desp. Indiretas'!$C$69</f>
        <v>ANALISTA DE PROJETOS PLENO - PJ</v>
      </c>
      <c r="E59297" s="314" t="str">
        <f>Resumo!$R$5</f>
        <v>Despesa</v>
      </c>
      <c r="F59297" s="314" t="str">
        <f>Resumo!$R$6</f>
        <v>Despesa Indireta</v>
      </c>
      <c r="G59297" s="327">
        <f>'Comp. Desp. Indiretas'!DZ69</f>
        <v>0</v>
      </c>
    </row>
    <row r="59298" spans="1:7" x14ac:dyDescent="0.25">
      <c r="A59298" s="319">
        <f>'Comp. Desp. Indiretas'!$DZ$7</f>
        <v>0</v>
      </c>
      <c r="B59298" s="314" t="str">
        <f>'Comp. Desp. Indiretas'!$A$70</f>
        <v>MOC</v>
      </c>
      <c r="D59298" s="315" t="str">
        <f>'Comp. Desp. Indiretas'!$C$70</f>
        <v>ANALISTA DE PROJETOS JUNIOR - PJ</v>
      </c>
      <c r="E59298" s="314" t="str">
        <f>Resumo!$R$5</f>
        <v>Despesa</v>
      </c>
      <c r="F59298" s="314" t="str">
        <f>Resumo!$R$6</f>
        <v>Despesa Indireta</v>
      </c>
      <c r="G59298" s="327">
        <f>'Comp. Desp. Indiretas'!DZ70</f>
        <v>0</v>
      </c>
    </row>
    <row r="59299" spans="1:7" x14ac:dyDescent="0.25">
      <c r="A59299" s="319">
        <f>'Comp. Desp. Indiretas'!$DZ$7</f>
        <v>0</v>
      </c>
      <c r="B59299" s="314" t="str">
        <f>'Comp. Desp. Indiretas'!$A$71</f>
        <v>MOC</v>
      </c>
      <c r="D59299" s="315" t="str">
        <f>'Comp. Desp. Indiretas'!$C$71</f>
        <v>TÉCNICO OPERACIONAL - PJ</v>
      </c>
      <c r="E59299" s="314" t="str">
        <f>Resumo!$R$5</f>
        <v>Despesa</v>
      </c>
      <c r="F59299" s="314" t="str">
        <f>Resumo!$R$6</f>
        <v>Despesa Indireta</v>
      </c>
      <c r="G59299" s="327">
        <f>'Comp. Desp. Indiretas'!DZ71</f>
        <v>0</v>
      </c>
    </row>
    <row r="59300" spans="1:7" x14ac:dyDescent="0.25">
      <c r="A59300" s="319">
        <f>'Comp. Desp. Indiretas'!$DZ$7</f>
        <v>0</v>
      </c>
      <c r="B59300" s="314" t="str">
        <f>'Comp. Desp. Indiretas'!$A$72</f>
        <v>MOC</v>
      </c>
      <c r="D59300" s="315" t="str">
        <f>'Comp. Desp. Indiretas'!$C$72</f>
        <v>AUXILIAR TÉCNICO - PJ</v>
      </c>
      <c r="E59300" s="314" t="str">
        <f>Resumo!$R$5</f>
        <v>Despesa</v>
      </c>
      <c r="F59300" s="314" t="str">
        <f>Resumo!$R$6</f>
        <v>Despesa Indireta</v>
      </c>
      <c r="G59300" s="327">
        <f>'Comp. Desp. Indiretas'!DZ72</f>
        <v>0</v>
      </c>
    </row>
    <row r="59301" spans="1:7" x14ac:dyDescent="0.25">
      <c r="A59301" s="319">
        <f>'Comp. Desp. Indiretas'!$DZ$7</f>
        <v>0</v>
      </c>
      <c r="B59301" s="314" t="str">
        <f>'Comp. Desp. Indiretas'!$A$73</f>
        <v>MOC</v>
      </c>
      <c r="D59301" s="315" t="str">
        <f>'Comp. Desp. Indiretas'!$C$73</f>
        <v>ANALISTA FINANCEIRO</v>
      </c>
      <c r="E59301" s="314" t="str">
        <f>Resumo!$R$5</f>
        <v>Despesa</v>
      </c>
      <c r="F59301" s="314" t="str">
        <f>Resumo!$R$6</f>
        <v>Despesa Indireta</v>
      </c>
      <c r="G59301" s="327">
        <f>'Comp. Desp. Indiretas'!DZ73</f>
        <v>0</v>
      </c>
    </row>
    <row r="59302" spans="1:7" x14ac:dyDescent="0.25">
      <c r="A59302" s="319">
        <f>'Comp. Desp. Indiretas'!$DZ$7</f>
        <v>0</v>
      </c>
      <c r="B59302" s="314" t="str">
        <f>'Comp. Desp. Indiretas'!$A$74</f>
        <v>MOC</v>
      </c>
      <c r="D59302" s="315" t="str">
        <f>'Comp. Desp. Indiretas'!$C$74</f>
        <v>ANALISTA DE SUPRIMENTOS</v>
      </c>
      <c r="E59302" s="314" t="str">
        <f>Resumo!$R$5</f>
        <v>Despesa</v>
      </c>
      <c r="F59302" s="314" t="str">
        <f>Resumo!$R$6</f>
        <v>Despesa Indireta</v>
      </c>
      <c r="G59302" s="327">
        <f>'Comp. Desp. Indiretas'!DZ74</f>
        <v>0</v>
      </c>
    </row>
    <row r="59303" spans="1:7" x14ac:dyDescent="0.25">
      <c r="A59303" s="319">
        <f>'Comp. Desp. Indiretas'!$DZ$7</f>
        <v>0</v>
      </c>
      <c r="B59303" s="314" t="str">
        <f>'Comp. Desp. Indiretas'!$A$75</f>
        <v>DG</v>
      </c>
      <c r="D59303" s="315" t="str">
        <f>'Comp. Desp. Indiretas'!$C$75</f>
        <v>HOSPEDAGEM - NIVEL 1</v>
      </c>
      <c r="E59303" s="314" t="str">
        <f>Resumo!$R$5</f>
        <v>Despesa</v>
      </c>
      <c r="F59303" s="314" t="str">
        <f>Resumo!$R$6</f>
        <v>Despesa Indireta</v>
      </c>
      <c r="G59303" s="327">
        <f>'Comp. Desp. Indiretas'!DZ75</f>
        <v>0</v>
      </c>
    </row>
    <row r="59304" spans="1:7" x14ac:dyDescent="0.25">
      <c r="A59304" s="319">
        <f>'Comp. Desp. Indiretas'!$DZ$7</f>
        <v>0</v>
      </c>
      <c r="B59304" s="314" t="str">
        <f>'Comp. Desp. Indiretas'!$A$76</f>
        <v>DG</v>
      </c>
      <c r="D59304" s="315" t="str">
        <f>'Comp. Desp. Indiretas'!$C$76</f>
        <v>ALIMENTAÇÃO - NIVEL 1</v>
      </c>
      <c r="E59304" s="314" t="str">
        <f>Resumo!$R$5</f>
        <v>Despesa</v>
      </c>
      <c r="F59304" s="314" t="str">
        <f>Resumo!$R$6</f>
        <v>Despesa Indireta</v>
      </c>
      <c r="G59304" s="327">
        <f>'Comp. Desp. Indiretas'!DZ76</f>
        <v>0</v>
      </c>
    </row>
    <row r="59305" spans="1:7" x14ac:dyDescent="0.25">
      <c r="A59305" s="319">
        <f>'Comp. Desp. Indiretas'!$DZ$7</f>
        <v>0</v>
      </c>
      <c r="B59305" s="314" t="str">
        <f>'Comp. Desp. Indiretas'!$A$77</f>
        <v>DG</v>
      </c>
      <c r="D59305" s="315" t="str">
        <f>'Comp. Desp. Indiretas'!$C$77</f>
        <v>LOCAÇÃO DE BASE OPERACIONAL</v>
      </c>
      <c r="E59305" s="314" t="str">
        <f>Resumo!$R$5</f>
        <v>Despesa</v>
      </c>
      <c r="F59305" s="314" t="str">
        <f>Resumo!$R$6</f>
        <v>Despesa Indireta</v>
      </c>
      <c r="G59305" s="327">
        <f>'Comp. Desp. Indiretas'!DZ77</f>
        <v>0</v>
      </c>
    </row>
    <row r="59306" spans="1:7" x14ac:dyDescent="0.25">
      <c r="A59306" s="319">
        <f>'Comp. Desp. Indiretas'!$DZ$7</f>
        <v>0</v>
      </c>
      <c r="B59306" s="314" t="str">
        <f>'Comp. Desp. Indiretas'!$A$78</f>
        <v>DG</v>
      </c>
      <c r="D59306" s="315" t="str">
        <f>'Comp. Desp. Indiretas'!$C$78</f>
        <v>ALIMENTAÇÃO - NIVEL 1</v>
      </c>
      <c r="E59306" s="314" t="str">
        <f>Resumo!$R$5</f>
        <v>Despesa</v>
      </c>
      <c r="F59306" s="314" t="str">
        <f>Resumo!$R$6</f>
        <v>Despesa Indireta</v>
      </c>
      <c r="G59306" s="327">
        <f>'Comp. Desp. Indiretas'!DZ78</f>
        <v>0</v>
      </c>
    </row>
    <row r="59307" spans="1:7" x14ac:dyDescent="0.25">
      <c r="A59307" s="319">
        <f>'Comp. Desp. Indiretas'!$DZ$7</f>
        <v>0</v>
      </c>
      <c r="B59307" s="314" t="str">
        <f>'Comp. Desp. Indiretas'!$A$79</f>
        <v>DG</v>
      </c>
      <c r="D59307" s="315" t="str">
        <f>'Comp. Desp. Indiretas'!$C$79</f>
        <v>ALIMENTAÇÃO - NIVEL 2</v>
      </c>
      <c r="E59307" s="314" t="str">
        <f>Resumo!$R$5</f>
        <v>Despesa</v>
      </c>
      <c r="F59307" s="314" t="str">
        <f>Resumo!$R$6</f>
        <v>Despesa Indireta</v>
      </c>
      <c r="G59307" s="327">
        <f>'Comp. Desp. Indiretas'!DZ79</f>
        <v>0</v>
      </c>
    </row>
    <row r="59308" spans="1:7" x14ac:dyDescent="0.25">
      <c r="A59308" s="319">
        <f>'Comp. Desp. Indiretas'!$DZ$7</f>
        <v>0</v>
      </c>
      <c r="B59308" s="314" t="str">
        <f>'Comp. Desp. Indiretas'!$A$80</f>
        <v>DG</v>
      </c>
      <c r="D59308" s="315" t="str">
        <f>'Comp. Desp. Indiretas'!$C$80</f>
        <v>ALIMENTAÇÃO - NIVEL 3</v>
      </c>
      <c r="E59308" s="314" t="str">
        <f>Resumo!$R$5</f>
        <v>Despesa</v>
      </c>
      <c r="F59308" s="314" t="str">
        <f>Resumo!$R$6</f>
        <v>Despesa Indireta</v>
      </c>
      <c r="G59308" s="327">
        <f>'Comp. Desp. Indiretas'!DZ80</f>
        <v>0</v>
      </c>
    </row>
    <row r="59309" spans="1:7" x14ac:dyDescent="0.25">
      <c r="A59309" s="319">
        <f>'Comp. Desp. Indiretas'!$DZ$7</f>
        <v>0</v>
      </c>
      <c r="B59309" s="314" t="str">
        <f>'Comp. Desp. Indiretas'!$A$81</f>
        <v>DG</v>
      </c>
      <c r="D59309" s="315" t="str">
        <f>'Comp. Desp. Indiretas'!$C$81</f>
        <v>TELEFONIA</v>
      </c>
      <c r="E59309" s="314" t="str">
        <f>Resumo!$R$5</f>
        <v>Despesa</v>
      </c>
      <c r="F59309" s="314" t="str">
        <f>Resumo!$R$6</f>
        <v>Despesa Indireta</v>
      </c>
      <c r="G59309" s="327">
        <f>'Comp. Desp. Indiretas'!DZ81</f>
        <v>0</v>
      </c>
    </row>
    <row r="59310" spans="1:7" x14ac:dyDescent="0.25">
      <c r="A59310" s="319">
        <f>'Comp. Desp. Indiretas'!$DZ$7</f>
        <v>0</v>
      </c>
      <c r="B59310" s="314" t="str">
        <f>'Comp. Desp. Indiretas'!$A$82</f>
        <v>DG</v>
      </c>
      <c r="D59310" s="315" t="str">
        <f>'Comp. Desp. Indiretas'!$C$82</f>
        <v>ALUGUEL DE VEÍCULO LEVE MENSAL</v>
      </c>
      <c r="E59310" s="314" t="str">
        <f>Resumo!$R$5</f>
        <v>Despesa</v>
      </c>
      <c r="F59310" s="314" t="str">
        <f>Resumo!$R$6</f>
        <v>Despesa Indireta</v>
      </c>
      <c r="G59310" s="327">
        <f>'Comp. Desp. Indiretas'!DZ82</f>
        <v>0</v>
      </c>
    </row>
    <row r="59311" spans="1:7" x14ac:dyDescent="0.25">
      <c r="A59311" s="319">
        <f>'Comp. Desp. Indiretas'!$DZ$7</f>
        <v>0</v>
      </c>
      <c r="B59311" s="314" t="str">
        <f>'Comp. Desp. Indiretas'!$A$83</f>
        <v>DG</v>
      </c>
      <c r="D59311" s="315" t="str">
        <f>'Comp. Desp. Indiretas'!$C$83</f>
        <v>ALUGUEL DE VEICULO LEVE</v>
      </c>
      <c r="E59311" s="314" t="str">
        <f>Resumo!$R$5</f>
        <v>Despesa</v>
      </c>
      <c r="F59311" s="314" t="str">
        <f>Resumo!$R$6</f>
        <v>Despesa Indireta</v>
      </c>
      <c r="G59311" s="327">
        <f>'Comp. Desp. Indiretas'!DZ83</f>
        <v>0</v>
      </c>
    </row>
    <row r="59312" spans="1:7" x14ac:dyDescent="0.25">
      <c r="A59312" s="319">
        <f>'Comp. Desp. Indiretas'!$DZ$7</f>
        <v>0</v>
      </c>
      <c r="B59312" s="314" t="str">
        <f>'Comp. Desp. Indiretas'!$A$84</f>
        <v>DG</v>
      </c>
      <c r="D59312" s="315" t="str">
        <f>'Comp. Desp. Indiretas'!$C$84</f>
        <v>ALUGUEL CAMINHONTE</v>
      </c>
      <c r="E59312" s="314" t="str">
        <f>Resumo!$R$5</f>
        <v>Despesa</v>
      </c>
      <c r="F59312" s="314" t="str">
        <f>Resumo!$R$6</f>
        <v>Despesa Indireta</v>
      </c>
      <c r="G59312" s="327">
        <f>'Comp. Desp. Indiretas'!DZ84</f>
        <v>0</v>
      </c>
    </row>
    <row r="59313" spans="1:7" x14ac:dyDescent="0.25">
      <c r="A59313" s="319">
        <f>'Comp. Desp. Indiretas'!$DZ$7</f>
        <v>0</v>
      </c>
      <c r="B59313" s="314" t="str">
        <f>'Comp. Desp. Indiretas'!$A$85</f>
        <v>DG</v>
      </c>
      <c r="D59313" s="315" t="str">
        <f>'Comp. Desp. Indiretas'!$C$85</f>
        <v>AQUISIÇÃO DE VEICULO</v>
      </c>
      <c r="E59313" s="314" t="str">
        <f>Resumo!$R$5</f>
        <v>Despesa</v>
      </c>
      <c r="F59313" s="314" t="str">
        <f>Resumo!$R$6</f>
        <v>Despesa Indireta</v>
      </c>
      <c r="G59313" s="327">
        <f>'Comp. Desp. Indiretas'!DZ85</f>
        <v>0</v>
      </c>
    </row>
    <row r="59314" spans="1:7" x14ac:dyDescent="0.25">
      <c r="A59314" s="319">
        <f>'Comp. Desp. Indiretas'!$DZ$7</f>
        <v>0</v>
      </c>
      <c r="B59314" s="314" t="str">
        <f>'Comp. Desp. Indiretas'!$A$86</f>
        <v>DG</v>
      </c>
      <c r="D59314" s="315" t="str">
        <f>'Comp. Desp. Indiretas'!$C$86</f>
        <v>COMBUSTÍVEL - GASOLINA</v>
      </c>
      <c r="E59314" s="314" t="str">
        <f>Resumo!$R$5</f>
        <v>Despesa</v>
      </c>
      <c r="F59314" s="314" t="str">
        <f>Resumo!$R$6</f>
        <v>Despesa Indireta</v>
      </c>
      <c r="G59314" s="327">
        <f>'Comp. Desp. Indiretas'!DZ86</f>
        <v>0</v>
      </c>
    </row>
    <row r="59315" spans="1:7" x14ac:dyDescent="0.25">
      <c r="A59315" s="319">
        <f>'Comp. Desp. Indiretas'!$DZ$7</f>
        <v>0</v>
      </c>
      <c r="B59315" s="314" t="str">
        <f>'Comp. Desp. Indiretas'!$A$87</f>
        <v>DG</v>
      </c>
      <c r="D59315" s="315" t="str">
        <f>'Comp. Desp. Indiretas'!$C$87</f>
        <v>COMBUSTÍVEL - DIESEL</v>
      </c>
      <c r="E59315" s="314" t="str">
        <f>Resumo!$R$5</f>
        <v>Despesa</v>
      </c>
      <c r="F59315" s="314" t="str">
        <f>Resumo!$R$6</f>
        <v>Despesa Indireta</v>
      </c>
      <c r="G59315" s="327">
        <f>'Comp. Desp. Indiretas'!DZ87</f>
        <v>0</v>
      </c>
    </row>
    <row r="59316" spans="1:7" x14ac:dyDescent="0.25">
      <c r="A59316" s="319">
        <f>'Comp. Desp. Indiretas'!$DZ$7</f>
        <v>0</v>
      </c>
      <c r="B59316" s="314" t="str">
        <f>'Comp. Desp. Indiretas'!$A$88</f>
        <v>DG</v>
      </c>
      <c r="D59316" s="315" t="str">
        <f>'Comp. Desp. Indiretas'!$C$88</f>
        <v>PASSAGEM AÉREA</v>
      </c>
      <c r="E59316" s="314" t="str">
        <f>Resumo!$R$5</f>
        <v>Despesa</v>
      </c>
      <c r="F59316" s="314" t="str">
        <f>Resumo!$R$6</f>
        <v>Despesa Indireta</v>
      </c>
      <c r="G59316" s="327">
        <f>'Comp. Desp. Indiretas'!DZ88</f>
        <v>0</v>
      </c>
    </row>
    <row r="59317" spans="1:7" x14ac:dyDescent="0.25">
      <c r="A59317" s="319">
        <f>'Comp. Desp. Indiretas'!$DZ$7</f>
        <v>0</v>
      </c>
      <c r="B59317" s="314" t="str">
        <f>'Comp. Desp. Indiretas'!$A$89</f>
        <v>ART</v>
      </c>
      <c r="D59317" s="315" t="str">
        <f>'Comp. Desp. Indiretas'!$C$89</f>
        <v>ART CREA - Nível 1</v>
      </c>
      <c r="E59317" s="314" t="str">
        <f>Resumo!$R$5</f>
        <v>Despesa</v>
      </c>
      <c r="F59317" s="314" t="str">
        <f>Resumo!$R$6</f>
        <v>Despesa Indireta</v>
      </c>
      <c r="G59317" s="327">
        <f>'Comp. Desp. Indiretas'!DZ89</f>
        <v>0</v>
      </c>
    </row>
    <row r="59318" spans="1:7" x14ac:dyDescent="0.25">
      <c r="A59318" s="319">
        <f>'Comp. Desp. Indiretas'!$DZ$7</f>
        <v>0</v>
      </c>
      <c r="B59318" s="314" t="str">
        <f>'Comp. Desp. Indiretas'!$A$90</f>
        <v>ART</v>
      </c>
      <c r="D59318" s="315" t="str">
        <f>'Comp. Desp. Indiretas'!$C$90</f>
        <v>ART CREA - Nível 2</v>
      </c>
      <c r="E59318" s="314" t="str">
        <f>Resumo!$R$5</f>
        <v>Despesa</v>
      </c>
      <c r="F59318" s="314" t="str">
        <f>Resumo!$R$6</f>
        <v>Despesa Indireta</v>
      </c>
      <c r="G59318" s="327">
        <f>'Comp. Desp. Indiretas'!DZ90</f>
        <v>0</v>
      </c>
    </row>
    <row r="59319" spans="1:7" x14ac:dyDescent="0.25">
      <c r="A59319" s="319">
        <f>'Comp. Desp. Indiretas'!$DZ$7</f>
        <v>0</v>
      </c>
      <c r="B59319" s="314" t="str">
        <f>'Comp. Desp. Indiretas'!$A$91</f>
        <v>ART</v>
      </c>
      <c r="D59319" s="315" t="str">
        <f>'Comp. Desp. Indiretas'!$C$91</f>
        <v>ART CREA - Nível 3</v>
      </c>
      <c r="E59319" s="314" t="str">
        <f>Resumo!$R$5</f>
        <v>Despesa</v>
      </c>
      <c r="F59319" s="314" t="str">
        <f>Resumo!$R$6</f>
        <v>Despesa Indireta</v>
      </c>
      <c r="G59319" s="327">
        <f>'Comp. Desp. Indiretas'!DZ91</f>
        <v>0</v>
      </c>
    </row>
    <row r="59320" spans="1:7" x14ac:dyDescent="0.25">
      <c r="A59320" s="319">
        <f>'Comp. Desp. Indiretas'!$DZ$7</f>
        <v>0</v>
      </c>
      <c r="B59320" s="314" t="str">
        <f>'Comp. Desp. Indiretas'!$A$92</f>
        <v>ART</v>
      </c>
      <c r="D59320" s="315" t="str">
        <f>'Comp. Desp. Indiretas'!$C$92</f>
        <v>ACERVO CREA</v>
      </c>
      <c r="E59320" s="314" t="str">
        <f>Resumo!$R$5</f>
        <v>Despesa</v>
      </c>
      <c r="F59320" s="314" t="str">
        <f>Resumo!$R$6</f>
        <v>Despesa Indireta</v>
      </c>
      <c r="G59320" s="327">
        <f>'Comp. Desp. Indiretas'!DZ92</f>
        <v>0</v>
      </c>
    </row>
    <row r="59321" spans="1:7" x14ac:dyDescent="0.25">
      <c r="A59321" s="319">
        <f>'Comp. Desp. Indiretas'!$DZ$7</f>
        <v>0</v>
      </c>
      <c r="B59321" s="314" t="str">
        <f>'Comp. Desp. Indiretas'!$A$93</f>
        <v>ART</v>
      </c>
      <c r="D59321" s="315" t="str">
        <f>'Comp. Desp. Indiretas'!$C$93</f>
        <v>ART CRBio</v>
      </c>
      <c r="E59321" s="314" t="str">
        <f>Resumo!$R$5</f>
        <v>Despesa</v>
      </c>
      <c r="F59321" s="314" t="str">
        <f>Resumo!$R$6</f>
        <v>Despesa Indireta</v>
      </c>
      <c r="G59321" s="327">
        <f>'Comp. Desp. Indiretas'!DZ93</f>
        <v>0</v>
      </c>
    </row>
    <row r="59322" spans="1:7" x14ac:dyDescent="0.25">
      <c r="A59322" s="319">
        <f>'Comp. Desp. Indiretas'!$DZ$7</f>
        <v>0</v>
      </c>
      <c r="B59322" s="314" t="str">
        <f>'Comp. Desp. Indiretas'!$A$94</f>
        <v>ART</v>
      </c>
      <c r="D59322" s="315" t="str">
        <f>'Comp. Desp. Indiretas'!$C$94</f>
        <v>ACERVO CRBio</v>
      </c>
      <c r="E59322" s="314" t="str">
        <f>Resumo!$R$5</f>
        <v>Despesa</v>
      </c>
      <c r="F59322" s="314" t="str">
        <f>Resumo!$R$6</f>
        <v>Despesa Indireta</v>
      </c>
      <c r="G59322" s="327">
        <f>'Comp. Desp. Indiretas'!DZ94</f>
        <v>0</v>
      </c>
    </row>
    <row r="59323" spans="1:7" x14ac:dyDescent="0.25">
      <c r="A59323" s="319">
        <f>'Comp. Desp. Indiretas'!$DZ$7</f>
        <v>0</v>
      </c>
      <c r="B59323" s="314" t="str">
        <f>'Comp. Desp. Indiretas'!$A$95</f>
        <v>ART</v>
      </c>
      <c r="D59323" s="315" t="str">
        <f>'Comp. Desp. Indiretas'!$C$95</f>
        <v>VISTO CREA PF</v>
      </c>
      <c r="E59323" s="314" t="str">
        <f>Resumo!$R$5</f>
        <v>Despesa</v>
      </c>
      <c r="F59323" s="314" t="str">
        <f>Resumo!$R$6</f>
        <v>Despesa Indireta</v>
      </c>
      <c r="G59323" s="327">
        <f>'Comp. Desp. Indiretas'!DZ95</f>
        <v>0</v>
      </c>
    </row>
    <row r="59324" spans="1:7" x14ac:dyDescent="0.25">
      <c r="A59324" s="319">
        <f>'Comp. Desp. Indiretas'!$DZ$7</f>
        <v>0</v>
      </c>
      <c r="B59324" s="314" t="str">
        <f>'Comp. Desp. Indiretas'!$A$96</f>
        <v>ART</v>
      </c>
      <c r="D59324" s="315" t="str">
        <f>'Comp. Desp. Indiretas'!$C$96</f>
        <v>VISTO CREA PJ</v>
      </c>
      <c r="E59324" s="314" t="str">
        <f>Resumo!$R$5</f>
        <v>Despesa</v>
      </c>
      <c r="F59324" s="314" t="str">
        <f>Resumo!$R$6</f>
        <v>Despesa Indireta</v>
      </c>
      <c r="G59324" s="327">
        <f>'Comp. Desp. Indiretas'!DZ96</f>
        <v>0</v>
      </c>
    </row>
    <row r="59325" spans="1:7" x14ac:dyDescent="0.25">
      <c r="A59325" s="319">
        <f>'Comp. Desp. Indiretas'!$DZ$7</f>
        <v>0</v>
      </c>
      <c r="B59325" s="314" t="str">
        <f>'Comp. Desp. Indiretas'!$A$97</f>
        <v>ART</v>
      </c>
      <c r="D59325" s="315" t="str">
        <f>'Comp. Desp. Indiretas'!$C$97</f>
        <v>ANUIDADE CREA PF</v>
      </c>
      <c r="E59325" s="314" t="str">
        <f>Resumo!$R$5</f>
        <v>Despesa</v>
      </c>
      <c r="F59325" s="314" t="str">
        <f>Resumo!$R$6</f>
        <v>Despesa Indireta</v>
      </c>
      <c r="G59325" s="327">
        <f>'Comp. Desp. Indiretas'!DZ97</f>
        <v>0</v>
      </c>
    </row>
    <row r="59326" spans="1:7" x14ac:dyDescent="0.25">
      <c r="A59326" s="319">
        <f>'Comp. Desp. Indiretas'!$DZ$7</f>
        <v>0</v>
      </c>
      <c r="B59326" s="314" t="str">
        <f>'Comp. Desp. Indiretas'!$A$98</f>
        <v>ART</v>
      </c>
      <c r="D59326" s="315" t="str">
        <f>'Comp. Desp. Indiretas'!$C$98</f>
        <v>ANUIDADE CREA PJ</v>
      </c>
      <c r="E59326" s="314" t="str">
        <f>Resumo!$R$5</f>
        <v>Despesa</v>
      </c>
      <c r="F59326" s="314" t="str">
        <f>Resumo!$R$6</f>
        <v>Despesa Indireta</v>
      </c>
      <c r="G59326" s="327">
        <f>'Comp. Desp. Indiretas'!DZ98</f>
        <v>0</v>
      </c>
    </row>
    <row r="59327" spans="1:7" x14ac:dyDescent="0.25">
      <c r="A59327" s="319">
        <f>'Comp. Desp. Indiretas'!$DZ$7</f>
        <v>0</v>
      </c>
      <c r="B59327" s="314" t="str">
        <f>'Comp. Desp. Indiretas'!$A$99</f>
        <v>ART</v>
      </c>
      <c r="D59327" s="315" t="str">
        <f>'Comp. Desp. Indiretas'!$C$99</f>
        <v>VISTO CRBio PF</v>
      </c>
      <c r="E59327" s="314" t="str">
        <f>Resumo!$R$5</f>
        <v>Despesa</v>
      </c>
      <c r="F59327" s="314" t="str">
        <f>Resumo!$R$6</f>
        <v>Despesa Indireta</v>
      </c>
      <c r="G59327" s="327">
        <f>'Comp. Desp. Indiretas'!DZ99</f>
        <v>0</v>
      </c>
    </row>
    <row r="59328" spans="1:7" x14ac:dyDescent="0.25">
      <c r="A59328" s="319">
        <f>'Comp. Desp. Indiretas'!$DZ$7</f>
        <v>0</v>
      </c>
      <c r="B59328" s="314" t="str">
        <f>'Comp. Desp. Indiretas'!$A$100</f>
        <v>ART</v>
      </c>
      <c r="D59328" s="315" t="str">
        <f>'Comp. Desp. Indiretas'!$C$100</f>
        <v>VISTO CRBio PJ</v>
      </c>
      <c r="E59328" s="314" t="str">
        <f>Resumo!$R$5</f>
        <v>Despesa</v>
      </c>
      <c r="F59328" s="314" t="str">
        <f>Resumo!$R$6</f>
        <v>Despesa Indireta</v>
      </c>
      <c r="G59328" s="327">
        <f>'Comp. Desp. Indiretas'!DZ100</f>
        <v>0</v>
      </c>
    </row>
    <row r="59329" spans="1:7" x14ac:dyDescent="0.25">
      <c r="A59329" s="319">
        <f>'Comp. Desp. Indiretas'!$DZ$7</f>
        <v>0</v>
      </c>
      <c r="B59329" s="314" t="str">
        <f>'Comp. Desp. Indiretas'!$A$101</f>
        <v>SMS</v>
      </c>
      <c r="D59329" s="315" t="str">
        <f>'Comp. Desp. Indiretas'!$C$101</f>
        <v>PPRA</v>
      </c>
      <c r="E59329" s="314" t="str">
        <f>Resumo!$R$5</f>
        <v>Despesa</v>
      </c>
      <c r="F59329" s="314" t="str">
        <f>Resumo!$R$6</f>
        <v>Despesa Indireta</v>
      </c>
      <c r="G59329" s="327">
        <f>'Comp. Desp. Indiretas'!DZ101</f>
        <v>0</v>
      </c>
    </row>
    <row r="59330" spans="1:7" x14ac:dyDescent="0.25">
      <c r="A59330" s="319">
        <f>'Comp. Desp. Indiretas'!$DZ$7</f>
        <v>0</v>
      </c>
      <c r="B59330" s="314" t="str">
        <f>'Comp. Desp. Indiretas'!$A$102</f>
        <v>SMS</v>
      </c>
      <c r="D59330" s="315" t="str">
        <f>'Comp. Desp. Indiretas'!$C$102</f>
        <v>PCMSO</v>
      </c>
      <c r="E59330" s="314" t="str">
        <f>Resumo!$R$5</f>
        <v>Despesa</v>
      </c>
      <c r="F59330" s="314" t="str">
        <f>Resumo!$R$6</f>
        <v>Despesa Indireta</v>
      </c>
      <c r="G59330" s="327">
        <f>'Comp. Desp. Indiretas'!DZ102</f>
        <v>0</v>
      </c>
    </row>
    <row r="59331" spans="1:7" x14ac:dyDescent="0.25">
      <c r="A59331" s="319">
        <f>'Comp. Desp. Indiretas'!$DZ$7</f>
        <v>0</v>
      </c>
      <c r="B59331" s="314" t="str">
        <f>'Comp. Desp. Indiretas'!$A$103</f>
        <v>SMS</v>
      </c>
      <c r="D59331" s="315" t="str">
        <f>'Comp. Desp. Indiretas'!$C$103</f>
        <v>APR</v>
      </c>
      <c r="E59331" s="314" t="str">
        <f>Resumo!$R$5</f>
        <v>Despesa</v>
      </c>
      <c r="F59331" s="314" t="str">
        <f>Resumo!$R$6</f>
        <v>Despesa Indireta</v>
      </c>
      <c r="G59331" s="327">
        <f>'Comp. Desp. Indiretas'!DZ103</f>
        <v>0</v>
      </c>
    </row>
    <row r="59332" spans="1:7" x14ac:dyDescent="0.25">
      <c r="A59332" s="319">
        <f>'Comp. Desp. Indiretas'!$DZ$7</f>
        <v>0</v>
      </c>
      <c r="B59332" s="314" t="str">
        <f>'Comp. Desp. Indiretas'!$A$104</f>
        <v>SMS</v>
      </c>
      <c r="D59332" s="315" t="str">
        <f>'Comp. Desp. Indiretas'!$C$104</f>
        <v>PAE</v>
      </c>
      <c r="E59332" s="314" t="str">
        <f>Resumo!$R$5</f>
        <v>Despesa</v>
      </c>
      <c r="F59332" s="314" t="str">
        <f>Resumo!$R$6</f>
        <v>Despesa Indireta</v>
      </c>
      <c r="G59332" s="327">
        <f>'Comp. Desp. Indiretas'!DZ104</f>
        <v>0</v>
      </c>
    </row>
    <row r="59333" spans="1:7" x14ac:dyDescent="0.25">
      <c r="A59333" s="319">
        <f>'Comp. Desp. Indiretas'!$DZ$7</f>
        <v>0</v>
      </c>
      <c r="B59333" s="314" t="str">
        <f>'Comp. Desp. Indiretas'!$A$105</f>
        <v>SMS</v>
      </c>
      <c r="D59333" s="315" t="str">
        <f>'Comp. Desp. Indiretas'!$C$105</f>
        <v>TREINAMENTO</v>
      </c>
      <c r="E59333" s="314" t="str">
        <f>Resumo!$R$5</f>
        <v>Despesa</v>
      </c>
      <c r="F59333" s="314" t="str">
        <f>Resumo!$R$6</f>
        <v>Despesa Indireta</v>
      </c>
      <c r="G59333" s="327">
        <f>'Comp. Desp. Indiretas'!DZ105</f>
        <v>0</v>
      </c>
    </row>
    <row r="59334" spans="1:7" x14ac:dyDescent="0.25">
      <c r="A59334" s="319">
        <f>'Comp. Desp. Indiretas'!$DZ$7</f>
        <v>0</v>
      </c>
      <c r="B59334" s="314" t="str">
        <f>'Comp. Desp. Indiretas'!$A$106</f>
        <v>SMS</v>
      </c>
      <c r="D59334" s="315" t="str">
        <f>'Comp. Desp. Indiretas'!$C$106</f>
        <v>ASO</v>
      </c>
      <c r="E59334" s="314" t="str">
        <f>Resumo!$R$5</f>
        <v>Despesa</v>
      </c>
      <c r="F59334" s="314" t="str">
        <f>Resumo!$R$6</f>
        <v>Despesa Indireta</v>
      </c>
      <c r="G59334" s="327">
        <f>'Comp. Desp. Indiretas'!DZ106</f>
        <v>0</v>
      </c>
    </row>
    <row r="59335" spans="1:7" x14ac:dyDescent="0.25">
      <c r="A59335" s="319">
        <f>'Comp. Desp. Indiretas'!$DZ$7</f>
        <v>0</v>
      </c>
      <c r="B59335" s="314">
        <f>'Comp. Desp. Indiretas'!$A$107</f>
        <v>0</v>
      </c>
      <c r="D59335" s="315" t="str">
        <f>'Comp. Desp. Indiretas'!$C$107</f>
        <v/>
      </c>
      <c r="E59335" s="314" t="str">
        <f>Resumo!$R$5</f>
        <v>Despesa</v>
      </c>
      <c r="F59335" s="314" t="str">
        <f>Resumo!$R$6</f>
        <v>Despesa Indireta</v>
      </c>
      <c r="G59335" s="327">
        <f>'Comp. Desp. Indiretas'!DZ107</f>
        <v>0</v>
      </c>
    </row>
    <row r="59336" spans="1:7" x14ac:dyDescent="0.25">
      <c r="A59336" s="319">
        <f>'Comp. Desp. Indiretas'!$DZ$7</f>
        <v>0</v>
      </c>
      <c r="B59336" s="314">
        <f>'Comp. Desp. Indiretas'!$A$108</f>
        <v>0</v>
      </c>
      <c r="D59336" s="315" t="str">
        <f>'Comp. Desp. Indiretas'!$C$108</f>
        <v/>
      </c>
      <c r="E59336" s="314" t="str">
        <f>Resumo!$R$5</f>
        <v>Despesa</v>
      </c>
      <c r="F59336" s="314" t="str">
        <f>Resumo!$R$6</f>
        <v>Despesa Indireta</v>
      </c>
      <c r="G59336" s="327">
        <f>'Comp. Desp. Indiretas'!DZ108</f>
        <v>0</v>
      </c>
    </row>
    <row r="59337" spans="1:7" x14ac:dyDescent="0.25">
      <c r="A59337" s="319">
        <f>'Comp. Desp. Indiretas'!$DZ$7</f>
        <v>0</v>
      </c>
      <c r="B59337" s="314">
        <f>'Comp. Desp. Indiretas'!$A$109</f>
        <v>0</v>
      </c>
      <c r="D59337" s="315" t="str">
        <f>'Comp. Desp. Indiretas'!$C$109</f>
        <v/>
      </c>
      <c r="E59337" s="314" t="str">
        <f>Resumo!$R$5</f>
        <v>Despesa</v>
      </c>
      <c r="F59337" s="314" t="str">
        <f>Resumo!$R$6</f>
        <v>Despesa Indireta</v>
      </c>
      <c r="G59337" s="327">
        <f>'Comp. Desp. Indiretas'!DZ109</f>
        <v>0</v>
      </c>
    </row>
    <row r="59338" spans="1:7" x14ac:dyDescent="0.25">
      <c r="A59338" s="319">
        <f>'Comp. Desp. Indiretas'!$DZ$7</f>
        <v>0</v>
      </c>
      <c r="B59338" s="314">
        <f>'Comp. Desp. Indiretas'!$A$110</f>
        <v>0</v>
      </c>
      <c r="D59338" s="315" t="str">
        <f>'Comp. Desp. Indiretas'!$C$110</f>
        <v/>
      </c>
      <c r="E59338" s="314" t="str">
        <f>Resumo!$R$5</f>
        <v>Despesa</v>
      </c>
      <c r="F59338" s="314" t="str">
        <f>Resumo!$R$6</f>
        <v>Despesa Indireta</v>
      </c>
      <c r="G59338" s="327">
        <f>'Comp. Desp. Indiretas'!DZ110</f>
        <v>0</v>
      </c>
    </row>
    <row r="59339" spans="1:7" x14ac:dyDescent="0.25">
      <c r="A59339" s="319">
        <f>'Comp. Desp. Indiretas'!$DZ$7</f>
        <v>0</v>
      </c>
      <c r="B59339" s="314">
        <f>'Comp. Desp. Indiretas'!$A$111</f>
        <v>0</v>
      </c>
      <c r="D59339" s="315" t="str">
        <f>'Comp. Desp. Indiretas'!$C$111</f>
        <v/>
      </c>
      <c r="E59339" s="314" t="str">
        <f>Resumo!$R$5</f>
        <v>Despesa</v>
      </c>
      <c r="F59339" s="314" t="str">
        <f>Resumo!$R$6</f>
        <v>Despesa Indireta</v>
      </c>
      <c r="G59339" s="327">
        <f>'Comp. Desp. Indiretas'!DZ111</f>
        <v>0</v>
      </c>
    </row>
    <row r="59340" spans="1:7" x14ac:dyDescent="0.25">
      <c r="A59340" s="319">
        <f>'Comp. Desp. Indiretas'!$DZ$7</f>
        <v>0</v>
      </c>
      <c r="B59340" s="314">
        <f>'Comp. Desp. Indiretas'!$A$112</f>
        <v>0</v>
      </c>
      <c r="D59340" s="315" t="str">
        <f>'Comp. Desp. Indiretas'!$C$112</f>
        <v/>
      </c>
      <c r="E59340" s="314" t="str">
        <f>Resumo!$R$5</f>
        <v>Despesa</v>
      </c>
      <c r="F59340" s="314" t="str">
        <f>Resumo!$R$6</f>
        <v>Despesa Indireta</v>
      </c>
      <c r="G59340" s="327">
        <f>'Comp. Desp. Indiretas'!DZ112</f>
        <v>0</v>
      </c>
    </row>
    <row r="59341" spans="1:7" x14ac:dyDescent="0.25">
      <c r="A59341" s="319">
        <f>'Comp. Desp. Indiretas'!$DZ$7</f>
        <v>0</v>
      </c>
      <c r="B59341" s="314" t="str">
        <f>'Composições Desp. Diretas'!$A$10</f>
        <v>SE</v>
      </c>
      <c r="C59341" s="314" t="str">
        <f>EAP!$C$9</f>
        <v>PP01</v>
      </c>
      <c r="D59341" s="315" t="str">
        <f>'Composições Desp. Diretas'!$C$10</f>
        <v>Subcontratação: realização do serviço de monit. da QAE</v>
      </c>
      <c r="E59341" s="314" t="str">
        <f>Resumo!$R$5</f>
        <v>Despesa</v>
      </c>
      <c r="F59341" s="314" t="str">
        <f>Resumo!$R$7</f>
        <v>Despesa Direta</v>
      </c>
      <c r="G59341" s="327">
        <f>'Composições Desp. Diretas'!EA10</f>
        <v>0</v>
      </c>
    </row>
    <row r="59342" spans="1:7" x14ac:dyDescent="0.25">
      <c r="A59342" s="319">
        <f>'Comp. Desp. Indiretas'!$DZ$7</f>
        <v>0</v>
      </c>
      <c r="B59342" s="314" t="str">
        <f>'Composições Desp. Diretas'!$A$11</f>
        <v>MOC</v>
      </c>
      <c r="C59342" s="314" t="str">
        <f>EAP!$C$9</f>
        <v>PP01</v>
      </c>
      <c r="D59342" s="315" t="str">
        <f>'Composições Desp. Diretas'!$C$11</f>
        <v>ANALISTA DE PROJETOS PLENO</v>
      </c>
      <c r="E59342" s="314" t="str">
        <f>Resumo!$R$5</f>
        <v>Despesa</v>
      </c>
      <c r="F59342" s="314" t="str">
        <f>Resumo!$R$7</f>
        <v>Despesa Direta</v>
      </c>
      <c r="G59342" s="327">
        <f>'Composições Desp. Diretas'!EA11</f>
        <v>0</v>
      </c>
    </row>
    <row r="59343" spans="1:7" x14ac:dyDescent="0.25">
      <c r="A59343" s="319">
        <f>'Comp. Desp. Indiretas'!$DZ$7</f>
        <v>0</v>
      </c>
      <c r="B59343" s="314">
        <f>'Composições Desp. Diretas'!$A$12</f>
        <v>0</v>
      </c>
      <c r="C59343" s="314" t="str">
        <f>EAP!$C$9</f>
        <v>PP01</v>
      </c>
      <c r="D59343" s="315">
        <f>'Composições Desp. Diretas'!$C$12</f>
        <v>0</v>
      </c>
      <c r="E59343" s="314" t="str">
        <f>Resumo!$R$5</f>
        <v>Despesa</v>
      </c>
      <c r="F59343" s="314" t="str">
        <f>Resumo!$R$7</f>
        <v>Despesa Direta</v>
      </c>
      <c r="G59343" s="327">
        <f>'Composições Desp. Diretas'!EA12</f>
        <v>0</v>
      </c>
    </row>
    <row r="59344" spans="1:7" x14ac:dyDescent="0.25">
      <c r="A59344" s="319">
        <f>'Comp. Desp. Indiretas'!$DZ$7</f>
        <v>0</v>
      </c>
      <c r="B59344" s="314">
        <f>'Composições Desp. Diretas'!$A$13</f>
        <v>0</v>
      </c>
      <c r="C59344" s="314" t="str">
        <f>EAP!$C$9</f>
        <v>PP01</v>
      </c>
      <c r="D59344" s="315">
        <f>'Composições Desp. Diretas'!$C$13</f>
        <v>0</v>
      </c>
      <c r="E59344" s="314" t="str">
        <f>Resumo!$R$5</f>
        <v>Despesa</v>
      </c>
      <c r="F59344" s="314" t="str">
        <f>Resumo!$R$7</f>
        <v>Despesa Direta</v>
      </c>
      <c r="G59344" s="327">
        <f>'Composições Desp. Diretas'!EA13</f>
        <v>0</v>
      </c>
    </row>
    <row r="59345" spans="1:7" x14ac:dyDescent="0.25">
      <c r="A59345" s="319">
        <f>'Comp. Desp. Indiretas'!$DZ$7</f>
        <v>0</v>
      </c>
      <c r="B59345" s="314">
        <f>'Composições Desp. Diretas'!$A$14</f>
        <v>0</v>
      </c>
      <c r="C59345" s="314" t="str">
        <f>EAP!$C$9</f>
        <v>PP01</v>
      </c>
      <c r="D59345" s="315">
        <f>'Composições Desp. Diretas'!$C$14</f>
        <v>0</v>
      </c>
      <c r="E59345" s="314" t="str">
        <f>Resumo!$R$5</f>
        <v>Despesa</v>
      </c>
      <c r="F59345" s="314" t="str">
        <f>Resumo!$R$7</f>
        <v>Despesa Direta</v>
      </c>
      <c r="G59345" s="327">
        <f>'Composições Desp. Diretas'!EA14</f>
        <v>0</v>
      </c>
    </row>
    <row r="59346" spans="1:7" x14ac:dyDescent="0.25">
      <c r="A59346" s="319">
        <f>'Comp. Desp. Indiretas'!$DZ$7</f>
        <v>0</v>
      </c>
      <c r="B59346" s="314">
        <f>'Composições Desp. Diretas'!$A$15</f>
        <v>0</v>
      </c>
      <c r="C59346" s="314" t="str">
        <f>EAP!$C$9</f>
        <v>PP01</v>
      </c>
      <c r="D59346" s="315">
        <f>'Composições Desp. Diretas'!$C$15</f>
        <v>0</v>
      </c>
      <c r="E59346" s="314" t="str">
        <f>Resumo!$R$5</f>
        <v>Despesa</v>
      </c>
      <c r="F59346" s="314" t="str">
        <f>Resumo!$R$7</f>
        <v>Despesa Direta</v>
      </c>
      <c r="G59346" s="327">
        <f>'Composições Desp. Diretas'!EA15</f>
        <v>0</v>
      </c>
    </row>
    <row r="59347" spans="1:7" x14ac:dyDescent="0.25">
      <c r="A59347" s="319">
        <f>'Comp. Desp. Indiretas'!$DZ$7</f>
        <v>0</v>
      </c>
      <c r="B59347" s="314">
        <f>'Composições Desp. Diretas'!$A$16</f>
        <v>0</v>
      </c>
      <c r="C59347" s="314" t="str">
        <f>EAP!$C$9</f>
        <v>PP01</v>
      </c>
      <c r="D59347" s="315">
        <f>'Composições Desp. Diretas'!$C$16</f>
        <v>0</v>
      </c>
      <c r="E59347" s="314" t="str">
        <f>Resumo!$R$5</f>
        <v>Despesa</v>
      </c>
      <c r="F59347" s="314" t="str">
        <f>Resumo!$R$7</f>
        <v>Despesa Direta</v>
      </c>
      <c r="G59347" s="327">
        <f>'Composições Desp. Diretas'!EA16</f>
        <v>0</v>
      </c>
    </row>
    <row r="59348" spans="1:7" x14ac:dyDescent="0.25">
      <c r="A59348" s="319">
        <f>'Comp. Desp. Indiretas'!$DZ$7</f>
        <v>0</v>
      </c>
      <c r="B59348" s="314">
        <f>'Composições Desp. Diretas'!$A$17</f>
        <v>0</v>
      </c>
      <c r="C59348" s="314" t="str">
        <f>EAP!$C$9</f>
        <v>PP01</v>
      </c>
      <c r="D59348" s="315">
        <f>'Composições Desp. Diretas'!$C$17</f>
        <v>0</v>
      </c>
      <c r="E59348" s="314" t="str">
        <f>Resumo!$R$5</f>
        <v>Despesa</v>
      </c>
      <c r="F59348" s="314" t="str">
        <f>Resumo!$R$7</f>
        <v>Despesa Direta</v>
      </c>
      <c r="G59348" s="327">
        <f>'Composições Desp. Diretas'!EA17</f>
        <v>0</v>
      </c>
    </row>
    <row r="59349" spans="1:7" x14ac:dyDescent="0.25">
      <c r="A59349" s="319">
        <f>'Comp. Desp. Indiretas'!$DZ$7</f>
        <v>0</v>
      </c>
      <c r="B59349" s="314">
        <f>'Composições Desp. Diretas'!$A$18</f>
        <v>0</v>
      </c>
      <c r="C59349" s="314" t="str">
        <f>EAP!$C$9</f>
        <v>PP01</v>
      </c>
      <c r="D59349" s="315">
        <f>'Composições Desp. Diretas'!$C$18</f>
        <v>0</v>
      </c>
      <c r="E59349" s="314" t="str">
        <f>Resumo!$R$5</f>
        <v>Despesa</v>
      </c>
      <c r="F59349" s="314" t="str">
        <f>Resumo!$R$7</f>
        <v>Despesa Direta</v>
      </c>
      <c r="G59349" s="327">
        <f>'Composições Desp. Diretas'!EA18</f>
        <v>0</v>
      </c>
    </row>
    <row r="59350" spans="1:7" x14ac:dyDescent="0.25">
      <c r="A59350" s="319">
        <f>'Comp. Desp. Indiretas'!$DZ$7</f>
        <v>0</v>
      </c>
      <c r="B59350" s="314">
        <f>'Composições Desp. Diretas'!$A$19</f>
        <v>0</v>
      </c>
      <c r="C59350" s="314" t="str">
        <f>EAP!$C$9</f>
        <v>PP01</v>
      </c>
      <c r="D59350" s="315">
        <f>'Composições Desp. Diretas'!$C$19</f>
        <v>0</v>
      </c>
      <c r="E59350" s="314" t="str">
        <f>Resumo!$R$5</f>
        <v>Despesa</v>
      </c>
      <c r="F59350" s="314" t="str">
        <f>Resumo!$R$7</f>
        <v>Despesa Direta</v>
      </c>
      <c r="G59350" s="327">
        <f>'Composições Desp. Diretas'!EA19</f>
        <v>0</v>
      </c>
    </row>
    <row r="59351" spans="1:7" x14ac:dyDescent="0.25">
      <c r="A59351" s="319">
        <f>'Comp. Desp. Indiretas'!$DZ$7</f>
        <v>0</v>
      </c>
      <c r="B59351" s="314">
        <f>'Composições Desp. Diretas'!$A$20</f>
        <v>0</v>
      </c>
      <c r="C59351" s="314" t="str">
        <f>EAP!$C$9</f>
        <v>PP01</v>
      </c>
      <c r="D59351" s="315">
        <f>'Composições Desp. Diretas'!$C$20</f>
        <v>0</v>
      </c>
      <c r="E59351" s="314" t="str">
        <f>Resumo!$R$5</f>
        <v>Despesa</v>
      </c>
      <c r="F59351" s="314" t="str">
        <f>Resumo!$R$7</f>
        <v>Despesa Direta</v>
      </c>
      <c r="G59351" s="327">
        <f>'Composições Desp. Diretas'!EA20</f>
        <v>0</v>
      </c>
    </row>
    <row r="59352" spans="1:7" x14ac:dyDescent="0.25">
      <c r="A59352" s="319">
        <f>'Comp. Desp. Indiretas'!$DZ$7</f>
        <v>0</v>
      </c>
      <c r="B59352" s="314">
        <f>'Composições Desp. Diretas'!$A$21</f>
        <v>0</v>
      </c>
      <c r="C59352" s="314" t="str">
        <f>EAP!$C$9</f>
        <v>PP01</v>
      </c>
      <c r="D59352" s="315">
        <f>'Composições Desp. Diretas'!$C$21</f>
        <v>0</v>
      </c>
      <c r="E59352" s="314" t="str">
        <f>Resumo!$R$5</f>
        <v>Despesa</v>
      </c>
      <c r="F59352" s="314" t="str">
        <f>Resumo!$R$7</f>
        <v>Despesa Direta</v>
      </c>
      <c r="G59352" s="327">
        <f>'Composições Desp. Diretas'!EA21</f>
        <v>0</v>
      </c>
    </row>
    <row r="59353" spans="1:7" x14ac:dyDescent="0.25">
      <c r="A59353" s="319">
        <f>'Comp. Desp. Indiretas'!$DZ$7</f>
        <v>0</v>
      </c>
      <c r="B59353" s="314">
        <f>'Composições Desp. Diretas'!$A$22</f>
        <v>0</v>
      </c>
      <c r="C59353" s="314" t="str">
        <f>EAP!$C$9</f>
        <v>PP01</v>
      </c>
      <c r="D59353" s="315">
        <f>'Composições Desp. Diretas'!$C$22</f>
        <v>0</v>
      </c>
      <c r="E59353" s="314" t="str">
        <f>Resumo!$R$5</f>
        <v>Despesa</v>
      </c>
      <c r="F59353" s="314" t="str">
        <f>Resumo!$R$7</f>
        <v>Despesa Direta</v>
      </c>
      <c r="G59353" s="327">
        <f>'Composições Desp. Diretas'!EA22</f>
        <v>0</v>
      </c>
    </row>
    <row r="59354" spans="1:7" x14ac:dyDescent="0.25">
      <c r="A59354" s="319">
        <f>'Comp. Desp. Indiretas'!$DZ$7</f>
        <v>0</v>
      </c>
      <c r="B59354" s="314">
        <f>'Composições Desp. Diretas'!$A$23</f>
        <v>0</v>
      </c>
      <c r="C59354" s="314" t="str">
        <f>EAP!$C$9</f>
        <v>PP01</v>
      </c>
      <c r="D59354" s="315">
        <f>'Composições Desp. Diretas'!$C$23</f>
        <v>0</v>
      </c>
      <c r="E59354" s="314" t="str">
        <f>Resumo!$R$5</f>
        <v>Despesa</v>
      </c>
      <c r="F59354" s="314" t="str">
        <f>Resumo!$R$7</f>
        <v>Despesa Direta</v>
      </c>
      <c r="G59354" s="327">
        <f>'Composições Desp. Diretas'!EA23</f>
        <v>0</v>
      </c>
    </row>
    <row r="59372" spans="1:7" x14ac:dyDescent="0.25">
      <c r="A59372" s="319">
        <f>'Comp. Desp. Indiretas'!$DZ$7</f>
        <v>0</v>
      </c>
      <c r="B59372" s="314" t="str">
        <f>'Composições Desp. Diretas'!$A$25</f>
        <v>MOC</v>
      </c>
      <c r="C59372" s="314" t="str">
        <f>EAP!$C$10</f>
        <v>PP02</v>
      </c>
      <c r="D59372" s="315" t="str">
        <f>'Composições Desp. Diretas'!$C$25</f>
        <v>TÉCNICO OPERACIONAL</v>
      </c>
      <c r="E59372" s="314" t="str">
        <f>Resumo!$R$5</f>
        <v>Despesa</v>
      </c>
      <c r="F59372" s="314" t="str">
        <f>Resumo!$R$7</f>
        <v>Despesa Direta</v>
      </c>
      <c r="G59372" s="327">
        <f>'Composições Desp. Diretas'!EA25</f>
        <v>0</v>
      </c>
    </row>
    <row r="59373" spans="1:7" x14ac:dyDescent="0.25">
      <c r="A59373" s="319">
        <f>'Comp. Desp. Indiretas'!$DZ$7</f>
        <v>0</v>
      </c>
      <c r="B59373" s="314" t="str">
        <f>'Composições Desp. Diretas'!$A$26</f>
        <v>SE</v>
      </c>
      <c r="C59373" s="314" t="str">
        <f>EAP!$C$10</f>
        <v>PP02</v>
      </c>
      <c r="D59373" s="315" t="str">
        <f>'Composições Desp. Diretas'!$C$26</f>
        <v>Pedágio</v>
      </c>
      <c r="E59373" s="314" t="str">
        <f>Resumo!$R$5</f>
        <v>Despesa</v>
      </c>
      <c r="F59373" s="314" t="str">
        <f>Resumo!$R$7</f>
        <v>Despesa Direta</v>
      </c>
      <c r="G59373" s="327">
        <f>'Composições Desp. Diretas'!EA26</f>
        <v>0</v>
      </c>
    </row>
    <row r="59374" spans="1:7" x14ac:dyDescent="0.25">
      <c r="A59374" s="319">
        <f>'Comp. Desp. Indiretas'!$DZ$7</f>
        <v>0</v>
      </c>
      <c r="B59374" s="314" t="str">
        <f>'Composições Desp. Diretas'!$A$27</f>
        <v>SE</v>
      </c>
      <c r="C59374" s="314" t="str">
        <f>EAP!$C$10</f>
        <v>PP02</v>
      </c>
      <c r="D59374" s="315" t="str">
        <f>'Composições Desp. Diretas'!$C$27</f>
        <v>Despacho ida e volta - sonômetro</v>
      </c>
      <c r="E59374" s="314" t="str">
        <f>Resumo!$R$5</f>
        <v>Despesa</v>
      </c>
      <c r="F59374" s="314" t="str">
        <f>Resumo!$R$7</f>
        <v>Despesa Direta</v>
      </c>
      <c r="G59374" s="327">
        <f>'Composições Desp. Diretas'!EA27</f>
        <v>0</v>
      </c>
    </row>
    <row r="59375" spans="1:7" x14ac:dyDescent="0.25">
      <c r="A59375" s="319">
        <f>'Comp. Desp. Indiretas'!$DZ$7</f>
        <v>0</v>
      </c>
      <c r="B59375" s="314" t="str">
        <f>'Composições Desp. Diretas'!$A$28</f>
        <v>DG</v>
      </c>
      <c r="C59375" s="314" t="str">
        <f>EAP!$C$10</f>
        <v>PP02</v>
      </c>
      <c r="D59375" s="315" t="str">
        <f>'Composições Desp. Diretas'!$C$28</f>
        <v>ALUGUEL DE VEICULO LEVE</v>
      </c>
      <c r="E59375" s="314" t="str">
        <f>Resumo!$R$5</f>
        <v>Despesa</v>
      </c>
      <c r="F59375" s="314" t="str">
        <f>Resumo!$R$7</f>
        <v>Despesa Direta</v>
      </c>
      <c r="G59375" s="327">
        <f>'Composições Desp. Diretas'!EA28</f>
        <v>0</v>
      </c>
    </row>
    <row r="59376" spans="1:7" x14ac:dyDescent="0.25">
      <c r="A59376" s="319">
        <f>'Comp. Desp. Indiretas'!$DZ$7</f>
        <v>0</v>
      </c>
      <c r="B59376" s="314" t="str">
        <f>'Composições Desp. Diretas'!$A$29</f>
        <v>DG</v>
      </c>
      <c r="C59376" s="314" t="str">
        <f>EAP!$C$10</f>
        <v>PP02</v>
      </c>
      <c r="D59376" s="315" t="str">
        <f>'Composições Desp. Diretas'!$C$29</f>
        <v>COMBUSTÍVEL - GASOLINA</v>
      </c>
      <c r="E59376" s="314" t="str">
        <f>Resumo!$R$5</f>
        <v>Despesa</v>
      </c>
      <c r="F59376" s="314" t="str">
        <f>Resumo!$R$7</f>
        <v>Despesa Direta</v>
      </c>
      <c r="G59376" s="327">
        <f>'Composições Desp. Diretas'!EA29</f>
        <v>0</v>
      </c>
    </row>
    <row r="59377" spans="1:7" x14ac:dyDescent="0.25">
      <c r="A59377" s="319">
        <f>'Comp. Desp. Indiretas'!$DZ$7</f>
        <v>0</v>
      </c>
      <c r="B59377" s="314">
        <f>'Composições Desp. Diretas'!$A$30</f>
        <v>0</v>
      </c>
      <c r="C59377" s="314" t="str">
        <f>EAP!$C$10</f>
        <v>PP02</v>
      </c>
      <c r="D59377" s="315">
        <f>'Composições Desp. Diretas'!$C$30</f>
        <v>0</v>
      </c>
      <c r="E59377" s="314" t="str">
        <f>Resumo!$R$5</f>
        <v>Despesa</v>
      </c>
      <c r="F59377" s="314" t="str">
        <f>Resumo!$R$7</f>
        <v>Despesa Direta</v>
      </c>
      <c r="G59377" s="327">
        <f>'Composições Desp. Diretas'!EA30</f>
        <v>0</v>
      </c>
    </row>
    <row r="59378" spans="1:7" x14ac:dyDescent="0.25">
      <c r="A59378" s="319">
        <f>'Comp. Desp. Indiretas'!$DZ$7</f>
        <v>0</v>
      </c>
      <c r="B59378" s="314">
        <f>'Composições Desp. Diretas'!$A$31</f>
        <v>0</v>
      </c>
      <c r="C59378" s="314" t="str">
        <f>EAP!$C$10</f>
        <v>PP02</v>
      </c>
      <c r="D59378" s="315">
        <f>'Composições Desp. Diretas'!$C$31</f>
        <v>0</v>
      </c>
      <c r="E59378" s="314" t="str">
        <f>Resumo!$R$5</f>
        <v>Despesa</v>
      </c>
      <c r="F59378" s="314" t="str">
        <f>Resumo!$R$7</f>
        <v>Despesa Direta</v>
      </c>
      <c r="G59378" s="327">
        <f>'Composições Desp. Diretas'!EA31</f>
        <v>0</v>
      </c>
    </row>
    <row r="59379" spans="1:7" x14ac:dyDescent="0.25">
      <c r="A59379" s="319">
        <f>'Comp. Desp. Indiretas'!$DZ$7</f>
        <v>0</v>
      </c>
      <c r="B59379" s="314" t="str">
        <f>'Composições Desp. Diretas'!$A$32</f>
        <v>MOC</v>
      </c>
      <c r="C59379" s="314" t="str">
        <f>EAP!$C$10</f>
        <v>PP02</v>
      </c>
      <c r="D59379" s="315" t="str">
        <f>'Composições Desp. Diretas'!$C$32</f>
        <v>COORD. DE PROJETO</v>
      </c>
      <c r="E59379" s="314" t="str">
        <f>Resumo!$R$5</f>
        <v>Despesa</v>
      </c>
      <c r="F59379" s="314" t="str">
        <f>Resumo!$R$7</f>
        <v>Despesa Direta</v>
      </c>
      <c r="G59379" s="327">
        <f>'Composições Desp. Diretas'!EA32</f>
        <v>0</v>
      </c>
    </row>
    <row r="59380" spans="1:7" x14ac:dyDescent="0.25">
      <c r="A59380" s="319">
        <f>'Comp. Desp. Indiretas'!$DZ$7</f>
        <v>0</v>
      </c>
      <c r="B59380" s="314" t="str">
        <f>'Composições Desp. Diretas'!$A$33</f>
        <v>MOC</v>
      </c>
      <c r="C59380" s="314" t="str">
        <f>EAP!$C$10</f>
        <v>PP02</v>
      </c>
      <c r="D59380" s="315" t="str">
        <f>'Composições Desp. Diretas'!$C$33</f>
        <v>ANALISTA DE PROJETOS PLENO</v>
      </c>
      <c r="E59380" s="314" t="str">
        <f>Resumo!$R$5</f>
        <v>Despesa</v>
      </c>
      <c r="F59380" s="314" t="str">
        <f>Resumo!$R$7</f>
        <v>Despesa Direta</v>
      </c>
      <c r="G59380" s="327">
        <f>'Composições Desp. Diretas'!EA33</f>
        <v>0</v>
      </c>
    </row>
    <row r="59381" spans="1:7" x14ac:dyDescent="0.25">
      <c r="A59381" s="319">
        <f>'Comp. Desp. Indiretas'!$DZ$7</f>
        <v>0</v>
      </c>
      <c r="B59381" s="314" t="str">
        <f>'Composições Desp. Diretas'!$A$34</f>
        <v>MOC</v>
      </c>
      <c r="C59381" s="314" t="str">
        <f>EAP!$C$10</f>
        <v>PP02</v>
      </c>
      <c r="D59381" s="315" t="str">
        <f>'Composições Desp. Diretas'!$C$34</f>
        <v>ASSISTENTE DE PROJETOS</v>
      </c>
      <c r="E59381" s="314" t="str">
        <f>Resumo!$R$5</f>
        <v>Despesa</v>
      </c>
      <c r="F59381" s="314" t="str">
        <f>Resumo!$R$7</f>
        <v>Despesa Direta</v>
      </c>
      <c r="G59381" s="327">
        <f>'Composições Desp. Diretas'!EA34</f>
        <v>0</v>
      </c>
    </row>
    <row r="59382" spans="1:7" x14ac:dyDescent="0.25">
      <c r="A59382" s="319">
        <f>'Comp. Desp. Indiretas'!$DZ$7</f>
        <v>0</v>
      </c>
      <c r="B59382" s="314" t="str">
        <f>'Composições Desp. Diretas'!$A$35</f>
        <v>MOC</v>
      </c>
      <c r="C59382" s="314" t="str">
        <f>EAP!$C$10</f>
        <v>PP02</v>
      </c>
      <c r="D59382" s="315" t="str">
        <f>'Composições Desp. Diretas'!$C$35</f>
        <v>ANALISTA DE GEOPROCESSAMENTO</v>
      </c>
      <c r="E59382" s="314" t="str">
        <f>Resumo!$R$5</f>
        <v>Despesa</v>
      </c>
      <c r="F59382" s="314" t="str">
        <f>Resumo!$R$7</f>
        <v>Despesa Direta</v>
      </c>
      <c r="G59382" s="327">
        <f>'Composições Desp. Diretas'!EA35</f>
        <v>0</v>
      </c>
    </row>
    <row r="59383" spans="1:7" x14ac:dyDescent="0.25">
      <c r="A59383" s="319">
        <f>'Comp. Desp. Indiretas'!$DZ$7</f>
        <v>0</v>
      </c>
      <c r="B59383" s="314">
        <f>'Composições Desp. Diretas'!$A$36</f>
        <v>0</v>
      </c>
      <c r="C59383" s="314" t="str">
        <f>EAP!$C$10</f>
        <v>PP02</v>
      </c>
      <c r="D59383" s="315">
        <f>'Composições Desp. Diretas'!$C$36</f>
        <v>0</v>
      </c>
      <c r="E59383" s="314" t="str">
        <f>Resumo!$R$5</f>
        <v>Despesa</v>
      </c>
      <c r="F59383" s="314" t="str">
        <f>Resumo!$R$7</f>
        <v>Despesa Direta</v>
      </c>
      <c r="G59383" s="327">
        <f>'Composições Desp. Diretas'!EA36</f>
        <v>0</v>
      </c>
    </row>
    <row r="59384" spans="1:7" x14ac:dyDescent="0.25">
      <c r="A59384" s="319">
        <f>'Comp. Desp. Indiretas'!$DZ$7</f>
        <v>0</v>
      </c>
      <c r="B59384" s="314">
        <f>'Composições Desp. Diretas'!$A$37</f>
        <v>0</v>
      </c>
      <c r="C59384" s="314" t="str">
        <f>EAP!$C$10</f>
        <v>PP02</v>
      </c>
      <c r="D59384" s="315">
        <f>'Composições Desp. Diretas'!$C$37</f>
        <v>0</v>
      </c>
      <c r="E59384" s="314" t="str">
        <f>Resumo!$R$5</f>
        <v>Despesa</v>
      </c>
      <c r="F59384" s="314" t="str">
        <f>Resumo!$R$7</f>
        <v>Despesa Direta</v>
      </c>
      <c r="G59384" s="327">
        <f>'Composições Desp. Diretas'!EA37</f>
        <v>0</v>
      </c>
    </row>
    <row r="59385" spans="1:7" x14ac:dyDescent="0.25">
      <c r="A59385" s="319">
        <f>'Comp. Desp. Indiretas'!$DZ$7</f>
        <v>0</v>
      </c>
      <c r="B59385" s="314">
        <f>'Composições Desp. Diretas'!$A$38</f>
        <v>0</v>
      </c>
      <c r="C59385" s="314" t="str">
        <f>EAP!$C$10</f>
        <v>PP02</v>
      </c>
      <c r="D59385" s="315">
        <f>'Composições Desp. Diretas'!$C$38</f>
        <v>0</v>
      </c>
      <c r="E59385" s="314" t="str">
        <f>Resumo!$R$5</f>
        <v>Despesa</v>
      </c>
      <c r="F59385" s="314" t="str">
        <f>Resumo!$R$7</f>
        <v>Despesa Direta</v>
      </c>
      <c r="G59385" s="327">
        <f>'Composições Desp. Diretas'!EA38</f>
        <v>0</v>
      </c>
    </row>
    <row r="59386" spans="1:7" x14ac:dyDescent="0.25">
      <c r="A59386" s="319">
        <f>'Comp. Desp. Indiretas'!$DZ$7</f>
        <v>0</v>
      </c>
      <c r="B59386" s="314">
        <f>'Composições Desp. Diretas'!$A$39</f>
        <v>0</v>
      </c>
      <c r="C59386" s="314" t="str">
        <f>EAP!$C$10</f>
        <v>PP02</v>
      </c>
      <c r="D59386" s="315">
        <f>'Composições Desp. Diretas'!$C$39</f>
        <v>0</v>
      </c>
      <c r="E59386" s="314" t="str">
        <f>Resumo!$R$5</f>
        <v>Despesa</v>
      </c>
      <c r="F59386" s="314" t="str">
        <f>Resumo!$R$7</f>
        <v>Despesa Direta</v>
      </c>
      <c r="G59386" s="327">
        <f>'Composições Desp. Diretas'!EA39</f>
        <v>0</v>
      </c>
    </row>
    <row r="59387" spans="1:7" x14ac:dyDescent="0.25">
      <c r="A59387" s="319">
        <f>'Comp. Desp. Indiretas'!$DZ$7</f>
        <v>0</v>
      </c>
      <c r="B59387" s="314">
        <f>'Composições Desp. Diretas'!$A$40</f>
        <v>0</v>
      </c>
      <c r="C59387" s="314" t="str">
        <f>EAP!$C$10</f>
        <v>PP02</v>
      </c>
      <c r="D59387" s="315">
        <f>'Composições Desp. Diretas'!$C$40</f>
        <v>0</v>
      </c>
      <c r="E59387" s="314" t="str">
        <f>Resumo!$R$5</f>
        <v>Despesa</v>
      </c>
      <c r="F59387" s="314" t="str">
        <f>Resumo!$R$7</f>
        <v>Despesa Direta</v>
      </c>
      <c r="G59387" s="327">
        <f>'Composições Desp. Diretas'!EA40</f>
        <v>0</v>
      </c>
    </row>
    <row r="59388" spans="1:7" x14ac:dyDescent="0.25">
      <c r="A59388" s="319">
        <f>'Comp. Desp. Indiretas'!$DZ$7</f>
        <v>0</v>
      </c>
      <c r="B59388" s="314">
        <f>'Composições Desp. Diretas'!$A$41</f>
        <v>0</v>
      </c>
      <c r="C59388" s="314" t="str">
        <f>EAP!$C$10</f>
        <v>PP02</v>
      </c>
      <c r="D59388" s="315">
        <f>'Composições Desp. Diretas'!$C$41</f>
        <v>0</v>
      </c>
      <c r="E59388" s="314" t="str">
        <f>Resumo!$R$5</f>
        <v>Despesa</v>
      </c>
      <c r="F59388" s="314" t="str">
        <f>Resumo!$R$7</f>
        <v>Despesa Direta</v>
      </c>
      <c r="G59388" s="327">
        <f>'Composições Desp. Diretas'!EA41</f>
        <v>0</v>
      </c>
    </row>
    <row r="59389" spans="1:7" x14ac:dyDescent="0.25">
      <c r="A59389" s="319">
        <f>'Comp. Desp. Indiretas'!$DZ$7</f>
        <v>0</v>
      </c>
      <c r="B59389" s="314">
        <f>'Composições Desp. Diretas'!$A$42</f>
        <v>0</v>
      </c>
      <c r="C59389" s="314" t="str">
        <f>EAP!$C$10</f>
        <v>PP02</v>
      </c>
      <c r="D59389" s="315">
        <f>'Composições Desp. Diretas'!$C$42</f>
        <v>0</v>
      </c>
      <c r="E59389" s="314" t="str">
        <f>Resumo!$R$5</f>
        <v>Despesa</v>
      </c>
      <c r="F59389" s="314" t="str">
        <f>Resumo!$R$7</f>
        <v>Despesa Direta</v>
      </c>
      <c r="G59389" s="327">
        <f>'Composições Desp. Diretas'!EA42</f>
        <v>0</v>
      </c>
    </row>
    <row r="59390" spans="1:7" x14ac:dyDescent="0.25">
      <c r="A59390" s="319">
        <f>'Comp. Desp. Indiretas'!$DZ$7</f>
        <v>0</v>
      </c>
      <c r="B59390" s="314">
        <f>'Composições Desp. Diretas'!$A$43</f>
        <v>0</v>
      </c>
      <c r="C59390" s="314" t="str">
        <f>EAP!$C$10</f>
        <v>PP02</v>
      </c>
      <c r="D59390" s="315">
        <f>'Composições Desp. Diretas'!$C$43</f>
        <v>0</v>
      </c>
      <c r="E59390" s="314" t="str">
        <f>Resumo!$R$5</f>
        <v>Despesa</v>
      </c>
      <c r="F59390" s="314" t="str">
        <f>Resumo!$R$7</f>
        <v>Despesa Direta</v>
      </c>
      <c r="G59390" s="327">
        <f>'Composições Desp. Diretas'!EA43</f>
        <v>0</v>
      </c>
    </row>
    <row r="59391" spans="1:7" x14ac:dyDescent="0.25">
      <c r="A59391" s="319">
        <f>'Comp. Desp. Indiretas'!$DZ$7</f>
        <v>0</v>
      </c>
      <c r="B59391" s="314">
        <f>'Composições Desp. Diretas'!$A$44</f>
        <v>0</v>
      </c>
      <c r="C59391" s="314" t="str">
        <f>EAP!$C$10</f>
        <v>PP02</v>
      </c>
      <c r="D59391" s="315">
        <f>'Composições Desp. Diretas'!$C$44</f>
        <v>0</v>
      </c>
      <c r="E59391" s="314" t="str">
        <f>Resumo!$R$5</f>
        <v>Despesa</v>
      </c>
      <c r="F59391" s="314" t="str">
        <f>Resumo!$R$7</f>
        <v>Despesa Direta</v>
      </c>
      <c r="G59391" s="327">
        <f>'Composições Desp. Diretas'!EA44</f>
        <v>0</v>
      </c>
    </row>
    <row r="59392" spans="1:7" x14ac:dyDescent="0.25">
      <c r="A59392" s="319">
        <f>'Comp. Desp. Indiretas'!$DZ$7</f>
        <v>0</v>
      </c>
      <c r="B59392" s="314">
        <f>'Composições Desp. Diretas'!$A$45</f>
        <v>0</v>
      </c>
      <c r="C59392" s="314" t="str">
        <f>EAP!$C$10</f>
        <v>PP02</v>
      </c>
      <c r="D59392" s="315">
        <f>'Composições Desp. Diretas'!$C$45</f>
        <v>0</v>
      </c>
      <c r="E59392" s="314" t="str">
        <f>Resumo!$R$5</f>
        <v>Despesa</v>
      </c>
      <c r="F59392" s="314" t="str">
        <f>Resumo!$R$7</f>
        <v>Despesa Direta</v>
      </c>
      <c r="G59392" s="327">
        <f>'Composições Desp. Diretas'!EA45</f>
        <v>0</v>
      </c>
    </row>
    <row r="59393" spans="1:7" x14ac:dyDescent="0.25">
      <c r="A59393" s="319">
        <f>'Comp. Desp. Indiretas'!$DZ$7</f>
        <v>0</v>
      </c>
      <c r="B59393" s="314">
        <f>'Composições Desp. Diretas'!$A$46</f>
        <v>0</v>
      </c>
      <c r="C59393" s="314" t="str">
        <f>EAP!$C$10</f>
        <v>PP02</v>
      </c>
      <c r="D59393" s="315">
        <f>'Composições Desp. Diretas'!$C$46</f>
        <v>0</v>
      </c>
      <c r="E59393" s="314" t="str">
        <f>Resumo!$R$5</f>
        <v>Despesa</v>
      </c>
      <c r="F59393" s="314" t="str">
        <f>Resumo!$R$7</f>
        <v>Despesa Direta</v>
      </c>
      <c r="G59393" s="327">
        <f>'Composições Desp. Diretas'!EA46</f>
        <v>0</v>
      </c>
    </row>
    <row r="59394" spans="1:7" x14ac:dyDescent="0.25">
      <c r="A59394" s="319">
        <f>'Comp. Desp. Indiretas'!$DZ$7</f>
        <v>0</v>
      </c>
      <c r="B59394" s="314">
        <f>'Composições Desp. Diretas'!$A$47</f>
        <v>0</v>
      </c>
      <c r="C59394" s="314" t="str">
        <f>EAP!$C$10</f>
        <v>PP02</v>
      </c>
      <c r="D59394" s="315">
        <f>'Composições Desp. Diretas'!$C$47</f>
        <v>0</v>
      </c>
      <c r="E59394" s="314" t="str">
        <f>Resumo!$R$5</f>
        <v>Despesa</v>
      </c>
      <c r="F59394" s="314" t="str">
        <f>Resumo!$R$7</f>
        <v>Despesa Direta</v>
      </c>
      <c r="G59394" s="327">
        <f>'Composições Desp. Diretas'!EA47</f>
        <v>0</v>
      </c>
    </row>
    <row r="59395" spans="1:7" x14ac:dyDescent="0.25">
      <c r="A59395" s="319">
        <f>'Comp. Desp. Indiretas'!$DZ$7</f>
        <v>0</v>
      </c>
      <c r="B59395" s="314">
        <f>'Composições Desp. Diretas'!$A$48</f>
        <v>0</v>
      </c>
      <c r="C59395" s="314" t="str">
        <f>EAP!$C$10</f>
        <v>PP02</v>
      </c>
      <c r="D59395" s="315">
        <f>'Composições Desp. Diretas'!$C$48</f>
        <v>0</v>
      </c>
      <c r="E59395" s="314" t="str">
        <f>Resumo!$R$5</f>
        <v>Despesa</v>
      </c>
      <c r="F59395" s="314" t="str">
        <f>Resumo!$R$7</f>
        <v>Despesa Direta</v>
      </c>
      <c r="G59395" s="327">
        <f>'Composições Desp. Diretas'!EA48</f>
        <v>0</v>
      </c>
    </row>
    <row r="59396" spans="1:7" x14ac:dyDescent="0.25">
      <c r="A59396" s="319">
        <f>'Comp. Desp. Indiretas'!$DZ$7</f>
        <v>0</v>
      </c>
      <c r="B59396" s="314">
        <f>'Composições Desp. Diretas'!$A$49</f>
        <v>0</v>
      </c>
      <c r="C59396" s="314" t="str">
        <f>EAP!$C$10</f>
        <v>PP02</v>
      </c>
      <c r="D59396" s="315">
        <f>'Composições Desp. Diretas'!$C$49</f>
        <v>0</v>
      </c>
      <c r="E59396" s="314" t="str">
        <f>Resumo!$R$5</f>
        <v>Despesa</v>
      </c>
      <c r="F59396" s="314" t="str">
        <f>Resumo!$R$7</f>
        <v>Despesa Direta</v>
      </c>
      <c r="G59396" s="327">
        <f>'Composições Desp. Diretas'!EA49</f>
        <v>0</v>
      </c>
    </row>
    <row r="59397" spans="1:7" x14ac:dyDescent="0.25">
      <c r="A59397" s="319">
        <f>'Comp. Desp. Indiretas'!$DZ$7</f>
        <v>0</v>
      </c>
      <c r="B59397" s="314">
        <f>'Composições Desp. Diretas'!$A$50</f>
        <v>0</v>
      </c>
      <c r="C59397" s="314" t="str">
        <f>EAP!$C$10</f>
        <v>PP02</v>
      </c>
      <c r="D59397" s="315">
        <f>'Composições Desp. Diretas'!$C$50</f>
        <v>0</v>
      </c>
      <c r="E59397" s="314" t="str">
        <f>Resumo!$R$5</f>
        <v>Despesa</v>
      </c>
      <c r="F59397" s="314" t="str">
        <f>Resumo!$R$7</f>
        <v>Despesa Direta</v>
      </c>
      <c r="G59397" s="327">
        <f>'Composições Desp. Diretas'!EA50</f>
        <v>0</v>
      </c>
    </row>
    <row r="59398" spans="1:7" x14ac:dyDescent="0.25">
      <c r="A59398" s="319">
        <f>'Comp. Desp. Indiretas'!$DZ$7</f>
        <v>0</v>
      </c>
      <c r="B59398" s="314">
        <f>'Composições Desp. Diretas'!$A$51</f>
        <v>0</v>
      </c>
      <c r="C59398" s="314" t="str">
        <f>EAP!$C$10</f>
        <v>PP02</v>
      </c>
      <c r="D59398" s="315">
        <f>'Composições Desp. Diretas'!$C$51</f>
        <v>0</v>
      </c>
      <c r="E59398" s="314" t="str">
        <f>Resumo!$R$5</f>
        <v>Despesa</v>
      </c>
      <c r="F59398" s="314" t="str">
        <f>Resumo!$R$7</f>
        <v>Despesa Direta</v>
      </c>
      <c r="G59398" s="327">
        <f>'Composições Desp. Diretas'!EA51</f>
        <v>0</v>
      </c>
    </row>
    <row r="59399" spans="1:7" x14ac:dyDescent="0.25">
      <c r="A59399" s="319">
        <f>'Comp. Desp. Indiretas'!$DZ$7</f>
        <v>0</v>
      </c>
      <c r="B59399" s="314">
        <f>'Composições Desp. Diretas'!$A$52</f>
        <v>0</v>
      </c>
      <c r="C59399" s="314" t="str">
        <f>EAP!$C$10</f>
        <v>PP02</v>
      </c>
      <c r="D59399" s="315">
        <f>'Composições Desp. Diretas'!$C$52</f>
        <v>0</v>
      </c>
      <c r="E59399" s="314" t="str">
        <f>Resumo!$R$5</f>
        <v>Despesa</v>
      </c>
      <c r="F59399" s="314" t="str">
        <f>Resumo!$R$7</f>
        <v>Despesa Direta</v>
      </c>
      <c r="G59399" s="327">
        <f>'Composições Desp. Diretas'!EA52</f>
        <v>0</v>
      </c>
    </row>
    <row r="59400" spans="1:7" x14ac:dyDescent="0.25">
      <c r="A59400" s="319">
        <f>'Comp. Desp. Indiretas'!$DZ$7</f>
        <v>0</v>
      </c>
      <c r="B59400" s="314">
        <f>'Composições Desp. Diretas'!$A$53</f>
        <v>0</v>
      </c>
      <c r="C59400" s="314" t="str">
        <f>EAP!$C$10</f>
        <v>PP02</v>
      </c>
      <c r="D59400" s="315">
        <f>'Composições Desp. Diretas'!$C$53</f>
        <v>0</v>
      </c>
      <c r="E59400" s="314" t="str">
        <f>Resumo!$R$5</f>
        <v>Despesa</v>
      </c>
      <c r="F59400" s="314" t="str">
        <f>Resumo!$R$7</f>
        <v>Despesa Direta</v>
      </c>
      <c r="G59400" s="327">
        <f>'Composições Desp. Diretas'!EA53</f>
        <v>0</v>
      </c>
    </row>
    <row r="59401" spans="1:7" x14ac:dyDescent="0.25">
      <c r="A59401" s="319">
        <f>'Comp. Desp. Indiretas'!$DZ$7</f>
        <v>0</v>
      </c>
      <c r="B59401" s="314">
        <f>'Composições Desp. Diretas'!$A$54</f>
        <v>0</v>
      </c>
      <c r="C59401" s="314" t="str">
        <f>EAP!$C$10</f>
        <v>PP02</v>
      </c>
      <c r="D59401" s="315">
        <f>'Composições Desp. Diretas'!$C$54</f>
        <v>0</v>
      </c>
      <c r="E59401" s="314" t="str">
        <f>Resumo!$R$5</f>
        <v>Despesa</v>
      </c>
      <c r="F59401" s="314" t="str">
        <f>Resumo!$R$7</f>
        <v>Despesa Direta</v>
      </c>
      <c r="G59401" s="327">
        <f>'Composições Desp. Diretas'!EA54</f>
        <v>0</v>
      </c>
    </row>
    <row r="59402" spans="1:7" x14ac:dyDescent="0.25">
      <c r="A59402" s="319">
        <f>'Comp. Desp. Indiretas'!$DZ$7</f>
        <v>0</v>
      </c>
      <c r="B59402" s="314">
        <f>'Composições Desp. Diretas'!$A$55</f>
        <v>0</v>
      </c>
      <c r="C59402" s="314" t="str">
        <f>EAP!$C$10</f>
        <v>PP02</v>
      </c>
      <c r="D59402" s="315">
        <f>'Composições Desp. Diretas'!$C$55</f>
        <v>0</v>
      </c>
      <c r="E59402" s="314" t="str">
        <f>Resumo!$R$5</f>
        <v>Despesa</v>
      </c>
      <c r="F59402" s="314" t="str">
        <f>Resumo!$R$7</f>
        <v>Despesa Direta</v>
      </c>
      <c r="G59402" s="327">
        <f>'Composições Desp. Diretas'!EA55</f>
        <v>0</v>
      </c>
    </row>
    <row r="59403" spans="1:7" x14ac:dyDescent="0.25">
      <c r="A59403" s="319">
        <f>'Comp. Desp. Indiretas'!$DZ$7</f>
        <v>0</v>
      </c>
      <c r="B59403" s="314" t="str">
        <f>'Composições Desp. Diretas'!$A$57</f>
        <v>SE</v>
      </c>
      <c r="C59403" s="314" t="str">
        <f>EAP!$C$11</f>
        <v>PP03</v>
      </c>
      <c r="D59403" s="315" t="str">
        <f>'Composições Desp. Diretas'!$C$57</f>
        <v>análise lab eflu</v>
      </c>
      <c r="E59403" s="314" t="str">
        <f>Resumo!$R$5</f>
        <v>Despesa</v>
      </c>
      <c r="F59403" s="314" t="str">
        <f>Resumo!$R$7</f>
        <v>Despesa Direta</v>
      </c>
      <c r="G59403" s="327">
        <f>'Composições Desp. Diretas'!EA57</f>
        <v>0</v>
      </c>
    </row>
    <row r="59404" spans="1:7" x14ac:dyDescent="0.25">
      <c r="A59404" s="319">
        <f>'Comp. Desp. Indiretas'!$DZ$7</f>
        <v>0</v>
      </c>
      <c r="B59404" s="314" t="str">
        <f>'Composições Desp. Diretas'!$A$58</f>
        <v>MOC</v>
      </c>
      <c r="C59404" s="314" t="str">
        <f>EAP!$C$11</f>
        <v>PP03</v>
      </c>
      <c r="D59404" s="315" t="str">
        <f>'Composições Desp. Diretas'!$C$58</f>
        <v>ANALISTA DE PROJETOS PLENO</v>
      </c>
      <c r="E59404" s="314" t="str">
        <f>Resumo!$R$5</f>
        <v>Despesa</v>
      </c>
      <c r="F59404" s="314" t="str">
        <f>Resumo!$R$7</f>
        <v>Despesa Direta</v>
      </c>
      <c r="G59404" s="327">
        <f>'Composições Desp. Diretas'!EA58</f>
        <v>0</v>
      </c>
    </row>
    <row r="59405" spans="1:7" x14ac:dyDescent="0.25">
      <c r="A59405" s="319">
        <f>'Comp. Desp. Indiretas'!$DZ$7</f>
        <v>0</v>
      </c>
      <c r="B59405" s="314" t="str">
        <f>'Composições Desp. Diretas'!$A$59</f>
        <v>SE</v>
      </c>
      <c r="C59405" s="314" t="str">
        <f>EAP!$C$11</f>
        <v>PP03</v>
      </c>
      <c r="D59405" s="315" t="str">
        <f>'Composições Desp. Diretas'!$C$59</f>
        <v>Elaboração de RT Ecotox</v>
      </c>
      <c r="E59405" s="314" t="str">
        <f>Resumo!$R$5</f>
        <v>Despesa</v>
      </c>
      <c r="F59405" s="314" t="str">
        <f>Resumo!$R$7</f>
        <v>Despesa Direta</v>
      </c>
      <c r="G59405" s="327">
        <f>'Composições Desp. Diretas'!EA59</f>
        <v>0</v>
      </c>
    </row>
    <row r="59406" spans="1:7" x14ac:dyDescent="0.25">
      <c r="A59406" s="319">
        <f>'Comp. Desp. Indiretas'!$DZ$7</f>
        <v>0</v>
      </c>
      <c r="B59406" s="314">
        <f>'Composições Desp. Diretas'!$A$60</f>
        <v>0</v>
      </c>
      <c r="C59406" s="314" t="str">
        <f>EAP!$C$11</f>
        <v>PP03</v>
      </c>
      <c r="D59406" s="315">
        <f>'Composições Desp. Diretas'!$C$60</f>
        <v>0</v>
      </c>
      <c r="E59406" s="314" t="str">
        <f>Resumo!$R$5</f>
        <v>Despesa</v>
      </c>
      <c r="F59406" s="314" t="str">
        <f>Resumo!$R$7</f>
        <v>Despesa Direta</v>
      </c>
      <c r="G59406" s="327">
        <f>'Composições Desp. Diretas'!EA60</f>
        <v>0</v>
      </c>
    </row>
    <row r="59407" spans="1:7" x14ac:dyDescent="0.25">
      <c r="A59407" s="319">
        <f>'Comp. Desp. Indiretas'!$DZ$7</f>
        <v>0</v>
      </c>
      <c r="B59407" s="314">
        <f>'Composições Desp. Diretas'!$A$61</f>
        <v>0</v>
      </c>
      <c r="C59407" s="314" t="str">
        <f>EAP!$C$11</f>
        <v>PP03</v>
      </c>
      <c r="D59407" s="315">
        <f>'Composições Desp. Diretas'!$C$61</f>
        <v>0</v>
      </c>
      <c r="E59407" s="314" t="str">
        <f>Resumo!$R$5</f>
        <v>Despesa</v>
      </c>
      <c r="F59407" s="314" t="str">
        <f>Resumo!$R$7</f>
        <v>Despesa Direta</v>
      </c>
      <c r="G59407" s="327">
        <f>'Composições Desp. Diretas'!EA61</f>
        <v>0</v>
      </c>
    </row>
    <row r="59408" spans="1:7" x14ac:dyDescent="0.25">
      <c r="A59408" s="319">
        <f>'Comp. Desp. Indiretas'!$DZ$7</f>
        <v>0</v>
      </c>
      <c r="B59408" s="314" t="str">
        <f>'Composições Desp. Diretas'!$A$62</f>
        <v>MOC</v>
      </c>
      <c r="C59408" s="314" t="str">
        <f>EAP!$C$11</f>
        <v>PP03</v>
      </c>
      <c r="D59408" s="315" t="str">
        <f>'Composições Desp. Diretas'!$C$62</f>
        <v>TÉCNICO OPERACIONAL</v>
      </c>
      <c r="E59408" s="314" t="str">
        <f>Resumo!$R$5</f>
        <v>Despesa</v>
      </c>
      <c r="F59408" s="314" t="str">
        <f>Resumo!$R$7</f>
        <v>Despesa Direta</v>
      </c>
      <c r="G59408" s="327">
        <f>'Composições Desp. Diretas'!EA62</f>
        <v>0</v>
      </c>
    </row>
    <row r="59409" spans="1:7" x14ac:dyDescent="0.25">
      <c r="A59409" s="319">
        <f>'Comp. Desp. Indiretas'!$DZ$7</f>
        <v>0</v>
      </c>
      <c r="B59409" s="314" t="str">
        <f>'Composições Desp. Diretas'!$A$63</f>
        <v>DG</v>
      </c>
      <c r="C59409" s="314" t="str">
        <f>EAP!$C$11</f>
        <v>PP03</v>
      </c>
      <c r="D59409" s="315" t="str">
        <f>'Composições Desp. Diretas'!$C$63</f>
        <v>COMBUSTÍVEL - GASOLINA</v>
      </c>
      <c r="E59409" s="314" t="str">
        <f>Resumo!$R$5</f>
        <v>Despesa</v>
      </c>
      <c r="F59409" s="314" t="str">
        <f>Resumo!$R$7</f>
        <v>Despesa Direta</v>
      </c>
      <c r="G59409" s="327">
        <f>'Composições Desp. Diretas'!EA63</f>
        <v>0</v>
      </c>
    </row>
    <row r="59410" spans="1:7" x14ac:dyDescent="0.25">
      <c r="A59410" s="319">
        <f>'Comp. Desp. Indiretas'!$DZ$7</f>
        <v>0</v>
      </c>
      <c r="B59410" s="314">
        <f>'Composições Desp. Diretas'!$A$64</f>
        <v>0</v>
      </c>
      <c r="C59410" s="314" t="str">
        <f>EAP!$C$11</f>
        <v>PP03</v>
      </c>
      <c r="D59410" s="315">
        <f>'Composições Desp. Diretas'!$C$64</f>
        <v>0</v>
      </c>
      <c r="E59410" s="314" t="str">
        <f>Resumo!$R$5</f>
        <v>Despesa</v>
      </c>
      <c r="F59410" s="314" t="str">
        <f>Resumo!$R$7</f>
        <v>Despesa Direta</v>
      </c>
      <c r="G59410" s="327">
        <f>'Composições Desp. Diretas'!EA64</f>
        <v>0</v>
      </c>
    </row>
    <row r="59411" spans="1:7" x14ac:dyDescent="0.25">
      <c r="A59411" s="319">
        <f>'Comp. Desp. Indiretas'!$DZ$7</f>
        <v>0</v>
      </c>
      <c r="B59411" s="314">
        <f>'Composições Desp. Diretas'!$A$65</f>
        <v>0</v>
      </c>
      <c r="C59411" s="314" t="str">
        <f>EAP!$C$11</f>
        <v>PP03</v>
      </c>
      <c r="D59411" s="315">
        <f>'Composições Desp. Diretas'!$C$65</f>
        <v>0</v>
      </c>
      <c r="E59411" s="314" t="str">
        <f>Resumo!$R$5</f>
        <v>Despesa</v>
      </c>
      <c r="F59411" s="314" t="str">
        <f>Resumo!$R$7</f>
        <v>Despesa Direta</v>
      </c>
      <c r="G59411" s="327">
        <f>'Composições Desp. Diretas'!EA65</f>
        <v>0</v>
      </c>
    </row>
    <row r="59412" spans="1:7" x14ac:dyDescent="0.25">
      <c r="A59412" s="319">
        <f>'Comp. Desp. Indiretas'!$DZ$7</f>
        <v>0</v>
      </c>
      <c r="B59412" s="314">
        <f>'Composições Desp. Diretas'!$A$66</f>
        <v>0</v>
      </c>
      <c r="C59412" s="314" t="str">
        <f>EAP!$C$11</f>
        <v>PP03</v>
      </c>
      <c r="D59412" s="315">
        <f>'Composições Desp. Diretas'!$C$66</f>
        <v>0</v>
      </c>
      <c r="E59412" s="314" t="str">
        <f>Resumo!$R$5</f>
        <v>Despesa</v>
      </c>
      <c r="F59412" s="314" t="str">
        <f>Resumo!$R$7</f>
        <v>Despesa Direta</v>
      </c>
      <c r="G59412" s="327">
        <f>'Composições Desp. Diretas'!EA66</f>
        <v>0</v>
      </c>
    </row>
    <row r="59413" spans="1:7" x14ac:dyDescent="0.25">
      <c r="A59413" s="319">
        <f>'Comp. Desp. Indiretas'!$DZ$7</f>
        <v>0</v>
      </c>
      <c r="B59413" s="314">
        <f>'Composições Desp. Diretas'!$A$67</f>
        <v>0</v>
      </c>
      <c r="C59413" s="314" t="str">
        <f>EAP!$C$11</f>
        <v>PP03</v>
      </c>
      <c r="D59413" s="315">
        <f>'Composições Desp. Diretas'!$C$67</f>
        <v>0</v>
      </c>
      <c r="E59413" s="314" t="str">
        <f>Resumo!$R$5</f>
        <v>Despesa</v>
      </c>
      <c r="F59413" s="314" t="str">
        <f>Resumo!$R$7</f>
        <v>Despesa Direta</v>
      </c>
      <c r="G59413" s="327">
        <f>'Composições Desp. Diretas'!EA67</f>
        <v>0</v>
      </c>
    </row>
    <row r="59414" spans="1:7" x14ac:dyDescent="0.25">
      <c r="A59414" s="319">
        <f>'Comp. Desp. Indiretas'!$DZ$7</f>
        <v>0</v>
      </c>
      <c r="B59414" s="314">
        <f>'Composições Desp. Diretas'!$A$68</f>
        <v>0</v>
      </c>
      <c r="C59414" s="314" t="str">
        <f>EAP!$C$11</f>
        <v>PP03</v>
      </c>
      <c r="D59414" s="315">
        <f>'Composições Desp. Diretas'!$C$68</f>
        <v>0</v>
      </c>
      <c r="E59414" s="314" t="str">
        <f>Resumo!$R$5</f>
        <v>Despesa</v>
      </c>
      <c r="F59414" s="314" t="str">
        <f>Resumo!$R$7</f>
        <v>Despesa Direta</v>
      </c>
      <c r="G59414" s="327">
        <f>'Composições Desp. Diretas'!EA68</f>
        <v>0</v>
      </c>
    </row>
    <row r="59415" spans="1:7" x14ac:dyDescent="0.25">
      <c r="A59415" s="319">
        <f>'Comp. Desp. Indiretas'!$DZ$7</f>
        <v>0</v>
      </c>
      <c r="B59415" s="314">
        <f>'Composições Desp. Diretas'!$A$69</f>
        <v>0</v>
      </c>
      <c r="C59415" s="314" t="str">
        <f>EAP!$C$11</f>
        <v>PP03</v>
      </c>
      <c r="D59415" s="315">
        <f>'Composições Desp. Diretas'!$C$69</f>
        <v>0</v>
      </c>
      <c r="E59415" s="314" t="str">
        <f>Resumo!$R$5</f>
        <v>Despesa</v>
      </c>
      <c r="F59415" s="314" t="str">
        <f>Resumo!$R$7</f>
        <v>Despesa Direta</v>
      </c>
      <c r="G59415" s="327">
        <f>'Composições Desp. Diretas'!EA69</f>
        <v>0</v>
      </c>
    </row>
    <row r="59416" spans="1:7" x14ac:dyDescent="0.25">
      <c r="A59416" s="319">
        <f>'Comp. Desp. Indiretas'!$DZ$7</f>
        <v>0</v>
      </c>
      <c r="B59416" s="314">
        <f>'Composições Desp. Diretas'!$A$70</f>
        <v>0</v>
      </c>
      <c r="C59416" s="314" t="str">
        <f>EAP!$C$11</f>
        <v>PP03</v>
      </c>
      <c r="D59416" s="315">
        <f>'Composições Desp. Diretas'!$C$70</f>
        <v>0</v>
      </c>
      <c r="E59416" s="314" t="str">
        <f>Resumo!$R$5</f>
        <v>Despesa</v>
      </c>
      <c r="F59416" s="314" t="str">
        <f>Resumo!$R$7</f>
        <v>Despesa Direta</v>
      </c>
      <c r="G59416" s="327">
        <f>'Composições Desp. Diretas'!EA70</f>
        <v>0</v>
      </c>
    </row>
    <row r="59417" spans="1:7" x14ac:dyDescent="0.25">
      <c r="A59417" s="319">
        <f>'Comp. Desp. Indiretas'!$DZ$7</f>
        <v>0</v>
      </c>
      <c r="B59417" s="314">
        <f>'Composições Desp. Diretas'!$A$71</f>
        <v>0</v>
      </c>
      <c r="C59417" s="314" t="str">
        <f>EAP!$C$11</f>
        <v>PP03</v>
      </c>
      <c r="D59417" s="315">
        <f>'Composições Desp. Diretas'!$C$71</f>
        <v>0</v>
      </c>
      <c r="E59417" s="314" t="str">
        <f>Resumo!$R$5</f>
        <v>Despesa</v>
      </c>
      <c r="F59417" s="314" t="str">
        <f>Resumo!$R$7</f>
        <v>Despesa Direta</v>
      </c>
      <c r="G59417" s="327">
        <f>'Composições Desp. Diretas'!EA71</f>
        <v>0</v>
      </c>
    </row>
    <row r="59418" spans="1:7" x14ac:dyDescent="0.25">
      <c r="A59418" s="319">
        <f>'Comp. Desp. Indiretas'!$DZ$7</f>
        <v>0</v>
      </c>
      <c r="B59418" s="314">
        <f>'Composições Desp. Diretas'!$A$72</f>
        <v>0</v>
      </c>
      <c r="C59418" s="314" t="str">
        <f>EAP!$C$11</f>
        <v>PP03</v>
      </c>
      <c r="D59418" s="315">
        <f>'Composições Desp. Diretas'!$C$72</f>
        <v>0</v>
      </c>
      <c r="E59418" s="314" t="str">
        <f>Resumo!$R$5</f>
        <v>Despesa</v>
      </c>
      <c r="F59418" s="314" t="str">
        <f>Resumo!$R$7</f>
        <v>Despesa Direta</v>
      </c>
      <c r="G59418" s="327">
        <f>'Composições Desp. Diretas'!EA72</f>
        <v>0</v>
      </c>
    </row>
    <row r="59419" spans="1:7" x14ac:dyDescent="0.25">
      <c r="A59419" s="319">
        <f>'Comp. Desp. Indiretas'!$DZ$7</f>
        <v>0</v>
      </c>
      <c r="B59419" s="314">
        <f>'Composições Desp. Diretas'!$A$73</f>
        <v>0</v>
      </c>
      <c r="C59419" s="314" t="str">
        <f>EAP!$C$11</f>
        <v>PP03</v>
      </c>
      <c r="D59419" s="315">
        <f>'Composições Desp. Diretas'!$C$73</f>
        <v>0</v>
      </c>
      <c r="E59419" s="314" t="str">
        <f>Resumo!$R$5</f>
        <v>Despesa</v>
      </c>
      <c r="F59419" s="314" t="str">
        <f>Resumo!$R$7</f>
        <v>Despesa Direta</v>
      </c>
      <c r="G59419" s="327">
        <f>'Composições Desp. Diretas'!EA73</f>
        <v>0</v>
      </c>
    </row>
    <row r="59420" spans="1:7" x14ac:dyDescent="0.25">
      <c r="A59420" s="319">
        <f>'Comp. Desp. Indiretas'!$DZ$7</f>
        <v>0</v>
      </c>
      <c r="B59420" s="314">
        <f>'Composições Desp. Diretas'!$A$74</f>
        <v>0</v>
      </c>
      <c r="C59420" s="314" t="str">
        <f>EAP!$C$11</f>
        <v>PP03</v>
      </c>
      <c r="D59420" s="315">
        <f>'Composições Desp. Diretas'!$C$74</f>
        <v>0</v>
      </c>
      <c r="E59420" s="314" t="str">
        <f>Resumo!$R$5</f>
        <v>Despesa</v>
      </c>
      <c r="F59420" s="314" t="str">
        <f>Resumo!$R$7</f>
        <v>Despesa Direta</v>
      </c>
      <c r="G59420" s="327">
        <f>'Composições Desp. Diretas'!EA74</f>
        <v>0</v>
      </c>
    </row>
    <row r="59421" spans="1:7" x14ac:dyDescent="0.25">
      <c r="A59421" s="319">
        <f>'Comp. Desp. Indiretas'!$DZ$7</f>
        <v>0</v>
      </c>
      <c r="B59421" s="314">
        <f>'Composições Desp. Diretas'!$A$75</f>
        <v>0</v>
      </c>
      <c r="C59421" s="314" t="str">
        <f>EAP!$C$11</f>
        <v>PP03</v>
      </c>
      <c r="D59421" s="315">
        <f>'Composições Desp. Diretas'!$C$75</f>
        <v>0</v>
      </c>
      <c r="E59421" s="314" t="str">
        <f>Resumo!$R$5</f>
        <v>Despesa</v>
      </c>
      <c r="F59421" s="314" t="str">
        <f>Resumo!$R$7</f>
        <v>Despesa Direta</v>
      </c>
      <c r="G59421" s="327">
        <f>'Composições Desp. Diretas'!EA75</f>
        <v>0</v>
      </c>
    </row>
    <row r="59422" spans="1:7" x14ac:dyDescent="0.25">
      <c r="A59422" s="319">
        <f>'Comp. Desp. Indiretas'!$DZ$7</f>
        <v>0</v>
      </c>
      <c r="B59422" s="314">
        <f>'Composições Desp. Diretas'!$A$76</f>
        <v>0</v>
      </c>
      <c r="C59422" s="314" t="str">
        <f>EAP!$C$11</f>
        <v>PP03</v>
      </c>
      <c r="D59422" s="315">
        <f>'Composições Desp. Diretas'!$C$76</f>
        <v>0</v>
      </c>
      <c r="E59422" s="314" t="str">
        <f>Resumo!$R$5</f>
        <v>Despesa</v>
      </c>
      <c r="F59422" s="314" t="str">
        <f>Resumo!$R$7</f>
        <v>Despesa Direta</v>
      </c>
      <c r="G59422" s="327">
        <f>'Composições Desp. Diretas'!EA76</f>
        <v>0</v>
      </c>
    </row>
    <row r="59423" spans="1:7" x14ac:dyDescent="0.25">
      <c r="A59423" s="319">
        <f>'Comp. Desp. Indiretas'!$DZ$7</f>
        <v>0</v>
      </c>
      <c r="B59423" s="314">
        <f>'Composições Desp. Diretas'!$A$77</f>
        <v>0</v>
      </c>
      <c r="C59423" s="314" t="str">
        <f>EAP!$C$11</f>
        <v>PP03</v>
      </c>
      <c r="D59423" s="315">
        <f>'Composições Desp. Diretas'!$C$77</f>
        <v>0</v>
      </c>
      <c r="E59423" s="314" t="str">
        <f>Resumo!$R$5</f>
        <v>Despesa</v>
      </c>
      <c r="F59423" s="314" t="str">
        <f>Resumo!$R$7</f>
        <v>Despesa Direta</v>
      </c>
      <c r="G59423" s="327">
        <f>'Composições Desp. Diretas'!EA77</f>
        <v>0</v>
      </c>
    </row>
    <row r="59424" spans="1:7" x14ac:dyDescent="0.25">
      <c r="A59424" s="319">
        <f>'Comp. Desp. Indiretas'!$DZ$7</f>
        <v>0</v>
      </c>
      <c r="B59424" s="314">
        <f>'Composições Desp. Diretas'!$A$78</f>
        <v>0</v>
      </c>
      <c r="C59424" s="314" t="str">
        <f>EAP!$C$11</f>
        <v>PP03</v>
      </c>
      <c r="D59424" s="315">
        <f>'Composições Desp. Diretas'!$C$78</f>
        <v>0</v>
      </c>
      <c r="E59424" s="314" t="str">
        <f>Resumo!$R$5</f>
        <v>Despesa</v>
      </c>
      <c r="F59424" s="314" t="str">
        <f>Resumo!$R$7</f>
        <v>Despesa Direta</v>
      </c>
      <c r="G59424" s="327">
        <f>'Composições Desp. Diretas'!EA78</f>
        <v>0</v>
      </c>
    </row>
    <row r="59433" spans="1:7" x14ac:dyDescent="0.25">
      <c r="A59433" s="319">
        <f>'Comp. Desp. Indiretas'!$DZ$7</f>
        <v>0</v>
      </c>
      <c r="B59433" s="314">
        <f>'Composições Desp. Diretas'!$A$79</f>
        <v>0</v>
      </c>
      <c r="C59433" s="314" t="str">
        <f>EAP!$C$11</f>
        <v>PP03</v>
      </c>
      <c r="D59433" s="315">
        <f>'Composições Desp. Diretas'!$C$79</f>
        <v>0</v>
      </c>
      <c r="E59433" s="314" t="str">
        <f>Resumo!$R$5</f>
        <v>Despesa</v>
      </c>
      <c r="F59433" s="314" t="str">
        <f>Resumo!$R$7</f>
        <v>Despesa Direta</v>
      </c>
      <c r="G59433" s="327">
        <f>'Composições Desp. Diretas'!EA79</f>
        <v>0</v>
      </c>
    </row>
    <row r="60271" spans="1:7" x14ac:dyDescent="0.25">
      <c r="A60271" s="319">
        <f>'Comp. Desp. Indiretas'!$DZ$7</f>
        <v>0</v>
      </c>
      <c r="D60271" s="315" t="str">
        <f>'CRONOG. DE RECEBIMENTO'!$A$5</f>
        <v>Monitoramento da Qualidade do Ar</v>
      </c>
      <c r="E60271" s="314" t="str">
        <f>Resumo!$R$4</f>
        <v>Receita</v>
      </c>
      <c r="F60271" s="314" t="str">
        <f>Resumo!$R$4</f>
        <v>Receita</v>
      </c>
      <c r="G60271" s="327">
        <f>'CRONOG. DE RECEBIMENTO'!BD5</f>
        <v>0</v>
      </c>
    </row>
    <row r="60272" spans="1:7" x14ac:dyDescent="0.25">
      <c r="A60272" s="319">
        <f>'Comp. Desp. Indiretas'!$DZ$7</f>
        <v>0</v>
      </c>
      <c r="D60272" s="315" t="str">
        <f>'CRONOG. DE RECEBIMENTO'!$A$6</f>
        <v>Monitoramento de Ruído</v>
      </c>
      <c r="E60272" s="314" t="str">
        <f>Resumo!$R$4</f>
        <v>Receita</v>
      </c>
      <c r="F60272" s="314" t="str">
        <f>Resumo!$R$4</f>
        <v>Receita</v>
      </c>
      <c r="G60272" s="327">
        <f>'CRONOG. DE RECEBIMENTO'!BD6</f>
        <v>0</v>
      </c>
    </row>
    <row r="60273" spans="1:7" x14ac:dyDescent="0.25">
      <c r="A60273" s="319">
        <f>'Comp. Desp. Indiretas'!$DZ$7</f>
        <v>0</v>
      </c>
      <c r="D60273" s="315" t="str">
        <f>'CRONOG. DE RECEBIMENTO'!$A$7</f>
        <v>Monitoramento de Efluentes Industriais</v>
      </c>
      <c r="E60273" s="314" t="str">
        <f>Resumo!$R$4</f>
        <v>Receita</v>
      </c>
      <c r="F60273" s="314" t="str">
        <f>Resumo!$R$4</f>
        <v>Receita</v>
      </c>
      <c r="G60273" s="327">
        <f>'CRONOG. DE RECEBIMENTO'!BD7</f>
        <v>0</v>
      </c>
    </row>
    <row r="60301" spans="1:7" x14ac:dyDescent="0.25">
      <c r="A60301" s="319">
        <f>'Comp. Desp. Indiretas'!$DZ$7</f>
        <v>0</v>
      </c>
      <c r="D60301" s="315" t="str">
        <f>Resumo!$R$8</f>
        <v>Imposto</v>
      </c>
      <c r="E60301" s="314" t="str">
        <f>Resumo!$R$5</f>
        <v>Despesa</v>
      </c>
      <c r="F60301" s="314" t="str">
        <f>Resumo!$R$8</f>
        <v>Imposto</v>
      </c>
      <c r="G60301" s="327">
        <f>'CRONOG. DE RECEBIMENTO'!BD10</f>
        <v>0</v>
      </c>
    </row>
    <row r="60302" spans="1:7" x14ac:dyDescent="0.25">
      <c r="A60302" s="319">
        <f>'Comp. Desp. Indiretas'!$DZ$7</f>
        <v>0</v>
      </c>
      <c r="D60302" s="315" t="str">
        <f>Resumo!$R$9</f>
        <v>Overhead</v>
      </c>
      <c r="E60302" s="314" t="str">
        <f>Resumo!$R$9</f>
        <v>Overhead</v>
      </c>
      <c r="F60302" s="314" t="str">
        <f>Resumo!$R$9</f>
        <v>Overhead</v>
      </c>
      <c r="G60302" s="327">
        <f>'CRONOG. DE RECEBIMENTO'!BD15</f>
        <v>0</v>
      </c>
    </row>
    <row r="60303" spans="1:7" x14ac:dyDescent="0.25">
      <c r="A60303" s="319">
        <f>'Comp. Desp. Indiretas'!$DZ$7</f>
        <v>0</v>
      </c>
      <c r="D60303" s="315" t="str">
        <f>Resumo!$R$10</f>
        <v>Margem</v>
      </c>
      <c r="E60303" s="314" t="str">
        <f>Resumo!$R$10</f>
        <v>Margem</v>
      </c>
      <c r="F60303" s="314" t="str">
        <f>Resumo!$R$10</f>
        <v>Margem</v>
      </c>
      <c r="G60303" s="327">
        <f>'CRONOG. DE RECEBIMENTO'!BD17</f>
        <v>0</v>
      </c>
    </row>
    <row r="60304" spans="1:7" x14ac:dyDescent="0.25">
      <c r="A60304" s="319">
        <f>'Comp. Desp. Indiretas'!$DZ$7</f>
        <v>0</v>
      </c>
      <c r="D60304" s="315" t="str">
        <f>Resumo!$R$11</f>
        <v>Risco</v>
      </c>
      <c r="E60304" s="314" t="str">
        <f>Resumo!$R$11</f>
        <v>Risco</v>
      </c>
      <c r="F60304" s="314" t="str">
        <f>Resumo!$R$11</f>
        <v>Risco</v>
      </c>
      <c r="G60304" s="327">
        <f>'CRONOG. DE RECEBIMENTO'!BD16</f>
        <v>0</v>
      </c>
    </row>
    <row r="60305" spans="1:7" x14ac:dyDescent="0.25">
      <c r="A60305" s="319">
        <f>'Comp. Desp. Indiretas'!$DZ$7</f>
        <v>0</v>
      </c>
      <c r="D60305" s="315" t="str">
        <f>'CRONOG. DE RECEBIMENTO'!$A$11</f>
        <v>TOTAL MENSAL - RECEITA LÍQUIDA</v>
      </c>
      <c r="E60305" s="314" t="str">
        <f>Resumo!$R$4</f>
        <v>Receita</v>
      </c>
      <c r="F60305" s="314" t="str">
        <f>'CRONOG. DE RECEBIMENTO'!$A$11</f>
        <v>TOTAL MENSAL - RECEITA LÍQUIDA</v>
      </c>
      <c r="G60305" s="327">
        <f>'CRONOG. DE RECEBIMENTO'!$BD$11</f>
        <v>0</v>
      </c>
    </row>
    <row r="60306" spans="1:7" x14ac:dyDescent="0.25">
      <c r="A60306" s="319">
        <f>'Comp. Desp. Indiretas'!$DZ$7</f>
        <v>0</v>
      </c>
      <c r="D60306" s="315" t="str">
        <f>'CRONOG. DE RECEBIMENTO'!$A$12</f>
        <v>TOTAL ACUMULADO - RECEITA LÍQUIDA</v>
      </c>
      <c r="E60306" s="314" t="str">
        <f>Resumo!$R$4</f>
        <v>Receita</v>
      </c>
      <c r="F60306" s="314" t="str">
        <f>'CRONOG. DE RECEBIMENTO'!$A$12</f>
        <v>TOTAL ACUMULADO - RECEITA LÍQUIDA</v>
      </c>
      <c r="G60306" s="327">
        <f>'CRONOG. DE RECEBIMENTO'!$BD$12</f>
        <v>17472.697328999995</v>
      </c>
    </row>
    <row r="60307" spans="1:7" x14ac:dyDescent="0.25">
      <c r="A60307" s="319">
        <f>'Comp. Desp. Indiretas'!$DZ$7</f>
        <v>0</v>
      </c>
      <c r="D60307" s="315" t="str">
        <f>'CRONOG. DE RECEBIMENTO'!$A$38</f>
        <v>Monitoramento da Qualidade do Ar</v>
      </c>
      <c r="E60307" s="314" t="str">
        <f>Resumo!$R$12</f>
        <v>Recebimento Cliente</v>
      </c>
      <c r="F60307" s="314" t="str">
        <f>Resumo!$R$12</f>
        <v>Recebimento Cliente</v>
      </c>
      <c r="G60307" s="327">
        <f>'CRONOG. DE RECEBIMENTO'!$BD$38</f>
        <v>0</v>
      </c>
    </row>
    <row r="60308" spans="1:7" x14ac:dyDescent="0.25">
      <c r="A60308" s="319">
        <f>'Comp. Desp. Indiretas'!$DZ$7</f>
        <v>0</v>
      </c>
      <c r="D60308" s="315" t="str">
        <f>'CRONOG. DE RECEBIMENTO'!$A$39</f>
        <v>Monitoramento de Ruído</v>
      </c>
      <c r="E60308" s="314" t="str">
        <f>Resumo!$R$12</f>
        <v>Recebimento Cliente</v>
      </c>
      <c r="F60308" s="314" t="str">
        <f>Resumo!$R$12</f>
        <v>Recebimento Cliente</v>
      </c>
      <c r="G60308" s="327">
        <f>'CRONOG. DE RECEBIMENTO'!$BD$39</f>
        <v>0</v>
      </c>
    </row>
    <row r="60309" spans="1:7" x14ac:dyDescent="0.25">
      <c r="A60309" s="319">
        <f>'Comp. Desp. Indiretas'!$DZ$7</f>
        <v>0</v>
      </c>
      <c r="D60309" s="315" t="str">
        <f>'CRONOG. DE RECEBIMENTO'!$A$40</f>
        <v>Monitoramento de Efluentes Industriais</v>
      </c>
      <c r="E60309" s="314" t="str">
        <f>Resumo!$R$12</f>
        <v>Recebimento Cliente</v>
      </c>
      <c r="F60309" s="314" t="str">
        <f>Resumo!$R$12</f>
        <v>Recebimento Cliente</v>
      </c>
      <c r="G60309" s="327">
        <f>'CRONOG. DE RECEBIMENTO'!$BD$40</f>
        <v>0</v>
      </c>
    </row>
    <row r="60337" spans="1:7" x14ac:dyDescent="0.25">
      <c r="A60337" s="319">
        <f>'Comp. Desp. Indiretas'!$EA$7</f>
        <v>0</v>
      </c>
      <c r="B60337" s="314" t="str">
        <f>'Comp. Desp. Indiretas'!$A$9</f>
        <v>MOC</v>
      </c>
      <c r="D60337" s="315" t="str">
        <f>'Comp. Desp. Indiretas'!$C$9</f>
        <v>DIRETOR TÉCNICO</v>
      </c>
      <c r="E60337" s="314" t="str">
        <f>Resumo!$R$5</f>
        <v>Despesa</v>
      </c>
      <c r="F60337" s="314" t="str">
        <f>Resumo!$R$6</f>
        <v>Despesa Indireta</v>
      </c>
      <c r="G60337" s="327">
        <f>'Comp. Desp. Indiretas'!EA9</f>
        <v>0</v>
      </c>
    </row>
    <row r="60338" spans="1:7" x14ac:dyDescent="0.25">
      <c r="A60338" s="319">
        <f>'Comp. Desp. Indiretas'!$EA$7</f>
        <v>0</v>
      </c>
      <c r="B60338" s="314" t="str">
        <f>'Comp. Desp. Indiretas'!$A$10</f>
        <v>MOC</v>
      </c>
      <c r="D60338" s="315" t="str">
        <f>'Comp. Desp. Indiretas'!$C$10</f>
        <v>GERENTE DE PROJETO</v>
      </c>
      <c r="E60338" s="314" t="str">
        <f>Resumo!$R$5</f>
        <v>Despesa</v>
      </c>
      <c r="F60338" s="314" t="str">
        <f>Resumo!$R$6</f>
        <v>Despesa Indireta</v>
      </c>
      <c r="G60338" s="327">
        <f>'Comp. Desp. Indiretas'!EA10</f>
        <v>0</v>
      </c>
    </row>
    <row r="60339" spans="1:7" x14ac:dyDescent="0.25">
      <c r="A60339" s="319">
        <f>'Comp. Desp. Indiretas'!$EA$7</f>
        <v>0</v>
      </c>
      <c r="B60339" s="314" t="str">
        <f>'Comp. Desp. Indiretas'!$A$11</f>
        <v>MOC</v>
      </c>
      <c r="D60339" s="315" t="str">
        <f>'Comp. Desp. Indiretas'!$C$11</f>
        <v>COORD. DE PROJETO</v>
      </c>
      <c r="E60339" s="314" t="str">
        <f>Resumo!$R$5</f>
        <v>Despesa</v>
      </c>
      <c r="F60339" s="314" t="str">
        <f>Resumo!$R$6</f>
        <v>Despesa Indireta</v>
      </c>
      <c r="G60339" s="327">
        <f>'Comp. Desp. Indiretas'!EA11</f>
        <v>0</v>
      </c>
    </row>
    <row r="60340" spans="1:7" x14ac:dyDescent="0.25">
      <c r="A60340" s="319">
        <f>'Comp. Desp. Indiretas'!$EA$7</f>
        <v>0</v>
      </c>
      <c r="B60340" s="314" t="str">
        <f>'Comp. Desp. Indiretas'!$A$12</f>
        <v>MOC</v>
      </c>
      <c r="D60340" s="315" t="str">
        <f>'Comp. Desp. Indiretas'!$C$12</f>
        <v>COORD. OPERACIONAL</v>
      </c>
      <c r="E60340" s="314" t="str">
        <f>Resumo!$R$5</f>
        <v>Despesa</v>
      </c>
      <c r="F60340" s="314" t="str">
        <f>Resumo!$R$6</f>
        <v>Despesa Indireta</v>
      </c>
      <c r="G60340" s="327">
        <f>'Comp. Desp. Indiretas'!EA12</f>
        <v>0</v>
      </c>
    </row>
    <row r="60341" spans="1:7" x14ac:dyDescent="0.25">
      <c r="A60341" s="319">
        <f>'Comp. Desp. Indiretas'!$EA$7</f>
        <v>0</v>
      </c>
      <c r="B60341" s="314" t="str">
        <f>'Comp. Desp. Indiretas'!$A$13</f>
        <v>MOC</v>
      </c>
      <c r="D60341" s="315" t="str">
        <f>'Comp. Desp. Indiretas'!$C$13</f>
        <v>ANALISTA DE PROJETOS SENIOR</v>
      </c>
      <c r="E60341" s="314" t="str">
        <f>Resumo!$R$5</f>
        <v>Despesa</v>
      </c>
      <c r="F60341" s="314" t="str">
        <f>Resumo!$R$6</f>
        <v>Despesa Indireta</v>
      </c>
      <c r="G60341" s="327">
        <f>'Comp. Desp. Indiretas'!EA13</f>
        <v>0</v>
      </c>
    </row>
    <row r="60342" spans="1:7" x14ac:dyDescent="0.25">
      <c r="A60342" s="319">
        <f>'Comp. Desp. Indiretas'!$EA$7</f>
        <v>0</v>
      </c>
      <c r="B60342" s="314" t="str">
        <f>'Comp. Desp. Indiretas'!$A$14</f>
        <v>MOC</v>
      </c>
      <c r="D60342" s="315" t="str">
        <f>'Comp. Desp. Indiretas'!$C$14</f>
        <v>ANALISTA DE PROJETOS PLENO</v>
      </c>
      <c r="E60342" s="314" t="str">
        <f>Resumo!$R$5</f>
        <v>Despesa</v>
      </c>
      <c r="F60342" s="314" t="str">
        <f>Resumo!$R$6</f>
        <v>Despesa Indireta</v>
      </c>
      <c r="G60342" s="327">
        <f>'Comp. Desp. Indiretas'!EA14</f>
        <v>0</v>
      </c>
    </row>
    <row r="60343" spans="1:7" x14ac:dyDescent="0.25">
      <c r="A60343" s="319">
        <f>'Comp. Desp. Indiretas'!$EA$7</f>
        <v>0</v>
      </c>
      <c r="B60343" s="314" t="str">
        <f>'Comp. Desp. Indiretas'!$A$15</f>
        <v>MOC</v>
      </c>
      <c r="D60343" s="315" t="str">
        <f>'Comp. Desp. Indiretas'!$C$15</f>
        <v>ANALISTA DE PROJETOS JUNIOR</v>
      </c>
      <c r="E60343" s="314" t="str">
        <f>Resumo!$R$5</f>
        <v>Despesa</v>
      </c>
      <c r="F60343" s="314" t="str">
        <f>Resumo!$R$6</f>
        <v>Despesa Indireta</v>
      </c>
      <c r="G60343" s="327">
        <f>'Comp. Desp. Indiretas'!EA15</f>
        <v>0</v>
      </c>
    </row>
    <row r="60344" spans="1:7" x14ac:dyDescent="0.25">
      <c r="A60344" s="319">
        <f>'Comp. Desp. Indiretas'!$EA$7</f>
        <v>0</v>
      </c>
      <c r="B60344" s="314" t="str">
        <f>'Comp. Desp. Indiretas'!$A$16</f>
        <v>MOC</v>
      </c>
      <c r="D60344" s="315" t="str">
        <f>'Comp. Desp. Indiretas'!$C$16</f>
        <v>TÉCNICO OPERACIONAL</v>
      </c>
      <c r="E60344" s="314" t="str">
        <f>Resumo!$R$5</f>
        <v>Despesa</v>
      </c>
      <c r="F60344" s="314" t="str">
        <f>Resumo!$R$6</f>
        <v>Despesa Indireta</v>
      </c>
      <c r="G60344" s="327">
        <f>'Comp. Desp. Indiretas'!EA16</f>
        <v>0</v>
      </c>
    </row>
    <row r="60345" spans="1:7" x14ac:dyDescent="0.25">
      <c r="A60345" s="319">
        <f>'Comp. Desp. Indiretas'!$EA$7</f>
        <v>0</v>
      </c>
      <c r="B60345" s="314" t="str">
        <f>'Comp. Desp. Indiretas'!$A$17</f>
        <v>MOC</v>
      </c>
      <c r="D60345" s="315" t="str">
        <f>'Comp. Desp. Indiretas'!$C$17</f>
        <v>TÉCNICO OPERACIONAL - C/ PERICULOSIDADE</v>
      </c>
      <c r="E60345" s="314" t="str">
        <f>Resumo!$R$5</f>
        <v>Despesa</v>
      </c>
      <c r="F60345" s="314" t="str">
        <f>Resumo!$R$6</f>
        <v>Despesa Indireta</v>
      </c>
      <c r="G60345" s="327">
        <f>'Comp. Desp. Indiretas'!EA17</f>
        <v>0</v>
      </c>
    </row>
    <row r="60346" spans="1:7" x14ac:dyDescent="0.25">
      <c r="A60346" s="319">
        <f>'Comp. Desp. Indiretas'!$EA$7</f>
        <v>0</v>
      </c>
      <c r="B60346" s="314" t="str">
        <f>'Comp. Desp. Indiretas'!$A$18</f>
        <v>MOC</v>
      </c>
      <c r="D60346" s="315" t="str">
        <f>'Comp. Desp. Indiretas'!$C$18</f>
        <v>ANALISTA DE GEOPROCESSAMENTO</v>
      </c>
      <c r="E60346" s="314" t="str">
        <f>Resumo!$R$5</f>
        <v>Despesa</v>
      </c>
      <c r="F60346" s="314" t="str">
        <f>Resumo!$R$6</f>
        <v>Despesa Indireta</v>
      </c>
      <c r="G60346" s="327">
        <f>'Comp. Desp. Indiretas'!EA18</f>
        <v>0</v>
      </c>
    </row>
    <row r="60347" spans="1:7" x14ac:dyDescent="0.25">
      <c r="A60347" s="319">
        <f>'Comp. Desp. Indiretas'!$EA$7</f>
        <v>0</v>
      </c>
      <c r="B60347" s="314" t="str">
        <f>'Comp. Desp. Indiretas'!$A$19</f>
        <v>MOC</v>
      </c>
      <c r="D60347" s="315" t="str">
        <f>'Comp. Desp. Indiretas'!$C$19</f>
        <v>ASSISTENTE DE PROJETOS</v>
      </c>
      <c r="E60347" s="314" t="str">
        <f>Resumo!$R$5</f>
        <v>Despesa</v>
      </c>
      <c r="F60347" s="314" t="str">
        <f>Resumo!$R$6</f>
        <v>Despesa Indireta</v>
      </c>
      <c r="G60347" s="327">
        <f>'Comp. Desp. Indiretas'!EA19</f>
        <v>0</v>
      </c>
    </row>
    <row r="60348" spans="1:7" x14ac:dyDescent="0.25">
      <c r="A60348" s="319">
        <f>'Comp. Desp. Indiretas'!$EA$7</f>
        <v>0</v>
      </c>
      <c r="B60348" s="314" t="str">
        <f>'Comp. Desp. Indiretas'!$A$20</f>
        <v>MOC</v>
      </c>
      <c r="D60348" s="315" t="str">
        <f>'Comp. Desp. Indiretas'!$C$20</f>
        <v>AUXILIAR TÉCNICO</v>
      </c>
      <c r="E60348" s="314" t="str">
        <f>Resumo!$R$5</f>
        <v>Despesa</v>
      </c>
      <c r="F60348" s="314" t="str">
        <f>Resumo!$R$6</f>
        <v>Despesa Indireta</v>
      </c>
      <c r="G60348" s="327">
        <f>'Comp. Desp. Indiretas'!EA20</f>
        <v>0</v>
      </c>
    </row>
    <row r="60349" spans="1:7" x14ac:dyDescent="0.25">
      <c r="A60349" s="319">
        <f>'Comp. Desp. Indiretas'!$EA$7</f>
        <v>0</v>
      </c>
      <c r="B60349" s="314" t="str">
        <f>'Comp. Desp. Indiretas'!$A$21</f>
        <v>MOC</v>
      </c>
      <c r="D60349" s="315" t="str">
        <f>'Comp. Desp. Indiretas'!$C$21</f>
        <v>ESTAGIÁRIO TÉCNICO</v>
      </c>
      <c r="E60349" s="314" t="str">
        <f>Resumo!$R$5</f>
        <v>Despesa</v>
      </c>
      <c r="F60349" s="314" t="str">
        <f>Resumo!$R$6</f>
        <v>Despesa Indireta</v>
      </c>
      <c r="G60349" s="327">
        <f>'Comp. Desp. Indiretas'!EA21</f>
        <v>0</v>
      </c>
    </row>
    <row r="60350" spans="1:7" x14ac:dyDescent="0.25">
      <c r="A60350" s="319">
        <f>'Comp. Desp. Indiretas'!$EA$7</f>
        <v>0</v>
      </c>
      <c r="B60350" s="314" t="str">
        <f>'Comp. Desp. Indiretas'!$A$22</f>
        <v>MOC</v>
      </c>
      <c r="D60350" s="315" t="str">
        <f>'Comp. Desp. Indiretas'!$C$22</f>
        <v>ANALISTA FINANCEIRO</v>
      </c>
      <c r="E60350" s="314" t="str">
        <f>Resumo!$R$5</f>
        <v>Despesa</v>
      </c>
      <c r="F60350" s="314" t="str">
        <f>Resumo!$R$6</f>
        <v>Despesa Indireta</v>
      </c>
      <c r="G60350" s="327">
        <f>'Comp. Desp. Indiretas'!EA22</f>
        <v>0</v>
      </c>
    </row>
    <row r="60351" spans="1:7" x14ac:dyDescent="0.25">
      <c r="A60351" s="319">
        <f>'Comp. Desp. Indiretas'!$EA$7</f>
        <v>0</v>
      </c>
      <c r="B60351" s="314" t="str">
        <f>'Comp. Desp. Indiretas'!$A$23</f>
        <v>MOC</v>
      </c>
      <c r="D60351" s="315" t="str">
        <f>'Comp. Desp. Indiretas'!$C$23</f>
        <v>ANALISTA DE SUPRIMENTOS</v>
      </c>
      <c r="E60351" s="314" t="str">
        <f>Resumo!$R$5</f>
        <v>Despesa</v>
      </c>
      <c r="F60351" s="314" t="str">
        <f>Resumo!$R$6</f>
        <v>Despesa Indireta</v>
      </c>
      <c r="G60351" s="327">
        <f>'Comp. Desp. Indiretas'!EA23</f>
        <v>0</v>
      </c>
    </row>
    <row r="60352" spans="1:7" x14ac:dyDescent="0.25">
      <c r="A60352" s="319">
        <f>'Comp. Desp. Indiretas'!$EA$7</f>
        <v>0</v>
      </c>
      <c r="B60352" s="314" t="str">
        <f>'Comp. Desp. Indiretas'!$A$24</f>
        <v>DG</v>
      </c>
      <c r="D60352" s="315" t="str">
        <f>'Comp. Desp. Indiretas'!$C$24</f>
        <v>HOSPEDAGEM - NIVEL 1</v>
      </c>
      <c r="E60352" s="314" t="str">
        <f>Resumo!$R$5</f>
        <v>Despesa</v>
      </c>
      <c r="F60352" s="314" t="str">
        <f>Resumo!$R$6</f>
        <v>Despesa Indireta</v>
      </c>
      <c r="G60352" s="327">
        <f>'Comp. Desp. Indiretas'!EA24</f>
        <v>0</v>
      </c>
    </row>
    <row r="60353" spans="1:7" x14ac:dyDescent="0.25">
      <c r="A60353" s="319">
        <f>'Comp. Desp. Indiretas'!$EA$7</f>
        <v>0</v>
      </c>
      <c r="B60353" s="314" t="str">
        <f>'Comp. Desp. Indiretas'!$A$25</f>
        <v>DG</v>
      </c>
      <c r="D60353" s="315" t="str">
        <f>'Comp. Desp. Indiretas'!$C$25</f>
        <v>HOSPEDAGEM - NIVEL 2</v>
      </c>
      <c r="E60353" s="314" t="str">
        <f>Resumo!$R$5</f>
        <v>Despesa</v>
      </c>
      <c r="F60353" s="314" t="str">
        <f>Resumo!$R$6</f>
        <v>Despesa Indireta</v>
      </c>
      <c r="G60353" s="327">
        <f>'Comp. Desp. Indiretas'!EA25</f>
        <v>0</v>
      </c>
    </row>
    <row r="60354" spans="1:7" x14ac:dyDescent="0.25">
      <c r="A60354" s="319">
        <f>'Comp. Desp. Indiretas'!$EA$7</f>
        <v>0</v>
      </c>
      <c r="B60354" s="314" t="str">
        <f>'Comp. Desp. Indiretas'!$A$26</f>
        <v>DG</v>
      </c>
      <c r="D60354" s="315" t="str">
        <f>'Comp. Desp. Indiretas'!$C$26</f>
        <v>HOSPEDAGEM - NIVEL 3</v>
      </c>
      <c r="E60354" s="314" t="str">
        <f>Resumo!$R$5</f>
        <v>Despesa</v>
      </c>
      <c r="F60354" s="314" t="str">
        <f>Resumo!$R$6</f>
        <v>Despesa Indireta</v>
      </c>
      <c r="G60354" s="327">
        <f>'Comp. Desp. Indiretas'!EA26</f>
        <v>0</v>
      </c>
    </row>
    <row r="60355" spans="1:7" x14ac:dyDescent="0.25">
      <c r="A60355" s="319">
        <f>'Comp. Desp. Indiretas'!$EA$7</f>
        <v>0</v>
      </c>
      <c r="B60355" s="314" t="str">
        <f>'Comp. Desp. Indiretas'!$A$27</f>
        <v>DG</v>
      </c>
      <c r="D60355" s="315" t="str">
        <f>'Comp. Desp. Indiretas'!$C$27</f>
        <v>LOCAÇÃO DE BASE OPERACIONAL</v>
      </c>
      <c r="E60355" s="314" t="str">
        <f>Resumo!$R$5</f>
        <v>Despesa</v>
      </c>
      <c r="F60355" s="314" t="str">
        <f>Resumo!$R$6</f>
        <v>Despesa Indireta</v>
      </c>
      <c r="G60355" s="327">
        <f>'Comp. Desp. Indiretas'!EA27</f>
        <v>0</v>
      </c>
    </row>
    <row r="60356" spans="1:7" x14ac:dyDescent="0.25">
      <c r="A60356" s="319">
        <f>'Comp. Desp. Indiretas'!$EA$7</f>
        <v>0</v>
      </c>
      <c r="B60356" s="314" t="str">
        <f>'Comp. Desp. Indiretas'!$A$28</f>
        <v>DG</v>
      </c>
      <c r="D60356" s="315" t="str">
        <f>'Comp. Desp. Indiretas'!$C$28</f>
        <v>ALIMENTAÇÃO - NIVEL 1</v>
      </c>
      <c r="E60356" s="314" t="str">
        <f>Resumo!$R$5</f>
        <v>Despesa</v>
      </c>
      <c r="F60356" s="314" t="str">
        <f>Resumo!$R$6</f>
        <v>Despesa Indireta</v>
      </c>
      <c r="G60356" s="327">
        <f>'Comp. Desp. Indiretas'!EA28</f>
        <v>0</v>
      </c>
    </row>
    <row r="60357" spans="1:7" x14ac:dyDescent="0.25">
      <c r="A60357" s="319">
        <f>'Comp. Desp. Indiretas'!$EA$7</f>
        <v>0</v>
      </c>
      <c r="B60357" s="314" t="str">
        <f>'Comp. Desp. Indiretas'!$A$29</f>
        <v>DG</v>
      </c>
      <c r="D60357" s="315" t="str">
        <f>'Comp. Desp. Indiretas'!$C$29</f>
        <v>ALIMENTAÇÃO - NIVEL 2</v>
      </c>
      <c r="E60357" s="314" t="str">
        <f>Resumo!$R$5</f>
        <v>Despesa</v>
      </c>
      <c r="F60357" s="314" t="str">
        <f>Resumo!$R$6</f>
        <v>Despesa Indireta</v>
      </c>
      <c r="G60357" s="327">
        <f>'Comp. Desp. Indiretas'!EA29</f>
        <v>0</v>
      </c>
    </row>
    <row r="60358" spans="1:7" x14ac:dyDescent="0.25">
      <c r="A60358" s="319">
        <f>'Comp. Desp. Indiretas'!$EA$7</f>
        <v>0</v>
      </c>
      <c r="B60358" s="314" t="str">
        <f>'Comp. Desp. Indiretas'!$A$30</f>
        <v>DG</v>
      </c>
      <c r="D60358" s="315" t="str">
        <f>'Comp. Desp. Indiretas'!$C$30</f>
        <v>ALIMENTAÇÃO - NIVEL 3</v>
      </c>
      <c r="E60358" s="314" t="str">
        <f>Resumo!$R$5</f>
        <v>Despesa</v>
      </c>
      <c r="F60358" s="314" t="str">
        <f>Resumo!$R$6</f>
        <v>Despesa Indireta</v>
      </c>
      <c r="G60358" s="327">
        <f>'Comp. Desp. Indiretas'!EA30</f>
        <v>0</v>
      </c>
    </row>
    <row r="60359" spans="1:7" x14ac:dyDescent="0.25">
      <c r="A60359" s="319">
        <f>'Comp. Desp. Indiretas'!$EA$7</f>
        <v>0</v>
      </c>
      <c r="B60359" s="314" t="str">
        <f>'Comp. Desp. Indiretas'!$A$31</f>
        <v>DG</v>
      </c>
      <c r="D60359" s="315" t="str">
        <f>'Comp. Desp. Indiretas'!$C$31</f>
        <v>TELEFONIA</v>
      </c>
      <c r="E60359" s="314" t="str">
        <f>Resumo!$R$5</f>
        <v>Despesa</v>
      </c>
      <c r="F60359" s="314" t="str">
        <f>Resumo!$R$6</f>
        <v>Despesa Indireta</v>
      </c>
      <c r="G60359" s="327">
        <f>'Comp. Desp. Indiretas'!EA31</f>
        <v>0</v>
      </c>
    </row>
    <row r="60360" spans="1:7" x14ac:dyDescent="0.25">
      <c r="A60360" s="319">
        <f>'Comp. Desp. Indiretas'!$EA$7</f>
        <v>0</v>
      </c>
      <c r="B60360" s="314" t="str">
        <f>'Comp. Desp. Indiretas'!$A$32</f>
        <v>DG</v>
      </c>
      <c r="D60360" s="315" t="str">
        <f>'Comp. Desp. Indiretas'!$C$32</f>
        <v>ALUGUEL DE VEÍCULO LEVE MENSAL</v>
      </c>
      <c r="E60360" s="314" t="str">
        <f>Resumo!$R$5</f>
        <v>Despesa</v>
      </c>
      <c r="F60360" s="314" t="str">
        <f>Resumo!$R$6</f>
        <v>Despesa Indireta</v>
      </c>
      <c r="G60360" s="327">
        <f>'Comp. Desp. Indiretas'!EA32</f>
        <v>0</v>
      </c>
    </row>
    <row r="60361" spans="1:7" x14ac:dyDescent="0.25">
      <c r="A60361" s="319">
        <f>'Comp. Desp. Indiretas'!$EA$7</f>
        <v>0</v>
      </c>
      <c r="B60361" s="314" t="str">
        <f>'Comp. Desp. Indiretas'!$A$33</f>
        <v>DG</v>
      </c>
      <c r="D60361" s="315" t="str">
        <f>'Comp. Desp. Indiretas'!$C$33</f>
        <v>ALUGUEL DE VEICULO LEVE</v>
      </c>
      <c r="E60361" s="314" t="str">
        <f>Resumo!$R$5</f>
        <v>Despesa</v>
      </c>
      <c r="F60361" s="314" t="str">
        <f>Resumo!$R$6</f>
        <v>Despesa Indireta</v>
      </c>
      <c r="G60361" s="327">
        <f>'Comp. Desp. Indiretas'!EA33</f>
        <v>0</v>
      </c>
    </row>
    <row r="60362" spans="1:7" x14ac:dyDescent="0.25">
      <c r="A60362" s="319">
        <f>'Comp. Desp. Indiretas'!$EA$7</f>
        <v>0</v>
      </c>
      <c r="B60362" s="314" t="str">
        <f>'Comp. Desp. Indiretas'!$A$34</f>
        <v>DG</v>
      </c>
      <c r="D60362" s="315" t="str">
        <f>'Comp. Desp. Indiretas'!$C$34</f>
        <v>ALUGUEL CAMINHONTE</v>
      </c>
      <c r="E60362" s="314" t="str">
        <f>Resumo!$R$5</f>
        <v>Despesa</v>
      </c>
      <c r="F60362" s="314" t="str">
        <f>Resumo!$R$6</f>
        <v>Despesa Indireta</v>
      </c>
      <c r="G60362" s="327">
        <f>'Comp. Desp. Indiretas'!EA34</f>
        <v>0</v>
      </c>
    </row>
    <row r="60363" spans="1:7" x14ac:dyDescent="0.25">
      <c r="A60363" s="319">
        <f>'Comp. Desp. Indiretas'!$EA$7</f>
        <v>0</v>
      </c>
      <c r="B60363" s="314" t="str">
        <f>'Comp. Desp. Indiretas'!$A$35</f>
        <v>DG</v>
      </c>
      <c r="D60363" s="315" t="str">
        <f>'Comp. Desp. Indiretas'!$C$35</f>
        <v>AQUISIÇÃO DE VEICULO</v>
      </c>
      <c r="E60363" s="314" t="str">
        <f>Resumo!$R$5</f>
        <v>Despesa</v>
      </c>
      <c r="F60363" s="314" t="str">
        <f>Resumo!$R$6</f>
        <v>Despesa Indireta</v>
      </c>
      <c r="G60363" s="327">
        <f>'Comp. Desp. Indiretas'!EA35</f>
        <v>0</v>
      </c>
    </row>
    <row r="60364" spans="1:7" x14ac:dyDescent="0.25">
      <c r="A60364" s="319">
        <f>'Comp. Desp. Indiretas'!$EA$7</f>
        <v>0</v>
      </c>
      <c r="B60364" s="314" t="str">
        <f>'Comp. Desp. Indiretas'!$A$36</f>
        <v>DG</v>
      </c>
      <c r="D60364" s="315" t="str">
        <f>'Comp. Desp. Indiretas'!$C$36</f>
        <v>COMBUSTÍVEL - GASOLINA</v>
      </c>
      <c r="E60364" s="314" t="str">
        <f>Resumo!$R$5</f>
        <v>Despesa</v>
      </c>
      <c r="F60364" s="314" t="str">
        <f>Resumo!$R$6</f>
        <v>Despesa Indireta</v>
      </c>
      <c r="G60364" s="327">
        <f>'Comp. Desp. Indiretas'!EA36</f>
        <v>0</v>
      </c>
    </row>
    <row r="60365" spans="1:7" x14ac:dyDescent="0.25">
      <c r="A60365" s="319">
        <f>'Comp. Desp. Indiretas'!$EA$7</f>
        <v>0</v>
      </c>
      <c r="B60365" s="314" t="str">
        <f>'Comp. Desp. Indiretas'!$A$37</f>
        <v>DG</v>
      </c>
      <c r="D60365" s="315" t="str">
        <f>'Comp. Desp. Indiretas'!$C$37</f>
        <v>COMBUSTÍVEL - DIESEL</v>
      </c>
      <c r="E60365" s="314" t="str">
        <f>Resumo!$R$5</f>
        <v>Despesa</v>
      </c>
      <c r="F60365" s="314" t="str">
        <f>Resumo!$R$6</f>
        <v>Despesa Indireta</v>
      </c>
      <c r="G60365" s="327">
        <f>'Comp. Desp. Indiretas'!EA37</f>
        <v>0</v>
      </c>
    </row>
    <row r="60366" spans="1:7" x14ac:dyDescent="0.25">
      <c r="A60366" s="319">
        <f>'Comp. Desp. Indiretas'!$EA$7</f>
        <v>0</v>
      </c>
      <c r="B60366" s="314" t="str">
        <f>'Comp. Desp. Indiretas'!$A$38</f>
        <v>DG</v>
      </c>
      <c r="D60366" s="315" t="str">
        <f>'Comp. Desp. Indiretas'!$C$38</f>
        <v>PASSAGEM AÉREA</v>
      </c>
      <c r="E60366" s="314" t="str">
        <f>Resumo!$R$5</f>
        <v>Despesa</v>
      </c>
      <c r="F60366" s="314" t="str">
        <f>Resumo!$R$6</f>
        <v>Despesa Indireta</v>
      </c>
      <c r="G60366" s="327">
        <f>'Comp. Desp. Indiretas'!EA38</f>
        <v>0</v>
      </c>
    </row>
    <row r="60367" spans="1:7" x14ac:dyDescent="0.25">
      <c r="A60367" s="319">
        <f>'Comp. Desp. Indiretas'!$EA$7</f>
        <v>0</v>
      </c>
      <c r="B60367" s="314" t="str">
        <f>'Comp. Desp. Indiretas'!$A$39</f>
        <v>ART</v>
      </c>
      <c r="D60367" s="315" t="str">
        <f>'Comp. Desp. Indiretas'!$C$39</f>
        <v>ART CREA - Nível 1</v>
      </c>
      <c r="E60367" s="314" t="str">
        <f>Resumo!$R$5</f>
        <v>Despesa</v>
      </c>
      <c r="F60367" s="314" t="str">
        <f>Resumo!$R$6</f>
        <v>Despesa Indireta</v>
      </c>
      <c r="G60367" s="327">
        <f>'Comp. Desp. Indiretas'!EA39</f>
        <v>0</v>
      </c>
    </row>
    <row r="60368" spans="1:7" x14ac:dyDescent="0.25">
      <c r="A60368" s="319">
        <f>'Comp. Desp. Indiretas'!$EA$7</f>
        <v>0</v>
      </c>
      <c r="B60368" s="314" t="str">
        <f>'Comp. Desp. Indiretas'!$A$40</f>
        <v>ART</v>
      </c>
      <c r="D60368" s="315" t="str">
        <f>'Comp. Desp. Indiretas'!$C$40</f>
        <v>ART CREA - Nível 2</v>
      </c>
      <c r="E60368" s="314" t="str">
        <f>Resumo!$R$5</f>
        <v>Despesa</v>
      </c>
      <c r="F60368" s="314" t="str">
        <f>Resumo!$R$6</f>
        <v>Despesa Indireta</v>
      </c>
      <c r="G60368" s="327">
        <f>'Comp. Desp. Indiretas'!EA40</f>
        <v>0</v>
      </c>
    </row>
    <row r="60369" spans="1:7" x14ac:dyDescent="0.25">
      <c r="A60369" s="319">
        <f>'Comp. Desp. Indiretas'!$EA$7</f>
        <v>0</v>
      </c>
      <c r="B60369" s="314" t="str">
        <f>'Comp. Desp. Indiretas'!$A$41</f>
        <v>ART</v>
      </c>
      <c r="D60369" s="315" t="str">
        <f>'Comp. Desp. Indiretas'!$C$41</f>
        <v>ART CREA - Nível 3</v>
      </c>
      <c r="E60369" s="314" t="str">
        <f>Resumo!$R$5</f>
        <v>Despesa</v>
      </c>
      <c r="F60369" s="314" t="str">
        <f>Resumo!$R$6</f>
        <v>Despesa Indireta</v>
      </c>
      <c r="G60369" s="327">
        <f>'Comp. Desp. Indiretas'!EA41</f>
        <v>0</v>
      </c>
    </row>
    <row r="60370" spans="1:7" x14ac:dyDescent="0.25">
      <c r="A60370" s="319">
        <f>'Comp. Desp. Indiretas'!$EA$7</f>
        <v>0</v>
      </c>
      <c r="B60370" s="314" t="str">
        <f>'Comp. Desp. Indiretas'!$A$42</f>
        <v>ART</v>
      </c>
      <c r="D60370" s="315" t="str">
        <f>'Comp. Desp. Indiretas'!$C$42</f>
        <v>ACERVO CREA</v>
      </c>
      <c r="E60370" s="314" t="str">
        <f>Resumo!$R$5</f>
        <v>Despesa</v>
      </c>
      <c r="F60370" s="314" t="str">
        <f>Resumo!$R$6</f>
        <v>Despesa Indireta</v>
      </c>
      <c r="G60370" s="327">
        <f>'Comp. Desp. Indiretas'!EA42</f>
        <v>0</v>
      </c>
    </row>
    <row r="60371" spans="1:7" x14ac:dyDescent="0.25">
      <c r="A60371" s="319">
        <f>'Comp. Desp. Indiretas'!$EA$7</f>
        <v>0</v>
      </c>
      <c r="B60371" s="314" t="str">
        <f>'Comp. Desp. Indiretas'!$A$43</f>
        <v>ART</v>
      </c>
      <c r="D60371" s="315" t="str">
        <f>'Comp. Desp. Indiretas'!$C$43</f>
        <v>ART CRBio</v>
      </c>
      <c r="E60371" s="314" t="str">
        <f>Resumo!$R$5</f>
        <v>Despesa</v>
      </c>
      <c r="F60371" s="314" t="str">
        <f>Resumo!$R$6</f>
        <v>Despesa Indireta</v>
      </c>
      <c r="G60371" s="327">
        <f>'Comp. Desp. Indiretas'!EA43</f>
        <v>0</v>
      </c>
    </row>
    <row r="60372" spans="1:7" x14ac:dyDescent="0.25">
      <c r="A60372" s="319">
        <f>'Comp. Desp. Indiretas'!$EA$7</f>
        <v>0</v>
      </c>
      <c r="B60372" s="314" t="str">
        <f>'Comp. Desp. Indiretas'!$A$44</f>
        <v>ART</v>
      </c>
      <c r="D60372" s="315" t="str">
        <f>'Comp. Desp. Indiretas'!$C$44</f>
        <v>ACERVO CRBio</v>
      </c>
      <c r="E60372" s="314" t="str">
        <f>Resumo!$R$5</f>
        <v>Despesa</v>
      </c>
      <c r="F60372" s="314" t="str">
        <f>Resumo!$R$6</f>
        <v>Despesa Indireta</v>
      </c>
      <c r="G60372" s="327">
        <f>'Comp. Desp. Indiretas'!EA44</f>
        <v>0</v>
      </c>
    </row>
    <row r="60373" spans="1:7" x14ac:dyDescent="0.25">
      <c r="A60373" s="319">
        <f>'Comp. Desp. Indiretas'!$EA$7</f>
        <v>0</v>
      </c>
      <c r="B60373" s="314" t="str">
        <f>'Comp. Desp. Indiretas'!$A$45</f>
        <v>ART</v>
      </c>
      <c r="D60373" s="315" t="str">
        <f>'Comp. Desp. Indiretas'!$C$45</f>
        <v>VISTO CREA PF</v>
      </c>
      <c r="E60373" s="314" t="str">
        <f>Resumo!$R$5</f>
        <v>Despesa</v>
      </c>
      <c r="F60373" s="314" t="str">
        <f>Resumo!$R$6</f>
        <v>Despesa Indireta</v>
      </c>
      <c r="G60373" s="327">
        <f>'Comp. Desp. Indiretas'!EA45</f>
        <v>0</v>
      </c>
    </row>
    <row r="60374" spans="1:7" x14ac:dyDescent="0.25">
      <c r="A60374" s="319">
        <f>'Comp. Desp. Indiretas'!$EA$7</f>
        <v>0</v>
      </c>
      <c r="B60374" s="314" t="str">
        <f>'Comp. Desp. Indiretas'!$A$46</f>
        <v>ART</v>
      </c>
      <c r="D60374" s="315" t="str">
        <f>'Comp. Desp. Indiretas'!$C$46</f>
        <v>VISTO CREA PJ</v>
      </c>
      <c r="E60374" s="314" t="str">
        <f>Resumo!$R$5</f>
        <v>Despesa</v>
      </c>
      <c r="F60374" s="314" t="str">
        <f>Resumo!$R$6</f>
        <v>Despesa Indireta</v>
      </c>
      <c r="G60374" s="327">
        <f>'Comp. Desp. Indiretas'!EA46</f>
        <v>0</v>
      </c>
    </row>
    <row r="60375" spans="1:7" x14ac:dyDescent="0.25">
      <c r="A60375" s="319">
        <f>'Comp. Desp. Indiretas'!$EA$7</f>
        <v>0</v>
      </c>
      <c r="B60375" s="314" t="str">
        <f>'Comp. Desp. Indiretas'!$A$47</f>
        <v>ART</v>
      </c>
      <c r="D60375" s="315" t="str">
        <f>'Comp. Desp. Indiretas'!$C$47</f>
        <v>ANUIDADE CREA PF</v>
      </c>
      <c r="E60375" s="314" t="str">
        <f>Resumo!$R$5</f>
        <v>Despesa</v>
      </c>
      <c r="F60375" s="314" t="str">
        <f>Resumo!$R$6</f>
        <v>Despesa Indireta</v>
      </c>
      <c r="G60375" s="327">
        <f>'Comp. Desp. Indiretas'!EA47</f>
        <v>0</v>
      </c>
    </row>
    <row r="60376" spans="1:7" x14ac:dyDescent="0.25">
      <c r="A60376" s="319">
        <f>'Comp. Desp. Indiretas'!$EA$7</f>
        <v>0</v>
      </c>
      <c r="B60376" s="314" t="str">
        <f>'Comp. Desp. Indiretas'!$A$48</f>
        <v>ART</v>
      </c>
      <c r="D60376" s="315" t="str">
        <f>'Comp. Desp. Indiretas'!$C$48</f>
        <v>ANUIDADE CREA PJ</v>
      </c>
      <c r="E60376" s="314" t="str">
        <f>Resumo!$R$5</f>
        <v>Despesa</v>
      </c>
      <c r="F60376" s="314" t="str">
        <f>Resumo!$R$6</f>
        <v>Despesa Indireta</v>
      </c>
      <c r="G60376" s="327">
        <f>'Comp. Desp. Indiretas'!EA48</f>
        <v>0</v>
      </c>
    </row>
    <row r="60377" spans="1:7" x14ac:dyDescent="0.25">
      <c r="A60377" s="319">
        <f>'Comp. Desp. Indiretas'!$EA$7</f>
        <v>0</v>
      </c>
      <c r="B60377" s="314" t="str">
        <f>'Comp. Desp. Indiretas'!$A$49</f>
        <v>ART</v>
      </c>
      <c r="D60377" s="315" t="str">
        <f>'Comp. Desp. Indiretas'!$C$49</f>
        <v>VISTO CRBio PF</v>
      </c>
      <c r="E60377" s="314" t="str">
        <f>Resumo!$R$5</f>
        <v>Despesa</v>
      </c>
      <c r="F60377" s="314" t="str">
        <f>Resumo!$R$6</f>
        <v>Despesa Indireta</v>
      </c>
      <c r="G60377" s="327">
        <f>'Comp. Desp. Indiretas'!EA49</f>
        <v>0</v>
      </c>
    </row>
    <row r="60378" spans="1:7" x14ac:dyDescent="0.25">
      <c r="A60378" s="319">
        <f>'Comp. Desp. Indiretas'!$EA$7</f>
        <v>0</v>
      </c>
      <c r="B60378" s="314" t="str">
        <f>'Comp. Desp. Indiretas'!$A$50</f>
        <v>ART</v>
      </c>
      <c r="D60378" s="315" t="str">
        <f>'Comp. Desp. Indiretas'!$C$50</f>
        <v>VISTO CRBio PJ</v>
      </c>
      <c r="E60378" s="314" t="str">
        <f>Resumo!$R$5</f>
        <v>Despesa</v>
      </c>
      <c r="F60378" s="314" t="str">
        <f>Resumo!$R$6</f>
        <v>Despesa Indireta</v>
      </c>
      <c r="G60378" s="327">
        <f>'Comp. Desp. Indiretas'!EA50</f>
        <v>0</v>
      </c>
    </row>
    <row r="60379" spans="1:7" x14ac:dyDescent="0.25">
      <c r="A60379" s="319">
        <f>'Comp. Desp. Indiretas'!$EA$7</f>
        <v>0</v>
      </c>
      <c r="B60379" s="314" t="str">
        <f>'Comp. Desp. Indiretas'!$A$51</f>
        <v>SMS</v>
      </c>
      <c r="D60379" s="315" t="str">
        <f>'Comp. Desp. Indiretas'!$C$51</f>
        <v>PPRA</v>
      </c>
      <c r="E60379" s="314" t="str">
        <f>Resumo!$R$5</f>
        <v>Despesa</v>
      </c>
      <c r="F60379" s="314" t="str">
        <f>Resumo!$R$6</f>
        <v>Despesa Indireta</v>
      </c>
      <c r="G60379" s="327">
        <f>'Comp. Desp. Indiretas'!EA51</f>
        <v>0</v>
      </c>
    </row>
    <row r="60380" spans="1:7" x14ac:dyDescent="0.25">
      <c r="A60380" s="319">
        <f>'Comp. Desp. Indiretas'!$EA$7</f>
        <v>0</v>
      </c>
      <c r="B60380" s="314" t="str">
        <f>'Comp. Desp. Indiretas'!$A$52</f>
        <v>SMS</v>
      </c>
      <c r="D60380" s="315" t="str">
        <f>'Comp. Desp. Indiretas'!$C$52</f>
        <v>PCMSO</v>
      </c>
      <c r="E60380" s="314" t="str">
        <f>Resumo!$R$5</f>
        <v>Despesa</v>
      </c>
      <c r="F60380" s="314" t="str">
        <f>Resumo!$R$6</f>
        <v>Despesa Indireta</v>
      </c>
      <c r="G60380" s="327">
        <f>'Comp. Desp. Indiretas'!EA52</f>
        <v>0</v>
      </c>
    </row>
    <row r="60381" spans="1:7" x14ac:dyDescent="0.25">
      <c r="A60381" s="319">
        <f>'Comp. Desp. Indiretas'!$EA$7</f>
        <v>0</v>
      </c>
      <c r="B60381" s="314" t="str">
        <f>'Comp. Desp. Indiretas'!$A$53</f>
        <v>SMS</v>
      </c>
      <c r="D60381" s="315" t="str">
        <f>'Comp. Desp. Indiretas'!$C$53</f>
        <v>APR</v>
      </c>
      <c r="E60381" s="314" t="str">
        <f>Resumo!$R$5</f>
        <v>Despesa</v>
      </c>
      <c r="F60381" s="314" t="str">
        <f>Resumo!$R$6</f>
        <v>Despesa Indireta</v>
      </c>
      <c r="G60381" s="327">
        <f>'Comp. Desp. Indiretas'!EA53</f>
        <v>0</v>
      </c>
    </row>
    <row r="60382" spans="1:7" x14ac:dyDescent="0.25">
      <c r="A60382" s="319">
        <f>'Comp. Desp. Indiretas'!$EA$7</f>
        <v>0</v>
      </c>
      <c r="B60382" s="314" t="str">
        <f>'Comp. Desp. Indiretas'!$A$55</f>
        <v>SMS</v>
      </c>
      <c r="D60382" s="315" t="str">
        <f>'Comp. Desp. Indiretas'!$C$55</f>
        <v>TREINAMENTO</v>
      </c>
      <c r="E60382" s="314" t="str">
        <f>Resumo!$R$5</f>
        <v>Despesa</v>
      </c>
      <c r="F60382" s="314" t="str">
        <f>Resumo!$R$6</f>
        <v>Despesa Indireta</v>
      </c>
      <c r="G60382" s="327">
        <f>'Comp. Desp. Indiretas'!EA55</f>
        <v>0</v>
      </c>
    </row>
    <row r="60383" spans="1:7" x14ac:dyDescent="0.25">
      <c r="A60383" s="319">
        <f>'Comp. Desp. Indiretas'!$EA$7</f>
        <v>0</v>
      </c>
      <c r="B60383" s="314" t="str">
        <f>'Comp. Desp. Indiretas'!$A$56</f>
        <v>SMS</v>
      </c>
      <c r="D60383" s="315" t="str">
        <f>'Comp. Desp. Indiretas'!$C$56</f>
        <v>ASO</v>
      </c>
      <c r="E60383" s="314" t="str">
        <f>Resumo!$R$5</f>
        <v>Despesa</v>
      </c>
      <c r="F60383" s="314" t="str">
        <f>Resumo!$R$6</f>
        <v>Despesa Indireta</v>
      </c>
      <c r="G60383" s="327">
        <f>'Comp. Desp. Indiretas'!EA56</f>
        <v>0</v>
      </c>
    </row>
    <row r="60384" spans="1:7" x14ac:dyDescent="0.25">
      <c r="A60384" s="319">
        <f>'Comp. Desp. Indiretas'!$EA$7</f>
        <v>0</v>
      </c>
      <c r="B60384" s="314">
        <f>'Comp. Desp. Indiretas'!$A$57</f>
        <v>0</v>
      </c>
      <c r="D60384" s="315" t="str">
        <f>'Comp. Desp. Indiretas'!$C$57</f>
        <v/>
      </c>
      <c r="E60384" s="314" t="str">
        <f>Resumo!$R$5</f>
        <v>Despesa</v>
      </c>
      <c r="F60384" s="314" t="str">
        <f>Resumo!$R$6</f>
        <v>Despesa Indireta</v>
      </c>
      <c r="G60384" s="327">
        <f>'Comp. Desp. Indiretas'!EA57</f>
        <v>0</v>
      </c>
    </row>
    <row r="60385" spans="1:7" x14ac:dyDescent="0.25">
      <c r="A60385" s="319">
        <f>'Comp. Desp. Indiretas'!$EA$7</f>
        <v>0</v>
      </c>
      <c r="B60385" s="314">
        <f>'Comp. Desp. Indiretas'!$A$58</f>
        <v>0</v>
      </c>
      <c r="D60385" s="315" t="str">
        <f>'Comp. Desp. Indiretas'!$C$58</f>
        <v/>
      </c>
      <c r="E60385" s="314" t="str">
        <f>Resumo!$R$5</f>
        <v>Despesa</v>
      </c>
      <c r="F60385" s="314" t="str">
        <f>Resumo!$R$6</f>
        <v>Despesa Indireta</v>
      </c>
      <c r="G60385" s="327">
        <f>'Comp. Desp. Indiretas'!EA58</f>
        <v>0</v>
      </c>
    </row>
    <row r="60386" spans="1:7" x14ac:dyDescent="0.25">
      <c r="A60386" s="319">
        <f>'Comp. Desp. Indiretas'!$EA$7</f>
        <v>0</v>
      </c>
      <c r="B60386" s="314">
        <f>'Comp. Desp. Indiretas'!$A$59</f>
        <v>0</v>
      </c>
      <c r="D60386" s="315" t="str">
        <f>'Comp. Desp. Indiretas'!$C$59</f>
        <v/>
      </c>
      <c r="E60386" s="314" t="str">
        <f>Resumo!$R$5</f>
        <v>Despesa</v>
      </c>
      <c r="F60386" s="314" t="str">
        <f>Resumo!$R$6</f>
        <v>Despesa Indireta</v>
      </c>
      <c r="G60386" s="327">
        <f>'Comp. Desp. Indiretas'!EA59</f>
        <v>0</v>
      </c>
    </row>
    <row r="60387" spans="1:7" x14ac:dyDescent="0.25">
      <c r="A60387" s="319">
        <f>'Comp. Desp. Indiretas'!$EA$7</f>
        <v>0</v>
      </c>
      <c r="B60387" s="314">
        <f>'Comp. Desp. Indiretas'!$A$60</f>
        <v>0</v>
      </c>
      <c r="D60387" s="315" t="str">
        <f>'Comp. Desp. Indiretas'!$C$60</f>
        <v/>
      </c>
      <c r="E60387" s="314" t="str">
        <f>Resumo!$R$5</f>
        <v>Despesa</v>
      </c>
      <c r="F60387" s="314" t="str">
        <f>Resumo!$R$6</f>
        <v>Despesa Indireta</v>
      </c>
      <c r="G60387" s="327">
        <f>'Comp. Desp. Indiretas'!EA60</f>
        <v>0</v>
      </c>
    </row>
    <row r="60388" spans="1:7" x14ac:dyDescent="0.25">
      <c r="A60388" s="319">
        <f>'Comp. Desp. Indiretas'!$EA$7</f>
        <v>0</v>
      </c>
      <c r="B60388" s="314" t="str">
        <f>'Comp. Desp. Indiretas'!$A$63</f>
        <v>MOC</v>
      </c>
      <c r="D60388" s="315" t="str">
        <f>'Comp. Desp. Indiretas'!$C$63</f>
        <v>DIRETOR TÉCNICO</v>
      </c>
      <c r="E60388" s="314" t="str">
        <f>Resumo!$R$5</f>
        <v>Despesa</v>
      </c>
      <c r="F60388" s="314" t="str">
        <f>Resumo!$R$6</f>
        <v>Despesa Indireta</v>
      </c>
      <c r="G60388" s="327">
        <f>'Comp. Desp. Indiretas'!EA63</f>
        <v>0</v>
      </c>
    </row>
    <row r="60389" spans="1:7" x14ac:dyDescent="0.25">
      <c r="A60389" s="319">
        <f>'Comp. Desp. Indiretas'!$EA$7</f>
        <v>0</v>
      </c>
      <c r="B60389" s="314" t="str">
        <f>'Comp. Desp. Indiretas'!$A$64</f>
        <v>MOC</v>
      </c>
      <c r="D60389" s="315" t="str">
        <f>'Comp. Desp. Indiretas'!$C$64</f>
        <v>ANALISTA DE SUPRIMENTOS</v>
      </c>
      <c r="E60389" s="314" t="str">
        <f>Resumo!$R$5</f>
        <v>Despesa</v>
      </c>
      <c r="F60389" s="314" t="str">
        <f>Resumo!$R$6</f>
        <v>Despesa Indireta</v>
      </c>
      <c r="G60389" s="327">
        <f>'Comp. Desp. Indiretas'!EA64</f>
        <v>0</v>
      </c>
    </row>
    <row r="60390" spans="1:7" x14ac:dyDescent="0.25">
      <c r="A60390" s="319">
        <f>'Comp. Desp. Indiretas'!$EA$7</f>
        <v>0</v>
      </c>
      <c r="B60390" s="314" t="str">
        <f>'Comp. Desp. Indiretas'!$A$65</f>
        <v>MOC</v>
      </c>
      <c r="D60390" s="315" t="str">
        <f>'Comp. Desp. Indiretas'!$C$65</f>
        <v>GERENTE DE PROJETO - PJ</v>
      </c>
      <c r="E60390" s="314" t="str">
        <f>Resumo!$R$5</f>
        <v>Despesa</v>
      </c>
      <c r="F60390" s="314" t="str">
        <f>Resumo!$R$6</f>
        <v>Despesa Indireta</v>
      </c>
      <c r="G60390" s="327">
        <f>'Comp. Desp. Indiretas'!EA65</f>
        <v>0</v>
      </c>
    </row>
    <row r="60391" spans="1:7" x14ac:dyDescent="0.25">
      <c r="A60391" s="319">
        <f>'Comp. Desp. Indiretas'!$EA$7</f>
        <v>0</v>
      </c>
      <c r="B60391" s="314" t="str">
        <f>'Comp. Desp. Indiretas'!$A$66</f>
        <v>MOC</v>
      </c>
      <c r="D60391" s="315" t="str">
        <f>'Comp. Desp. Indiretas'!$C$66</f>
        <v>COORD. DE PROJETO - PJ</v>
      </c>
      <c r="E60391" s="314" t="str">
        <f>Resumo!$R$5</f>
        <v>Despesa</v>
      </c>
      <c r="F60391" s="314" t="str">
        <f>Resumo!$R$6</f>
        <v>Despesa Indireta</v>
      </c>
      <c r="G60391" s="327">
        <f>'Comp. Desp. Indiretas'!EA66</f>
        <v>0</v>
      </c>
    </row>
    <row r="60392" spans="1:7" x14ac:dyDescent="0.25">
      <c r="A60392" s="319">
        <f>'Comp. Desp. Indiretas'!$EA$7</f>
        <v>0</v>
      </c>
      <c r="B60392" s="314" t="str">
        <f>'Comp. Desp. Indiretas'!$A$67</f>
        <v>MOC</v>
      </c>
      <c r="D60392" s="315" t="str">
        <f>'Comp. Desp. Indiretas'!$C$67</f>
        <v>COORD. OPERACIONAL - PJ</v>
      </c>
      <c r="E60392" s="314" t="str">
        <f>Resumo!$R$5</f>
        <v>Despesa</v>
      </c>
      <c r="F60392" s="314" t="str">
        <f>Resumo!$R$6</f>
        <v>Despesa Indireta</v>
      </c>
      <c r="G60392" s="327">
        <f>'Comp. Desp. Indiretas'!EA67</f>
        <v>0</v>
      </c>
    </row>
    <row r="60393" spans="1:7" x14ac:dyDescent="0.25">
      <c r="A60393" s="319">
        <f>'Comp. Desp. Indiretas'!$EA$7</f>
        <v>0</v>
      </c>
      <c r="B60393" s="314" t="str">
        <f>'Comp. Desp. Indiretas'!$A$68</f>
        <v>MOC</v>
      </c>
      <c r="D60393" s="315" t="str">
        <f>'Comp. Desp. Indiretas'!$C$68</f>
        <v>ANALISTA DE PROJETOS SENIOR - PJ</v>
      </c>
      <c r="E60393" s="314" t="str">
        <f>Resumo!$R$5</f>
        <v>Despesa</v>
      </c>
      <c r="F60393" s="314" t="str">
        <f>Resumo!$R$6</f>
        <v>Despesa Indireta</v>
      </c>
      <c r="G60393" s="327">
        <f>'Comp. Desp. Indiretas'!EA68</f>
        <v>0</v>
      </c>
    </row>
    <row r="60394" spans="1:7" x14ac:dyDescent="0.25">
      <c r="A60394" s="319">
        <f>'Comp. Desp. Indiretas'!$EA$7</f>
        <v>0</v>
      </c>
      <c r="B60394" s="314" t="str">
        <f>'Comp. Desp. Indiretas'!$A$69</f>
        <v>MOC</v>
      </c>
      <c r="D60394" s="315" t="str">
        <f>'Comp. Desp. Indiretas'!$C$69</f>
        <v>ANALISTA DE PROJETOS PLENO - PJ</v>
      </c>
      <c r="E60394" s="314" t="str">
        <f>Resumo!$R$5</f>
        <v>Despesa</v>
      </c>
      <c r="F60394" s="314" t="str">
        <f>Resumo!$R$6</f>
        <v>Despesa Indireta</v>
      </c>
      <c r="G60394" s="327">
        <f>'Comp. Desp. Indiretas'!EA69</f>
        <v>0</v>
      </c>
    </row>
    <row r="60395" spans="1:7" x14ac:dyDescent="0.25">
      <c r="A60395" s="319">
        <f>'Comp. Desp. Indiretas'!$EA$7</f>
        <v>0</v>
      </c>
      <c r="B60395" s="314" t="str">
        <f>'Comp. Desp. Indiretas'!$A$70</f>
        <v>MOC</v>
      </c>
      <c r="D60395" s="315" t="str">
        <f>'Comp. Desp. Indiretas'!$C$70</f>
        <v>ANALISTA DE PROJETOS JUNIOR - PJ</v>
      </c>
      <c r="E60395" s="314" t="str">
        <f>Resumo!$R$5</f>
        <v>Despesa</v>
      </c>
      <c r="F60395" s="314" t="str">
        <f>Resumo!$R$6</f>
        <v>Despesa Indireta</v>
      </c>
      <c r="G60395" s="327">
        <f>'Comp. Desp. Indiretas'!EA70</f>
        <v>0</v>
      </c>
    </row>
    <row r="60396" spans="1:7" x14ac:dyDescent="0.25">
      <c r="A60396" s="319">
        <f>'Comp. Desp. Indiretas'!$EA$7</f>
        <v>0</v>
      </c>
      <c r="B60396" s="314" t="str">
        <f>'Comp. Desp. Indiretas'!$A$71</f>
        <v>MOC</v>
      </c>
      <c r="D60396" s="315" t="str">
        <f>'Comp. Desp. Indiretas'!$C$71</f>
        <v>TÉCNICO OPERACIONAL - PJ</v>
      </c>
      <c r="E60396" s="314" t="str">
        <f>Resumo!$R$5</f>
        <v>Despesa</v>
      </c>
      <c r="F60396" s="314" t="str">
        <f>Resumo!$R$6</f>
        <v>Despesa Indireta</v>
      </c>
      <c r="G60396" s="327">
        <f>'Comp. Desp. Indiretas'!EA71</f>
        <v>0</v>
      </c>
    </row>
    <row r="60397" spans="1:7" x14ac:dyDescent="0.25">
      <c r="A60397" s="319">
        <f>'Comp. Desp. Indiretas'!$EA$7</f>
        <v>0</v>
      </c>
      <c r="B60397" s="314" t="str">
        <f>'Comp. Desp. Indiretas'!$A$72</f>
        <v>MOC</v>
      </c>
      <c r="D60397" s="315" t="str">
        <f>'Comp. Desp. Indiretas'!$C$72</f>
        <v>AUXILIAR TÉCNICO - PJ</v>
      </c>
      <c r="E60397" s="314" t="str">
        <f>Resumo!$R$5</f>
        <v>Despesa</v>
      </c>
      <c r="F60397" s="314" t="str">
        <f>Resumo!$R$6</f>
        <v>Despesa Indireta</v>
      </c>
      <c r="G60397" s="327">
        <f>'Comp. Desp. Indiretas'!EA72</f>
        <v>0</v>
      </c>
    </row>
    <row r="60398" spans="1:7" x14ac:dyDescent="0.25">
      <c r="A60398" s="319">
        <f>'Comp. Desp. Indiretas'!$EA$7</f>
        <v>0</v>
      </c>
      <c r="B60398" s="314" t="str">
        <f>'Comp. Desp. Indiretas'!$A$73</f>
        <v>MOC</v>
      </c>
      <c r="D60398" s="315" t="str">
        <f>'Comp. Desp. Indiretas'!$C$73</f>
        <v>ANALISTA FINANCEIRO</v>
      </c>
      <c r="E60398" s="314" t="str">
        <f>Resumo!$R$5</f>
        <v>Despesa</v>
      </c>
      <c r="F60398" s="314" t="str">
        <f>Resumo!$R$6</f>
        <v>Despesa Indireta</v>
      </c>
      <c r="G60398" s="327">
        <f>'Comp. Desp. Indiretas'!EA73</f>
        <v>0</v>
      </c>
    </row>
    <row r="60399" spans="1:7" x14ac:dyDescent="0.25">
      <c r="A60399" s="319">
        <f>'Comp. Desp. Indiretas'!$EA$7</f>
        <v>0</v>
      </c>
      <c r="B60399" s="314" t="str">
        <f>'Comp. Desp. Indiretas'!$A$74</f>
        <v>MOC</v>
      </c>
      <c r="D60399" s="315" t="str">
        <f>'Comp. Desp. Indiretas'!$C$74</f>
        <v>ANALISTA DE SUPRIMENTOS</v>
      </c>
      <c r="E60399" s="314" t="str">
        <f>Resumo!$R$5</f>
        <v>Despesa</v>
      </c>
      <c r="F60399" s="314" t="str">
        <f>Resumo!$R$6</f>
        <v>Despesa Indireta</v>
      </c>
      <c r="G60399" s="327">
        <f>'Comp. Desp. Indiretas'!EA74</f>
        <v>0</v>
      </c>
    </row>
    <row r="60400" spans="1:7" x14ac:dyDescent="0.25">
      <c r="A60400" s="319">
        <f>'Comp. Desp. Indiretas'!$EA$7</f>
        <v>0</v>
      </c>
      <c r="B60400" s="314" t="str">
        <f>'Comp. Desp. Indiretas'!$A$75</f>
        <v>DG</v>
      </c>
      <c r="D60400" s="315" t="str">
        <f>'Comp. Desp. Indiretas'!$C$75</f>
        <v>HOSPEDAGEM - NIVEL 1</v>
      </c>
      <c r="E60400" s="314" t="str">
        <f>Resumo!$R$5</f>
        <v>Despesa</v>
      </c>
      <c r="F60400" s="314" t="str">
        <f>Resumo!$R$6</f>
        <v>Despesa Indireta</v>
      </c>
      <c r="G60400" s="327">
        <f>'Comp. Desp. Indiretas'!EA75</f>
        <v>0</v>
      </c>
    </row>
    <row r="60401" spans="1:7" x14ac:dyDescent="0.25">
      <c r="A60401" s="319">
        <f>'Comp. Desp. Indiretas'!$EA$7</f>
        <v>0</v>
      </c>
      <c r="B60401" s="314" t="str">
        <f>'Comp. Desp. Indiretas'!$A$76</f>
        <v>DG</v>
      </c>
      <c r="D60401" s="315" t="str">
        <f>'Comp. Desp. Indiretas'!$C$76</f>
        <v>ALIMENTAÇÃO - NIVEL 1</v>
      </c>
      <c r="E60401" s="314" t="str">
        <f>Resumo!$R$5</f>
        <v>Despesa</v>
      </c>
      <c r="F60401" s="314" t="str">
        <f>Resumo!$R$6</f>
        <v>Despesa Indireta</v>
      </c>
      <c r="G60401" s="327">
        <f>'Comp. Desp. Indiretas'!EA76</f>
        <v>0</v>
      </c>
    </row>
    <row r="60402" spans="1:7" x14ac:dyDescent="0.25">
      <c r="A60402" s="319">
        <f>'Comp. Desp. Indiretas'!$EA$7</f>
        <v>0</v>
      </c>
      <c r="B60402" s="314" t="str">
        <f>'Comp. Desp. Indiretas'!$A$77</f>
        <v>DG</v>
      </c>
      <c r="D60402" s="315" t="str">
        <f>'Comp. Desp. Indiretas'!$C$77</f>
        <v>LOCAÇÃO DE BASE OPERACIONAL</v>
      </c>
      <c r="E60402" s="314" t="str">
        <f>Resumo!$R$5</f>
        <v>Despesa</v>
      </c>
      <c r="F60402" s="314" t="str">
        <f>Resumo!$R$6</f>
        <v>Despesa Indireta</v>
      </c>
      <c r="G60402" s="327">
        <f>'Comp. Desp. Indiretas'!EA77</f>
        <v>0</v>
      </c>
    </row>
    <row r="60403" spans="1:7" x14ac:dyDescent="0.25">
      <c r="A60403" s="319">
        <f>'Comp. Desp. Indiretas'!$EA$7</f>
        <v>0</v>
      </c>
      <c r="B60403" s="314" t="str">
        <f>'Comp. Desp. Indiretas'!$A$78</f>
        <v>DG</v>
      </c>
      <c r="D60403" s="315" t="str">
        <f>'Comp. Desp. Indiretas'!$C$78</f>
        <v>ALIMENTAÇÃO - NIVEL 1</v>
      </c>
      <c r="E60403" s="314" t="str">
        <f>Resumo!$R$5</f>
        <v>Despesa</v>
      </c>
      <c r="F60403" s="314" t="str">
        <f>Resumo!$R$6</f>
        <v>Despesa Indireta</v>
      </c>
      <c r="G60403" s="327">
        <f>'Comp. Desp. Indiretas'!EA78</f>
        <v>0</v>
      </c>
    </row>
    <row r="60404" spans="1:7" x14ac:dyDescent="0.25">
      <c r="A60404" s="319">
        <f>'Comp. Desp. Indiretas'!$EA$7</f>
        <v>0</v>
      </c>
      <c r="B60404" s="314" t="str">
        <f>'Comp. Desp. Indiretas'!$A$79</f>
        <v>DG</v>
      </c>
      <c r="D60404" s="315" t="str">
        <f>'Comp. Desp. Indiretas'!$C$79</f>
        <v>ALIMENTAÇÃO - NIVEL 2</v>
      </c>
      <c r="E60404" s="314" t="str">
        <f>Resumo!$R$5</f>
        <v>Despesa</v>
      </c>
      <c r="F60404" s="314" t="str">
        <f>Resumo!$R$6</f>
        <v>Despesa Indireta</v>
      </c>
      <c r="G60404" s="327">
        <f>'Comp. Desp. Indiretas'!EA79</f>
        <v>0</v>
      </c>
    </row>
    <row r="60405" spans="1:7" x14ac:dyDescent="0.25">
      <c r="A60405" s="319">
        <f>'Comp. Desp. Indiretas'!$EA$7</f>
        <v>0</v>
      </c>
      <c r="B60405" s="314" t="str">
        <f>'Comp. Desp. Indiretas'!$A$80</f>
        <v>DG</v>
      </c>
      <c r="D60405" s="315" t="str">
        <f>'Comp. Desp. Indiretas'!$C$80</f>
        <v>ALIMENTAÇÃO - NIVEL 3</v>
      </c>
      <c r="E60405" s="314" t="str">
        <f>Resumo!$R$5</f>
        <v>Despesa</v>
      </c>
      <c r="F60405" s="314" t="str">
        <f>Resumo!$R$6</f>
        <v>Despesa Indireta</v>
      </c>
      <c r="G60405" s="327">
        <f>'Comp. Desp. Indiretas'!EA80</f>
        <v>0</v>
      </c>
    </row>
    <row r="60406" spans="1:7" x14ac:dyDescent="0.25">
      <c r="A60406" s="319">
        <f>'Comp. Desp. Indiretas'!$EA$7</f>
        <v>0</v>
      </c>
      <c r="B60406" s="314" t="str">
        <f>'Comp. Desp. Indiretas'!$A$81</f>
        <v>DG</v>
      </c>
      <c r="D60406" s="315" t="str">
        <f>'Comp. Desp. Indiretas'!$C$81</f>
        <v>TELEFONIA</v>
      </c>
      <c r="E60406" s="314" t="str">
        <f>Resumo!$R$5</f>
        <v>Despesa</v>
      </c>
      <c r="F60406" s="314" t="str">
        <f>Resumo!$R$6</f>
        <v>Despesa Indireta</v>
      </c>
      <c r="G60406" s="327">
        <f>'Comp. Desp. Indiretas'!EA81</f>
        <v>0</v>
      </c>
    </row>
    <row r="60407" spans="1:7" x14ac:dyDescent="0.25">
      <c r="A60407" s="319">
        <f>'Comp. Desp. Indiretas'!$EA$7</f>
        <v>0</v>
      </c>
      <c r="B60407" s="314" t="str">
        <f>'Comp. Desp. Indiretas'!$A$82</f>
        <v>DG</v>
      </c>
      <c r="D60407" s="315" t="str">
        <f>'Comp. Desp. Indiretas'!$C$82</f>
        <v>ALUGUEL DE VEÍCULO LEVE MENSAL</v>
      </c>
      <c r="E60407" s="314" t="str">
        <f>Resumo!$R$5</f>
        <v>Despesa</v>
      </c>
      <c r="F60407" s="314" t="str">
        <f>Resumo!$R$6</f>
        <v>Despesa Indireta</v>
      </c>
      <c r="G60407" s="327">
        <f>'Comp. Desp. Indiretas'!EA82</f>
        <v>0</v>
      </c>
    </row>
    <row r="60408" spans="1:7" x14ac:dyDescent="0.25">
      <c r="A60408" s="319">
        <f>'Comp. Desp. Indiretas'!$EA$7</f>
        <v>0</v>
      </c>
      <c r="B60408" s="314" t="str">
        <f>'Comp. Desp. Indiretas'!$A$83</f>
        <v>DG</v>
      </c>
      <c r="D60408" s="315" t="str">
        <f>'Comp. Desp. Indiretas'!$C$83</f>
        <v>ALUGUEL DE VEICULO LEVE</v>
      </c>
      <c r="E60408" s="314" t="str">
        <f>Resumo!$R$5</f>
        <v>Despesa</v>
      </c>
      <c r="F60408" s="314" t="str">
        <f>Resumo!$R$6</f>
        <v>Despesa Indireta</v>
      </c>
      <c r="G60408" s="327">
        <f>'Comp. Desp. Indiretas'!EA83</f>
        <v>0</v>
      </c>
    </row>
    <row r="60409" spans="1:7" x14ac:dyDescent="0.25">
      <c r="A60409" s="319">
        <f>'Comp. Desp. Indiretas'!$EA$7</f>
        <v>0</v>
      </c>
      <c r="B60409" s="314" t="str">
        <f>'Comp. Desp. Indiretas'!$A$84</f>
        <v>DG</v>
      </c>
      <c r="D60409" s="315" t="str">
        <f>'Comp. Desp. Indiretas'!$C$84</f>
        <v>ALUGUEL CAMINHONTE</v>
      </c>
      <c r="E60409" s="314" t="str">
        <f>Resumo!$R$5</f>
        <v>Despesa</v>
      </c>
      <c r="F60409" s="314" t="str">
        <f>Resumo!$R$6</f>
        <v>Despesa Indireta</v>
      </c>
      <c r="G60409" s="327">
        <f>'Comp. Desp. Indiretas'!EA84</f>
        <v>0</v>
      </c>
    </row>
    <row r="60410" spans="1:7" x14ac:dyDescent="0.25">
      <c r="A60410" s="319">
        <f>'Comp. Desp. Indiretas'!$EA$7</f>
        <v>0</v>
      </c>
      <c r="B60410" s="314" t="str">
        <f>'Comp. Desp. Indiretas'!$A$85</f>
        <v>DG</v>
      </c>
      <c r="D60410" s="315" t="str">
        <f>'Comp. Desp. Indiretas'!$C$85</f>
        <v>AQUISIÇÃO DE VEICULO</v>
      </c>
      <c r="E60410" s="314" t="str">
        <f>Resumo!$R$5</f>
        <v>Despesa</v>
      </c>
      <c r="F60410" s="314" t="str">
        <f>Resumo!$R$6</f>
        <v>Despesa Indireta</v>
      </c>
      <c r="G60410" s="327">
        <f>'Comp. Desp. Indiretas'!EA85</f>
        <v>0</v>
      </c>
    </row>
    <row r="60411" spans="1:7" x14ac:dyDescent="0.25">
      <c r="A60411" s="319">
        <f>'Comp. Desp. Indiretas'!$EA$7</f>
        <v>0</v>
      </c>
      <c r="B60411" s="314" t="str">
        <f>'Comp. Desp. Indiretas'!$A$86</f>
        <v>DG</v>
      </c>
      <c r="D60411" s="315" t="str">
        <f>'Comp. Desp. Indiretas'!$C$86</f>
        <v>COMBUSTÍVEL - GASOLINA</v>
      </c>
      <c r="E60411" s="314" t="str">
        <f>Resumo!$R$5</f>
        <v>Despesa</v>
      </c>
      <c r="F60411" s="314" t="str">
        <f>Resumo!$R$6</f>
        <v>Despesa Indireta</v>
      </c>
      <c r="G60411" s="327">
        <f>'Comp. Desp. Indiretas'!EA86</f>
        <v>0</v>
      </c>
    </row>
    <row r="60412" spans="1:7" x14ac:dyDescent="0.25">
      <c r="A60412" s="319">
        <f>'Comp. Desp. Indiretas'!$EA$7</f>
        <v>0</v>
      </c>
      <c r="B60412" s="314" t="str">
        <f>'Comp. Desp. Indiretas'!$A$87</f>
        <v>DG</v>
      </c>
      <c r="D60412" s="315" t="str">
        <f>'Comp. Desp. Indiretas'!$C$87</f>
        <v>COMBUSTÍVEL - DIESEL</v>
      </c>
      <c r="E60412" s="314" t="str">
        <f>Resumo!$R$5</f>
        <v>Despesa</v>
      </c>
      <c r="F60412" s="314" t="str">
        <f>Resumo!$R$6</f>
        <v>Despesa Indireta</v>
      </c>
      <c r="G60412" s="327">
        <f>'Comp. Desp. Indiretas'!EA87</f>
        <v>0</v>
      </c>
    </row>
    <row r="60413" spans="1:7" x14ac:dyDescent="0.25">
      <c r="A60413" s="319">
        <f>'Comp. Desp. Indiretas'!$EA$7</f>
        <v>0</v>
      </c>
      <c r="B60413" s="314" t="str">
        <f>'Comp. Desp. Indiretas'!$A$88</f>
        <v>DG</v>
      </c>
      <c r="D60413" s="315" t="str">
        <f>'Comp. Desp. Indiretas'!$C$88</f>
        <v>PASSAGEM AÉREA</v>
      </c>
      <c r="E60413" s="314" t="str">
        <f>Resumo!$R$5</f>
        <v>Despesa</v>
      </c>
      <c r="F60413" s="314" t="str">
        <f>Resumo!$R$6</f>
        <v>Despesa Indireta</v>
      </c>
      <c r="G60413" s="327">
        <f>'Comp. Desp. Indiretas'!EA88</f>
        <v>0</v>
      </c>
    </row>
    <row r="60414" spans="1:7" x14ac:dyDescent="0.25">
      <c r="A60414" s="319">
        <f>'Comp. Desp. Indiretas'!$EA$7</f>
        <v>0</v>
      </c>
      <c r="B60414" s="314" t="str">
        <f>'Comp. Desp. Indiretas'!$A$89</f>
        <v>ART</v>
      </c>
      <c r="D60414" s="315" t="str">
        <f>'Comp. Desp. Indiretas'!$C$89</f>
        <v>ART CREA - Nível 1</v>
      </c>
      <c r="E60414" s="314" t="str">
        <f>Resumo!$R$5</f>
        <v>Despesa</v>
      </c>
      <c r="F60414" s="314" t="str">
        <f>Resumo!$R$6</f>
        <v>Despesa Indireta</v>
      </c>
      <c r="G60414" s="327">
        <f>'Comp. Desp. Indiretas'!EA89</f>
        <v>0</v>
      </c>
    </row>
    <row r="60415" spans="1:7" x14ac:dyDescent="0.25">
      <c r="A60415" s="319">
        <f>'Comp. Desp. Indiretas'!$EA$7</f>
        <v>0</v>
      </c>
      <c r="B60415" s="314" t="str">
        <f>'Comp. Desp. Indiretas'!$A$90</f>
        <v>ART</v>
      </c>
      <c r="D60415" s="315" t="str">
        <f>'Comp. Desp. Indiretas'!$C$90</f>
        <v>ART CREA - Nível 2</v>
      </c>
      <c r="E60415" s="314" t="str">
        <f>Resumo!$R$5</f>
        <v>Despesa</v>
      </c>
      <c r="F60415" s="314" t="str">
        <f>Resumo!$R$6</f>
        <v>Despesa Indireta</v>
      </c>
      <c r="G60415" s="327">
        <f>'Comp. Desp. Indiretas'!EA90</f>
        <v>0</v>
      </c>
    </row>
    <row r="60416" spans="1:7" x14ac:dyDescent="0.25">
      <c r="A60416" s="319">
        <f>'Comp. Desp. Indiretas'!$EA$7</f>
        <v>0</v>
      </c>
      <c r="B60416" s="314" t="str">
        <f>'Comp. Desp. Indiretas'!$A$91</f>
        <v>ART</v>
      </c>
      <c r="D60416" s="315" t="str">
        <f>'Comp. Desp. Indiretas'!$C$91</f>
        <v>ART CREA - Nível 3</v>
      </c>
      <c r="E60416" s="314" t="str">
        <f>Resumo!$R$5</f>
        <v>Despesa</v>
      </c>
      <c r="F60416" s="314" t="str">
        <f>Resumo!$R$6</f>
        <v>Despesa Indireta</v>
      </c>
      <c r="G60416" s="327">
        <f>'Comp. Desp. Indiretas'!EA91</f>
        <v>0</v>
      </c>
    </row>
    <row r="60417" spans="1:7" x14ac:dyDescent="0.25">
      <c r="A60417" s="319">
        <f>'Comp. Desp. Indiretas'!$EA$7</f>
        <v>0</v>
      </c>
      <c r="B60417" s="314" t="str">
        <f>'Comp. Desp. Indiretas'!$A$92</f>
        <v>ART</v>
      </c>
      <c r="D60417" s="315" t="str">
        <f>'Comp. Desp. Indiretas'!$C$92</f>
        <v>ACERVO CREA</v>
      </c>
      <c r="E60417" s="314" t="str">
        <f>Resumo!$R$5</f>
        <v>Despesa</v>
      </c>
      <c r="F60417" s="314" t="str">
        <f>Resumo!$R$6</f>
        <v>Despesa Indireta</v>
      </c>
      <c r="G60417" s="327">
        <f>'Comp. Desp. Indiretas'!EA92</f>
        <v>0</v>
      </c>
    </row>
    <row r="60418" spans="1:7" x14ac:dyDescent="0.25">
      <c r="A60418" s="319">
        <f>'Comp. Desp. Indiretas'!$EA$7</f>
        <v>0</v>
      </c>
      <c r="B60418" s="314" t="str">
        <f>'Comp. Desp. Indiretas'!$A$93</f>
        <v>ART</v>
      </c>
      <c r="D60418" s="315" t="str">
        <f>'Comp. Desp. Indiretas'!$C$93</f>
        <v>ART CRBio</v>
      </c>
      <c r="E60418" s="314" t="str">
        <f>Resumo!$R$5</f>
        <v>Despesa</v>
      </c>
      <c r="F60418" s="314" t="str">
        <f>Resumo!$R$6</f>
        <v>Despesa Indireta</v>
      </c>
      <c r="G60418" s="327">
        <f>'Comp. Desp. Indiretas'!EA93</f>
        <v>0</v>
      </c>
    </row>
    <row r="60419" spans="1:7" x14ac:dyDescent="0.25">
      <c r="A60419" s="319">
        <f>'Comp. Desp. Indiretas'!$EA$7</f>
        <v>0</v>
      </c>
      <c r="B60419" s="314" t="str">
        <f>'Comp. Desp. Indiretas'!$A$94</f>
        <v>ART</v>
      </c>
      <c r="D60419" s="315" t="str">
        <f>'Comp. Desp. Indiretas'!$C$94</f>
        <v>ACERVO CRBio</v>
      </c>
      <c r="E60419" s="314" t="str">
        <f>Resumo!$R$5</f>
        <v>Despesa</v>
      </c>
      <c r="F60419" s="314" t="str">
        <f>Resumo!$R$6</f>
        <v>Despesa Indireta</v>
      </c>
      <c r="G60419" s="327">
        <f>'Comp. Desp. Indiretas'!EA94</f>
        <v>0</v>
      </c>
    </row>
    <row r="60420" spans="1:7" x14ac:dyDescent="0.25">
      <c r="A60420" s="319">
        <f>'Comp. Desp. Indiretas'!$EA$7</f>
        <v>0</v>
      </c>
      <c r="B60420" s="314" t="str">
        <f>'Comp. Desp. Indiretas'!$A$95</f>
        <v>ART</v>
      </c>
      <c r="D60420" s="315" t="str">
        <f>'Comp. Desp. Indiretas'!$C$95</f>
        <v>VISTO CREA PF</v>
      </c>
      <c r="E60420" s="314" t="str">
        <f>Resumo!$R$5</f>
        <v>Despesa</v>
      </c>
      <c r="F60420" s="314" t="str">
        <f>Resumo!$R$6</f>
        <v>Despesa Indireta</v>
      </c>
      <c r="G60420" s="327">
        <f>'Comp. Desp. Indiretas'!EA95</f>
        <v>0</v>
      </c>
    </row>
    <row r="60421" spans="1:7" x14ac:dyDescent="0.25">
      <c r="A60421" s="319">
        <f>'Comp. Desp. Indiretas'!$EA$7</f>
        <v>0</v>
      </c>
      <c r="B60421" s="314" t="str">
        <f>'Comp. Desp. Indiretas'!$A$96</f>
        <v>ART</v>
      </c>
      <c r="D60421" s="315" t="str">
        <f>'Comp. Desp. Indiretas'!$C$96</f>
        <v>VISTO CREA PJ</v>
      </c>
      <c r="E60421" s="314" t="str">
        <f>Resumo!$R$5</f>
        <v>Despesa</v>
      </c>
      <c r="F60421" s="314" t="str">
        <f>Resumo!$R$6</f>
        <v>Despesa Indireta</v>
      </c>
      <c r="G60421" s="327">
        <f>'Comp. Desp. Indiretas'!EA96</f>
        <v>0</v>
      </c>
    </row>
    <row r="60422" spans="1:7" x14ac:dyDescent="0.25">
      <c r="A60422" s="319">
        <f>'Comp. Desp. Indiretas'!$EA$7</f>
        <v>0</v>
      </c>
      <c r="B60422" s="314" t="str">
        <f>'Comp. Desp. Indiretas'!$A$97</f>
        <v>ART</v>
      </c>
      <c r="D60422" s="315" t="str">
        <f>'Comp. Desp. Indiretas'!$C$97</f>
        <v>ANUIDADE CREA PF</v>
      </c>
      <c r="E60422" s="314" t="str">
        <f>Resumo!$R$5</f>
        <v>Despesa</v>
      </c>
      <c r="F60422" s="314" t="str">
        <f>Resumo!$R$6</f>
        <v>Despesa Indireta</v>
      </c>
      <c r="G60422" s="327">
        <f>'Comp. Desp. Indiretas'!EA97</f>
        <v>0</v>
      </c>
    </row>
    <row r="60423" spans="1:7" x14ac:dyDescent="0.25">
      <c r="A60423" s="319">
        <f>'Comp. Desp. Indiretas'!$EA$7</f>
        <v>0</v>
      </c>
      <c r="B60423" s="314" t="str">
        <f>'Comp. Desp. Indiretas'!$A$98</f>
        <v>ART</v>
      </c>
      <c r="D60423" s="315" t="str">
        <f>'Comp. Desp. Indiretas'!$C$98</f>
        <v>ANUIDADE CREA PJ</v>
      </c>
      <c r="E60423" s="314" t="str">
        <f>Resumo!$R$5</f>
        <v>Despesa</v>
      </c>
      <c r="F60423" s="314" t="str">
        <f>Resumo!$R$6</f>
        <v>Despesa Indireta</v>
      </c>
      <c r="G60423" s="327">
        <f>'Comp. Desp. Indiretas'!EA98</f>
        <v>0</v>
      </c>
    </row>
    <row r="60424" spans="1:7" x14ac:dyDescent="0.25">
      <c r="A60424" s="319">
        <f>'Comp. Desp. Indiretas'!$EA$7</f>
        <v>0</v>
      </c>
      <c r="B60424" s="314" t="str">
        <f>'Comp. Desp. Indiretas'!$A$99</f>
        <v>ART</v>
      </c>
      <c r="D60424" s="315" t="str">
        <f>'Comp. Desp. Indiretas'!$C$99</f>
        <v>VISTO CRBio PF</v>
      </c>
      <c r="E60424" s="314" t="str">
        <f>Resumo!$R$5</f>
        <v>Despesa</v>
      </c>
      <c r="F60424" s="314" t="str">
        <f>Resumo!$R$6</f>
        <v>Despesa Indireta</v>
      </c>
      <c r="G60424" s="327">
        <f>'Comp. Desp. Indiretas'!EA99</f>
        <v>0</v>
      </c>
    </row>
    <row r="60425" spans="1:7" x14ac:dyDescent="0.25">
      <c r="A60425" s="319">
        <f>'Comp. Desp. Indiretas'!$EA$7</f>
        <v>0</v>
      </c>
      <c r="B60425" s="314" t="str">
        <f>'Comp. Desp. Indiretas'!$A$100</f>
        <v>ART</v>
      </c>
      <c r="D60425" s="315" t="str">
        <f>'Comp. Desp. Indiretas'!$C$100</f>
        <v>VISTO CRBio PJ</v>
      </c>
      <c r="E60425" s="314" t="str">
        <f>Resumo!$R$5</f>
        <v>Despesa</v>
      </c>
      <c r="F60425" s="314" t="str">
        <f>Resumo!$R$6</f>
        <v>Despesa Indireta</v>
      </c>
      <c r="G60425" s="327">
        <f>'Comp. Desp. Indiretas'!EA100</f>
        <v>0</v>
      </c>
    </row>
    <row r="60426" spans="1:7" x14ac:dyDescent="0.25">
      <c r="A60426" s="319">
        <f>'Comp. Desp. Indiretas'!$EA$7</f>
        <v>0</v>
      </c>
      <c r="B60426" s="314" t="str">
        <f>'Comp. Desp. Indiretas'!$A$101</f>
        <v>SMS</v>
      </c>
      <c r="D60426" s="315" t="str">
        <f>'Comp. Desp. Indiretas'!$C$101</f>
        <v>PPRA</v>
      </c>
      <c r="E60426" s="314" t="str">
        <f>Resumo!$R$5</f>
        <v>Despesa</v>
      </c>
      <c r="F60426" s="314" t="str">
        <f>Resumo!$R$6</f>
        <v>Despesa Indireta</v>
      </c>
      <c r="G60426" s="327">
        <f>'Comp. Desp. Indiretas'!EA101</f>
        <v>0</v>
      </c>
    </row>
    <row r="60427" spans="1:7" x14ac:dyDescent="0.25">
      <c r="A60427" s="319">
        <f>'Comp. Desp. Indiretas'!$EA$7</f>
        <v>0</v>
      </c>
      <c r="B60427" s="314" t="str">
        <f>'Comp. Desp. Indiretas'!$A$102</f>
        <v>SMS</v>
      </c>
      <c r="D60427" s="315" t="str">
        <f>'Comp. Desp. Indiretas'!$C$102</f>
        <v>PCMSO</v>
      </c>
      <c r="E60427" s="314" t="str">
        <f>Resumo!$R$5</f>
        <v>Despesa</v>
      </c>
      <c r="F60427" s="314" t="str">
        <f>Resumo!$R$6</f>
        <v>Despesa Indireta</v>
      </c>
      <c r="G60427" s="327">
        <f>'Comp. Desp. Indiretas'!EA102</f>
        <v>0</v>
      </c>
    </row>
    <row r="60428" spans="1:7" x14ac:dyDescent="0.25">
      <c r="A60428" s="319">
        <f>'Comp. Desp. Indiretas'!$EA$7</f>
        <v>0</v>
      </c>
      <c r="B60428" s="314" t="str">
        <f>'Comp. Desp. Indiretas'!$A$103</f>
        <v>SMS</v>
      </c>
      <c r="D60428" s="315" t="str">
        <f>'Comp. Desp. Indiretas'!$C$103</f>
        <v>APR</v>
      </c>
      <c r="E60428" s="314" t="str">
        <f>Resumo!$R$5</f>
        <v>Despesa</v>
      </c>
      <c r="F60428" s="314" t="str">
        <f>Resumo!$R$6</f>
        <v>Despesa Indireta</v>
      </c>
      <c r="G60428" s="327">
        <f>'Comp. Desp. Indiretas'!EA103</f>
        <v>0</v>
      </c>
    </row>
    <row r="60429" spans="1:7" x14ac:dyDescent="0.25">
      <c r="A60429" s="319">
        <f>'Comp. Desp. Indiretas'!$EA$7</f>
        <v>0</v>
      </c>
      <c r="B60429" s="314" t="str">
        <f>'Comp. Desp. Indiretas'!$A$104</f>
        <v>SMS</v>
      </c>
      <c r="D60429" s="315" t="str">
        <f>'Comp. Desp. Indiretas'!$C$104</f>
        <v>PAE</v>
      </c>
      <c r="E60429" s="314" t="str">
        <f>Resumo!$R$5</f>
        <v>Despesa</v>
      </c>
      <c r="F60429" s="314" t="str">
        <f>Resumo!$R$6</f>
        <v>Despesa Indireta</v>
      </c>
      <c r="G60429" s="327">
        <f>'Comp. Desp. Indiretas'!EA104</f>
        <v>0</v>
      </c>
    </row>
    <row r="60430" spans="1:7" x14ac:dyDescent="0.25">
      <c r="A60430" s="319">
        <f>'Comp. Desp. Indiretas'!$EA$7</f>
        <v>0</v>
      </c>
      <c r="B60430" s="314" t="str">
        <f>'Comp. Desp. Indiretas'!$A$105</f>
        <v>SMS</v>
      </c>
      <c r="D60430" s="315" t="str">
        <f>'Comp. Desp. Indiretas'!$C$105</f>
        <v>TREINAMENTO</v>
      </c>
      <c r="E60430" s="314" t="str">
        <f>Resumo!$R$5</f>
        <v>Despesa</v>
      </c>
      <c r="F60430" s="314" t="str">
        <f>Resumo!$R$6</f>
        <v>Despesa Indireta</v>
      </c>
      <c r="G60430" s="327">
        <f>'Comp. Desp. Indiretas'!EA105</f>
        <v>0</v>
      </c>
    </row>
    <row r="60431" spans="1:7" x14ac:dyDescent="0.25">
      <c r="A60431" s="319">
        <f>'Comp. Desp. Indiretas'!$EA$7</f>
        <v>0</v>
      </c>
      <c r="B60431" s="314" t="str">
        <f>'Comp. Desp. Indiretas'!$A$106</f>
        <v>SMS</v>
      </c>
      <c r="D60431" s="315" t="str">
        <f>'Comp. Desp. Indiretas'!$C$106</f>
        <v>ASO</v>
      </c>
      <c r="E60431" s="314" t="str">
        <f>Resumo!$R$5</f>
        <v>Despesa</v>
      </c>
      <c r="F60431" s="314" t="str">
        <f>Resumo!$R$6</f>
        <v>Despesa Indireta</v>
      </c>
      <c r="G60431" s="327">
        <f>'Comp. Desp. Indiretas'!EA106</f>
        <v>0</v>
      </c>
    </row>
    <row r="60432" spans="1:7" x14ac:dyDescent="0.25">
      <c r="A60432" s="319">
        <f>'Comp. Desp. Indiretas'!$EA$7</f>
        <v>0</v>
      </c>
      <c r="B60432" s="314">
        <f>'Comp. Desp. Indiretas'!$A$107</f>
        <v>0</v>
      </c>
      <c r="D60432" s="315" t="str">
        <f>'Comp. Desp. Indiretas'!$C$107</f>
        <v/>
      </c>
      <c r="E60432" s="314" t="str">
        <f>Resumo!$R$5</f>
        <v>Despesa</v>
      </c>
      <c r="F60432" s="314" t="str">
        <f>Resumo!$R$6</f>
        <v>Despesa Indireta</v>
      </c>
      <c r="G60432" s="327">
        <f>'Comp. Desp. Indiretas'!EA107</f>
        <v>0</v>
      </c>
    </row>
    <row r="60433" spans="1:7" x14ac:dyDescent="0.25">
      <c r="A60433" s="319">
        <f>'Comp. Desp. Indiretas'!$EA$7</f>
        <v>0</v>
      </c>
      <c r="B60433" s="314">
        <f>'Comp. Desp. Indiretas'!$A$108</f>
        <v>0</v>
      </c>
      <c r="D60433" s="315" t="str">
        <f>'Comp. Desp. Indiretas'!$C$108</f>
        <v/>
      </c>
      <c r="E60433" s="314" t="str">
        <f>Resumo!$R$5</f>
        <v>Despesa</v>
      </c>
      <c r="F60433" s="314" t="str">
        <f>Resumo!$R$6</f>
        <v>Despesa Indireta</v>
      </c>
      <c r="G60433" s="327">
        <f>'Comp. Desp. Indiretas'!EA108</f>
        <v>0</v>
      </c>
    </row>
    <row r="60434" spans="1:7" x14ac:dyDescent="0.25">
      <c r="A60434" s="319">
        <f>'Comp. Desp. Indiretas'!$EA$7</f>
        <v>0</v>
      </c>
      <c r="B60434" s="314">
        <f>'Comp. Desp. Indiretas'!$A$109</f>
        <v>0</v>
      </c>
      <c r="D60434" s="315" t="str">
        <f>'Comp. Desp. Indiretas'!$C$109</f>
        <v/>
      </c>
      <c r="E60434" s="314" t="str">
        <f>Resumo!$R$5</f>
        <v>Despesa</v>
      </c>
      <c r="F60434" s="314" t="str">
        <f>Resumo!$R$6</f>
        <v>Despesa Indireta</v>
      </c>
      <c r="G60434" s="327">
        <f>'Comp. Desp. Indiretas'!EA109</f>
        <v>0</v>
      </c>
    </row>
    <row r="60435" spans="1:7" x14ac:dyDescent="0.25">
      <c r="A60435" s="319">
        <f>'Comp. Desp. Indiretas'!$EA$7</f>
        <v>0</v>
      </c>
      <c r="B60435" s="314">
        <f>'Comp. Desp. Indiretas'!$A$110</f>
        <v>0</v>
      </c>
      <c r="D60435" s="315" t="str">
        <f>'Comp. Desp. Indiretas'!$C$110</f>
        <v/>
      </c>
      <c r="E60435" s="314" t="str">
        <f>Resumo!$R$5</f>
        <v>Despesa</v>
      </c>
      <c r="F60435" s="314" t="str">
        <f>Resumo!$R$6</f>
        <v>Despesa Indireta</v>
      </c>
      <c r="G60435" s="327">
        <f>'Comp. Desp. Indiretas'!EA110</f>
        <v>0</v>
      </c>
    </row>
    <row r="60436" spans="1:7" x14ac:dyDescent="0.25">
      <c r="A60436" s="319">
        <f>'Comp. Desp. Indiretas'!$EA$7</f>
        <v>0</v>
      </c>
      <c r="B60436" s="314">
        <f>'Comp. Desp. Indiretas'!$A$111</f>
        <v>0</v>
      </c>
      <c r="D60436" s="315" t="str">
        <f>'Comp. Desp. Indiretas'!$C$111</f>
        <v/>
      </c>
      <c r="E60436" s="314" t="str">
        <f>Resumo!$R$5</f>
        <v>Despesa</v>
      </c>
      <c r="F60436" s="314" t="str">
        <f>Resumo!$R$6</f>
        <v>Despesa Indireta</v>
      </c>
      <c r="G60436" s="327">
        <f>'Comp. Desp. Indiretas'!EA111</f>
        <v>0</v>
      </c>
    </row>
    <row r="60437" spans="1:7" x14ac:dyDescent="0.25">
      <c r="A60437" s="319">
        <f>'Comp. Desp. Indiretas'!$EA$7</f>
        <v>0</v>
      </c>
      <c r="B60437" s="314">
        <f>'Comp. Desp. Indiretas'!$A$112</f>
        <v>0</v>
      </c>
      <c r="D60437" s="315" t="str">
        <f>'Comp. Desp. Indiretas'!$C$112</f>
        <v/>
      </c>
      <c r="E60437" s="314" t="str">
        <f>Resumo!$R$5</f>
        <v>Despesa</v>
      </c>
      <c r="F60437" s="314" t="str">
        <f>Resumo!$R$6</f>
        <v>Despesa Indireta</v>
      </c>
      <c r="G60437" s="327">
        <f>'Comp. Desp. Indiretas'!EA112</f>
        <v>0</v>
      </c>
    </row>
    <row r="60438" spans="1:7" x14ac:dyDescent="0.25">
      <c r="A60438" s="319">
        <f>'Comp. Desp. Indiretas'!$EA$7</f>
        <v>0</v>
      </c>
      <c r="B60438" s="314" t="str">
        <f>'Composições Desp. Diretas'!$A$10</f>
        <v>SE</v>
      </c>
      <c r="C60438" s="314" t="str">
        <f>EAP!$C$9</f>
        <v>PP01</v>
      </c>
      <c r="D60438" s="315" t="str">
        <f>'Composições Desp. Diretas'!$C$10</f>
        <v>Subcontratação: realização do serviço de monit. da QAE</v>
      </c>
      <c r="E60438" s="314" t="str">
        <f>Resumo!$R$5</f>
        <v>Despesa</v>
      </c>
      <c r="F60438" s="314" t="str">
        <f>Resumo!$R$7</f>
        <v>Despesa Direta</v>
      </c>
      <c r="G60438" s="327">
        <f>'Composições Desp. Diretas'!EB10</f>
        <v>0</v>
      </c>
    </row>
    <row r="60439" spans="1:7" x14ac:dyDescent="0.25">
      <c r="A60439" s="319">
        <f>'Comp. Desp. Indiretas'!$EA$7</f>
        <v>0</v>
      </c>
      <c r="B60439" s="314" t="str">
        <f>'Composições Desp. Diretas'!$A$11</f>
        <v>MOC</v>
      </c>
      <c r="C60439" s="314" t="str">
        <f>EAP!$C$9</f>
        <v>PP01</v>
      </c>
      <c r="D60439" s="315" t="str">
        <f>'Composições Desp. Diretas'!$C$11</f>
        <v>ANALISTA DE PROJETOS PLENO</v>
      </c>
      <c r="E60439" s="314" t="str">
        <f>Resumo!$R$5</f>
        <v>Despesa</v>
      </c>
      <c r="F60439" s="314" t="str">
        <f>Resumo!$R$7</f>
        <v>Despesa Direta</v>
      </c>
      <c r="G60439" s="327">
        <f>'Composições Desp. Diretas'!EB11</f>
        <v>0</v>
      </c>
    </row>
    <row r="60440" spans="1:7" x14ac:dyDescent="0.25">
      <c r="A60440" s="319">
        <f>'Comp. Desp. Indiretas'!$EA$7</f>
        <v>0</v>
      </c>
      <c r="B60440" s="314">
        <f>'Composições Desp. Diretas'!$A$12</f>
        <v>0</v>
      </c>
      <c r="C60440" s="314" t="str">
        <f>EAP!$C$9</f>
        <v>PP01</v>
      </c>
      <c r="D60440" s="315">
        <f>'Composições Desp. Diretas'!$C$12</f>
        <v>0</v>
      </c>
      <c r="E60440" s="314" t="str">
        <f>Resumo!$R$5</f>
        <v>Despesa</v>
      </c>
      <c r="F60440" s="314" t="str">
        <f>Resumo!$R$7</f>
        <v>Despesa Direta</v>
      </c>
      <c r="G60440" s="327">
        <f>'Composições Desp. Diretas'!EB12</f>
        <v>0</v>
      </c>
    </row>
    <row r="60441" spans="1:7" x14ac:dyDescent="0.25">
      <c r="A60441" s="319">
        <f>'Comp. Desp. Indiretas'!$EA$7</f>
        <v>0</v>
      </c>
      <c r="B60441" s="314">
        <f>'Composições Desp. Diretas'!$A$13</f>
        <v>0</v>
      </c>
      <c r="C60441" s="314" t="str">
        <f>EAP!$C$9</f>
        <v>PP01</v>
      </c>
      <c r="D60441" s="315">
        <f>'Composições Desp. Diretas'!$C$13</f>
        <v>0</v>
      </c>
      <c r="E60441" s="314" t="str">
        <f>Resumo!$R$5</f>
        <v>Despesa</v>
      </c>
      <c r="F60441" s="314" t="str">
        <f>Resumo!$R$7</f>
        <v>Despesa Direta</v>
      </c>
      <c r="G60441" s="327">
        <f>'Composições Desp. Diretas'!EB13</f>
        <v>0</v>
      </c>
    </row>
    <row r="60442" spans="1:7" x14ac:dyDescent="0.25">
      <c r="A60442" s="319">
        <f>'Comp. Desp. Indiretas'!$EA$7</f>
        <v>0</v>
      </c>
      <c r="B60442" s="314">
        <f>'Composições Desp. Diretas'!$A$14</f>
        <v>0</v>
      </c>
      <c r="C60442" s="314" t="str">
        <f>EAP!$C$9</f>
        <v>PP01</v>
      </c>
      <c r="D60442" s="315">
        <f>'Composições Desp. Diretas'!$C$14</f>
        <v>0</v>
      </c>
      <c r="E60442" s="314" t="str">
        <f>Resumo!$R$5</f>
        <v>Despesa</v>
      </c>
      <c r="F60442" s="314" t="str">
        <f>Resumo!$R$7</f>
        <v>Despesa Direta</v>
      </c>
      <c r="G60442" s="327">
        <f>'Composições Desp. Diretas'!EB14</f>
        <v>0</v>
      </c>
    </row>
    <row r="60443" spans="1:7" x14ac:dyDescent="0.25">
      <c r="A60443" s="319">
        <f>'Comp. Desp. Indiretas'!$EA$7</f>
        <v>0</v>
      </c>
      <c r="B60443" s="314">
        <f>'Composições Desp. Diretas'!$A$15</f>
        <v>0</v>
      </c>
      <c r="C60443" s="314" t="str">
        <f>EAP!$C$9</f>
        <v>PP01</v>
      </c>
      <c r="D60443" s="315">
        <f>'Composições Desp. Diretas'!$C$15</f>
        <v>0</v>
      </c>
      <c r="E60443" s="314" t="str">
        <f>Resumo!$R$5</f>
        <v>Despesa</v>
      </c>
      <c r="F60443" s="314" t="str">
        <f>Resumo!$R$7</f>
        <v>Despesa Direta</v>
      </c>
      <c r="G60443" s="327">
        <f>'Composições Desp. Diretas'!EB15</f>
        <v>0</v>
      </c>
    </row>
    <row r="60444" spans="1:7" x14ac:dyDescent="0.25">
      <c r="A60444" s="319">
        <f>'Comp. Desp. Indiretas'!$EA$7</f>
        <v>0</v>
      </c>
      <c r="B60444" s="314">
        <f>'Composições Desp. Diretas'!$A$16</f>
        <v>0</v>
      </c>
      <c r="C60444" s="314" t="str">
        <f>EAP!$C$9</f>
        <v>PP01</v>
      </c>
      <c r="D60444" s="315">
        <f>'Composições Desp. Diretas'!$C$16</f>
        <v>0</v>
      </c>
      <c r="E60444" s="314" t="str">
        <f>Resumo!$R$5</f>
        <v>Despesa</v>
      </c>
      <c r="F60444" s="314" t="str">
        <f>Resumo!$R$7</f>
        <v>Despesa Direta</v>
      </c>
      <c r="G60444" s="327">
        <f>'Composições Desp. Diretas'!EB16</f>
        <v>0</v>
      </c>
    </row>
    <row r="60445" spans="1:7" x14ac:dyDescent="0.25">
      <c r="A60445" s="319">
        <f>'Comp. Desp. Indiretas'!$EA$7</f>
        <v>0</v>
      </c>
      <c r="B60445" s="314">
        <f>'Composições Desp. Diretas'!$A$17</f>
        <v>0</v>
      </c>
      <c r="C60445" s="314" t="str">
        <f>EAP!$C$9</f>
        <v>PP01</v>
      </c>
      <c r="D60445" s="315">
        <f>'Composições Desp. Diretas'!$C$17</f>
        <v>0</v>
      </c>
      <c r="E60445" s="314" t="str">
        <f>Resumo!$R$5</f>
        <v>Despesa</v>
      </c>
      <c r="F60445" s="314" t="str">
        <f>Resumo!$R$7</f>
        <v>Despesa Direta</v>
      </c>
      <c r="G60445" s="327">
        <f>'Composições Desp. Diretas'!EB17</f>
        <v>0</v>
      </c>
    </row>
    <row r="60446" spans="1:7" x14ac:dyDescent="0.25">
      <c r="A60446" s="319">
        <f>'Comp. Desp. Indiretas'!$EA$7</f>
        <v>0</v>
      </c>
      <c r="B60446" s="314">
        <f>'Composições Desp. Diretas'!$A$18</f>
        <v>0</v>
      </c>
      <c r="C60446" s="314" t="str">
        <f>EAP!$C$9</f>
        <v>PP01</v>
      </c>
      <c r="D60446" s="315">
        <f>'Composições Desp. Diretas'!$C$18</f>
        <v>0</v>
      </c>
      <c r="E60446" s="314" t="str">
        <f>Resumo!$R$5</f>
        <v>Despesa</v>
      </c>
      <c r="F60446" s="314" t="str">
        <f>Resumo!$R$7</f>
        <v>Despesa Direta</v>
      </c>
      <c r="G60446" s="327">
        <f>'Composições Desp. Diretas'!EB18</f>
        <v>0</v>
      </c>
    </row>
    <row r="60447" spans="1:7" x14ac:dyDescent="0.25">
      <c r="A60447" s="319">
        <f>'Comp. Desp. Indiretas'!$EA$7</f>
        <v>0</v>
      </c>
      <c r="B60447" s="314">
        <f>'Composições Desp. Diretas'!$A$19</f>
        <v>0</v>
      </c>
      <c r="C60447" s="314" t="str">
        <f>EAP!$C$9</f>
        <v>PP01</v>
      </c>
      <c r="D60447" s="315">
        <f>'Composições Desp. Diretas'!$C$19</f>
        <v>0</v>
      </c>
      <c r="E60447" s="314" t="str">
        <f>Resumo!$R$5</f>
        <v>Despesa</v>
      </c>
      <c r="F60447" s="314" t="str">
        <f>Resumo!$R$7</f>
        <v>Despesa Direta</v>
      </c>
      <c r="G60447" s="327">
        <f>'Composições Desp. Diretas'!EB19</f>
        <v>0</v>
      </c>
    </row>
    <row r="60448" spans="1:7" x14ac:dyDescent="0.25">
      <c r="A60448" s="319">
        <f>'Comp. Desp. Indiretas'!$EA$7</f>
        <v>0</v>
      </c>
      <c r="B60448" s="314">
        <f>'Composições Desp. Diretas'!$A$20</f>
        <v>0</v>
      </c>
      <c r="C60448" s="314" t="str">
        <f>EAP!$C$9</f>
        <v>PP01</v>
      </c>
      <c r="D60448" s="315">
        <f>'Composições Desp. Diretas'!$C$20</f>
        <v>0</v>
      </c>
      <c r="E60448" s="314" t="str">
        <f>Resumo!$R$5</f>
        <v>Despesa</v>
      </c>
      <c r="F60448" s="314" t="str">
        <f>Resumo!$R$7</f>
        <v>Despesa Direta</v>
      </c>
      <c r="G60448" s="327">
        <f>'Composições Desp. Diretas'!EB20</f>
        <v>0</v>
      </c>
    </row>
    <row r="60449" spans="1:7" x14ac:dyDescent="0.25">
      <c r="A60449" s="319">
        <f>'Comp. Desp. Indiretas'!$EA$7</f>
        <v>0</v>
      </c>
      <c r="B60449" s="314">
        <f>'Composições Desp. Diretas'!$A$21</f>
        <v>0</v>
      </c>
      <c r="C60449" s="314" t="str">
        <f>EAP!$C$9</f>
        <v>PP01</v>
      </c>
      <c r="D60449" s="315">
        <f>'Composições Desp. Diretas'!$C$21</f>
        <v>0</v>
      </c>
      <c r="E60449" s="314" t="str">
        <f>Resumo!$R$5</f>
        <v>Despesa</v>
      </c>
      <c r="F60449" s="314" t="str">
        <f>Resumo!$R$7</f>
        <v>Despesa Direta</v>
      </c>
      <c r="G60449" s="327">
        <f>'Composições Desp. Diretas'!EB21</f>
        <v>0</v>
      </c>
    </row>
    <row r="60450" spans="1:7" x14ac:dyDescent="0.25">
      <c r="A60450" s="319">
        <f>'Comp. Desp. Indiretas'!$EA$7</f>
        <v>0</v>
      </c>
      <c r="B60450" s="314">
        <f>'Composições Desp. Diretas'!$A$22</f>
        <v>0</v>
      </c>
      <c r="C60450" s="314" t="str">
        <f>EAP!$C$9</f>
        <v>PP01</v>
      </c>
      <c r="D60450" s="315">
        <f>'Composições Desp. Diretas'!$C$22</f>
        <v>0</v>
      </c>
      <c r="E60450" s="314" t="str">
        <f>Resumo!$R$5</f>
        <v>Despesa</v>
      </c>
      <c r="F60450" s="314" t="str">
        <f>Resumo!$R$7</f>
        <v>Despesa Direta</v>
      </c>
      <c r="G60450" s="327">
        <f>'Composições Desp. Diretas'!EB22</f>
        <v>0</v>
      </c>
    </row>
    <row r="60451" spans="1:7" x14ac:dyDescent="0.25">
      <c r="A60451" s="319">
        <f>'Comp. Desp. Indiretas'!$EA$7</f>
        <v>0</v>
      </c>
      <c r="B60451" s="314">
        <f>'Composições Desp. Diretas'!$A$23</f>
        <v>0</v>
      </c>
      <c r="C60451" s="314" t="str">
        <f>EAP!$C$9</f>
        <v>PP01</v>
      </c>
      <c r="D60451" s="315">
        <f>'Composições Desp. Diretas'!$C$23</f>
        <v>0</v>
      </c>
      <c r="E60451" s="314" t="str">
        <f>Resumo!$R$5</f>
        <v>Despesa</v>
      </c>
      <c r="F60451" s="314" t="str">
        <f>Resumo!$R$7</f>
        <v>Despesa Direta</v>
      </c>
      <c r="G60451" s="327">
        <f>'Composições Desp. Diretas'!EB23</f>
        <v>0</v>
      </c>
    </row>
    <row r="60469" spans="1:7" x14ac:dyDescent="0.25">
      <c r="A60469" s="319">
        <f>'Comp. Desp. Indiretas'!$EA$7</f>
        <v>0</v>
      </c>
      <c r="B60469" s="314" t="str">
        <f>'Composições Desp. Diretas'!$A$25</f>
        <v>MOC</v>
      </c>
      <c r="C60469" s="314" t="str">
        <f>EAP!$C$10</f>
        <v>PP02</v>
      </c>
      <c r="D60469" s="315" t="str">
        <f>'Composições Desp. Diretas'!$C$25</f>
        <v>TÉCNICO OPERACIONAL</v>
      </c>
      <c r="E60469" s="314" t="str">
        <f>Resumo!$R$5</f>
        <v>Despesa</v>
      </c>
      <c r="F60469" s="314" t="str">
        <f>Resumo!$R$7</f>
        <v>Despesa Direta</v>
      </c>
      <c r="G60469" s="327">
        <f>'Composições Desp. Diretas'!EB25</f>
        <v>0</v>
      </c>
    </row>
    <row r="60470" spans="1:7" x14ac:dyDescent="0.25">
      <c r="A60470" s="319">
        <f>'Comp. Desp. Indiretas'!$EA$7</f>
        <v>0</v>
      </c>
      <c r="B60470" s="314" t="str">
        <f>'Composições Desp. Diretas'!$A$26</f>
        <v>SE</v>
      </c>
      <c r="C60470" s="314" t="str">
        <f>EAP!$C$10</f>
        <v>PP02</v>
      </c>
      <c r="D60470" s="315" t="str">
        <f>'Composições Desp. Diretas'!$C$26</f>
        <v>Pedágio</v>
      </c>
      <c r="E60470" s="314" t="str">
        <f>Resumo!$R$5</f>
        <v>Despesa</v>
      </c>
      <c r="F60470" s="314" t="str">
        <f>Resumo!$R$7</f>
        <v>Despesa Direta</v>
      </c>
      <c r="G60470" s="327">
        <f>'Composições Desp. Diretas'!EB26</f>
        <v>0</v>
      </c>
    </row>
    <row r="60471" spans="1:7" x14ac:dyDescent="0.25">
      <c r="A60471" s="319">
        <f>'Comp. Desp. Indiretas'!$EA$7</f>
        <v>0</v>
      </c>
      <c r="B60471" s="314" t="str">
        <f>'Composições Desp. Diretas'!$A$27</f>
        <v>SE</v>
      </c>
      <c r="C60471" s="314" t="str">
        <f>EAP!$C$10</f>
        <v>PP02</v>
      </c>
      <c r="D60471" s="315" t="str">
        <f>'Composições Desp. Diretas'!$C$27</f>
        <v>Despacho ida e volta - sonômetro</v>
      </c>
      <c r="E60471" s="314" t="str">
        <f>Resumo!$R$5</f>
        <v>Despesa</v>
      </c>
      <c r="F60471" s="314" t="str">
        <f>Resumo!$R$7</f>
        <v>Despesa Direta</v>
      </c>
      <c r="G60471" s="327">
        <f>'Composições Desp. Diretas'!EB27</f>
        <v>0</v>
      </c>
    </row>
    <row r="60472" spans="1:7" x14ac:dyDescent="0.25">
      <c r="A60472" s="319">
        <f>'Comp. Desp. Indiretas'!$EA$7</f>
        <v>0</v>
      </c>
      <c r="B60472" s="314" t="str">
        <f>'Composições Desp. Diretas'!$A$28</f>
        <v>DG</v>
      </c>
      <c r="C60472" s="314" t="str">
        <f>EAP!$C$10</f>
        <v>PP02</v>
      </c>
      <c r="D60472" s="315" t="str">
        <f>'Composições Desp. Diretas'!$C$28</f>
        <v>ALUGUEL DE VEICULO LEVE</v>
      </c>
      <c r="E60472" s="314" t="str">
        <f>Resumo!$R$5</f>
        <v>Despesa</v>
      </c>
      <c r="F60472" s="314" t="str">
        <f>Resumo!$R$7</f>
        <v>Despesa Direta</v>
      </c>
      <c r="G60472" s="327">
        <f>'Composições Desp. Diretas'!EB28</f>
        <v>0</v>
      </c>
    </row>
    <row r="60473" spans="1:7" x14ac:dyDescent="0.25">
      <c r="A60473" s="319">
        <f>'Comp. Desp. Indiretas'!$EA$7</f>
        <v>0</v>
      </c>
      <c r="B60473" s="314" t="str">
        <f>'Composições Desp. Diretas'!$A$29</f>
        <v>DG</v>
      </c>
      <c r="C60473" s="314" t="str">
        <f>EAP!$C$10</f>
        <v>PP02</v>
      </c>
      <c r="D60473" s="315" t="str">
        <f>'Composições Desp. Diretas'!$C$29</f>
        <v>COMBUSTÍVEL - GASOLINA</v>
      </c>
      <c r="E60473" s="314" t="str">
        <f>Resumo!$R$5</f>
        <v>Despesa</v>
      </c>
      <c r="F60473" s="314" t="str">
        <f>Resumo!$R$7</f>
        <v>Despesa Direta</v>
      </c>
      <c r="G60473" s="327">
        <f>'Composições Desp. Diretas'!EB29</f>
        <v>0</v>
      </c>
    </row>
    <row r="60474" spans="1:7" x14ac:dyDescent="0.25">
      <c r="A60474" s="319">
        <f>'Comp. Desp. Indiretas'!$EA$7</f>
        <v>0</v>
      </c>
      <c r="B60474" s="314">
        <f>'Composições Desp. Diretas'!$A$30</f>
        <v>0</v>
      </c>
      <c r="C60474" s="314" t="str">
        <f>EAP!$C$10</f>
        <v>PP02</v>
      </c>
      <c r="D60474" s="315">
        <f>'Composições Desp. Diretas'!$C$30</f>
        <v>0</v>
      </c>
      <c r="E60474" s="314" t="str">
        <f>Resumo!$R$5</f>
        <v>Despesa</v>
      </c>
      <c r="F60474" s="314" t="str">
        <f>Resumo!$R$7</f>
        <v>Despesa Direta</v>
      </c>
      <c r="G60474" s="327">
        <f>'Composições Desp. Diretas'!EB30</f>
        <v>0</v>
      </c>
    </row>
    <row r="60475" spans="1:7" x14ac:dyDescent="0.25">
      <c r="A60475" s="319">
        <f>'Comp. Desp. Indiretas'!$EA$7</f>
        <v>0</v>
      </c>
      <c r="B60475" s="314">
        <f>'Composições Desp. Diretas'!$A$31</f>
        <v>0</v>
      </c>
      <c r="C60475" s="314" t="str">
        <f>EAP!$C$10</f>
        <v>PP02</v>
      </c>
      <c r="D60475" s="315">
        <f>'Composições Desp. Diretas'!$C$31</f>
        <v>0</v>
      </c>
      <c r="E60475" s="314" t="str">
        <f>Resumo!$R$5</f>
        <v>Despesa</v>
      </c>
      <c r="F60475" s="314" t="str">
        <f>Resumo!$R$7</f>
        <v>Despesa Direta</v>
      </c>
      <c r="G60475" s="327">
        <f>'Composições Desp. Diretas'!EB31</f>
        <v>0</v>
      </c>
    </row>
    <row r="60476" spans="1:7" x14ac:dyDescent="0.25">
      <c r="A60476" s="319">
        <f>'Comp. Desp. Indiretas'!$EA$7</f>
        <v>0</v>
      </c>
      <c r="B60476" s="314" t="str">
        <f>'Composições Desp. Diretas'!$A$32</f>
        <v>MOC</v>
      </c>
      <c r="C60476" s="314" t="str">
        <f>EAP!$C$10</f>
        <v>PP02</v>
      </c>
      <c r="D60476" s="315" t="str">
        <f>'Composições Desp. Diretas'!$C$32</f>
        <v>COORD. DE PROJETO</v>
      </c>
      <c r="E60476" s="314" t="str">
        <f>Resumo!$R$5</f>
        <v>Despesa</v>
      </c>
      <c r="F60476" s="314" t="str">
        <f>Resumo!$R$7</f>
        <v>Despesa Direta</v>
      </c>
      <c r="G60476" s="327">
        <f>'Composições Desp. Diretas'!EB32</f>
        <v>0</v>
      </c>
    </row>
    <row r="60477" spans="1:7" x14ac:dyDescent="0.25">
      <c r="A60477" s="319">
        <f>'Comp. Desp. Indiretas'!$EA$7</f>
        <v>0</v>
      </c>
      <c r="B60477" s="314" t="str">
        <f>'Composições Desp. Diretas'!$A$33</f>
        <v>MOC</v>
      </c>
      <c r="C60477" s="314" t="str">
        <f>EAP!$C$10</f>
        <v>PP02</v>
      </c>
      <c r="D60477" s="315" t="str">
        <f>'Composições Desp. Diretas'!$C$33</f>
        <v>ANALISTA DE PROJETOS PLENO</v>
      </c>
      <c r="E60477" s="314" t="str">
        <f>Resumo!$R$5</f>
        <v>Despesa</v>
      </c>
      <c r="F60477" s="314" t="str">
        <f>Resumo!$R$7</f>
        <v>Despesa Direta</v>
      </c>
      <c r="G60477" s="327">
        <f>'Composições Desp. Diretas'!EB33</f>
        <v>0</v>
      </c>
    </row>
    <row r="60478" spans="1:7" x14ac:dyDescent="0.25">
      <c r="A60478" s="319">
        <f>'Comp. Desp. Indiretas'!$EA$7</f>
        <v>0</v>
      </c>
      <c r="B60478" s="314" t="str">
        <f>'Composições Desp. Diretas'!$A$34</f>
        <v>MOC</v>
      </c>
      <c r="C60478" s="314" t="str">
        <f>EAP!$C$10</f>
        <v>PP02</v>
      </c>
      <c r="D60478" s="315" t="str">
        <f>'Composições Desp. Diretas'!$C$34</f>
        <v>ASSISTENTE DE PROJETOS</v>
      </c>
      <c r="E60478" s="314" t="str">
        <f>Resumo!$R$5</f>
        <v>Despesa</v>
      </c>
      <c r="F60478" s="314" t="str">
        <f>Resumo!$R$7</f>
        <v>Despesa Direta</v>
      </c>
      <c r="G60478" s="327">
        <f>'Composições Desp. Diretas'!EB34</f>
        <v>0</v>
      </c>
    </row>
    <row r="60479" spans="1:7" x14ac:dyDescent="0.25">
      <c r="A60479" s="319">
        <f>'Comp. Desp. Indiretas'!$EA$7</f>
        <v>0</v>
      </c>
      <c r="B60479" s="314" t="str">
        <f>'Composições Desp. Diretas'!$A$35</f>
        <v>MOC</v>
      </c>
      <c r="C60479" s="314" t="str">
        <f>EAP!$C$10</f>
        <v>PP02</v>
      </c>
      <c r="D60479" s="315" t="str">
        <f>'Composições Desp. Diretas'!$C$35</f>
        <v>ANALISTA DE GEOPROCESSAMENTO</v>
      </c>
      <c r="E60479" s="314" t="str">
        <f>Resumo!$R$5</f>
        <v>Despesa</v>
      </c>
      <c r="F60479" s="314" t="str">
        <f>Resumo!$R$7</f>
        <v>Despesa Direta</v>
      </c>
      <c r="G60479" s="327">
        <f>'Composições Desp. Diretas'!EB35</f>
        <v>0</v>
      </c>
    </row>
    <row r="60480" spans="1:7" x14ac:dyDescent="0.25">
      <c r="A60480" s="319">
        <f>'Comp. Desp. Indiretas'!$EA$7</f>
        <v>0</v>
      </c>
      <c r="B60480" s="314">
        <f>'Composições Desp. Diretas'!$A$36</f>
        <v>0</v>
      </c>
      <c r="C60480" s="314" t="str">
        <f>EAP!$C$10</f>
        <v>PP02</v>
      </c>
      <c r="D60480" s="315">
        <f>'Composições Desp. Diretas'!$C$36</f>
        <v>0</v>
      </c>
      <c r="E60480" s="314" t="str">
        <f>Resumo!$R$5</f>
        <v>Despesa</v>
      </c>
      <c r="F60480" s="314" t="str">
        <f>Resumo!$R$7</f>
        <v>Despesa Direta</v>
      </c>
      <c r="G60480" s="327">
        <f>'Composições Desp. Diretas'!EB36</f>
        <v>0</v>
      </c>
    </row>
    <row r="60481" spans="1:7" x14ac:dyDescent="0.25">
      <c r="A60481" s="319">
        <f>'Comp. Desp. Indiretas'!$EA$7</f>
        <v>0</v>
      </c>
      <c r="B60481" s="314">
        <f>'Composições Desp. Diretas'!$A$37</f>
        <v>0</v>
      </c>
      <c r="C60481" s="314" t="str">
        <f>EAP!$C$10</f>
        <v>PP02</v>
      </c>
      <c r="D60481" s="315">
        <f>'Composições Desp. Diretas'!$C$37</f>
        <v>0</v>
      </c>
      <c r="E60481" s="314" t="str">
        <f>Resumo!$R$5</f>
        <v>Despesa</v>
      </c>
      <c r="F60481" s="314" t="str">
        <f>Resumo!$R$7</f>
        <v>Despesa Direta</v>
      </c>
      <c r="G60481" s="327">
        <f>'Composições Desp. Diretas'!EB37</f>
        <v>0</v>
      </c>
    </row>
    <row r="60482" spans="1:7" x14ac:dyDescent="0.25">
      <c r="A60482" s="319">
        <f>'Comp. Desp. Indiretas'!$EA$7</f>
        <v>0</v>
      </c>
      <c r="B60482" s="314">
        <f>'Composições Desp. Diretas'!$A$38</f>
        <v>0</v>
      </c>
      <c r="C60482" s="314" t="str">
        <f>EAP!$C$10</f>
        <v>PP02</v>
      </c>
      <c r="D60482" s="315">
        <f>'Composições Desp. Diretas'!$C$38</f>
        <v>0</v>
      </c>
      <c r="E60482" s="314" t="str">
        <f>Resumo!$R$5</f>
        <v>Despesa</v>
      </c>
      <c r="F60482" s="314" t="str">
        <f>Resumo!$R$7</f>
        <v>Despesa Direta</v>
      </c>
      <c r="G60482" s="327">
        <f>'Composições Desp. Diretas'!EB38</f>
        <v>0</v>
      </c>
    </row>
    <row r="60483" spans="1:7" x14ac:dyDescent="0.25">
      <c r="A60483" s="319">
        <f>'Comp. Desp. Indiretas'!$EA$7</f>
        <v>0</v>
      </c>
      <c r="B60483" s="314">
        <f>'Composições Desp. Diretas'!$A$39</f>
        <v>0</v>
      </c>
      <c r="C60483" s="314" t="str">
        <f>EAP!$C$10</f>
        <v>PP02</v>
      </c>
      <c r="D60483" s="315">
        <f>'Composições Desp. Diretas'!$C$39</f>
        <v>0</v>
      </c>
      <c r="E60483" s="314" t="str">
        <f>Resumo!$R$5</f>
        <v>Despesa</v>
      </c>
      <c r="F60483" s="314" t="str">
        <f>Resumo!$R$7</f>
        <v>Despesa Direta</v>
      </c>
      <c r="G60483" s="327">
        <f>'Composições Desp. Diretas'!EB39</f>
        <v>0</v>
      </c>
    </row>
    <row r="60484" spans="1:7" x14ac:dyDescent="0.25">
      <c r="A60484" s="319">
        <f>'Comp. Desp. Indiretas'!$EA$7</f>
        <v>0</v>
      </c>
      <c r="B60484" s="314">
        <f>'Composições Desp. Diretas'!$A$40</f>
        <v>0</v>
      </c>
      <c r="C60484" s="314" t="str">
        <f>EAP!$C$10</f>
        <v>PP02</v>
      </c>
      <c r="D60484" s="315">
        <f>'Composições Desp. Diretas'!$C$40</f>
        <v>0</v>
      </c>
      <c r="E60484" s="314" t="str">
        <f>Resumo!$R$5</f>
        <v>Despesa</v>
      </c>
      <c r="F60484" s="314" t="str">
        <f>Resumo!$R$7</f>
        <v>Despesa Direta</v>
      </c>
      <c r="G60484" s="327">
        <f>'Composições Desp. Diretas'!EB40</f>
        <v>0</v>
      </c>
    </row>
    <row r="60485" spans="1:7" x14ac:dyDescent="0.25">
      <c r="A60485" s="319">
        <f>'Comp. Desp. Indiretas'!$EA$7</f>
        <v>0</v>
      </c>
      <c r="B60485" s="314">
        <f>'Composições Desp. Diretas'!$A$41</f>
        <v>0</v>
      </c>
      <c r="C60485" s="314" t="str">
        <f>EAP!$C$10</f>
        <v>PP02</v>
      </c>
      <c r="D60485" s="315">
        <f>'Composições Desp. Diretas'!$C$41</f>
        <v>0</v>
      </c>
      <c r="E60485" s="314" t="str">
        <f>Resumo!$R$5</f>
        <v>Despesa</v>
      </c>
      <c r="F60485" s="314" t="str">
        <f>Resumo!$R$7</f>
        <v>Despesa Direta</v>
      </c>
      <c r="G60485" s="327">
        <f>'Composições Desp. Diretas'!EB41</f>
        <v>0</v>
      </c>
    </row>
    <row r="60486" spans="1:7" x14ac:dyDescent="0.25">
      <c r="A60486" s="319">
        <f>'Comp. Desp. Indiretas'!$EA$7</f>
        <v>0</v>
      </c>
      <c r="B60486" s="314">
        <f>'Composições Desp. Diretas'!$A$42</f>
        <v>0</v>
      </c>
      <c r="C60486" s="314" t="str">
        <f>EAP!$C$10</f>
        <v>PP02</v>
      </c>
      <c r="D60486" s="315">
        <f>'Composições Desp. Diretas'!$C$42</f>
        <v>0</v>
      </c>
      <c r="E60486" s="314" t="str">
        <f>Resumo!$R$5</f>
        <v>Despesa</v>
      </c>
      <c r="F60486" s="314" t="str">
        <f>Resumo!$R$7</f>
        <v>Despesa Direta</v>
      </c>
      <c r="G60486" s="327">
        <f>'Composições Desp. Diretas'!EB42</f>
        <v>0</v>
      </c>
    </row>
    <row r="60487" spans="1:7" x14ac:dyDescent="0.25">
      <c r="A60487" s="319">
        <f>'Comp. Desp. Indiretas'!$EA$7</f>
        <v>0</v>
      </c>
      <c r="B60487" s="314">
        <f>'Composições Desp. Diretas'!$A$43</f>
        <v>0</v>
      </c>
      <c r="C60487" s="314" t="str">
        <f>EAP!$C$10</f>
        <v>PP02</v>
      </c>
      <c r="D60487" s="315">
        <f>'Composições Desp. Diretas'!$C$43</f>
        <v>0</v>
      </c>
      <c r="E60487" s="314" t="str">
        <f>Resumo!$R$5</f>
        <v>Despesa</v>
      </c>
      <c r="F60487" s="314" t="str">
        <f>Resumo!$R$7</f>
        <v>Despesa Direta</v>
      </c>
      <c r="G60487" s="327">
        <f>'Composições Desp. Diretas'!EB43</f>
        <v>0</v>
      </c>
    </row>
    <row r="60488" spans="1:7" x14ac:dyDescent="0.25">
      <c r="A60488" s="319">
        <f>'Comp. Desp. Indiretas'!$EA$7</f>
        <v>0</v>
      </c>
      <c r="B60488" s="314">
        <f>'Composições Desp. Diretas'!$A$44</f>
        <v>0</v>
      </c>
      <c r="C60488" s="314" t="str">
        <f>EAP!$C$10</f>
        <v>PP02</v>
      </c>
      <c r="D60488" s="315">
        <f>'Composições Desp. Diretas'!$C$44</f>
        <v>0</v>
      </c>
      <c r="E60488" s="314" t="str">
        <f>Resumo!$R$5</f>
        <v>Despesa</v>
      </c>
      <c r="F60488" s="314" t="str">
        <f>Resumo!$R$7</f>
        <v>Despesa Direta</v>
      </c>
      <c r="G60488" s="327">
        <f>'Composições Desp. Diretas'!EB44</f>
        <v>0</v>
      </c>
    </row>
    <row r="60489" spans="1:7" x14ac:dyDescent="0.25">
      <c r="A60489" s="319">
        <f>'Comp. Desp. Indiretas'!$EA$7</f>
        <v>0</v>
      </c>
      <c r="B60489" s="314">
        <f>'Composições Desp. Diretas'!$A$45</f>
        <v>0</v>
      </c>
      <c r="C60489" s="314" t="str">
        <f>EAP!$C$10</f>
        <v>PP02</v>
      </c>
      <c r="D60489" s="315">
        <f>'Composições Desp. Diretas'!$C$45</f>
        <v>0</v>
      </c>
      <c r="E60489" s="314" t="str">
        <f>Resumo!$R$5</f>
        <v>Despesa</v>
      </c>
      <c r="F60489" s="314" t="str">
        <f>Resumo!$R$7</f>
        <v>Despesa Direta</v>
      </c>
      <c r="G60489" s="327">
        <f>'Composições Desp. Diretas'!EB45</f>
        <v>0</v>
      </c>
    </row>
    <row r="60490" spans="1:7" x14ac:dyDescent="0.25">
      <c r="A60490" s="319">
        <f>'Comp. Desp. Indiretas'!$EA$7</f>
        <v>0</v>
      </c>
      <c r="B60490" s="314">
        <f>'Composições Desp. Diretas'!$A$46</f>
        <v>0</v>
      </c>
      <c r="C60490" s="314" t="str">
        <f>EAP!$C$10</f>
        <v>PP02</v>
      </c>
      <c r="D60490" s="315">
        <f>'Composições Desp. Diretas'!$C$46</f>
        <v>0</v>
      </c>
      <c r="E60490" s="314" t="str">
        <f>Resumo!$R$5</f>
        <v>Despesa</v>
      </c>
      <c r="F60490" s="314" t="str">
        <f>Resumo!$R$7</f>
        <v>Despesa Direta</v>
      </c>
      <c r="G60490" s="327">
        <f>'Composições Desp. Diretas'!EB46</f>
        <v>0</v>
      </c>
    </row>
    <row r="60491" spans="1:7" x14ac:dyDescent="0.25">
      <c r="A60491" s="319">
        <f>'Comp. Desp. Indiretas'!$EA$7</f>
        <v>0</v>
      </c>
      <c r="B60491" s="314">
        <f>'Composições Desp. Diretas'!$A$47</f>
        <v>0</v>
      </c>
      <c r="C60491" s="314" t="str">
        <f>EAP!$C$10</f>
        <v>PP02</v>
      </c>
      <c r="D60491" s="315">
        <f>'Composições Desp. Diretas'!$C$47</f>
        <v>0</v>
      </c>
      <c r="E60491" s="314" t="str">
        <f>Resumo!$R$5</f>
        <v>Despesa</v>
      </c>
      <c r="F60491" s="314" t="str">
        <f>Resumo!$R$7</f>
        <v>Despesa Direta</v>
      </c>
      <c r="G60491" s="327">
        <f>'Composições Desp. Diretas'!EB47</f>
        <v>0</v>
      </c>
    </row>
    <row r="60492" spans="1:7" x14ac:dyDescent="0.25">
      <c r="A60492" s="319">
        <f>'Comp. Desp. Indiretas'!$EA$7</f>
        <v>0</v>
      </c>
      <c r="B60492" s="314">
        <f>'Composições Desp. Diretas'!$A$48</f>
        <v>0</v>
      </c>
      <c r="C60492" s="314" t="str">
        <f>EAP!$C$10</f>
        <v>PP02</v>
      </c>
      <c r="D60492" s="315">
        <f>'Composições Desp. Diretas'!$C$48</f>
        <v>0</v>
      </c>
      <c r="E60492" s="314" t="str">
        <f>Resumo!$R$5</f>
        <v>Despesa</v>
      </c>
      <c r="F60492" s="314" t="str">
        <f>Resumo!$R$7</f>
        <v>Despesa Direta</v>
      </c>
      <c r="G60492" s="327">
        <f>'Composições Desp. Diretas'!EB48</f>
        <v>0</v>
      </c>
    </row>
    <row r="60493" spans="1:7" x14ac:dyDescent="0.25">
      <c r="A60493" s="319">
        <f>'Comp. Desp. Indiretas'!$EA$7</f>
        <v>0</v>
      </c>
      <c r="B60493" s="314">
        <f>'Composições Desp. Diretas'!$A$49</f>
        <v>0</v>
      </c>
      <c r="C60493" s="314" t="str">
        <f>EAP!$C$10</f>
        <v>PP02</v>
      </c>
      <c r="D60493" s="315">
        <f>'Composições Desp. Diretas'!$C$49</f>
        <v>0</v>
      </c>
      <c r="E60493" s="314" t="str">
        <f>Resumo!$R$5</f>
        <v>Despesa</v>
      </c>
      <c r="F60493" s="314" t="str">
        <f>Resumo!$R$7</f>
        <v>Despesa Direta</v>
      </c>
      <c r="G60493" s="327">
        <f>'Composições Desp. Diretas'!EB49</f>
        <v>0</v>
      </c>
    </row>
    <row r="60494" spans="1:7" x14ac:dyDescent="0.25">
      <c r="A60494" s="319">
        <f>'Comp. Desp. Indiretas'!$EA$7</f>
        <v>0</v>
      </c>
      <c r="B60494" s="314">
        <f>'Composições Desp. Diretas'!$A$50</f>
        <v>0</v>
      </c>
      <c r="C60494" s="314" t="str">
        <f>EAP!$C$10</f>
        <v>PP02</v>
      </c>
      <c r="D60494" s="315">
        <f>'Composições Desp. Diretas'!$C$50</f>
        <v>0</v>
      </c>
      <c r="E60494" s="314" t="str">
        <f>Resumo!$R$5</f>
        <v>Despesa</v>
      </c>
      <c r="F60494" s="314" t="str">
        <f>Resumo!$R$7</f>
        <v>Despesa Direta</v>
      </c>
      <c r="G60494" s="327">
        <f>'Composições Desp. Diretas'!EB50</f>
        <v>0</v>
      </c>
    </row>
    <row r="60495" spans="1:7" x14ac:dyDescent="0.25">
      <c r="A60495" s="319">
        <f>'Comp. Desp. Indiretas'!$EA$7</f>
        <v>0</v>
      </c>
      <c r="B60495" s="314">
        <f>'Composições Desp. Diretas'!$A$51</f>
        <v>0</v>
      </c>
      <c r="C60495" s="314" t="str">
        <f>EAP!$C$10</f>
        <v>PP02</v>
      </c>
      <c r="D60495" s="315">
        <f>'Composições Desp. Diretas'!$C$51</f>
        <v>0</v>
      </c>
      <c r="E60495" s="314" t="str">
        <f>Resumo!$R$5</f>
        <v>Despesa</v>
      </c>
      <c r="F60495" s="314" t="str">
        <f>Resumo!$R$7</f>
        <v>Despesa Direta</v>
      </c>
      <c r="G60495" s="327">
        <f>'Composições Desp. Diretas'!EB51</f>
        <v>0</v>
      </c>
    </row>
    <row r="60496" spans="1:7" x14ac:dyDescent="0.25">
      <c r="A60496" s="319">
        <f>'Comp. Desp. Indiretas'!$EA$7</f>
        <v>0</v>
      </c>
      <c r="B60496" s="314">
        <f>'Composições Desp. Diretas'!$A$52</f>
        <v>0</v>
      </c>
      <c r="C60496" s="314" t="str">
        <f>EAP!$C$10</f>
        <v>PP02</v>
      </c>
      <c r="D60496" s="315">
        <f>'Composições Desp. Diretas'!$C$52</f>
        <v>0</v>
      </c>
      <c r="E60496" s="314" t="str">
        <f>Resumo!$R$5</f>
        <v>Despesa</v>
      </c>
      <c r="F60496" s="314" t="str">
        <f>Resumo!$R$7</f>
        <v>Despesa Direta</v>
      </c>
      <c r="G60496" s="327">
        <f>'Composições Desp. Diretas'!EB52</f>
        <v>0</v>
      </c>
    </row>
    <row r="60497" spans="1:7" x14ac:dyDescent="0.25">
      <c r="A60497" s="319">
        <f>'Comp. Desp. Indiretas'!$EA$7</f>
        <v>0</v>
      </c>
      <c r="B60497" s="314">
        <f>'Composições Desp. Diretas'!$A$53</f>
        <v>0</v>
      </c>
      <c r="C60497" s="314" t="str">
        <f>EAP!$C$10</f>
        <v>PP02</v>
      </c>
      <c r="D60497" s="315">
        <f>'Composições Desp. Diretas'!$C$53</f>
        <v>0</v>
      </c>
      <c r="E60497" s="314" t="str">
        <f>Resumo!$R$5</f>
        <v>Despesa</v>
      </c>
      <c r="F60497" s="314" t="str">
        <f>Resumo!$R$7</f>
        <v>Despesa Direta</v>
      </c>
      <c r="G60497" s="327">
        <f>'Composições Desp. Diretas'!EB53</f>
        <v>0</v>
      </c>
    </row>
    <row r="60498" spans="1:7" x14ac:dyDescent="0.25">
      <c r="A60498" s="319">
        <f>'Comp. Desp. Indiretas'!$EA$7</f>
        <v>0</v>
      </c>
      <c r="B60498" s="314">
        <f>'Composições Desp. Diretas'!$A$54</f>
        <v>0</v>
      </c>
      <c r="C60498" s="314" t="str">
        <f>EAP!$C$10</f>
        <v>PP02</v>
      </c>
      <c r="D60498" s="315">
        <f>'Composições Desp. Diretas'!$C$54</f>
        <v>0</v>
      </c>
      <c r="E60498" s="314" t="str">
        <f>Resumo!$R$5</f>
        <v>Despesa</v>
      </c>
      <c r="F60498" s="314" t="str">
        <f>Resumo!$R$7</f>
        <v>Despesa Direta</v>
      </c>
      <c r="G60498" s="327">
        <f>'Composições Desp. Diretas'!EB54</f>
        <v>0</v>
      </c>
    </row>
    <row r="60499" spans="1:7" x14ac:dyDescent="0.25">
      <c r="A60499" s="319">
        <f>'Comp. Desp. Indiretas'!$EA$7</f>
        <v>0</v>
      </c>
      <c r="B60499" s="314">
        <f>'Composições Desp. Diretas'!$A$55</f>
        <v>0</v>
      </c>
      <c r="C60499" s="314" t="str">
        <f>EAP!$C$10</f>
        <v>PP02</v>
      </c>
      <c r="D60499" s="315">
        <f>'Composições Desp. Diretas'!$C$55</f>
        <v>0</v>
      </c>
      <c r="E60499" s="314" t="str">
        <f>Resumo!$R$5</f>
        <v>Despesa</v>
      </c>
      <c r="F60499" s="314" t="str">
        <f>Resumo!$R$7</f>
        <v>Despesa Direta</v>
      </c>
      <c r="G60499" s="327">
        <f>'Composições Desp. Diretas'!EB55</f>
        <v>0</v>
      </c>
    </row>
    <row r="60500" spans="1:7" x14ac:dyDescent="0.25">
      <c r="A60500" s="319">
        <f>'Comp. Desp. Indiretas'!$EA$7</f>
        <v>0</v>
      </c>
      <c r="B60500" s="314" t="str">
        <f>'Composições Desp. Diretas'!$A$57</f>
        <v>SE</v>
      </c>
      <c r="C60500" s="314" t="str">
        <f>EAP!$C$11</f>
        <v>PP03</v>
      </c>
      <c r="D60500" s="315" t="str">
        <f>'Composições Desp. Diretas'!$C$57</f>
        <v>análise lab eflu</v>
      </c>
      <c r="E60500" s="314" t="str">
        <f>Resumo!$R$5</f>
        <v>Despesa</v>
      </c>
      <c r="F60500" s="314" t="str">
        <f>Resumo!$R$7</f>
        <v>Despesa Direta</v>
      </c>
      <c r="G60500" s="327">
        <f>'Composições Desp. Diretas'!EB57</f>
        <v>0</v>
      </c>
    </row>
    <row r="60501" spans="1:7" x14ac:dyDescent="0.25">
      <c r="A60501" s="319">
        <f>'Comp. Desp. Indiretas'!$EA$7</f>
        <v>0</v>
      </c>
      <c r="B60501" s="314" t="str">
        <f>'Composições Desp. Diretas'!$A$58</f>
        <v>MOC</v>
      </c>
      <c r="C60501" s="314" t="str">
        <f>EAP!$C$11</f>
        <v>PP03</v>
      </c>
      <c r="D60501" s="315" t="str">
        <f>'Composições Desp. Diretas'!$C$58</f>
        <v>ANALISTA DE PROJETOS PLENO</v>
      </c>
      <c r="E60501" s="314" t="str">
        <f>Resumo!$R$5</f>
        <v>Despesa</v>
      </c>
      <c r="F60501" s="314" t="str">
        <f>Resumo!$R$7</f>
        <v>Despesa Direta</v>
      </c>
      <c r="G60501" s="327">
        <f>'Composições Desp. Diretas'!EB58</f>
        <v>0</v>
      </c>
    </row>
    <row r="60502" spans="1:7" x14ac:dyDescent="0.25">
      <c r="A60502" s="319">
        <f>'Comp. Desp. Indiretas'!$EA$7</f>
        <v>0</v>
      </c>
      <c r="B60502" s="314" t="str">
        <f>'Composições Desp. Diretas'!$A$59</f>
        <v>SE</v>
      </c>
      <c r="C60502" s="314" t="str">
        <f>EAP!$C$11</f>
        <v>PP03</v>
      </c>
      <c r="D60502" s="315" t="str">
        <f>'Composições Desp. Diretas'!$C$59</f>
        <v>Elaboração de RT Ecotox</v>
      </c>
      <c r="E60502" s="314" t="str">
        <f>Resumo!$R$5</f>
        <v>Despesa</v>
      </c>
      <c r="F60502" s="314" t="str">
        <f>Resumo!$R$7</f>
        <v>Despesa Direta</v>
      </c>
      <c r="G60502" s="327">
        <f>'Composições Desp. Diretas'!EB59</f>
        <v>0</v>
      </c>
    </row>
    <row r="60503" spans="1:7" x14ac:dyDescent="0.25">
      <c r="A60503" s="319">
        <f>'Comp. Desp. Indiretas'!$EA$7</f>
        <v>0</v>
      </c>
      <c r="B60503" s="314">
        <f>'Composições Desp. Diretas'!$A$60</f>
        <v>0</v>
      </c>
      <c r="C60503" s="314" t="str">
        <f>EAP!$C$11</f>
        <v>PP03</v>
      </c>
      <c r="D60503" s="315">
        <f>'Composições Desp. Diretas'!$C$60</f>
        <v>0</v>
      </c>
      <c r="E60503" s="314" t="str">
        <f>Resumo!$R$5</f>
        <v>Despesa</v>
      </c>
      <c r="F60503" s="314" t="str">
        <f>Resumo!$R$7</f>
        <v>Despesa Direta</v>
      </c>
      <c r="G60503" s="327">
        <f>'Composições Desp. Diretas'!EB60</f>
        <v>0</v>
      </c>
    </row>
    <row r="60504" spans="1:7" x14ac:dyDescent="0.25">
      <c r="A60504" s="319">
        <f>'Comp. Desp. Indiretas'!$EA$7</f>
        <v>0</v>
      </c>
      <c r="B60504" s="314">
        <f>'Composições Desp. Diretas'!$A$61</f>
        <v>0</v>
      </c>
      <c r="C60504" s="314" t="str">
        <f>EAP!$C$11</f>
        <v>PP03</v>
      </c>
      <c r="D60504" s="315">
        <f>'Composições Desp. Diretas'!$C$61</f>
        <v>0</v>
      </c>
      <c r="E60504" s="314" t="str">
        <f>Resumo!$R$5</f>
        <v>Despesa</v>
      </c>
      <c r="F60504" s="314" t="str">
        <f>Resumo!$R$7</f>
        <v>Despesa Direta</v>
      </c>
      <c r="G60504" s="327">
        <f>'Composições Desp. Diretas'!EB61</f>
        <v>0</v>
      </c>
    </row>
    <row r="60505" spans="1:7" x14ac:dyDescent="0.25">
      <c r="A60505" s="319">
        <f>'Comp. Desp. Indiretas'!$EA$7</f>
        <v>0</v>
      </c>
      <c r="B60505" s="314" t="str">
        <f>'Composições Desp. Diretas'!$A$62</f>
        <v>MOC</v>
      </c>
      <c r="C60505" s="314" t="str">
        <f>EAP!$C$11</f>
        <v>PP03</v>
      </c>
      <c r="D60505" s="315" t="str">
        <f>'Composições Desp. Diretas'!$C$62</f>
        <v>TÉCNICO OPERACIONAL</v>
      </c>
      <c r="E60505" s="314" t="str">
        <f>Resumo!$R$5</f>
        <v>Despesa</v>
      </c>
      <c r="F60505" s="314" t="str">
        <f>Resumo!$R$7</f>
        <v>Despesa Direta</v>
      </c>
      <c r="G60505" s="327">
        <f>'Composições Desp. Diretas'!EB62</f>
        <v>0</v>
      </c>
    </row>
    <row r="60506" spans="1:7" x14ac:dyDescent="0.25">
      <c r="A60506" s="319">
        <f>'Comp. Desp. Indiretas'!$EA$7</f>
        <v>0</v>
      </c>
      <c r="B60506" s="314" t="str">
        <f>'Composições Desp. Diretas'!$A$63</f>
        <v>DG</v>
      </c>
      <c r="C60506" s="314" t="str">
        <f>EAP!$C$11</f>
        <v>PP03</v>
      </c>
      <c r="D60506" s="315" t="str">
        <f>'Composições Desp. Diretas'!$C$63</f>
        <v>COMBUSTÍVEL - GASOLINA</v>
      </c>
      <c r="E60506" s="314" t="str">
        <f>Resumo!$R$5</f>
        <v>Despesa</v>
      </c>
      <c r="F60506" s="314" t="str">
        <f>Resumo!$R$7</f>
        <v>Despesa Direta</v>
      </c>
      <c r="G60506" s="327">
        <f>'Composições Desp. Diretas'!EB63</f>
        <v>0</v>
      </c>
    </row>
    <row r="60507" spans="1:7" x14ac:dyDescent="0.25">
      <c r="A60507" s="319">
        <f>'Comp. Desp. Indiretas'!$EA$7</f>
        <v>0</v>
      </c>
      <c r="B60507" s="314">
        <f>'Composições Desp. Diretas'!$A$64</f>
        <v>0</v>
      </c>
      <c r="C60507" s="314" t="str">
        <f>EAP!$C$11</f>
        <v>PP03</v>
      </c>
      <c r="D60507" s="315">
        <f>'Composições Desp. Diretas'!$C$64</f>
        <v>0</v>
      </c>
      <c r="E60507" s="314" t="str">
        <f>Resumo!$R$5</f>
        <v>Despesa</v>
      </c>
      <c r="F60507" s="314" t="str">
        <f>Resumo!$R$7</f>
        <v>Despesa Direta</v>
      </c>
      <c r="G60507" s="327">
        <f>'Composições Desp. Diretas'!EB64</f>
        <v>0</v>
      </c>
    </row>
    <row r="60508" spans="1:7" x14ac:dyDescent="0.25">
      <c r="A60508" s="319">
        <f>'Comp. Desp. Indiretas'!$EA$7</f>
        <v>0</v>
      </c>
      <c r="B60508" s="314">
        <f>'Composições Desp. Diretas'!$A$65</f>
        <v>0</v>
      </c>
      <c r="C60508" s="314" t="str">
        <f>EAP!$C$11</f>
        <v>PP03</v>
      </c>
      <c r="D60508" s="315">
        <f>'Composições Desp. Diretas'!$C$65</f>
        <v>0</v>
      </c>
      <c r="E60508" s="314" t="str">
        <f>Resumo!$R$5</f>
        <v>Despesa</v>
      </c>
      <c r="F60508" s="314" t="str">
        <f>Resumo!$R$7</f>
        <v>Despesa Direta</v>
      </c>
      <c r="G60508" s="327">
        <f>'Composições Desp. Diretas'!EB65</f>
        <v>0</v>
      </c>
    </row>
    <row r="60509" spans="1:7" x14ac:dyDescent="0.25">
      <c r="A60509" s="319">
        <f>'Comp. Desp. Indiretas'!$EA$7</f>
        <v>0</v>
      </c>
      <c r="B60509" s="314">
        <f>'Composições Desp. Diretas'!$A$66</f>
        <v>0</v>
      </c>
      <c r="C60509" s="314" t="str">
        <f>EAP!$C$11</f>
        <v>PP03</v>
      </c>
      <c r="D60509" s="315">
        <f>'Composições Desp. Diretas'!$C$66</f>
        <v>0</v>
      </c>
      <c r="E60509" s="314" t="str">
        <f>Resumo!$R$5</f>
        <v>Despesa</v>
      </c>
      <c r="F60509" s="314" t="str">
        <f>Resumo!$R$7</f>
        <v>Despesa Direta</v>
      </c>
      <c r="G60509" s="327">
        <f>'Composições Desp. Diretas'!EB66</f>
        <v>0</v>
      </c>
    </row>
    <row r="60510" spans="1:7" x14ac:dyDescent="0.25">
      <c r="A60510" s="319">
        <f>'Comp. Desp. Indiretas'!$EA$7</f>
        <v>0</v>
      </c>
      <c r="B60510" s="314">
        <f>'Composições Desp. Diretas'!$A$67</f>
        <v>0</v>
      </c>
      <c r="C60510" s="314" t="str">
        <f>EAP!$C$11</f>
        <v>PP03</v>
      </c>
      <c r="D60510" s="315">
        <f>'Composições Desp. Diretas'!$C$67</f>
        <v>0</v>
      </c>
      <c r="E60510" s="314" t="str">
        <f>Resumo!$R$5</f>
        <v>Despesa</v>
      </c>
      <c r="F60510" s="314" t="str">
        <f>Resumo!$R$7</f>
        <v>Despesa Direta</v>
      </c>
      <c r="G60510" s="327">
        <f>'Composições Desp. Diretas'!EB67</f>
        <v>0</v>
      </c>
    </row>
    <row r="60511" spans="1:7" x14ac:dyDescent="0.25">
      <c r="A60511" s="319">
        <f>'Comp. Desp. Indiretas'!$EA$7</f>
        <v>0</v>
      </c>
      <c r="B60511" s="314">
        <f>'Composições Desp. Diretas'!$A$68</f>
        <v>0</v>
      </c>
      <c r="C60511" s="314" t="str">
        <f>EAP!$C$11</f>
        <v>PP03</v>
      </c>
      <c r="D60511" s="315">
        <f>'Composições Desp. Diretas'!$C$68</f>
        <v>0</v>
      </c>
      <c r="E60511" s="314" t="str">
        <f>Resumo!$R$5</f>
        <v>Despesa</v>
      </c>
      <c r="F60511" s="314" t="str">
        <f>Resumo!$R$7</f>
        <v>Despesa Direta</v>
      </c>
      <c r="G60511" s="327">
        <f>'Composições Desp. Diretas'!EB68</f>
        <v>0</v>
      </c>
    </row>
    <row r="60512" spans="1:7" x14ac:dyDescent="0.25">
      <c r="A60512" s="319">
        <f>'Comp. Desp. Indiretas'!$EA$7</f>
        <v>0</v>
      </c>
      <c r="B60512" s="314">
        <f>'Composições Desp. Diretas'!$A$69</f>
        <v>0</v>
      </c>
      <c r="C60512" s="314" t="str">
        <f>EAP!$C$11</f>
        <v>PP03</v>
      </c>
      <c r="D60512" s="315">
        <f>'Composições Desp. Diretas'!$C$69</f>
        <v>0</v>
      </c>
      <c r="E60512" s="314" t="str">
        <f>Resumo!$R$5</f>
        <v>Despesa</v>
      </c>
      <c r="F60512" s="314" t="str">
        <f>Resumo!$R$7</f>
        <v>Despesa Direta</v>
      </c>
      <c r="G60512" s="327">
        <f>'Composições Desp. Diretas'!EB69</f>
        <v>0</v>
      </c>
    </row>
    <row r="60513" spans="1:7" x14ac:dyDescent="0.25">
      <c r="A60513" s="319">
        <f>'Comp. Desp. Indiretas'!$EA$7</f>
        <v>0</v>
      </c>
      <c r="B60513" s="314">
        <f>'Composições Desp. Diretas'!$A$70</f>
        <v>0</v>
      </c>
      <c r="C60513" s="314" t="str">
        <f>EAP!$C$11</f>
        <v>PP03</v>
      </c>
      <c r="D60513" s="315">
        <f>'Composições Desp. Diretas'!$C$70</f>
        <v>0</v>
      </c>
      <c r="E60513" s="314" t="str">
        <f>Resumo!$R$5</f>
        <v>Despesa</v>
      </c>
      <c r="F60513" s="314" t="str">
        <f>Resumo!$R$7</f>
        <v>Despesa Direta</v>
      </c>
      <c r="G60513" s="327">
        <f>'Composições Desp. Diretas'!EB70</f>
        <v>0</v>
      </c>
    </row>
    <row r="60514" spans="1:7" x14ac:dyDescent="0.25">
      <c r="A60514" s="319">
        <f>'Comp. Desp. Indiretas'!$EA$7</f>
        <v>0</v>
      </c>
      <c r="B60514" s="314">
        <f>'Composições Desp. Diretas'!$A$71</f>
        <v>0</v>
      </c>
      <c r="C60514" s="314" t="str">
        <f>EAP!$C$11</f>
        <v>PP03</v>
      </c>
      <c r="D60514" s="315">
        <f>'Composições Desp. Diretas'!$C$71</f>
        <v>0</v>
      </c>
      <c r="E60514" s="314" t="str">
        <f>Resumo!$R$5</f>
        <v>Despesa</v>
      </c>
      <c r="F60514" s="314" t="str">
        <f>Resumo!$R$7</f>
        <v>Despesa Direta</v>
      </c>
      <c r="G60514" s="327">
        <f>'Composições Desp. Diretas'!EB71</f>
        <v>0</v>
      </c>
    </row>
    <row r="60515" spans="1:7" x14ac:dyDescent="0.25">
      <c r="A60515" s="319">
        <f>'Comp. Desp. Indiretas'!$EA$7</f>
        <v>0</v>
      </c>
      <c r="B60515" s="314">
        <f>'Composições Desp. Diretas'!$A$72</f>
        <v>0</v>
      </c>
      <c r="C60515" s="314" t="str">
        <f>EAP!$C$11</f>
        <v>PP03</v>
      </c>
      <c r="D60515" s="315">
        <f>'Composições Desp. Diretas'!$C$72</f>
        <v>0</v>
      </c>
      <c r="E60515" s="314" t="str">
        <f>Resumo!$R$5</f>
        <v>Despesa</v>
      </c>
      <c r="F60515" s="314" t="str">
        <f>Resumo!$R$7</f>
        <v>Despesa Direta</v>
      </c>
      <c r="G60515" s="327">
        <f>'Composições Desp. Diretas'!EB72</f>
        <v>0</v>
      </c>
    </row>
    <row r="60516" spans="1:7" x14ac:dyDescent="0.25">
      <c r="A60516" s="319">
        <f>'Comp. Desp. Indiretas'!$EA$7</f>
        <v>0</v>
      </c>
      <c r="B60516" s="314">
        <f>'Composições Desp. Diretas'!$A$73</f>
        <v>0</v>
      </c>
      <c r="C60516" s="314" t="str">
        <f>EAP!$C$11</f>
        <v>PP03</v>
      </c>
      <c r="D60516" s="315">
        <f>'Composições Desp. Diretas'!$C$73</f>
        <v>0</v>
      </c>
      <c r="E60516" s="314" t="str">
        <f>Resumo!$R$5</f>
        <v>Despesa</v>
      </c>
      <c r="F60516" s="314" t="str">
        <f>Resumo!$R$7</f>
        <v>Despesa Direta</v>
      </c>
      <c r="G60516" s="327">
        <f>'Composições Desp. Diretas'!EB73</f>
        <v>0</v>
      </c>
    </row>
    <row r="60517" spans="1:7" x14ac:dyDescent="0.25">
      <c r="A60517" s="319">
        <f>'Comp. Desp. Indiretas'!$EA$7</f>
        <v>0</v>
      </c>
      <c r="B60517" s="314">
        <f>'Composições Desp. Diretas'!$A$74</f>
        <v>0</v>
      </c>
      <c r="C60517" s="314" t="str">
        <f>EAP!$C$11</f>
        <v>PP03</v>
      </c>
      <c r="D60517" s="315">
        <f>'Composições Desp. Diretas'!$C$74</f>
        <v>0</v>
      </c>
      <c r="E60517" s="314" t="str">
        <f>Resumo!$R$5</f>
        <v>Despesa</v>
      </c>
      <c r="F60517" s="314" t="str">
        <f>Resumo!$R$7</f>
        <v>Despesa Direta</v>
      </c>
      <c r="G60517" s="327">
        <f>'Composições Desp. Diretas'!EB74</f>
        <v>0</v>
      </c>
    </row>
    <row r="60518" spans="1:7" x14ac:dyDescent="0.25">
      <c r="A60518" s="319">
        <f>'Comp. Desp. Indiretas'!$EA$7</f>
        <v>0</v>
      </c>
      <c r="B60518" s="314">
        <f>'Composições Desp. Diretas'!$A$75</f>
        <v>0</v>
      </c>
      <c r="C60518" s="314" t="str">
        <f>EAP!$C$11</f>
        <v>PP03</v>
      </c>
      <c r="D60518" s="315">
        <f>'Composições Desp. Diretas'!$C$75</f>
        <v>0</v>
      </c>
      <c r="E60518" s="314" t="str">
        <f>Resumo!$R$5</f>
        <v>Despesa</v>
      </c>
      <c r="F60518" s="314" t="str">
        <f>Resumo!$R$7</f>
        <v>Despesa Direta</v>
      </c>
      <c r="G60518" s="327">
        <f>'Composições Desp. Diretas'!EB75</f>
        <v>0</v>
      </c>
    </row>
    <row r="60519" spans="1:7" x14ac:dyDescent="0.25">
      <c r="A60519" s="319">
        <f>'Comp. Desp. Indiretas'!$EA$7</f>
        <v>0</v>
      </c>
      <c r="B60519" s="314">
        <f>'Composições Desp. Diretas'!$A$76</f>
        <v>0</v>
      </c>
      <c r="C60519" s="314" t="str">
        <f>EAP!$C$11</f>
        <v>PP03</v>
      </c>
      <c r="D60519" s="315">
        <f>'Composições Desp. Diretas'!$C$76</f>
        <v>0</v>
      </c>
      <c r="E60519" s="314" t="str">
        <f>Resumo!$R$5</f>
        <v>Despesa</v>
      </c>
      <c r="F60519" s="314" t="str">
        <f>Resumo!$R$7</f>
        <v>Despesa Direta</v>
      </c>
      <c r="G60519" s="327">
        <f>'Composições Desp. Diretas'!EB76</f>
        <v>0</v>
      </c>
    </row>
    <row r="60520" spans="1:7" x14ac:dyDescent="0.25">
      <c r="A60520" s="319">
        <f>'Comp. Desp. Indiretas'!$EA$7</f>
        <v>0</v>
      </c>
      <c r="B60520" s="314">
        <f>'Composições Desp. Diretas'!$A$77</f>
        <v>0</v>
      </c>
      <c r="C60520" s="314" t="str">
        <f>EAP!$C$11</f>
        <v>PP03</v>
      </c>
      <c r="D60520" s="315">
        <f>'Composições Desp. Diretas'!$C$77</f>
        <v>0</v>
      </c>
      <c r="E60520" s="314" t="str">
        <f>Resumo!$R$5</f>
        <v>Despesa</v>
      </c>
      <c r="F60520" s="314" t="str">
        <f>Resumo!$R$7</f>
        <v>Despesa Direta</v>
      </c>
      <c r="G60520" s="327">
        <f>'Composições Desp. Diretas'!EB77</f>
        <v>0</v>
      </c>
    </row>
    <row r="60521" spans="1:7" x14ac:dyDescent="0.25">
      <c r="A60521" s="319">
        <f>'Comp. Desp. Indiretas'!$EA$7</f>
        <v>0</v>
      </c>
      <c r="B60521" s="314">
        <f>'Composições Desp. Diretas'!$A$78</f>
        <v>0</v>
      </c>
      <c r="C60521" s="314" t="str">
        <f>EAP!$C$11</f>
        <v>PP03</v>
      </c>
      <c r="D60521" s="315">
        <f>'Composições Desp. Diretas'!$C$78</f>
        <v>0</v>
      </c>
      <c r="E60521" s="314" t="str">
        <f>Resumo!$R$5</f>
        <v>Despesa</v>
      </c>
      <c r="F60521" s="314" t="str">
        <f>Resumo!$R$7</f>
        <v>Despesa Direta</v>
      </c>
      <c r="G60521" s="327">
        <f>'Composições Desp. Diretas'!EB78</f>
        <v>0</v>
      </c>
    </row>
    <row r="60530" spans="1:7" x14ac:dyDescent="0.25">
      <c r="A60530" s="319">
        <f>'Comp. Desp. Indiretas'!$EA$7</f>
        <v>0</v>
      </c>
      <c r="B60530" s="314">
        <f>'Composições Desp. Diretas'!$A$79</f>
        <v>0</v>
      </c>
      <c r="C60530" s="314" t="str">
        <f>EAP!$C$11</f>
        <v>PP03</v>
      </c>
      <c r="D60530" s="315">
        <f>'Composições Desp. Diretas'!$C$79</f>
        <v>0</v>
      </c>
      <c r="E60530" s="314" t="str">
        <f>Resumo!$R$5</f>
        <v>Despesa</v>
      </c>
      <c r="F60530" s="314" t="str">
        <f>Resumo!$R$7</f>
        <v>Despesa Direta</v>
      </c>
      <c r="G60530" s="327">
        <f>'Composições Desp. Diretas'!EB79</f>
        <v>0</v>
      </c>
    </row>
    <row r="61368" spans="1:7" x14ac:dyDescent="0.25">
      <c r="A61368" s="319">
        <f>'Comp. Desp. Indiretas'!$EA$7</f>
        <v>0</v>
      </c>
      <c r="D61368" s="315" t="str">
        <f>'CRONOG. DE RECEBIMENTO'!$A$5</f>
        <v>Monitoramento da Qualidade do Ar</v>
      </c>
      <c r="E61368" s="314" t="str">
        <f>Resumo!$R$4</f>
        <v>Receita</v>
      </c>
      <c r="F61368" s="314" t="str">
        <f>Resumo!$R$4</f>
        <v>Receita</v>
      </c>
      <c r="G61368" s="327">
        <f>'CRONOG. DE RECEBIMENTO'!BE5</f>
        <v>0</v>
      </c>
    </row>
    <row r="61369" spans="1:7" x14ac:dyDescent="0.25">
      <c r="A61369" s="319">
        <f>'Comp. Desp. Indiretas'!$EA$7</f>
        <v>0</v>
      </c>
      <c r="D61369" s="315" t="str">
        <f>'CRONOG. DE RECEBIMENTO'!$A$6</f>
        <v>Monitoramento de Ruído</v>
      </c>
      <c r="E61369" s="314" t="str">
        <f>Resumo!$R$4</f>
        <v>Receita</v>
      </c>
      <c r="F61369" s="314" t="str">
        <f>Resumo!$R$4</f>
        <v>Receita</v>
      </c>
      <c r="G61369" s="327">
        <f>'CRONOG. DE RECEBIMENTO'!BE6</f>
        <v>0</v>
      </c>
    </row>
    <row r="61370" spans="1:7" x14ac:dyDescent="0.25">
      <c r="A61370" s="319">
        <f>'Comp. Desp. Indiretas'!$EA$7</f>
        <v>0</v>
      </c>
      <c r="D61370" s="315" t="str">
        <f>'CRONOG. DE RECEBIMENTO'!$A$7</f>
        <v>Monitoramento de Efluentes Industriais</v>
      </c>
      <c r="E61370" s="314" t="str">
        <f>Resumo!$R$4</f>
        <v>Receita</v>
      </c>
      <c r="F61370" s="314" t="str">
        <f>Resumo!$R$4</f>
        <v>Receita</v>
      </c>
      <c r="G61370" s="327">
        <f>'CRONOG. DE RECEBIMENTO'!BE7</f>
        <v>0</v>
      </c>
    </row>
    <row r="61398" spans="1:7" x14ac:dyDescent="0.25">
      <c r="A61398" s="319">
        <f>'Comp. Desp. Indiretas'!$EA$7</f>
        <v>0</v>
      </c>
      <c r="D61398" s="315" t="str">
        <f>Resumo!$R$8</f>
        <v>Imposto</v>
      </c>
      <c r="E61398" s="314" t="str">
        <f>Resumo!$R$5</f>
        <v>Despesa</v>
      </c>
      <c r="F61398" s="314" t="str">
        <f>Resumo!$R$8</f>
        <v>Imposto</v>
      </c>
      <c r="G61398" s="327">
        <f>'CRONOG. DE RECEBIMENTO'!BE10</f>
        <v>0</v>
      </c>
    </row>
    <row r="61399" spans="1:7" x14ac:dyDescent="0.25">
      <c r="A61399" s="319">
        <f>'Comp. Desp. Indiretas'!$EA$7</f>
        <v>0</v>
      </c>
      <c r="D61399" s="315" t="str">
        <f>Resumo!$R$9</f>
        <v>Overhead</v>
      </c>
      <c r="E61399" s="314" t="str">
        <f>Resumo!$R$9</f>
        <v>Overhead</v>
      </c>
      <c r="F61399" s="314" t="str">
        <f>Resumo!$R$9</f>
        <v>Overhead</v>
      </c>
      <c r="G61399" s="327">
        <f>'CRONOG. DE RECEBIMENTO'!BE15</f>
        <v>0</v>
      </c>
    </row>
    <row r="61400" spans="1:7" x14ac:dyDescent="0.25">
      <c r="A61400" s="319">
        <f>'Comp. Desp. Indiretas'!$EA$7</f>
        <v>0</v>
      </c>
      <c r="D61400" s="315" t="str">
        <f>Resumo!$R$10</f>
        <v>Margem</v>
      </c>
      <c r="E61400" s="314" t="str">
        <f>Resumo!$R$10</f>
        <v>Margem</v>
      </c>
      <c r="F61400" s="314" t="str">
        <f>Resumo!$R$10</f>
        <v>Margem</v>
      </c>
      <c r="G61400" s="327">
        <f>'CRONOG. DE RECEBIMENTO'!BE17</f>
        <v>0</v>
      </c>
    </row>
    <row r="61401" spans="1:7" x14ac:dyDescent="0.25">
      <c r="A61401" s="319">
        <f>'Comp. Desp. Indiretas'!$EA$7</f>
        <v>0</v>
      </c>
      <c r="D61401" s="315" t="str">
        <f>Resumo!$R$11</f>
        <v>Risco</v>
      </c>
      <c r="E61401" s="314" t="str">
        <f>Resumo!$R$11</f>
        <v>Risco</v>
      </c>
      <c r="F61401" s="314" t="str">
        <f>Resumo!$R$11</f>
        <v>Risco</v>
      </c>
      <c r="G61401" s="327">
        <f>'CRONOG. DE RECEBIMENTO'!BE16</f>
        <v>0</v>
      </c>
    </row>
    <row r="61402" spans="1:7" x14ac:dyDescent="0.25">
      <c r="A61402" s="319">
        <f>'Comp. Desp. Indiretas'!$EA$7</f>
        <v>0</v>
      </c>
      <c r="D61402" s="315" t="str">
        <f>'CRONOG. DE RECEBIMENTO'!$A$11</f>
        <v>TOTAL MENSAL - RECEITA LÍQUIDA</v>
      </c>
      <c r="E61402" s="314" t="str">
        <f>Resumo!$R$4</f>
        <v>Receita</v>
      </c>
      <c r="F61402" s="314" t="str">
        <f>'CRONOG. DE RECEBIMENTO'!$A$11</f>
        <v>TOTAL MENSAL - RECEITA LÍQUIDA</v>
      </c>
      <c r="G61402" s="327">
        <f>'CRONOG. DE RECEBIMENTO'!$BE$11</f>
        <v>0</v>
      </c>
    </row>
    <row r="61403" spans="1:7" x14ac:dyDescent="0.25">
      <c r="A61403" s="319">
        <f>'Comp. Desp. Indiretas'!$EA$7</f>
        <v>0</v>
      </c>
      <c r="D61403" s="315" t="str">
        <f>'CRONOG. DE RECEBIMENTO'!$A$12</f>
        <v>TOTAL ACUMULADO - RECEITA LÍQUIDA</v>
      </c>
      <c r="E61403" s="314" t="str">
        <f>Resumo!$R$4</f>
        <v>Receita</v>
      </c>
      <c r="F61403" s="314" t="str">
        <f>'CRONOG. DE RECEBIMENTO'!$A$12</f>
        <v>TOTAL ACUMULADO - RECEITA LÍQUIDA</v>
      </c>
      <c r="G61403" s="327">
        <f>'CRONOG. DE RECEBIMENTO'!$BE$12</f>
        <v>17472.697328999995</v>
      </c>
    </row>
    <row r="61404" spans="1:7" x14ac:dyDescent="0.25">
      <c r="A61404" s="319">
        <f>'Comp. Desp. Indiretas'!$EA$7</f>
        <v>0</v>
      </c>
      <c r="D61404" s="315" t="str">
        <f>'CRONOG. DE RECEBIMENTO'!$A$38</f>
        <v>Monitoramento da Qualidade do Ar</v>
      </c>
      <c r="E61404" s="314" t="str">
        <f>Resumo!$R$12</f>
        <v>Recebimento Cliente</v>
      </c>
      <c r="F61404" s="314" t="str">
        <f>Resumo!$R$12</f>
        <v>Recebimento Cliente</v>
      </c>
      <c r="G61404" s="327">
        <f>'CRONOG. DE RECEBIMENTO'!$BE$38</f>
        <v>0</v>
      </c>
    </row>
    <row r="61405" spans="1:7" x14ac:dyDescent="0.25">
      <c r="A61405" s="319">
        <f>'Comp. Desp. Indiretas'!$EA$7</f>
        <v>0</v>
      </c>
      <c r="D61405" s="315" t="str">
        <f>'CRONOG. DE RECEBIMENTO'!$A$39</f>
        <v>Monitoramento de Ruído</v>
      </c>
      <c r="E61405" s="314" t="str">
        <f>Resumo!$R$12</f>
        <v>Recebimento Cliente</v>
      </c>
      <c r="F61405" s="314" t="str">
        <f>Resumo!$R$12</f>
        <v>Recebimento Cliente</v>
      </c>
      <c r="G61405" s="327">
        <f>'CRONOG. DE RECEBIMENTO'!$BE$39</f>
        <v>0</v>
      </c>
    </row>
    <row r="61406" spans="1:7" x14ac:dyDescent="0.25">
      <c r="A61406" s="319">
        <f>'Comp. Desp. Indiretas'!$EA$7</f>
        <v>0</v>
      </c>
      <c r="D61406" s="315" t="str">
        <f>'CRONOG. DE RECEBIMENTO'!$A$40</f>
        <v>Monitoramento de Efluentes Industriais</v>
      </c>
      <c r="E61406" s="314" t="str">
        <f>Resumo!$R$12</f>
        <v>Recebimento Cliente</v>
      </c>
      <c r="F61406" s="314" t="str">
        <f>Resumo!$R$12</f>
        <v>Recebimento Cliente</v>
      </c>
      <c r="G61406" s="327">
        <f>'CRONOG. DE RECEBIMENTO'!$BE$40</f>
        <v>0</v>
      </c>
    </row>
    <row r="61434" spans="1:7" x14ac:dyDescent="0.25">
      <c r="A61434" s="319">
        <f>'Comp. Desp. Indiretas'!$EB$7</f>
        <v>0</v>
      </c>
      <c r="B61434" s="314" t="str">
        <f>'Comp. Desp. Indiretas'!$A$9</f>
        <v>MOC</v>
      </c>
      <c r="D61434" s="315" t="str">
        <f>'Comp. Desp. Indiretas'!$C$9</f>
        <v>DIRETOR TÉCNICO</v>
      </c>
      <c r="E61434" s="314" t="str">
        <f>Resumo!$R$5</f>
        <v>Despesa</v>
      </c>
      <c r="F61434" s="314" t="str">
        <f>Resumo!$R$6</f>
        <v>Despesa Indireta</v>
      </c>
      <c r="G61434" s="327">
        <f>'Comp. Desp. Indiretas'!EB9</f>
        <v>0</v>
      </c>
    </row>
    <row r="61435" spans="1:7" x14ac:dyDescent="0.25">
      <c r="A61435" s="319">
        <f>'Comp. Desp. Indiretas'!$EB$7</f>
        <v>0</v>
      </c>
      <c r="B61435" s="314" t="str">
        <f>'Comp. Desp. Indiretas'!$A$10</f>
        <v>MOC</v>
      </c>
      <c r="D61435" s="315" t="str">
        <f>'Comp. Desp. Indiretas'!$C$10</f>
        <v>GERENTE DE PROJETO</v>
      </c>
      <c r="E61435" s="314" t="str">
        <f>Resumo!$R$5</f>
        <v>Despesa</v>
      </c>
      <c r="F61435" s="314" t="str">
        <f>Resumo!$R$6</f>
        <v>Despesa Indireta</v>
      </c>
      <c r="G61435" s="327">
        <f>'Comp. Desp. Indiretas'!EB10</f>
        <v>0</v>
      </c>
    </row>
    <row r="61436" spans="1:7" x14ac:dyDescent="0.25">
      <c r="A61436" s="319">
        <f>'Comp. Desp. Indiretas'!$EB$7</f>
        <v>0</v>
      </c>
      <c r="B61436" s="314" t="str">
        <f>'Comp. Desp. Indiretas'!$A$11</f>
        <v>MOC</v>
      </c>
      <c r="D61436" s="315" t="str">
        <f>'Comp. Desp. Indiretas'!$C$11</f>
        <v>COORD. DE PROJETO</v>
      </c>
      <c r="E61436" s="314" t="str">
        <f>Resumo!$R$5</f>
        <v>Despesa</v>
      </c>
      <c r="F61436" s="314" t="str">
        <f>Resumo!$R$6</f>
        <v>Despesa Indireta</v>
      </c>
      <c r="G61436" s="327">
        <f>'Comp. Desp. Indiretas'!EB11</f>
        <v>0</v>
      </c>
    </row>
    <row r="61437" spans="1:7" x14ac:dyDescent="0.25">
      <c r="A61437" s="319">
        <f>'Comp. Desp. Indiretas'!$EB$7</f>
        <v>0</v>
      </c>
      <c r="B61437" s="314" t="str">
        <f>'Comp. Desp. Indiretas'!$A$12</f>
        <v>MOC</v>
      </c>
      <c r="D61437" s="315" t="str">
        <f>'Comp. Desp. Indiretas'!$C$12</f>
        <v>COORD. OPERACIONAL</v>
      </c>
      <c r="E61437" s="314" t="str">
        <f>Resumo!$R$5</f>
        <v>Despesa</v>
      </c>
      <c r="F61437" s="314" t="str">
        <f>Resumo!$R$6</f>
        <v>Despesa Indireta</v>
      </c>
      <c r="G61437" s="327">
        <f>'Comp. Desp. Indiretas'!EB12</f>
        <v>0</v>
      </c>
    </row>
    <row r="61438" spans="1:7" x14ac:dyDescent="0.25">
      <c r="A61438" s="319">
        <f>'Comp. Desp. Indiretas'!$EB$7</f>
        <v>0</v>
      </c>
      <c r="B61438" s="314" t="str">
        <f>'Comp. Desp. Indiretas'!$A$13</f>
        <v>MOC</v>
      </c>
      <c r="D61438" s="315" t="str">
        <f>'Comp. Desp. Indiretas'!$C$13</f>
        <v>ANALISTA DE PROJETOS SENIOR</v>
      </c>
      <c r="E61438" s="314" t="str">
        <f>Resumo!$R$5</f>
        <v>Despesa</v>
      </c>
      <c r="F61438" s="314" t="str">
        <f>Resumo!$R$6</f>
        <v>Despesa Indireta</v>
      </c>
      <c r="G61438" s="327">
        <f>'Comp. Desp. Indiretas'!EB13</f>
        <v>0</v>
      </c>
    </row>
    <row r="61439" spans="1:7" x14ac:dyDescent="0.25">
      <c r="A61439" s="319">
        <f>'Comp. Desp. Indiretas'!$EB$7</f>
        <v>0</v>
      </c>
      <c r="B61439" s="314" t="str">
        <f>'Comp. Desp. Indiretas'!$A$14</f>
        <v>MOC</v>
      </c>
      <c r="D61439" s="315" t="str">
        <f>'Comp. Desp. Indiretas'!$C$14</f>
        <v>ANALISTA DE PROJETOS PLENO</v>
      </c>
      <c r="E61439" s="314" t="str">
        <f>Resumo!$R$5</f>
        <v>Despesa</v>
      </c>
      <c r="F61439" s="314" t="str">
        <f>Resumo!$R$6</f>
        <v>Despesa Indireta</v>
      </c>
      <c r="G61439" s="327">
        <f>'Comp. Desp. Indiretas'!EB14</f>
        <v>0</v>
      </c>
    </row>
    <row r="61440" spans="1:7" x14ac:dyDescent="0.25">
      <c r="A61440" s="319">
        <f>'Comp. Desp. Indiretas'!$EB$7</f>
        <v>0</v>
      </c>
      <c r="B61440" s="314" t="str">
        <f>'Comp. Desp. Indiretas'!$A$15</f>
        <v>MOC</v>
      </c>
      <c r="D61440" s="315" t="str">
        <f>'Comp. Desp. Indiretas'!$C$15</f>
        <v>ANALISTA DE PROJETOS JUNIOR</v>
      </c>
      <c r="E61440" s="314" t="str">
        <f>Resumo!$R$5</f>
        <v>Despesa</v>
      </c>
      <c r="F61440" s="314" t="str">
        <f>Resumo!$R$6</f>
        <v>Despesa Indireta</v>
      </c>
      <c r="G61440" s="327">
        <f>'Comp. Desp. Indiretas'!EB15</f>
        <v>0</v>
      </c>
    </row>
    <row r="61441" spans="1:7" x14ac:dyDescent="0.25">
      <c r="A61441" s="319">
        <f>'Comp. Desp. Indiretas'!$EB$7</f>
        <v>0</v>
      </c>
      <c r="B61441" s="314" t="str">
        <f>'Comp. Desp. Indiretas'!$A$16</f>
        <v>MOC</v>
      </c>
      <c r="D61441" s="315" t="str">
        <f>'Comp. Desp. Indiretas'!$C$16</f>
        <v>TÉCNICO OPERACIONAL</v>
      </c>
      <c r="E61441" s="314" t="str">
        <f>Resumo!$R$5</f>
        <v>Despesa</v>
      </c>
      <c r="F61441" s="314" t="str">
        <f>Resumo!$R$6</f>
        <v>Despesa Indireta</v>
      </c>
      <c r="G61441" s="327">
        <f>'Comp. Desp. Indiretas'!EB16</f>
        <v>0</v>
      </c>
    </row>
    <row r="61442" spans="1:7" x14ac:dyDescent="0.25">
      <c r="A61442" s="319">
        <f>'Comp. Desp. Indiretas'!$EB$7</f>
        <v>0</v>
      </c>
      <c r="B61442" s="314" t="str">
        <f>'Comp. Desp. Indiretas'!$A$17</f>
        <v>MOC</v>
      </c>
      <c r="D61442" s="315" t="str">
        <f>'Comp. Desp. Indiretas'!$C$17</f>
        <v>TÉCNICO OPERACIONAL - C/ PERICULOSIDADE</v>
      </c>
      <c r="E61442" s="314" t="str">
        <f>Resumo!$R$5</f>
        <v>Despesa</v>
      </c>
      <c r="F61442" s="314" t="str">
        <f>Resumo!$R$6</f>
        <v>Despesa Indireta</v>
      </c>
      <c r="G61442" s="327">
        <f>'Comp. Desp. Indiretas'!EB17</f>
        <v>0</v>
      </c>
    </row>
    <row r="61443" spans="1:7" x14ac:dyDescent="0.25">
      <c r="A61443" s="319">
        <f>'Comp. Desp. Indiretas'!$EB$7</f>
        <v>0</v>
      </c>
      <c r="B61443" s="314" t="str">
        <f>'Comp. Desp. Indiretas'!$A$18</f>
        <v>MOC</v>
      </c>
      <c r="D61443" s="315" t="str">
        <f>'Comp. Desp. Indiretas'!$C$18</f>
        <v>ANALISTA DE GEOPROCESSAMENTO</v>
      </c>
      <c r="E61443" s="314" t="str">
        <f>Resumo!$R$5</f>
        <v>Despesa</v>
      </c>
      <c r="F61443" s="314" t="str">
        <f>Resumo!$R$6</f>
        <v>Despesa Indireta</v>
      </c>
      <c r="G61443" s="327">
        <f>'Comp. Desp. Indiretas'!EB18</f>
        <v>0</v>
      </c>
    </row>
    <row r="61444" spans="1:7" x14ac:dyDescent="0.25">
      <c r="A61444" s="319">
        <f>'Comp. Desp. Indiretas'!$EB$7</f>
        <v>0</v>
      </c>
      <c r="B61444" s="314" t="str">
        <f>'Comp. Desp. Indiretas'!$A$19</f>
        <v>MOC</v>
      </c>
      <c r="D61444" s="315" t="str">
        <f>'Comp. Desp. Indiretas'!$C$19</f>
        <v>ASSISTENTE DE PROJETOS</v>
      </c>
      <c r="E61444" s="314" t="str">
        <f>Resumo!$R$5</f>
        <v>Despesa</v>
      </c>
      <c r="F61444" s="314" t="str">
        <f>Resumo!$R$6</f>
        <v>Despesa Indireta</v>
      </c>
      <c r="G61444" s="327">
        <f>'Comp. Desp. Indiretas'!EB19</f>
        <v>0</v>
      </c>
    </row>
    <row r="61445" spans="1:7" x14ac:dyDescent="0.25">
      <c r="A61445" s="319">
        <f>'Comp. Desp. Indiretas'!$EB$7</f>
        <v>0</v>
      </c>
      <c r="B61445" s="314" t="str">
        <f>'Comp. Desp. Indiretas'!$A$20</f>
        <v>MOC</v>
      </c>
      <c r="D61445" s="315" t="str">
        <f>'Comp. Desp. Indiretas'!$C$20</f>
        <v>AUXILIAR TÉCNICO</v>
      </c>
      <c r="E61445" s="314" t="str">
        <f>Resumo!$R$5</f>
        <v>Despesa</v>
      </c>
      <c r="F61445" s="314" t="str">
        <f>Resumo!$R$6</f>
        <v>Despesa Indireta</v>
      </c>
      <c r="G61445" s="327">
        <f>'Comp. Desp. Indiretas'!EB20</f>
        <v>0</v>
      </c>
    </row>
    <row r="61446" spans="1:7" x14ac:dyDescent="0.25">
      <c r="A61446" s="319">
        <f>'Comp. Desp. Indiretas'!$EB$7</f>
        <v>0</v>
      </c>
      <c r="B61446" s="314" t="str">
        <f>'Comp. Desp. Indiretas'!$A$21</f>
        <v>MOC</v>
      </c>
      <c r="D61446" s="315" t="str">
        <f>'Comp. Desp. Indiretas'!$C$21</f>
        <v>ESTAGIÁRIO TÉCNICO</v>
      </c>
      <c r="E61446" s="314" t="str">
        <f>Resumo!$R$5</f>
        <v>Despesa</v>
      </c>
      <c r="F61446" s="314" t="str">
        <f>Resumo!$R$6</f>
        <v>Despesa Indireta</v>
      </c>
      <c r="G61446" s="327">
        <f>'Comp. Desp. Indiretas'!EB21</f>
        <v>0</v>
      </c>
    </row>
    <row r="61447" spans="1:7" x14ac:dyDescent="0.25">
      <c r="A61447" s="319">
        <f>'Comp. Desp. Indiretas'!$EB$7</f>
        <v>0</v>
      </c>
      <c r="B61447" s="314" t="str">
        <f>'Comp. Desp. Indiretas'!$A$22</f>
        <v>MOC</v>
      </c>
      <c r="D61447" s="315" t="str">
        <f>'Comp. Desp. Indiretas'!$C$22</f>
        <v>ANALISTA FINANCEIRO</v>
      </c>
      <c r="E61447" s="314" t="str">
        <f>Resumo!$R$5</f>
        <v>Despesa</v>
      </c>
      <c r="F61447" s="314" t="str">
        <f>Resumo!$R$6</f>
        <v>Despesa Indireta</v>
      </c>
      <c r="G61447" s="327">
        <f>'Comp. Desp. Indiretas'!EB22</f>
        <v>0</v>
      </c>
    </row>
    <row r="61448" spans="1:7" x14ac:dyDescent="0.25">
      <c r="A61448" s="319">
        <f>'Comp. Desp. Indiretas'!$EB$7</f>
        <v>0</v>
      </c>
      <c r="B61448" s="314" t="str">
        <f>'Comp. Desp. Indiretas'!$A$23</f>
        <v>MOC</v>
      </c>
      <c r="D61448" s="315" t="str">
        <f>'Comp. Desp. Indiretas'!$C$23</f>
        <v>ANALISTA DE SUPRIMENTOS</v>
      </c>
      <c r="E61448" s="314" t="str">
        <f>Resumo!$R$5</f>
        <v>Despesa</v>
      </c>
      <c r="F61448" s="314" t="str">
        <f>Resumo!$R$6</f>
        <v>Despesa Indireta</v>
      </c>
      <c r="G61448" s="327">
        <f>'Comp. Desp. Indiretas'!EB23</f>
        <v>0</v>
      </c>
    </row>
    <row r="61449" spans="1:7" x14ac:dyDescent="0.25">
      <c r="A61449" s="319">
        <f>'Comp. Desp. Indiretas'!$EB$7</f>
        <v>0</v>
      </c>
      <c r="B61449" s="314" t="str">
        <f>'Comp. Desp. Indiretas'!$A$24</f>
        <v>DG</v>
      </c>
      <c r="D61449" s="315" t="str">
        <f>'Comp. Desp. Indiretas'!$C$24</f>
        <v>HOSPEDAGEM - NIVEL 1</v>
      </c>
      <c r="E61449" s="314" t="str">
        <f>Resumo!$R$5</f>
        <v>Despesa</v>
      </c>
      <c r="F61449" s="314" t="str">
        <f>Resumo!$R$6</f>
        <v>Despesa Indireta</v>
      </c>
      <c r="G61449" s="327">
        <f>'Comp. Desp. Indiretas'!EB24</f>
        <v>0</v>
      </c>
    </row>
    <row r="61450" spans="1:7" x14ac:dyDescent="0.25">
      <c r="A61450" s="319">
        <f>'Comp. Desp. Indiretas'!$EB$7</f>
        <v>0</v>
      </c>
      <c r="B61450" s="314" t="str">
        <f>'Comp. Desp. Indiretas'!$A$25</f>
        <v>DG</v>
      </c>
      <c r="D61450" s="315" t="str">
        <f>'Comp. Desp. Indiretas'!$C$25</f>
        <v>HOSPEDAGEM - NIVEL 2</v>
      </c>
      <c r="E61450" s="314" t="str">
        <f>Resumo!$R$5</f>
        <v>Despesa</v>
      </c>
      <c r="F61450" s="314" t="str">
        <f>Resumo!$R$6</f>
        <v>Despesa Indireta</v>
      </c>
      <c r="G61450" s="327">
        <f>'Comp. Desp. Indiretas'!EB25</f>
        <v>0</v>
      </c>
    </row>
    <row r="61451" spans="1:7" x14ac:dyDescent="0.25">
      <c r="A61451" s="319">
        <f>'Comp. Desp. Indiretas'!$EB$7</f>
        <v>0</v>
      </c>
      <c r="B61451" s="314" t="str">
        <f>'Comp. Desp. Indiretas'!$A$26</f>
        <v>DG</v>
      </c>
      <c r="D61451" s="315" t="str">
        <f>'Comp. Desp. Indiretas'!$C$26</f>
        <v>HOSPEDAGEM - NIVEL 3</v>
      </c>
      <c r="E61451" s="314" t="str">
        <f>Resumo!$R$5</f>
        <v>Despesa</v>
      </c>
      <c r="F61451" s="314" t="str">
        <f>Resumo!$R$6</f>
        <v>Despesa Indireta</v>
      </c>
      <c r="G61451" s="327">
        <f>'Comp. Desp. Indiretas'!EB26</f>
        <v>0</v>
      </c>
    </row>
    <row r="61452" spans="1:7" x14ac:dyDescent="0.25">
      <c r="A61452" s="319">
        <f>'Comp. Desp. Indiretas'!$EB$7</f>
        <v>0</v>
      </c>
      <c r="B61452" s="314" t="str">
        <f>'Comp. Desp. Indiretas'!$A$27</f>
        <v>DG</v>
      </c>
      <c r="D61452" s="315" t="str">
        <f>'Comp. Desp. Indiretas'!$C$27</f>
        <v>LOCAÇÃO DE BASE OPERACIONAL</v>
      </c>
      <c r="E61452" s="314" t="str">
        <f>Resumo!$R$5</f>
        <v>Despesa</v>
      </c>
      <c r="F61452" s="314" t="str">
        <f>Resumo!$R$6</f>
        <v>Despesa Indireta</v>
      </c>
      <c r="G61452" s="327">
        <f>'Comp. Desp. Indiretas'!EB27</f>
        <v>0</v>
      </c>
    </row>
    <row r="61453" spans="1:7" x14ac:dyDescent="0.25">
      <c r="A61453" s="319">
        <f>'Comp. Desp. Indiretas'!$EB$7</f>
        <v>0</v>
      </c>
      <c r="B61453" s="314" t="str">
        <f>'Comp. Desp. Indiretas'!$A$28</f>
        <v>DG</v>
      </c>
      <c r="D61453" s="315" t="str">
        <f>'Comp. Desp. Indiretas'!$C$28</f>
        <v>ALIMENTAÇÃO - NIVEL 1</v>
      </c>
      <c r="E61453" s="314" t="str">
        <f>Resumo!$R$5</f>
        <v>Despesa</v>
      </c>
      <c r="F61453" s="314" t="str">
        <f>Resumo!$R$6</f>
        <v>Despesa Indireta</v>
      </c>
      <c r="G61453" s="327">
        <f>'Comp. Desp. Indiretas'!EB28</f>
        <v>0</v>
      </c>
    </row>
    <row r="61454" spans="1:7" x14ac:dyDescent="0.25">
      <c r="A61454" s="319">
        <f>'Comp. Desp. Indiretas'!$EB$7</f>
        <v>0</v>
      </c>
      <c r="B61454" s="314" t="str">
        <f>'Comp. Desp. Indiretas'!$A$29</f>
        <v>DG</v>
      </c>
      <c r="D61454" s="315" t="str">
        <f>'Comp. Desp. Indiretas'!$C$29</f>
        <v>ALIMENTAÇÃO - NIVEL 2</v>
      </c>
      <c r="E61454" s="314" t="str">
        <f>Resumo!$R$5</f>
        <v>Despesa</v>
      </c>
      <c r="F61454" s="314" t="str">
        <f>Resumo!$R$6</f>
        <v>Despesa Indireta</v>
      </c>
      <c r="G61454" s="327">
        <f>'Comp. Desp. Indiretas'!EB29</f>
        <v>0</v>
      </c>
    </row>
    <row r="61455" spans="1:7" x14ac:dyDescent="0.25">
      <c r="A61455" s="319">
        <f>'Comp. Desp. Indiretas'!$EB$7</f>
        <v>0</v>
      </c>
      <c r="B61455" s="314" t="str">
        <f>'Comp. Desp. Indiretas'!$A$30</f>
        <v>DG</v>
      </c>
      <c r="D61455" s="315" t="str">
        <f>'Comp. Desp. Indiretas'!$C$30</f>
        <v>ALIMENTAÇÃO - NIVEL 3</v>
      </c>
      <c r="E61455" s="314" t="str">
        <f>Resumo!$R$5</f>
        <v>Despesa</v>
      </c>
      <c r="F61455" s="314" t="str">
        <f>Resumo!$R$6</f>
        <v>Despesa Indireta</v>
      </c>
      <c r="G61455" s="327">
        <f>'Comp. Desp. Indiretas'!EB30</f>
        <v>0</v>
      </c>
    </row>
    <row r="61456" spans="1:7" x14ac:dyDescent="0.25">
      <c r="A61456" s="319">
        <f>'Comp. Desp. Indiretas'!$EB$7</f>
        <v>0</v>
      </c>
      <c r="B61456" s="314" t="str">
        <f>'Comp. Desp. Indiretas'!$A$31</f>
        <v>DG</v>
      </c>
      <c r="D61456" s="315" t="str">
        <f>'Comp. Desp. Indiretas'!$C$31</f>
        <v>TELEFONIA</v>
      </c>
      <c r="E61456" s="314" t="str">
        <f>Resumo!$R$5</f>
        <v>Despesa</v>
      </c>
      <c r="F61456" s="314" t="str">
        <f>Resumo!$R$6</f>
        <v>Despesa Indireta</v>
      </c>
      <c r="G61456" s="327">
        <f>'Comp. Desp. Indiretas'!EB31</f>
        <v>0</v>
      </c>
    </row>
    <row r="61457" spans="1:7" x14ac:dyDescent="0.25">
      <c r="A61457" s="319">
        <f>'Comp. Desp. Indiretas'!$EB$7</f>
        <v>0</v>
      </c>
      <c r="B61457" s="314" t="str">
        <f>'Comp. Desp. Indiretas'!$A$32</f>
        <v>DG</v>
      </c>
      <c r="D61457" s="315" t="str">
        <f>'Comp. Desp. Indiretas'!$C$32</f>
        <v>ALUGUEL DE VEÍCULO LEVE MENSAL</v>
      </c>
      <c r="E61457" s="314" t="str">
        <f>Resumo!$R$5</f>
        <v>Despesa</v>
      </c>
      <c r="F61457" s="314" t="str">
        <f>Resumo!$R$6</f>
        <v>Despesa Indireta</v>
      </c>
      <c r="G61457" s="327">
        <f>'Comp. Desp. Indiretas'!EB32</f>
        <v>0</v>
      </c>
    </row>
    <row r="61458" spans="1:7" x14ac:dyDescent="0.25">
      <c r="A61458" s="319">
        <f>'Comp. Desp. Indiretas'!$EB$7</f>
        <v>0</v>
      </c>
      <c r="B61458" s="314" t="str">
        <f>'Comp. Desp. Indiretas'!$A$33</f>
        <v>DG</v>
      </c>
      <c r="D61458" s="315" t="str">
        <f>'Comp. Desp. Indiretas'!$C$33</f>
        <v>ALUGUEL DE VEICULO LEVE</v>
      </c>
      <c r="E61458" s="314" t="str">
        <f>Resumo!$R$5</f>
        <v>Despesa</v>
      </c>
      <c r="F61458" s="314" t="str">
        <f>Resumo!$R$6</f>
        <v>Despesa Indireta</v>
      </c>
      <c r="G61458" s="327">
        <f>'Comp. Desp. Indiretas'!EB33</f>
        <v>0</v>
      </c>
    </row>
    <row r="61459" spans="1:7" x14ac:dyDescent="0.25">
      <c r="A61459" s="319">
        <f>'Comp. Desp. Indiretas'!$EB$7</f>
        <v>0</v>
      </c>
      <c r="B61459" s="314" t="str">
        <f>'Comp. Desp. Indiretas'!$A$34</f>
        <v>DG</v>
      </c>
      <c r="D61459" s="315" t="str">
        <f>'Comp. Desp. Indiretas'!$C$34</f>
        <v>ALUGUEL CAMINHONTE</v>
      </c>
      <c r="E61459" s="314" t="str">
        <f>Resumo!$R$5</f>
        <v>Despesa</v>
      </c>
      <c r="F61459" s="314" t="str">
        <f>Resumo!$R$6</f>
        <v>Despesa Indireta</v>
      </c>
      <c r="G61459" s="327">
        <f>'Comp. Desp. Indiretas'!EB34</f>
        <v>0</v>
      </c>
    </row>
    <row r="61460" spans="1:7" x14ac:dyDescent="0.25">
      <c r="A61460" s="319">
        <f>'Comp. Desp. Indiretas'!$EB$7</f>
        <v>0</v>
      </c>
      <c r="B61460" s="314" t="str">
        <f>'Comp. Desp. Indiretas'!$A$35</f>
        <v>DG</v>
      </c>
      <c r="D61460" s="315" t="str">
        <f>'Comp. Desp. Indiretas'!$C$35</f>
        <v>AQUISIÇÃO DE VEICULO</v>
      </c>
      <c r="E61460" s="314" t="str">
        <f>Resumo!$R$5</f>
        <v>Despesa</v>
      </c>
      <c r="F61460" s="314" t="str">
        <f>Resumo!$R$6</f>
        <v>Despesa Indireta</v>
      </c>
      <c r="G61460" s="327">
        <f>'Comp. Desp. Indiretas'!EB35</f>
        <v>0</v>
      </c>
    </row>
    <row r="61461" spans="1:7" x14ac:dyDescent="0.25">
      <c r="A61461" s="319">
        <f>'Comp. Desp. Indiretas'!$EB$7</f>
        <v>0</v>
      </c>
      <c r="B61461" s="314" t="str">
        <f>'Comp. Desp. Indiretas'!$A$36</f>
        <v>DG</v>
      </c>
      <c r="D61461" s="315" t="str">
        <f>'Comp. Desp. Indiretas'!$C$36</f>
        <v>COMBUSTÍVEL - GASOLINA</v>
      </c>
      <c r="E61461" s="314" t="str">
        <f>Resumo!$R$5</f>
        <v>Despesa</v>
      </c>
      <c r="F61461" s="314" t="str">
        <f>Resumo!$R$6</f>
        <v>Despesa Indireta</v>
      </c>
      <c r="G61461" s="327">
        <f>'Comp. Desp. Indiretas'!EB36</f>
        <v>0</v>
      </c>
    </row>
    <row r="61462" spans="1:7" x14ac:dyDescent="0.25">
      <c r="A61462" s="319">
        <f>'Comp. Desp. Indiretas'!$EB$7</f>
        <v>0</v>
      </c>
      <c r="B61462" s="314" t="str">
        <f>'Comp. Desp. Indiretas'!$A$37</f>
        <v>DG</v>
      </c>
      <c r="D61462" s="315" t="str">
        <f>'Comp. Desp. Indiretas'!$C$37</f>
        <v>COMBUSTÍVEL - DIESEL</v>
      </c>
      <c r="E61462" s="314" t="str">
        <f>Resumo!$R$5</f>
        <v>Despesa</v>
      </c>
      <c r="F61462" s="314" t="str">
        <f>Resumo!$R$6</f>
        <v>Despesa Indireta</v>
      </c>
      <c r="G61462" s="327">
        <f>'Comp. Desp. Indiretas'!EB37</f>
        <v>0</v>
      </c>
    </row>
    <row r="61463" spans="1:7" x14ac:dyDescent="0.25">
      <c r="A61463" s="319">
        <f>'Comp. Desp. Indiretas'!$EB$7</f>
        <v>0</v>
      </c>
      <c r="B61463" s="314" t="str">
        <f>'Comp. Desp. Indiretas'!$A$38</f>
        <v>DG</v>
      </c>
      <c r="D61463" s="315" t="str">
        <f>'Comp. Desp. Indiretas'!$C$38</f>
        <v>PASSAGEM AÉREA</v>
      </c>
      <c r="E61463" s="314" t="str">
        <f>Resumo!$R$5</f>
        <v>Despesa</v>
      </c>
      <c r="F61463" s="314" t="str">
        <f>Resumo!$R$6</f>
        <v>Despesa Indireta</v>
      </c>
      <c r="G61463" s="327">
        <f>'Comp. Desp. Indiretas'!EB38</f>
        <v>0</v>
      </c>
    </row>
    <row r="61464" spans="1:7" x14ac:dyDescent="0.25">
      <c r="A61464" s="319">
        <f>'Comp. Desp. Indiretas'!$EB$7</f>
        <v>0</v>
      </c>
      <c r="B61464" s="314" t="str">
        <f>'Comp. Desp. Indiretas'!$A$39</f>
        <v>ART</v>
      </c>
      <c r="D61464" s="315" t="str">
        <f>'Comp. Desp. Indiretas'!$C$39</f>
        <v>ART CREA - Nível 1</v>
      </c>
      <c r="E61464" s="314" t="str">
        <f>Resumo!$R$5</f>
        <v>Despesa</v>
      </c>
      <c r="F61464" s="314" t="str">
        <f>Resumo!$R$6</f>
        <v>Despesa Indireta</v>
      </c>
      <c r="G61464" s="327">
        <f>'Comp. Desp. Indiretas'!EB39</f>
        <v>0</v>
      </c>
    </row>
    <row r="61465" spans="1:7" x14ac:dyDescent="0.25">
      <c r="A61465" s="319">
        <f>'Comp. Desp. Indiretas'!$EB$7</f>
        <v>0</v>
      </c>
      <c r="B61465" s="314" t="str">
        <f>'Comp. Desp. Indiretas'!$A$40</f>
        <v>ART</v>
      </c>
      <c r="D61465" s="315" t="str">
        <f>'Comp. Desp. Indiretas'!$C$40</f>
        <v>ART CREA - Nível 2</v>
      </c>
      <c r="E61465" s="314" t="str">
        <f>Resumo!$R$5</f>
        <v>Despesa</v>
      </c>
      <c r="F61465" s="314" t="str">
        <f>Resumo!$R$6</f>
        <v>Despesa Indireta</v>
      </c>
      <c r="G61465" s="327">
        <f>'Comp. Desp. Indiretas'!EB40</f>
        <v>0</v>
      </c>
    </row>
    <row r="61466" spans="1:7" x14ac:dyDescent="0.25">
      <c r="A61466" s="319">
        <f>'Comp. Desp. Indiretas'!$EB$7</f>
        <v>0</v>
      </c>
      <c r="B61466" s="314" t="str">
        <f>'Comp. Desp. Indiretas'!$A$41</f>
        <v>ART</v>
      </c>
      <c r="D61466" s="315" t="str">
        <f>'Comp. Desp. Indiretas'!$C$41</f>
        <v>ART CREA - Nível 3</v>
      </c>
      <c r="E61466" s="314" t="str">
        <f>Resumo!$R$5</f>
        <v>Despesa</v>
      </c>
      <c r="F61466" s="314" t="str">
        <f>Resumo!$R$6</f>
        <v>Despesa Indireta</v>
      </c>
      <c r="G61466" s="327">
        <f>'Comp. Desp. Indiretas'!EB41</f>
        <v>0</v>
      </c>
    </row>
    <row r="61467" spans="1:7" x14ac:dyDescent="0.25">
      <c r="A61467" s="319">
        <f>'Comp. Desp. Indiretas'!$EB$7</f>
        <v>0</v>
      </c>
      <c r="B61467" s="314" t="str">
        <f>'Comp. Desp. Indiretas'!$A$42</f>
        <v>ART</v>
      </c>
      <c r="D61467" s="315" t="str">
        <f>'Comp. Desp. Indiretas'!$C$42</f>
        <v>ACERVO CREA</v>
      </c>
      <c r="E61467" s="314" t="str">
        <f>Resumo!$R$5</f>
        <v>Despesa</v>
      </c>
      <c r="F61467" s="314" t="str">
        <f>Resumo!$R$6</f>
        <v>Despesa Indireta</v>
      </c>
      <c r="G61467" s="327">
        <f>'Comp. Desp. Indiretas'!EB42</f>
        <v>0</v>
      </c>
    </row>
    <row r="61468" spans="1:7" x14ac:dyDescent="0.25">
      <c r="A61468" s="319">
        <f>'Comp. Desp. Indiretas'!$EB$7</f>
        <v>0</v>
      </c>
      <c r="B61468" s="314" t="str">
        <f>'Comp. Desp. Indiretas'!$A$43</f>
        <v>ART</v>
      </c>
      <c r="D61468" s="315" t="str">
        <f>'Comp. Desp. Indiretas'!$C$43</f>
        <v>ART CRBio</v>
      </c>
      <c r="E61468" s="314" t="str">
        <f>Resumo!$R$5</f>
        <v>Despesa</v>
      </c>
      <c r="F61468" s="314" t="str">
        <f>Resumo!$R$6</f>
        <v>Despesa Indireta</v>
      </c>
      <c r="G61468" s="327">
        <f>'Comp. Desp. Indiretas'!EB43</f>
        <v>0</v>
      </c>
    </row>
    <row r="61469" spans="1:7" x14ac:dyDescent="0.25">
      <c r="A61469" s="319">
        <f>'Comp. Desp. Indiretas'!$EB$7</f>
        <v>0</v>
      </c>
      <c r="B61469" s="314" t="str">
        <f>'Comp. Desp. Indiretas'!$A$44</f>
        <v>ART</v>
      </c>
      <c r="D61469" s="315" t="str">
        <f>'Comp. Desp. Indiretas'!$C$44</f>
        <v>ACERVO CRBio</v>
      </c>
      <c r="E61469" s="314" t="str">
        <f>Resumo!$R$5</f>
        <v>Despesa</v>
      </c>
      <c r="F61469" s="314" t="str">
        <f>Resumo!$R$6</f>
        <v>Despesa Indireta</v>
      </c>
      <c r="G61469" s="327">
        <f>'Comp. Desp. Indiretas'!EB44</f>
        <v>0</v>
      </c>
    </row>
    <row r="61470" spans="1:7" x14ac:dyDescent="0.25">
      <c r="A61470" s="319">
        <f>'Comp. Desp. Indiretas'!$EB$7</f>
        <v>0</v>
      </c>
      <c r="B61470" s="314" t="str">
        <f>'Comp. Desp. Indiretas'!$A$45</f>
        <v>ART</v>
      </c>
      <c r="D61470" s="315" t="str">
        <f>'Comp. Desp. Indiretas'!$C$45</f>
        <v>VISTO CREA PF</v>
      </c>
      <c r="E61470" s="314" t="str">
        <f>Resumo!$R$5</f>
        <v>Despesa</v>
      </c>
      <c r="F61470" s="314" t="str">
        <f>Resumo!$R$6</f>
        <v>Despesa Indireta</v>
      </c>
      <c r="G61470" s="327">
        <f>'Comp. Desp. Indiretas'!EB45</f>
        <v>0</v>
      </c>
    </row>
    <row r="61471" spans="1:7" x14ac:dyDescent="0.25">
      <c r="A61471" s="319">
        <f>'Comp. Desp. Indiretas'!$EB$7</f>
        <v>0</v>
      </c>
      <c r="B61471" s="314" t="str">
        <f>'Comp. Desp. Indiretas'!$A$46</f>
        <v>ART</v>
      </c>
      <c r="D61471" s="315" t="str">
        <f>'Comp. Desp. Indiretas'!$C$46</f>
        <v>VISTO CREA PJ</v>
      </c>
      <c r="E61471" s="314" t="str">
        <f>Resumo!$R$5</f>
        <v>Despesa</v>
      </c>
      <c r="F61471" s="314" t="str">
        <f>Resumo!$R$6</f>
        <v>Despesa Indireta</v>
      </c>
      <c r="G61471" s="327">
        <f>'Comp. Desp. Indiretas'!EB46</f>
        <v>0</v>
      </c>
    </row>
    <row r="61472" spans="1:7" x14ac:dyDescent="0.25">
      <c r="A61472" s="319">
        <f>'Comp. Desp. Indiretas'!$EB$7</f>
        <v>0</v>
      </c>
      <c r="B61472" s="314" t="str">
        <f>'Comp. Desp. Indiretas'!$A$47</f>
        <v>ART</v>
      </c>
      <c r="D61472" s="315" t="str">
        <f>'Comp. Desp. Indiretas'!$C$47</f>
        <v>ANUIDADE CREA PF</v>
      </c>
      <c r="E61472" s="314" t="str">
        <f>Resumo!$R$5</f>
        <v>Despesa</v>
      </c>
      <c r="F61472" s="314" t="str">
        <f>Resumo!$R$6</f>
        <v>Despesa Indireta</v>
      </c>
      <c r="G61472" s="327">
        <f>'Comp. Desp. Indiretas'!EB47</f>
        <v>0</v>
      </c>
    </row>
    <row r="61473" spans="1:7" x14ac:dyDescent="0.25">
      <c r="A61473" s="319">
        <f>'Comp. Desp. Indiretas'!$EB$7</f>
        <v>0</v>
      </c>
      <c r="B61473" s="314" t="str">
        <f>'Comp. Desp. Indiretas'!$A$48</f>
        <v>ART</v>
      </c>
      <c r="D61473" s="315" t="str">
        <f>'Comp. Desp. Indiretas'!$C$48</f>
        <v>ANUIDADE CREA PJ</v>
      </c>
      <c r="E61473" s="314" t="str">
        <f>Resumo!$R$5</f>
        <v>Despesa</v>
      </c>
      <c r="F61473" s="314" t="str">
        <f>Resumo!$R$6</f>
        <v>Despesa Indireta</v>
      </c>
      <c r="G61473" s="327">
        <f>'Comp. Desp. Indiretas'!EB48</f>
        <v>0</v>
      </c>
    </row>
    <row r="61474" spans="1:7" x14ac:dyDescent="0.25">
      <c r="A61474" s="319">
        <f>'Comp. Desp. Indiretas'!$EB$7</f>
        <v>0</v>
      </c>
      <c r="B61474" s="314" t="str">
        <f>'Comp. Desp. Indiretas'!$A$49</f>
        <v>ART</v>
      </c>
      <c r="D61474" s="315" t="str">
        <f>'Comp. Desp. Indiretas'!$C$49</f>
        <v>VISTO CRBio PF</v>
      </c>
      <c r="E61474" s="314" t="str">
        <f>Resumo!$R$5</f>
        <v>Despesa</v>
      </c>
      <c r="F61474" s="314" t="str">
        <f>Resumo!$R$6</f>
        <v>Despesa Indireta</v>
      </c>
      <c r="G61474" s="327">
        <f>'Comp. Desp. Indiretas'!EB49</f>
        <v>0</v>
      </c>
    </row>
    <row r="61475" spans="1:7" x14ac:dyDescent="0.25">
      <c r="A61475" s="319">
        <f>'Comp. Desp. Indiretas'!$EB$7</f>
        <v>0</v>
      </c>
      <c r="B61475" s="314" t="str">
        <f>'Comp. Desp. Indiretas'!$A$50</f>
        <v>ART</v>
      </c>
      <c r="D61475" s="315" t="str">
        <f>'Comp. Desp. Indiretas'!$C$50</f>
        <v>VISTO CRBio PJ</v>
      </c>
      <c r="E61475" s="314" t="str">
        <f>Resumo!$R$5</f>
        <v>Despesa</v>
      </c>
      <c r="F61475" s="314" t="str">
        <f>Resumo!$R$6</f>
        <v>Despesa Indireta</v>
      </c>
      <c r="G61475" s="327">
        <f>'Comp. Desp. Indiretas'!EB50</f>
        <v>0</v>
      </c>
    </row>
    <row r="61476" spans="1:7" x14ac:dyDescent="0.25">
      <c r="A61476" s="319">
        <f>'Comp. Desp. Indiretas'!$EB$7</f>
        <v>0</v>
      </c>
      <c r="B61476" s="314" t="str">
        <f>'Comp. Desp. Indiretas'!$A$51</f>
        <v>SMS</v>
      </c>
      <c r="D61476" s="315" t="str">
        <f>'Comp. Desp. Indiretas'!$C$51</f>
        <v>PPRA</v>
      </c>
      <c r="E61476" s="314" t="str">
        <f>Resumo!$R$5</f>
        <v>Despesa</v>
      </c>
      <c r="F61476" s="314" t="str">
        <f>Resumo!$R$6</f>
        <v>Despesa Indireta</v>
      </c>
      <c r="G61476" s="327">
        <f>'Comp. Desp. Indiretas'!EB51</f>
        <v>0</v>
      </c>
    </row>
    <row r="61477" spans="1:7" x14ac:dyDescent="0.25">
      <c r="A61477" s="319">
        <f>'Comp. Desp. Indiretas'!$EB$7</f>
        <v>0</v>
      </c>
      <c r="B61477" s="314" t="str">
        <f>'Comp. Desp. Indiretas'!$A$52</f>
        <v>SMS</v>
      </c>
      <c r="D61477" s="315" t="str">
        <f>'Comp. Desp. Indiretas'!$C$52</f>
        <v>PCMSO</v>
      </c>
      <c r="E61477" s="314" t="str">
        <f>Resumo!$R$5</f>
        <v>Despesa</v>
      </c>
      <c r="F61477" s="314" t="str">
        <f>Resumo!$R$6</f>
        <v>Despesa Indireta</v>
      </c>
      <c r="G61477" s="327">
        <f>'Comp. Desp. Indiretas'!EB52</f>
        <v>0</v>
      </c>
    </row>
    <row r="61478" spans="1:7" x14ac:dyDescent="0.25">
      <c r="A61478" s="319">
        <f>'Comp. Desp. Indiretas'!$EB$7</f>
        <v>0</v>
      </c>
      <c r="B61478" s="314" t="str">
        <f>'Comp. Desp. Indiretas'!$A$53</f>
        <v>SMS</v>
      </c>
      <c r="D61478" s="315" t="str">
        <f>'Comp. Desp. Indiretas'!$C$53</f>
        <v>APR</v>
      </c>
      <c r="E61478" s="314" t="str">
        <f>Resumo!$R$5</f>
        <v>Despesa</v>
      </c>
      <c r="F61478" s="314" t="str">
        <f>Resumo!$R$6</f>
        <v>Despesa Indireta</v>
      </c>
      <c r="G61478" s="327">
        <f>'Comp. Desp. Indiretas'!EB53</f>
        <v>0</v>
      </c>
    </row>
    <row r="61479" spans="1:7" x14ac:dyDescent="0.25">
      <c r="A61479" s="319">
        <f>'Comp. Desp. Indiretas'!$EB$7</f>
        <v>0</v>
      </c>
      <c r="B61479" s="314" t="str">
        <f>'Comp. Desp. Indiretas'!$A$55</f>
        <v>SMS</v>
      </c>
      <c r="D61479" s="315" t="str">
        <f>'Comp. Desp. Indiretas'!$C$55</f>
        <v>TREINAMENTO</v>
      </c>
      <c r="E61479" s="314" t="str">
        <f>Resumo!$R$5</f>
        <v>Despesa</v>
      </c>
      <c r="F61479" s="314" t="str">
        <f>Resumo!$R$6</f>
        <v>Despesa Indireta</v>
      </c>
      <c r="G61479" s="327">
        <f>'Comp. Desp. Indiretas'!EB55</f>
        <v>0</v>
      </c>
    </row>
    <row r="61480" spans="1:7" x14ac:dyDescent="0.25">
      <c r="A61480" s="319">
        <f>'Comp. Desp. Indiretas'!$EB$7</f>
        <v>0</v>
      </c>
      <c r="B61480" s="314" t="str">
        <f>'Comp. Desp. Indiretas'!$A$56</f>
        <v>SMS</v>
      </c>
      <c r="D61480" s="315" t="str">
        <f>'Comp. Desp. Indiretas'!$C$56</f>
        <v>ASO</v>
      </c>
      <c r="E61480" s="314" t="str">
        <f>Resumo!$R$5</f>
        <v>Despesa</v>
      </c>
      <c r="F61480" s="314" t="str">
        <f>Resumo!$R$6</f>
        <v>Despesa Indireta</v>
      </c>
      <c r="G61480" s="327">
        <f>'Comp. Desp. Indiretas'!EB56</f>
        <v>0</v>
      </c>
    </row>
    <row r="61481" spans="1:7" x14ac:dyDescent="0.25">
      <c r="A61481" s="319">
        <f>'Comp. Desp. Indiretas'!$EB$7</f>
        <v>0</v>
      </c>
      <c r="B61481" s="314">
        <f>'Comp. Desp. Indiretas'!$A$57</f>
        <v>0</v>
      </c>
      <c r="D61481" s="315" t="str">
        <f>'Comp. Desp. Indiretas'!$C$57</f>
        <v/>
      </c>
      <c r="E61481" s="314" t="str">
        <f>Resumo!$R$5</f>
        <v>Despesa</v>
      </c>
      <c r="F61481" s="314" t="str">
        <f>Resumo!$R$6</f>
        <v>Despesa Indireta</v>
      </c>
      <c r="G61481" s="327">
        <f>'Comp. Desp. Indiretas'!EB57</f>
        <v>0</v>
      </c>
    </row>
    <row r="61482" spans="1:7" x14ac:dyDescent="0.25">
      <c r="A61482" s="319">
        <f>'Comp. Desp. Indiretas'!$EB$7</f>
        <v>0</v>
      </c>
      <c r="B61482" s="314">
        <f>'Comp. Desp. Indiretas'!$A$58</f>
        <v>0</v>
      </c>
      <c r="D61482" s="315" t="str">
        <f>'Comp. Desp. Indiretas'!$C$58</f>
        <v/>
      </c>
      <c r="E61482" s="314" t="str">
        <f>Resumo!$R$5</f>
        <v>Despesa</v>
      </c>
      <c r="F61482" s="314" t="str">
        <f>Resumo!$R$6</f>
        <v>Despesa Indireta</v>
      </c>
      <c r="G61482" s="327">
        <f>'Comp. Desp. Indiretas'!EB58</f>
        <v>0</v>
      </c>
    </row>
    <row r="61483" spans="1:7" x14ac:dyDescent="0.25">
      <c r="A61483" s="319">
        <f>'Comp. Desp. Indiretas'!$EB$7</f>
        <v>0</v>
      </c>
      <c r="B61483" s="314">
        <f>'Comp. Desp. Indiretas'!$A$59</f>
        <v>0</v>
      </c>
      <c r="D61483" s="315" t="str">
        <f>'Comp. Desp. Indiretas'!$C$59</f>
        <v/>
      </c>
      <c r="E61483" s="314" t="str">
        <f>Resumo!$R$5</f>
        <v>Despesa</v>
      </c>
      <c r="F61483" s="314" t="str">
        <f>Resumo!$R$6</f>
        <v>Despesa Indireta</v>
      </c>
      <c r="G61483" s="327">
        <f>'Comp. Desp. Indiretas'!EB59</f>
        <v>0</v>
      </c>
    </row>
    <row r="61484" spans="1:7" x14ac:dyDescent="0.25">
      <c r="A61484" s="319">
        <f>'Comp. Desp. Indiretas'!$EB$7</f>
        <v>0</v>
      </c>
      <c r="B61484" s="314">
        <f>'Comp. Desp. Indiretas'!$A$60</f>
        <v>0</v>
      </c>
      <c r="D61484" s="315" t="str">
        <f>'Comp. Desp. Indiretas'!$C$60</f>
        <v/>
      </c>
      <c r="E61484" s="314" t="str">
        <f>Resumo!$R$5</f>
        <v>Despesa</v>
      </c>
      <c r="F61484" s="314" t="str">
        <f>Resumo!$R$6</f>
        <v>Despesa Indireta</v>
      </c>
      <c r="G61484" s="327">
        <f>'Comp. Desp. Indiretas'!EB60</f>
        <v>0</v>
      </c>
    </row>
    <row r="61485" spans="1:7" x14ac:dyDescent="0.25">
      <c r="A61485" s="319">
        <f>'Comp. Desp. Indiretas'!$EB$7</f>
        <v>0</v>
      </c>
      <c r="B61485" s="314" t="str">
        <f>'Comp. Desp. Indiretas'!$A$63</f>
        <v>MOC</v>
      </c>
      <c r="D61485" s="315" t="str">
        <f>'Comp. Desp. Indiretas'!$C$63</f>
        <v>DIRETOR TÉCNICO</v>
      </c>
      <c r="E61485" s="314" t="str">
        <f>Resumo!$R$5</f>
        <v>Despesa</v>
      </c>
      <c r="F61485" s="314" t="str">
        <f>Resumo!$R$6</f>
        <v>Despesa Indireta</v>
      </c>
      <c r="G61485" s="327">
        <f>'Comp. Desp. Indiretas'!EB63</f>
        <v>0</v>
      </c>
    </row>
    <row r="61486" spans="1:7" x14ac:dyDescent="0.25">
      <c r="A61486" s="319">
        <f>'Comp. Desp. Indiretas'!$EB$7</f>
        <v>0</v>
      </c>
      <c r="B61486" s="314" t="str">
        <f>'Comp. Desp. Indiretas'!$A$64</f>
        <v>MOC</v>
      </c>
      <c r="D61486" s="315" t="str">
        <f>'Comp. Desp. Indiretas'!$C$64</f>
        <v>ANALISTA DE SUPRIMENTOS</v>
      </c>
      <c r="E61486" s="314" t="str">
        <f>Resumo!$R$5</f>
        <v>Despesa</v>
      </c>
      <c r="F61486" s="314" t="str">
        <f>Resumo!$R$6</f>
        <v>Despesa Indireta</v>
      </c>
      <c r="G61486" s="327">
        <f>'Comp. Desp. Indiretas'!EB64</f>
        <v>0</v>
      </c>
    </row>
    <row r="61487" spans="1:7" x14ac:dyDescent="0.25">
      <c r="A61487" s="319">
        <f>'Comp. Desp. Indiretas'!$EB$7</f>
        <v>0</v>
      </c>
      <c r="B61487" s="314" t="str">
        <f>'Comp. Desp. Indiretas'!$A$65</f>
        <v>MOC</v>
      </c>
      <c r="D61487" s="315" t="str">
        <f>'Comp. Desp. Indiretas'!$C$65</f>
        <v>GERENTE DE PROJETO - PJ</v>
      </c>
      <c r="E61487" s="314" t="str">
        <f>Resumo!$R$5</f>
        <v>Despesa</v>
      </c>
      <c r="F61487" s="314" t="str">
        <f>Resumo!$R$6</f>
        <v>Despesa Indireta</v>
      </c>
      <c r="G61487" s="327">
        <f>'Comp. Desp. Indiretas'!EB65</f>
        <v>0</v>
      </c>
    </row>
    <row r="61488" spans="1:7" x14ac:dyDescent="0.25">
      <c r="A61488" s="319">
        <f>'Comp. Desp. Indiretas'!$EB$7</f>
        <v>0</v>
      </c>
      <c r="B61488" s="314" t="str">
        <f>'Comp. Desp. Indiretas'!$A$66</f>
        <v>MOC</v>
      </c>
      <c r="D61488" s="315" t="str">
        <f>'Comp. Desp. Indiretas'!$C$66</f>
        <v>COORD. DE PROJETO - PJ</v>
      </c>
      <c r="E61488" s="314" t="str">
        <f>Resumo!$R$5</f>
        <v>Despesa</v>
      </c>
      <c r="F61488" s="314" t="str">
        <f>Resumo!$R$6</f>
        <v>Despesa Indireta</v>
      </c>
      <c r="G61488" s="327">
        <f>'Comp. Desp. Indiretas'!EB66</f>
        <v>0</v>
      </c>
    </row>
    <row r="61489" spans="1:7" x14ac:dyDescent="0.25">
      <c r="A61489" s="319">
        <f>'Comp. Desp. Indiretas'!$EB$7</f>
        <v>0</v>
      </c>
      <c r="B61489" s="314" t="str">
        <f>'Comp. Desp. Indiretas'!$A$67</f>
        <v>MOC</v>
      </c>
      <c r="D61489" s="315" t="str">
        <f>'Comp. Desp. Indiretas'!$C$67</f>
        <v>COORD. OPERACIONAL - PJ</v>
      </c>
      <c r="E61489" s="314" t="str">
        <f>Resumo!$R$5</f>
        <v>Despesa</v>
      </c>
      <c r="F61489" s="314" t="str">
        <f>Resumo!$R$6</f>
        <v>Despesa Indireta</v>
      </c>
      <c r="G61489" s="327">
        <f>'Comp. Desp. Indiretas'!EB67</f>
        <v>0</v>
      </c>
    </row>
    <row r="61490" spans="1:7" x14ac:dyDescent="0.25">
      <c r="A61490" s="319">
        <f>'Comp. Desp. Indiretas'!$EB$7</f>
        <v>0</v>
      </c>
      <c r="B61490" s="314" t="str">
        <f>'Comp. Desp. Indiretas'!$A$68</f>
        <v>MOC</v>
      </c>
      <c r="D61490" s="315" t="str">
        <f>'Comp. Desp. Indiretas'!$C$68</f>
        <v>ANALISTA DE PROJETOS SENIOR - PJ</v>
      </c>
      <c r="E61490" s="314" t="str">
        <f>Resumo!$R$5</f>
        <v>Despesa</v>
      </c>
      <c r="F61490" s="314" t="str">
        <f>Resumo!$R$6</f>
        <v>Despesa Indireta</v>
      </c>
      <c r="G61490" s="327">
        <f>'Comp. Desp. Indiretas'!EB68</f>
        <v>0</v>
      </c>
    </row>
    <row r="61491" spans="1:7" x14ac:dyDescent="0.25">
      <c r="A61491" s="319">
        <f>'Comp. Desp. Indiretas'!$EB$7</f>
        <v>0</v>
      </c>
      <c r="B61491" s="314" t="str">
        <f>'Comp. Desp. Indiretas'!$A$69</f>
        <v>MOC</v>
      </c>
      <c r="D61491" s="315" t="str">
        <f>'Comp. Desp. Indiretas'!$C$69</f>
        <v>ANALISTA DE PROJETOS PLENO - PJ</v>
      </c>
      <c r="E61491" s="314" t="str">
        <f>Resumo!$R$5</f>
        <v>Despesa</v>
      </c>
      <c r="F61491" s="314" t="str">
        <f>Resumo!$R$6</f>
        <v>Despesa Indireta</v>
      </c>
      <c r="G61491" s="327">
        <f>'Comp. Desp. Indiretas'!EB69</f>
        <v>0</v>
      </c>
    </row>
    <row r="61492" spans="1:7" x14ac:dyDescent="0.25">
      <c r="A61492" s="319">
        <f>'Comp. Desp. Indiretas'!$EB$7</f>
        <v>0</v>
      </c>
      <c r="B61492" s="314" t="str">
        <f>'Comp. Desp. Indiretas'!$A$70</f>
        <v>MOC</v>
      </c>
      <c r="D61492" s="315" t="str">
        <f>'Comp. Desp. Indiretas'!$C$70</f>
        <v>ANALISTA DE PROJETOS JUNIOR - PJ</v>
      </c>
      <c r="E61492" s="314" t="str">
        <f>Resumo!$R$5</f>
        <v>Despesa</v>
      </c>
      <c r="F61492" s="314" t="str">
        <f>Resumo!$R$6</f>
        <v>Despesa Indireta</v>
      </c>
      <c r="G61492" s="327">
        <f>'Comp. Desp. Indiretas'!EB70</f>
        <v>0</v>
      </c>
    </row>
    <row r="61493" spans="1:7" x14ac:dyDescent="0.25">
      <c r="A61493" s="319">
        <f>'Comp. Desp. Indiretas'!$EB$7</f>
        <v>0</v>
      </c>
      <c r="B61493" s="314" t="str">
        <f>'Comp. Desp. Indiretas'!$A$71</f>
        <v>MOC</v>
      </c>
      <c r="D61493" s="315" t="str">
        <f>'Comp. Desp. Indiretas'!$C$71</f>
        <v>TÉCNICO OPERACIONAL - PJ</v>
      </c>
      <c r="E61493" s="314" t="str">
        <f>Resumo!$R$5</f>
        <v>Despesa</v>
      </c>
      <c r="F61493" s="314" t="str">
        <f>Resumo!$R$6</f>
        <v>Despesa Indireta</v>
      </c>
      <c r="G61493" s="327">
        <f>'Comp. Desp. Indiretas'!EB71</f>
        <v>0</v>
      </c>
    </row>
    <row r="61494" spans="1:7" x14ac:dyDescent="0.25">
      <c r="A61494" s="319">
        <f>'Comp. Desp. Indiretas'!$EB$7</f>
        <v>0</v>
      </c>
      <c r="B61494" s="314" t="str">
        <f>'Comp. Desp. Indiretas'!$A$72</f>
        <v>MOC</v>
      </c>
      <c r="D61494" s="315" t="str">
        <f>'Comp. Desp. Indiretas'!$C$72</f>
        <v>AUXILIAR TÉCNICO - PJ</v>
      </c>
      <c r="E61494" s="314" t="str">
        <f>Resumo!$R$5</f>
        <v>Despesa</v>
      </c>
      <c r="F61494" s="314" t="str">
        <f>Resumo!$R$6</f>
        <v>Despesa Indireta</v>
      </c>
      <c r="G61494" s="327">
        <f>'Comp. Desp. Indiretas'!EB72</f>
        <v>0</v>
      </c>
    </row>
    <row r="61495" spans="1:7" x14ac:dyDescent="0.25">
      <c r="A61495" s="319">
        <f>'Comp. Desp. Indiretas'!$EB$7</f>
        <v>0</v>
      </c>
      <c r="B61495" s="314" t="str">
        <f>'Comp. Desp. Indiretas'!$A$73</f>
        <v>MOC</v>
      </c>
      <c r="D61495" s="315" t="str">
        <f>'Comp. Desp. Indiretas'!$C$73</f>
        <v>ANALISTA FINANCEIRO</v>
      </c>
      <c r="E61495" s="314" t="str">
        <f>Resumo!$R$5</f>
        <v>Despesa</v>
      </c>
      <c r="F61495" s="314" t="str">
        <f>Resumo!$R$6</f>
        <v>Despesa Indireta</v>
      </c>
      <c r="G61495" s="327">
        <f>'Comp. Desp. Indiretas'!EB73</f>
        <v>0</v>
      </c>
    </row>
    <row r="61496" spans="1:7" x14ac:dyDescent="0.25">
      <c r="A61496" s="319">
        <f>'Comp. Desp. Indiretas'!$EB$7</f>
        <v>0</v>
      </c>
      <c r="B61496" s="314" t="str">
        <f>'Comp. Desp. Indiretas'!$A$74</f>
        <v>MOC</v>
      </c>
      <c r="D61496" s="315" t="str">
        <f>'Comp. Desp. Indiretas'!$C$74</f>
        <v>ANALISTA DE SUPRIMENTOS</v>
      </c>
      <c r="E61496" s="314" t="str">
        <f>Resumo!$R$5</f>
        <v>Despesa</v>
      </c>
      <c r="F61496" s="314" t="str">
        <f>Resumo!$R$6</f>
        <v>Despesa Indireta</v>
      </c>
      <c r="G61496" s="327">
        <f>'Comp. Desp. Indiretas'!EB74</f>
        <v>0</v>
      </c>
    </row>
    <row r="61497" spans="1:7" x14ac:dyDescent="0.25">
      <c r="A61497" s="319">
        <f>'Comp. Desp. Indiretas'!$EB$7</f>
        <v>0</v>
      </c>
      <c r="B61497" s="314" t="str">
        <f>'Comp. Desp. Indiretas'!$A$75</f>
        <v>DG</v>
      </c>
      <c r="D61497" s="315" t="str">
        <f>'Comp. Desp. Indiretas'!$C$75</f>
        <v>HOSPEDAGEM - NIVEL 1</v>
      </c>
      <c r="E61497" s="314" t="str">
        <f>Resumo!$R$5</f>
        <v>Despesa</v>
      </c>
      <c r="F61497" s="314" t="str">
        <f>Resumo!$R$6</f>
        <v>Despesa Indireta</v>
      </c>
      <c r="G61497" s="327">
        <f>'Comp. Desp. Indiretas'!EB75</f>
        <v>0</v>
      </c>
    </row>
    <row r="61498" spans="1:7" x14ac:dyDescent="0.25">
      <c r="A61498" s="319">
        <f>'Comp. Desp. Indiretas'!$EB$7</f>
        <v>0</v>
      </c>
      <c r="B61498" s="314" t="str">
        <f>'Comp. Desp. Indiretas'!$A$76</f>
        <v>DG</v>
      </c>
      <c r="D61498" s="315" t="str">
        <f>'Comp. Desp. Indiretas'!$C$76</f>
        <v>ALIMENTAÇÃO - NIVEL 1</v>
      </c>
      <c r="E61498" s="314" t="str">
        <f>Resumo!$R$5</f>
        <v>Despesa</v>
      </c>
      <c r="F61498" s="314" t="str">
        <f>Resumo!$R$6</f>
        <v>Despesa Indireta</v>
      </c>
      <c r="G61498" s="327">
        <f>'Comp. Desp. Indiretas'!EB76</f>
        <v>0</v>
      </c>
    </row>
    <row r="61499" spans="1:7" x14ac:dyDescent="0.25">
      <c r="A61499" s="319">
        <f>'Comp. Desp. Indiretas'!$EB$7</f>
        <v>0</v>
      </c>
      <c r="B61499" s="314" t="str">
        <f>'Comp. Desp. Indiretas'!$A$77</f>
        <v>DG</v>
      </c>
      <c r="D61499" s="315" t="str">
        <f>'Comp. Desp. Indiretas'!$C$77</f>
        <v>LOCAÇÃO DE BASE OPERACIONAL</v>
      </c>
      <c r="E61499" s="314" t="str">
        <f>Resumo!$R$5</f>
        <v>Despesa</v>
      </c>
      <c r="F61499" s="314" t="str">
        <f>Resumo!$R$6</f>
        <v>Despesa Indireta</v>
      </c>
      <c r="G61499" s="327">
        <f>'Comp. Desp. Indiretas'!EB77</f>
        <v>0</v>
      </c>
    </row>
    <row r="61500" spans="1:7" x14ac:dyDescent="0.25">
      <c r="A61500" s="319">
        <f>'Comp. Desp. Indiretas'!$EB$7</f>
        <v>0</v>
      </c>
      <c r="B61500" s="314" t="str">
        <f>'Comp. Desp. Indiretas'!$A$78</f>
        <v>DG</v>
      </c>
      <c r="D61500" s="315" t="str">
        <f>'Comp. Desp. Indiretas'!$C$78</f>
        <v>ALIMENTAÇÃO - NIVEL 1</v>
      </c>
      <c r="E61500" s="314" t="str">
        <f>Resumo!$R$5</f>
        <v>Despesa</v>
      </c>
      <c r="F61500" s="314" t="str">
        <f>Resumo!$R$6</f>
        <v>Despesa Indireta</v>
      </c>
      <c r="G61500" s="327">
        <f>'Comp. Desp. Indiretas'!EB78</f>
        <v>0</v>
      </c>
    </row>
    <row r="61501" spans="1:7" x14ac:dyDescent="0.25">
      <c r="A61501" s="319">
        <f>'Comp. Desp. Indiretas'!$EB$7</f>
        <v>0</v>
      </c>
      <c r="B61501" s="314" t="str">
        <f>'Comp. Desp. Indiretas'!$A$79</f>
        <v>DG</v>
      </c>
      <c r="D61501" s="315" t="str">
        <f>'Comp. Desp. Indiretas'!$C$79</f>
        <v>ALIMENTAÇÃO - NIVEL 2</v>
      </c>
      <c r="E61501" s="314" t="str">
        <f>Resumo!$R$5</f>
        <v>Despesa</v>
      </c>
      <c r="F61501" s="314" t="str">
        <f>Resumo!$R$6</f>
        <v>Despesa Indireta</v>
      </c>
      <c r="G61501" s="327">
        <f>'Comp. Desp. Indiretas'!EB79</f>
        <v>0</v>
      </c>
    </row>
    <row r="61502" spans="1:7" x14ac:dyDescent="0.25">
      <c r="A61502" s="319">
        <f>'Comp. Desp. Indiretas'!$EB$7</f>
        <v>0</v>
      </c>
      <c r="B61502" s="314" t="str">
        <f>'Comp. Desp. Indiretas'!$A$80</f>
        <v>DG</v>
      </c>
      <c r="D61502" s="315" t="str">
        <f>'Comp. Desp. Indiretas'!$C$80</f>
        <v>ALIMENTAÇÃO - NIVEL 3</v>
      </c>
      <c r="E61502" s="314" t="str">
        <f>Resumo!$R$5</f>
        <v>Despesa</v>
      </c>
      <c r="F61502" s="314" t="str">
        <f>Resumo!$R$6</f>
        <v>Despesa Indireta</v>
      </c>
      <c r="G61502" s="327">
        <f>'Comp. Desp. Indiretas'!EB80</f>
        <v>0</v>
      </c>
    </row>
    <row r="61503" spans="1:7" x14ac:dyDescent="0.25">
      <c r="A61503" s="319">
        <f>'Comp. Desp. Indiretas'!$EB$7</f>
        <v>0</v>
      </c>
      <c r="B61503" s="314" t="str">
        <f>'Comp. Desp. Indiretas'!$A$81</f>
        <v>DG</v>
      </c>
      <c r="D61503" s="315" t="str">
        <f>'Comp. Desp. Indiretas'!$C$81</f>
        <v>TELEFONIA</v>
      </c>
      <c r="E61503" s="314" t="str">
        <f>Resumo!$R$5</f>
        <v>Despesa</v>
      </c>
      <c r="F61503" s="314" t="str">
        <f>Resumo!$R$6</f>
        <v>Despesa Indireta</v>
      </c>
      <c r="G61503" s="327">
        <f>'Comp. Desp. Indiretas'!EB81</f>
        <v>0</v>
      </c>
    </row>
    <row r="61504" spans="1:7" x14ac:dyDescent="0.25">
      <c r="A61504" s="319">
        <f>'Comp. Desp. Indiretas'!$EB$7</f>
        <v>0</v>
      </c>
      <c r="B61504" s="314" t="str">
        <f>'Comp. Desp. Indiretas'!$A$82</f>
        <v>DG</v>
      </c>
      <c r="D61504" s="315" t="str">
        <f>'Comp. Desp. Indiretas'!$C$82</f>
        <v>ALUGUEL DE VEÍCULO LEVE MENSAL</v>
      </c>
      <c r="E61504" s="314" t="str">
        <f>Resumo!$R$5</f>
        <v>Despesa</v>
      </c>
      <c r="F61504" s="314" t="str">
        <f>Resumo!$R$6</f>
        <v>Despesa Indireta</v>
      </c>
      <c r="G61504" s="327">
        <f>'Comp. Desp. Indiretas'!EB82</f>
        <v>0</v>
      </c>
    </row>
    <row r="61505" spans="1:7" x14ac:dyDescent="0.25">
      <c r="A61505" s="319">
        <f>'Comp. Desp. Indiretas'!$EB$7</f>
        <v>0</v>
      </c>
      <c r="B61505" s="314" t="str">
        <f>'Comp. Desp. Indiretas'!$A$83</f>
        <v>DG</v>
      </c>
      <c r="D61505" s="315" t="str">
        <f>'Comp. Desp. Indiretas'!$C$83</f>
        <v>ALUGUEL DE VEICULO LEVE</v>
      </c>
      <c r="E61505" s="314" t="str">
        <f>Resumo!$R$5</f>
        <v>Despesa</v>
      </c>
      <c r="F61505" s="314" t="str">
        <f>Resumo!$R$6</f>
        <v>Despesa Indireta</v>
      </c>
      <c r="G61505" s="327">
        <f>'Comp. Desp. Indiretas'!EB83</f>
        <v>0</v>
      </c>
    </row>
    <row r="61506" spans="1:7" x14ac:dyDescent="0.25">
      <c r="A61506" s="319">
        <f>'Comp. Desp. Indiretas'!$EB$7</f>
        <v>0</v>
      </c>
      <c r="B61506" s="314" t="str">
        <f>'Comp. Desp. Indiretas'!$A$84</f>
        <v>DG</v>
      </c>
      <c r="D61506" s="315" t="str">
        <f>'Comp. Desp. Indiretas'!$C$84</f>
        <v>ALUGUEL CAMINHONTE</v>
      </c>
      <c r="E61506" s="314" t="str">
        <f>Resumo!$R$5</f>
        <v>Despesa</v>
      </c>
      <c r="F61506" s="314" t="str">
        <f>Resumo!$R$6</f>
        <v>Despesa Indireta</v>
      </c>
      <c r="G61506" s="327">
        <f>'Comp. Desp. Indiretas'!EB84</f>
        <v>0</v>
      </c>
    </row>
    <row r="61507" spans="1:7" x14ac:dyDescent="0.25">
      <c r="A61507" s="319">
        <f>'Comp. Desp. Indiretas'!$EB$7</f>
        <v>0</v>
      </c>
      <c r="B61507" s="314" t="str">
        <f>'Comp. Desp. Indiretas'!$A$85</f>
        <v>DG</v>
      </c>
      <c r="D61507" s="315" t="str">
        <f>'Comp. Desp. Indiretas'!$C$85</f>
        <v>AQUISIÇÃO DE VEICULO</v>
      </c>
      <c r="E61507" s="314" t="str">
        <f>Resumo!$R$5</f>
        <v>Despesa</v>
      </c>
      <c r="F61507" s="314" t="str">
        <f>Resumo!$R$6</f>
        <v>Despesa Indireta</v>
      </c>
      <c r="G61507" s="327">
        <f>'Comp. Desp. Indiretas'!EB85</f>
        <v>0</v>
      </c>
    </row>
    <row r="61508" spans="1:7" x14ac:dyDescent="0.25">
      <c r="A61508" s="319">
        <f>'Comp. Desp. Indiretas'!$EB$7</f>
        <v>0</v>
      </c>
      <c r="B61508" s="314" t="str">
        <f>'Comp. Desp. Indiretas'!$A$86</f>
        <v>DG</v>
      </c>
      <c r="D61508" s="315" t="str">
        <f>'Comp. Desp. Indiretas'!$C$86</f>
        <v>COMBUSTÍVEL - GASOLINA</v>
      </c>
      <c r="E61508" s="314" t="str">
        <f>Resumo!$R$5</f>
        <v>Despesa</v>
      </c>
      <c r="F61508" s="314" t="str">
        <f>Resumo!$R$6</f>
        <v>Despesa Indireta</v>
      </c>
      <c r="G61508" s="327">
        <f>'Comp. Desp. Indiretas'!EB86</f>
        <v>0</v>
      </c>
    </row>
    <row r="61509" spans="1:7" x14ac:dyDescent="0.25">
      <c r="A61509" s="319">
        <f>'Comp. Desp. Indiretas'!$EB$7</f>
        <v>0</v>
      </c>
      <c r="B61509" s="314" t="str">
        <f>'Comp. Desp. Indiretas'!$A$87</f>
        <v>DG</v>
      </c>
      <c r="D61509" s="315" t="str">
        <f>'Comp. Desp. Indiretas'!$C$87</f>
        <v>COMBUSTÍVEL - DIESEL</v>
      </c>
      <c r="E61509" s="314" t="str">
        <f>Resumo!$R$5</f>
        <v>Despesa</v>
      </c>
      <c r="F61509" s="314" t="str">
        <f>Resumo!$R$6</f>
        <v>Despesa Indireta</v>
      </c>
      <c r="G61509" s="327">
        <f>'Comp. Desp. Indiretas'!EB87</f>
        <v>0</v>
      </c>
    </row>
    <row r="61510" spans="1:7" x14ac:dyDescent="0.25">
      <c r="A61510" s="319">
        <f>'Comp. Desp. Indiretas'!$EB$7</f>
        <v>0</v>
      </c>
      <c r="B61510" s="314" t="str">
        <f>'Comp. Desp. Indiretas'!$A$88</f>
        <v>DG</v>
      </c>
      <c r="D61510" s="315" t="str">
        <f>'Comp. Desp. Indiretas'!$C$88</f>
        <v>PASSAGEM AÉREA</v>
      </c>
      <c r="E61510" s="314" t="str">
        <f>Resumo!$R$5</f>
        <v>Despesa</v>
      </c>
      <c r="F61510" s="314" t="str">
        <f>Resumo!$R$6</f>
        <v>Despesa Indireta</v>
      </c>
      <c r="G61510" s="327">
        <f>'Comp. Desp. Indiretas'!EB88</f>
        <v>0</v>
      </c>
    </row>
    <row r="61511" spans="1:7" x14ac:dyDescent="0.25">
      <c r="A61511" s="319">
        <f>'Comp. Desp. Indiretas'!$EB$7</f>
        <v>0</v>
      </c>
      <c r="B61511" s="314" t="str">
        <f>'Comp. Desp. Indiretas'!$A$89</f>
        <v>ART</v>
      </c>
      <c r="D61511" s="315" t="str">
        <f>'Comp. Desp. Indiretas'!$C$89</f>
        <v>ART CREA - Nível 1</v>
      </c>
      <c r="E61511" s="314" t="str">
        <f>Resumo!$R$5</f>
        <v>Despesa</v>
      </c>
      <c r="F61511" s="314" t="str">
        <f>Resumo!$R$6</f>
        <v>Despesa Indireta</v>
      </c>
      <c r="G61511" s="327">
        <f>'Comp. Desp. Indiretas'!EB89</f>
        <v>0</v>
      </c>
    </row>
    <row r="61512" spans="1:7" x14ac:dyDescent="0.25">
      <c r="A61512" s="319">
        <f>'Comp. Desp. Indiretas'!$EB$7</f>
        <v>0</v>
      </c>
      <c r="B61512" s="314" t="str">
        <f>'Comp. Desp. Indiretas'!$A$90</f>
        <v>ART</v>
      </c>
      <c r="D61512" s="315" t="str">
        <f>'Comp. Desp. Indiretas'!$C$90</f>
        <v>ART CREA - Nível 2</v>
      </c>
      <c r="E61512" s="314" t="str">
        <f>Resumo!$R$5</f>
        <v>Despesa</v>
      </c>
      <c r="F61512" s="314" t="str">
        <f>Resumo!$R$6</f>
        <v>Despesa Indireta</v>
      </c>
      <c r="G61512" s="327">
        <f>'Comp. Desp. Indiretas'!EB90</f>
        <v>0</v>
      </c>
    </row>
    <row r="61513" spans="1:7" x14ac:dyDescent="0.25">
      <c r="A61513" s="319">
        <f>'Comp. Desp. Indiretas'!$EB$7</f>
        <v>0</v>
      </c>
      <c r="B61513" s="314" t="str">
        <f>'Comp. Desp. Indiretas'!$A$91</f>
        <v>ART</v>
      </c>
      <c r="D61513" s="315" t="str">
        <f>'Comp. Desp. Indiretas'!$C$91</f>
        <v>ART CREA - Nível 3</v>
      </c>
      <c r="E61513" s="314" t="str">
        <f>Resumo!$R$5</f>
        <v>Despesa</v>
      </c>
      <c r="F61513" s="314" t="str">
        <f>Resumo!$R$6</f>
        <v>Despesa Indireta</v>
      </c>
      <c r="G61513" s="327">
        <f>'Comp. Desp. Indiretas'!EB91</f>
        <v>0</v>
      </c>
    </row>
    <row r="61514" spans="1:7" x14ac:dyDescent="0.25">
      <c r="A61514" s="319">
        <f>'Comp. Desp. Indiretas'!$EB$7</f>
        <v>0</v>
      </c>
      <c r="B61514" s="314" t="str">
        <f>'Comp. Desp. Indiretas'!$A$92</f>
        <v>ART</v>
      </c>
      <c r="D61514" s="315" t="str">
        <f>'Comp. Desp. Indiretas'!$C$92</f>
        <v>ACERVO CREA</v>
      </c>
      <c r="E61514" s="314" t="str">
        <f>Resumo!$R$5</f>
        <v>Despesa</v>
      </c>
      <c r="F61514" s="314" t="str">
        <f>Resumo!$R$6</f>
        <v>Despesa Indireta</v>
      </c>
      <c r="G61514" s="327">
        <f>'Comp. Desp. Indiretas'!EB92</f>
        <v>0</v>
      </c>
    </row>
    <row r="61515" spans="1:7" x14ac:dyDescent="0.25">
      <c r="A61515" s="319">
        <f>'Comp. Desp. Indiretas'!$EB$7</f>
        <v>0</v>
      </c>
      <c r="B61515" s="314" t="str">
        <f>'Comp. Desp. Indiretas'!$A$93</f>
        <v>ART</v>
      </c>
      <c r="D61515" s="315" t="str">
        <f>'Comp. Desp. Indiretas'!$C$93</f>
        <v>ART CRBio</v>
      </c>
      <c r="E61515" s="314" t="str">
        <f>Resumo!$R$5</f>
        <v>Despesa</v>
      </c>
      <c r="F61515" s="314" t="str">
        <f>Resumo!$R$6</f>
        <v>Despesa Indireta</v>
      </c>
      <c r="G61515" s="327">
        <f>'Comp. Desp. Indiretas'!EB93</f>
        <v>0</v>
      </c>
    </row>
    <row r="61516" spans="1:7" x14ac:dyDescent="0.25">
      <c r="A61516" s="319">
        <f>'Comp. Desp. Indiretas'!$EB$7</f>
        <v>0</v>
      </c>
      <c r="B61516" s="314" t="str">
        <f>'Comp. Desp. Indiretas'!$A$94</f>
        <v>ART</v>
      </c>
      <c r="D61516" s="315" t="str">
        <f>'Comp. Desp. Indiretas'!$C$94</f>
        <v>ACERVO CRBio</v>
      </c>
      <c r="E61516" s="314" t="str">
        <f>Resumo!$R$5</f>
        <v>Despesa</v>
      </c>
      <c r="F61516" s="314" t="str">
        <f>Resumo!$R$6</f>
        <v>Despesa Indireta</v>
      </c>
      <c r="G61516" s="327">
        <f>'Comp. Desp. Indiretas'!EB94</f>
        <v>0</v>
      </c>
    </row>
    <row r="61517" spans="1:7" x14ac:dyDescent="0.25">
      <c r="A61517" s="319">
        <f>'Comp. Desp. Indiretas'!$EB$7</f>
        <v>0</v>
      </c>
      <c r="B61517" s="314" t="str">
        <f>'Comp. Desp. Indiretas'!$A$95</f>
        <v>ART</v>
      </c>
      <c r="D61517" s="315" t="str">
        <f>'Comp. Desp. Indiretas'!$C$95</f>
        <v>VISTO CREA PF</v>
      </c>
      <c r="E61517" s="314" t="str">
        <f>Resumo!$R$5</f>
        <v>Despesa</v>
      </c>
      <c r="F61517" s="314" t="str">
        <f>Resumo!$R$6</f>
        <v>Despesa Indireta</v>
      </c>
      <c r="G61517" s="327">
        <f>'Comp. Desp. Indiretas'!EB95</f>
        <v>0</v>
      </c>
    </row>
    <row r="61518" spans="1:7" x14ac:dyDescent="0.25">
      <c r="A61518" s="319">
        <f>'Comp. Desp. Indiretas'!$EB$7</f>
        <v>0</v>
      </c>
      <c r="B61518" s="314" t="str">
        <f>'Comp. Desp. Indiretas'!$A$96</f>
        <v>ART</v>
      </c>
      <c r="D61518" s="315" t="str">
        <f>'Comp. Desp. Indiretas'!$C$96</f>
        <v>VISTO CREA PJ</v>
      </c>
      <c r="E61518" s="314" t="str">
        <f>Resumo!$R$5</f>
        <v>Despesa</v>
      </c>
      <c r="F61518" s="314" t="str">
        <f>Resumo!$R$6</f>
        <v>Despesa Indireta</v>
      </c>
      <c r="G61518" s="327">
        <f>'Comp. Desp. Indiretas'!EB96</f>
        <v>0</v>
      </c>
    </row>
    <row r="61519" spans="1:7" x14ac:dyDescent="0.25">
      <c r="A61519" s="319">
        <f>'Comp. Desp. Indiretas'!$EB$7</f>
        <v>0</v>
      </c>
      <c r="B61519" s="314" t="str">
        <f>'Comp. Desp. Indiretas'!$A$97</f>
        <v>ART</v>
      </c>
      <c r="D61519" s="315" t="str">
        <f>'Comp. Desp. Indiretas'!$C$97</f>
        <v>ANUIDADE CREA PF</v>
      </c>
      <c r="E61519" s="314" t="str">
        <f>Resumo!$R$5</f>
        <v>Despesa</v>
      </c>
      <c r="F61519" s="314" t="str">
        <f>Resumo!$R$6</f>
        <v>Despesa Indireta</v>
      </c>
      <c r="G61519" s="327">
        <f>'Comp. Desp. Indiretas'!EB97</f>
        <v>0</v>
      </c>
    </row>
    <row r="61520" spans="1:7" x14ac:dyDescent="0.25">
      <c r="A61520" s="319">
        <f>'Comp. Desp. Indiretas'!$EB$7</f>
        <v>0</v>
      </c>
      <c r="B61520" s="314" t="str">
        <f>'Comp. Desp. Indiretas'!$A$98</f>
        <v>ART</v>
      </c>
      <c r="D61520" s="315" t="str">
        <f>'Comp. Desp. Indiretas'!$C$98</f>
        <v>ANUIDADE CREA PJ</v>
      </c>
      <c r="E61520" s="314" t="str">
        <f>Resumo!$R$5</f>
        <v>Despesa</v>
      </c>
      <c r="F61520" s="314" t="str">
        <f>Resumo!$R$6</f>
        <v>Despesa Indireta</v>
      </c>
      <c r="G61520" s="327">
        <f>'Comp. Desp. Indiretas'!EB98</f>
        <v>0</v>
      </c>
    </row>
    <row r="61521" spans="1:7" x14ac:dyDescent="0.25">
      <c r="A61521" s="319">
        <f>'Comp. Desp. Indiretas'!$EB$7</f>
        <v>0</v>
      </c>
      <c r="B61521" s="314" t="str">
        <f>'Comp. Desp. Indiretas'!$A$99</f>
        <v>ART</v>
      </c>
      <c r="D61521" s="315" t="str">
        <f>'Comp. Desp. Indiretas'!$C$99</f>
        <v>VISTO CRBio PF</v>
      </c>
      <c r="E61521" s="314" t="str">
        <f>Resumo!$R$5</f>
        <v>Despesa</v>
      </c>
      <c r="F61521" s="314" t="str">
        <f>Resumo!$R$6</f>
        <v>Despesa Indireta</v>
      </c>
      <c r="G61521" s="327">
        <f>'Comp. Desp. Indiretas'!EB99</f>
        <v>0</v>
      </c>
    </row>
    <row r="61522" spans="1:7" x14ac:dyDescent="0.25">
      <c r="A61522" s="319">
        <f>'Comp. Desp. Indiretas'!$EB$7</f>
        <v>0</v>
      </c>
      <c r="B61522" s="314" t="str">
        <f>'Comp. Desp. Indiretas'!$A$100</f>
        <v>ART</v>
      </c>
      <c r="D61522" s="315" t="str">
        <f>'Comp. Desp. Indiretas'!$C$100</f>
        <v>VISTO CRBio PJ</v>
      </c>
      <c r="E61522" s="314" t="str">
        <f>Resumo!$R$5</f>
        <v>Despesa</v>
      </c>
      <c r="F61522" s="314" t="str">
        <f>Resumo!$R$6</f>
        <v>Despesa Indireta</v>
      </c>
      <c r="G61522" s="327">
        <f>'Comp. Desp. Indiretas'!EB100</f>
        <v>0</v>
      </c>
    </row>
    <row r="61523" spans="1:7" x14ac:dyDescent="0.25">
      <c r="A61523" s="319">
        <f>'Comp. Desp. Indiretas'!$EB$7</f>
        <v>0</v>
      </c>
      <c r="B61523" s="314" t="str">
        <f>'Comp. Desp. Indiretas'!$A$101</f>
        <v>SMS</v>
      </c>
      <c r="D61523" s="315" t="str">
        <f>'Comp. Desp. Indiretas'!$C$101</f>
        <v>PPRA</v>
      </c>
      <c r="E61523" s="314" t="str">
        <f>Resumo!$R$5</f>
        <v>Despesa</v>
      </c>
      <c r="F61523" s="314" t="str">
        <f>Resumo!$R$6</f>
        <v>Despesa Indireta</v>
      </c>
      <c r="G61523" s="327">
        <f>'Comp. Desp. Indiretas'!EB101</f>
        <v>0</v>
      </c>
    </row>
    <row r="61524" spans="1:7" x14ac:dyDescent="0.25">
      <c r="A61524" s="319">
        <f>'Comp. Desp. Indiretas'!$EB$7</f>
        <v>0</v>
      </c>
      <c r="B61524" s="314" t="str">
        <f>'Comp. Desp. Indiretas'!$A$102</f>
        <v>SMS</v>
      </c>
      <c r="D61524" s="315" t="str">
        <f>'Comp. Desp. Indiretas'!$C$102</f>
        <v>PCMSO</v>
      </c>
      <c r="E61524" s="314" t="str">
        <f>Resumo!$R$5</f>
        <v>Despesa</v>
      </c>
      <c r="F61524" s="314" t="str">
        <f>Resumo!$R$6</f>
        <v>Despesa Indireta</v>
      </c>
      <c r="G61524" s="327">
        <f>'Comp. Desp. Indiretas'!EB102</f>
        <v>0</v>
      </c>
    </row>
    <row r="61525" spans="1:7" x14ac:dyDescent="0.25">
      <c r="A61525" s="319">
        <f>'Comp. Desp. Indiretas'!$EB$7</f>
        <v>0</v>
      </c>
      <c r="B61525" s="314" t="str">
        <f>'Comp. Desp. Indiretas'!$A$103</f>
        <v>SMS</v>
      </c>
      <c r="D61525" s="315" t="str">
        <f>'Comp. Desp. Indiretas'!$C$103</f>
        <v>APR</v>
      </c>
      <c r="E61525" s="314" t="str">
        <f>Resumo!$R$5</f>
        <v>Despesa</v>
      </c>
      <c r="F61525" s="314" t="str">
        <f>Resumo!$R$6</f>
        <v>Despesa Indireta</v>
      </c>
      <c r="G61525" s="327">
        <f>'Comp. Desp. Indiretas'!EB103</f>
        <v>0</v>
      </c>
    </row>
    <row r="61526" spans="1:7" x14ac:dyDescent="0.25">
      <c r="A61526" s="319">
        <f>'Comp. Desp. Indiretas'!$EB$7</f>
        <v>0</v>
      </c>
      <c r="B61526" s="314" t="str">
        <f>'Comp. Desp. Indiretas'!$A$104</f>
        <v>SMS</v>
      </c>
      <c r="D61526" s="315" t="str">
        <f>'Comp. Desp. Indiretas'!$C$104</f>
        <v>PAE</v>
      </c>
      <c r="E61526" s="314" t="str">
        <f>Resumo!$R$5</f>
        <v>Despesa</v>
      </c>
      <c r="F61526" s="314" t="str">
        <f>Resumo!$R$6</f>
        <v>Despesa Indireta</v>
      </c>
      <c r="G61526" s="327">
        <f>'Comp. Desp. Indiretas'!EB104</f>
        <v>0</v>
      </c>
    </row>
    <row r="61527" spans="1:7" x14ac:dyDescent="0.25">
      <c r="A61527" s="319">
        <f>'Comp. Desp. Indiretas'!$EB$7</f>
        <v>0</v>
      </c>
      <c r="B61527" s="314" t="str">
        <f>'Comp. Desp. Indiretas'!$A$105</f>
        <v>SMS</v>
      </c>
      <c r="D61527" s="315" t="str">
        <f>'Comp. Desp. Indiretas'!$C$105</f>
        <v>TREINAMENTO</v>
      </c>
      <c r="E61527" s="314" t="str">
        <f>Resumo!$R$5</f>
        <v>Despesa</v>
      </c>
      <c r="F61527" s="314" t="str">
        <f>Resumo!$R$6</f>
        <v>Despesa Indireta</v>
      </c>
      <c r="G61527" s="327">
        <f>'Comp. Desp. Indiretas'!EB105</f>
        <v>0</v>
      </c>
    </row>
    <row r="61528" spans="1:7" x14ac:dyDescent="0.25">
      <c r="A61528" s="319">
        <f>'Comp. Desp. Indiretas'!$EB$7</f>
        <v>0</v>
      </c>
      <c r="B61528" s="314" t="str">
        <f>'Comp. Desp. Indiretas'!$A$106</f>
        <v>SMS</v>
      </c>
      <c r="D61528" s="315" t="str">
        <f>'Comp. Desp. Indiretas'!$C$106</f>
        <v>ASO</v>
      </c>
      <c r="E61528" s="314" t="str">
        <f>Resumo!$R$5</f>
        <v>Despesa</v>
      </c>
      <c r="F61528" s="314" t="str">
        <f>Resumo!$R$6</f>
        <v>Despesa Indireta</v>
      </c>
      <c r="G61528" s="327">
        <f>'Comp. Desp. Indiretas'!EB106</f>
        <v>0</v>
      </c>
    </row>
    <row r="61529" spans="1:7" x14ac:dyDescent="0.25">
      <c r="A61529" s="319">
        <f>'Comp. Desp. Indiretas'!$EB$7</f>
        <v>0</v>
      </c>
      <c r="B61529" s="314">
        <f>'Comp. Desp. Indiretas'!$A$107</f>
        <v>0</v>
      </c>
      <c r="D61529" s="315" t="str">
        <f>'Comp. Desp. Indiretas'!$C$107</f>
        <v/>
      </c>
      <c r="E61529" s="314" t="str">
        <f>Resumo!$R$5</f>
        <v>Despesa</v>
      </c>
      <c r="F61529" s="314" t="str">
        <f>Resumo!$R$6</f>
        <v>Despesa Indireta</v>
      </c>
      <c r="G61529" s="327">
        <f>'Comp. Desp. Indiretas'!EB107</f>
        <v>0</v>
      </c>
    </row>
    <row r="61530" spans="1:7" x14ac:dyDescent="0.25">
      <c r="A61530" s="319">
        <f>'Comp. Desp. Indiretas'!$EB$7</f>
        <v>0</v>
      </c>
      <c r="B61530" s="314">
        <f>'Comp. Desp. Indiretas'!$A$108</f>
        <v>0</v>
      </c>
      <c r="D61530" s="315" t="str">
        <f>'Comp. Desp. Indiretas'!$C$108</f>
        <v/>
      </c>
      <c r="E61530" s="314" t="str">
        <f>Resumo!$R$5</f>
        <v>Despesa</v>
      </c>
      <c r="F61530" s="314" t="str">
        <f>Resumo!$R$6</f>
        <v>Despesa Indireta</v>
      </c>
      <c r="G61530" s="327">
        <f>'Comp. Desp. Indiretas'!EB108</f>
        <v>0</v>
      </c>
    </row>
    <row r="61531" spans="1:7" x14ac:dyDescent="0.25">
      <c r="A61531" s="319">
        <f>'Comp. Desp. Indiretas'!$EB$7</f>
        <v>0</v>
      </c>
      <c r="B61531" s="314">
        <f>'Comp. Desp. Indiretas'!$A$109</f>
        <v>0</v>
      </c>
      <c r="D61531" s="315" t="str">
        <f>'Comp. Desp. Indiretas'!$C$109</f>
        <v/>
      </c>
      <c r="E61531" s="314" t="str">
        <f>Resumo!$R$5</f>
        <v>Despesa</v>
      </c>
      <c r="F61531" s="314" t="str">
        <f>Resumo!$R$6</f>
        <v>Despesa Indireta</v>
      </c>
      <c r="G61531" s="327">
        <f>'Comp. Desp. Indiretas'!EB109</f>
        <v>0</v>
      </c>
    </row>
    <row r="61532" spans="1:7" x14ac:dyDescent="0.25">
      <c r="A61532" s="319">
        <f>'Comp. Desp. Indiretas'!$EB$7</f>
        <v>0</v>
      </c>
      <c r="B61532" s="314">
        <f>'Comp. Desp. Indiretas'!$A$110</f>
        <v>0</v>
      </c>
      <c r="D61532" s="315" t="str">
        <f>'Comp. Desp. Indiretas'!$C$110</f>
        <v/>
      </c>
      <c r="E61532" s="314" t="str">
        <f>Resumo!$R$5</f>
        <v>Despesa</v>
      </c>
      <c r="F61532" s="314" t="str">
        <f>Resumo!$R$6</f>
        <v>Despesa Indireta</v>
      </c>
      <c r="G61532" s="327">
        <f>'Comp. Desp. Indiretas'!EB110</f>
        <v>0</v>
      </c>
    </row>
    <row r="61533" spans="1:7" x14ac:dyDescent="0.25">
      <c r="A61533" s="319">
        <f>'Comp. Desp. Indiretas'!$EB$7</f>
        <v>0</v>
      </c>
      <c r="B61533" s="314">
        <f>'Comp. Desp. Indiretas'!$A$111</f>
        <v>0</v>
      </c>
      <c r="D61533" s="315" t="str">
        <f>'Comp. Desp. Indiretas'!$C$111</f>
        <v/>
      </c>
      <c r="E61533" s="314" t="str">
        <f>Resumo!$R$5</f>
        <v>Despesa</v>
      </c>
      <c r="F61533" s="314" t="str">
        <f>Resumo!$R$6</f>
        <v>Despesa Indireta</v>
      </c>
      <c r="G61533" s="327">
        <f>'Comp. Desp. Indiretas'!EB111</f>
        <v>0</v>
      </c>
    </row>
    <row r="61534" spans="1:7" x14ac:dyDescent="0.25">
      <c r="A61534" s="319">
        <f>'Comp. Desp. Indiretas'!$EB$7</f>
        <v>0</v>
      </c>
      <c r="B61534" s="314">
        <f>'Comp. Desp. Indiretas'!$A$112</f>
        <v>0</v>
      </c>
      <c r="D61534" s="315" t="str">
        <f>'Comp. Desp. Indiretas'!$C$112</f>
        <v/>
      </c>
      <c r="E61534" s="314" t="str">
        <f>Resumo!$R$5</f>
        <v>Despesa</v>
      </c>
      <c r="F61534" s="314" t="str">
        <f>Resumo!$R$6</f>
        <v>Despesa Indireta</v>
      </c>
      <c r="G61534" s="327">
        <f>'Comp. Desp. Indiretas'!EB112</f>
        <v>0</v>
      </c>
    </row>
    <row r="61535" spans="1:7" x14ac:dyDescent="0.25">
      <c r="A61535" s="319">
        <f>'Comp. Desp. Indiretas'!$EB$7</f>
        <v>0</v>
      </c>
      <c r="B61535" s="314" t="str">
        <f>'Composições Desp. Diretas'!$A$10</f>
        <v>SE</v>
      </c>
      <c r="C61535" s="314" t="str">
        <f>EAP!$C$9</f>
        <v>PP01</v>
      </c>
      <c r="D61535" s="315" t="str">
        <f>'Composições Desp. Diretas'!$C$10</f>
        <v>Subcontratação: realização do serviço de monit. da QAE</v>
      </c>
      <c r="E61535" s="314" t="str">
        <f>Resumo!$R$5</f>
        <v>Despesa</v>
      </c>
      <c r="F61535" s="314" t="str">
        <f>Resumo!$R$7</f>
        <v>Despesa Direta</v>
      </c>
      <c r="G61535" s="327">
        <f>'Composições Desp. Diretas'!EC10</f>
        <v>0</v>
      </c>
    </row>
    <row r="61536" spans="1:7" x14ac:dyDescent="0.25">
      <c r="A61536" s="319">
        <f>'Comp. Desp. Indiretas'!$EB$7</f>
        <v>0</v>
      </c>
      <c r="B61536" s="314" t="str">
        <f>'Composições Desp. Diretas'!$A$11</f>
        <v>MOC</v>
      </c>
      <c r="C61536" s="314" t="str">
        <f>EAP!$C$9</f>
        <v>PP01</v>
      </c>
      <c r="D61536" s="315" t="str">
        <f>'Composições Desp. Diretas'!$C$11</f>
        <v>ANALISTA DE PROJETOS PLENO</v>
      </c>
      <c r="E61536" s="314" t="str">
        <f>Resumo!$R$5</f>
        <v>Despesa</v>
      </c>
      <c r="F61536" s="314" t="str">
        <f>Resumo!$R$7</f>
        <v>Despesa Direta</v>
      </c>
      <c r="G61536" s="327">
        <f>'Composições Desp. Diretas'!EC11</f>
        <v>0</v>
      </c>
    </row>
    <row r="61537" spans="1:7" x14ac:dyDescent="0.25">
      <c r="A61537" s="319">
        <f>'Comp. Desp. Indiretas'!$EB$7</f>
        <v>0</v>
      </c>
      <c r="B61537" s="314">
        <f>'Composições Desp. Diretas'!$A$12</f>
        <v>0</v>
      </c>
      <c r="C61537" s="314" t="str">
        <f>EAP!$C$9</f>
        <v>PP01</v>
      </c>
      <c r="D61537" s="315">
        <f>'Composições Desp. Diretas'!$C$12</f>
        <v>0</v>
      </c>
      <c r="E61537" s="314" t="str">
        <f>Resumo!$R$5</f>
        <v>Despesa</v>
      </c>
      <c r="F61537" s="314" t="str">
        <f>Resumo!$R$7</f>
        <v>Despesa Direta</v>
      </c>
      <c r="G61537" s="327">
        <f>'Composições Desp. Diretas'!EC12</f>
        <v>0</v>
      </c>
    </row>
    <row r="61538" spans="1:7" x14ac:dyDescent="0.25">
      <c r="A61538" s="319">
        <f>'Comp. Desp. Indiretas'!$EB$7</f>
        <v>0</v>
      </c>
      <c r="B61538" s="314">
        <f>'Composições Desp. Diretas'!$A$13</f>
        <v>0</v>
      </c>
      <c r="C61538" s="314" t="str">
        <f>EAP!$C$9</f>
        <v>PP01</v>
      </c>
      <c r="D61538" s="315">
        <f>'Composições Desp. Diretas'!$C$13</f>
        <v>0</v>
      </c>
      <c r="E61538" s="314" t="str">
        <f>Resumo!$R$5</f>
        <v>Despesa</v>
      </c>
      <c r="F61538" s="314" t="str">
        <f>Resumo!$R$7</f>
        <v>Despesa Direta</v>
      </c>
      <c r="G61538" s="327">
        <f>'Composições Desp. Diretas'!EC13</f>
        <v>0</v>
      </c>
    </row>
    <row r="61539" spans="1:7" x14ac:dyDescent="0.25">
      <c r="A61539" s="319">
        <f>'Comp. Desp. Indiretas'!$EB$7</f>
        <v>0</v>
      </c>
      <c r="B61539" s="314">
        <f>'Composições Desp. Diretas'!$A$14</f>
        <v>0</v>
      </c>
      <c r="C61539" s="314" t="str">
        <f>EAP!$C$9</f>
        <v>PP01</v>
      </c>
      <c r="D61539" s="315">
        <f>'Composições Desp. Diretas'!$C$14</f>
        <v>0</v>
      </c>
      <c r="E61539" s="314" t="str">
        <f>Resumo!$R$5</f>
        <v>Despesa</v>
      </c>
      <c r="F61539" s="314" t="str">
        <f>Resumo!$R$7</f>
        <v>Despesa Direta</v>
      </c>
      <c r="G61539" s="327">
        <f>'Composições Desp. Diretas'!EC14</f>
        <v>0</v>
      </c>
    </row>
    <row r="61540" spans="1:7" x14ac:dyDescent="0.25">
      <c r="A61540" s="319">
        <f>'Comp. Desp. Indiretas'!$EB$7</f>
        <v>0</v>
      </c>
      <c r="B61540" s="314">
        <f>'Composições Desp. Diretas'!$A$15</f>
        <v>0</v>
      </c>
      <c r="C61540" s="314" t="str">
        <f>EAP!$C$9</f>
        <v>PP01</v>
      </c>
      <c r="D61540" s="315">
        <f>'Composições Desp. Diretas'!$C$15</f>
        <v>0</v>
      </c>
      <c r="E61540" s="314" t="str">
        <f>Resumo!$R$5</f>
        <v>Despesa</v>
      </c>
      <c r="F61540" s="314" t="str">
        <f>Resumo!$R$7</f>
        <v>Despesa Direta</v>
      </c>
      <c r="G61540" s="327">
        <f>'Composições Desp. Diretas'!EC15</f>
        <v>0</v>
      </c>
    </row>
    <row r="61541" spans="1:7" x14ac:dyDescent="0.25">
      <c r="A61541" s="319">
        <f>'Comp. Desp. Indiretas'!$EB$7</f>
        <v>0</v>
      </c>
      <c r="B61541" s="314">
        <f>'Composições Desp. Diretas'!$A$16</f>
        <v>0</v>
      </c>
      <c r="C61541" s="314" t="str">
        <f>EAP!$C$9</f>
        <v>PP01</v>
      </c>
      <c r="D61541" s="315">
        <f>'Composições Desp. Diretas'!$C$16</f>
        <v>0</v>
      </c>
      <c r="E61541" s="314" t="str">
        <f>Resumo!$R$5</f>
        <v>Despesa</v>
      </c>
      <c r="F61541" s="314" t="str">
        <f>Resumo!$R$7</f>
        <v>Despesa Direta</v>
      </c>
      <c r="G61541" s="327">
        <f>'Composições Desp. Diretas'!EC16</f>
        <v>0</v>
      </c>
    </row>
    <row r="61542" spans="1:7" x14ac:dyDescent="0.25">
      <c r="A61542" s="319">
        <f>'Comp. Desp. Indiretas'!$EB$7</f>
        <v>0</v>
      </c>
      <c r="B61542" s="314">
        <f>'Composições Desp. Diretas'!$A$17</f>
        <v>0</v>
      </c>
      <c r="C61542" s="314" t="str">
        <f>EAP!$C$9</f>
        <v>PP01</v>
      </c>
      <c r="D61542" s="315">
        <f>'Composições Desp. Diretas'!$C$17</f>
        <v>0</v>
      </c>
      <c r="E61542" s="314" t="str">
        <f>Resumo!$R$5</f>
        <v>Despesa</v>
      </c>
      <c r="F61542" s="314" t="str">
        <f>Resumo!$R$7</f>
        <v>Despesa Direta</v>
      </c>
      <c r="G61542" s="327">
        <f>'Composições Desp. Diretas'!EC17</f>
        <v>0</v>
      </c>
    </row>
    <row r="61543" spans="1:7" x14ac:dyDescent="0.25">
      <c r="A61543" s="319">
        <f>'Comp. Desp. Indiretas'!$EB$7</f>
        <v>0</v>
      </c>
      <c r="B61543" s="314">
        <f>'Composições Desp. Diretas'!$A$18</f>
        <v>0</v>
      </c>
      <c r="C61543" s="314" t="str">
        <f>EAP!$C$9</f>
        <v>PP01</v>
      </c>
      <c r="D61543" s="315">
        <f>'Composições Desp. Diretas'!$C$18</f>
        <v>0</v>
      </c>
      <c r="E61543" s="314" t="str">
        <f>Resumo!$R$5</f>
        <v>Despesa</v>
      </c>
      <c r="F61543" s="314" t="str">
        <f>Resumo!$R$7</f>
        <v>Despesa Direta</v>
      </c>
      <c r="G61543" s="327">
        <f>'Composições Desp. Diretas'!EC18</f>
        <v>0</v>
      </c>
    </row>
    <row r="61544" spans="1:7" x14ac:dyDescent="0.25">
      <c r="A61544" s="319">
        <f>'Comp. Desp. Indiretas'!$EB$7</f>
        <v>0</v>
      </c>
      <c r="B61544" s="314">
        <f>'Composições Desp. Diretas'!$A$19</f>
        <v>0</v>
      </c>
      <c r="C61544" s="314" t="str">
        <f>EAP!$C$9</f>
        <v>PP01</v>
      </c>
      <c r="D61544" s="315">
        <f>'Composições Desp. Diretas'!$C$19</f>
        <v>0</v>
      </c>
      <c r="E61544" s="314" t="str">
        <f>Resumo!$R$5</f>
        <v>Despesa</v>
      </c>
      <c r="F61544" s="314" t="str">
        <f>Resumo!$R$7</f>
        <v>Despesa Direta</v>
      </c>
      <c r="G61544" s="327">
        <f>'Composições Desp. Diretas'!EC19</f>
        <v>0</v>
      </c>
    </row>
    <row r="61545" spans="1:7" x14ac:dyDescent="0.25">
      <c r="A61545" s="319">
        <f>'Comp. Desp. Indiretas'!$EB$7</f>
        <v>0</v>
      </c>
      <c r="B61545" s="314">
        <f>'Composições Desp. Diretas'!$A$20</f>
        <v>0</v>
      </c>
      <c r="C61545" s="314" t="str">
        <f>EAP!$C$9</f>
        <v>PP01</v>
      </c>
      <c r="D61545" s="315">
        <f>'Composições Desp. Diretas'!$C$20</f>
        <v>0</v>
      </c>
      <c r="E61545" s="314" t="str">
        <f>Resumo!$R$5</f>
        <v>Despesa</v>
      </c>
      <c r="F61545" s="314" t="str">
        <f>Resumo!$R$7</f>
        <v>Despesa Direta</v>
      </c>
      <c r="G61545" s="327">
        <f>'Composições Desp. Diretas'!EC20</f>
        <v>0</v>
      </c>
    </row>
    <row r="61546" spans="1:7" x14ac:dyDescent="0.25">
      <c r="A61546" s="319">
        <f>'Comp. Desp. Indiretas'!$EB$7</f>
        <v>0</v>
      </c>
      <c r="B61546" s="314">
        <f>'Composições Desp. Diretas'!$A$21</f>
        <v>0</v>
      </c>
      <c r="C61546" s="314" t="str">
        <f>EAP!$C$9</f>
        <v>PP01</v>
      </c>
      <c r="D61546" s="315">
        <f>'Composições Desp. Diretas'!$C$21</f>
        <v>0</v>
      </c>
      <c r="E61546" s="314" t="str">
        <f>Resumo!$R$5</f>
        <v>Despesa</v>
      </c>
      <c r="F61546" s="314" t="str">
        <f>Resumo!$R$7</f>
        <v>Despesa Direta</v>
      </c>
      <c r="G61546" s="327">
        <f>'Composições Desp. Diretas'!EC21</f>
        <v>0</v>
      </c>
    </row>
    <row r="61547" spans="1:7" x14ac:dyDescent="0.25">
      <c r="A61547" s="319">
        <f>'Comp. Desp. Indiretas'!$EB$7</f>
        <v>0</v>
      </c>
      <c r="B61547" s="314">
        <f>'Composições Desp. Diretas'!$A$22</f>
        <v>0</v>
      </c>
      <c r="C61547" s="314" t="str">
        <f>EAP!$C$9</f>
        <v>PP01</v>
      </c>
      <c r="D61547" s="315">
        <f>'Composições Desp. Diretas'!$C$22</f>
        <v>0</v>
      </c>
      <c r="E61547" s="314" t="str">
        <f>Resumo!$R$5</f>
        <v>Despesa</v>
      </c>
      <c r="F61547" s="314" t="str">
        <f>Resumo!$R$7</f>
        <v>Despesa Direta</v>
      </c>
      <c r="G61547" s="327">
        <f>'Composições Desp. Diretas'!EC22</f>
        <v>0</v>
      </c>
    </row>
    <row r="61548" spans="1:7" x14ac:dyDescent="0.25">
      <c r="A61548" s="319">
        <f>'Comp. Desp. Indiretas'!$EB$7</f>
        <v>0</v>
      </c>
      <c r="B61548" s="314">
        <f>'Composições Desp. Diretas'!$A$23</f>
        <v>0</v>
      </c>
      <c r="C61548" s="314" t="str">
        <f>EAP!$C$9</f>
        <v>PP01</v>
      </c>
      <c r="D61548" s="315">
        <f>'Composições Desp. Diretas'!$C$23</f>
        <v>0</v>
      </c>
      <c r="E61548" s="314" t="str">
        <f>Resumo!$R$5</f>
        <v>Despesa</v>
      </c>
      <c r="F61548" s="314" t="str">
        <f>Resumo!$R$7</f>
        <v>Despesa Direta</v>
      </c>
      <c r="G61548" s="327">
        <f>'Composições Desp. Diretas'!EC23</f>
        <v>0</v>
      </c>
    </row>
    <row r="61566" spans="1:7" x14ac:dyDescent="0.25">
      <c r="A61566" s="319">
        <f>'Comp. Desp. Indiretas'!$EB$7</f>
        <v>0</v>
      </c>
      <c r="B61566" s="314" t="str">
        <f>'Composições Desp. Diretas'!$A$25</f>
        <v>MOC</v>
      </c>
      <c r="C61566" s="314" t="str">
        <f>EAP!$C$10</f>
        <v>PP02</v>
      </c>
      <c r="D61566" s="315" t="str">
        <f>'Composições Desp. Diretas'!$C$25</f>
        <v>TÉCNICO OPERACIONAL</v>
      </c>
      <c r="E61566" s="314" t="str">
        <f>Resumo!$R$5</f>
        <v>Despesa</v>
      </c>
      <c r="F61566" s="314" t="str">
        <f>Resumo!$R$7</f>
        <v>Despesa Direta</v>
      </c>
      <c r="G61566" s="327">
        <f>'Composições Desp. Diretas'!EC25</f>
        <v>0</v>
      </c>
    </row>
    <row r="61567" spans="1:7" x14ac:dyDescent="0.25">
      <c r="A61567" s="319">
        <f>'Comp. Desp. Indiretas'!$EB$7</f>
        <v>0</v>
      </c>
      <c r="B61567" s="314" t="str">
        <f>'Composições Desp. Diretas'!$A$26</f>
        <v>SE</v>
      </c>
      <c r="C61567" s="314" t="str">
        <f>EAP!$C$10</f>
        <v>PP02</v>
      </c>
      <c r="D61567" s="315" t="str">
        <f>'Composições Desp. Diretas'!$C$26</f>
        <v>Pedágio</v>
      </c>
      <c r="E61567" s="314" t="str">
        <f>Resumo!$R$5</f>
        <v>Despesa</v>
      </c>
      <c r="F61567" s="314" t="str">
        <f>Resumo!$R$7</f>
        <v>Despesa Direta</v>
      </c>
      <c r="G61567" s="327">
        <f>'Composições Desp. Diretas'!EC26</f>
        <v>0</v>
      </c>
    </row>
    <row r="61568" spans="1:7" x14ac:dyDescent="0.25">
      <c r="A61568" s="319">
        <f>'Comp. Desp. Indiretas'!$EB$7</f>
        <v>0</v>
      </c>
      <c r="B61568" s="314" t="str">
        <f>'Composições Desp. Diretas'!$A$27</f>
        <v>SE</v>
      </c>
      <c r="C61568" s="314" t="str">
        <f>EAP!$C$10</f>
        <v>PP02</v>
      </c>
      <c r="D61568" s="315" t="str">
        <f>'Composições Desp. Diretas'!$C$27</f>
        <v>Despacho ida e volta - sonômetro</v>
      </c>
      <c r="E61568" s="314" t="str">
        <f>Resumo!$R$5</f>
        <v>Despesa</v>
      </c>
      <c r="F61568" s="314" t="str">
        <f>Resumo!$R$7</f>
        <v>Despesa Direta</v>
      </c>
      <c r="G61568" s="327">
        <f>'Composições Desp. Diretas'!EC27</f>
        <v>0</v>
      </c>
    </row>
    <row r="61569" spans="1:7" x14ac:dyDescent="0.25">
      <c r="A61569" s="319">
        <f>'Comp. Desp. Indiretas'!$EB$7</f>
        <v>0</v>
      </c>
      <c r="B61569" s="314" t="str">
        <f>'Composições Desp. Diretas'!$A$28</f>
        <v>DG</v>
      </c>
      <c r="C61569" s="314" t="str">
        <f>EAP!$C$10</f>
        <v>PP02</v>
      </c>
      <c r="D61569" s="315" t="str">
        <f>'Composições Desp. Diretas'!$C$28</f>
        <v>ALUGUEL DE VEICULO LEVE</v>
      </c>
      <c r="E61569" s="314" t="str">
        <f>Resumo!$R$5</f>
        <v>Despesa</v>
      </c>
      <c r="F61569" s="314" t="str">
        <f>Resumo!$R$7</f>
        <v>Despesa Direta</v>
      </c>
      <c r="G61569" s="327">
        <f>'Composições Desp. Diretas'!EC28</f>
        <v>0</v>
      </c>
    </row>
    <row r="61570" spans="1:7" x14ac:dyDescent="0.25">
      <c r="A61570" s="319">
        <f>'Comp. Desp. Indiretas'!$EB$7</f>
        <v>0</v>
      </c>
      <c r="B61570" s="314" t="str">
        <f>'Composições Desp. Diretas'!$A$29</f>
        <v>DG</v>
      </c>
      <c r="C61570" s="314" t="str">
        <f>EAP!$C$10</f>
        <v>PP02</v>
      </c>
      <c r="D61570" s="315" t="str">
        <f>'Composições Desp. Diretas'!$C$29</f>
        <v>COMBUSTÍVEL - GASOLINA</v>
      </c>
      <c r="E61570" s="314" t="str">
        <f>Resumo!$R$5</f>
        <v>Despesa</v>
      </c>
      <c r="F61570" s="314" t="str">
        <f>Resumo!$R$7</f>
        <v>Despesa Direta</v>
      </c>
      <c r="G61570" s="327">
        <f>'Composições Desp. Diretas'!EC29</f>
        <v>0</v>
      </c>
    </row>
    <row r="61571" spans="1:7" x14ac:dyDescent="0.25">
      <c r="A61571" s="319">
        <f>'Comp. Desp. Indiretas'!$EB$7</f>
        <v>0</v>
      </c>
      <c r="B61571" s="314">
        <f>'Composições Desp. Diretas'!$A$30</f>
        <v>0</v>
      </c>
      <c r="C61571" s="314" t="str">
        <f>EAP!$C$10</f>
        <v>PP02</v>
      </c>
      <c r="D61571" s="315">
        <f>'Composições Desp. Diretas'!$C$30</f>
        <v>0</v>
      </c>
      <c r="E61571" s="314" t="str">
        <f>Resumo!$R$5</f>
        <v>Despesa</v>
      </c>
      <c r="F61571" s="314" t="str">
        <f>Resumo!$R$7</f>
        <v>Despesa Direta</v>
      </c>
      <c r="G61571" s="327">
        <f>'Composições Desp. Diretas'!EC30</f>
        <v>0</v>
      </c>
    </row>
    <row r="61572" spans="1:7" x14ac:dyDescent="0.25">
      <c r="A61572" s="319">
        <f>'Comp. Desp. Indiretas'!$EB$7</f>
        <v>0</v>
      </c>
      <c r="B61572" s="314">
        <f>'Composições Desp. Diretas'!$A$31</f>
        <v>0</v>
      </c>
      <c r="C61572" s="314" t="str">
        <f>EAP!$C$10</f>
        <v>PP02</v>
      </c>
      <c r="D61572" s="315">
        <f>'Composições Desp. Diretas'!$C$31</f>
        <v>0</v>
      </c>
      <c r="E61572" s="314" t="str">
        <f>Resumo!$R$5</f>
        <v>Despesa</v>
      </c>
      <c r="F61572" s="314" t="str">
        <f>Resumo!$R$7</f>
        <v>Despesa Direta</v>
      </c>
      <c r="G61572" s="327">
        <f>'Composições Desp. Diretas'!EC31</f>
        <v>0</v>
      </c>
    </row>
    <row r="61573" spans="1:7" x14ac:dyDescent="0.25">
      <c r="A61573" s="319">
        <f>'Comp. Desp. Indiretas'!$EB$7</f>
        <v>0</v>
      </c>
      <c r="B61573" s="314" t="str">
        <f>'Composições Desp. Diretas'!$A$32</f>
        <v>MOC</v>
      </c>
      <c r="C61573" s="314" t="str">
        <f>EAP!$C$10</f>
        <v>PP02</v>
      </c>
      <c r="D61573" s="315" t="str">
        <f>'Composições Desp. Diretas'!$C$32</f>
        <v>COORD. DE PROJETO</v>
      </c>
      <c r="E61573" s="314" t="str">
        <f>Resumo!$R$5</f>
        <v>Despesa</v>
      </c>
      <c r="F61573" s="314" t="str">
        <f>Resumo!$R$7</f>
        <v>Despesa Direta</v>
      </c>
      <c r="G61573" s="327">
        <f>'Composições Desp. Diretas'!EC32</f>
        <v>0</v>
      </c>
    </row>
    <row r="61574" spans="1:7" x14ac:dyDescent="0.25">
      <c r="A61574" s="319">
        <f>'Comp. Desp. Indiretas'!$EB$7</f>
        <v>0</v>
      </c>
      <c r="B61574" s="314" t="str">
        <f>'Composições Desp. Diretas'!$A$33</f>
        <v>MOC</v>
      </c>
      <c r="C61574" s="314" t="str">
        <f>EAP!$C$10</f>
        <v>PP02</v>
      </c>
      <c r="D61574" s="315" t="str">
        <f>'Composições Desp. Diretas'!$C$33</f>
        <v>ANALISTA DE PROJETOS PLENO</v>
      </c>
      <c r="E61574" s="314" t="str">
        <f>Resumo!$R$5</f>
        <v>Despesa</v>
      </c>
      <c r="F61574" s="314" t="str">
        <f>Resumo!$R$7</f>
        <v>Despesa Direta</v>
      </c>
      <c r="G61574" s="327">
        <f>'Composições Desp. Diretas'!EC33</f>
        <v>0</v>
      </c>
    </row>
    <row r="61575" spans="1:7" x14ac:dyDescent="0.25">
      <c r="A61575" s="319">
        <f>'Comp. Desp. Indiretas'!$EB$7</f>
        <v>0</v>
      </c>
      <c r="B61575" s="314" t="str">
        <f>'Composições Desp. Diretas'!$A$34</f>
        <v>MOC</v>
      </c>
      <c r="C61575" s="314" t="str">
        <f>EAP!$C$10</f>
        <v>PP02</v>
      </c>
      <c r="D61575" s="315" t="str">
        <f>'Composições Desp. Diretas'!$C$34</f>
        <v>ASSISTENTE DE PROJETOS</v>
      </c>
      <c r="E61575" s="314" t="str">
        <f>Resumo!$R$5</f>
        <v>Despesa</v>
      </c>
      <c r="F61575" s="314" t="str">
        <f>Resumo!$R$7</f>
        <v>Despesa Direta</v>
      </c>
      <c r="G61575" s="327">
        <f>'Composições Desp. Diretas'!EC34</f>
        <v>0</v>
      </c>
    </row>
    <row r="61576" spans="1:7" x14ac:dyDescent="0.25">
      <c r="A61576" s="319">
        <f>'Comp. Desp. Indiretas'!$EB$7</f>
        <v>0</v>
      </c>
      <c r="B61576" s="314" t="str">
        <f>'Composições Desp. Diretas'!$A$35</f>
        <v>MOC</v>
      </c>
      <c r="C61576" s="314" t="str">
        <f>EAP!$C$10</f>
        <v>PP02</v>
      </c>
      <c r="D61576" s="315" t="str">
        <f>'Composições Desp. Diretas'!$C$35</f>
        <v>ANALISTA DE GEOPROCESSAMENTO</v>
      </c>
      <c r="E61576" s="314" t="str">
        <f>Resumo!$R$5</f>
        <v>Despesa</v>
      </c>
      <c r="F61576" s="314" t="str">
        <f>Resumo!$R$7</f>
        <v>Despesa Direta</v>
      </c>
      <c r="G61576" s="327">
        <f>'Composições Desp. Diretas'!EC35</f>
        <v>0</v>
      </c>
    </row>
    <row r="61577" spans="1:7" x14ac:dyDescent="0.25">
      <c r="A61577" s="319">
        <f>'Comp. Desp. Indiretas'!$EB$7</f>
        <v>0</v>
      </c>
      <c r="B61577" s="314">
        <f>'Composições Desp. Diretas'!$A$36</f>
        <v>0</v>
      </c>
      <c r="C61577" s="314" t="str">
        <f>EAP!$C$10</f>
        <v>PP02</v>
      </c>
      <c r="D61577" s="315">
        <f>'Composições Desp. Diretas'!$C$36</f>
        <v>0</v>
      </c>
      <c r="E61577" s="314" t="str">
        <f>Resumo!$R$5</f>
        <v>Despesa</v>
      </c>
      <c r="F61577" s="314" t="str">
        <f>Resumo!$R$7</f>
        <v>Despesa Direta</v>
      </c>
      <c r="G61577" s="327">
        <f>'Composições Desp. Diretas'!EC36</f>
        <v>0</v>
      </c>
    </row>
    <row r="61578" spans="1:7" x14ac:dyDescent="0.25">
      <c r="A61578" s="319">
        <f>'Comp. Desp. Indiretas'!$EB$7</f>
        <v>0</v>
      </c>
      <c r="B61578" s="314">
        <f>'Composições Desp. Diretas'!$A$37</f>
        <v>0</v>
      </c>
      <c r="C61578" s="314" t="str">
        <f>EAP!$C$10</f>
        <v>PP02</v>
      </c>
      <c r="D61578" s="315">
        <f>'Composições Desp. Diretas'!$C$37</f>
        <v>0</v>
      </c>
      <c r="E61578" s="314" t="str">
        <f>Resumo!$R$5</f>
        <v>Despesa</v>
      </c>
      <c r="F61578" s="314" t="str">
        <f>Resumo!$R$7</f>
        <v>Despesa Direta</v>
      </c>
      <c r="G61578" s="327">
        <f>'Composições Desp. Diretas'!EC37</f>
        <v>0</v>
      </c>
    </row>
    <row r="61579" spans="1:7" x14ac:dyDescent="0.25">
      <c r="A61579" s="319">
        <f>'Comp. Desp. Indiretas'!$EB$7</f>
        <v>0</v>
      </c>
      <c r="B61579" s="314">
        <f>'Composições Desp. Diretas'!$A$38</f>
        <v>0</v>
      </c>
      <c r="C61579" s="314" t="str">
        <f>EAP!$C$10</f>
        <v>PP02</v>
      </c>
      <c r="D61579" s="315">
        <f>'Composições Desp. Diretas'!$C$38</f>
        <v>0</v>
      </c>
      <c r="E61579" s="314" t="str">
        <f>Resumo!$R$5</f>
        <v>Despesa</v>
      </c>
      <c r="F61579" s="314" t="str">
        <f>Resumo!$R$7</f>
        <v>Despesa Direta</v>
      </c>
      <c r="G61579" s="327">
        <f>'Composições Desp. Diretas'!EC38</f>
        <v>0</v>
      </c>
    </row>
    <row r="61580" spans="1:7" x14ac:dyDescent="0.25">
      <c r="A61580" s="319">
        <f>'Comp. Desp. Indiretas'!$EB$7</f>
        <v>0</v>
      </c>
      <c r="B61580" s="314">
        <f>'Composições Desp. Diretas'!$A$39</f>
        <v>0</v>
      </c>
      <c r="C61580" s="314" t="str">
        <f>EAP!$C$10</f>
        <v>PP02</v>
      </c>
      <c r="D61580" s="315">
        <f>'Composições Desp. Diretas'!$C$39</f>
        <v>0</v>
      </c>
      <c r="E61580" s="314" t="str">
        <f>Resumo!$R$5</f>
        <v>Despesa</v>
      </c>
      <c r="F61580" s="314" t="str">
        <f>Resumo!$R$7</f>
        <v>Despesa Direta</v>
      </c>
      <c r="G61580" s="327">
        <f>'Composições Desp. Diretas'!EC39</f>
        <v>0</v>
      </c>
    </row>
    <row r="61581" spans="1:7" x14ac:dyDescent="0.25">
      <c r="A61581" s="319">
        <f>'Comp. Desp. Indiretas'!$EB$7</f>
        <v>0</v>
      </c>
      <c r="B61581" s="314">
        <f>'Composições Desp. Diretas'!$A$40</f>
        <v>0</v>
      </c>
      <c r="C61581" s="314" t="str">
        <f>EAP!$C$10</f>
        <v>PP02</v>
      </c>
      <c r="D61581" s="315">
        <f>'Composições Desp. Diretas'!$C$40</f>
        <v>0</v>
      </c>
      <c r="E61581" s="314" t="str">
        <f>Resumo!$R$5</f>
        <v>Despesa</v>
      </c>
      <c r="F61581" s="314" t="str">
        <f>Resumo!$R$7</f>
        <v>Despesa Direta</v>
      </c>
      <c r="G61581" s="327">
        <f>'Composições Desp. Diretas'!EC40</f>
        <v>0</v>
      </c>
    </row>
    <row r="61582" spans="1:7" x14ac:dyDescent="0.25">
      <c r="A61582" s="319">
        <f>'Comp. Desp. Indiretas'!$EB$7</f>
        <v>0</v>
      </c>
      <c r="B61582" s="314">
        <f>'Composições Desp. Diretas'!$A$41</f>
        <v>0</v>
      </c>
      <c r="C61582" s="314" t="str">
        <f>EAP!$C$10</f>
        <v>PP02</v>
      </c>
      <c r="D61582" s="315">
        <f>'Composições Desp. Diretas'!$C$41</f>
        <v>0</v>
      </c>
      <c r="E61582" s="314" t="str">
        <f>Resumo!$R$5</f>
        <v>Despesa</v>
      </c>
      <c r="F61582" s="314" t="str">
        <f>Resumo!$R$7</f>
        <v>Despesa Direta</v>
      </c>
      <c r="G61582" s="327">
        <f>'Composições Desp. Diretas'!EC41</f>
        <v>0</v>
      </c>
    </row>
    <row r="61583" spans="1:7" x14ac:dyDescent="0.25">
      <c r="A61583" s="319">
        <f>'Comp. Desp. Indiretas'!$EB$7</f>
        <v>0</v>
      </c>
      <c r="B61583" s="314">
        <f>'Composições Desp. Diretas'!$A$42</f>
        <v>0</v>
      </c>
      <c r="C61583" s="314" t="str">
        <f>EAP!$C$10</f>
        <v>PP02</v>
      </c>
      <c r="D61583" s="315">
        <f>'Composições Desp. Diretas'!$C$42</f>
        <v>0</v>
      </c>
      <c r="E61583" s="314" t="str">
        <f>Resumo!$R$5</f>
        <v>Despesa</v>
      </c>
      <c r="F61583" s="314" t="str">
        <f>Resumo!$R$7</f>
        <v>Despesa Direta</v>
      </c>
      <c r="G61583" s="327">
        <f>'Composições Desp. Diretas'!EC42</f>
        <v>0</v>
      </c>
    </row>
    <row r="61584" spans="1:7" x14ac:dyDescent="0.25">
      <c r="A61584" s="319">
        <f>'Comp. Desp. Indiretas'!$EB$7</f>
        <v>0</v>
      </c>
      <c r="B61584" s="314">
        <f>'Composições Desp. Diretas'!$A$43</f>
        <v>0</v>
      </c>
      <c r="C61584" s="314" t="str">
        <f>EAP!$C$10</f>
        <v>PP02</v>
      </c>
      <c r="D61584" s="315">
        <f>'Composições Desp. Diretas'!$C$43</f>
        <v>0</v>
      </c>
      <c r="E61584" s="314" t="str">
        <f>Resumo!$R$5</f>
        <v>Despesa</v>
      </c>
      <c r="F61584" s="314" t="str">
        <f>Resumo!$R$7</f>
        <v>Despesa Direta</v>
      </c>
      <c r="G61584" s="327">
        <f>'Composições Desp. Diretas'!EC43</f>
        <v>0</v>
      </c>
    </row>
    <row r="61585" spans="1:7" x14ac:dyDescent="0.25">
      <c r="A61585" s="319">
        <f>'Comp. Desp. Indiretas'!$EB$7</f>
        <v>0</v>
      </c>
      <c r="B61585" s="314">
        <f>'Composições Desp. Diretas'!$A$44</f>
        <v>0</v>
      </c>
      <c r="C61585" s="314" t="str">
        <f>EAP!$C$10</f>
        <v>PP02</v>
      </c>
      <c r="D61585" s="315">
        <f>'Composições Desp. Diretas'!$C$44</f>
        <v>0</v>
      </c>
      <c r="E61585" s="314" t="str">
        <f>Resumo!$R$5</f>
        <v>Despesa</v>
      </c>
      <c r="F61585" s="314" t="str">
        <f>Resumo!$R$7</f>
        <v>Despesa Direta</v>
      </c>
      <c r="G61585" s="327">
        <f>'Composições Desp. Diretas'!EC44</f>
        <v>0</v>
      </c>
    </row>
    <row r="61586" spans="1:7" x14ac:dyDescent="0.25">
      <c r="A61586" s="319">
        <f>'Comp. Desp. Indiretas'!$EB$7</f>
        <v>0</v>
      </c>
      <c r="B61586" s="314">
        <f>'Composições Desp. Diretas'!$A$45</f>
        <v>0</v>
      </c>
      <c r="C61586" s="314" t="str">
        <f>EAP!$C$10</f>
        <v>PP02</v>
      </c>
      <c r="D61586" s="315">
        <f>'Composições Desp. Diretas'!$C$45</f>
        <v>0</v>
      </c>
      <c r="E61586" s="314" t="str">
        <f>Resumo!$R$5</f>
        <v>Despesa</v>
      </c>
      <c r="F61586" s="314" t="str">
        <f>Resumo!$R$7</f>
        <v>Despesa Direta</v>
      </c>
      <c r="G61586" s="327">
        <f>'Composições Desp. Diretas'!EC45</f>
        <v>0</v>
      </c>
    </row>
    <row r="61587" spans="1:7" x14ac:dyDescent="0.25">
      <c r="A61587" s="319">
        <f>'Comp. Desp. Indiretas'!$EB$7</f>
        <v>0</v>
      </c>
      <c r="B61587" s="314">
        <f>'Composições Desp. Diretas'!$A$46</f>
        <v>0</v>
      </c>
      <c r="C61587" s="314" t="str">
        <f>EAP!$C$10</f>
        <v>PP02</v>
      </c>
      <c r="D61587" s="315">
        <f>'Composições Desp. Diretas'!$C$46</f>
        <v>0</v>
      </c>
      <c r="E61587" s="314" t="str">
        <f>Resumo!$R$5</f>
        <v>Despesa</v>
      </c>
      <c r="F61587" s="314" t="str">
        <f>Resumo!$R$7</f>
        <v>Despesa Direta</v>
      </c>
      <c r="G61587" s="327">
        <f>'Composições Desp. Diretas'!EC46</f>
        <v>0</v>
      </c>
    </row>
    <row r="61588" spans="1:7" x14ac:dyDescent="0.25">
      <c r="A61588" s="319">
        <f>'Comp. Desp. Indiretas'!$EB$7</f>
        <v>0</v>
      </c>
      <c r="B61588" s="314">
        <f>'Composições Desp. Diretas'!$A$47</f>
        <v>0</v>
      </c>
      <c r="C61588" s="314" t="str">
        <f>EAP!$C$10</f>
        <v>PP02</v>
      </c>
      <c r="D61588" s="315">
        <f>'Composições Desp. Diretas'!$C$47</f>
        <v>0</v>
      </c>
      <c r="E61588" s="314" t="str">
        <f>Resumo!$R$5</f>
        <v>Despesa</v>
      </c>
      <c r="F61588" s="314" t="str">
        <f>Resumo!$R$7</f>
        <v>Despesa Direta</v>
      </c>
      <c r="G61588" s="327">
        <f>'Composições Desp. Diretas'!EC47</f>
        <v>0</v>
      </c>
    </row>
    <row r="61589" spans="1:7" x14ac:dyDescent="0.25">
      <c r="A61589" s="319">
        <f>'Comp. Desp. Indiretas'!$EB$7</f>
        <v>0</v>
      </c>
      <c r="B61589" s="314">
        <f>'Composições Desp. Diretas'!$A$48</f>
        <v>0</v>
      </c>
      <c r="C61589" s="314" t="str">
        <f>EAP!$C$10</f>
        <v>PP02</v>
      </c>
      <c r="D61589" s="315">
        <f>'Composições Desp. Diretas'!$C$48</f>
        <v>0</v>
      </c>
      <c r="E61589" s="314" t="str">
        <f>Resumo!$R$5</f>
        <v>Despesa</v>
      </c>
      <c r="F61589" s="314" t="str">
        <f>Resumo!$R$7</f>
        <v>Despesa Direta</v>
      </c>
      <c r="G61589" s="327">
        <f>'Composições Desp. Diretas'!EC48</f>
        <v>0</v>
      </c>
    </row>
    <row r="61590" spans="1:7" x14ac:dyDescent="0.25">
      <c r="A61590" s="319">
        <f>'Comp. Desp. Indiretas'!$EB$7</f>
        <v>0</v>
      </c>
      <c r="B61590" s="314">
        <f>'Composições Desp. Diretas'!$A$49</f>
        <v>0</v>
      </c>
      <c r="C61590" s="314" t="str">
        <f>EAP!$C$10</f>
        <v>PP02</v>
      </c>
      <c r="D61590" s="315">
        <f>'Composições Desp. Diretas'!$C$49</f>
        <v>0</v>
      </c>
      <c r="E61590" s="314" t="str">
        <f>Resumo!$R$5</f>
        <v>Despesa</v>
      </c>
      <c r="F61590" s="314" t="str">
        <f>Resumo!$R$7</f>
        <v>Despesa Direta</v>
      </c>
      <c r="G61590" s="327">
        <f>'Composições Desp. Diretas'!EC49</f>
        <v>0</v>
      </c>
    </row>
    <row r="61591" spans="1:7" x14ac:dyDescent="0.25">
      <c r="A61591" s="319">
        <f>'Comp. Desp. Indiretas'!$EB$7</f>
        <v>0</v>
      </c>
      <c r="B61591" s="314">
        <f>'Composições Desp. Diretas'!$A$50</f>
        <v>0</v>
      </c>
      <c r="C61591" s="314" t="str">
        <f>EAP!$C$10</f>
        <v>PP02</v>
      </c>
      <c r="D61591" s="315">
        <f>'Composições Desp. Diretas'!$C$50</f>
        <v>0</v>
      </c>
      <c r="E61591" s="314" t="str">
        <f>Resumo!$R$5</f>
        <v>Despesa</v>
      </c>
      <c r="F61591" s="314" t="str">
        <f>Resumo!$R$7</f>
        <v>Despesa Direta</v>
      </c>
      <c r="G61591" s="327">
        <f>'Composições Desp. Diretas'!EC50</f>
        <v>0</v>
      </c>
    </row>
    <row r="61592" spans="1:7" x14ac:dyDescent="0.25">
      <c r="A61592" s="319">
        <f>'Comp. Desp. Indiretas'!$EB$7</f>
        <v>0</v>
      </c>
      <c r="B61592" s="314">
        <f>'Composições Desp. Diretas'!$A$51</f>
        <v>0</v>
      </c>
      <c r="C61592" s="314" t="str">
        <f>EAP!$C$10</f>
        <v>PP02</v>
      </c>
      <c r="D61592" s="315">
        <f>'Composições Desp. Diretas'!$C$51</f>
        <v>0</v>
      </c>
      <c r="E61592" s="314" t="str">
        <f>Resumo!$R$5</f>
        <v>Despesa</v>
      </c>
      <c r="F61592" s="314" t="str">
        <f>Resumo!$R$7</f>
        <v>Despesa Direta</v>
      </c>
      <c r="G61592" s="327">
        <f>'Composições Desp. Diretas'!EC51</f>
        <v>0</v>
      </c>
    </row>
    <row r="61593" spans="1:7" x14ac:dyDescent="0.25">
      <c r="A61593" s="319">
        <f>'Comp. Desp. Indiretas'!$EB$7</f>
        <v>0</v>
      </c>
      <c r="B61593" s="314">
        <f>'Composições Desp. Diretas'!$A$52</f>
        <v>0</v>
      </c>
      <c r="C61593" s="314" t="str">
        <f>EAP!$C$10</f>
        <v>PP02</v>
      </c>
      <c r="D61593" s="315">
        <f>'Composições Desp. Diretas'!$C$52</f>
        <v>0</v>
      </c>
      <c r="E61593" s="314" t="str">
        <f>Resumo!$R$5</f>
        <v>Despesa</v>
      </c>
      <c r="F61593" s="314" t="str">
        <f>Resumo!$R$7</f>
        <v>Despesa Direta</v>
      </c>
      <c r="G61593" s="327">
        <f>'Composições Desp. Diretas'!EC52</f>
        <v>0</v>
      </c>
    </row>
    <row r="61594" spans="1:7" x14ac:dyDescent="0.25">
      <c r="A61594" s="319">
        <f>'Comp. Desp. Indiretas'!$EB$7</f>
        <v>0</v>
      </c>
      <c r="B61594" s="314">
        <f>'Composições Desp. Diretas'!$A$53</f>
        <v>0</v>
      </c>
      <c r="C61594" s="314" t="str">
        <f>EAP!$C$10</f>
        <v>PP02</v>
      </c>
      <c r="D61594" s="315">
        <f>'Composições Desp. Diretas'!$C$53</f>
        <v>0</v>
      </c>
      <c r="E61594" s="314" t="str">
        <f>Resumo!$R$5</f>
        <v>Despesa</v>
      </c>
      <c r="F61594" s="314" t="str">
        <f>Resumo!$R$7</f>
        <v>Despesa Direta</v>
      </c>
      <c r="G61594" s="327">
        <f>'Composições Desp. Diretas'!EC53</f>
        <v>0</v>
      </c>
    </row>
    <row r="61595" spans="1:7" x14ac:dyDescent="0.25">
      <c r="A61595" s="319">
        <f>'Comp. Desp. Indiretas'!$EB$7</f>
        <v>0</v>
      </c>
      <c r="B61595" s="314">
        <f>'Composições Desp. Diretas'!$A$54</f>
        <v>0</v>
      </c>
      <c r="C61595" s="314" t="str">
        <f>EAP!$C$10</f>
        <v>PP02</v>
      </c>
      <c r="D61595" s="315">
        <f>'Composições Desp. Diretas'!$C$54</f>
        <v>0</v>
      </c>
      <c r="E61595" s="314" t="str">
        <f>Resumo!$R$5</f>
        <v>Despesa</v>
      </c>
      <c r="F61595" s="314" t="str">
        <f>Resumo!$R$7</f>
        <v>Despesa Direta</v>
      </c>
      <c r="G61595" s="327">
        <f>'Composições Desp. Diretas'!EC54</f>
        <v>0</v>
      </c>
    </row>
    <row r="61596" spans="1:7" x14ac:dyDescent="0.25">
      <c r="A61596" s="319">
        <f>'Comp. Desp. Indiretas'!$EB$7</f>
        <v>0</v>
      </c>
      <c r="B61596" s="314">
        <f>'Composições Desp. Diretas'!$A$55</f>
        <v>0</v>
      </c>
      <c r="C61596" s="314" t="str">
        <f>EAP!$C$10</f>
        <v>PP02</v>
      </c>
      <c r="D61596" s="315">
        <f>'Composições Desp. Diretas'!$C$55</f>
        <v>0</v>
      </c>
      <c r="E61596" s="314" t="str">
        <f>Resumo!$R$5</f>
        <v>Despesa</v>
      </c>
      <c r="F61596" s="314" t="str">
        <f>Resumo!$R$7</f>
        <v>Despesa Direta</v>
      </c>
      <c r="G61596" s="327">
        <f>'Composições Desp. Diretas'!EC55</f>
        <v>0</v>
      </c>
    </row>
    <row r="61597" spans="1:7" x14ac:dyDescent="0.25">
      <c r="A61597" s="319">
        <f>'Comp. Desp. Indiretas'!$EB$7</f>
        <v>0</v>
      </c>
      <c r="B61597" s="314" t="str">
        <f>'Composições Desp. Diretas'!$A$57</f>
        <v>SE</v>
      </c>
      <c r="C61597" s="314" t="str">
        <f>EAP!$C$11</f>
        <v>PP03</v>
      </c>
      <c r="D61597" s="315" t="str">
        <f>'Composições Desp. Diretas'!$C$57</f>
        <v>análise lab eflu</v>
      </c>
      <c r="E61597" s="314" t="str">
        <f>Resumo!$R$5</f>
        <v>Despesa</v>
      </c>
      <c r="F61597" s="314" t="str">
        <f>Resumo!$R$7</f>
        <v>Despesa Direta</v>
      </c>
      <c r="G61597" s="327">
        <f>'Composições Desp. Diretas'!EC57</f>
        <v>0</v>
      </c>
    </row>
    <row r="61598" spans="1:7" x14ac:dyDescent="0.25">
      <c r="A61598" s="319">
        <f>'Comp. Desp. Indiretas'!$EB$7</f>
        <v>0</v>
      </c>
      <c r="B61598" s="314" t="str">
        <f>'Composições Desp. Diretas'!$A$58</f>
        <v>MOC</v>
      </c>
      <c r="C61598" s="314" t="str">
        <f>EAP!$C$11</f>
        <v>PP03</v>
      </c>
      <c r="D61598" s="315" t="str">
        <f>'Composições Desp. Diretas'!$C$58</f>
        <v>ANALISTA DE PROJETOS PLENO</v>
      </c>
      <c r="E61598" s="314" t="str">
        <f>Resumo!$R$5</f>
        <v>Despesa</v>
      </c>
      <c r="F61598" s="314" t="str">
        <f>Resumo!$R$7</f>
        <v>Despesa Direta</v>
      </c>
      <c r="G61598" s="327">
        <f>'Composições Desp. Diretas'!EC58</f>
        <v>0</v>
      </c>
    </row>
    <row r="61599" spans="1:7" x14ac:dyDescent="0.25">
      <c r="A61599" s="319">
        <f>'Comp. Desp. Indiretas'!$EB$7</f>
        <v>0</v>
      </c>
      <c r="B61599" s="314" t="str">
        <f>'Composições Desp. Diretas'!$A$59</f>
        <v>SE</v>
      </c>
      <c r="C61599" s="314" t="str">
        <f>EAP!$C$11</f>
        <v>PP03</v>
      </c>
      <c r="D61599" s="315" t="str">
        <f>'Composições Desp. Diretas'!$C$59</f>
        <v>Elaboração de RT Ecotox</v>
      </c>
      <c r="E61599" s="314" t="str">
        <f>Resumo!$R$5</f>
        <v>Despesa</v>
      </c>
      <c r="F61599" s="314" t="str">
        <f>Resumo!$R$7</f>
        <v>Despesa Direta</v>
      </c>
      <c r="G61599" s="327">
        <f>'Composições Desp. Diretas'!EC59</f>
        <v>0</v>
      </c>
    </row>
    <row r="61600" spans="1:7" x14ac:dyDescent="0.25">
      <c r="A61600" s="319">
        <f>'Comp. Desp. Indiretas'!$EB$7</f>
        <v>0</v>
      </c>
      <c r="B61600" s="314">
        <f>'Composições Desp. Diretas'!$A$60</f>
        <v>0</v>
      </c>
      <c r="C61600" s="314" t="str">
        <f>EAP!$C$11</f>
        <v>PP03</v>
      </c>
      <c r="D61600" s="315">
        <f>'Composições Desp. Diretas'!$C$60</f>
        <v>0</v>
      </c>
      <c r="E61600" s="314" t="str">
        <f>Resumo!$R$5</f>
        <v>Despesa</v>
      </c>
      <c r="F61600" s="314" t="str">
        <f>Resumo!$R$7</f>
        <v>Despesa Direta</v>
      </c>
      <c r="G61600" s="327">
        <f>'Composições Desp. Diretas'!EC60</f>
        <v>0</v>
      </c>
    </row>
    <row r="61601" spans="1:7" x14ac:dyDescent="0.25">
      <c r="A61601" s="319">
        <f>'Comp. Desp. Indiretas'!$EB$7</f>
        <v>0</v>
      </c>
      <c r="B61601" s="314">
        <f>'Composições Desp. Diretas'!$A$61</f>
        <v>0</v>
      </c>
      <c r="C61601" s="314" t="str">
        <f>EAP!$C$11</f>
        <v>PP03</v>
      </c>
      <c r="D61601" s="315">
        <f>'Composições Desp. Diretas'!$C$61</f>
        <v>0</v>
      </c>
      <c r="E61601" s="314" t="str">
        <f>Resumo!$R$5</f>
        <v>Despesa</v>
      </c>
      <c r="F61601" s="314" t="str">
        <f>Resumo!$R$7</f>
        <v>Despesa Direta</v>
      </c>
      <c r="G61601" s="327">
        <f>'Composições Desp. Diretas'!EC61</f>
        <v>0</v>
      </c>
    </row>
    <row r="61602" spans="1:7" x14ac:dyDescent="0.25">
      <c r="A61602" s="319">
        <f>'Comp. Desp. Indiretas'!$EB$7</f>
        <v>0</v>
      </c>
      <c r="B61602" s="314" t="str">
        <f>'Composições Desp. Diretas'!$A$62</f>
        <v>MOC</v>
      </c>
      <c r="C61602" s="314" t="str">
        <f>EAP!$C$11</f>
        <v>PP03</v>
      </c>
      <c r="D61602" s="315" t="str">
        <f>'Composições Desp. Diretas'!$C$62</f>
        <v>TÉCNICO OPERACIONAL</v>
      </c>
      <c r="E61602" s="314" t="str">
        <f>Resumo!$R$5</f>
        <v>Despesa</v>
      </c>
      <c r="F61602" s="314" t="str">
        <f>Resumo!$R$7</f>
        <v>Despesa Direta</v>
      </c>
      <c r="G61602" s="327">
        <f>'Composições Desp. Diretas'!EC62</f>
        <v>0</v>
      </c>
    </row>
    <row r="61603" spans="1:7" x14ac:dyDescent="0.25">
      <c r="A61603" s="319">
        <f>'Comp. Desp. Indiretas'!$EB$7</f>
        <v>0</v>
      </c>
      <c r="B61603" s="314" t="str">
        <f>'Composições Desp. Diretas'!$A$63</f>
        <v>DG</v>
      </c>
      <c r="C61603" s="314" t="str">
        <f>EAP!$C$11</f>
        <v>PP03</v>
      </c>
      <c r="D61603" s="315" t="str">
        <f>'Composições Desp. Diretas'!$C$63</f>
        <v>COMBUSTÍVEL - GASOLINA</v>
      </c>
      <c r="E61603" s="314" t="str">
        <f>Resumo!$R$5</f>
        <v>Despesa</v>
      </c>
      <c r="F61603" s="314" t="str">
        <f>Resumo!$R$7</f>
        <v>Despesa Direta</v>
      </c>
      <c r="G61603" s="327">
        <f>'Composições Desp. Diretas'!EC63</f>
        <v>0</v>
      </c>
    </row>
    <row r="61604" spans="1:7" x14ac:dyDescent="0.25">
      <c r="A61604" s="319">
        <f>'Comp. Desp. Indiretas'!$EB$7</f>
        <v>0</v>
      </c>
      <c r="B61604" s="314">
        <f>'Composições Desp. Diretas'!$A$64</f>
        <v>0</v>
      </c>
      <c r="C61604" s="314" t="str">
        <f>EAP!$C$11</f>
        <v>PP03</v>
      </c>
      <c r="D61604" s="315">
        <f>'Composições Desp. Diretas'!$C$64</f>
        <v>0</v>
      </c>
      <c r="E61604" s="314" t="str">
        <f>Resumo!$R$5</f>
        <v>Despesa</v>
      </c>
      <c r="F61604" s="314" t="str">
        <f>Resumo!$R$7</f>
        <v>Despesa Direta</v>
      </c>
      <c r="G61604" s="327">
        <f>'Composições Desp. Diretas'!EC64</f>
        <v>0</v>
      </c>
    </row>
    <row r="61605" spans="1:7" x14ac:dyDescent="0.25">
      <c r="A61605" s="319">
        <f>'Comp. Desp. Indiretas'!$EB$7</f>
        <v>0</v>
      </c>
      <c r="B61605" s="314">
        <f>'Composições Desp. Diretas'!$A$65</f>
        <v>0</v>
      </c>
      <c r="C61605" s="314" t="str">
        <f>EAP!$C$11</f>
        <v>PP03</v>
      </c>
      <c r="D61605" s="315">
        <f>'Composições Desp. Diretas'!$C$65</f>
        <v>0</v>
      </c>
      <c r="E61605" s="314" t="str">
        <f>Resumo!$R$5</f>
        <v>Despesa</v>
      </c>
      <c r="F61605" s="314" t="str">
        <f>Resumo!$R$7</f>
        <v>Despesa Direta</v>
      </c>
      <c r="G61605" s="327">
        <f>'Composições Desp. Diretas'!EC65</f>
        <v>0</v>
      </c>
    </row>
    <row r="61606" spans="1:7" x14ac:dyDescent="0.25">
      <c r="A61606" s="319">
        <f>'Comp. Desp. Indiretas'!$EB$7</f>
        <v>0</v>
      </c>
      <c r="B61606" s="314">
        <f>'Composições Desp. Diretas'!$A$66</f>
        <v>0</v>
      </c>
      <c r="C61606" s="314" t="str">
        <f>EAP!$C$11</f>
        <v>PP03</v>
      </c>
      <c r="D61606" s="315">
        <f>'Composições Desp. Diretas'!$C$66</f>
        <v>0</v>
      </c>
      <c r="E61606" s="314" t="str">
        <f>Resumo!$R$5</f>
        <v>Despesa</v>
      </c>
      <c r="F61606" s="314" t="str">
        <f>Resumo!$R$7</f>
        <v>Despesa Direta</v>
      </c>
      <c r="G61606" s="327">
        <f>'Composições Desp. Diretas'!EC66</f>
        <v>0</v>
      </c>
    </row>
    <row r="61607" spans="1:7" x14ac:dyDescent="0.25">
      <c r="A61607" s="319">
        <f>'Comp. Desp. Indiretas'!$EB$7</f>
        <v>0</v>
      </c>
      <c r="B61607" s="314">
        <f>'Composições Desp. Diretas'!$A$67</f>
        <v>0</v>
      </c>
      <c r="C61607" s="314" t="str">
        <f>EAP!$C$11</f>
        <v>PP03</v>
      </c>
      <c r="D61607" s="315">
        <f>'Composições Desp. Diretas'!$C$67</f>
        <v>0</v>
      </c>
      <c r="E61607" s="314" t="str">
        <f>Resumo!$R$5</f>
        <v>Despesa</v>
      </c>
      <c r="F61607" s="314" t="str">
        <f>Resumo!$R$7</f>
        <v>Despesa Direta</v>
      </c>
      <c r="G61607" s="327">
        <f>'Composições Desp. Diretas'!EC67</f>
        <v>0</v>
      </c>
    </row>
    <row r="61608" spans="1:7" x14ac:dyDescent="0.25">
      <c r="A61608" s="319">
        <f>'Comp. Desp. Indiretas'!$EB$7</f>
        <v>0</v>
      </c>
      <c r="B61608" s="314">
        <f>'Composições Desp. Diretas'!$A$68</f>
        <v>0</v>
      </c>
      <c r="C61608" s="314" t="str">
        <f>EAP!$C$11</f>
        <v>PP03</v>
      </c>
      <c r="D61608" s="315">
        <f>'Composições Desp. Diretas'!$C$68</f>
        <v>0</v>
      </c>
      <c r="E61608" s="314" t="str">
        <f>Resumo!$R$5</f>
        <v>Despesa</v>
      </c>
      <c r="F61608" s="314" t="str">
        <f>Resumo!$R$7</f>
        <v>Despesa Direta</v>
      </c>
      <c r="G61608" s="327">
        <f>'Composições Desp. Diretas'!EC68</f>
        <v>0</v>
      </c>
    </row>
    <row r="61609" spans="1:7" x14ac:dyDescent="0.25">
      <c r="A61609" s="319">
        <f>'Comp. Desp. Indiretas'!$EB$7</f>
        <v>0</v>
      </c>
      <c r="B61609" s="314">
        <f>'Composições Desp. Diretas'!$A$69</f>
        <v>0</v>
      </c>
      <c r="C61609" s="314" t="str">
        <f>EAP!$C$11</f>
        <v>PP03</v>
      </c>
      <c r="D61609" s="315">
        <f>'Composições Desp. Diretas'!$C$69</f>
        <v>0</v>
      </c>
      <c r="E61609" s="314" t="str">
        <f>Resumo!$R$5</f>
        <v>Despesa</v>
      </c>
      <c r="F61609" s="314" t="str">
        <f>Resumo!$R$7</f>
        <v>Despesa Direta</v>
      </c>
      <c r="G61609" s="327">
        <f>'Composições Desp. Diretas'!EC69</f>
        <v>0</v>
      </c>
    </row>
    <row r="61610" spans="1:7" x14ac:dyDescent="0.25">
      <c r="A61610" s="319">
        <f>'Comp. Desp. Indiretas'!$EB$7</f>
        <v>0</v>
      </c>
      <c r="B61610" s="314">
        <f>'Composições Desp. Diretas'!$A$70</f>
        <v>0</v>
      </c>
      <c r="C61610" s="314" t="str">
        <f>EAP!$C$11</f>
        <v>PP03</v>
      </c>
      <c r="D61610" s="315">
        <f>'Composições Desp. Diretas'!$C$70</f>
        <v>0</v>
      </c>
      <c r="E61610" s="314" t="str">
        <f>Resumo!$R$5</f>
        <v>Despesa</v>
      </c>
      <c r="F61610" s="314" t="str">
        <f>Resumo!$R$7</f>
        <v>Despesa Direta</v>
      </c>
      <c r="G61610" s="327">
        <f>'Composições Desp. Diretas'!EC70</f>
        <v>0</v>
      </c>
    </row>
    <row r="61611" spans="1:7" x14ac:dyDescent="0.25">
      <c r="A61611" s="319">
        <f>'Comp. Desp. Indiretas'!$EB$7</f>
        <v>0</v>
      </c>
      <c r="B61611" s="314">
        <f>'Composições Desp. Diretas'!$A$71</f>
        <v>0</v>
      </c>
      <c r="C61611" s="314" t="str">
        <f>EAP!$C$11</f>
        <v>PP03</v>
      </c>
      <c r="D61611" s="315">
        <f>'Composições Desp. Diretas'!$C$71</f>
        <v>0</v>
      </c>
      <c r="E61611" s="314" t="str">
        <f>Resumo!$R$5</f>
        <v>Despesa</v>
      </c>
      <c r="F61611" s="314" t="str">
        <f>Resumo!$R$7</f>
        <v>Despesa Direta</v>
      </c>
      <c r="G61611" s="327">
        <f>'Composições Desp. Diretas'!EC71</f>
        <v>0</v>
      </c>
    </row>
    <row r="61612" spans="1:7" x14ac:dyDescent="0.25">
      <c r="A61612" s="319">
        <f>'Comp. Desp. Indiretas'!$EB$7</f>
        <v>0</v>
      </c>
      <c r="B61612" s="314">
        <f>'Composições Desp. Diretas'!$A$72</f>
        <v>0</v>
      </c>
      <c r="C61612" s="314" t="str">
        <f>EAP!$C$11</f>
        <v>PP03</v>
      </c>
      <c r="D61612" s="315">
        <f>'Composições Desp. Diretas'!$C$72</f>
        <v>0</v>
      </c>
      <c r="E61612" s="314" t="str">
        <f>Resumo!$R$5</f>
        <v>Despesa</v>
      </c>
      <c r="F61612" s="314" t="str">
        <f>Resumo!$R$7</f>
        <v>Despesa Direta</v>
      </c>
      <c r="G61612" s="327">
        <f>'Composições Desp. Diretas'!EC72</f>
        <v>0</v>
      </c>
    </row>
    <row r="61613" spans="1:7" x14ac:dyDescent="0.25">
      <c r="A61613" s="319">
        <f>'Comp. Desp. Indiretas'!$EB$7</f>
        <v>0</v>
      </c>
      <c r="B61613" s="314">
        <f>'Composições Desp. Diretas'!$A$73</f>
        <v>0</v>
      </c>
      <c r="C61613" s="314" t="str">
        <f>EAP!$C$11</f>
        <v>PP03</v>
      </c>
      <c r="D61613" s="315">
        <f>'Composições Desp. Diretas'!$C$73</f>
        <v>0</v>
      </c>
      <c r="E61613" s="314" t="str">
        <f>Resumo!$R$5</f>
        <v>Despesa</v>
      </c>
      <c r="F61613" s="314" t="str">
        <f>Resumo!$R$7</f>
        <v>Despesa Direta</v>
      </c>
      <c r="G61613" s="327">
        <f>'Composições Desp. Diretas'!EC73</f>
        <v>0</v>
      </c>
    </row>
    <row r="61614" spans="1:7" x14ac:dyDescent="0.25">
      <c r="A61614" s="319">
        <f>'Comp. Desp. Indiretas'!$EB$7</f>
        <v>0</v>
      </c>
      <c r="B61614" s="314">
        <f>'Composições Desp. Diretas'!$A$74</f>
        <v>0</v>
      </c>
      <c r="C61614" s="314" t="str">
        <f>EAP!$C$11</f>
        <v>PP03</v>
      </c>
      <c r="D61614" s="315">
        <f>'Composições Desp. Diretas'!$C$74</f>
        <v>0</v>
      </c>
      <c r="E61614" s="314" t="str">
        <f>Resumo!$R$5</f>
        <v>Despesa</v>
      </c>
      <c r="F61614" s="314" t="str">
        <f>Resumo!$R$7</f>
        <v>Despesa Direta</v>
      </c>
      <c r="G61614" s="327">
        <f>'Composições Desp. Diretas'!EC74</f>
        <v>0</v>
      </c>
    </row>
    <row r="61615" spans="1:7" x14ac:dyDescent="0.25">
      <c r="A61615" s="319">
        <f>'Comp. Desp. Indiretas'!$EB$7</f>
        <v>0</v>
      </c>
      <c r="B61615" s="314">
        <f>'Composições Desp. Diretas'!$A$75</f>
        <v>0</v>
      </c>
      <c r="C61615" s="314" t="str">
        <f>EAP!$C$11</f>
        <v>PP03</v>
      </c>
      <c r="D61615" s="315">
        <f>'Composições Desp. Diretas'!$C$75</f>
        <v>0</v>
      </c>
      <c r="E61615" s="314" t="str">
        <f>Resumo!$R$5</f>
        <v>Despesa</v>
      </c>
      <c r="F61615" s="314" t="str">
        <f>Resumo!$R$7</f>
        <v>Despesa Direta</v>
      </c>
      <c r="G61615" s="327">
        <f>'Composições Desp. Diretas'!EC75</f>
        <v>0</v>
      </c>
    </row>
    <row r="61616" spans="1:7" x14ac:dyDescent="0.25">
      <c r="A61616" s="319">
        <f>'Comp. Desp. Indiretas'!$EB$7</f>
        <v>0</v>
      </c>
      <c r="B61616" s="314">
        <f>'Composições Desp. Diretas'!$A$76</f>
        <v>0</v>
      </c>
      <c r="C61616" s="314" t="str">
        <f>EAP!$C$11</f>
        <v>PP03</v>
      </c>
      <c r="D61616" s="315">
        <f>'Composições Desp. Diretas'!$C$76</f>
        <v>0</v>
      </c>
      <c r="E61616" s="314" t="str">
        <f>Resumo!$R$5</f>
        <v>Despesa</v>
      </c>
      <c r="F61616" s="314" t="str">
        <f>Resumo!$R$7</f>
        <v>Despesa Direta</v>
      </c>
      <c r="G61616" s="327">
        <f>'Composições Desp. Diretas'!EC76</f>
        <v>0</v>
      </c>
    </row>
    <row r="61617" spans="1:7" x14ac:dyDescent="0.25">
      <c r="A61617" s="319">
        <f>'Comp. Desp. Indiretas'!$EB$7</f>
        <v>0</v>
      </c>
      <c r="B61617" s="314">
        <f>'Composições Desp. Diretas'!$A$77</f>
        <v>0</v>
      </c>
      <c r="C61617" s="314" t="str">
        <f>EAP!$C$11</f>
        <v>PP03</v>
      </c>
      <c r="D61617" s="315">
        <f>'Composições Desp. Diretas'!$C$77</f>
        <v>0</v>
      </c>
      <c r="E61617" s="314" t="str">
        <f>Resumo!$R$5</f>
        <v>Despesa</v>
      </c>
      <c r="F61617" s="314" t="str">
        <f>Resumo!$R$7</f>
        <v>Despesa Direta</v>
      </c>
      <c r="G61617" s="327">
        <f>'Composições Desp. Diretas'!EC77</f>
        <v>0</v>
      </c>
    </row>
    <row r="61618" spans="1:7" x14ac:dyDescent="0.25">
      <c r="A61618" s="319">
        <f>'Comp. Desp. Indiretas'!$EB$7</f>
        <v>0</v>
      </c>
      <c r="B61618" s="314">
        <f>'Composições Desp. Diretas'!$A$78</f>
        <v>0</v>
      </c>
      <c r="C61618" s="314" t="str">
        <f>EAP!$C$11</f>
        <v>PP03</v>
      </c>
      <c r="D61618" s="315">
        <f>'Composições Desp. Diretas'!$C$78</f>
        <v>0</v>
      </c>
      <c r="E61618" s="314" t="str">
        <f>Resumo!$R$5</f>
        <v>Despesa</v>
      </c>
      <c r="F61618" s="314" t="str">
        <f>Resumo!$R$7</f>
        <v>Despesa Direta</v>
      </c>
      <c r="G61618" s="327">
        <f>'Composições Desp. Diretas'!EC78</f>
        <v>0</v>
      </c>
    </row>
    <row r="61627" spans="1:7" x14ac:dyDescent="0.25">
      <c r="A61627" s="319">
        <f>'Comp. Desp. Indiretas'!$EB$7</f>
        <v>0</v>
      </c>
      <c r="B61627" s="314">
        <f>'Composições Desp. Diretas'!$A$79</f>
        <v>0</v>
      </c>
      <c r="C61627" s="314" t="str">
        <f>EAP!$C$11</f>
        <v>PP03</v>
      </c>
      <c r="D61627" s="315">
        <f>'Composições Desp. Diretas'!$C$79</f>
        <v>0</v>
      </c>
      <c r="E61627" s="314" t="str">
        <f>Resumo!$R$5</f>
        <v>Despesa</v>
      </c>
      <c r="F61627" s="314" t="str">
        <f>Resumo!$R$7</f>
        <v>Despesa Direta</v>
      </c>
      <c r="G61627" s="327">
        <f>'Composições Desp. Diretas'!EC79</f>
        <v>0</v>
      </c>
    </row>
    <row r="62465" spans="1:7" x14ac:dyDescent="0.25">
      <c r="A62465" s="319">
        <f>'Comp. Desp. Indiretas'!$EB$7</f>
        <v>0</v>
      </c>
      <c r="D62465" s="315" t="str">
        <f>'CRONOG. DE RECEBIMENTO'!$A$5</f>
        <v>Monitoramento da Qualidade do Ar</v>
      </c>
      <c r="E62465" s="314" t="str">
        <f>Resumo!$R$4</f>
        <v>Receita</v>
      </c>
      <c r="F62465" s="314" t="str">
        <f>Resumo!$R$4</f>
        <v>Receita</v>
      </c>
      <c r="G62465" s="327">
        <f>'CRONOG. DE RECEBIMENTO'!BF5</f>
        <v>0</v>
      </c>
    </row>
    <row r="62466" spans="1:7" x14ac:dyDescent="0.25">
      <c r="A62466" s="319">
        <f>'Comp. Desp. Indiretas'!$EB$7</f>
        <v>0</v>
      </c>
      <c r="D62466" s="315" t="str">
        <f>'CRONOG. DE RECEBIMENTO'!$A$6</f>
        <v>Monitoramento de Ruído</v>
      </c>
      <c r="E62466" s="314" t="str">
        <f>Resumo!$R$4</f>
        <v>Receita</v>
      </c>
      <c r="F62466" s="314" t="str">
        <f>Resumo!$R$4</f>
        <v>Receita</v>
      </c>
      <c r="G62466" s="327">
        <f>'CRONOG. DE RECEBIMENTO'!BF6</f>
        <v>0</v>
      </c>
    </row>
    <row r="62467" spans="1:7" x14ac:dyDescent="0.25">
      <c r="A62467" s="319">
        <f>'Comp. Desp. Indiretas'!$EB$7</f>
        <v>0</v>
      </c>
      <c r="D62467" s="315" t="str">
        <f>'CRONOG. DE RECEBIMENTO'!$A$7</f>
        <v>Monitoramento de Efluentes Industriais</v>
      </c>
      <c r="E62467" s="314" t="str">
        <f>Resumo!$R$4</f>
        <v>Receita</v>
      </c>
      <c r="F62467" s="314" t="str">
        <f>Resumo!$R$4</f>
        <v>Receita</v>
      </c>
      <c r="G62467" s="327">
        <f>'CRONOG. DE RECEBIMENTO'!BF7</f>
        <v>0</v>
      </c>
    </row>
    <row r="62495" spans="1:7" x14ac:dyDescent="0.25">
      <c r="A62495" s="319">
        <f>'Comp. Desp. Indiretas'!$EB$7</f>
        <v>0</v>
      </c>
      <c r="D62495" s="315" t="str">
        <f>Resumo!$R$8</f>
        <v>Imposto</v>
      </c>
      <c r="E62495" s="314" t="str">
        <f>Resumo!$R$5</f>
        <v>Despesa</v>
      </c>
      <c r="F62495" s="314" t="str">
        <f>Resumo!$R$8</f>
        <v>Imposto</v>
      </c>
      <c r="G62495" s="327">
        <f>'CRONOG. DE RECEBIMENTO'!BF10</f>
        <v>0</v>
      </c>
    </row>
    <row r="62496" spans="1:7" x14ac:dyDescent="0.25">
      <c r="A62496" s="319">
        <f>'Comp. Desp. Indiretas'!$EB$7</f>
        <v>0</v>
      </c>
      <c r="D62496" s="315" t="str">
        <f>Resumo!$R$9</f>
        <v>Overhead</v>
      </c>
      <c r="E62496" s="314" t="str">
        <f>Resumo!$R$9</f>
        <v>Overhead</v>
      </c>
      <c r="F62496" s="314" t="str">
        <f>Resumo!$R$9</f>
        <v>Overhead</v>
      </c>
      <c r="G62496" s="327">
        <f>'CRONOG. DE RECEBIMENTO'!BF15</f>
        <v>0</v>
      </c>
    </row>
    <row r="62497" spans="1:7" x14ac:dyDescent="0.25">
      <c r="A62497" s="319">
        <f>'Comp. Desp. Indiretas'!$EB$7</f>
        <v>0</v>
      </c>
      <c r="D62497" s="315" t="str">
        <f>Resumo!$R$10</f>
        <v>Margem</v>
      </c>
      <c r="E62497" s="314" t="str">
        <f>Resumo!$R$10</f>
        <v>Margem</v>
      </c>
      <c r="F62497" s="314" t="str">
        <f>Resumo!$R$10</f>
        <v>Margem</v>
      </c>
      <c r="G62497" s="327">
        <f>'CRONOG. DE RECEBIMENTO'!BF17</f>
        <v>0</v>
      </c>
    </row>
    <row r="62498" spans="1:7" x14ac:dyDescent="0.25">
      <c r="A62498" s="319">
        <f>'Comp. Desp. Indiretas'!$EB$7</f>
        <v>0</v>
      </c>
      <c r="D62498" s="315" t="str">
        <f>Resumo!$R$11</f>
        <v>Risco</v>
      </c>
      <c r="E62498" s="314" t="str">
        <f>Resumo!$R$11</f>
        <v>Risco</v>
      </c>
      <c r="F62498" s="314" t="str">
        <f>Resumo!$R$11</f>
        <v>Risco</v>
      </c>
      <c r="G62498" s="327">
        <f>'CRONOG. DE RECEBIMENTO'!BF16</f>
        <v>0</v>
      </c>
    </row>
    <row r="62499" spans="1:7" x14ac:dyDescent="0.25">
      <c r="A62499" s="319">
        <f>'Comp. Desp. Indiretas'!$EB$7</f>
        <v>0</v>
      </c>
      <c r="D62499" s="315" t="str">
        <f>'CRONOG. DE RECEBIMENTO'!$A$11</f>
        <v>TOTAL MENSAL - RECEITA LÍQUIDA</v>
      </c>
      <c r="E62499" s="314" t="str">
        <f>Resumo!$R$4</f>
        <v>Receita</v>
      </c>
      <c r="F62499" s="314" t="str">
        <f>'CRONOG. DE RECEBIMENTO'!$A$11</f>
        <v>TOTAL MENSAL - RECEITA LÍQUIDA</v>
      </c>
      <c r="G62499" s="327">
        <f>'CRONOG. DE RECEBIMENTO'!$BF$11</f>
        <v>0</v>
      </c>
    </row>
    <row r="62500" spans="1:7" x14ac:dyDescent="0.25">
      <c r="A62500" s="319">
        <f>'Comp. Desp. Indiretas'!$EB$7</f>
        <v>0</v>
      </c>
      <c r="D62500" s="315" t="str">
        <f>'CRONOG. DE RECEBIMENTO'!$A$12</f>
        <v>TOTAL ACUMULADO - RECEITA LÍQUIDA</v>
      </c>
      <c r="E62500" s="314" t="str">
        <f>Resumo!$R$4</f>
        <v>Receita</v>
      </c>
      <c r="F62500" s="314" t="str">
        <f>'CRONOG. DE RECEBIMENTO'!$A$12</f>
        <v>TOTAL ACUMULADO - RECEITA LÍQUIDA</v>
      </c>
      <c r="G62500" s="327">
        <f>'CRONOG. DE RECEBIMENTO'!$BF$12</f>
        <v>17472.697328999995</v>
      </c>
    </row>
    <row r="62501" spans="1:7" x14ac:dyDescent="0.25">
      <c r="A62501" s="319">
        <f>'Comp. Desp. Indiretas'!$EB$7</f>
        <v>0</v>
      </c>
      <c r="D62501" s="315" t="str">
        <f>'CRONOG. DE RECEBIMENTO'!$A$38</f>
        <v>Monitoramento da Qualidade do Ar</v>
      </c>
      <c r="E62501" s="314" t="str">
        <f>Resumo!$R$12</f>
        <v>Recebimento Cliente</v>
      </c>
      <c r="F62501" s="314" t="str">
        <f>Resumo!$R$12</f>
        <v>Recebimento Cliente</v>
      </c>
      <c r="G62501" s="327">
        <f>'CRONOG. DE RECEBIMENTO'!$BF$38</f>
        <v>0</v>
      </c>
    </row>
    <row r="62502" spans="1:7" x14ac:dyDescent="0.25">
      <c r="A62502" s="319">
        <f>'Comp. Desp. Indiretas'!$EB$7</f>
        <v>0</v>
      </c>
      <c r="D62502" s="315" t="str">
        <f>'CRONOG. DE RECEBIMENTO'!$A$39</f>
        <v>Monitoramento de Ruído</v>
      </c>
      <c r="E62502" s="314" t="str">
        <f>Resumo!$R$12</f>
        <v>Recebimento Cliente</v>
      </c>
      <c r="F62502" s="314" t="str">
        <f>Resumo!$R$12</f>
        <v>Recebimento Cliente</v>
      </c>
      <c r="G62502" s="327">
        <f>'CRONOG. DE RECEBIMENTO'!$BF$39</f>
        <v>0</v>
      </c>
    </row>
    <row r="62503" spans="1:7" x14ac:dyDescent="0.25">
      <c r="A62503" s="319">
        <f>'Comp. Desp. Indiretas'!$EB$7</f>
        <v>0</v>
      </c>
      <c r="D62503" s="315" t="str">
        <f>'CRONOG. DE RECEBIMENTO'!$A$40</f>
        <v>Monitoramento de Efluentes Industriais</v>
      </c>
      <c r="E62503" s="314" t="str">
        <f>Resumo!$R$12</f>
        <v>Recebimento Cliente</v>
      </c>
      <c r="F62503" s="314" t="str">
        <f>Resumo!$R$12</f>
        <v>Recebimento Cliente</v>
      </c>
      <c r="G62503" s="327">
        <f>'CRONOG. DE RECEBIMENTO'!$BF$40</f>
        <v>0</v>
      </c>
    </row>
    <row r="62531" spans="1:7" x14ac:dyDescent="0.25">
      <c r="A62531" s="319">
        <f>'Comp. Desp. Indiretas'!$EC$7</f>
        <v>0</v>
      </c>
      <c r="B62531" s="314" t="str">
        <f>'Comp. Desp. Indiretas'!$A$9</f>
        <v>MOC</v>
      </c>
      <c r="D62531" s="315" t="str">
        <f>'Comp. Desp. Indiretas'!$C$9</f>
        <v>DIRETOR TÉCNICO</v>
      </c>
      <c r="E62531" s="314" t="str">
        <f>Resumo!$R$5</f>
        <v>Despesa</v>
      </c>
      <c r="F62531" s="314" t="str">
        <f>Resumo!$R$6</f>
        <v>Despesa Indireta</v>
      </c>
      <c r="G62531" s="327">
        <f>'Comp. Desp. Indiretas'!EC9</f>
        <v>0</v>
      </c>
    </row>
    <row r="62532" spans="1:7" x14ac:dyDescent="0.25">
      <c r="A62532" s="319">
        <f>'Comp. Desp. Indiretas'!$EC$7</f>
        <v>0</v>
      </c>
      <c r="B62532" s="314" t="str">
        <f>'Comp. Desp. Indiretas'!$A$10</f>
        <v>MOC</v>
      </c>
      <c r="D62532" s="315" t="str">
        <f>'Comp. Desp. Indiretas'!$C$10</f>
        <v>GERENTE DE PROJETO</v>
      </c>
      <c r="E62532" s="314" t="str">
        <f>Resumo!$R$5</f>
        <v>Despesa</v>
      </c>
      <c r="F62532" s="314" t="str">
        <f>Resumo!$R$6</f>
        <v>Despesa Indireta</v>
      </c>
      <c r="G62532" s="327">
        <f>'Comp. Desp. Indiretas'!EC10</f>
        <v>0</v>
      </c>
    </row>
    <row r="62533" spans="1:7" x14ac:dyDescent="0.25">
      <c r="A62533" s="319">
        <f>'Comp. Desp. Indiretas'!$EC$7</f>
        <v>0</v>
      </c>
      <c r="B62533" s="314" t="str">
        <f>'Comp. Desp. Indiretas'!$A$11</f>
        <v>MOC</v>
      </c>
      <c r="D62533" s="315" t="str">
        <f>'Comp. Desp. Indiretas'!$C$11</f>
        <v>COORD. DE PROJETO</v>
      </c>
      <c r="E62533" s="314" t="str">
        <f>Resumo!$R$5</f>
        <v>Despesa</v>
      </c>
      <c r="F62533" s="314" t="str">
        <f>Resumo!$R$6</f>
        <v>Despesa Indireta</v>
      </c>
      <c r="G62533" s="327">
        <f>'Comp. Desp. Indiretas'!EC11</f>
        <v>0</v>
      </c>
    </row>
    <row r="62534" spans="1:7" x14ac:dyDescent="0.25">
      <c r="A62534" s="319">
        <f>'Comp. Desp. Indiretas'!$EC$7</f>
        <v>0</v>
      </c>
      <c r="B62534" s="314" t="str">
        <f>'Comp. Desp. Indiretas'!$A$12</f>
        <v>MOC</v>
      </c>
      <c r="D62534" s="315" t="str">
        <f>'Comp. Desp. Indiretas'!$C$12</f>
        <v>COORD. OPERACIONAL</v>
      </c>
      <c r="E62534" s="314" t="str">
        <f>Resumo!$R$5</f>
        <v>Despesa</v>
      </c>
      <c r="F62534" s="314" t="str">
        <f>Resumo!$R$6</f>
        <v>Despesa Indireta</v>
      </c>
      <c r="G62534" s="327">
        <f>'Comp. Desp. Indiretas'!EC12</f>
        <v>0</v>
      </c>
    </row>
    <row r="62535" spans="1:7" x14ac:dyDescent="0.25">
      <c r="A62535" s="319">
        <f>'Comp. Desp. Indiretas'!$EC$7</f>
        <v>0</v>
      </c>
      <c r="B62535" s="314" t="str">
        <f>'Comp. Desp. Indiretas'!$A$13</f>
        <v>MOC</v>
      </c>
      <c r="D62535" s="315" t="str">
        <f>'Comp. Desp. Indiretas'!$C$13</f>
        <v>ANALISTA DE PROJETOS SENIOR</v>
      </c>
      <c r="E62535" s="314" t="str">
        <f>Resumo!$R$5</f>
        <v>Despesa</v>
      </c>
      <c r="F62535" s="314" t="str">
        <f>Resumo!$R$6</f>
        <v>Despesa Indireta</v>
      </c>
      <c r="G62535" s="327">
        <f>'Comp. Desp. Indiretas'!EC13</f>
        <v>0</v>
      </c>
    </row>
    <row r="62536" spans="1:7" x14ac:dyDescent="0.25">
      <c r="A62536" s="319">
        <f>'Comp. Desp. Indiretas'!$EC$7</f>
        <v>0</v>
      </c>
      <c r="B62536" s="314" t="str">
        <f>'Comp. Desp. Indiretas'!$A$14</f>
        <v>MOC</v>
      </c>
      <c r="D62536" s="315" t="str">
        <f>'Comp. Desp. Indiretas'!$C$14</f>
        <v>ANALISTA DE PROJETOS PLENO</v>
      </c>
      <c r="E62536" s="314" t="str">
        <f>Resumo!$R$5</f>
        <v>Despesa</v>
      </c>
      <c r="F62536" s="314" t="str">
        <f>Resumo!$R$6</f>
        <v>Despesa Indireta</v>
      </c>
      <c r="G62536" s="327">
        <f>'Comp. Desp. Indiretas'!EC14</f>
        <v>0</v>
      </c>
    </row>
    <row r="62537" spans="1:7" x14ac:dyDescent="0.25">
      <c r="A62537" s="319">
        <f>'Comp. Desp. Indiretas'!$EC$7</f>
        <v>0</v>
      </c>
      <c r="B62537" s="314" t="str">
        <f>'Comp. Desp. Indiretas'!$A$15</f>
        <v>MOC</v>
      </c>
      <c r="D62537" s="315" t="str">
        <f>'Comp. Desp. Indiretas'!$C$15</f>
        <v>ANALISTA DE PROJETOS JUNIOR</v>
      </c>
      <c r="E62537" s="314" t="str">
        <f>Resumo!$R$5</f>
        <v>Despesa</v>
      </c>
      <c r="F62537" s="314" t="str">
        <f>Resumo!$R$6</f>
        <v>Despesa Indireta</v>
      </c>
      <c r="G62537" s="327">
        <f>'Comp. Desp. Indiretas'!EC15</f>
        <v>0</v>
      </c>
    </row>
    <row r="62538" spans="1:7" x14ac:dyDescent="0.25">
      <c r="A62538" s="319">
        <f>'Comp. Desp. Indiretas'!$EC$7</f>
        <v>0</v>
      </c>
      <c r="B62538" s="314" t="str">
        <f>'Comp. Desp. Indiretas'!$A$16</f>
        <v>MOC</v>
      </c>
      <c r="D62538" s="315" t="str">
        <f>'Comp. Desp. Indiretas'!$C$16</f>
        <v>TÉCNICO OPERACIONAL</v>
      </c>
      <c r="E62538" s="314" t="str">
        <f>Resumo!$R$5</f>
        <v>Despesa</v>
      </c>
      <c r="F62538" s="314" t="str">
        <f>Resumo!$R$6</f>
        <v>Despesa Indireta</v>
      </c>
      <c r="G62538" s="327">
        <f>'Comp. Desp. Indiretas'!EC16</f>
        <v>0</v>
      </c>
    </row>
    <row r="62539" spans="1:7" x14ac:dyDescent="0.25">
      <c r="A62539" s="319">
        <f>'Comp. Desp. Indiretas'!$EC$7</f>
        <v>0</v>
      </c>
      <c r="B62539" s="314" t="str">
        <f>'Comp. Desp. Indiretas'!$A$17</f>
        <v>MOC</v>
      </c>
      <c r="D62539" s="315" t="str">
        <f>'Comp. Desp. Indiretas'!$C$17</f>
        <v>TÉCNICO OPERACIONAL - C/ PERICULOSIDADE</v>
      </c>
      <c r="E62539" s="314" t="str">
        <f>Resumo!$R$5</f>
        <v>Despesa</v>
      </c>
      <c r="F62539" s="314" t="str">
        <f>Resumo!$R$6</f>
        <v>Despesa Indireta</v>
      </c>
      <c r="G62539" s="327">
        <f>'Comp. Desp. Indiretas'!EC17</f>
        <v>0</v>
      </c>
    </row>
    <row r="62540" spans="1:7" x14ac:dyDescent="0.25">
      <c r="A62540" s="319">
        <f>'Comp. Desp. Indiretas'!$EC$7</f>
        <v>0</v>
      </c>
      <c r="B62540" s="314" t="str">
        <f>'Comp. Desp. Indiretas'!$A$18</f>
        <v>MOC</v>
      </c>
      <c r="D62540" s="315" t="str">
        <f>'Comp. Desp. Indiretas'!$C$18</f>
        <v>ANALISTA DE GEOPROCESSAMENTO</v>
      </c>
      <c r="E62540" s="314" t="str">
        <f>Resumo!$R$5</f>
        <v>Despesa</v>
      </c>
      <c r="F62540" s="314" t="str">
        <f>Resumo!$R$6</f>
        <v>Despesa Indireta</v>
      </c>
      <c r="G62540" s="327">
        <f>'Comp. Desp. Indiretas'!EC18</f>
        <v>0</v>
      </c>
    </row>
    <row r="62541" spans="1:7" x14ac:dyDescent="0.25">
      <c r="A62541" s="319">
        <f>'Comp. Desp. Indiretas'!$EC$7</f>
        <v>0</v>
      </c>
      <c r="B62541" s="314" t="str">
        <f>'Comp. Desp. Indiretas'!$A$19</f>
        <v>MOC</v>
      </c>
      <c r="D62541" s="315" t="str">
        <f>'Comp. Desp. Indiretas'!$C$19</f>
        <v>ASSISTENTE DE PROJETOS</v>
      </c>
      <c r="E62541" s="314" t="str">
        <f>Resumo!$R$5</f>
        <v>Despesa</v>
      </c>
      <c r="F62541" s="314" t="str">
        <f>Resumo!$R$6</f>
        <v>Despesa Indireta</v>
      </c>
      <c r="G62541" s="327">
        <f>'Comp. Desp. Indiretas'!EC19</f>
        <v>0</v>
      </c>
    </row>
    <row r="62542" spans="1:7" x14ac:dyDescent="0.25">
      <c r="A62542" s="319">
        <f>'Comp. Desp. Indiretas'!$EC$7</f>
        <v>0</v>
      </c>
      <c r="B62542" s="314" t="str">
        <f>'Comp. Desp. Indiretas'!$A$20</f>
        <v>MOC</v>
      </c>
      <c r="D62542" s="315" t="str">
        <f>'Comp. Desp. Indiretas'!$C$20</f>
        <v>AUXILIAR TÉCNICO</v>
      </c>
      <c r="E62542" s="314" t="str">
        <f>Resumo!$R$5</f>
        <v>Despesa</v>
      </c>
      <c r="F62542" s="314" t="str">
        <f>Resumo!$R$6</f>
        <v>Despesa Indireta</v>
      </c>
      <c r="G62542" s="327">
        <f>'Comp. Desp. Indiretas'!EC20</f>
        <v>0</v>
      </c>
    </row>
    <row r="62543" spans="1:7" x14ac:dyDescent="0.25">
      <c r="A62543" s="319">
        <f>'Comp. Desp. Indiretas'!$EC$7</f>
        <v>0</v>
      </c>
      <c r="B62543" s="314" t="str">
        <f>'Comp. Desp. Indiretas'!$A$21</f>
        <v>MOC</v>
      </c>
      <c r="D62543" s="315" t="str">
        <f>'Comp. Desp. Indiretas'!$C$21</f>
        <v>ESTAGIÁRIO TÉCNICO</v>
      </c>
      <c r="E62543" s="314" t="str">
        <f>Resumo!$R$5</f>
        <v>Despesa</v>
      </c>
      <c r="F62543" s="314" t="str">
        <f>Resumo!$R$6</f>
        <v>Despesa Indireta</v>
      </c>
      <c r="G62543" s="327">
        <f>'Comp. Desp. Indiretas'!EC21</f>
        <v>0</v>
      </c>
    </row>
    <row r="62544" spans="1:7" x14ac:dyDescent="0.25">
      <c r="A62544" s="319">
        <f>'Comp. Desp. Indiretas'!$EC$7</f>
        <v>0</v>
      </c>
      <c r="B62544" s="314" t="str">
        <f>'Comp. Desp. Indiretas'!$A$22</f>
        <v>MOC</v>
      </c>
      <c r="D62544" s="315" t="str">
        <f>'Comp. Desp. Indiretas'!$C$22</f>
        <v>ANALISTA FINANCEIRO</v>
      </c>
      <c r="E62544" s="314" t="str">
        <f>Resumo!$R$5</f>
        <v>Despesa</v>
      </c>
      <c r="F62544" s="314" t="str">
        <f>Resumo!$R$6</f>
        <v>Despesa Indireta</v>
      </c>
      <c r="G62544" s="327">
        <f>'Comp. Desp. Indiretas'!EC22</f>
        <v>0</v>
      </c>
    </row>
    <row r="62545" spans="1:7" x14ac:dyDescent="0.25">
      <c r="A62545" s="319">
        <f>'Comp. Desp. Indiretas'!$EC$7</f>
        <v>0</v>
      </c>
      <c r="B62545" s="314" t="str">
        <f>'Comp. Desp. Indiretas'!$A$23</f>
        <v>MOC</v>
      </c>
      <c r="D62545" s="315" t="str">
        <f>'Comp. Desp. Indiretas'!$C$23</f>
        <v>ANALISTA DE SUPRIMENTOS</v>
      </c>
      <c r="E62545" s="314" t="str">
        <f>Resumo!$R$5</f>
        <v>Despesa</v>
      </c>
      <c r="F62545" s="314" t="str">
        <f>Resumo!$R$6</f>
        <v>Despesa Indireta</v>
      </c>
      <c r="G62545" s="327">
        <f>'Comp. Desp. Indiretas'!EC23</f>
        <v>0</v>
      </c>
    </row>
    <row r="62546" spans="1:7" x14ac:dyDescent="0.25">
      <c r="A62546" s="319">
        <f>'Comp. Desp. Indiretas'!$EC$7</f>
        <v>0</v>
      </c>
      <c r="B62546" s="314" t="str">
        <f>'Comp. Desp. Indiretas'!$A$24</f>
        <v>DG</v>
      </c>
      <c r="D62546" s="315" t="str">
        <f>'Comp. Desp. Indiretas'!$C$24</f>
        <v>HOSPEDAGEM - NIVEL 1</v>
      </c>
      <c r="E62546" s="314" t="str">
        <f>Resumo!$R$5</f>
        <v>Despesa</v>
      </c>
      <c r="F62546" s="314" t="str">
        <f>Resumo!$R$6</f>
        <v>Despesa Indireta</v>
      </c>
      <c r="G62546" s="327">
        <f>'Comp. Desp. Indiretas'!EC24</f>
        <v>0</v>
      </c>
    </row>
    <row r="62547" spans="1:7" x14ac:dyDescent="0.25">
      <c r="A62547" s="319">
        <f>'Comp. Desp. Indiretas'!$EC$7</f>
        <v>0</v>
      </c>
      <c r="B62547" s="314" t="str">
        <f>'Comp. Desp. Indiretas'!$A$25</f>
        <v>DG</v>
      </c>
      <c r="D62547" s="315" t="str">
        <f>'Comp. Desp. Indiretas'!$C$25</f>
        <v>HOSPEDAGEM - NIVEL 2</v>
      </c>
      <c r="E62547" s="314" t="str">
        <f>Resumo!$R$5</f>
        <v>Despesa</v>
      </c>
      <c r="F62547" s="314" t="str">
        <f>Resumo!$R$6</f>
        <v>Despesa Indireta</v>
      </c>
      <c r="G62547" s="327">
        <f>'Comp. Desp. Indiretas'!EC25</f>
        <v>0</v>
      </c>
    </row>
    <row r="62548" spans="1:7" x14ac:dyDescent="0.25">
      <c r="A62548" s="319">
        <f>'Comp. Desp. Indiretas'!$EC$7</f>
        <v>0</v>
      </c>
      <c r="B62548" s="314" t="str">
        <f>'Comp. Desp. Indiretas'!$A$26</f>
        <v>DG</v>
      </c>
      <c r="D62548" s="315" t="str">
        <f>'Comp. Desp. Indiretas'!$C$26</f>
        <v>HOSPEDAGEM - NIVEL 3</v>
      </c>
      <c r="E62548" s="314" t="str">
        <f>Resumo!$R$5</f>
        <v>Despesa</v>
      </c>
      <c r="F62548" s="314" t="str">
        <f>Resumo!$R$6</f>
        <v>Despesa Indireta</v>
      </c>
      <c r="G62548" s="327">
        <f>'Comp. Desp. Indiretas'!EC26</f>
        <v>0</v>
      </c>
    </row>
    <row r="62549" spans="1:7" x14ac:dyDescent="0.25">
      <c r="A62549" s="319">
        <f>'Comp. Desp. Indiretas'!$EC$7</f>
        <v>0</v>
      </c>
      <c r="B62549" s="314" t="str">
        <f>'Comp. Desp. Indiretas'!$A$27</f>
        <v>DG</v>
      </c>
      <c r="D62549" s="315" t="str">
        <f>'Comp. Desp. Indiretas'!$C$27</f>
        <v>LOCAÇÃO DE BASE OPERACIONAL</v>
      </c>
      <c r="E62549" s="314" t="str">
        <f>Resumo!$R$5</f>
        <v>Despesa</v>
      </c>
      <c r="F62549" s="314" t="str">
        <f>Resumo!$R$6</f>
        <v>Despesa Indireta</v>
      </c>
      <c r="G62549" s="327">
        <f>'Comp. Desp. Indiretas'!EC27</f>
        <v>0</v>
      </c>
    </row>
    <row r="62550" spans="1:7" x14ac:dyDescent="0.25">
      <c r="A62550" s="319">
        <f>'Comp. Desp. Indiretas'!$EC$7</f>
        <v>0</v>
      </c>
      <c r="B62550" s="314" t="str">
        <f>'Comp. Desp. Indiretas'!$A$28</f>
        <v>DG</v>
      </c>
      <c r="D62550" s="315" t="str">
        <f>'Comp. Desp. Indiretas'!$C$28</f>
        <v>ALIMENTAÇÃO - NIVEL 1</v>
      </c>
      <c r="E62550" s="314" t="str">
        <f>Resumo!$R$5</f>
        <v>Despesa</v>
      </c>
      <c r="F62550" s="314" t="str">
        <f>Resumo!$R$6</f>
        <v>Despesa Indireta</v>
      </c>
      <c r="G62550" s="327">
        <f>'Comp. Desp. Indiretas'!EC28</f>
        <v>0</v>
      </c>
    </row>
    <row r="62551" spans="1:7" x14ac:dyDescent="0.25">
      <c r="A62551" s="319">
        <f>'Comp. Desp. Indiretas'!$EC$7</f>
        <v>0</v>
      </c>
      <c r="B62551" s="314" t="str">
        <f>'Comp. Desp. Indiretas'!$A$29</f>
        <v>DG</v>
      </c>
      <c r="D62551" s="315" t="str">
        <f>'Comp. Desp. Indiretas'!$C$29</f>
        <v>ALIMENTAÇÃO - NIVEL 2</v>
      </c>
      <c r="E62551" s="314" t="str">
        <f>Resumo!$R$5</f>
        <v>Despesa</v>
      </c>
      <c r="F62551" s="314" t="str">
        <f>Resumo!$R$6</f>
        <v>Despesa Indireta</v>
      </c>
      <c r="G62551" s="327">
        <f>'Comp. Desp. Indiretas'!EC29</f>
        <v>0</v>
      </c>
    </row>
    <row r="62552" spans="1:7" x14ac:dyDescent="0.25">
      <c r="A62552" s="319">
        <f>'Comp. Desp. Indiretas'!$EC$7</f>
        <v>0</v>
      </c>
      <c r="B62552" s="314" t="str">
        <f>'Comp. Desp. Indiretas'!$A$30</f>
        <v>DG</v>
      </c>
      <c r="D62552" s="315" t="str">
        <f>'Comp. Desp. Indiretas'!$C$30</f>
        <v>ALIMENTAÇÃO - NIVEL 3</v>
      </c>
      <c r="E62552" s="314" t="str">
        <f>Resumo!$R$5</f>
        <v>Despesa</v>
      </c>
      <c r="F62552" s="314" t="str">
        <f>Resumo!$R$6</f>
        <v>Despesa Indireta</v>
      </c>
      <c r="G62552" s="327">
        <f>'Comp. Desp. Indiretas'!EC30</f>
        <v>0</v>
      </c>
    </row>
    <row r="62553" spans="1:7" x14ac:dyDescent="0.25">
      <c r="A62553" s="319">
        <f>'Comp. Desp. Indiretas'!$EC$7</f>
        <v>0</v>
      </c>
      <c r="B62553" s="314" t="str">
        <f>'Comp. Desp. Indiretas'!$A$31</f>
        <v>DG</v>
      </c>
      <c r="D62553" s="315" t="str">
        <f>'Comp. Desp. Indiretas'!$C$31</f>
        <v>TELEFONIA</v>
      </c>
      <c r="E62553" s="314" t="str">
        <f>Resumo!$R$5</f>
        <v>Despesa</v>
      </c>
      <c r="F62553" s="314" t="str">
        <f>Resumo!$R$6</f>
        <v>Despesa Indireta</v>
      </c>
      <c r="G62553" s="327">
        <f>'Comp. Desp. Indiretas'!EC31</f>
        <v>0</v>
      </c>
    </row>
    <row r="62554" spans="1:7" x14ac:dyDescent="0.25">
      <c r="A62554" s="319">
        <f>'Comp. Desp. Indiretas'!$EC$7</f>
        <v>0</v>
      </c>
      <c r="B62554" s="314" t="str">
        <f>'Comp. Desp. Indiretas'!$A$32</f>
        <v>DG</v>
      </c>
      <c r="D62554" s="315" t="str">
        <f>'Comp. Desp. Indiretas'!$C$32</f>
        <v>ALUGUEL DE VEÍCULO LEVE MENSAL</v>
      </c>
      <c r="E62554" s="314" t="str">
        <f>Resumo!$R$5</f>
        <v>Despesa</v>
      </c>
      <c r="F62554" s="314" t="str">
        <f>Resumo!$R$6</f>
        <v>Despesa Indireta</v>
      </c>
      <c r="G62554" s="327">
        <f>'Comp. Desp. Indiretas'!EC32</f>
        <v>0</v>
      </c>
    </row>
    <row r="62555" spans="1:7" x14ac:dyDescent="0.25">
      <c r="A62555" s="319">
        <f>'Comp. Desp. Indiretas'!$EC$7</f>
        <v>0</v>
      </c>
      <c r="B62555" s="314" t="str">
        <f>'Comp. Desp. Indiretas'!$A$33</f>
        <v>DG</v>
      </c>
      <c r="D62555" s="315" t="str">
        <f>'Comp. Desp. Indiretas'!$C$33</f>
        <v>ALUGUEL DE VEICULO LEVE</v>
      </c>
      <c r="E62555" s="314" t="str">
        <f>Resumo!$R$5</f>
        <v>Despesa</v>
      </c>
      <c r="F62555" s="314" t="str">
        <f>Resumo!$R$6</f>
        <v>Despesa Indireta</v>
      </c>
      <c r="G62555" s="327">
        <f>'Comp. Desp. Indiretas'!EC33</f>
        <v>0</v>
      </c>
    </row>
    <row r="62556" spans="1:7" x14ac:dyDescent="0.25">
      <c r="A62556" s="319">
        <f>'Comp. Desp. Indiretas'!$EC$7</f>
        <v>0</v>
      </c>
      <c r="B62556" s="314" t="str">
        <f>'Comp. Desp. Indiretas'!$A$34</f>
        <v>DG</v>
      </c>
      <c r="D62556" s="315" t="str">
        <f>'Comp. Desp. Indiretas'!$C$34</f>
        <v>ALUGUEL CAMINHONTE</v>
      </c>
      <c r="E62556" s="314" t="str">
        <f>Resumo!$R$5</f>
        <v>Despesa</v>
      </c>
      <c r="F62556" s="314" t="str">
        <f>Resumo!$R$6</f>
        <v>Despesa Indireta</v>
      </c>
      <c r="G62556" s="327">
        <f>'Comp. Desp. Indiretas'!EC34</f>
        <v>0</v>
      </c>
    </row>
    <row r="62557" spans="1:7" x14ac:dyDescent="0.25">
      <c r="A62557" s="319">
        <f>'Comp. Desp. Indiretas'!$EC$7</f>
        <v>0</v>
      </c>
      <c r="B62557" s="314" t="str">
        <f>'Comp. Desp. Indiretas'!$A$35</f>
        <v>DG</v>
      </c>
      <c r="D62557" s="315" t="str">
        <f>'Comp. Desp. Indiretas'!$C$35</f>
        <v>AQUISIÇÃO DE VEICULO</v>
      </c>
      <c r="E62557" s="314" t="str">
        <f>Resumo!$R$5</f>
        <v>Despesa</v>
      </c>
      <c r="F62557" s="314" t="str">
        <f>Resumo!$R$6</f>
        <v>Despesa Indireta</v>
      </c>
      <c r="G62557" s="327">
        <f>'Comp. Desp. Indiretas'!EC35</f>
        <v>0</v>
      </c>
    </row>
    <row r="62558" spans="1:7" x14ac:dyDescent="0.25">
      <c r="A62558" s="319">
        <f>'Comp. Desp. Indiretas'!$EC$7</f>
        <v>0</v>
      </c>
      <c r="B62558" s="314" t="str">
        <f>'Comp. Desp. Indiretas'!$A$36</f>
        <v>DG</v>
      </c>
      <c r="D62558" s="315" t="str">
        <f>'Comp. Desp. Indiretas'!$C$36</f>
        <v>COMBUSTÍVEL - GASOLINA</v>
      </c>
      <c r="E62558" s="314" t="str">
        <f>Resumo!$R$5</f>
        <v>Despesa</v>
      </c>
      <c r="F62558" s="314" t="str">
        <f>Resumo!$R$6</f>
        <v>Despesa Indireta</v>
      </c>
      <c r="G62558" s="327">
        <f>'Comp. Desp. Indiretas'!EC36</f>
        <v>0</v>
      </c>
    </row>
    <row r="62559" spans="1:7" x14ac:dyDescent="0.25">
      <c r="A62559" s="319">
        <f>'Comp. Desp. Indiretas'!$EC$7</f>
        <v>0</v>
      </c>
      <c r="B62559" s="314" t="str">
        <f>'Comp. Desp. Indiretas'!$A$37</f>
        <v>DG</v>
      </c>
      <c r="D62559" s="315" t="str">
        <f>'Comp. Desp. Indiretas'!$C$37</f>
        <v>COMBUSTÍVEL - DIESEL</v>
      </c>
      <c r="E62559" s="314" t="str">
        <f>Resumo!$R$5</f>
        <v>Despesa</v>
      </c>
      <c r="F62559" s="314" t="str">
        <f>Resumo!$R$6</f>
        <v>Despesa Indireta</v>
      </c>
      <c r="G62559" s="327">
        <f>'Comp. Desp. Indiretas'!EC37</f>
        <v>0</v>
      </c>
    </row>
    <row r="62560" spans="1:7" x14ac:dyDescent="0.25">
      <c r="A62560" s="319">
        <f>'Comp. Desp. Indiretas'!$EC$7</f>
        <v>0</v>
      </c>
      <c r="B62560" s="314" t="str">
        <f>'Comp. Desp. Indiretas'!$A$38</f>
        <v>DG</v>
      </c>
      <c r="D62560" s="315" t="str">
        <f>'Comp. Desp. Indiretas'!$C$38</f>
        <v>PASSAGEM AÉREA</v>
      </c>
      <c r="E62560" s="314" t="str">
        <f>Resumo!$R$5</f>
        <v>Despesa</v>
      </c>
      <c r="F62560" s="314" t="str">
        <f>Resumo!$R$6</f>
        <v>Despesa Indireta</v>
      </c>
      <c r="G62560" s="327">
        <f>'Comp. Desp. Indiretas'!EC38</f>
        <v>0</v>
      </c>
    </row>
    <row r="62561" spans="1:7" x14ac:dyDescent="0.25">
      <c r="A62561" s="319">
        <f>'Comp. Desp. Indiretas'!$EC$7</f>
        <v>0</v>
      </c>
      <c r="B62561" s="314" t="str">
        <f>'Comp. Desp. Indiretas'!$A$39</f>
        <v>ART</v>
      </c>
      <c r="D62561" s="315" t="str">
        <f>'Comp. Desp. Indiretas'!$C$39</f>
        <v>ART CREA - Nível 1</v>
      </c>
      <c r="E62561" s="314" t="str">
        <f>Resumo!$R$5</f>
        <v>Despesa</v>
      </c>
      <c r="F62561" s="314" t="str">
        <f>Resumo!$R$6</f>
        <v>Despesa Indireta</v>
      </c>
      <c r="G62561" s="327">
        <f>'Comp. Desp. Indiretas'!EC39</f>
        <v>0</v>
      </c>
    </row>
    <row r="62562" spans="1:7" x14ac:dyDescent="0.25">
      <c r="A62562" s="319">
        <f>'Comp. Desp. Indiretas'!$EC$7</f>
        <v>0</v>
      </c>
      <c r="B62562" s="314" t="str">
        <f>'Comp. Desp. Indiretas'!$A$40</f>
        <v>ART</v>
      </c>
      <c r="D62562" s="315" t="str">
        <f>'Comp. Desp. Indiretas'!$C$40</f>
        <v>ART CREA - Nível 2</v>
      </c>
      <c r="E62562" s="314" t="str">
        <f>Resumo!$R$5</f>
        <v>Despesa</v>
      </c>
      <c r="F62562" s="314" t="str">
        <f>Resumo!$R$6</f>
        <v>Despesa Indireta</v>
      </c>
      <c r="G62562" s="327">
        <f>'Comp. Desp. Indiretas'!EC40</f>
        <v>0</v>
      </c>
    </row>
    <row r="62563" spans="1:7" x14ac:dyDescent="0.25">
      <c r="A62563" s="319">
        <f>'Comp. Desp. Indiretas'!$EC$7</f>
        <v>0</v>
      </c>
      <c r="B62563" s="314" t="str">
        <f>'Comp. Desp. Indiretas'!$A$41</f>
        <v>ART</v>
      </c>
      <c r="D62563" s="315" t="str">
        <f>'Comp. Desp. Indiretas'!$C$41</f>
        <v>ART CREA - Nível 3</v>
      </c>
      <c r="E62563" s="314" t="str">
        <f>Resumo!$R$5</f>
        <v>Despesa</v>
      </c>
      <c r="F62563" s="314" t="str">
        <f>Resumo!$R$6</f>
        <v>Despesa Indireta</v>
      </c>
      <c r="G62563" s="327">
        <f>'Comp. Desp. Indiretas'!EC41</f>
        <v>0</v>
      </c>
    </row>
    <row r="62564" spans="1:7" x14ac:dyDescent="0.25">
      <c r="A62564" s="319">
        <f>'Comp. Desp. Indiretas'!$EC$7</f>
        <v>0</v>
      </c>
      <c r="B62564" s="314" t="str">
        <f>'Comp. Desp. Indiretas'!$A$42</f>
        <v>ART</v>
      </c>
      <c r="D62564" s="315" t="str">
        <f>'Comp. Desp. Indiretas'!$C$42</f>
        <v>ACERVO CREA</v>
      </c>
      <c r="E62564" s="314" t="str">
        <f>Resumo!$R$5</f>
        <v>Despesa</v>
      </c>
      <c r="F62564" s="314" t="str">
        <f>Resumo!$R$6</f>
        <v>Despesa Indireta</v>
      </c>
      <c r="G62564" s="327">
        <f>'Comp. Desp. Indiretas'!EC42</f>
        <v>0</v>
      </c>
    </row>
    <row r="62565" spans="1:7" x14ac:dyDescent="0.25">
      <c r="A62565" s="319">
        <f>'Comp. Desp. Indiretas'!$EC$7</f>
        <v>0</v>
      </c>
      <c r="B62565" s="314" t="str">
        <f>'Comp. Desp. Indiretas'!$A$43</f>
        <v>ART</v>
      </c>
      <c r="D62565" s="315" t="str">
        <f>'Comp. Desp. Indiretas'!$C$43</f>
        <v>ART CRBio</v>
      </c>
      <c r="E62565" s="314" t="str">
        <f>Resumo!$R$5</f>
        <v>Despesa</v>
      </c>
      <c r="F62565" s="314" t="str">
        <f>Resumo!$R$6</f>
        <v>Despesa Indireta</v>
      </c>
      <c r="G62565" s="327">
        <f>'Comp. Desp. Indiretas'!EC43</f>
        <v>0</v>
      </c>
    </row>
    <row r="62566" spans="1:7" x14ac:dyDescent="0.25">
      <c r="A62566" s="319">
        <f>'Comp. Desp. Indiretas'!$EC$7</f>
        <v>0</v>
      </c>
      <c r="B62566" s="314" t="str">
        <f>'Comp. Desp. Indiretas'!$A$44</f>
        <v>ART</v>
      </c>
      <c r="D62566" s="315" t="str">
        <f>'Comp. Desp. Indiretas'!$C$44</f>
        <v>ACERVO CRBio</v>
      </c>
      <c r="E62566" s="314" t="str">
        <f>Resumo!$R$5</f>
        <v>Despesa</v>
      </c>
      <c r="F62566" s="314" t="str">
        <f>Resumo!$R$6</f>
        <v>Despesa Indireta</v>
      </c>
      <c r="G62566" s="327">
        <f>'Comp. Desp. Indiretas'!EC44</f>
        <v>0</v>
      </c>
    </row>
    <row r="62567" spans="1:7" x14ac:dyDescent="0.25">
      <c r="A62567" s="319">
        <f>'Comp. Desp. Indiretas'!$EC$7</f>
        <v>0</v>
      </c>
      <c r="B62567" s="314" t="str">
        <f>'Comp. Desp. Indiretas'!$A$45</f>
        <v>ART</v>
      </c>
      <c r="D62567" s="315" t="str">
        <f>'Comp. Desp. Indiretas'!$C$45</f>
        <v>VISTO CREA PF</v>
      </c>
      <c r="E62567" s="314" t="str">
        <f>Resumo!$R$5</f>
        <v>Despesa</v>
      </c>
      <c r="F62567" s="314" t="str">
        <f>Resumo!$R$6</f>
        <v>Despesa Indireta</v>
      </c>
      <c r="G62567" s="327">
        <f>'Comp. Desp. Indiretas'!EC45</f>
        <v>0</v>
      </c>
    </row>
    <row r="62568" spans="1:7" x14ac:dyDescent="0.25">
      <c r="A62568" s="319">
        <f>'Comp. Desp. Indiretas'!$EC$7</f>
        <v>0</v>
      </c>
      <c r="B62568" s="314" t="str">
        <f>'Comp. Desp. Indiretas'!$A$46</f>
        <v>ART</v>
      </c>
      <c r="D62568" s="315" t="str">
        <f>'Comp. Desp. Indiretas'!$C$46</f>
        <v>VISTO CREA PJ</v>
      </c>
      <c r="E62568" s="314" t="str">
        <f>Resumo!$R$5</f>
        <v>Despesa</v>
      </c>
      <c r="F62568" s="314" t="str">
        <f>Resumo!$R$6</f>
        <v>Despesa Indireta</v>
      </c>
      <c r="G62568" s="327">
        <f>'Comp. Desp. Indiretas'!EC46</f>
        <v>0</v>
      </c>
    </row>
    <row r="62569" spans="1:7" x14ac:dyDescent="0.25">
      <c r="A62569" s="319">
        <f>'Comp. Desp. Indiretas'!$EC$7</f>
        <v>0</v>
      </c>
      <c r="B62569" s="314" t="str">
        <f>'Comp. Desp. Indiretas'!$A$47</f>
        <v>ART</v>
      </c>
      <c r="D62569" s="315" t="str">
        <f>'Comp. Desp. Indiretas'!$C$47</f>
        <v>ANUIDADE CREA PF</v>
      </c>
      <c r="E62569" s="314" t="str">
        <f>Resumo!$R$5</f>
        <v>Despesa</v>
      </c>
      <c r="F62569" s="314" t="str">
        <f>Resumo!$R$6</f>
        <v>Despesa Indireta</v>
      </c>
      <c r="G62569" s="327">
        <f>'Comp. Desp. Indiretas'!EC47</f>
        <v>0</v>
      </c>
    </row>
    <row r="62570" spans="1:7" x14ac:dyDescent="0.25">
      <c r="A62570" s="319">
        <f>'Comp. Desp. Indiretas'!$EC$7</f>
        <v>0</v>
      </c>
      <c r="B62570" s="314" t="str">
        <f>'Comp. Desp. Indiretas'!$A$48</f>
        <v>ART</v>
      </c>
      <c r="D62570" s="315" t="str">
        <f>'Comp. Desp. Indiretas'!$C$48</f>
        <v>ANUIDADE CREA PJ</v>
      </c>
      <c r="E62570" s="314" t="str">
        <f>Resumo!$R$5</f>
        <v>Despesa</v>
      </c>
      <c r="F62570" s="314" t="str">
        <f>Resumo!$R$6</f>
        <v>Despesa Indireta</v>
      </c>
      <c r="G62570" s="327">
        <f>'Comp. Desp. Indiretas'!EC48</f>
        <v>0</v>
      </c>
    </row>
    <row r="62571" spans="1:7" x14ac:dyDescent="0.25">
      <c r="A62571" s="319">
        <f>'Comp. Desp. Indiretas'!$EC$7</f>
        <v>0</v>
      </c>
      <c r="B62571" s="314" t="str">
        <f>'Comp. Desp. Indiretas'!$A$49</f>
        <v>ART</v>
      </c>
      <c r="D62571" s="315" t="str">
        <f>'Comp. Desp. Indiretas'!$C$49</f>
        <v>VISTO CRBio PF</v>
      </c>
      <c r="E62571" s="314" t="str">
        <f>Resumo!$R$5</f>
        <v>Despesa</v>
      </c>
      <c r="F62571" s="314" t="str">
        <f>Resumo!$R$6</f>
        <v>Despesa Indireta</v>
      </c>
      <c r="G62571" s="327">
        <f>'Comp. Desp. Indiretas'!EC49</f>
        <v>0</v>
      </c>
    </row>
    <row r="62572" spans="1:7" x14ac:dyDescent="0.25">
      <c r="A62572" s="319">
        <f>'Comp. Desp. Indiretas'!$EC$7</f>
        <v>0</v>
      </c>
      <c r="B62572" s="314" t="str">
        <f>'Comp. Desp. Indiretas'!$A$50</f>
        <v>ART</v>
      </c>
      <c r="D62572" s="315" t="str">
        <f>'Comp. Desp. Indiretas'!$C$50</f>
        <v>VISTO CRBio PJ</v>
      </c>
      <c r="E62572" s="314" t="str">
        <f>Resumo!$R$5</f>
        <v>Despesa</v>
      </c>
      <c r="F62572" s="314" t="str">
        <f>Resumo!$R$6</f>
        <v>Despesa Indireta</v>
      </c>
      <c r="G62572" s="327">
        <f>'Comp. Desp. Indiretas'!EC50</f>
        <v>0</v>
      </c>
    </row>
    <row r="62573" spans="1:7" x14ac:dyDescent="0.25">
      <c r="A62573" s="319">
        <f>'Comp. Desp. Indiretas'!$EC$7</f>
        <v>0</v>
      </c>
      <c r="B62573" s="314" t="str">
        <f>'Comp. Desp. Indiretas'!$A$51</f>
        <v>SMS</v>
      </c>
      <c r="D62573" s="315" t="str">
        <f>'Comp. Desp. Indiretas'!$C$51</f>
        <v>PPRA</v>
      </c>
      <c r="E62573" s="314" t="str">
        <f>Resumo!$R$5</f>
        <v>Despesa</v>
      </c>
      <c r="F62573" s="314" t="str">
        <f>Resumo!$R$6</f>
        <v>Despesa Indireta</v>
      </c>
      <c r="G62573" s="327">
        <f>'Comp. Desp. Indiretas'!EC51</f>
        <v>0</v>
      </c>
    </row>
    <row r="62574" spans="1:7" x14ac:dyDescent="0.25">
      <c r="A62574" s="319">
        <f>'Comp. Desp. Indiretas'!$EC$7</f>
        <v>0</v>
      </c>
      <c r="B62574" s="314" t="str">
        <f>'Comp. Desp. Indiretas'!$A$52</f>
        <v>SMS</v>
      </c>
      <c r="D62574" s="315" t="str">
        <f>'Comp. Desp. Indiretas'!$C$52</f>
        <v>PCMSO</v>
      </c>
      <c r="E62574" s="314" t="str">
        <f>Resumo!$R$5</f>
        <v>Despesa</v>
      </c>
      <c r="F62574" s="314" t="str">
        <f>Resumo!$R$6</f>
        <v>Despesa Indireta</v>
      </c>
      <c r="G62574" s="327">
        <f>'Comp. Desp. Indiretas'!EC52</f>
        <v>0</v>
      </c>
    </row>
    <row r="62575" spans="1:7" x14ac:dyDescent="0.25">
      <c r="A62575" s="319">
        <f>'Comp. Desp. Indiretas'!$EC$7</f>
        <v>0</v>
      </c>
      <c r="B62575" s="314" t="str">
        <f>'Comp. Desp. Indiretas'!$A$53</f>
        <v>SMS</v>
      </c>
      <c r="D62575" s="315" t="str">
        <f>'Comp. Desp. Indiretas'!$C$53</f>
        <v>APR</v>
      </c>
      <c r="E62575" s="314" t="str">
        <f>Resumo!$R$5</f>
        <v>Despesa</v>
      </c>
      <c r="F62575" s="314" t="str">
        <f>Resumo!$R$6</f>
        <v>Despesa Indireta</v>
      </c>
      <c r="G62575" s="327">
        <f>'Comp. Desp. Indiretas'!EC53</f>
        <v>0</v>
      </c>
    </row>
    <row r="62576" spans="1:7" x14ac:dyDescent="0.25">
      <c r="A62576" s="319">
        <f>'Comp. Desp. Indiretas'!$EC$7</f>
        <v>0</v>
      </c>
      <c r="B62576" s="314" t="str">
        <f>'Comp. Desp. Indiretas'!$A$55</f>
        <v>SMS</v>
      </c>
      <c r="D62576" s="315" t="str">
        <f>'Comp. Desp. Indiretas'!$C$55</f>
        <v>TREINAMENTO</v>
      </c>
      <c r="E62576" s="314" t="str">
        <f>Resumo!$R$5</f>
        <v>Despesa</v>
      </c>
      <c r="F62576" s="314" t="str">
        <f>Resumo!$R$6</f>
        <v>Despesa Indireta</v>
      </c>
      <c r="G62576" s="327">
        <f>'Comp. Desp. Indiretas'!EC55</f>
        <v>0</v>
      </c>
    </row>
    <row r="62577" spans="1:7" x14ac:dyDescent="0.25">
      <c r="A62577" s="319">
        <f>'Comp. Desp. Indiretas'!$EC$7</f>
        <v>0</v>
      </c>
      <c r="B62577" s="314" t="str">
        <f>'Comp. Desp. Indiretas'!$A$56</f>
        <v>SMS</v>
      </c>
      <c r="D62577" s="315" t="str">
        <f>'Comp. Desp. Indiretas'!$C$56</f>
        <v>ASO</v>
      </c>
      <c r="E62577" s="314" t="str">
        <f>Resumo!$R$5</f>
        <v>Despesa</v>
      </c>
      <c r="F62577" s="314" t="str">
        <f>Resumo!$R$6</f>
        <v>Despesa Indireta</v>
      </c>
      <c r="G62577" s="327">
        <f>'Comp. Desp. Indiretas'!EC56</f>
        <v>0</v>
      </c>
    </row>
    <row r="62578" spans="1:7" x14ac:dyDescent="0.25">
      <c r="A62578" s="319">
        <f>'Comp. Desp. Indiretas'!$EC$7</f>
        <v>0</v>
      </c>
      <c r="B62578" s="314">
        <f>'Comp. Desp. Indiretas'!$A$57</f>
        <v>0</v>
      </c>
      <c r="D62578" s="315" t="str">
        <f>'Comp. Desp. Indiretas'!$C$57</f>
        <v/>
      </c>
      <c r="E62578" s="314" t="str">
        <f>Resumo!$R$5</f>
        <v>Despesa</v>
      </c>
      <c r="F62578" s="314" t="str">
        <f>Resumo!$R$6</f>
        <v>Despesa Indireta</v>
      </c>
      <c r="G62578" s="327">
        <f>'Comp. Desp. Indiretas'!EC57</f>
        <v>0</v>
      </c>
    </row>
    <row r="62579" spans="1:7" x14ac:dyDescent="0.25">
      <c r="A62579" s="319">
        <f>'Comp. Desp. Indiretas'!$EC$7</f>
        <v>0</v>
      </c>
      <c r="B62579" s="314">
        <f>'Comp. Desp. Indiretas'!$A$58</f>
        <v>0</v>
      </c>
      <c r="D62579" s="315" t="str">
        <f>'Comp. Desp. Indiretas'!$C$58</f>
        <v/>
      </c>
      <c r="E62579" s="314" t="str">
        <f>Resumo!$R$5</f>
        <v>Despesa</v>
      </c>
      <c r="F62579" s="314" t="str">
        <f>Resumo!$R$6</f>
        <v>Despesa Indireta</v>
      </c>
      <c r="G62579" s="327">
        <f>'Comp. Desp. Indiretas'!EC58</f>
        <v>0</v>
      </c>
    </row>
    <row r="62580" spans="1:7" x14ac:dyDescent="0.25">
      <c r="A62580" s="319">
        <f>'Comp. Desp. Indiretas'!$EC$7</f>
        <v>0</v>
      </c>
      <c r="B62580" s="314">
        <f>'Comp. Desp. Indiretas'!$A$59</f>
        <v>0</v>
      </c>
      <c r="D62580" s="315" t="str">
        <f>'Comp. Desp. Indiretas'!$C$59</f>
        <v/>
      </c>
      <c r="E62580" s="314" t="str">
        <f>Resumo!$R$5</f>
        <v>Despesa</v>
      </c>
      <c r="F62580" s="314" t="str">
        <f>Resumo!$R$6</f>
        <v>Despesa Indireta</v>
      </c>
      <c r="G62580" s="327">
        <f>'Comp. Desp. Indiretas'!EC59</f>
        <v>0</v>
      </c>
    </row>
    <row r="62581" spans="1:7" x14ac:dyDescent="0.25">
      <c r="A62581" s="319">
        <f>'Comp. Desp. Indiretas'!$EC$7</f>
        <v>0</v>
      </c>
      <c r="B62581" s="314">
        <f>'Comp. Desp. Indiretas'!$A$60</f>
        <v>0</v>
      </c>
      <c r="D62581" s="315" t="str">
        <f>'Comp. Desp. Indiretas'!$C$60</f>
        <v/>
      </c>
      <c r="E62581" s="314" t="str">
        <f>Resumo!$R$5</f>
        <v>Despesa</v>
      </c>
      <c r="F62581" s="314" t="str">
        <f>Resumo!$R$6</f>
        <v>Despesa Indireta</v>
      </c>
      <c r="G62581" s="327">
        <f>'Comp. Desp. Indiretas'!EC60</f>
        <v>0</v>
      </c>
    </row>
    <row r="62582" spans="1:7" x14ac:dyDescent="0.25">
      <c r="A62582" s="319">
        <f>'Comp. Desp. Indiretas'!$EC$7</f>
        <v>0</v>
      </c>
      <c r="B62582" s="314" t="str">
        <f>'Comp. Desp. Indiretas'!$A$63</f>
        <v>MOC</v>
      </c>
      <c r="D62582" s="315" t="str">
        <f>'Comp. Desp. Indiretas'!$C$63</f>
        <v>DIRETOR TÉCNICO</v>
      </c>
      <c r="E62582" s="314" t="str">
        <f>Resumo!$R$5</f>
        <v>Despesa</v>
      </c>
      <c r="F62582" s="314" t="str">
        <f>Resumo!$R$6</f>
        <v>Despesa Indireta</v>
      </c>
      <c r="G62582" s="327">
        <f>'Comp. Desp. Indiretas'!EC63</f>
        <v>0</v>
      </c>
    </row>
    <row r="62583" spans="1:7" x14ac:dyDescent="0.25">
      <c r="A62583" s="319">
        <f>'Comp. Desp. Indiretas'!$EC$7</f>
        <v>0</v>
      </c>
      <c r="B62583" s="314" t="str">
        <f>'Comp. Desp. Indiretas'!$A$64</f>
        <v>MOC</v>
      </c>
      <c r="D62583" s="315" t="str">
        <f>'Comp. Desp. Indiretas'!$C$64</f>
        <v>ANALISTA DE SUPRIMENTOS</v>
      </c>
      <c r="E62583" s="314" t="str">
        <f>Resumo!$R$5</f>
        <v>Despesa</v>
      </c>
      <c r="F62583" s="314" t="str">
        <f>Resumo!$R$6</f>
        <v>Despesa Indireta</v>
      </c>
      <c r="G62583" s="327">
        <f>'Comp. Desp. Indiretas'!EC64</f>
        <v>0</v>
      </c>
    </row>
    <row r="62584" spans="1:7" x14ac:dyDescent="0.25">
      <c r="A62584" s="319">
        <f>'Comp. Desp. Indiretas'!$EC$7</f>
        <v>0</v>
      </c>
      <c r="B62584" s="314" t="str">
        <f>'Comp. Desp. Indiretas'!$A$65</f>
        <v>MOC</v>
      </c>
      <c r="D62584" s="315" t="str">
        <f>'Comp. Desp. Indiretas'!$C$65</f>
        <v>GERENTE DE PROJETO - PJ</v>
      </c>
      <c r="E62584" s="314" t="str">
        <f>Resumo!$R$5</f>
        <v>Despesa</v>
      </c>
      <c r="F62584" s="314" t="str">
        <f>Resumo!$R$6</f>
        <v>Despesa Indireta</v>
      </c>
      <c r="G62584" s="327">
        <f>'Comp. Desp. Indiretas'!EC65</f>
        <v>0</v>
      </c>
    </row>
    <row r="62585" spans="1:7" x14ac:dyDescent="0.25">
      <c r="A62585" s="319">
        <f>'Comp. Desp. Indiretas'!$EC$7</f>
        <v>0</v>
      </c>
      <c r="B62585" s="314" t="str">
        <f>'Comp. Desp. Indiretas'!$A$66</f>
        <v>MOC</v>
      </c>
      <c r="D62585" s="315" t="str">
        <f>'Comp. Desp. Indiretas'!$C$66</f>
        <v>COORD. DE PROJETO - PJ</v>
      </c>
      <c r="E62585" s="314" t="str">
        <f>Resumo!$R$5</f>
        <v>Despesa</v>
      </c>
      <c r="F62585" s="314" t="str">
        <f>Resumo!$R$6</f>
        <v>Despesa Indireta</v>
      </c>
      <c r="G62585" s="327">
        <f>'Comp. Desp. Indiretas'!EC66</f>
        <v>0</v>
      </c>
    </row>
    <row r="62586" spans="1:7" x14ac:dyDescent="0.25">
      <c r="A62586" s="319">
        <f>'Comp. Desp. Indiretas'!$EC$7</f>
        <v>0</v>
      </c>
      <c r="B62586" s="314" t="str">
        <f>'Comp. Desp. Indiretas'!$A$67</f>
        <v>MOC</v>
      </c>
      <c r="D62586" s="315" t="str">
        <f>'Comp. Desp. Indiretas'!$C$67</f>
        <v>COORD. OPERACIONAL - PJ</v>
      </c>
      <c r="E62586" s="314" t="str">
        <f>Resumo!$R$5</f>
        <v>Despesa</v>
      </c>
      <c r="F62586" s="314" t="str">
        <f>Resumo!$R$6</f>
        <v>Despesa Indireta</v>
      </c>
      <c r="G62586" s="327">
        <f>'Comp. Desp. Indiretas'!EC67</f>
        <v>0</v>
      </c>
    </row>
    <row r="62587" spans="1:7" x14ac:dyDescent="0.25">
      <c r="A62587" s="319">
        <f>'Comp. Desp. Indiretas'!$EC$7</f>
        <v>0</v>
      </c>
      <c r="B62587" s="314" t="str">
        <f>'Comp. Desp. Indiretas'!$A$68</f>
        <v>MOC</v>
      </c>
      <c r="D62587" s="315" t="str">
        <f>'Comp. Desp. Indiretas'!$C$68</f>
        <v>ANALISTA DE PROJETOS SENIOR - PJ</v>
      </c>
      <c r="E62587" s="314" t="str">
        <f>Resumo!$R$5</f>
        <v>Despesa</v>
      </c>
      <c r="F62587" s="314" t="str">
        <f>Resumo!$R$6</f>
        <v>Despesa Indireta</v>
      </c>
      <c r="G62587" s="327">
        <f>'Comp. Desp. Indiretas'!EC68</f>
        <v>0</v>
      </c>
    </row>
    <row r="62588" spans="1:7" x14ac:dyDescent="0.25">
      <c r="A62588" s="319">
        <f>'Comp. Desp. Indiretas'!$EC$7</f>
        <v>0</v>
      </c>
      <c r="B62588" s="314" t="str">
        <f>'Comp. Desp. Indiretas'!$A$69</f>
        <v>MOC</v>
      </c>
      <c r="D62588" s="315" t="str">
        <f>'Comp. Desp. Indiretas'!$C$69</f>
        <v>ANALISTA DE PROJETOS PLENO - PJ</v>
      </c>
      <c r="E62588" s="314" t="str">
        <f>Resumo!$R$5</f>
        <v>Despesa</v>
      </c>
      <c r="F62588" s="314" t="str">
        <f>Resumo!$R$6</f>
        <v>Despesa Indireta</v>
      </c>
      <c r="G62588" s="327">
        <f>'Comp. Desp. Indiretas'!EC69</f>
        <v>0</v>
      </c>
    </row>
    <row r="62589" spans="1:7" x14ac:dyDescent="0.25">
      <c r="A62589" s="319">
        <f>'Comp. Desp. Indiretas'!$EC$7</f>
        <v>0</v>
      </c>
      <c r="B62589" s="314" t="str">
        <f>'Comp. Desp. Indiretas'!$A$70</f>
        <v>MOC</v>
      </c>
      <c r="D62589" s="315" t="str">
        <f>'Comp. Desp. Indiretas'!$C$70</f>
        <v>ANALISTA DE PROJETOS JUNIOR - PJ</v>
      </c>
      <c r="E62589" s="314" t="str">
        <f>Resumo!$R$5</f>
        <v>Despesa</v>
      </c>
      <c r="F62589" s="314" t="str">
        <f>Resumo!$R$6</f>
        <v>Despesa Indireta</v>
      </c>
      <c r="G62589" s="327">
        <f>'Comp. Desp. Indiretas'!EC70</f>
        <v>0</v>
      </c>
    </row>
    <row r="62590" spans="1:7" x14ac:dyDescent="0.25">
      <c r="A62590" s="319">
        <f>'Comp. Desp. Indiretas'!$EC$7</f>
        <v>0</v>
      </c>
      <c r="B62590" s="314" t="str">
        <f>'Comp. Desp. Indiretas'!$A$71</f>
        <v>MOC</v>
      </c>
      <c r="D62590" s="315" t="str">
        <f>'Comp. Desp. Indiretas'!$C$71</f>
        <v>TÉCNICO OPERACIONAL - PJ</v>
      </c>
      <c r="E62590" s="314" t="str">
        <f>Resumo!$R$5</f>
        <v>Despesa</v>
      </c>
      <c r="F62590" s="314" t="str">
        <f>Resumo!$R$6</f>
        <v>Despesa Indireta</v>
      </c>
      <c r="G62590" s="327">
        <f>'Comp. Desp. Indiretas'!EC71</f>
        <v>0</v>
      </c>
    </row>
    <row r="62591" spans="1:7" x14ac:dyDescent="0.25">
      <c r="A62591" s="319">
        <f>'Comp. Desp. Indiretas'!$EC$7</f>
        <v>0</v>
      </c>
      <c r="B62591" s="314" t="str">
        <f>'Comp. Desp. Indiretas'!$A$72</f>
        <v>MOC</v>
      </c>
      <c r="D62591" s="315" t="str">
        <f>'Comp. Desp. Indiretas'!$C$72</f>
        <v>AUXILIAR TÉCNICO - PJ</v>
      </c>
      <c r="E62591" s="314" t="str">
        <f>Resumo!$R$5</f>
        <v>Despesa</v>
      </c>
      <c r="F62591" s="314" t="str">
        <f>Resumo!$R$6</f>
        <v>Despesa Indireta</v>
      </c>
      <c r="G62591" s="327">
        <f>'Comp. Desp. Indiretas'!EC72</f>
        <v>0</v>
      </c>
    </row>
    <row r="62592" spans="1:7" x14ac:dyDescent="0.25">
      <c r="A62592" s="319">
        <f>'Comp. Desp. Indiretas'!$EC$7</f>
        <v>0</v>
      </c>
      <c r="B62592" s="314" t="str">
        <f>'Comp. Desp. Indiretas'!$A$73</f>
        <v>MOC</v>
      </c>
      <c r="D62592" s="315" t="str">
        <f>'Comp. Desp. Indiretas'!$C$73</f>
        <v>ANALISTA FINANCEIRO</v>
      </c>
      <c r="E62592" s="314" t="str">
        <f>Resumo!$R$5</f>
        <v>Despesa</v>
      </c>
      <c r="F62592" s="314" t="str">
        <f>Resumo!$R$6</f>
        <v>Despesa Indireta</v>
      </c>
      <c r="G62592" s="327">
        <f>'Comp. Desp. Indiretas'!EC73</f>
        <v>0</v>
      </c>
    </row>
    <row r="62593" spans="1:7" x14ac:dyDescent="0.25">
      <c r="A62593" s="319">
        <f>'Comp. Desp. Indiretas'!$EC$7</f>
        <v>0</v>
      </c>
      <c r="B62593" s="314" t="str">
        <f>'Comp. Desp. Indiretas'!$A$74</f>
        <v>MOC</v>
      </c>
      <c r="D62593" s="315" t="str">
        <f>'Comp. Desp. Indiretas'!$C$74</f>
        <v>ANALISTA DE SUPRIMENTOS</v>
      </c>
      <c r="E62593" s="314" t="str">
        <f>Resumo!$R$5</f>
        <v>Despesa</v>
      </c>
      <c r="F62593" s="314" t="str">
        <f>Resumo!$R$6</f>
        <v>Despesa Indireta</v>
      </c>
      <c r="G62593" s="327">
        <f>'Comp. Desp. Indiretas'!EC74</f>
        <v>0</v>
      </c>
    </row>
    <row r="62594" spans="1:7" x14ac:dyDescent="0.25">
      <c r="A62594" s="319">
        <f>'Comp. Desp. Indiretas'!$EC$7</f>
        <v>0</v>
      </c>
      <c r="B62594" s="314" t="str">
        <f>'Comp. Desp. Indiretas'!$A$75</f>
        <v>DG</v>
      </c>
      <c r="D62594" s="315" t="str">
        <f>'Comp. Desp. Indiretas'!$C$75</f>
        <v>HOSPEDAGEM - NIVEL 1</v>
      </c>
      <c r="E62594" s="314" t="str">
        <f>Resumo!$R$5</f>
        <v>Despesa</v>
      </c>
      <c r="F62594" s="314" t="str">
        <f>Resumo!$R$6</f>
        <v>Despesa Indireta</v>
      </c>
      <c r="G62594" s="327">
        <f>'Comp. Desp. Indiretas'!EC75</f>
        <v>0</v>
      </c>
    </row>
    <row r="62595" spans="1:7" x14ac:dyDescent="0.25">
      <c r="A62595" s="319">
        <f>'Comp. Desp. Indiretas'!$EC$7</f>
        <v>0</v>
      </c>
      <c r="B62595" s="314" t="str">
        <f>'Comp. Desp. Indiretas'!$A$76</f>
        <v>DG</v>
      </c>
      <c r="D62595" s="315" t="str">
        <f>'Comp. Desp. Indiretas'!$C$76</f>
        <v>ALIMENTAÇÃO - NIVEL 1</v>
      </c>
      <c r="E62595" s="314" t="str">
        <f>Resumo!$R$5</f>
        <v>Despesa</v>
      </c>
      <c r="F62595" s="314" t="str">
        <f>Resumo!$R$6</f>
        <v>Despesa Indireta</v>
      </c>
      <c r="G62595" s="327">
        <f>'Comp. Desp. Indiretas'!EC76</f>
        <v>0</v>
      </c>
    </row>
    <row r="62596" spans="1:7" x14ac:dyDescent="0.25">
      <c r="A62596" s="319">
        <f>'Comp. Desp. Indiretas'!$EC$7</f>
        <v>0</v>
      </c>
      <c r="B62596" s="314" t="str">
        <f>'Comp. Desp. Indiretas'!$A$77</f>
        <v>DG</v>
      </c>
      <c r="D62596" s="315" t="str">
        <f>'Comp. Desp. Indiretas'!$C$77</f>
        <v>LOCAÇÃO DE BASE OPERACIONAL</v>
      </c>
      <c r="E62596" s="314" t="str">
        <f>Resumo!$R$5</f>
        <v>Despesa</v>
      </c>
      <c r="F62596" s="314" t="str">
        <f>Resumo!$R$6</f>
        <v>Despesa Indireta</v>
      </c>
      <c r="G62596" s="327">
        <f>'Comp. Desp. Indiretas'!EC77</f>
        <v>0</v>
      </c>
    </row>
    <row r="62597" spans="1:7" x14ac:dyDescent="0.25">
      <c r="A62597" s="319">
        <f>'Comp. Desp. Indiretas'!$EC$7</f>
        <v>0</v>
      </c>
      <c r="B62597" s="314" t="str">
        <f>'Comp. Desp. Indiretas'!$A$78</f>
        <v>DG</v>
      </c>
      <c r="D62597" s="315" t="str">
        <f>'Comp. Desp. Indiretas'!$C$78</f>
        <v>ALIMENTAÇÃO - NIVEL 1</v>
      </c>
      <c r="E62597" s="314" t="str">
        <f>Resumo!$R$5</f>
        <v>Despesa</v>
      </c>
      <c r="F62597" s="314" t="str">
        <f>Resumo!$R$6</f>
        <v>Despesa Indireta</v>
      </c>
      <c r="G62597" s="327">
        <f>'Comp. Desp. Indiretas'!EC78</f>
        <v>0</v>
      </c>
    </row>
    <row r="62598" spans="1:7" x14ac:dyDescent="0.25">
      <c r="A62598" s="319">
        <f>'Comp. Desp. Indiretas'!$EC$7</f>
        <v>0</v>
      </c>
      <c r="B62598" s="314" t="str">
        <f>'Comp. Desp. Indiretas'!$A$79</f>
        <v>DG</v>
      </c>
      <c r="D62598" s="315" t="str">
        <f>'Comp. Desp. Indiretas'!$C$79</f>
        <v>ALIMENTAÇÃO - NIVEL 2</v>
      </c>
      <c r="E62598" s="314" t="str">
        <f>Resumo!$R$5</f>
        <v>Despesa</v>
      </c>
      <c r="F62598" s="314" t="str">
        <f>Resumo!$R$6</f>
        <v>Despesa Indireta</v>
      </c>
      <c r="G62598" s="327">
        <f>'Comp. Desp. Indiretas'!EC79</f>
        <v>0</v>
      </c>
    </row>
    <row r="62599" spans="1:7" x14ac:dyDescent="0.25">
      <c r="A62599" s="319">
        <f>'Comp. Desp. Indiretas'!$EC$7</f>
        <v>0</v>
      </c>
      <c r="B62599" s="314" t="str">
        <f>'Comp. Desp. Indiretas'!$A$80</f>
        <v>DG</v>
      </c>
      <c r="D62599" s="315" t="str">
        <f>'Comp. Desp. Indiretas'!$C$80</f>
        <v>ALIMENTAÇÃO - NIVEL 3</v>
      </c>
      <c r="E62599" s="314" t="str">
        <f>Resumo!$R$5</f>
        <v>Despesa</v>
      </c>
      <c r="F62599" s="314" t="str">
        <f>Resumo!$R$6</f>
        <v>Despesa Indireta</v>
      </c>
      <c r="G62599" s="327">
        <f>'Comp. Desp. Indiretas'!EC80</f>
        <v>0</v>
      </c>
    </row>
    <row r="62600" spans="1:7" x14ac:dyDescent="0.25">
      <c r="A62600" s="319">
        <f>'Comp. Desp. Indiretas'!$EC$7</f>
        <v>0</v>
      </c>
      <c r="B62600" s="314" t="str">
        <f>'Comp. Desp. Indiretas'!$A$81</f>
        <v>DG</v>
      </c>
      <c r="D62600" s="315" t="str">
        <f>'Comp. Desp. Indiretas'!$C$81</f>
        <v>TELEFONIA</v>
      </c>
      <c r="E62600" s="314" t="str">
        <f>Resumo!$R$5</f>
        <v>Despesa</v>
      </c>
      <c r="F62600" s="314" t="str">
        <f>Resumo!$R$6</f>
        <v>Despesa Indireta</v>
      </c>
      <c r="G62600" s="327">
        <f>'Comp. Desp. Indiretas'!EC81</f>
        <v>0</v>
      </c>
    </row>
    <row r="62601" spans="1:7" x14ac:dyDescent="0.25">
      <c r="A62601" s="319">
        <f>'Comp. Desp. Indiretas'!$EC$7</f>
        <v>0</v>
      </c>
      <c r="B62601" s="314" t="str">
        <f>'Comp. Desp. Indiretas'!$A$82</f>
        <v>DG</v>
      </c>
      <c r="D62601" s="315" t="str">
        <f>'Comp. Desp. Indiretas'!$C$82</f>
        <v>ALUGUEL DE VEÍCULO LEVE MENSAL</v>
      </c>
      <c r="E62601" s="314" t="str">
        <f>Resumo!$R$5</f>
        <v>Despesa</v>
      </c>
      <c r="F62601" s="314" t="str">
        <f>Resumo!$R$6</f>
        <v>Despesa Indireta</v>
      </c>
      <c r="G62601" s="327">
        <f>'Comp. Desp. Indiretas'!EC82</f>
        <v>0</v>
      </c>
    </row>
    <row r="62602" spans="1:7" x14ac:dyDescent="0.25">
      <c r="A62602" s="319">
        <f>'Comp. Desp. Indiretas'!$EC$7</f>
        <v>0</v>
      </c>
      <c r="B62602" s="314" t="str">
        <f>'Comp. Desp. Indiretas'!$A$83</f>
        <v>DG</v>
      </c>
      <c r="D62602" s="315" t="str">
        <f>'Comp. Desp. Indiretas'!$C$83</f>
        <v>ALUGUEL DE VEICULO LEVE</v>
      </c>
      <c r="E62602" s="314" t="str">
        <f>Resumo!$R$5</f>
        <v>Despesa</v>
      </c>
      <c r="F62602" s="314" t="str">
        <f>Resumo!$R$6</f>
        <v>Despesa Indireta</v>
      </c>
      <c r="G62602" s="327">
        <f>'Comp. Desp. Indiretas'!EC83</f>
        <v>0</v>
      </c>
    </row>
    <row r="62603" spans="1:7" x14ac:dyDescent="0.25">
      <c r="A62603" s="319">
        <f>'Comp. Desp. Indiretas'!$EC$7</f>
        <v>0</v>
      </c>
      <c r="B62603" s="314" t="str">
        <f>'Comp. Desp. Indiretas'!$A$84</f>
        <v>DG</v>
      </c>
      <c r="D62603" s="315" t="str">
        <f>'Comp. Desp. Indiretas'!$C$84</f>
        <v>ALUGUEL CAMINHONTE</v>
      </c>
      <c r="E62603" s="314" t="str">
        <f>Resumo!$R$5</f>
        <v>Despesa</v>
      </c>
      <c r="F62603" s="314" t="str">
        <f>Resumo!$R$6</f>
        <v>Despesa Indireta</v>
      </c>
      <c r="G62603" s="327">
        <f>'Comp. Desp. Indiretas'!EC84</f>
        <v>0</v>
      </c>
    </row>
    <row r="62604" spans="1:7" x14ac:dyDescent="0.25">
      <c r="A62604" s="319">
        <f>'Comp. Desp. Indiretas'!$EC$7</f>
        <v>0</v>
      </c>
      <c r="B62604" s="314" t="str">
        <f>'Comp. Desp. Indiretas'!$A$85</f>
        <v>DG</v>
      </c>
      <c r="D62604" s="315" t="str">
        <f>'Comp. Desp. Indiretas'!$C$85</f>
        <v>AQUISIÇÃO DE VEICULO</v>
      </c>
      <c r="E62604" s="314" t="str">
        <f>Resumo!$R$5</f>
        <v>Despesa</v>
      </c>
      <c r="F62604" s="314" t="str">
        <f>Resumo!$R$6</f>
        <v>Despesa Indireta</v>
      </c>
      <c r="G62604" s="327">
        <f>'Comp. Desp. Indiretas'!EC85</f>
        <v>0</v>
      </c>
    </row>
    <row r="62605" spans="1:7" x14ac:dyDescent="0.25">
      <c r="A62605" s="319">
        <f>'Comp. Desp. Indiretas'!$EC$7</f>
        <v>0</v>
      </c>
      <c r="B62605" s="314" t="str">
        <f>'Comp. Desp. Indiretas'!$A$86</f>
        <v>DG</v>
      </c>
      <c r="D62605" s="315" t="str">
        <f>'Comp. Desp. Indiretas'!$C$86</f>
        <v>COMBUSTÍVEL - GASOLINA</v>
      </c>
      <c r="E62605" s="314" t="str">
        <f>Resumo!$R$5</f>
        <v>Despesa</v>
      </c>
      <c r="F62605" s="314" t="str">
        <f>Resumo!$R$6</f>
        <v>Despesa Indireta</v>
      </c>
      <c r="G62605" s="327">
        <f>'Comp. Desp. Indiretas'!EC86</f>
        <v>0</v>
      </c>
    </row>
    <row r="62606" spans="1:7" x14ac:dyDescent="0.25">
      <c r="A62606" s="319">
        <f>'Comp. Desp. Indiretas'!$EC$7</f>
        <v>0</v>
      </c>
      <c r="B62606" s="314" t="str">
        <f>'Comp. Desp. Indiretas'!$A$87</f>
        <v>DG</v>
      </c>
      <c r="D62606" s="315" t="str">
        <f>'Comp. Desp. Indiretas'!$C$87</f>
        <v>COMBUSTÍVEL - DIESEL</v>
      </c>
      <c r="E62606" s="314" t="str">
        <f>Resumo!$R$5</f>
        <v>Despesa</v>
      </c>
      <c r="F62606" s="314" t="str">
        <f>Resumo!$R$6</f>
        <v>Despesa Indireta</v>
      </c>
      <c r="G62606" s="327">
        <f>'Comp. Desp. Indiretas'!EC87</f>
        <v>0</v>
      </c>
    </row>
    <row r="62607" spans="1:7" x14ac:dyDescent="0.25">
      <c r="A62607" s="319">
        <f>'Comp. Desp. Indiretas'!$EC$7</f>
        <v>0</v>
      </c>
      <c r="B62607" s="314" t="str">
        <f>'Comp. Desp. Indiretas'!$A$88</f>
        <v>DG</v>
      </c>
      <c r="D62607" s="315" t="str">
        <f>'Comp. Desp. Indiretas'!$C$88</f>
        <v>PASSAGEM AÉREA</v>
      </c>
      <c r="E62607" s="314" t="str">
        <f>Resumo!$R$5</f>
        <v>Despesa</v>
      </c>
      <c r="F62607" s="314" t="str">
        <f>Resumo!$R$6</f>
        <v>Despesa Indireta</v>
      </c>
      <c r="G62607" s="327">
        <f>'Comp. Desp. Indiretas'!EC88</f>
        <v>0</v>
      </c>
    </row>
    <row r="62608" spans="1:7" x14ac:dyDescent="0.25">
      <c r="A62608" s="319">
        <f>'Comp. Desp. Indiretas'!$EC$7</f>
        <v>0</v>
      </c>
      <c r="B62608" s="314" t="str">
        <f>'Comp. Desp. Indiretas'!$A$89</f>
        <v>ART</v>
      </c>
      <c r="D62608" s="315" t="str">
        <f>'Comp. Desp. Indiretas'!$C$89</f>
        <v>ART CREA - Nível 1</v>
      </c>
      <c r="E62608" s="314" t="str">
        <f>Resumo!$R$5</f>
        <v>Despesa</v>
      </c>
      <c r="F62608" s="314" t="str">
        <f>Resumo!$R$6</f>
        <v>Despesa Indireta</v>
      </c>
      <c r="G62608" s="327">
        <f>'Comp. Desp. Indiretas'!EC89</f>
        <v>0</v>
      </c>
    </row>
    <row r="62609" spans="1:7" x14ac:dyDescent="0.25">
      <c r="A62609" s="319">
        <f>'Comp. Desp. Indiretas'!$EC$7</f>
        <v>0</v>
      </c>
      <c r="B62609" s="314" t="str">
        <f>'Comp. Desp. Indiretas'!$A$90</f>
        <v>ART</v>
      </c>
      <c r="D62609" s="315" t="str">
        <f>'Comp. Desp. Indiretas'!$C$90</f>
        <v>ART CREA - Nível 2</v>
      </c>
      <c r="E62609" s="314" t="str">
        <f>Resumo!$R$5</f>
        <v>Despesa</v>
      </c>
      <c r="F62609" s="314" t="str">
        <f>Resumo!$R$6</f>
        <v>Despesa Indireta</v>
      </c>
      <c r="G62609" s="327">
        <f>'Comp. Desp. Indiretas'!EC90</f>
        <v>0</v>
      </c>
    </row>
    <row r="62610" spans="1:7" x14ac:dyDescent="0.25">
      <c r="A62610" s="319">
        <f>'Comp. Desp. Indiretas'!$EC$7</f>
        <v>0</v>
      </c>
      <c r="B62610" s="314" t="str">
        <f>'Comp. Desp. Indiretas'!$A$91</f>
        <v>ART</v>
      </c>
      <c r="D62610" s="315" t="str">
        <f>'Comp. Desp. Indiretas'!$C$91</f>
        <v>ART CREA - Nível 3</v>
      </c>
      <c r="E62610" s="314" t="str">
        <f>Resumo!$R$5</f>
        <v>Despesa</v>
      </c>
      <c r="F62610" s="314" t="str">
        <f>Resumo!$R$6</f>
        <v>Despesa Indireta</v>
      </c>
      <c r="G62610" s="327">
        <f>'Comp. Desp. Indiretas'!EC91</f>
        <v>0</v>
      </c>
    </row>
    <row r="62611" spans="1:7" x14ac:dyDescent="0.25">
      <c r="A62611" s="319">
        <f>'Comp. Desp. Indiretas'!$EC$7</f>
        <v>0</v>
      </c>
      <c r="B62611" s="314" t="str">
        <f>'Comp. Desp. Indiretas'!$A$92</f>
        <v>ART</v>
      </c>
      <c r="D62611" s="315" t="str">
        <f>'Comp. Desp. Indiretas'!$C$92</f>
        <v>ACERVO CREA</v>
      </c>
      <c r="E62611" s="314" t="str">
        <f>Resumo!$R$5</f>
        <v>Despesa</v>
      </c>
      <c r="F62611" s="314" t="str">
        <f>Resumo!$R$6</f>
        <v>Despesa Indireta</v>
      </c>
      <c r="G62611" s="327">
        <f>'Comp. Desp. Indiretas'!EC92</f>
        <v>0</v>
      </c>
    </row>
    <row r="62612" spans="1:7" x14ac:dyDescent="0.25">
      <c r="A62612" s="319">
        <f>'Comp. Desp. Indiretas'!$EC$7</f>
        <v>0</v>
      </c>
      <c r="B62612" s="314" t="str">
        <f>'Comp. Desp. Indiretas'!$A$93</f>
        <v>ART</v>
      </c>
      <c r="D62612" s="315" t="str">
        <f>'Comp. Desp. Indiretas'!$C$93</f>
        <v>ART CRBio</v>
      </c>
      <c r="E62612" s="314" t="str">
        <f>Resumo!$R$5</f>
        <v>Despesa</v>
      </c>
      <c r="F62612" s="314" t="str">
        <f>Resumo!$R$6</f>
        <v>Despesa Indireta</v>
      </c>
      <c r="G62612" s="327">
        <f>'Comp. Desp. Indiretas'!EC93</f>
        <v>0</v>
      </c>
    </row>
    <row r="62613" spans="1:7" x14ac:dyDescent="0.25">
      <c r="A62613" s="319">
        <f>'Comp. Desp. Indiretas'!$EC$7</f>
        <v>0</v>
      </c>
      <c r="B62613" s="314" t="str">
        <f>'Comp. Desp. Indiretas'!$A$94</f>
        <v>ART</v>
      </c>
      <c r="D62613" s="315" t="str">
        <f>'Comp. Desp. Indiretas'!$C$94</f>
        <v>ACERVO CRBio</v>
      </c>
      <c r="E62613" s="314" t="str">
        <f>Resumo!$R$5</f>
        <v>Despesa</v>
      </c>
      <c r="F62613" s="314" t="str">
        <f>Resumo!$R$6</f>
        <v>Despesa Indireta</v>
      </c>
      <c r="G62613" s="327">
        <f>'Comp. Desp. Indiretas'!EC94</f>
        <v>0</v>
      </c>
    </row>
    <row r="62614" spans="1:7" x14ac:dyDescent="0.25">
      <c r="A62614" s="319">
        <f>'Comp. Desp. Indiretas'!$EC$7</f>
        <v>0</v>
      </c>
      <c r="B62614" s="314" t="str">
        <f>'Comp. Desp. Indiretas'!$A$95</f>
        <v>ART</v>
      </c>
      <c r="D62614" s="315" t="str">
        <f>'Comp. Desp. Indiretas'!$C$95</f>
        <v>VISTO CREA PF</v>
      </c>
      <c r="E62614" s="314" t="str">
        <f>Resumo!$R$5</f>
        <v>Despesa</v>
      </c>
      <c r="F62614" s="314" t="str">
        <f>Resumo!$R$6</f>
        <v>Despesa Indireta</v>
      </c>
      <c r="G62614" s="327">
        <f>'Comp. Desp. Indiretas'!EC95</f>
        <v>0</v>
      </c>
    </row>
    <row r="62615" spans="1:7" x14ac:dyDescent="0.25">
      <c r="A62615" s="319">
        <f>'Comp. Desp. Indiretas'!$EC$7</f>
        <v>0</v>
      </c>
      <c r="B62615" s="314" t="str">
        <f>'Comp. Desp. Indiretas'!$A$96</f>
        <v>ART</v>
      </c>
      <c r="D62615" s="315" t="str">
        <f>'Comp. Desp. Indiretas'!$C$96</f>
        <v>VISTO CREA PJ</v>
      </c>
      <c r="E62615" s="314" t="str">
        <f>Resumo!$R$5</f>
        <v>Despesa</v>
      </c>
      <c r="F62615" s="314" t="str">
        <f>Resumo!$R$6</f>
        <v>Despesa Indireta</v>
      </c>
      <c r="G62615" s="327">
        <f>'Comp. Desp. Indiretas'!EC96</f>
        <v>0</v>
      </c>
    </row>
    <row r="62616" spans="1:7" x14ac:dyDescent="0.25">
      <c r="A62616" s="319">
        <f>'Comp. Desp. Indiretas'!$EC$7</f>
        <v>0</v>
      </c>
      <c r="B62616" s="314" t="str">
        <f>'Comp. Desp. Indiretas'!$A$97</f>
        <v>ART</v>
      </c>
      <c r="D62616" s="315" t="str">
        <f>'Comp. Desp. Indiretas'!$C$97</f>
        <v>ANUIDADE CREA PF</v>
      </c>
      <c r="E62616" s="314" t="str">
        <f>Resumo!$R$5</f>
        <v>Despesa</v>
      </c>
      <c r="F62616" s="314" t="str">
        <f>Resumo!$R$6</f>
        <v>Despesa Indireta</v>
      </c>
      <c r="G62616" s="327">
        <f>'Comp. Desp. Indiretas'!EC97</f>
        <v>0</v>
      </c>
    </row>
    <row r="62617" spans="1:7" x14ac:dyDescent="0.25">
      <c r="A62617" s="319">
        <f>'Comp. Desp. Indiretas'!$EC$7</f>
        <v>0</v>
      </c>
      <c r="B62617" s="314" t="str">
        <f>'Comp. Desp. Indiretas'!$A$98</f>
        <v>ART</v>
      </c>
      <c r="D62617" s="315" t="str">
        <f>'Comp. Desp. Indiretas'!$C$98</f>
        <v>ANUIDADE CREA PJ</v>
      </c>
      <c r="E62617" s="314" t="str">
        <f>Resumo!$R$5</f>
        <v>Despesa</v>
      </c>
      <c r="F62617" s="314" t="str">
        <f>Resumo!$R$6</f>
        <v>Despesa Indireta</v>
      </c>
      <c r="G62617" s="327">
        <f>'Comp. Desp. Indiretas'!EC98</f>
        <v>0</v>
      </c>
    </row>
    <row r="62618" spans="1:7" x14ac:dyDescent="0.25">
      <c r="A62618" s="319">
        <f>'Comp. Desp. Indiretas'!$EC$7</f>
        <v>0</v>
      </c>
      <c r="B62618" s="314" t="str">
        <f>'Comp. Desp. Indiretas'!$A$99</f>
        <v>ART</v>
      </c>
      <c r="D62618" s="315" t="str">
        <f>'Comp. Desp. Indiretas'!$C$99</f>
        <v>VISTO CRBio PF</v>
      </c>
      <c r="E62618" s="314" t="str">
        <f>Resumo!$R$5</f>
        <v>Despesa</v>
      </c>
      <c r="F62618" s="314" t="str">
        <f>Resumo!$R$6</f>
        <v>Despesa Indireta</v>
      </c>
      <c r="G62618" s="327">
        <f>'Comp. Desp. Indiretas'!EC99</f>
        <v>0</v>
      </c>
    </row>
    <row r="62619" spans="1:7" x14ac:dyDescent="0.25">
      <c r="A62619" s="319">
        <f>'Comp. Desp. Indiretas'!$EC$7</f>
        <v>0</v>
      </c>
      <c r="B62619" s="314" t="str">
        <f>'Comp. Desp. Indiretas'!$A$100</f>
        <v>ART</v>
      </c>
      <c r="D62619" s="315" t="str">
        <f>'Comp. Desp. Indiretas'!$C$100</f>
        <v>VISTO CRBio PJ</v>
      </c>
      <c r="E62619" s="314" t="str">
        <f>Resumo!$R$5</f>
        <v>Despesa</v>
      </c>
      <c r="F62619" s="314" t="str">
        <f>Resumo!$R$6</f>
        <v>Despesa Indireta</v>
      </c>
      <c r="G62619" s="327">
        <f>'Comp. Desp. Indiretas'!EC100</f>
        <v>0</v>
      </c>
    </row>
    <row r="62620" spans="1:7" x14ac:dyDescent="0.25">
      <c r="A62620" s="319">
        <f>'Comp. Desp. Indiretas'!$EC$7</f>
        <v>0</v>
      </c>
      <c r="B62620" s="314" t="str">
        <f>'Comp. Desp. Indiretas'!$A$101</f>
        <v>SMS</v>
      </c>
      <c r="D62620" s="315" t="str">
        <f>'Comp. Desp. Indiretas'!$C$101</f>
        <v>PPRA</v>
      </c>
      <c r="E62620" s="314" t="str">
        <f>Resumo!$R$5</f>
        <v>Despesa</v>
      </c>
      <c r="F62620" s="314" t="str">
        <f>Resumo!$R$6</f>
        <v>Despesa Indireta</v>
      </c>
      <c r="G62620" s="327">
        <f>'Comp. Desp. Indiretas'!EC101</f>
        <v>0</v>
      </c>
    </row>
    <row r="62621" spans="1:7" x14ac:dyDescent="0.25">
      <c r="A62621" s="319">
        <f>'Comp. Desp. Indiretas'!$EC$7</f>
        <v>0</v>
      </c>
      <c r="B62621" s="314" t="str">
        <f>'Comp. Desp. Indiretas'!$A$102</f>
        <v>SMS</v>
      </c>
      <c r="D62621" s="315" t="str">
        <f>'Comp. Desp. Indiretas'!$C$102</f>
        <v>PCMSO</v>
      </c>
      <c r="E62621" s="314" t="str">
        <f>Resumo!$R$5</f>
        <v>Despesa</v>
      </c>
      <c r="F62621" s="314" t="str">
        <f>Resumo!$R$6</f>
        <v>Despesa Indireta</v>
      </c>
      <c r="G62621" s="327">
        <f>'Comp. Desp. Indiretas'!EC102</f>
        <v>0</v>
      </c>
    </row>
    <row r="62622" spans="1:7" x14ac:dyDescent="0.25">
      <c r="A62622" s="319">
        <f>'Comp. Desp. Indiretas'!$EC$7</f>
        <v>0</v>
      </c>
      <c r="B62622" s="314" t="str">
        <f>'Comp. Desp. Indiretas'!$A$103</f>
        <v>SMS</v>
      </c>
      <c r="D62622" s="315" t="str">
        <f>'Comp. Desp. Indiretas'!$C$103</f>
        <v>APR</v>
      </c>
      <c r="E62622" s="314" t="str">
        <f>Resumo!$R$5</f>
        <v>Despesa</v>
      </c>
      <c r="F62622" s="314" t="str">
        <f>Resumo!$R$6</f>
        <v>Despesa Indireta</v>
      </c>
      <c r="G62622" s="327">
        <f>'Comp. Desp. Indiretas'!EC103</f>
        <v>0</v>
      </c>
    </row>
    <row r="62623" spans="1:7" x14ac:dyDescent="0.25">
      <c r="A62623" s="319">
        <f>'Comp. Desp. Indiretas'!$EC$7</f>
        <v>0</v>
      </c>
      <c r="B62623" s="314" t="str">
        <f>'Comp. Desp. Indiretas'!$A$104</f>
        <v>SMS</v>
      </c>
      <c r="D62623" s="315" t="str">
        <f>'Comp. Desp. Indiretas'!$C$104</f>
        <v>PAE</v>
      </c>
      <c r="E62623" s="314" t="str">
        <f>Resumo!$R$5</f>
        <v>Despesa</v>
      </c>
      <c r="F62623" s="314" t="str">
        <f>Resumo!$R$6</f>
        <v>Despesa Indireta</v>
      </c>
      <c r="G62623" s="327">
        <f>'Comp. Desp. Indiretas'!EC104</f>
        <v>0</v>
      </c>
    </row>
    <row r="62624" spans="1:7" x14ac:dyDescent="0.25">
      <c r="A62624" s="319">
        <f>'Comp. Desp. Indiretas'!$EC$7</f>
        <v>0</v>
      </c>
      <c r="B62624" s="314" t="str">
        <f>'Comp. Desp. Indiretas'!$A$105</f>
        <v>SMS</v>
      </c>
      <c r="D62624" s="315" t="str">
        <f>'Comp. Desp. Indiretas'!$C$105</f>
        <v>TREINAMENTO</v>
      </c>
      <c r="E62624" s="314" t="str">
        <f>Resumo!$R$5</f>
        <v>Despesa</v>
      </c>
      <c r="F62624" s="314" t="str">
        <f>Resumo!$R$6</f>
        <v>Despesa Indireta</v>
      </c>
      <c r="G62624" s="327">
        <f>'Comp. Desp. Indiretas'!EC105</f>
        <v>0</v>
      </c>
    </row>
    <row r="62625" spans="1:7" x14ac:dyDescent="0.25">
      <c r="A62625" s="319">
        <f>'Comp. Desp. Indiretas'!$EC$7</f>
        <v>0</v>
      </c>
      <c r="B62625" s="314" t="str">
        <f>'Comp. Desp. Indiretas'!$A$106</f>
        <v>SMS</v>
      </c>
      <c r="D62625" s="315" t="str">
        <f>'Comp. Desp. Indiretas'!$C$106</f>
        <v>ASO</v>
      </c>
      <c r="E62625" s="314" t="str">
        <f>Resumo!$R$5</f>
        <v>Despesa</v>
      </c>
      <c r="F62625" s="314" t="str">
        <f>Resumo!$R$6</f>
        <v>Despesa Indireta</v>
      </c>
      <c r="G62625" s="327">
        <f>'Comp. Desp. Indiretas'!EC106</f>
        <v>0</v>
      </c>
    </row>
    <row r="62626" spans="1:7" x14ac:dyDescent="0.25">
      <c r="A62626" s="319">
        <f>'Comp. Desp. Indiretas'!$EC$7</f>
        <v>0</v>
      </c>
      <c r="B62626" s="314">
        <f>'Comp. Desp. Indiretas'!$A$107</f>
        <v>0</v>
      </c>
      <c r="D62626" s="315" t="str">
        <f>'Comp. Desp. Indiretas'!$C$107</f>
        <v/>
      </c>
      <c r="E62626" s="314" t="str">
        <f>Resumo!$R$5</f>
        <v>Despesa</v>
      </c>
      <c r="F62626" s="314" t="str">
        <f>Resumo!$R$6</f>
        <v>Despesa Indireta</v>
      </c>
      <c r="G62626" s="327">
        <f>'Comp. Desp. Indiretas'!EC107</f>
        <v>0</v>
      </c>
    </row>
    <row r="62627" spans="1:7" x14ac:dyDescent="0.25">
      <c r="A62627" s="319">
        <f>'Comp. Desp. Indiretas'!$EC$7</f>
        <v>0</v>
      </c>
      <c r="B62627" s="314">
        <f>'Comp. Desp. Indiretas'!$A$108</f>
        <v>0</v>
      </c>
      <c r="D62627" s="315" t="str">
        <f>'Comp. Desp. Indiretas'!$C$108</f>
        <v/>
      </c>
      <c r="E62627" s="314" t="str">
        <f>Resumo!$R$5</f>
        <v>Despesa</v>
      </c>
      <c r="F62627" s="314" t="str">
        <f>Resumo!$R$6</f>
        <v>Despesa Indireta</v>
      </c>
      <c r="G62627" s="327">
        <f>'Comp. Desp. Indiretas'!EC108</f>
        <v>0</v>
      </c>
    </row>
    <row r="62628" spans="1:7" x14ac:dyDescent="0.25">
      <c r="A62628" s="319">
        <f>'Comp. Desp. Indiretas'!$EC$7</f>
        <v>0</v>
      </c>
      <c r="B62628" s="314">
        <f>'Comp. Desp. Indiretas'!$A$109</f>
        <v>0</v>
      </c>
      <c r="D62628" s="315" t="str">
        <f>'Comp. Desp. Indiretas'!$C$109</f>
        <v/>
      </c>
      <c r="E62628" s="314" t="str">
        <f>Resumo!$R$5</f>
        <v>Despesa</v>
      </c>
      <c r="F62628" s="314" t="str">
        <f>Resumo!$R$6</f>
        <v>Despesa Indireta</v>
      </c>
      <c r="G62628" s="327">
        <f>'Comp. Desp. Indiretas'!EC109</f>
        <v>0</v>
      </c>
    </row>
    <row r="62629" spans="1:7" x14ac:dyDescent="0.25">
      <c r="A62629" s="319">
        <f>'Comp. Desp. Indiretas'!$EC$7</f>
        <v>0</v>
      </c>
      <c r="B62629" s="314">
        <f>'Comp. Desp. Indiretas'!$A$110</f>
        <v>0</v>
      </c>
      <c r="D62629" s="315" t="str">
        <f>'Comp. Desp. Indiretas'!$C$110</f>
        <v/>
      </c>
      <c r="E62629" s="314" t="str">
        <f>Resumo!$R$5</f>
        <v>Despesa</v>
      </c>
      <c r="F62629" s="314" t="str">
        <f>Resumo!$R$6</f>
        <v>Despesa Indireta</v>
      </c>
      <c r="G62629" s="327">
        <f>'Comp. Desp. Indiretas'!EC110</f>
        <v>0</v>
      </c>
    </row>
    <row r="62630" spans="1:7" x14ac:dyDescent="0.25">
      <c r="A62630" s="319">
        <f>'Comp. Desp. Indiretas'!$EC$7</f>
        <v>0</v>
      </c>
      <c r="B62630" s="314">
        <f>'Comp. Desp. Indiretas'!$A$111</f>
        <v>0</v>
      </c>
      <c r="D62630" s="315" t="str">
        <f>'Comp. Desp. Indiretas'!$C$111</f>
        <v/>
      </c>
      <c r="E62630" s="314" t="str">
        <f>Resumo!$R$5</f>
        <v>Despesa</v>
      </c>
      <c r="F62630" s="314" t="str">
        <f>Resumo!$R$6</f>
        <v>Despesa Indireta</v>
      </c>
      <c r="G62630" s="327">
        <f>'Comp. Desp. Indiretas'!EC111</f>
        <v>0</v>
      </c>
    </row>
    <row r="62631" spans="1:7" x14ac:dyDescent="0.25">
      <c r="A62631" s="319">
        <f>'Comp. Desp. Indiretas'!$EC$7</f>
        <v>0</v>
      </c>
      <c r="B62631" s="314">
        <f>'Comp. Desp. Indiretas'!$A$112</f>
        <v>0</v>
      </c>
      <c r="D62631" s="315" t="str">
        <f>'Comp. Desp. Indiretas'!$C$112</f>
        <v/>
      </c>
      <c r="E62631" s="314" t="str">
        <f>Resumo!$R$5</f>
        <v>Despesa</v>
      </c>
      <c r="F62631" s="314" t="str">
        <f>Resumo!$R$6</f>
        <v>Despesa Indireta</v>
      </c>
      <c r="G62631" s="327">
        <f>'Comp. Desp. Indiretas'!EC112</f>
        <v>0</v>
      </c>
    </row>
    <row r="62632" spans="1:7" x14ac:dyDescent="0.25">
      <c r="A62632" s="319">
        <f>'Comp. Desp. Indiretas'!$EC$7</f>
        <v>0</v>
      </c>
      <c r="B62632" s="314" t="str">
        <f>'Composições Desp. Diretas'!$A$10</f>
        <v>SE</v>
      </c>
      <c r="C62632" s="314" t="str">
        <f>EAP!$C$9</f>
        <v>PP01</v>
      </c>
      <c r="D62632" s="315" t="str">
        <f>'Composições Desp. Diretas'!$C$10</f>
        <v>Subcontratação: realização do serviço de monit. da QAE</v>
      </c>
      <c r="E62632" s="314" t="str">
        <f>Resumo!$R$5</f>
        <v>Despesa</v>
      </c>
      <c r="F62632" s="314" t="str">
        <f>Resumo!$R$7</f>
        <v>Despesa Direta</v>
      </c>
      <c r="G62632" s="327">
        <f>'Composições Desp. Diretas'!ED10</f>
        <v>0</v>
      </c>
    </row>
    <row r="62633" spans="1:7" x14ac:dyDescent="0.25">
      <c r="A62633" s="319">
        <f>'Comp. Desp. Indiretas'!$EC$7</f>
        <v>0</v>
      </c>
      <c r="B62633" s="314" t="str">
        <f>'Composições Desp. Diretas'!$A$11</f>
        <v>MOC</v>
      </c>
      <c r="C62633" s="314" t="str">
        <f>EAP!$C$9</f>
        <v>PP01</v>
      </c>
      <c r="D62633" s="315" t="str">
        <f>'Composições Desp. Diretas'!$C$11</f>
        <v>ANALISTA DE PROJETOS PLENO</v>
      </c>
      <c r="E62633" s="314" t="str">
        <f>Resumo!$R$5</f>
        <v>Despesa</v>
      </c>
      <c r="F62633" s="314" t="str">
        <f>Resumo!$R$7</f>
        <v>Despesa Direta</v>
      </c>
      <c r="G62633" s="327">
        <f>'Composições Desp. Diretas'!ED11</f>
        <v>0</v>
      </c>
    </row>
    <row r="62634" spans="1:7" x14ac:dyDescent="0.25">
      <c r="A62634" s="319">
        <f>'Comp. Desp. Indiretas'!$EC$7</f>
        <v>0</v>
      </c>
      <c r="B62634" s="314">
        <f>'Composições Desp. Diretas'!$A$12</f>
        <v>0</v>
      </c>
      <c r="C62634" s="314" t="str">
        <f>EAP!$C$9</f>
        <v>PP01</v>
      </c>
      <c r="D62634" s="315">
        <f>'Composições Desp. Diretas'!$C$12</f>
        <v>0</v>
      </c>
      <c r="E62634" s="314" t="str">
        <f>Resumo!$R$5</f>
        <v>Despesa</v>
      </c>
      <c r="F62634" s="314" t="str">
        <f>Resumo!$R$7</f>
        <v>Despesa Direta</v>
      </c>
      <c r="G62634" s="327">
        <f>'Composições Desp. Diretas'!ED12</f>
        <v>0</v>
      </c>
    </row>
    <row r="62635" spans="1:7" x14ac:dyDescent="0.25">
      <c r="A62635" s="319">
        <f>'Comp. Desp. Indiretas'!$EC$7</f>
        <v>0</v>
      </c>
      <c r="B62635" s="314">
        <f>'Composições Desp. Diretas'!$A$13</f>
        <v>0</v>
      </c>
      <c r="C62635" s="314" t="str">
        <f>EAP!$C$9</f>
        <v>PP01</v>
      </c>
      <c r="D62635" s="315">
        <f>'Composições Desp. Diretas'!$C$13</f>
        <v>0</v>
      </c>
      <c r="E62635" s="314" t="str">
        <f>Resumo!$R$5</f>
        <v>Despesa</v>
      </c>
      <c r="F62635" s="314" t="str">
        <f>Resumo!$R$7</f>
        <v>Despesa Direta</v>
      </c>
      <c r="G62635" s="327">
        <f>'Composições Desp. Diretas'!ED13</f>
        <v>0</v>
      </c>
    </row>
    <row r="62636" spans="1:7" x14ac:dyDescent="0.25">
      <c r="A62636" s="319">
        <f>'Comp. Desp. Indiretas'!$EC$7</f>
        <v>0</v>
      </c>
      <c r="B62636" s="314">
        <f>'Composições Desp. Diretas'!$A$14</f>
        <v>0</v>
      </c>
      <c r="C62636" s="314" t="str">
        <f>EAP!$C$9</f>
        <v>PP01</v>
      </c>
      <c r="D62636" s="315">
        <f>'Composições Desp. Diretas'!$C$14</f>
        <v>0</v>
      </c>
      <c r="E62636" s="314" t="str">
        <f>Resumo!$R$5</f>
        <v>Despesa</v>
      </c>
      <c r="F62636" s="314" t="str">
        <f>Resumo!$R$7</f>
        <v>Despesa Direta</v>
      </c>
      <c r="G62636" s="327">
        <f>'Composições Desp. Diretas'!ED14</f>
        <v>0</v>
      </c>
    </row>
    <row r="62637" spans="1:7" x14ac:dyDescent="0.25">
      <c r="A62637" s="319">
        <f>'Comp. Desp. Indiretas'!$EC$7</f>
        <v>0</v>
      </c>
      <c r="B62637" s="314">
        <f>'Composições Desp. Diretas'!$A$15</f>
        <v>0</v>
      </c>
      <c r="C62637" s="314" t="str">
        <f>EAP!$C$9</f>
        <v>PP01</v>
      </c>
      <c r="D62637" s="315">
        <f>'Composições Desp. Diretas'!$C$15</f>
        <v>0</v>
      </c>
      <c r="E62637" s="314" t="str">
        <f>Resumo!$R$5</f>
        <v>Despesa</v>
      </c>
      <c r="F62637" s="314" t="str">
        <f>Resumo!$R$7</f>
        <v>Despesa Direta</v>
      </c>
      <c r="G62637" s="327">
        <f>'Composições Desp. Diretas'!ED15</f>
        <v>0</v>
      </c>
    </row>
    <row r="62638" spans="1:7" x14ac:dyDescent="0.25">
      <c r="A62638" s="319">
        <f>'Comp. Desp. Indiretas'!$EC$7</f>
        <v>0</v>
      </c>
      <c r="B62638" s="314">
        <f>'Composições Desp. Diretas'!$A$16</f>
        <v>0</v>
      </c>
      <c r="C62638" s="314" t="str">
        <f>EAP!$C$9</f>
        <v>PP01</v>
      </c>
      <c r="D62638" s="315">
        <f>'Composições Desp. Diretas'!$C$16</f>
        <v>0</v>
      </c>
      <c r="E62638" s="314" t="str">
        <f>Resumo!$R$5</f>
        <v>Despesa</v>
      </c>
      <c r="F62638" s="314" t="str">
        <f>Resumo!$R$7</f>
        <v>Despesa Direta</v>
      </c>
      <c r="G62638" s="327">
        <f>'Composições Desp. Diretas'!ED16</f>
        <v>0</v>
      </c>
    </row>
    <row r="62639" spans="1:7" x14ac:dyDescent="0.25">
      <c r="A62639" s="319">
        <f>'Comp. Desp. Indiretas'!$EC$7</f>
        <v>0</v>
      </c>
      <c r="B62639" s="314">
        <f>'Composições Desp. Diretas'!$A$17</f>
        <v>0</v>
      </c>
      <c r="C62639" s="314" t="str">
        <f>EAP!$C$9</f>
        <v>PP01</v>
      </c>
      <c r="D62639" s="315">
        <f>'Composições Desp. Diretas'!$C$17</f>
        <v>0</v>
      </c>
      <c r="E62639" s="314" t="str">
        <f>Resumo!$R$5</f>
        <v>Despesa</v>
      </c>
      <c r="F62639" s="314" t="str">
        <f>Resumo!$R$7</f>
        <v>Despesa Direta</v>
      </c>
      <c r="G62639" s="327">
        <f>'Composições Desp. Diretas'!ED17</f>
        <v>0</v>
      </c>
    </row>
    <row r="62640" spans="1:7" x14ac:dyDescent="0.25">
      <c r="A62640" s="319">
        <f>'Comp. Desp. Indiretas'!$EC$7</f>
        <v>0</v>
      </c>
      <c r="B62640" s="314">
        <f>'Composições Desp. Diretas'!$A$18</f>
        <v>0</v>
      </c>
      <c r="C62640" s="314" t="str">
        <f>EAP!$C$9</f>
        <v>PP01</v>
      </c>
      <c r="D62640" s="315">
        <f>'Composições Desp. Diretas'!$C$18</f>
        <v>0</v>
      </c>
      <c r="E62640" s="314" t="str">
        <f>Resumo!$R$5</f>
        <v>Despesa</v>
      </c>
      <c r="F62640" s="314" t="str">
        <f>Resumo!$R$7</f>
        <v>Despesa Direta</v>
      </c>
      <c r="G62640" s="327">
        <f>'Composições Desp. Diretas'!ED18</f>
        <v>0</v>
      </c>
    </row>
    <row r="62641" spans="1:7" x14ac:dyDescent="0.25">
      <c r="A62641" s="319">
        <f>'Comp. Desp. Indiretas'!$EC$7</f>
        <v>0</v>
      </c>
      <c r="B62641" s="314">
        <f>'Composições Desp. Diretas'!$A$19</f>
        <v>0</v>
      </c>
      <c r="C62641" s="314" t="str">
        <f>EAP!$C$9</f>
        <v>PP01</v>
      </c>
      <c r="D62641" s="315">
        <f>'Composições Desp. Diretas'!$C$19</f>
        <v>0</v>
      </c>
      <c r="E62641" s="314" t="str">
        <f>Resumo!$R$5</f>
        <v>Despesa</v>
      </c>
      <c r="F62641" s="314" t="str">
        <f>Resumo!$R$7</f>
        <v>Despesa Direta</v>
      </c>
      <c r="G62641" s="327">
        <f>'Composições Desp. Diretas'!ED19</f>
        <v>0</v>
      </c>
    </row>
    <row r="62642" spans="1:7" x14ac:dyDescent="0.25">
      <c r="A62642" s="319">
        <f>'Comp. Desp. Indiretas'!$EC$7</f>
        <v>0</v>
      </c>
      <c r="B62642" s="314">
        <f>'Composições Desp. Diretas'!$A$20</f>
        <v>0</v>
      </c>
      <c r="C62642" s="314" t="str">
        <f>EAP!$C$9</f>
        <v>PP01</v>
      </c>
      <c r="D62642" s="315">
        <f>'Composições Desp. Diretas'!$C$20</f>
        <v>0</v>
      </c>
      <c r="E62642" s="314" t="str">
        <f>Resumo!$R$5</f>
        <v>Despesa</v>
      </c>
      <c r="F62642" s="314" t="str">
        <f>Resumo!$R$7</f>
        <v>Despesa Direta</v>
      </c>
      <c r="G62642" s="327">
        <f>'Composições Desp. Diretas'!ED20</f>
        <v>0</v>
      </c>
    </row>
    <row r="62643" spans="1:7" x14ac:dyDescent="0.25">
      <c r="A62643" s="319">
        <f>'Comp. Desp. Indiretas'!$EC$7</f>
        <v>0</v>
      </c>
      <c r="B62643" s="314">
        <f>'Composições Desp. Diretas'!$A$21</f>
        <v>0</v>
      </c>
      <c r="C62643" s="314" t="str">
        <f>EAP!$C$9</f>
        <v>PP01</v>
      </c>
      <c r="D62643" s="315">
        <f>'Composições Desp. Diretas'!$C$21</f>
        <v>0</v>
      </c>
      <c r="E62643" s="314" t="str">
        <f>Resumo!$R$5</f>
        <v>Despesa</v>
      </c>
      <c r="F62643" s="314" t="str">
        <f>Resumo!$R$7</f>
        <v>Despesa Direta</v>
      </c>
      <c r="G62643" s="327">
        <f>'Composições Desp. Diretas'!ED21</f>
        <v>0</v>
      </c>
    </row>
    <row r="62644" spans="1:7" x14ac:dyDescent="0.25">
      <c r="A62644" s="319">
        <f>'Comp. Desp. Indiretas'!$EC$7</f>
        <v>0</v>
      </c>
      <c r="B62644" s="314">
        <f>'Composições Desp. Diretas'!$A$22</f>
        <v>0</v>
      </c>
      <c r="C62644" s="314" t="str">
        <f>EAP!$C$9</f>
        <v>PP01</v>
      </c>
      <c r="D62644" s="315">
        <f>'Composições Desp. Diretas'!$C$22</f>
        <v>0</v>
      </c>
      <c r="E62644" s="314" t="str">
        <f>Resumo!$R$5</f>
        <v>Despesa</v>
      </c>
      <c r="F62644" s="314" t="str">
        <f>Resumo!$R$7</f>
        <v>Despesa Direta</v>
      </c>
      <c r="G62644" s="327">
        <f>'Composições Desp. Diretas'!ED22</f>
        <v>0</v>
      </c>
    </row>
    <row r="62645" spans="1:7" x14ac:dyDescent="0.25">
      <c r="A62645" s="319">
        <f>'Comp. Desp. Indiretas'!$EC$7</f>
        <v>0</v>
      </c>
      <c r="B62645" s="314">
        <f>'Composições Desp. Diretas'!$A$23</f>
        <v>0</v>
      </c>
      <c r="C62645" s="314" t="str">
        <f>EAP!$C$9</f>
        <v>PP01</v>
      </c>
      <c r="D62645" s="315">
        <f>'Composições Desp. Diretas'!$C$23</f>
        <v>0</v>
      </c>
      <c r="E62645" s="314" t="str">
        <f>Resumo!$R$5</f>
        <v>Despesa</v>
      </c>
      <c r="F62645" s="314" t="str">
        <f>Resumo!$R$7</f>
        <v>Despesa Direta</v>
      </c>
      <c r="G62645" s="327">
        <f>'Composições Desp. Diretas'!ED23</f>
        <v>0</v>
      </c>
    </row>
    <row r="62663" spans="1:7" x14ac:dyDescent="0.25">
      <c r="A62663" s="319">
        <f>'Comp. Desp. Indiretas'!$EC$7</f>
        <v>0</v>
      </c>
      <c r="B62663" s="314" t="str">
        <f>'Composições Desp. Diretas'!$A$25</f>
        <v>MOC</v>
      </c>
      <c r="C62663" s="314" t="str">
        <f>EAP!$C$10</f>
        <v>PP02</v>
      </c>
      <c r="D62663" s="315" t="str">
        <f>'Composições Desp. Diretas'!$C$25</f>
        <v>TÉCNICO OPERACIONAL</v>
      </c>
      <c r="E62663" s="314" t="str">
        <f>Resumo!$R$5</f>
        <v>Despesa</v>
      </c>
      <c r="F62663" s="314" t="str">
        <f>Resumo!$R$7</f>
        <v>Despesa Direta</v>
      </c>
      <c r="G62663" s="327">
        <f>'Composições Desp. Diretas'!ED25</f>
        <v>0</v>
      </c>
    </row>
    <row r="62664" spans="1:7" x14ac:dyDescent="0.25">
      <c r="A62664" s="319">
        <f>'Comp. Desp. Indiretas'!$EC$7</f>
        <v>0</v>
      </c>
      <c r="B62664" s="314" t="str">
        <f>'Composições Desp. Diretas'!$A$26</f>
        <v>SE</v>
      </c>
      <c r="C62664" s="314" t="str">
        <f>EAP!$C$10</f>
        <v>PP02</v>
      </c>
      <c r="D62664" s="315" t="str">
        <f>'Composições Desp. Diretas'!$C$26</f>
        <v>Pedágio</v>
      </c>
      <c r="E62664" s="314" t="str">
        <f>Resumo!$R$5</f>
        <v>Despesa</v>
      </c>
      <c r="F62664" s="314" t="str">
        <f>Resumo!$R$7</f>
        <v>Despesa Direta</v>
      </c>
      <c r="G62664" s="327">
        <f>'Composições Desp. Diretas'!ED26</f>
        <v>0</v>
      </c>
    </row>
    <row r="62665" spans="1:7" x14ac:dyDescent="0.25">
      <c r="A62665" s="319">
        <f>'Comp. Desp. Indiretas'!$EC$7</f>
        <v>0</v>
      </c>
      <c r="B62665" s="314" t="str">
        <f>'Composições Desp. Diretas'!$A$27</f>
        <v>SE</v>
      </c>
      <c r="C62665" s="314" t="str">
        <f>EAP!$C$10</f>
        <v>PP02</v>
      </c>
      <c r="D62665" s="315" t="str">
        <f>'Composições Desp. Diretas'!$C$27</f>
        <v>Despacho ida e volta - sonômetro</v>
      </c>
      <c r="E62665" s="314" t="str">
        <f>Resumo!$R$5</f>
        <v>Despesa</v>
      </c>
      <c r="F62665" s="314" t="str">
        <f>Resumo!$R$7</f>
        <v>Despesa Direta</v>
      </c>
      <c r="G62665" s="327">
        <f>'Composições Desp. Diretas'!ED27</f>
        <v>0</v>
      </c>
    </row>
    <row r="62666" spans="1:7" x14ac:dyDescent="0.25">
      <c r="A62666" s="319">
        <f>'Comp. Desp. Indiretas'!$EC$7</f>
        <v>0</v>
      </c>
      <c r="B62666" s="314" t="str">
        <f>'Composições Desp. Diretas'!$A$28</f>
        <v>DG</v>
      </c>
      <c r="C62666" s="314" t="str">
        <f>EAP!$C$10</f>
        <v>PP02</v>
      </c>
      <c r="D62666" s="315" t="str">
        <f>'Composições Desp. Diretas'!$C$28</f>
        <v>ALUGUEL DE VEICULO LEVE</v>
      </c>
      <c r="E62666" s="314" t="str">
        <f>Resumo!$R$5</f>
        <v>Despesa</v>
      </c>
      <c r="F62666" s="314" t="str">
        <f>Resumo!$R$7</f>
        <v>Despesa Direta</v>
      </c>
      <c r="G62666" s="327">
        <f>'Composições Desp. Diretas'!ED28</f>
        <v>0</v>
      </c>
    </row>
    <row r="62667" spans="1:7" x14ac:dyDescent="0.25">
      <c r="A62667" s="319">
        <f>'Comp. Desp. Indiretas'!$EC$7</f>
        <v>0</v>
      </c>
      <c r="B62667" s="314" t="str">
        <f>'Composições Desp. Diretas'!$A$29</f>
        <v>DG</v>
      </c>
      <c r="C62667" s="314" t="str">
        <f>EAP!$C$10</f>
        <v>PP02</v>
      </c>
      <c r="D62667" s="315" t="str">
        <f>'Composições Desp. Diretas'!$C$29</f>
        <v>COMBUSTÍVEL - GASOLINA</v>
      </c>
      <c r="E62667" s="314" t="str">
        <f>Resumo!$R$5</f>
        <v>Despesa</v>
      </c>
      <c r="F62667" s="314" t="str">
        <f>Resumo!$R$7</f>
        <v>Despesa Direta</v>
      </c>
      <c r="G62667" s="327">
        <f>'Composições Desp. Diretas'!ED29</f>
        <v>0</v>
      </c>
    </row>
    <row r="62668" spans="1:7" x14ac:dyDescent="0.25">
      <c r="A62668" s="319">
        <f>'Comp. Desp. Indiretas'!$EC$7</f>
        <v>0</v>
      </c>
      <c r="B62668" s="314">
        <f>'Composições Desp. Diretas'!$A$30</f>
        <v>0</v>
      </c>
      <c r="C62668" s="314" t="str">
        <f>EAP!$C$10</f>
        <v>PP02</v>
      </c>
      <c r="D62668" s="315">
        <f>'Composições Desp. Diretas'!$C$30</f>
        <v>0</v>
      </c>
      <c r="E62668" s="314" t="str">
        <f>Resumo!$R$5</f>
        <v>Despesa</v>
      </c>
      <c r="F62668" s="314" t="str">
        <f>Resumo!$R$7</f>
        <v>Despesa Direta</v>
      </c>
      <c r="G62668" s="327">
        <f>'Composições Desp. Diretas'!ED30</f>
        <v>0</v>
      </c>
    </row>
    <row r="62669" spans="1:7" x14ac:dyDescent="0.25">
      <c r="A62669" s="319">
        <f>'Comp. Desp. Indiretas'!$EC$7</f>
        <v>0</v>
      </c>
      <c r="B62669" s="314">
        <f>'Composições Desp. Diretas'!$A$31</f>
        <v>0</v>
      </c>
      <c r="C62669" s="314" t="str">
        <f>EAP!$C$10</f>
        <v>PP02</v>
      </c>
      <c r="D62669" s="315">
        <f>'Composições Desp. Diretas'!$C$31</f>
        <v>0</v>
      </c>
      <c r="E62669" s="314" t="str">
        <f>Resumo!$R$5</f>
        <v>Despesa</v>
      </c>
      <c r="F62669" s="314" t="str">
        <f>Resumo!$R$7</f>
        <v>Despesa Direta</v>
      </c>
      <c r="G62669" s="327">
        <f>'Composições Desp. Diretas'!ED31</f>
        <v>0</v>
      </c>
    </row>
    <row r="62670" spans="1:7" x14ac:dyDescent="0.25">
      <c r="A62670" s="319">
        <f>'Comp. Desp. Indiretas'!$EC$7</f>
        <v>0</v>
      </c>
      <c r="B62670" s="314" t="str">
        <f>'Composições Desp. Diretas'!$A$32</f>
        <v>MOC</v>
      </c>
      <c r="C62670" s="314" t="str">
        <f>EAP!$C$10</f>
        <v>PP02</v>
      </c>
      <c r="D62670" s="315" t="str">
        <f>'Composições Desp. Diretas'!$C$32</f>
        <v>COORD. DE PROJETO</v>
      </c>
      <c r="E62670" s="314" t="str">
        <f>Resumo!$R$5</f>
        <v>Despesa</v>
      </c>
      <c r="F62670" s="314" t="str">
        <f>Resumo!$R$7</f>
        <v>Despesa Direta</v>
      </c>
      <c r="G62670" s="327">
        <f>'Composições Desp. Diretas'!ED32</f>
        <v>0</v>
      </c>
    </row>
    <row r="62671" spans="1:7" x14ac:dyDescent="0.25">
      <c r="A62671" s="319">
        <f>'Comp. Desp. Indiretas'!$EC$7</f>
        <v>0</v>
      </c>
      <c r="B62671" s="314" t="str">
        <f>'Composições Desp. Diretas'!$A$33</f>
        <v>MOC</v>
      </c>
      <c r="C62671" s="314" t="str">
        <f>EAP!$C$10</f>
        <v>PP02</v>
      </c>
      <c r="D62671" s="315" t="str">
        <f>'Composições Desp. Diretas'!$C$33</f>
        <v>ANALISTA DE PROJETOS PLENO</v>
      </c>
      <c r="E62671" s="314" t="str">
        <f>Resumo!$R$5</f>
        <v>Despesa</v>
      </c>
      <c r="F62671" s="314" t="str">
        <f>Resumo!$R$7</f>
        <v>Despesa Direta</v>
      </c>
      <c r="G62671" s="327">
        <f>'Composições Desp. Diretas'!ED33</f>
        <v>0</v>
      </c>
    </row>
    <row r="62672" spans="1:7" x14ac:dyDescent="0.25">
      <c r="A62672" s="319">
        <f>'Comp. Desp. Indiretas'!$EC$7</f>
        <v>0</v>
      </c>
      <c r="B62672" s="314" t="str">
        <f>'Composições Desp. Diretas'!$A$34</f>
        <v>MOC</v>
      </c>
      <c r="C62672" s="314" t="str">
        <f>EAP!$C$10</f>
        <v>PP02</v>
      </c>
      <c r="D62672" s="315" t="str">
        <f>'Composições Desp. Diretas'!$C$34</f>
        <v>ASSISTENTE DE PROJETOS</v>
      </c>
      <c r="E62672" s="314" t="str">
        <f>Resumo!$R$5</f>
        <v>Despesa</v>
      </c>
      <c r="F62672" s="314" t="str">
        <f>Resumo!$R$7</f>
        <v>Despesa Direta</v>
      </c>
      <c r="G62672" s="327">
        <f>'Composições Desp. Diretas'!ED34</f>
        <v>0</v>
      </c>
    </row>
    <row r="62673" spans="1:7" x14ac:dyDescent="0.25">
      <c r="A62673" s="319">
        <f>'Comp. Desp. Indiretas'!$EC$7</f>
        <v>0</v>
      </c>
      <c r="B62673" s="314" t="str">
        <f>'Composições Desp. Diretas'!$A$35</f>
        <v>MOC</v>
      </c>
      <c r="C62673" s="314" t="str">
        <f>EAP!$C$10</f>
        <v>PP02</v>
      </c>
      <c r="D62673" s="315" t="str">
        <f>'Composições Desp. Diretas'!$C$35</f>
        <v>ANALISTA DE GEOPROCESSAMENTO</v>
      </c>
      <c r="E62673" s="314" t="str">
        <f>Resumo!$R$5</f>
        <v>Despesa</v>
      </c>
      <c r="F62673" s="314" t="str">
        <f>Resumo!$R$7</f>
        <v>Despesa Direta</v>
      </c>
      <c r="G62673" s="327">
        <f>'Composições Desp. Diretas'!ED35</f>
        <v>0</v>
      </c>
    </row>
    <row r="62674" spans="1:7" x14ac:dyDescent="0.25">
      <c r="A62674" s="319">
        <f>'Comp. Desp. Indiretas'!$EC$7</f>
        <v>0</v>
      </c>
      <c r="B62674" s="314">
        <f>'Composições Desp. Diretas'!$A$36</f>
        <v>0</v>
      </c>
      <c r="C62674" s="314" t="str">
        <f>EAP!$C$10</f>
        <v>PP02</v>
      </c>
      <c r="D62674" s="315">
        <f>'Composições Desp. Diretas'!$C$36</f>
        <v>0</v>
      </c>
      <c r="E62674" s="314" t="str">
        <f>Resumo!$R$5</f>
        <v>Despesa</v>
      </c>
      <c r="F62674" s="314" t="str">
        <f>Resumo!$R$7</f>
        <v>Despesa Direta</v>
      </c>
      <c r="G62674" s="327">
        <f>'Composições Desp. Diretas'!ED36</f>
        <v>0</v>
      </c>
    </row>
    <row r="62675" spans="1:7" x14ac:dyDescent="0.25">
      <c r="A62675" s="319">
        <f>'Comp. Desp. Indiretas'!$EC$7</f>
        <v>0</v>
      </c>
      <c r="B62675" s="314">
        <f>'Composições Desp. Diretas'!$A$37</f>
        <v>0</v>
      </c>
      <c r="C62675" s="314" t="str">
        <f>EAP!$C$10</f>
        <v>PP02</v>
      </c>
      <c r="D62675" s="315">
        <f>'Composições Desp. Diretas'!$C$37</f>
        <v>0</v>
      </c>
      <c r="E62675" s="314" t="str">
        <f>Resumo!$R$5</f>
        <v>Despesa</v>
      </c>
      <c r="F62675" s="314" t="str">
        <f>Resumo!$R$7</f>
        <v>Despesa Direta</v>
      </c>
      <c r="G62675" s="327">
        <f>'Composições Desp. Diretas'!ED37</f>
        <v>0</v>
      </c>
    </row>
    <row r="62676" spans="1:7" x14ac:dyDescent="0.25">
      <c r="A62676" s="319">
        <f>'Comp. Desp. Indiretas'!$EC$7</f>
        <v>0</v>
      </c>
      <c r="B62676" s="314">
        <f>'Composições Desp. Diretas'!$A$38</f>
        <v>0</v>
      </c>
      <c r="C62676" s="314" t="str">
        <f>EAP!$C$10</f>
        <v>PP02</v>
      </c>
      <c r="D62676" s="315">
        <f>'Composições Desp. Diretas'!$C$38</f>
        <v>0</v>
      </c>
      <c r="E62676" s="314" t="str">
        <f>Resumo!$R$5</f>
        <v>Despesa</v>
      </c>
      <c r="F62676" s="314" t="str">
        <f>Resumo!$R$7</f>
        <v>Despesa Direta</v>
      </c>
      <c r="G62676" s="327">
        <f>'Composições Desp. Diretas'!ED38</f>
        <v>0</v>
      </c>
    </row>
    <row r="62677" spans="1:7" x14ac:dyDescent="0.25">
      <c r="A62677" s="319">
        <f>'Comp. Desp. Indiretas'!$EC$7</f>
        <v>0</v>
      </c>
      <c r="B62677" s="314">
        <f>'Composições Desp. Diretas'!$A$39</f>
        <v>0</v>
      </c>
      <c r="C62677" s="314" t="str">
        <f>EAP!$C$10</f>
        <v>PP02</v>
      </c>
      <c r="D62677" s="315">
        <f>'Composições Desp. Diretas'!$C$39</f>
        <v>0</v>
      </c>
      <c r="E62677" s="314" t="str">
        <f>Resumo!$R$5</f>
        <v>Despesa</v>
      </c>
      <c r="F62677" s="314" t="str">
        <f>Resumo!$R$7</f>
        <v>Despesa Direta</v>
      </c>
      <c r="G62677" s="327">
        <f>'Composições Desp. Diretas'!ED39</f>
        <v>0</v>
      </c>
    </row>
    <row r="62678" spans="1:7" x14ac:dyDescent="0.25">
      <c r="A62678" s="319">
        <f>'Comp. Desp. Indiretas'!$EC$7</f>
        <v>0</v>
      </c>
      <c r="B62678" s="314">
        <f>'Composições Desp. Diretas'!$A$40</f>
        <v>0</v>
      </c>
      <c r="C62678" s="314" t="str">
        <f>EAP!$C$10</f>
        <v>PP02</v>
      </c>
      <c r="D62678" s="315">
        <f>'Composições Desp. Diretas'!$C$40</f>
        <v>0</v>
      </c>
      <c r="E62678" s="314" t="str">
        <f>Resumo!$R$5</f>
        <v>Despesa</v>
      </c>
      <c r="F62678" s="314" t="str">
        <f>Resumo!$R$7</f>
        <v>Despesa Direta</v>
      </c>
      <c r="G62678" s="327">
        <f>'Composições Desp. Diretas'!ED40</f>
        <v>0</v>
      </c>
    </row>
    <row r="62679" spans="1:7" x14ac:dyDescent="0.25">
      <c r="A62679" s="319">
        <f>'Comp. Desp. Indiretas'!$EC$7</f>
        <v>0</v>
      </c>
      <c r="B62679" s="314">
        <f>'Composições Desp. Diretas'!$A$41</f>
        <v>0</v>
      </c>
      <c r="C62679" s="314" t="str">
        <f>EAP!$C$10</f>
        <v>PP02</v>
      </c>
      <c r="D62679" s="315">
        <f>'Composições Desp. Diretas'!$C$41</f>
        <v>0</v>
      </c>
      <c r="E62679" s="314" t="str">
        <f>Resumo!$R$5</f>
        <v>Despesa</v>
      </c>
      <c r="F62679" s="314" t="str">
        <f>Resumo!$R$7</f>
        <v>Despesa Direta</v>
      </c>
      <c r="G62679" s="327">
        <f>'Composições Desp. Diretas'!ED41</f>
        <v>0</v>
      </c>
    </row>
    <row r="62680" spans="1:7" x14ac:dyDescent="0.25">
      <c r="A62680" s="319">
        <f>'Comp. Desp. Indiretas'!$EC$7</f>
        <v>0</v>
      </c>
      <c r="B62680" s="314">
        <f>'Composições Desp. Diretas'!$A$42</f>
        <v>0</v>
      </c>
      <c r="C62680" s="314" t="str">
        <f>EAP!$C$10</f>
        <v>PP02</v>
      </c>
      <c r="D62680" s="315">
        <f>'Composições Desp. Diretas'!$C$42</f>
        <v>0</v>
      </c>
      <c r="E62680" s="314" t="str">
        <f>Resumo!$R$5</f>
        <v>Despesa</v>
      </c>
      <c r="F62680" s="314" t="str">
        <f>Resumo!$R$7</f>
        <v>Despesa Direta</v>
      </c>
      <c r="G62680" s="327">
        <f>'Composições Desp. Diretas'!ED42</f>
        <v>0</v>
      </c>
    </row>
    <row r="62681" spans="1:7" x14ac:dyDescent="0.25">
      <c r="A62681" s="319">
        <f>'Comp. Desp. Indiretas'!$EC$7</f>
        <v>0</v>
      </c>
      <c r="B62681" s="314">
        <f>'Composições Desp. Diretas'!$A$43</f>
        <v>0</v>
      </c>
      <c r="C62681" s="314" t="str">
        <f>EAP!$C$10</f>
        <v>PP02</v>
      </c>
      <c r="D62681" s="315">
        <f>'Composições Desp. Diretas'!$C$43</f>
        <v>0</v>
      </c>
      <c r="E62681" s="314" t="str">
        <f>Resumo!$R$5</f>
        <v>Despesa</v>
      </c>
      <c r="F62681" s="314" t="str">
        <f>Resumo!$R$7</f>
        <v>Despesa Direta</v>
      </c>
      <c r="G62681" s="327">
        <f>'Composições Desp. Diretas'!ED43</f>
        <v>0</v>
      </c>
    </row>
    <row r="62682" spans="1:7" x14ac:dyDescent="0.25">
      <c r="A62682" s="319">
        <f>'Comp. Desp. Indiretas'!$EC$7</f>
        <v>0</v>
      </c>
      <c r="B62682" s="314">
        <f>'Composições Desp. Diretas'!$A$44</f>
        <v>0</v>
      </c>
      <c r="C62682" s="314" t="str">
        <f>EAP!$C$10</f>
        <v>PP02</v>
      </c>
      <c r="D62682" s="315">
        <f>'Composições Desp. Diretas'!$C$44</f>
        <v>0</v>
      </c>
      <c r="E62682" s="314" t="str">
        <f>Resumo!$R$5</f>
        <v>Despesa</v>
      </c>
      <c r="F62682" s="314" t="str">
        <f>Resumo!$R$7</f>
        <v>Despesa Direta</v>
      </c>
      <c r="G62682" s="327">
        <f>'Composições Desp. Diretas'!ED44</f>
        <v>0</v>
      </c>
    </row>
    <row r="62683" spans="1:7" x14ac:dyDescent="0.25">
      <c r="A62683" s="319">
        <f>'Comp. Desp. Indiretas'!$EC$7</f>
        <v>0</v>
      </c>
      <c r="B62683" s="314">
        <f>'Composições Desp. Diretas'!$A$45</f>
        <v>0</v>
      </c>
      <c r="C62683" s="314" t="str">
        <f>EAP!$C$10</f>
        <v>PP02</v>
      </c>
      <c r="D62683" s="315">
        <f>'Composições Desp. Diretas'!$C$45</f>
        <v>0</v>
      </c>
      <c r="E62683" s="314" t="str">
        <f>Resumo!$R$5</f>
        <v>Despesa</v>
      </c>
      <c r="F62683" s="314" t="str">
        <f>Resumo!$R$7</f>
        <v>Despesa Direta</v>
      </c>
      <c r="G62683" s="327">
        <f>'Composições Desp. Diretas'!ED45</f>
        <v>0</v>
      </c>
    </row>
    <row r="62684" spans="1:7" x14ac:dyDescent="0.25">
      <c r="A62684" s="319">
        <f>'Comp. Desp. Indiretas'!$EC$7</f>
        <v>0</v>
      </c>
      <c r="B62684" s="314">
        <f>'Composições Desp. Diretas'!$A$46</f>
        <v>0</v>
      </c>
      <c r="C62684" s="314" t="str">
        <f>EAP!$C$10</f>
        <v>PP02</v>
      </c>
      <c r="D62684" s="315">
        <f>'Composições Desp. Diretas'!$C$46</f>
        <v>0</v>
      </c>
      <c r="E62684" s="314" t="str">
        <f>Resumo!$R$5</f>
        <v>Despesa</v>
      </c>
      <c r="F62684" s="314" t="str">
        <f>Resumo!$R$7</f>
        <v>Despesa Direta</v>
      </c>
      <c r="G62684" s="327">
        <f>'Composições Desp. Diretas'!ED46</f>
        <v>0</v>
      </c>
    </row>
    <row r="62685" spans="1:7" x14ac:dyDescent="0.25">
      <c r="A62685" s="319">
        <f>'Comp. Desp. Indiretas'!$EC$7</f>
        <v>0</v>
      </c>
      <c r="B62685" s="314">
        <f>'Composições Desp. Diretas'!$A$47</f>
        <v>0</v>
      </c>
      <c r="C62685" s="314" t="str">
        <f>EAP!$C$10</f>
        <v>PP02</v>
      </c>
      <c r="D62685" s="315">
        <f>'Composições Desp. Diretas'!$C$47</f>
        <v>0</v>
      </c>
      <c r="E62685" s="314" t="str">
        <f>Resumo!$R$5</f>
        <v>Despesa</v>
      </c>
      <c r="F62685" s="314" t="str">
        <f>Resumo!$R$7</f>
        <v>Despesa Direta</v>
      </c>
      <c r="G62685" s="327">
        <f>'Composições Desp. Diretas'!ED47</f>
        <v>0</v>
      </c>
    </row>
    <row r="62686" spans="1:7" x14ac:dyDescent="0.25">
      <c r="A62686" s="319">
        <f>'Comp. Desp. Indiretas'!$EC$7</f>
        <v>0</v>
      </c>
      <c r="B62686" s="314">
        <f>'Composições Desp. Diretas'!$A$48</f>
        <v>0</v>
      </c>
      <c r="C62686" s="314" t="str">
        <f>EAP!$C$10</f>
        <v>PP02</v>
      </c>
      <c r="D62686" s="315">
        <f>'Composições Desp. Diretas'!$C$48</f>
        <v>0</v>
      </c>
      <c r="E62686" s="314" t="str">
        <f>Resumo!$R$5</f>
        <v>Despesa</v>
      </c>
      <c r="F62686" s="314" t="str">
        <f>Resumo!$R$7</f>
        <v>Despesa Direta</v>
      </c>
      <c r="G62686" s="327">
        <f>'Composições Desp. Diretas'!ED48</f>
        <v>0</v>
      </c>
    </row>
    <row r="62687" spans="1:7" x14ac:dyDescent="0.25">
      <c r="A62687" s="319">
        <f>'Comp. Desp. Indiretas'!$EC$7</f>
        <v>0</v>
      </c>
      <c r="B62687" s="314">
        <f>'Composições Desp. Diretas'!$A$49</f>
        <v>0</v>
      </c>
      <c r="C62687" s="314" t="str">
        <f>EAP!$C$10</f>
        <v>PP02</v>
      </c>
      <c r="D62687" s="315">
        <f>'Composições Desp. Diretas'!$C$49</f>
        <v>0</v>
      </c>
      <c r="E62687" s="314" t="str">
        <f>Resumo!$R$5</f>
        <v>Despesa</v>
      </c>
      <c r="F62687" s="314" t="str">
        <f>Resumo!$R$7</f>
        <v>Despesa Direta</v>
      </c>
      <c r="G62687" s="327">
        <f>'Composições Desp. Diretas'!ED49</f>
        <v>0</v>
      </c>
    </row>
    <row r="62688" spans="1:7" x14ac:dyDescent="0.25">
      <c r="A62688" s="319">
        <f>'Comp. Desp. Indiretas'!$EC$7</f>
        <v>0</v>
      </c>
      <c r="B62688" s="314">
        <f>'Composições Desp. Diretas'!$A$50</f>
        <v>0</v>
      </c>
      <c r="C62688" s="314" t="str">
        <f>EAP!$C$10</f>
        <v>PP02</v>
      </c>
      <c r="D62688" s="315">
        <f>'Composições Desp. Diretas'!$C$50</f>
        <v>0</v>
      </c>
      <c r="E62688" s="314" t="str">
        <f>Resumo!$R$5</f>
        <v>Despesa</v>
      </c>
      <c r="F62688" s="314" t="str">
        <f>Resumo!$R$7</f>
        <v>Despesa Direta</v>
      </c>
      <c r="G62688" s="327">
        <f>'Composições Desp. Diretas'!ED50</f>
        <v>0</v>
      </c>
    </row>
    <row r="62689" spans="1:7" x14ac:dyDescent="0.25">
      <c r="A62689" s="319">
        <f>'Comp. Desp. Indiretas'!$EC$7</f>
        <v>0</v>
      </c>
      <c r="B62689" s="314">
        <f>'Composições Desp. Diretas'!$A$51</f>
        <v>0</v>
      </c>
      <c r="C62689" s="314" t="str">
        <f>EAP!$C$10</f>
        <v>PP02</v>
      </c>
      <c r="D62689" s="315">
        <f>'Composições Desp. Diretas'!$C$51</f>
        <v>0</v>
      </c>
      <c r="E62689" s="314" t="str">
        <f>Resumo!$R$5</f>
        <v>Despesa</v>
      </c>
      <c r="F62689" s="314" t="str">
        <f>Resumo!$R$7</f>
        <v>Despesa Direta</v>
      </c>
      <c r="G62689" s="327">
        <f>'Composições Desp. Diretas'!ED51</f>
        <v>0</v>
      </c>
    </row>
    <row r="62690" spans="1:7" x14ac:dyDescent="0.25">
      <c r="A62690" s="319">
        <f>'Comp. Desp. Indiretas'!$EC$7</f>
        <v>0</v>
      </c>
      <c r="B62690" s="314">
        <f>'Composições Desp. Diretas'!$A$52</f>
        <v>0</v>
      </c>
      <c r="C62690" s="314" t="str">
        <f>EAP!$C$10</f>
        <v>PP02</v>
      </c>
      <c r="D62690" s="315">
        <f>'Composições Desp. Diretas'!$C$52</f>
        <v>0</v>
      </c>
      <c r="E62690" s="314" t="str">
        <f>Resumo!$R$5</f>
        <v>Despesa</v>
      </c>
      <c r="F62690" s="314" t="str">
        <f>Resumo!$R$7</f>
        <v>Despesa Direta</v>
      </c>
      <c r="G62690" s="327">
        <f>'Composições Desp. Diretas'!ED52</f>
        <v>0</v>
      </c>
    </row>
    <row r="62691" spans="1:7" x14ac:dyDescent="0.25">
      <c r="A62691" s="319">
        <f>'Comp. Desp. Indiretas'!$EC$7</f>
        <v>0</v>
      </c>
      <c r="B62691" s="314">
        <f>'Composições Desp. Diretas'!$A$53</f>
        <v>0</v>
      </c>
      <c r="C62691" s="314" t="str">
        <f>EAP!$C$10</f>
        <v>PP02</v>
      </c>
      <c r="D62691" s="315">
        <f>'Composições Desp. Diretas'!$C$53</f>
        <v>0</v>
      </c>
      <c r="E62691" s="314" t="str">
        <f>Resumo!$R$5</f>
        <v>Despesa</v>
      </c>
      <c r="F62691" s="314" t="str">
        <f>Resumo!$R$7</f>
        <v>Despesa Direta</v>
      </c>
      <c r="G62691" s="327">
        <f>'Composições Desp. Diretas'!ED53</f>
        <v>0</v>
      </c>
    </row>
    <row r="62692" spans="1:7" x14ac:dyDescent="0.25">
      <c r="A62692" s="319">
        <f>'Comp. Desp. Indiretas'!$EC$7</f>
        <v>0</v>
      </c>
      <c r="B62692" s="314">
        <f>'Composições Desp. Diretas'!$A$54</f>
        <v>0</v>
      </c>
      <c r="C62692" s="314" t="str">
        <f>EAP!$C$10</f>
        <v>PP02</v>
      </c>
      <c r="D62692" s="315">
        <f>'Composições Desp. Diretas'!$C$54</f>
        <v>0</v>
      </c>
      <c r="E62692" s="314" t="str">
        <f>Resumo!$R$5</f>
        <v>Despesa</v>
      </c>
      <c r="F62692" s="314" t="str">
        <f>Resumo!$R$7</f>
        <v>Despesa Direta</v>
      </c>
      <c r="G62692" s="327">
        <f>'Composições Desp. Diretas'!ED54</f>
        <v>0</v>
      </c>
    </row>
    <row r="62693" spans="1:7" x14ac:dyDescent="0.25">
      <c r="A62693" s="319">
        <f>'Comp. Desp. Indiretas'!$EC$7</f>
        <v>0</v>
      </c>
      <c r="B62693" s="314">
        <f>'Composições Desp. Diretas'!$A$55</f>
        <v>0</v>
      </c>
      <c r="C62693" s="314" t="str">
        <f>EAP!$C$10</f>
        <v>PP02</v>
      </c>
      <c r="D62693" s="315">
        <f>'Composições Desp. Diretas'!$C$55</f>
        <v>0</v>
      </c>
      <c r="E62693" s="314" t="str">
        <f>Resumo!$R$5</f>
        <v>Despesa</v>
      </c>
      <c r="F62693" s="314" t="str">
        <f>Resumo!$R$7</f>
        <v>Despesa Direta</v>
      </c>
      <c r="G62693" s="327">
        <f>'Composições Desp. Diretas'!ED55</f>
        <v>0</v>
      </c>
    </row>
    <row r="62694" spans="1:7" x14ac:dyDescent="0.25">
      <c r="A62694" s="319">
        <f>'Comp. Desp. Indiretas'!$EC$7</f>
        <v>0</v>
      </c>
      <c r="B62694" s="314" t="str">
        <f>'Composições Desp. Diretas'!$A$57</f>
        <v>SE</v>
      </c>
      <c r="C62694" s="314" t="str">
        <f>EAP!$C$11</f>
        <v>PP03</v>
      </c>
      <c r="D62694" s="315" t="str">
        <f>'Composições Desp. Diretas'!$C$57</f>
        <v>análise lab eflu</v>
      </c>
      <c r="E62694" s="314" t="str">
        <f>Resumo!$R$5</f>
        <v>Despesa</v>
      </c>
      <c r="F62694" s="314" t="str">
        <f>Resumo!$R$7</f>
        <v>Despesa Direta</v>
      </c>
      <c r="G62694" s="327">
        <f>'Composições Desp. Diretas'!ED57</f>
        <v>0</v>
      </c>
    </row>
    <row r="62695" spans="1:7" x14ac:dyDescent="0.25">
      <c r="A62695" s="319">
        <f>'Comp. Desp. Indiretas'!$EC$7</f>
        <v>0</v>
      </c>
      <c r="B62695" s="314" t="str">
        <f>'Composições Desp. Diretas'!$A$58</f>
        <v>MOC</v>
      </c>
      <c r="C62695" s="314" t="str">
        <f>EAP!$C$11</f>
        <v>PP03</v>
      </c>
      <c r="D62695" s="315" t="str">
        <f>'Composições Desp. Diretas'!$C$58</f>
        <v>ANALISTA DE PROJETOS PLENO</v>
      </c>
      <c r="E62695" s="314" t="str">
        <f>Resumo!$R$5</f>
        <v>Despesa</v>
      </c>
      <c r="F62695" s="314" t="str">
        <f>Resumo!$R$7</f>
        <v>Despesa Direta</v>
      </c>
      <c r="G62695" s="327">
        <f>'Composições Desp. Diretas'!ED58</f>
        <v>0</v>
      </c>
    </row>
    <row r="62696" spans="1:7" x14ac:dyDescent="0.25">
      <c r="A62696" s="319">
        <f>'Comp. Desp. Indiretas'!$EC$7</f>
        <v>0</v>
      </c>
      <c r="B62696" s="314" t="str">
        <f>'Composições Desp. Diretas'!$A$59</f>
        <v>SE</v>
      </c>
      <c r="C62696" s="314" t="str">
        <f>EAP!$C$11</f>
        <v>PP03</v>
      </c>
      <c r="D62696" s="315" t="str">
        <f>'Composições Desp. Diretas'!$C$59</f>
        <v>Elaboração de RT Ecotox</v>
      </c>
      <c r="E62696" s="314" t="str">
        <f>Resumo!$R$5</f>
        <v>Despesa</v>
      </c>
      <c r="F62696" s="314" t="str">
        <f>Resumo!$R$7</f>
        <v>Despesa Direta</v>
      </c>
      <c r="G62696" s="327">
        <f>'Composições Desp. Diretas'!ED59</f>
        <v>0</v>
      </c>
    </row>
    <row r="62697" spans="1:7" x14ac:dyDescent="0.25">
      <c r="A62697" s="319">
        <f>'Comp. Desp. Indiretas'!$EC$7</f>
        <v>0</v>
      </c>
      <c r="B62697" s="314">
        <f>'Composições Desp. Diretas'!$A$60</f>
        <v>0</v>
      </c>
      <c r="C62697" s="314" t="str">
        <f>EAP!$C$11</f>
        <v>PP03</v>
      </c>
      <c r="D62697" s="315">
        <f>'Composições Desp. Diretas'!$C$60</f>
        <v>0</v>
      </c>
      <c r="E62697" s="314" t="str">
        <f>Resumo!$R$5</f>
        <v>Despesa</v>
      </c>
      <c r="F62697" s="314" t="str">
        <f>Resumo!$R$7</f>
        <v>Despesa Direta</v>
      </c>
      <c r="G62697" s="327">
        <f>'Composições Desp. Diretas'!ED60</f>
        <v>0</v>
      </c>
    </row>
    <row r="62698" spans="1:7" x14ac:dyDescent="0.25">
      <c r="A62698" s="319">
        <f>'Comp. Desp. Indiretas'!$EC$7</f>
        <v>0</v>
      </c>
      <c r="B62698" s="314">
        <f>'Composições Desp. Diretas'!$A$61</f>
        <v>0</v>
      </c>
      <c r="C62698" s="314" t="str">
        <f>EAP!$C$11</f>
        <v>PP03</v>
      </c>
      <c r="D62698" s="315">
        <f>'Composições Desp. Diretas'!$C$61</f>
        <v>0</v>
      </c>
      <c r="E62698" s="314" t="str">
        <f>Resumo!$R$5</f>
        <v>Despesa</v>
      </c>
      <c r="F62698" s="314" t="str">
        <f>Resumo!$R$7</f>
        <v>Despesa Direta</v>
      </c>
      <c r="G62698" s="327">
        <f>'Composições Desp. Diretas'!ED61</f>
        <v>0</v>
      </c>
    </row>
    <row r="62699" spans="1:7" x14ac:dyDescent="0.25">
      <c r="A62699" s="319">
        <f>'Comp. Desp. Indiretas'!$EC$7</f>
        <v>0</v>
      </c>
      <c r="B62699" s="314" t="str">
        <f>'Composições Desp. Diretas'!$A$62</f>
        <v>MOC</v>
      </c>
      <c r="C62699" s="314" t="str">
        <f>EAP!$C$11</f>
        <v>PP03</v>
      </c>
      <c r="D62699" s="315" t="str">
        <f>'Composições Desp. Diretas'!$C$62</f>
        <v>TÉCNICO OPERACIONAL</v>
      </c>
      <c r="E62699" s="314" t="str">
        <f>Resumo!$R$5</f>
        <v>Despesa</v>
      </c>
      <c r="F62699" s="314" t="str">
        <f>Resumo!$R$7</f>
        <v>Despesa Direta</v>
      </c>
      <c r="G62699" s="327">
        <f>'Composições Desp. Diretas'!ED62</f>
        <v>0</v>
      </c>
    </row>
    <row r="62700" spans="1:7" x14ac:dyDescent="0.25">
      <c r="A62700" s="319">
        <f>'Comp. Desp. Indiretas'!$EC$7</f>
        <v>0</v>
      </c>
      <c r="B62700" s="314" t="str">
        <f>'Composições Desp. Diretas'!$A$63</f>
        <v>DG</v>
      </c>
      <c r="C62700" s="314" t="str">
        <f>EAP!$C$11</f>
        <v>PP03</v>
      </c>
      <c r="D62700" s="315" t="str">
        <f>'Composições Desp. Diretas'!$C$63</f>
        <v>COMBUSTÍVEL - GASOLINA</v>
      </c>
      <c r="E62700" s="314" t="str">
        <f>Resumo!$R$5</f>
        <v>Despesa</v>
      </c>
      <c r="F62700" s="314" t="str">
        <f>Resumo!$R$7</f>
        <v>Despesa Direta</v>
      </c>
      <c r="G62700" s="327">
        <f>'Composições Desp. Diretas'!ED63</f>
        <v>0</v>
      </c>
    </row>
    <row r="62701" spans="1:7" x14ac:dyDescent="0.25">
      <c r="A62701" s="319">
        <f>'Comp. Desp. Indiretas'!$EC$7</f>
        <v>0</v>
      </c>
      <c r="B62701" s="314">
        <f>'Composições Desp. Diretas'!$A$64</f>
        <v>0</v>
      </c>
      <c r="C62701" s="314" t="str">
        <f>EAP!$C$11</f>
        <v>PP03</v>
      </c>
      <c r="D62701" s="315">
        <f>'Composições Desp. Diretas'!$C$64</f>
        <v>0</v>
      </c>
      <c r="E62701" s="314" t="str">
        <f>Resumo!$R$5</f>
        <v>Despesa</v>
      </c>
      <c r="F62701" s="314" t="str">
        <f>Resumo!$R$7</f>
        <v>Despesa Direta</v>
      </c>
      <c r="G62701" s="327">
        <f>'Composições Desp. Diretas'!ED64</f>
        <v>0</v>
      </c>
    </row>
    <row r="62702" spans="1:7" x14ac:dyDescent="0.25">
      <c r="A62702" s="319">
        <f>'Comp. Desp. Indiretas'!$EC$7</f>
        <v>0</v>
      </c>
      <c r="B62702" s="314">
        <f>'Composições Desp. Diretas'!$A$65</f>
        <v>0</v>
      </c>
      <c r="C62702" s="314" t="str">
        <f>EAP!$C$11</f>
        <v>PP03</v>
      </c>
      <c r="D62702" s="315">
        <f>'Composições Desp. Diretas'!$C$65</f>
        <v>0</v>
      </c>
      <c r="E62702" s="314" t="str">
        <f>Resumo!$R$5</f>
        <v>Despesa</v>
      </c>
      <c r="F62702" s="314" t="str">
        <f>Resumo!$R$7</f>
        <v>Despesa Direta</v>
      </c>
      <c r="G62702" s="327">
        <f>'Composições Desp. Diretas'!ED65</f>
        <v>0</v>
      </c>
    </row>
    <row r="62703" spans="1:7" x14ac:dyDescent="0.25">
      <c r="A62703" s="319">
        <f>'Comp. Desp. Indiretas'!$EC$7</f>
        <v>0</v>
      </c>
      <c r="B62703" s="314">
        <f>'Composições Desp. Diretas'!$A$66</f>
        <v>0</v>
      </c>
      <c r="C62703" s="314" t="str">
        <f>EAP!$C$11</f>
        <v>PP03</v>
      </c>
      <c r="D62703" s="315">
        <f>'Composições Desp. Diretas'!$C$66</f>
        <v>0</v>
      </c>
      <c r="E62703" s="314" t="str">
        <f>Resumo!$R$5</f>
        <v>Despesa</v>
      </c>
      <c r="F62703" s="314" t="str">
        <f>Resumo!$R$7</f>
        <v>Despesa Direta</v>
      </c>
      <c r="G62703" s="327">
        <f>'Composições Desp. Diretas'!ED66</f>
        <v>0</v>
      </c>
    </row>
    <row r="62704" spans="1:7" x14ac:dyDescent="0.25">
      <c r="A62704" s="319">
        <f>'Comp. Desp. Indiretas'!$EC$7</f>
        <v>0</v>
      </c>
      <c r="B62704" s="314">
        <f>'Composições Desp. Diretas'!$A$67</f>
        <v>0</v>
      </c>
      <c r="C62704" s="314" t="str">
        <f>EAP!$C$11</f>
        <v>PP03</v>
      </c>
      <c r="D62704" s="315">
        <f>'Composições Desp. Diretas'!$C$67</f>
        <v>0</v>
      </c>
      <c r="E62704" s="314" t="str">
        <f>Resumo!$R$5</f>
        <v>Despesa</v>
      </c>
      <c r="F62704" s="314" t="str">
        <f>Resumo!$R$7</f>
        <v>Despesa Direta</v>
      </c>
      <c r="G62704" s="327">
        <f>'Composições Desp. Diretas'!ED67</f>
        <v>0</v>
      </c>
    </row>
    <row r="62705" spans="1:7" x14ac:dyDescent="0.25">
      <c r="A62705" s="319">
        <f>'Comp. Desp. Indiretas'!$EC$7</f>
        <v>0</v>
      </c>
      <c r="B62705" s="314">
        <f>'Composições Desp. Diretas'!$A$68</f>
        <v>0</v>
      </c>
      <c r="C62705" s="314" t="str">
        <f>EAP!$C$11</f>
        <v>PP03</v>
      </c>
      <c r="D62705" s="315">
        <f>'Composições Desp. Diretas'!$C$68</f>
        <v>0</v>
      </c>
      <c r="E62705" s="314" t="str">
        <f>Resumo!$R$5</f>
        <v>Despesa</v>
      </c>
      <c r="F62705" s="314" t="str">
        <f>Resumo!$R$7</f>
        <v>Despesa Direta</v>
      </c>
      <c r="G62705" s="327">
        <f>'Composições Desp. Diretas'!ED68</f>
        <v>0</v>
      </c>
    </row>
    <row r="62706" spans="1:7" x14ac:dyDescent="0.25">
      <c r="A62706" s="319">
        <f>'Comp. Desp. Indiretas'!$EC$7</f>
        <v>0</v>
      </c>
      <c r="B62706" s="314">
        <f>'Composições Desp. Diretas'!$A$69</f>
        <v>0</v>
      </c>
      <c r="C62706" s="314" t="str">
        <f>EAP!$C$11</f>
        <v>PP03</v>
      </c>
      <c r="D62706" s="315">
        <f>'Composições Desp. Diretas'!$C$69</f>
        <v>0</v>
      </c>
      <c r="E62706" s="314" t="str">
        <f>Resumo!$R$5</f>
        <v>Despesa</v>
      </c>
      <c r="F62706" s="314" t="str">
        <f>Resumo!$R$7</f>
        <v>Despesa Direta</v>
      </c>
      <c r="G62706" s="327">
        <f>'Composições Desp. Diretas'!ED69</f>
        <v>0</v>
      </c>
    </row>
    <row r="62707" spans="1:7" x14ac:dyDescent="0.25">
      <c r="A62707" s="319">
        <f>'Comp. Desp. Indiretas'!$EC$7</f>
        <v>0</v>
      </c>
      <c r="B62707" s="314">
        <f>'Composições Desp. Diretas'!$A$70</f>
        <v>0</v>
      </c>
      <c r="C62707" s="314" t="str">
        <f>EAP!$C$11</f>
        <v>PP03</v>
      </c>
      <c r="D62707" s="315">
        <f>'Composições Desp. Diretas'!$C$70</f>
        <v>0</v>
      </c>
      <c r="E62707" s="314" t="str">
        <f>Resumo!$R$5</f>
        <v>Despesa</v>
      </c>
      <c r="F62707" s="314" t="str">
        <f>Resumo!$R$7</f>
        <v>Despesa Direta</v>
      </c>
      <c r="G62707" s="327">
        <f>'Composições Desp. Diretas'!ED70</f>
        <v>0</v>
      </c>
    </row>
    <row r="62708" spans="1:7" x14ac:dyDescent="0.25">
      <c r="A62708" s="319">
        <f>'Comp. Desp. Indiretas'!$EC$7</f>
        <v>0</v>
      </c>
      <c r="B62708" s="314">
        <f>'Composições Desp. Diretas'!$A$71</f>
        <v>0</v>
      </c>
      <c r="C62708" s="314" t="str">
        <f>EAP!$C$11</f>
        <v>PP03</v>
      </c>
      <c r="D62708" s="315">
        <f>'Composições Desp. Diretas'!$C$71</f>
        <v>0</v>
      </c>
      <c r="E62708" s="314" t="str">
        <f>Resumo!$R$5</f>
        <v>Despesa</v>
      </c>
      <c r="F62708" s="314" t="str">
        <f>Resumo!$R$7</f>
        <v>Despesa Direta</v>
      </c>
      <c r="G62708" s="327">
        <f>'Composições Desp. Diretas'!ED71</f>
        <v>0</v>
      </c>
    </row>
    <row r="62709" spans="1:7" x14ac:dyDescent="0.25">
      <c r="A62709" s="319">
        <f>'Comp. Desp. Indiretas'!$EC$7</f>
        <v>0</v>
      </c>
      <c r="B62709" s="314">
        <f>'Composições Desp. Diretas'!$A$72</f>
        <v>0</v>
      </c>
      <c r="C62709" s="314" t="str">
        <f>EAP!$C$11</f>
        <v>PP03</v>
      </c>
      <c r="D62709" s="315">
        <f>'Composições Desp. Diretas'!$C$72</f>
        <v>0</v>
      </c>
      <c r="E62709" s="314" t="str">
        <f>Resumo!$R$5</f>
        <v>Despesa</v>
      </c>
      <c r="F62709" s="314" t="str">
        <f>Resumo!$R$7</f>
        <v>Despesa Direta</v>
      </c>
      <c r="G62709" s="327">
        <f>'Composições Desp. Diretas'!ED72</f>
        <v>0</v>
      </c>
    </row>
    <row r="62710" spans="1:7" x14ac:dyDescent="0.25">
      <c r="A62710" s="319">
        <f>'Comp. Desp. Indiretas'!$EC$7</f>
        <v>0</v>
      </c>
      <c r="B62710" s="314">
        <f>'Composições Desp. Diretas'!$A$73</f>
        <v>0</v>
      </c>
      <c r="C62710" s="314" t="str">
        <f>EAP!$C$11</f>
        <v>PP03</v>
      </c>
      <c r="D62710" s="315">
        <f>'Composições Desp. Diretas'!$C$73</f>
        <v>0</v>
      </c>
      <c r="E62710" s="314" t="str">
        <f>Resumo!$R$5</f>
        <v>Despesa</v>
      </c>
      <c r="F62710" s="314" t="str">
        <f>Resumo!$R$7</f>
        <v>Despesa Direta</v>
      </c>
      <c r="G62710" s="327">
        <f>'Composições Desp. Diretas'!ED73</f>
        <v>0</v>
      </c>
    </row>
    <row r="62711" spans="1:7" x14ac:dyDescent="0.25">
      <c r="A62711" s="319">
        <f>'Comp. Desp. Indiretas'!$EC$7</f>
        <v>0</v>
      </c>
      <c r="B62711" s="314">
        <f>'Composições Desp. Diretas'!$A$74</f>
        <v>0</v>
      </c>
      <c r="C62711" s="314" t="str">
        <f>EAP!$C$11</f>
        <v>PP03</v>
      </c>
      <c r="D62711" s="315">
        <f>'Composições Desp. Diretas'!$C$74</f>
        <v>0</v>
      </c>
      <c r="E62711" s="314" t="str">
        <f>Resumo!$R$5</f>
        <v>Despesa</v>
      </c>
      <c r="F62711" s="314" t="str">
        <f>Resumo!$R$7</f>
        <v>Despesa Direta</v>
      </c>
      <c r="G62711" s="327">
        <f>'Composições Desp. Diretas'!ED74</f>
        <v>0</v>
      </c>
    </row>
    <row r="62712" spans="1:7" x14ac:dyDescent="0.25">
      <c r="A62712" s="319">
        <f>'Comp. Desp. Indiretas'!$EC$7</f>
        <v>0</v>
      </c>
      <c r="B62712" s="314">
        <f>'Composições Desp. Diretas'!$A$75</f>
        <v>0</v>
      </c>
      <c r="C62712" s="314" t="str">
        <f>EAP!$C$11</f>
        <v>PP03</v>
      </c>
      <c r="D62712" s="315">
        <f>'Composições Desp. Diretas'!$C$75</f>
        <v>0</v>
      </c>
      <c r="E62712" s="314" t="str">
        <f>Resumo!$R$5</f>
        <v>Despesa</v>
      </c>
      <c r="F62712" s="314" t="str">
        <f>Resumo!$R$7</f>
        <v>Despesa Direta</v>
      </c>
      <c r="G62712" s="327">
        <f>'Composições Desp. Diretas'!ED75</f>
        <v>0</v>
      </c>
    </row>
    <row r="62713" spans="1:7" x14ac:dyDescent="0.25">
      <c r="A62713" s="319">
        <f>'Comp. Desp. Indiretas'!$EC$7</f>
        <v>0</v>
      </c>
      <c r="B62713" s="314">
        <f>'Composições Desp. Diretas'!$A$76</f>
        <v>0</v>
      </c>
      <c r="C62713" s="314" t="str">
        <f>EAP!$C$11</f>
        <v>PP03</v>
      </c>
      <c r="D62713" s="315">
        <f>'Composições Desp. Diretas'!$C$76</f>
        <v>0</v>
      </c>
      <c r="E62713" s="314" t="str">
        <f>Resumo!$R$5</f>
        <v>Despesa</v>
      </c>
      <c r="F62713" s="314" t="str">
        <f>Resumo!$R$7</f>
        <v>Despesa Direta</v>
      </c>
      <c r="G62713" s="327">
        <f>'Composições Desp. Diretas'!ED76</f>
        <v>0</v>
      </c>
    </row>
    <row r="62714" spans="1:7" x14ac:dyDescent="0.25">
      <c r="A62714" s="319">
        <f>'Comp. Desp. Indiretas'!$EC$7</f>
        <v>0</v>
      </c>
      <c r="B62714" s="314">
        <f>'Composições Desp. Diretas'!$A$77</f>
        <v>0</v>
      </c>
      <c r="C62714" s="314" t="str">
        <f>EAP!$C$11</f>
        <v>PP03</v>
      </c>
      <c r="D62714" s="315">
        <f>'Composições Desp. Diretas'!$C$77</f>
        <v>0</v>
      </c>
      <c r="E62714" s="314" t="str">
        <f>Resumo!$R$5</f>
        <v>Despesa</v>
      </c>
      <c r="F62714" s="314" t="str">
        <f>Resumo!$R$7</f>
        <v>Despesa Direta</v>
      </c>
      <c r="G62714" s="327">
        <f>'Composições Desp. Diretas'!ED77</f>
        <v>0</v>
      </c>
    </row>
    <row r="62715" spans="1:7" x14ac:dyDescent="0.25">
      <c r="A62715" s="319">
        <f>'Comp. Desp. Indiretas'!$EC$7</f>
        <v>0</v>
      </c>
      <c r="B62715" s="314">
        <f>'Composições Desp. Diretas'!$A$78</f>
        <v>0</v>
      </c>
      <c r="C62715" s="314" t="str">
        <f>EAP!$C$11</f>
        <v>PP03</v>
      </c>
      <c r="D62715" s="315">
        <f>'Composições Desp. Diretas'!$C$78</f>
        <v>0</v>
      </c>
      <c r="E62715" s="314" t="str">
        <f>Resumo!$R$5</f>
        <v>Despesa</v>
      </c>
      <c r="F62715" s="314" t="str">
        <f>Resumo!$R$7</f>
        <v>Despesa Direta</v>
      </c>
      <c r="G62715" s="327">
        <f>'Composições Desp. Diretas'!ED78</f>
        <v>0</v>
      </c>
    </row>
    <row r="62724" spans="1:7" x14ac:dyDescent="0.25">
      <c r="A62724" s="319">
        <f>'Comp. Desp. Indiretas'!$EC$7</f>
        <v>0</v>
      </c>
      <c r="B62724" s="314">
        <f>'Composições Desp. Diretas'!$A$79</f>
        <v>0</v>
      </c>
      <c r="C62724" s="314" t="str">
        <f>EAP!$C$11</f>
        <v>PP03</v>
      </c>
      <c r="D62724" s="315">
        <f>'Composições Desp. Diretas'!$C$79</f>
        <v>0</v>
      </c>
      <c r="E62724" s="314" t="str">
        <f>Resumo!$R$5</f>
        <v>Despesa</v>
      </c>
      <c r="F62724" s="314" t="str">
        <f>Resumo!$R$7</f>
        <v>Despesa Direta</v>
      </c>
      <c r="G62724" s="327">
        <f>'Composições Desp. Diretas'!ED79</f>
        <v>0</v>
      </c>
    </row>
    <row r="63562" spans="1:7" x14ac:dyDescent="0.25">
      <c r="A63562" s="319">
        <f>'Comp. Desp. Indiretas'!$EC$7</f>
        <v>0</v>
      </c>
      <c r="D63562" s="315" t="str">
        <f>'CRONOG. DE RECEBIMENTO'!$A$5</f>
        <v>Monitoramento da Qualidade do Ar</v>
      </c>
      <c r="E63562" s="314" t="str">
        <f>Resumo!$R$4</f>
        <v>Receita</v>
      </c>
      <c r="F63562" s="314" t="str">
        <f>Resumo!$R$4</f>
        <v>Receita</v>
      </c>
      <c r="G63562" s="327">
        <f>'CRONOG. DE RECEBIMENTO'!BG5</f>
        <v>0</v>
      </c>
    </row>
    <row r="63563" spans="1:7" x14ac:dyDescent="0.25">
      <c r="A63563" s="319">
        <f>'Comp. Desp. Indiretas'!$EC$7</f>
        <v>0</v>
      </c>
      <c r="D63563" s="315" t="str">
        <f>'CRONOG. DE RECEBIMENTO'!$A$6</f>
        <v>Monitoramento de Ruído</v>
      </c>
      <c r="E63563" s="314" t="str">
        <f>Resumo!$R$4</f>
        <v>Receita</v>
      </c>
      <c r="F63563" s="314" t="str">
        <f>Resumo!$R$4</f>
        <v>Receita</v>
      </c>
      <c r="G63563" s="327">
        <f>'CRONOG. DE RECEBIMENTO'!BG6</f>
        <v>0</v>
      </c>
    </row>
    <row r="63564" spans="1:7" x14ac:dyDescent="0.25">
      <c r="A63564" s="319">
        <f>'Comp. Desp. Indiretas'!$EC$7</f>
        <v>0</v>
      </c>
      <c r="D63564" s="315" t="str">
        <f>'CRONOG. DE RECEBIMENTO'!$A$7</f>
        <v>Monitoramento de Efluentes Industriais</v>
      </c>
      <c r="E63564" s="314" t="str">
        <f>Resumo!$R$4</f>
        <v>Receita</v>
      </c>
      <c r="F63564" s="314" t="str">
        <f>Resumo!$R$4</f>
        <v>Receita</v>
      </c>
      <c r="G63564" s="327">
        <f>'CRONOG. DE RECEBIMENTO'!BG7</f>
        <v>0</v>
      </c>
    </row>
    <row r="63592" spans="1:7" x14ac:dyDescent="0.25">
      <c r="A63592" s="319">
        <f>'Comp. Desp. Indiretas'!$EC$7</f>
        <v>0</v>
      </c>
      <c r="D63592" s="315" t="str">
        <f>Resumo!$R$8</f>
        <v>Imposto</v>
      </c>
      <c r="E63592" s="314" t="str">
        <f>Resumo!$R$5</f>
        <v>Despesa</v>
      </c>
      <c r="F63592" s="314" t="str">
        <f>Resumo!$R$8</f>
        <v>Imposto</v>
      </c>
      <c r="G63592" s="327">
        <f>'CRONOG. DE RECEBIMENTO'!BG10</f>
        <v>0</v>
      </c>
    </row>
    <row r="63593" spans="1:7" x14ac:dyDescent="0.25">
      <c r="A63593" s="319">
        <f>'Comp. Desp. Indiretas'!$EC$7</f>
        <v>0</v>
      </c>
      <c r="D63593" s="315" t="str">
        <f>Resumo!$R$9</f>
        <v>Overhead</v>
      </c>
      <c r="E63593" s="314" t="str">
        <f>Resumo!$R$9</f>
        <v>Overhead</v>
      </c>
      <c r="F63593" s="314" t="str">
        <f>Resumo!$R$9</f>
        <v>Overhead</v>
      </c>
      <c r="G63593" s="327">
        <f>'CRONOG. DE RECEBIMENTO'!BG15</f>
        <v>0</v>
      </c>
    </row>
    <row r="63594" spans="1:7" x14ac:dyDescent="0.25">
      <c r="A63594" s="319">
        <f>'Comp. Desp. Indiretas'!$EC$7</f>
        <v>0</v>
      </c>
      <c r="D63594" s="315" t="str">
        <f>Resumo!$R$10</f>
        <v>Margem</v>
      </c>
      <c r="E63594" s="314" t="str">
        <f>Resumo!$R$10</f>
        <v>Margem</v>
      </c>
      <c r="F63594" s="314" t="str">
        <f>Resumo!$R$10</f>
        <v>Margem</v>
      </c>
      <c r="G63594" s="327">
        <f>'CRONOG. DE RECEBIMENTO'!BG17</f>
        <v>0</v>
      </c>
    </row>
    <row r="63595" spans="1:7" x14ac:dyDescent="0.25">
      <c r="A63595" s="319">
        <f>'Comp. Desp. Indiretas'!$EC$7</f>
        <v>0</v>
      </c>
      <c r="D63595" s="315" t="str">
        <f>Resumo!$R$11</f>
        <v>Risco</v>
      </c>
      <c r="E63595" s="314" t="str">
        <f>Resumo!$R$11</f>
        <v>Risco</v>
      </c>
      <c r="F63595" s="314" t="str">
        <f>Resumo!$R$11</f>
        <v>Risco</v>
      </c>
      <c r="G63595" s="327">
        <f>'CRONOG. DE RECEBIMENTO'!BG16</f>
        <v>0</v>
      </c>
    </row>
    <row r="63596" spans="1:7" x14ac:dyDescent="0.25">
      <c r="A63596" s="319">
        <f>'Comp. Desp. Indiretas'!$EC$7</f>
        <v>0</v>
      </c>
      <c r="D63596" s="315" t="str">
        <f>'CRONOG. DE RECEBIMENTO'!$A$11</f>
        <v>TOTAL MENSAL - RECEITA LÍQUIDA</v>
      </c>
      <c r="E63596" s="314" t="str">
        <f>Resumo!$R$4</f>
        <v>Receita</v>
      </c>
      <c r="F63596" s="314" t="str">
        <f>'CRONOG. DE RECEBIMENTO'!$A$11</f>
        <v>TOTAL MENSAL - RECEITA LÍQUIDA</v>
      </c>
      <c r="G63596" s="327">
        <f>'CRONOG. DE RECEBIMENTO'!$BG$11</f>
        <v>0</v>
      </c>
    </row>
    <row r="63597" spans="1:7" x14ac:dyDescent="0.25">
      <c r="A63597" s="319">
        <f>'Comp. Desp. Indiretas'!$EC$7</f>
        <v>0</v>
      </c>
      <c r="D63597" s="315" t="str">
        <f>'CRONOG. DE RECEBIMENTO'!$A$12</f>
        <v>TOTAL ACUMULADO - RECEITA LÍQUIDA</v>
      </c>
      <c r="E63597" s="314" t="str">
        <f>Resumo!$R$4</f>
        <v>Receita</v>
      </c>
      <c r="F63597" s="314" t="str">
        <f>'CRONOG. DE RECEBIMENTO'!$A$12</f>
        <v>TOTAL ACUMULADO - RECEITA LÍQUIDA</v>
      </c>
      <c r="G63597" s="327">
        <f>'CRONOG. DE RECEBIMENTO'!$BG$12</f>
        <v>17472.697328999995</v>
      </c>
    </row>
    <row r="63598" spans="1:7" x14ac:dyDescent="0.25">
      <c r="A63598" s="319">
        <f>'Comp. Desp. Indiretas'!$EC$7</f>
        <v>0</v>
      </c>
      <c r="D63598" s="315" t="str">
        <f>'CRONOG. DE RECEBIMENTO'!$A$38</f>
        <v>Monitoramento da Qualidade do Ar</v>
      </c>
      <c r="E63598" s="314" t="str">
        <f>Resumo!$R$12</f>
        <v>Recebimento Cliente</v>
      </c>
      <c r="F63598" s="314" t="str">
        <f>Resumo!$R$12</f>
        <v>Recebimento Cliente</v>
      </c>
      <c r="G63598" s="327">
        <f>'CRONOG. DE RECEBIMENTO'!$BG$38</f>
        <v>0</v>
      </c>
    </row>
    <row r="63599" spans="1:7" x14ac:dyDescent="0.25">
      <c r="A63599" s="319">
        <f>'Comp. Desp. Indiretas'!$EC$7</f>
        <v>0</v>
      </c>
      <c r="D63599" s="315" t="str">
        <f>'CRONOG. DE RECEBIMENTO'!$A$39</f>
        <v>Monitoramento de Ruído</v>
      </c>
      <c r="E63599" s="314" t="str">
        <f>Resumo!$R$12</f>
        <v>Recebimento Cliente</v>
      </c>
      <c r="F63599" s="314" t="str">
        <f>Resumo!$R$12</f>
        <v>Recebimento Cliente</v>
      </c>
      <c r="G63599" s="327">
        <f>'CRONOG. DE RECEBIMENTO'!$BG$39</f>
        <v>0</v>
      </c>
    </row>
    <row r="63600" spans="1:7" x14ac:dyDescent="0.25">
      <c r="A63600" s="319">
        <f>'Comp. Desp. Indiretas'!$EC$7</f>
        <v>0</v>
      </c>
      <c r="D63600" s="315" t="str">
        <f>'CRONOG. DE RECEBIMENTO'!$A$40</f>
        <v>Monitoramento de Efluentes Industriais</v>
      </c>
      <c r="E63600" s="314" t="str">
        <f>Resumo!$R$12</f>
        <v>Recebimento Cliente</v>
      </c>
      <c r="F63600" s="314" t="str">
        <f>Resumo!$R$12</f>
        <v>Recebimento Cliente</v>
      </c>
      <c r="G63600" s="327">
        <f>'CRONOG. DE RECEBIMENTO'!$BG$40</f>
        <v>0</v>
      </c>
    </row>
    <row r="63628" spans="1:7" x14ac:dyDescent="0.25">
      <c r="A63628" s="319">
        <f>'Comp. Desp. Indiretas'!$ED$7</f>
        <v>0</v>
      </c>
      <c r="B63628" s="314" t="str">
        <f>'Comp. Desp. Indiretas'!$A$9</f>
        <v>MOC</v>
      </c>
      <c r="D63628" s="315" t="str">
        <f>'Comp. Desp. Indiretas'!$C$9</f>
        <v>DIRETOR TÉCNICO</v>
      </c>
      <c r="E63628" s="314" t="str">
        <f>Resumo!$R$5</f>
        <v>Despesa</v>
      </c>
      <c r="F63628" s="314" t="str">
        <f>Resumo!$R$6</f>
        <v>Despesa Indireta</v>
      </c>
      <c r="G63628" s="327">
        <f>'Comp. Desp. Indiretas'!ED9</f>
        <v>0</v>
      </c>
    </row>
    <row r="63629" spans="1:7" x14ac:dyDescent="0.25">
      <c r="A63629" s="319">
        <f>'Comp. Desp. Indiretas'!$ED$7</f>
        <v>0</v>
      </c>
      <c r="B63629" s="314" t="str">
        <f>'Comp. Desp. Indiretas'!$A$10</f>
        <v>MOC</v>
      </c>
      <c r="D63629" s="315" t="str">
        <f>'Comp. Desp. Indiretas'!$C$10</f>
        <v>GERENTE DE PROJETO</v>
      </c>
      <c r="E63629" s="314" t="str">
        <f>Resumo!$R$5</f>
        <v>Despesa</v>
      </c>
      <c r="F63629" s="314" t="str">
        <f>Resumo!$R$6</f>
        <v>Despesa Indireta</v>
      </c>
      <c r="G63629" s="327">
        <f>'Comp. Desp. Indiretas'!ED10</f>
        <v>0</v>
      </c>
    </row>
    <row r="63630" spans="1:7" x14ac:dyDescent="0.25">
      <c r="A63630" s="319">
        <f>'Comp. Desp. Indiretas'!$ED$7</f>
        <v>0</v>
      </c>
      <c r="B63630" s="314" t="str">
        <f>'Comp. Desp. Indiretas'!$A$11</f>
        <v>MOC</v>
      </c>
      <c r="D63630" s="315" t="str">
        <f>'Comp. Desp. Indiretas'!$C$11</f>
        <v>COORD. DE PROJETO</v>
      </c>
      <c r="E63630" s="314" t="str">
        <f>Resumo!$R$5</f>
        <v>Despesa</v>
      </c>
      <c r="F63630" s="314" t="str">
        <f>Resumo!$R$6</f>
        <v>Despesa Indireta</v>
      </c>
      <c r="G63630" s="327">
        <f>'Comp. Desp. Indiretas'!ED11</f>
        <v>0</v>
      </c>
    </row>
    <row r="63631" spans="1:7" x14ac:dyDescent="0.25">
      <c r="A63631" s="319">
        <f>'Comp. Desp. Indiretas'!$ED$7</f>
        <v>0</v>
      </c>
      <c r="B63631" s="314" t="str">
        <f>'Comp. Desp. Indiretas'!$A$12</f>
        <v>MOC</v>
      </c>
      <c r="D63631" s="315" t="str">
        <f>'Comp. Desp. Indiretas'!$C$12</f>
        <v>COORD. OPERACIONAL</v>
      </c>
      <c r="E63631" s="314" t="str">
        <f>Resumo!$R$5</f>
        <v>Despesa</v>
      </c>
      <c r="F63631" s="314" t="str">
        <f>Resumo!$R$6</f>
        <v>Despesa Indireta</v>
      </c>
      <c r="G63631" s="327">
        <f>'Comp. Desp. Indiretas'!ED12</f>
        <v>0</v>
      </c>
    </row>
    <row r="63632" spans="1:7" x14ac:dyDescent="0.25">
      <c r="A63632" s="319">
        <f>'Comp. Desp. Indiretas'!$ED$7</f>
        <v>0</v>
      </c>
      <c r="B63632" s="314" t="str">
        <f>'Comp. Desp. Indiretas'!$A$13</f>
        <v>MOC</v>
      </c>
      <c r="D63632" s="315" t="str">
        <f>'Comp. Desp. Indiretas'!$C$13</f>
        <v>ANALISTA DE PROJETOS SENIOR</v>
      </c>
      <c r="E63632" s="314" t="str">
        <f>Resumo!$R$5</f>
        <v>Despesa</v>
      </c>
      <c r="F63632" s="314" t="str">
        <f>Resumo!$R$6</f>
        <v>Despesa Indireta</v>
      </c>
      <c r="G63632" s="327">
        <f>'Comp. Desp. Indiretas'!ED13</f>
        <v>0</v>
      </c>
    </row>
    <row r="63633" spans="1:7" x14ac:dyDescent="0.25">
      <c r="A63633" s="319">
        <f>'Comp. Desp. Indiretas'!$ED$7</f>
        <v>0</v>
      </c>
      <c r="B63633" s="314" t="str">
        <f>'Comp. Desp. Indiretas'!$A$14</f>
        <v>MOC</v>
      </c>
      <c r="D63633" s="315" t="str">
        <f>'Comp. Desp. Indiretas'!$C$14</f>
        <v>ANALISTA DE PROJETOS PLENO</v>
      </c>
      <c r="E63633" s="314" t="str">
        <f>Resumo!$R$5</f>
        <v>Despesa</v>
      </c>
      <c r="F63633" s="314" t="str">
        <f>Resumo!$R$6</f>
        <v>Despesa Indireta</v>
      </c>
      <c r="G63633" s="327">
        <f>'Comp. Desp. Indiretas'!ED14</f>
        <v>0</v>
      </c>
    </row>
    <row r="63634" spans="1:7" x14ac:dyDescent="0.25">
      <c r="A63634" s="319">
        <f>'Comp. Desp. Indiretas'!$ED$7</f>
        <v>0</v>
      </c>
      <c r="B63634" s="314" t="str">
        <f>'Comp. Desp. Indiretas'!$A$15</f>
        <v>MOC</v>
      </c>
      <c r="D63634" s="315" t="str">
        <f>'Comp. Desp. Indiretas'!$C$15</f>
        <v>ANALISTA DE PROJETOS JUNIOR</v>
      </c>
      <c r="E63634" s="314" t="str">
        <f>Resumo!$R$5</f>
        <v>Despesa</v>
      </c>
      <c r="F63634" s="314" t="str">
        <f>Resumo!$R$6</f>
        <v>Despesa Indireta</v>
      </c>
      <c r="G63634" s="327">
        <f>'Comp. Desp. Indiretas'!ED15</f>
        <v>0</v>
      </c>
    </row>
    <row r="63635" spans="1:7" x14ac:dyDescent="0.25">
      <c r="A63635" s="319">
        <f>'Comp. Desp. Indiretas'!$ED$7</f>
        <v>0</v>
      </c>
      <c r="B63635" s="314" t="str">
        <f>'Comp. Desp. Indiretas'!$A$16</f>
        <v>MOC</v>
      </c>
      <c r="D63635" s="315" t="str">
        <f>'Comp. Desp. Indiretas'!$C$16</f>
        <v>TÉCNICO OPERACIONAL</v>
      </c>
      <c r="E63635" s="314" t="str">
        <f>Resumo!$R$5</f>
        <v>Despesa</v>
      </c>
      <c r="F63635" s="314" t="str">
        <f>Resumo!$R$6</f>
        <v>Despesa Indireta</v>
      </c>
      <c r="G63635" s="327">
        <f>'Comp. Desp. Indiretas'!ED16</f>
        <v>0</v>
      </c>
    </row>
    <row r="63636" spans="1:7" x14ac:dyDescent="0.25">
      <c r="A63636" s="319">
        <f>'Comp. Desp. Indiretas'!$ED$7</f>
        <v>0</v>
      </c>
      <c r="B63636" s="314" t="str">
        <f>'Comp. Desp. Indiretas'!$A$17</f>
        <v>MOC</v>
      </c>
      <c r="D63636" s="315" t="str">
        <f>'Comp. Desp. Indiretas'!$C$17</f>
        <v>TÉCNICO OPERACIONAL - C/ PERICULOSIDADE</v>
      </c>
      <c r="E63636" s="314" t="str">
        <f>Resumo!$R$5</f>
        <v>Despesa</v>
      </c>
      <c r="F63636" s="314" t="str">
        <f>Resumo!$R$6</f>
        <v>Despesa Indireta</v>
      </c>
      <c r="G63636" s="327">
        <f>'Comp. Desp. Indiretas'!ED17</f>
        <v>0</v>
      </c>
    </row>
    <row r="63637" spans="1:7" x14ac:dyDescent="0.25">
      <c r="A63637" s="319">
        <f>'Comp. Desp. Indiretas'!$ED$7</f>
        <v>0</v>
      </c>
      <c r="B63637" s="314" t="str">
        <f>'Comp. Desp. Indiretas'!$A$18</f>
        <v>MOC</v>
      </c>
      <c r="D63637" s="315" t="str">
        <f>'Comp. Desp. Indiretas'!$C$18</f>
        <v>ANALISTA DE GEOPROCESSAMENTO</v>
      </c>
      <c r="E63637" s="314" t="str">
        <f>Resumo!$R$5</f>
        <v>Despesa</v>
      </c>
      <c r="F63637" s="314" t="str">
        <f>Resumo!$R$6</f>
        <v>Despesa Indireta</v>
      </c>
      <c r="G63637" s="327">
        <f>'Comp. Desp. Indiretas'!ED18</f>
        <v>0</v>
      </c>
    </row>
    <row r="63638" spans="1:7" x14ac:dyDescent="0.25">
      <c r="A63638" s="319">
        <f>'Comp. Desp. Indiretas'!$ED$7</f>
        <v>0</v>
      </c>
      <c r="B63638" s="314" t="str">
        <f>'Comp. Desp. Indiretas'!$A$19</f>
        <v>MOC</v>
      </c>
      <c r="D63638" s="315" t="str">
        <f>'Comp. Desp. Indiretas'!$C$19</f>
        <v>ASSISTENTE DE PROJETOS</v>
      </c>
      <c r="E63638" s="314" t="str">
        <f>Resumo!$R$5</f>
        <v>Despesa</v>
      </c>
      <c r="F63638" s="314" t="str">
        <f>Resumo!$R$6</f>
        <v>Despesa Indireta</v>
      </c>
      <c r="G63638" s="327">
        <f>'Comp. Desp. Indiretas'!ED19</f>
        <v>0</v>
      </c>
    </row>
    <row r="63639" spans="1:7" x14ac:dyDescent="0.25">
      <c r="A63639" s="319">
        <f>'Comp. Desp. Indiretas'!$ED$7</f>
        <v>0</v>
      </c>
      <c r="B63639" s="314" t="str">
        <f>'Comp. Desp. Indiretas'!$A$20</f>
        <v>MOC</v>
      </c>
      <c r="D63639" s="315" t="str">
        <f>'Comp. Desp. Indiretas'!$C$20</f>
        <v>AUXILIAR TÉCNICO</v>
      </c>
      <c r="E63639" s="314" t="str">
        <f>Resumo!$R$5</f>
        <v>Despesa</v>
      </c>
      <c r="F63639" s="314" t="str">
        <f>Resumo!$R$6</f>
        <v>Despesa Indireta</v>
      </c>
      <c r="G63639" s="327">
        <f>'Comp. Desp. Indiretas'!ED20</f>
        <v>0</v>
      </c>
    </row>
    <row r="63640" spans="1:7" x14ac:dyDescent="0.25">
      <c r="A63640" s="319">
        <f>'Comp. Desp. Indiretas'!$ED$7</f>
        <v>0</v>
      </c>
      <c r="B63640" s="314" t="str">
        <f>'Comp. Desp. Indiretas'!$A$21</f>
        <v>MOC</v>
      </c>
      <c r="D63640" s="315" t="str">
        <f>'Comp. Desp. Indiretas'!$C$21</f>
        <v>ESTAGIÁRIO TÉCNICO</v>
      </c>
      <c r="E63640" s="314" t="str">
        <f>Resumo!$R$5</f>
        <v>Despesa</v>
      </c>
      <c r="F63640" s="314" t="str">
        <f>Resumo!$R$6</f>
        <v>Despesa Indireta</v>
      </c>
      <c r="G63640" s="327">
        <f>'Comp. Desp. Indiretas'!ED21</f>
        <v>0</v>
      </c>
    </row>
    <row r="63641" spans="1:7" x14ac:dyDescent="0.25">
      <c r="A63641" s="319">
        <f>'Comp. Desp. Indiretas'!$ED$7</f>
        <v>0</v>
      </c>
      <c r="B63641" s="314" t="str">
        <f>'Comp. Desp. Indiretas'!$A$22</f>
        <v>MOC</v>
      </c>
      <c r="D63641" s="315" t="str">
        <f>'Comp. Desp. Indiretas'!$C$22</f>
        <v>ANALISTA FINANCEIRO</v>
      </c>
      <c r="E63641" s="314" t="str">
        <f>Resumo!$R$5</f>
        <v>Despesa</v>
      </c>
      <c r="F63641" s="314" t="str">
        <f>Resumo!$R$6</f>
        <v>Despesa Indireta</v>
      </c>
      <c r="G63641" s="327">
        <f>'Comp. Desp. Indiretas'!ED22</f>
        <v>0</v>
      </c>
    </row>
    <row r="63642" spans="1:7" x14ac:dyDescent="0.25">
      <c r="A63642" s="319">
        <f>'Comp. Desp. Indiretas'!$ED$7</f>
        <v>0</v>
      </c>
      <c r="B63642" s="314" t="str">
        <f>'Comp. Desp. Indiretas'!$A$23</f>
        <v>MOC</v>
      </c>
      <c r="D63642" s="315" t="str">
        <f>'Comp. Desp. Indiretas'!$C$23</f>
        <v>ANALISTA DE SUPRIMENTOS</v>
      </c>
      <c r="E63642" s="314" t="str">
        <f>Resumo!$R$5</f>
        <v>Despesa</v>
      </c>
      <c r="F63642" s="314" t="str">
        <f>Resumo!$R$6</f>
        <v>Despesa Indireta</v>
      </c>
      <c r="G63642" s="327">
        <f>'Comp. Desp. Indiretas'!ED23</f>
        <v>0</v>
      </c>
    </row>
    <row r="63643" spans="1:7" x14ac:dyDescent="0.25">
      <c r="A63643" s="319">
        <f>'Comp. Desp. Indiretas'!$ED$7</f>
        <v>0</v>
      </c>
      <c r="B63643" s="314" t="str">
        <f>'Comp. Desp. Indiretas'!$A$24</f>
        <v>DG</v>
      </c>
      <c r="D63643" s="315" t="str">
        <f>'Comp. Desp. Indiretas'!$C$24</f>
        <v>HOSPEDAGEM - NIVEL 1</v>
      </c>
      <c r="E63643" s="314" t="str">
        <f>Resumo!$R$5</f>
        <v>Despesa</v>
      </c>
      <c r="F63643" s="314" t="str">
        <f>Resumo!$R$6</f>
        <v>Despesa Indireta</v>
      </c>
      <c r="G63643" s="327">
        <f>'Comp. Desp. Indiretas'!ED24</f>
        <v>0</v>
      </c>
    </row>
    <row r="63644" spans="1:7" x14ac:dyDescent="0.25">
      <c r="A63644" s="319">
        <f>'Comp. Desp. Indiretas'!$ED$7</f>
        <v>0</v>
      </c>
      <c r="B63644" s="314" t="str">
        <f>'Comp. Desp. Indiretas'!$A$25</f>
        <v>DG</v>
      </c>
      <c r="D63644" s="315" t="str">
        <f>'Comp. Desp. Indiretas'!$C$25</f>
        <v>HOSPEDAGEM - NIVEL 2</v>
      </c>
      <c r="E63644" s="314" t="str">
        <f>Resumo!$R$5</f>
        <v>Despesa</v>
      </c>
      <c r="F63644" s="314" t="str">
        <f>Resumo!$R$6</f>
        <v>Despesa Indireta</v>
      </c>
      <c r="G63644" s="327">
        <f>'Comp. Desp. Indiretas'!ED25</f>
        <v>0</v>
      </c>
    </row>
    <row r="63645" spans="1:7" x14ac:dyDescent="0.25">
      <c r="A63645" s="319">
        <f>'Comp. Desp. Indiretas'!$ED$7</f>
        <v>0</v>
      </c>
      <c r="B63645" s="314" t="str">
        <f>'Comp. Desp. Indiretas'!$A$26</f>
        <v>DG</v>
      </c>
      <c r="D63645" s="315" t="str">
        <f>'Comp. Desp. Indiretas'!$C$26</f>
        <v>HOSPEDAGEM - NIVEL 3</v>
      </c>
      <c r="E63645" s="314" t="str">
        <f>Resumo!$R$5</f>
        <v>Despesa</v>
      </c>
      <c r="F63645" s="314" t="str">
        <f>Resumo!$R$6</f>
        <v>Despesa Indireta</v>
      </c>
      <c r="G63645" s="327">
        <f>'Comp. Desp. Indiretas'!ED26</f>
        <v>0</v>
      </c>
    </row>
    <row r="63646" spans="1:7" x14ac:dyDescent="0.25">
      <c r="A63646" s="319">
        <f>'Comp. Desp. Indiretas'!$ED$7</f>
        <v>0</v>
      </c>
      <c r="B63646" s="314" t="str">
        <f>'Comp. Desp. Indiretas'!$A$27</f>
        <v>DG</v>
      </c>
      <c r="D63646" s="315" t="str">
        <f>'Comp. Desp. Indiretas'!$C$27</f>
        <v>LOCAÇÃO DE BASE OPERACIONAL</v>
      </c>
      <c r="E63646" s="314" t="str">
        <f>Resumo!$R$5</f>
        <v>Despesa</v>
      </c>
      <c r="F63646" s="314" t="str">
        <f>Resumo!$R$6</f>
        <v>Despesa Indireta</v>
      </c>
      <c r="G63646" s="327">
        <f>'Comp. Desp. Indiretas'!ED27</f>
        <v>0</v>
      </c>
    </row>
    <row r="63647" spans="1:7" x14ac:dyDescent="0.25">
      <c r="A63647" s="319">
        <f>'Comp. Desp. Indiretas'!$ED$7</f>
        <v>0</v>
      </c>
      <c r="B63647" s="314" t="str">
        <f>'Comp. Desp. Indiretas'!$A$28</f>
        <v>DG</v>
      </c>
      <c r="D63647" s="315" t="str">
        <f>'Comp. Desp. Indiretas'!$C$28</f>
        <v>ALIMENTAÇÃO - NIVEL 1</v>
      </c>
      <c r="E63647" s="314" t="str">
        <f>Resumo!$R$5</f>
        <v>Despesa</v>
      </c>
      <c r="F63647" s="314" t="str">
        <f>Resumo!$R$6</f>
        <v>Despesa Indireta</v>
      </c>
      <c r="G63647" s="327">
        <f>'Comp. Desp. Indiretas'!ED28</f>
        <v>0</v>
      </c>
    </row>
    <row r="63648" spans="1:7" x14ac:dyDescent="0.25">
      <c r="A63648" s="319">
        <f>'Comp. Desp. Indiretas'!$ED$7</f>
        <v>0</v>
      </c>
      <c r="B63648" s="314" t="str">
        <f>'Comp. Desp. Indiretas'!$A$29</f>
        <v>DG</v>
      </c>
      <c r="D63648" s="315" t="str">
        <f>'Comp. Desp. Indiretas'!$C$29</f>
        <v>ALIMENTAÇÃO - NIVEL 2</v>
      </c>
      <c r="E63648" s="314" t="str">
        <f>Resumo!$R$5</f>
        <v>Despesa</v>
      </c>
      <c r="F63648" s="314" t="str">
        <f>Resumo!$R$6</f>
        <v>Despesa Indireta</v>
      </c>
      <c r="G63648" s="327">
        <f>'Comp. Desp. Indiretas'!ED29</f>
        <v>0</v>
      </c>
    </row>
    <row r="63649" spans="1:7" x14ac:dyDescent="0.25">
      <c r="A63649" s="319">
        <f>'Comp. Desp. Indiretas'!$ED$7</f>
        <v>0</v>
      </c>
      <c r="B63649" s="314" t="str">
        <f>'Comp. Desp. Indiretas'!$A$30</f>
        <v>DG</v>
      </c>
      <c r="D63649" s="315" t="str">
        <f>'Comp. Desp. Indiretas'!$C$30</f>
        <v>ALIMENTAÇÃO - NIVEL 3</v>
      </c>
      <c r="E63649" s="314" t="str">
        <f>Resumo!$R$5</f>
        <v>Despesa</v>
      </c>
      <c r="F63649" s="314" t="str">
        <f>Resumo!$R$6</f>
        <v>Despesa Indireta</v>
      </c>
      <c r="G63649" s="327">
        <f>'Comp. Desp. Indiretas'!ED30</f>
        <v>0</v>
      </c>
    </row>
    <row r="63650" spans="1:7" x14ac:dyDescent="0.25">
      <c r="A63650" s="319">
        <f>'Comp. Desp. Indiretas'!$ED$7</f>
        <v>0</v>
      </c>
      <c r="B63650" s="314" t="str">
        <f>'Comp. Desp. Indiretas'!$A$31</f>
        <v>DG</v>
      </c>
      <c r="D63650" s="315" t="str">
        <f>'Comp. Desp. Indiretas'!$C$31</f>
        <v>TELEFONIA</v>
      </c>
      <c r="E63650" s="314" t="str">
        <f>Resumo!$R$5</f>
        <v>Despesa</v>
      </c>
      <c r="F63650" s="314" t="str">
        <f>Resumo!$R$6</f>
        <v>Despesa Indireta</v>
      </c>
      <c r="G63650" s="327">
        <f>'Comp. Desp. Indiretas'!ED31</f>
        <v>0</v>
      </c>
    </row>
    <row r="63651" spans="1:7" x14ac:dyDescent="0.25">
      <c r="A63651" s="319">
        <f>'Comp. Desp. Indiretas'!$ED$7</f>
        <v>0</v>
      </c>
      <c r="B63651" s="314" t="str">
        <f>'Comp. Desp. Indiretas'!$A$32</f>
        <v>DG</v>
      </c>
      <c r="D63651" s="315" t="str">
        <f>'Comp. Desp. Indiretas'!$C$32</f>
        <v>ALUGUEL DE VEÍCULO LEVE MENSAL</v>
      </c>
      <c r="E63651" s="314" t="str">
        <f>Resumo!$R$5</f>
        <v>Despesa</v>
      </c>
      <c r="F63651" s="314" t="str">
        <f>Resumo!$R$6</f>
        <v>Despesa Indireta</v>
      </c>
      <c r="G63651" s="327">
        <f>'Comp. Desp. Indiretas'!ED32</f>
        <v>0</v>
      </c>
    </row>
    <row r="63652" spans="1:7" x14ac:dyDescent="0.25">
      <c r="A63652" s="319">
        <f>'Comp. Desp. Indiretas'!$ED$7</f>
        <v>0</v>
      </c>
      <c r="B63652" s="314" t="str">
        <f>'Comp. Desp. Indiretas'!$A$33</f>
        <v>DG</v>
      </c>
      <c r="D63652" s="315" t="str">
        <f>'Comp. Desp. Indiretas'!$C$33</f>
        <v>ALUGUEL DE VEICULO LEVE</v>
      </c>
      <c r="E63652" s="314" t="str">
        <f>Resumo!$R$5</f>
        <v>Despesa</v>
      </c>
      <c r="F63652" s="314" t="str">
        <f>Resumo!$R$6</f>
        <v>Despesa Indireta</v>
      </c>
      <c r="G63652" s="327">
        <f>'Comp. Desp. Indiretas'!ED33</f>
        <v>0</v>
      </c>
    </row>
    <row r="63653" spans="1:7" x14ac:dyDescent="0.25">
      <c r="A63653" s="319">
        <f>'Comp. Desp. Indiretas'!$ED$7</f>
        <v>0</v>
      </c>
      <c r="B63653" s="314" t="str">
        <f>'Comp. Desp. Indiretas'!$A$34</f>
        <v>DG</v>
      </c>
      <c r="D63653" s="315" t="str">
        <f>'Comp. Desp. Indiretas'!$C$34</f>
        <v>ALUGUEL CAMINHONTE</v>
      </c>
      <c r="E63653" s="314" t="str">
        <f>Resumo!$R$5</f>
        <v>Despesa</v>
      </c>
      <c r="F63653" s="314" t="str">
        <f>Resumo!$R$6</f>
        <v>Despesa Indireta</v>
      </c>
      <c r="G63653" s="327">
        <f>'Comp. Desp. Indiretas'!ED34</f>
        <v>0</v>
      </c>
    </row>
    <row r="63654" spans="1:7" x14ac:dyDescent="0.25">
      <c r="A63654" s="319">
        <f>'Comp. Desp. Indiretas'!$ED$7</f>
        <v>0</v>
      </c>
      <c r="B63654" s="314" t="str">
        <f>'Comp. Desp. Indiretas'!$A$35</f>
        <v>DG</v>
      </c>
      <c r="D63654" s="315" t="str">
        <f>'Comp. Desp. Indiretas'!$C$35</f>
        <v>AQUISIÇÃO DE VEICULO</v>
      </c>
      <c r="E63654" s="314" t="str">
        <f>Resumo!$R$5</f>
        <v>Despesa</v>
      </c>
      <c r="F63654" s="314" t="str">
        <f>Resumo!$R$6</f>
        <v>Despesa Indireta</v>
      </c>
      <c r="G63654" s="327">
        <f>'Comp. Desp. Indiretas'!ED35</f>
        <v>0</v>
      </c>
    </row>
    <row r="63655" spans="1:7" x14ac:dyDescent="0.25">
      <c r="A63655" s="319">
        <f>'Comp. Desp. Indiretas'!$ED$7</f>
        <v>0</v>
      </c>
      <c r="B63655" s="314" t="str">
        <f>'Comp. Desp. Indiretas'!$A$36</f>
        <v>DG</v>
      </c>
      <c r="D63655" s="315" t="str">
        <f>'Comp. Desp. Indiretas'!$C$36</f>
        <v>COMBUSTÍVEL - GASOLINA</v>
      </c>
      <c r="E63655" s="314" t="str">
        <f>Resumo!$R$5</f>
        <v>Despesa</v>
      </c>
      <c r="F63655" s="314" t="str">
        <f>Resumo!$R$6</f>
        <v>Despesa Indireta</v>
      </c>
      <c r="G63655" s="327">
        <f>'Comp. Desp. Indiretas'!ED36</f>
        <v>0</v>
      </c>
    </row>
    <row r="63656" spans="1:7" x14ac:dyDescent="0.25">
      <c r="A63656" s="319">
        <f>'Comp. Desp. Indiretas'!$ED$7</f>
        <v>0</v>
      </c>
      <c r="B63656" s="314" t="str">
        <f>'Comp. Desp. Indiretas'!$A$37</f>
        <v>DG</v>
      </c>
      <c r="D63656" s="315" t="str">
        <f>'Comp. Desp. Indiretas'!$C$37</f>
        <v>COMBUSTÍVEL - DIESEL</v>
      </c>
      <c r="E63656" s="314" t="str">
        <f>Resumo!$R$5</f>
        <v>Despesa</v>
      </c>
      <c r="F63656" s="314" t="str">
        <f>Resumo!$R$6</f>
        <v>Despesa Indireta</v>
      </c>
      <c r="G63656" s="327">
        <f>'Comp. Desp. Indiretas'!ED37</f>
        <v>0</v>
      </c>
    </row>
    <row r="63657" spans="1:7" x14ac:dyDescent="0.25">
      <c r="A63657" s="319">
        <f>'Comp. Desp. Indiretas'!$ED$7</f>
        <v>0</v>
      </c>
      <c r="B63657" s="314" t="str">
        <f>'Comp. Desp. Indiretas'!$A$38</f>
        <v>DG</v>
      </c>
      <c r="D63657" s="315" t="str">
        <f>'Comp. Desp. Indiretas'!$C$38</f>
        <v>PASSAGEM AÉREA</v>
      </c>
      <c r="E63657" s="314" t="str">
        <f>Resumo!$R$5</f>
        <v>Despesa</v>
      </c>
      <c r="F63657" s="314" t="str">
        <f>Resumo!$R$6</f>
        <v>Despesa Indireta</v>
      </c>
      <c r="G63657" s="327">
        <f>'Comp. Desp. Indiretas'!ED38</f>
        <v>0</v>
      </c>
    </row>
    <row r="63658" spans="1:7" x14ac:dyDescent="0.25">
      <c r="A63658" s="319">
        <f>'Comp. Desp. Indiretas'!$ED$7</f>
        <v>0</v>
      </c>
      <c r="B63658" s="314" t="str">
        <f>'Comp. Desp. Indiretas'!$A$39</f>
        <v>ART</v>
      </c>
      <c r="D63658" s="315" t="str">
        <f>'Comp. Desp. Indiretas'!$C$39</f>
        <v>ART CREA - Nível 1</v>
      </c>
      <c r="E63658" s="314" t="str">
        <f>Resumo!$R$5</f>
        <v>Despesa</v>
      </c>
      <c r="F63658" s="314" t="str">
        <f>Resumo!$R$6</f>
        <v>Despesa Indireta</v>
      </c>
      <c r="G63658" s="327">
        <f>'Comp. Desp. Indiretas'!ED39</f>
        <v>0</v>
      </c>
    </row>
    <row r="63659" spans="1:7" x14ac:dyDescent="0.25">
      <c r="A63659" s="319">
        <f>'Comp. Desp. Indiretas'!$ED$7</f>
        <v>0</v>
      </c>
      <c r="B63659" s="314" t="str">
        <f>'Comp. Desp. Indiretas'!$A$40</f>
        <v>ART</v>
      </c>
      <c r="D63659" s="315" t="str">
        <f>'Comp. Desp. Indiretas'!$C$40</f>
        <v>ART CREA - Nível 2</v>
      </c>
      <c r="E63659" s="314" t="str">
        <f>Resumo!$R$5</f>
        <v>Despesa</v>
      </c>
      <c r="F63659" s="314" t="str">
        <f>Resumo!$R$6</f>
        <v>Despesa Indireta</v>
      </c>
      <c r="G63659" s="327">
        <f>'Comp. Desp. Indiretas'!ED40</f>
        <v>0</v>
      </c>
    </row>
    <row r="63660" spans="1:7" x14ac:dyDescent="0.25">
      <c r="A63660" s="319">
        <f>'Comp. Desp. Indiretas'!$ED$7</f>
        <v>0</v>
      </c>
      <c r="B63660" s="314" t="str">
        <f>'Comp. Desp. Indiretas'!$A$41</f>
        <v>ART</v>
      </c>
      <c r="D63660" s="315" t="str">
        <f>'Comp. Desp. Indiretas'!$C$41</f>
        <v>ART CREA - Nível 3</v>
      </c>
      <c r="E63660" s="314" t="str">
        <f>Resumo!$R$5</f>
        <v>Despesa</v>
      </c>
      <c r="F63660" s="314" t="str">
        <f>Resumo!$R$6</f>
        <v>Despesa Indireta</v>
      </c>
      <c r="G63660" s="327">
        <f>'Comp. Desp. Indiretas'!ED41</f>
        <v>0</v>
      </c>
    </row>
    <row r="63661" spans="1:7" x14ac:dyDescent="0.25">
      <c r="A63661" s="319">
        <f>'Comp. Desp. Indiretas'!$ED$7</f>
        <v>0</v>
      </c>
      <c r="B63661" s="314" t="str">
        <f>'Comp. Desp. Indiretas'!$A$42</f>
        <v>ART</v>
      </c>
      <c r="D63661" s="315" t="str">
        <f>'Comp. Desp. Indiretas'!$C$42</f>
        <v>ACERVO CREA</v>
      </c>
      <c r="E63661" s="314" t="str">
        <f>Resumo!$R$5</f>
        <v>Despesa</v>
      </c>
      <c r="F63661" s="314" t="str">
        <f>Resumo!$R$6</f>
        <v>Despesa Indireta</v>
      </c>
      <c r="G63661" s="327">
        <f>'Comp. Desp. Indiretas'!ED42</f>
        <v>0</v>
      </c>
    </row>
    <row r="63662" spans="1:7" x14ac:dyDescent="0.25">
      <c r="A63662" s="319">
        <f>'Comp. Desp. Indiretas'!$ED$7</f>
        <v>0</v>
      </c>
      <c r="B63662" s="314" t="str">
        <f>'Comp. Desp. Indiretas'!$A$43</f>
        <v>ART</v>
      </c>
      <c r="D63662" s="315" t="str">
        <f>'Comp. Desp. Indiretas'!$C$43</f>
        <v>ART CRBio</v>
      </c>
      <c r="E63662" s="314" t="str">
        <f>Resumo!$R$5</f>
        <v>Despesa</v>
      </c>
      <c r="F63662" s="314" t="str">
        <f>Resumo!$R$6</f>
        <v>Despesa Indireta</v>
      </c>
      <c r="G63662" s="327">
        <f>'Comp. Desp. Indiretas'!ED43</f>
        <v>0</v>
      </c>
    </row>
    <row r="63663" spans="1:7" x14ac:dyDescent="0.25">
      <c r="A63663" s="319">
        <f>'Comp. Desp. Indiretas'!$ED$7</f>
        <v>0</v>
      </c>
      <c r="B63663" s="314" t="str">
        <f>'Comp. Desp. Indiretas'!$A$44</f>
        <v>ART</v>
      </c>
      <c r="D63663" s="315" t="str">
        <f>'Comp. Desp. Indiretas'!$C$44</f>
        <v>ACERVO CRBio</v>
      </c>
      <c r="E63663" s="314" t="str">
        <f>Resumo!$R$5</f>
        <v>Despesa</v>
      </c>
      <c r="F63663" s="314" t="str">
        <f>Resumo!$R$6</f>
        <v>Despesa Indireta</v>
      </c>
      <c r="G63663" s="327">
        <f>'Comp. Desp. Indiretas'!ED44</f>
        <v>0</v>
      </c>
    </row>
    <row r="63664" spans="1:7" x14ac:dyDescent="0.25">
      <c r="A63664" s="319">
        <f>'Comp. Desp. Indiretas'!$ED$7</f>
        <v>0</v>
      </c>
      <c r="B63664" s="314" t="str">
        <f>'Comp. Desp. Indiretas'!$A$45</f>
        <v>ART</v>
      </c>
      <c r="D63664" s="315" t="str">
        <f>'Comp. Desp. Indiretas'!$C$45</f>
        <v>VISTO CREA PF</v>
      </c>
      <c r="E63664" s="314" t="str">
        <f>Resumo!$R$5</f>
        <v>Despesa</v>
      </c>
      <c r="F63664" s="314" t="str">
        <f>Resumo!$R$6</f>
        <v>Despesa Indireta</v>
      </c>
      <c r="G63664" s="327">
        <f>'Comp. Desp. Indiretas'!ED45</f>
        <v>0</v>
      </c>
    </row>
    <row r="63665" spans="1:7" x14ac:dyDescent="0.25">
      <c r="A63665" s="319">
        <f>'Comp. Desp. Indiretas'!$ED$7</f>
        <v>0</v>
      </c>
      <c r="B63665" s="314" t="str">
        <f>'Comp. Desp. Indiretas'!$A$46</f>
        <v>ART</v>
      </c>
      <c r="D63665" s="315" t="str">
        <f>'Comp. Desp. Indiretas'!$C$46</f>
        <v>VISTO CREA PJ</v>
      </c>
      <c r="E63665" s="314" t="str">
        <f>Resumo!$R$5</f>
        <v>Despesa</v>
      </c>
      <c r="F63665" s="314" t="str">
        <f>Resumo!$R$6</f>
        <v>Despesa Indireta</v>
      </c>
      <c r="G63665" s="327">
        <f>'Comp. Desp. Indiretas'!ED46</f>
        <v>0</v>
      </c>
    </row>
    <row r="63666" spans="1:7" x14ac:dyDescent="0.25">
      <c r="A63666" s="319">
        <f>'Comp. Desp. Indiretas'!$ED$7</f>
        <v>0</v>
      </c>
      <c r="B63666" s="314" t="str">
        <f>'Comp. Desp. Indiretas'!$A$47</f>
        <v>ART</v>
      </c>
      <c r="D63666" s="315" t="str">
        <f>'Comp. Desp. Indiretas'!$C$47</f>
        <v>ANUIDADE CREA PF</v>
      </c>
      <c r="E63666" s="314" t="str">
        <f>Resumo!$R$5</f>
        <v>Despesa</v>
      </c>
      <c r="F63666" s="314" t="str">
        <f>Resumo!$R$6</f>
        <v>Despesa Indireta</v>
      </c>
      <c r="G63666" s="327">
        <f>'Comp. Desp. Indiretas'!ED47</f>
        <v>0</v>
      </c>
    </row>
    <row r="63667" spans="1:7" x14ac:dyDescent="0.25">
      <c r="A63667" s="319">
        <f>'Comp. Desp. Indiretas'!$ED$7</f>
        <v>0</v>
      </c>
      <c r="B63667" s="314" t="str">
        <f>'Comp. Desp. Indiretas'!$A$48</f>
        <v>ART</v>
      </c>
      <c r="D63667" s="315" t="str">
        <f>'Comp. Desp. Indiretas'!$C$48</f>
        <v>ANUIDADE CREA PJ</v>
      </c>
      <c r="E63667" s="314" t="str">
        <f>Resumo!$R$5</f>
        <v>Despesa</v>
      </c>
      <c r="F63667" s="314" t="str">
        <f>Resumo!$R$6</f>
        <v>Despesa Indireta</v>
      </c>
      <c r="G63667" s="327">
        <f>'Comp. Desp. Indiretas'!ED48</f>
        <v>0</v>
      </c>
    </row>
    <row r="63668" spans="1:7" x14ac:dyDescent="0.25">
      <c r="A63668" s="319">
        <f>'Comp. Desp. Indiretas'!$ED$7</f>
        <v>0</v>
      </c>
      <c r="B63668" s="314" t="str">
        <f>'Comp. Desp. Indiretas'!$A$49</f>
        <v>ART</v>
      </c>
      <c r="D63668" s="315" t="str">
        <f>'Comp. Desp. Indiretas'!$C$49</f>
        <v>VISTO CRBio PF</v>
      </c>
      <c r="E63668" s="314" t="str">
        <f>Resumo!$R$5</f>
        <v>Despesa</v>
      </c>
      <c r="F63668" s="314" t="str">
        <f>Resumo!$R$6</f>
        <v>Despesa Indireta</v>
      </c>
      <c r="G63668" s="327">
        <f>'Comp. Desp. Indiretas'!ED49</f>
        <v>0</v>
      </c>
    </row>
    <row r="63669" spans="1:7" x14ac:dyDescent="0.25">
      <c r="A63669" s="319">
        <f>'Comp. Desp. Indiretas'!$ED$7</f>
        <v>0</v>
      </c>
      <c r="B63669" s="314" t="str">
        <f>'Comp. Desp. Indiretas'!$A$50</f>
        <v>ART</v>
      </c>
      <c r="D63669" s="315" t="str">
        <f>'Comp. Desp. Indiretas'!$C$50</f>
        <v>VISTO CRBio PJ</v>
      </c>
      <c r="E63669" s="314" t="str">
        <f>Resumo!$R$5</f>
        <v>Despesa</v>
      </c>
      <c r="F63669" s="314" t="str">
        <f>Resumo!$R$6</f>
        <v>Despesa Indireta</v>
      </c>
      <c r="G63669" s="327">
        <f>'Comp. Desp. Indiretas'!ED50</f>
        <v>0</v>
      </c>
    </row>
    <row r="63670" spans="1:7" x14ac:dyDescent="0.25">
      <c r="A63670" s="319">
        <f>'Comp. Desp. Indiretas'!$ED$7</f>
        <v>0</v>
      </c>
      <c r="B63670" s="314" t="str">
        <f>'Comp. Desp. Indiretas'!$A$51</f>
        <v>SMS</v>
      </c>
      <c r="D63670" s="315" t="str">
        <f>'Comp. Desp. Indiretas'!$C$51</f>
        <v>PPRA</v>
      </c>
      <c r="E63670" s="314" t="str">
        <f>Resumo!$R$5</f>
        <v>Despesa</v>
      </c>
      <c r="F63670" s="314" t="str">
        <f>Resumo!$R$6</f>
        <v>Despesa Indireta</v>
      </c>
      <c r="G63670" s="327">
        <f>'Comp. Desp. Indiretas'!ED51</f>
        <v>0</v>
      </c>
    </row>
    <row r="63671" spans="1:7" x14ac:dyDescent="0.25">
      <c r="A63671" s="319">
        <f>'Comp. Desp. Indiretas'!$ED$7</f>
        <v>0</v>
      </c>
      <c r="B63671" s="314" t="str">
        <f>'Comp. Desp. Indiretas'!$A$52</f>
        <v>SMS</v>
      </c>
      <c r="D63671" s="315" t="str">
        <f>'Comp. Desp. Indiretas'!$C$52</f>
        <v>PCMSO</v>
      </c>
      <c r="E63671" s="314" t="str">
        <f>Resumo!$R$5</f>
        <v>Despesa</v>
      </c>
      <c r="F63671" s="314" t="str">
        <f>Resumo!$R$6</f>
        <v>Despesa Indireta</v>
      </c>
      <c r="G63671" s="327">
        <f>'Comp. Desp. Indiretas'!ED52</f>
        <v>0</v>
      </c>
    </row>
    <row r="63672" spans="1:7" x14ac:dyDescent="0.25">
      <c r="A63672" s="319">
        <f>'Comp. Desp. Indiretas'!$ED$7</f>
        <v>0</v>
      </c>
      <c r="B63672" s="314" t="str">
        <f>'Comp. Desp. Indiretas'!$A$53</f>
        <v>SMS</v>
      </c>
      <c r="D63672" s="315" t="str">
        <f>'Comp. Desp. Indiretas'!$C$53</f>
        <v>APR</v>
      </c>
      <c r="E63672" s="314" t="str">
        <f>Resumo!$R$5</f>
        <v>Despesa</v>
      </c>
      <c r="F63672" s="314" t="str">
        <f>Resumo!$R$6</f>
        <v>Despesa Indireta</v>
      </c>
      <c r="G63672" s="327">
        <f>'Comp. Desp. Indiretas'!ED53</f>
        <v>0</v>
      </c>
    </row>
    <row r="63673" spans="1:7" x14ac:dyDescent="0.25">
      <c r="A63673" s="319">
        <f>'Comp. Desp. Indiretas'!$ED$7</f>
        <v>0</v>
      </c>
      <c r="B63673" s="314" t="str">
        <f>'Comp. Desp. Indiretas'!$A$55</f>
        <v>SMS</v>
      </c>
      <c r="D63673" s="315" t="str">
        <f>'Comp. Desp. Indiretas'!$C$55</f>
        <v>TREINAMENTO</v>
      </c>
      <c r="E63673" s="314" t="str">
        <f>Resumo!$R$5</f>
        <v>Despesa</v>
      </c>
      <c r="F63673" s="314" t="str">
        <f>Resumo!$R$6</f>
        <v>Despesa Indireta</v>
      </c>
      <c r="G63673" s="327">
        <f>'Comp. Desp. Indiretas'!ED55</f>
        <v>0</v>
      </c>
    </row>
    <row r="63674" spans="1:7" x14ac:dyDescent="0.25">
      <c r="A63674" s="319">
        <f>'Comp. Desp. Indiretas'!$ED$7</f>
        <v>0</v>
      </c>
      <c r="B63674" s="314" t="str">
        <f>'Comp. Desp. Indiretas'!$A$56</f>
        <v>SMS</v>
      </c>
      <c r="D63674" s="315" t="str">
        <f>'Comp. Desp. Indiretas'!$C$56</f>
        <v>ASO</v>
      </c>
      <c r="E63674" s="314" t="str">
        <f>Resumo!$R$5</f>
        <v>Despesa</v>
      </c>
      <c r="F63674" s="314" t="str">
        <f>Resumo!$R$6</f>
        <v>Despesa Indireta</v>
      </c>
      <c r="G63674" s="327">
        <f>'Comp. Desp. Indiretas'!ED56</f>
        <v>0</v>
      </c>
    </row>
    <row r="63675" spans="1:7" x14ac:dyDescent="0.25">
      <c r="A63675" s="319">
        <f>'Comp. Desp. Indiretas'!$ED$7</f>
        <v>0</v>
      </c>
      <c r="B63675" s="314">
        <f>'Comp. Desp. Indiretas'!$A$57</f>
        <v>0</v>
      </c>
      <c r="D63675" s="315" t="str">
        <f>'Comp. Desp. Indiretas'!$C$57</f>
        <v/>
      </c>
      <c r="E63675" s="314" t="str">
        <f>Resumo!$R$5</f>
        <v>Despesa</v>
      </c>
      <c r="F63675" s="314" t="str">
        <f>Resumo!$R$6</f>
        <v>Despesa Indireta</v>
      </c>
      <c r="G63675" s="327">
        <f>'Comp. Desp. Indiretas'!ED57</f>
        <v>0</v>
      </c>
    </row>
    <row r="63676" spans="1:7" x14ac:dyDescent="0.25">
      <c r="A63676" s="319">
        <f>'Comp. Desp. Indiretas'!$ED$7</f>
        <v>0</v>
      </c>
      <c r="B63676" s="314">
        <f>'Comp. Desp. Indiretas'!$A$58</f>
        <v>0</v>
      </c>
      <c r="D63676" s="315" t="str">
        <f>'Comp. Desp. Indiretas'!$C$58</f>
        <v/>
      </c>
      <c r="E63676" s="314" t="str">
        <f>Resumo!$R$5</f>
        <v>Despesa</v>
      </c>
      <c r="F63676" s="314" t="str">
        <f>Resumo!$R$6</f>
        <v>Despesa Indireta</v>
      </c>
      <c r="G63676" s="327">
        <f>'Comp. Desp. Indiretas'!ED58</f>
        <v>0</v>
      </c>
    </row>
    <row r="63677" spans="1:7" x14ac:dyDescent="0.25">
      <c r="A63677" s="319">
        <f>'Comp. Desp. Indiretas'!$ED$7</f>
        <v>0</v>
      </c>
      <c r="B63677" s="314">
        <f>'Comp. Desp. Indiretas'!$A$59</f>
        <v>0</v>
      </c>
      <c r="D63677" s="315" t="str">
        <f>'Comp. Desp. Indiretas'!$C$59</f>
        <v/>
      </c>
      <c r="E63677" s="314" t="str">
        <f>Resumo!$R$5</f>
        <v>Despesa</v>
      </c>
      <c r="F63677" s="314" t="str">
        <f>Resumo!$R$6</f>
        <v>Despesa Indireta</v>
      </c>
      <c r="G63677" s="327">
        <f>'Comp. Desp. Indiretas'!ED59</f>
        <v>0</v>
      </c>
    </row>
    <row r="63678" spans="1:7" x14ac:dyDescent="0.25">
      <c r="A63678" s="319">
        <f>'Comp. Desp. Indiretas'!$ED$7</f>
        <v>0</v>
      </c>
      <c r="B63678" s="314">
        <f>'Comp. Desp. Indiretas'!$A$60</f>
        <v>0</v>
      </c>
      <c r="D63678" s="315" t="str">
        <f>'Comp. Desp. Indiretas'!$C$60</f>
        <v/>
      </c>
      <c r="E63678" s="314" t="str">
        <f>Resumo!$R$5</f>
        <v>Despesa</v>
      </c>
      <c r="F63678" s="314" t="str">
        <f>Resumo!$R$6</f>
        <v>Despesa Indireta</v>
      </c>
      <c r="G63678" s="327">
        <f>'Comp. Desp. Indiretas'!ED60</f>
        <v>0</v>
      </c>
    </row>
    <row r="63679" spans="1:7" x14ac:dyDescent="0.25">
      <c r="A63679" s="319">
        <f>'Comp. Desp. Indiretas'!$ED$7</f>
        <v>0</v>
      </c>
      <c r="B63679" s="314" t="str">
        <f>'Comp. Desp. Indiretas'!$A$63</f>
        <v>MOC</v>
      </c>
      <c r="D63679" s="315" t="str">
        <f>'Comp. Desp. Indiretas'!$C$63</f>
        <v>DIRETOR TÉCNICO</v>
      </c>
      <c r="E63679" s="314" t="str">
        <f>Resumo!$R$5</f>
        <v>Despesa</v>
      </c>
      <c r="F63679" s="314" t="str">
        <f>Resumo!$R$6</f>
        <v>Despesa Indireta</v>
      </c>
      <c r="G63679" s="327">
        <f>'Comp. Desp. Indiretas'!ED63</f>
        <v>0</v>
      </c>
    </row>
    <row r="63680" spans="1:7" x14ac:dyDescent="0.25">
      <c r="A63680" s="319">
        <f>'Comp. Desp. Indiretas'!$ED$7</f>
        <v>0</v>
      </c>
      <c r="B63680" s="314" t="str">
        <f>'Comp. Desp. Indiretas'!$A$64</f>
        <v>MOC</v>
      </c>
      <c r="D63680" s="315" t="str">
        <f>'Comp. Desp. Indiretas'!$C$64</f>
        <v>ANALISTA DE SUPRIMENTOS</v>
      </c>
      <c r="E63680" s="314" t="str">
        <f>Resumo!$R$5</f>
        <v>Despesa</v>
      </c>
      <c r="F63680" s="314" t="str">
        <f>Resumo!$R$6</f>
        <v>Despesa Indireta</v>
      </c>
      <c r="G63680" s="327">
        <f>'Comp. Desp. Indiretas'!ED64</f>
        <v>0</v>
      </c>
    </row>
    <row r="63681" spans="1:7" x14ac:dyDescent="0.25">
      <c r="A63681" s="319">
        <f>'Comp. Desp. Indiretas'!$ED$7</f>
        <v>0</v>
      </c>
      <c r="B63681" s="314" t="str">
        <f>'Comp. Desp. Indiretas'!$A$65</f>
        <v>MOC</v>
      </c>
      <c r="D63681" s="315" t="str">
        <f>'Comp. Desp. Indiretas'!$C$65</f>
        <v>GERENTE DE PROJETO - PJ</v>
      </c>
      <c r="E63681" s="314" t="str">
        <f>Resumo!$R$5</f>
        <v>Despesa</v>
      </c>
      <c r="F63681" s="314" t="str">
        <f>Resumo!$R$6</f>
        <v>Despesa Indireta</v>
      </c>
      <c r="G63681" s="327">
        <f>'Comp. Desp. Indiretas'!ED65</f>
        <v>0</v>
      </c>
    </row>
    <row r="63682" spans="1:7" x14ac:dyDescent="0.25">
      <c r="A63682" s="319">
        <f>'Comp. Desp. Indiretas'!$ED$7</f>
        <v>0</v>
      </c>
      <c r="B63682" s="314" t="str">
        <f>'Comp. Desp. Indiretas'!$A$66</f>
        <v>MOC</v>
      </c>
      <c r="D63682" s="315" t="str">
        <f>'Comp. Desp. Indiretas'!$C$66</f>
        <v>COORD. DE PROJETO - PJ</v>
      </c>
      <c r="E63682" s="314" t="str">
        <f>Resumo!$R$5</f>
        <v>Despesa</v>
      </c>
      <c r="F63682" s="314" t="str">
        <f>Resumo!$R$6</f>
        <v>Despesa Indireta</v>
      </c>
      <c r="G63682" s="327">
        <f>'Comp. Desp. Indiretas'!ED66</f>
        <v>0</v>
      </c>
    </row>
    <row r="63683" spans="1:7" x14ac:dyDescent="0.25">
      <c r="A63683" s="319">
        <f>'Comp. Desp. Indiretas'!$ED$7</f>
        <v>0</v>
      </c>
      <c r="B63683" s="314" t="str">
        <f>'Comp. Desp. Indiretas'!$A$67</f>
        <v>MOC</v>
      </c>
      <c r="D63683" s="315" t="str">
        <f>'Comp. Desp. Indiretas'!$C$67</f>
        <v>COORD. OPERACIONAL - PJ</v>
      </c>
      <c r="E63683" s="314" t="str">
        <f>Resumo!$R$5</f>
        <v>Despesa</v>
      </c>
      <c r="F63683" s="314" t="str">
        <f>Resumo!$R$6</f>
        <v>Despesa Indireta</v>
      </c>
      <c r="G63683" s="327">
        <f>'Comp. Desp. Indiretas'!ED67</f>
        <v>0</v>
      </c>
    </row>
    <row r="63684" spans="1:7" x14ac:dyDescent="0.25">
      <c r="A63684" s="319">
        <f>'Comp. Desp. Indiretas'!$ED$7</f>
        <v>0</v>
      </c>
      <c r="B63684" s="314" t="str">
        <f>'Comp. Desp. Indiretas'!$A$68</f>
        <v>MOC</v>
      </c>
      <c r="D63684" s="315" t="str">
        <f>'Comp. Desp. Indiretas'!$C$68</f>
        <v>ANALISTA DE PROJETOS SENIOR - PJ</v>
      </c>
      <c r="E63684" s="314" t="str">
        <f>Resumo!$R$5</f>
        <v>Despesa</v>
      </c>
      <c r="F63684" s="314" t="str">
        <f>Resumo!$R$6</f>
        <v>Despesa Indireta</v>
      </c>
      <c r="G63684" s="327">
        <f>'Comp. Desp. Indiretas'!ED68</f>
        <v>0</v>
      </c>
    </row>
    <row r="63685" spans="1:7" x14ac:dyDescent="0.25">
      <c r="A63685" s="319">
        <f>'Comp. Desp. Indiretas'!$ED$7</f>
        <v>0</v>
      </c>
      <c r="B63685" s="314" t="str">
        <f>'Comp. Desp. Indiretas'!$A$69</f>
        <v>MOC</v>
      </c>
      <c r="D63685" s="315" t="str">
        <f>'Comp. Desp. Indiretas'!$C$69</f>
        <v>ANALISTA DE PROJETOS PLENO - PJ</v>
      </c>
      <c r="E63685" s="314" t="str">
        <f>Resumo!$R$5</f>
        <v>Despesa</v>
      </c>
      <c r="F63685" s="314" t="str">
        <f>Resumo!$R$6</f>
        <v>Despesa Indireta</v>
      </c>
      <c r="G63685" s="327">
        <f>'Comp. Desp. Indiretas'!ED69</f>
        <v>0</v>
      </c>
    </row>
    <row r="63686" spans="1:7" x14ac:dyDescent="0.25">
      <c r="A63686" s="319">
        <f>'Comp. Desp. Indiretas'!$ED$7</f>
        <v>0</v>
      </c>
      <c r="B63686" s="314" t="str">
        <f>'Comp. Desp. Indiretas'!$A$70</f>
        <v>MOC</v>
      </c>
      <c r="D63686" s="315" t="str">
        <f>'Comp. Desp. Indiretas'!$C$70</f>
        <v>ANALISTA DE PROJETOS JUNIOR - PJ</v>
      </c>
      <c r="E63686" s="314" t="str">
        <f>Resumo!$R$5</f>
        <v>Despesa</v>
      </c>
      <c r="F63686" s="314" t="str">
        <f>Resumo!$R$6</f>
        <v>Despesa Indireta</v>
      </c>
      <c r="G63686" s="327">
        <f>'Comp. Desp. Indiretas'!ED70</f>
        <v>0</v>
      </c>
    </row>
    <row r="63687" spans="1:7" x14ac:dyDescent="0.25">
      <c r="A63687" s="319">
        <f>'Comp. Desp. Indiretas'!$ED$7</f>
        <v>0</v>
      </c>
      <c r="B63687" s="314" t="str">
        <f>'Comp. Desp. Indiretas'!$A$71</f>
        <v>MOC</v>
      </c>
      <c r="D63687" s="315" t="str">
        <f>'Comp. Desp. Indiretas'!$C$71</f>
        <v>TÉCNICO OPERACIONAL - PJ</v>
      </c>
      <c r="E63687" s="314" t="str">
        <f>Resumo!$R$5</f>
        <v>Despesa</v>
      </c>
      <c r="F63687" s="314" t="str">
        <f>Resumo!$R$6</f>
        <v>Despesa Indireta</v>
      </c>
      <c r="G63687" s="327">
        <f>'Comp. Desp. Indiretas'!ED71</f>
        <v>0</v>
      </c>
    </row>
    <row r="63688" spans="1:7" x14ac:dyDescent="0.25">
      <c r="A63688" s="319">
        <f>'Comp. Desp. Indiretas'!$ED$7</f>
        <v>0</v>
      </c>
      <c r="B63688" s="314" t="str">
        <f>'Comp. Desp. Indiretas'!$A$72</f>
        <v>MOC</v>
      </c>
      <c r="D63688" s="315" t="str">
        <f>'Comp. Desp. Indiretas'!$C$72</f>
        <v>AUXILIAR TÉCNICO - PJ</v>
      </c>
      <c r="E63688" s="314" t="str">
        <f>Resumo!$R$5</f>
        <v>Despesa</v>
      </c>
      <c r="F63688" s="314" t="str">
        <f>Resumo!$R$6</f>
        <v>Despesa Indireta</v>
      </c>
      <c r="G63688" s="327">
        <f>'Comp. Desp. Indiretas'!ED72</f>
        <v>0</v>
      </c>
    </row>
    <row r="63689" spans="1:7" x14ac:dyDescent="0.25">
      <c r="A63689" s="319">
        <f>'Comp. Desp. Indiretas'!$ED$7</f>
        <v>0</v>
      </c>
      <c r="B63689" s="314" t="str">
        <f>'Comp. Desp. Indiretas'!$A$73</f>
        <v>MOC</v>
      </c>
      <c r="D63689" s="315" t="str">
        <f>'Comp. Desp. Indiretas'!$C$73</f>
        <v>ANALISTA FINANCEIRO</v>
      </c>
      <c r="E63689" s="314" t="str">
        <f>Resumo!$R$5</f>
        <v>Despesa</v>
      </c>
      <c r="F63689" s="314" t="str">
        <f>Resumo!$R$6</f>
        <v>Despesa Indireta</v>
      </c>
      <c r="G63689" s="327">
        <f>'Comp. Desp. Indiretas'!ED73</f>
        <v>0</v>
      </c>
    </row>
    <row r="63690" spans="1:7" x14ac:dyDescent="0.25">
      <c r="A63690" s="319">
        <f>'Comp. Desp. Indiretas'!$ED$7</f>
        <v>0</v>
      </c>
      <c r="B63690" s="314" t="str">
        <f>'Comp. Desp. Indiretas'!$A$74</f>
        <v>MOC</v>
      </c>
      <c r="D63690" s="315" t="str">
        <f>'Comp. Desp. Indiretas'!$C$74</f>
        <v>ANALISTA DE SUPRIMENTOS</v>
      </c>
      <c r="E63690" s="314" t="str">
        <f>Resumo!$R$5</f>
        <v>Despesa</v>
      </c>
      <c r="F63690" s="314" t="str">
        <f>Resumo!$R$6</f>
        <v>Despesa Indireta</v>
      </c>
      <c r="G63690" s="327">
        <f>'Comp. Desp. Indiretas'!ED74</f>
        <v>0</v>
      </c>
    </row>
    <row r="63691" spans="1:7" x14ac:dyDescent="0.25">
      <c r="A63691" s="319">
        <f>'Comp. Desp. Indiretas'!$ED$7</f>
        <v>0</v>
      </c>
      <c r="B63691" s="314" t="str">
        <f>'Comp. Desp. Indiretas'!$A$75</f>
        <v>DG</v>
      </c>
      <c r="D63691" s="315" t="str">
        <f>'Comp. Desp. Indiretas'!$C$75</f>
        <v>HOSPEDAGEM - NIVEL 1</v>
      </c>
      <c r="E63691" s="314" t="str">
        <f>Resumo!$R$5</f>
        <v>Despesa</v>
      </c>
      <c r="F63691" s="314" t="str">
        <f>Resumo!$R$6</f>
        <v>Despesa Indireta</v>
      </c>
      <c r="G63691" s="327">
        <f>'Comp. Desp. Indiretas'!ED75</f>
        <v>0</v>
      </c>
    </row>
    <row r="63692" spans="1:7" x14ac:dyDescent="0.25">
      <c r="A63692" s="319">
        <f>'Comp. Desp. Indiretas'!$ED$7</f>
        <v>0</v>
      </c>
      <c r="B63692" s="314" t="str">
        <f>'Comp. Desp. Indiretas'!$A$76</f>
        <v>DG</v>
      </c>
      <c r="D63692" s="315" t="str">
        <f>'Comp. Desp. Indiretas'!$C$76</f>
        <v>ALIMENTAÇÃO - NIVEL 1</v>
      </c>
      <c r="E63692" s="314" t="str">
        <f>Resumo!$R$5</f>
        <v>Despesa</v>
      </c>
      <c r="F63692" s="314" t="str">
        <f>Resumo!$R$6</f>
        <v>Despesa Indireta</v>
      </c>
      <c r="G63692" s="327">
        <f>'Comp. Desp. Indiretas'!ED76</f>
        <v>0</v>
      </c>
    </row>
    <row r="63693" spans="1:7" x14ac:dyDescent="0.25">
      <c r="A63693" s="319">
        <f>'Comp. Desp. Indiretas'!$ED$7</f>
        <v>0</v>
      </c>
      <c r="B63693" s="314" t="str">
        <f>'Comp. Desp. Indiretas'!$A$77</f>
        <v>DG</v>
      </c>
      <c r="D63693" s="315" t="str">
        <f>'Comp. Desp. Indiretas'!$C$77</f>
        <v>LOCAÇÃO DE BASE OPERACIONAL</v>
      </c>
      <c r="E63693" s="314" t="str">
        <f>Resumo!$R$5</f>
        <v>Despesa</v>
      </c>
      <c r="F63693" s="314" t="str">
        <f>Resumo!$R$6</f>
        <v>Despesa Indireta</v>
      </c>
      <c r="G63693" s="327">
        <f>'Comp. Desp. Indiretas'!ED77</f>
        <v>0</v>
      </c>
    </row>
    <row r="63694" spans="1:7" x14ac:dyDescent="0.25">
      <c r="A63694" s="319">
        <f>'Comp. Desp. Indiretas'!$ED$7</f>
        <v>0</v>
      </c>
      <c r="B63694" s="314" t="str">
        <f>'Comp. Desp. Indiretas'!$A$78</f>
        <v>DG</v>
      </c>
      <c r="D63694" s="315" t="str">
        <f>'Comp. Desp. Indiretas'!$C$78</f>
        <v>ALIMENTAÇÃO - NIVEL 1</v>
      </c>
      <c r="E63694" s="314" t="str">
        <f>Resumo!$R$5</f>
        <v>Despesa</v>
      </c>
      <c r="F63694" s="314" t="str">
        <f>Resumo!$R$6</f>
        <v>Despesa Indireta</v>
      </c>
      <c r="G63694" s="327">
        <f>'Comp. Desp. Indiretas'!ED78</f>
        <v>0</v>
      </c>
    </row>
    <row r="63695" spans="1:7" x14ac:dyDescent="0.25">
      <c r="A63695" s="319">
        <f>'Comp. Desp. Indiretas'!$ED$7</f>
        <v>0</v>
      </c>
      <c r="B63695" s="314" t="str">
        <f>'Comp. Desp. Indiretas'!$A$79</f>
        <v>DG</v>
      </c>
      <c r="D63695" s="315" t="str">
        <f>'Comp. Desp. Indiretas'!$C$79</f>
        <v>ALIMENTAÇÃO - NIVEL 2</v>
      </c>
      <c r="E63695" s="314" t="str">
        <f>Resumo!$R$5</f>
        <v>Despesa</v>
      </c>
      <c r="F63695" s="314" t="str">
        <f>Resumo!$R$6</f>
        <v>Despesa Indireta</v>
      </c>
      <c r="G63695" s="327">
        <f>'Comp. Desp. Indiretas'!ED79</f>
        <v>0</v>
      </c>
    </row>
    <row r="63696" spans="1:7" x14ac:dyDescent="0.25">
      <c r="A63696" s="319">
        <f>'Comp. Desp. Indiretas'!$ED$7</f>
        <v>0</v>
      </c>
      <c r="B63696" s="314" t="str">
        <f>'Comp. Desp. Indiretas'!$A$80</f>
        <v>DG</v>
      </c>
      <c r="D63696" s="315" t="str">
        <f>'Comp. Desp. Indiretas'!$C$80</f>
        <v>ALIMENTAÇÃO - NIVEL 3</v>
      </c>
      <c r="E63696" s="314" t="str">
        <f>Resumo!$R$5</f>
        <v>Despesa</v>
      </c>
      <c r="F63696" s="314" t="str">
        <f>Resumo!$R$6</f>
        <v>Despesa Indireta</v>
      </c>
      <c r="G63696" s="327">
        <f>'Comp. Desp. Indiretas'!ED80</f>
        <v>0</v>
      </c>
    </row>
    <row r="63697" spans="1:7" x14ac:dyDescent="0.25">
      <c r="A63697" s="319">
        <f>'Comp. Desp. Indiretas'!$ED$7</f>
        <v>0</v>
      </c>
      <c r="B63697" s="314" t="str">
        <f>'Comp. Desp. Indiretas'!$A$81</f>
        <v>DG</v>
      </c>
      <c r="D63697" s="315" t="str">
        <f>'Comp. Desp. Indiretas'!$C$81</f>
        <v>TELEFONIA</v>
      </c>
      <c r="E63697" s="314" t="str">
        <f>Resumo!$R$5</f>
        <v>Despesa</v>
      </c>
      <c r="F63697" s="314" t="str">
        <f>Resumo!$R$6</f>
        <v>Despesa Indireta</v>
      </c>
      <c r="G63697" s="327">
        <f>'Comp. Desp. Indiretas'!ED81</f>
        <v>0</v>
      </c>
    </row>
    <row r="63698" spans="1:7" x14ac:dyDescent="0.25">
      <c r="A63698" s="319">
        <f>'Comp. Desp. Indiretas'!$ED$7</f>
        <v>0</v>
      </c>
      <c r="B63698" s="314" t="str">
        <f>'Comp. Desp. Indiretas'!$A$82</f>
        <v>DG</v>
      </c>
      <c r="D63698" s="315" t="str">
        <f>'Comp. Desp. Indiretas'!$C$82</f>
        <v>ALUGUEL DE VEÍCULO LEVE MENSAL</v>
      </c>
      <c r="E63698" s="314" t="str">
        <f>Resumo!$R$5</f>
        <v>Despesa</v>
      </c>
      <c r="F63698" s="314" t="str">
        <f>Resumo!$R$6</f>
        <v>Despesa Indireta</v>
      </c>
      <c r="G63698" s="327">
        <f>'Comp. Desp. Indiretas'!ED82</f>
        <v>0</v>
      </c>
    </row>
    <row r="63699" spans="1:7" x14ac:dyDescent="0.25">
      <c r="A63699" s="319">
        <f>'Comp. Desp. Indiretas'!$ED$7</f>
        <v>0</v>
      </c>
      <c r="B63699" s="314" t="str">
        <f>'Comp. Desp. Indiretas'!$A$83</f>
        <v>DG</v>
      </c>
      <c r="D63699" s="315" t="str">
        <f>'Comp. Desp. Indiretas'!$C$83</f>
        <v>ALUGUEL DE VEICULO LEVE</v>
      </c>
      <c r="E63699" s="314" t="str">
        <f>Resumo!$R$5</f>
        <v>Despesa</v>
      </c>
      <c r="F63699" s="314" t="str">
        <f>Resumo!$R$6</f>
        <v>Despesa Indireta</v>
      </c>
      <c r="G63699" s="327">
        <f>'Comp. Desp. Indiretas'!ED83</f>
        <v>0</v>
      </c>
    </row>
    <row r="63700" spans="1:7" x14ac:dyDescent="0.25">
      <c r="A63700" s="319">
        <f>'Comp. Desp. Indiretas'!$ED$7</f>
        <v>0</v>
      </c>
      <c r="B63700" s="314" t="str">
        <f>'Comp. Desp. Indiretas'!$A$84</f>
        <v>DG</v>
      </c>
      <c r="D63700" s="315" t="str">
        <f>'Comp. Desp. Indiretas'!$C$84</f>
        <v>ALUGUEL CAMINHONTE</v>
      </c>
      <c r="E63700" s="314" t="str">
        <f>Resumo!$R$5</f>
        <v>Despesa</v>
      </c>
      <c r="F63700" s="314" t="str">
        <f>Resumo!$R$6</f>
        <v>Despesa Indireta</v>
      </c>
      <c r="G63700" s="327">
        <f>'Comp. Desp. Indiretas'!ED84</f>
        <v>0</v>
      </c>
    </row>
    <row r="63701" spans="1:7" x14ac:dyDescent="0.25">
      <c r="A63701" s="319">
        <f>'Comp. Desp. Indiretas'!$ED$7</f>
        <v>0</v>
      </c>
      <c r="B63701" s="314" t="str">
        <f>'Comp. Desp. Indiretas'!$A$85</f>
        <v>DG</v>
      </c>
      <c r="D63701" s="315" t="str">
        <f>'Comp. Desp. Indiretas'!$C$85</f>
        <v>AQUISIÇÃO DE VEICULO</v>
      </c>
      <c r="E63701" s="314" t="str">
        <f>Resumo!$R$5</f>
        <v>Despesa</v>
      </c>
      <c r="F63701" s="314" t="str">
        <f>Resumo!$R$6</f>
        <v>Despesa Indireta</v>
      </c>
      <c r="G63701" s="327">
        <f>'Comp. Desp. Indiretas'!ED85</f>
        <v>0</v>
      </c>
    </row>
    <row r="63702" spans="1:7" x14ac:dyDescent="0.25">
      <c r="A63702" s="319">
        <f>'Comp. Desp. Indiretas'!$ED$7</f>
        <v>0</v>
      </c>
      <c r="B63702" s="314" t="str">
        <f>'Comp. Desp. Indiretas'!$A$86</f>
        <v>DG</v>
      </c>
      <c r="D63702" s="315" t="str">
        <f>'Comp. Desp. Indiretas'!$C$86</f>
        <v>COMBUSTÍVEL - GASOLINA</v>
      </c>
      <c r="E63702" s="314" t="str">
        <f>Resumo!$R$5</f>
        <v>Despesa</v>
      </c>
      <c r="F63702" s="314" t="str">
        <f>Resumo!$R$6</f>
        <v>Despesa Indireta</v>
      </c>
      <c r="G63702" s="327">
        <f>'Comp. Desp. Indiretas'!ED86</f>
        <v>0</v>
      </c>
    </row>
    <row r="63703" spans="1:7" x14ac:dyDescent="0.25">
      <c r="A63703" s="319">
        <f>'Comp. Desp. Indiretas'!$ED$7</f>
        <v>0</v>
      </c>
      <c r="B63703" s="314" t="str">
        <f>'Comp. Desp. Indiretas'!$A$87</f>
        <v>DG</v>
      </c>
      <c r="D63703" s="315" t="str">
        <f>'Comp. Desp. Indiretas'!$C$87</f>
        <v>COMBUSTÍVEL - DIESEL</v>
      </c>
      <c r="E63703" s="314" t="str">
        <f>Resumo!$R$5</f>
        <v>Despesa</v>
      </c>
      <c r="F63703" s="314" t="str">
        <f>Resumo!$R$6</f>
        <v>Despesa Indireta</v>
      </c>
      <c r="G63703" s="327">
        <f>'Comp. Desp. Indiretas'!ED87</f>
        <v>0</v>
      </c>
    </row>
    <row r="63704" spans="1:7" x14ac:dyDescent="0.25">
      <c r="A63704" s="319">
        <f>'Comp. Desp. Indiretas'!$ED$7</f>
        <v>0</v>
      </c>
      <c r="B63704" s="314" t="str">
        <f>'Comp. Desp. Indiretas'!$A$88</f>
        <v>DG</v>
      </c>
      <c r="D63704" s="315" t="str">
        <f>'Comp. Desp. Indiretas'!$C$88</f>
        <v>PASSAGEM AÉREA</v>
      </c>
      <c r="E63704" s="314" t="str">
        <f>Resumo!$R$5</f>
        <v>Despesa</v>
      </c>
      <c r="F63704" s="314" t="str">
        <f>Resumo!$R$6</f>
        <v>Despesa Indireta</v>
      </c>
      <c r="G63704" s="327">
        <f>'Comp. Desp. Indiretas'!ED88</f>
        <v>0</v>
      </c>
    </row>
    <row r="63705" spans="1:7" x14ac:dyDescent="0.25">
      <c r="A63705" s="319">
        <f>'Comp. Desp. Indiretas'!$ED$7</f>
        <v>0</v>
      </c>
      <c r="B63705" s="314" t="str">
        <f>'Comp. Desp. Indiretas'!$A$89</f>
        <v>ART</v>
      </c>
      <c r="D63705" s="315" t="str">
        <f>'Comp. Desp. Indiretas'!$C$89</f>
        <v>ART CREA - Nível 1</v>
      </c>
      <c r="E63705" s="314" t="str">
        <f>Resumo!$R$5</f>
        <v>Despesa</v>
      </c>
      <c r="F63705" s="314" t="str">
        <f>Resumo!$R$6</f>
        <v>Despesa Indireta</v>
      </c>
      <c r="G63705" s="327">
        <f>'Comp. Desp. Indiretas'!ED89</f>
        <v>0</v>
      </c>
    </row>
    <row r="63706" spans="1:7" x14ac:dyDescent="0.25">
      <c r="A63706" s="319">
        <f>'Comp. Desp. Indiretas'!$ED$7</f>
        <v>0</v>
      </c>
      <c r="B63706" s="314" t="str">
        <f>'Comp. Desp. Indiretas'!$A$90</f>
        <v>ART</v>
      </c>
      <c r="D63706" s="315" t="str">
        <f>'Comp. Desp. Indiretas'!$C$90</f>
        <v>ART CREA - Nível 2</v>
      </c>
      <c r="E63706" s="314" t="str">
        <f>Resumo!$R$5</f>
        <v>Despesa</v>
      </c>
      <c r="F63706" s="314" t="str">
        <f>Resumo!$R$6</f>
        <v>Despesa Indireta</v>
      </c>
      <c r="G63706" s="327">
        <f>'Comp. Desp. Indiretas'!ED90</f>
        <v>0</v>
      </c>
    </row>
    <row r="63707" spans="1:7" x14ac:dyDescent="0.25">
      <c r="A63707" s="319">
        <f>'Comp. Desp. Indiretas'!$ED$7</f>
        <v>0</v>
      </c>
      <c r="B63707" s="314" t="str">
        <f>'Comp. Desp. Indiretas'!$A$91</f>
        <v>ART</v>
      </c>
      <c r="D63707" s="315" t="str">
        <f>'Comp. Desp. Indiretas'!$C$91</f>
        <v>ART CREA - Nível 3</v>
      </c>
      <c r="E63707" s="314" t="str">
        <f>Resumo!$R$5</f>
        <v>Despesa</v>
      </c>
      <c r="F63707" s="314" t="str">
        <f>Resumo!$R$6</f>
        <v>Despesa Indireta</v>
      </c>
      <c r="G63707" s="327">
        <f>'Comp. Desp. Indiretas'!ED91</f>
        <v>0</v>
      </c>
    </row>
    <row r="63708" spans="1:7" x14ac:dyDescent="0.25">
      <c r="A63708" s="319">
        <f>'Comp. Desp. Indiretas'!$ED$7</f>
        <v>0</v>
      </c>
      <c r="B63708" s="314" t="str">
        <f>'Comp. Desp. Indiretas'!$A$92</f>
        <v>ART</v>
      </c>
      <c r="D63708" s="315" t="str">
        <f>'Comp. Desp. Indiretas'!$C$92</f>
        <v>ACERVO CREA</v>
      </c>
      <c r="E63708" s="314" t="str">
        <f>Resumo!$R$5</f>
        <v>Despesa</v>
      </c>
      <c r="F63708" s="314" t="str">
        <f>Resumo!$R$6</f>
        <v>Despesa Indireta</v>
      </c>
      <c r="G63708" s="327">
        <f>'Comp. Desp. Indiretas'!ED92</f>
        <v>0</v>
      </c>
    </row>
    <row r="63709" spans="1:7" x14ac:dyDescent="0.25">
      <c r="A63709" s="319">
        <f>'Comp. Desp. Indiretas'!$ED$7</f>
        <v>0</v>
      </c>
      <c r="B63709" s="314" t="str">
        <f>'Comp. Desp. Indiretas'!$A$93</f>
        <v>ART</v>
      </c>
      <c r="D63709" s="315" t="str">
        <f>'Comp. Desp. Indiretas'!$C$93</f>
        <v>ART CRBio</v>
      </c>
      <c r="E63709" s="314" t="str">
        <f>Resumo!$R$5</f>
        <v>Despesa</v>
      </c>
      <c r="F63709" s="314" t="str">
        <f>Resumo!$R$6</f>
        <v>Despesa Indireta</v>
      </c>
      <c r="G63709" s="327">
        <f>'Comp. Desp. Indiretas'!ED93</f>
        <v>0</v>
      </c>
    </row>
    <row r="63710" spans="1:7" x14ac:dyDescent="0.25">
      <c r="A63710" s="319">
        <f>'Comp. Desp. Indiretas'!$ED$7</f>
        <v>0</v>
      </c>
      <c r="B63710" s="314" t="str">
        <f>'Comp. Desp. Indiretas'!$A$94</f>
        <v>ART</v>
      </c>
      <c r="D63710" s="315" t="str">
        <f>'Comp. Desp. Indiretas'!$C$94</f>
        <v>ACERVO CRBio</v>
      </c>
      <c r="E63710" s="314" t="str">
        <f>Resumo!$R$5</f>
        <v>Despesa</v>
      </c>
      <c r="F63710" s="314" t="str">
        <f>Resumo!$R$6</f>
        <v>Despesa Indireta</v>
      </c>
      <c r="G63710" s="327">
        <f>'Comp. Desp. Indiretas'!ED94</f>
        <v>0</v>
      </c>
    </row>
    <row r="63711" spans="1:7" x14ac:dyDescent="0.25">
      <c r="A63711" s="319">
        <f>'Comp. Desp. Indiretas'!$ED$7</f>
        <v>0</v>
      </c>
      <c r="B63711" s="314" t="str">
        <f>'Comp. Desp. Indiretas'!$A$95</f>
        <v>ART</v>
      </c>
      <c r="D63711" s="315" t="str">
        <f>'Comp. Desp. Indiretas'!$C$95</f>
        <v>VISTO CREA PF</v>
      </c>
      <c r="E63711" s="314" t="str">
        <f>Resumo!$R$5</f>
        <v>Despesa</v>
      </c>
      <c r="F63711" s="314" t="str">
        <f>Resumo!$R$6</f>
        <v>Despesa Indireta</v>
      </c>
      <c r="G63711" s="327">
        <f>'Comp. Desp. Indiretas'!ED95</f>
        <v>0</v>
      </c>
    </row>
    <row r="63712" spans="1:7" x14ac:dyDescent="0.25">
      <c r="A63712" s="319">
        <f>'Comp. Desp. Indiretas'!$ED$7</f>
        <v>0</v>
      </c>
      <c r="B63712" s="314" t="str">
        <f>'Comp. Desp. Indiretas'!$A$96</f>
        <v>ART</v>
      </c>
      <c r="D63712" s="315" t="str">
        <f>'Comp. Desp. Indiretas'!$C$96</f>
        <v>VISTO CREA PJ</v>
      </c>
      <c r="E63712" s="314" t="str">
        <f>Resumo!$R$5</f>
        <v>Despesa</v>
      </c>
      <c r="F63712" s="314" t="str">
        <f>Resumo!$R$6</f>
        <v>Despesa Indireta</v>
      </c>
      <c r="G63712" s="327">
        <f>'Comp. Desp. Indiretas'!ED96</f>
        <v>0</v>
      </c>
    </row>
    <row r="63713" spans="1:7" x14ac:dyDescent="0.25">
      <c r="A63713" s="319">
        <f>'Comp. Desp. Indiretas'!$ED$7</f>
        <v>0</v>
      </c>
      <c r="B63713" s="314" t="str">
        <f>'Comp. Desp. Indiretas'!$A$97</f>
        <v>ART</v>
      </c>
      <c r="D63713" s="315" t="str">
        <f>'Comp. Desp. Indiretas'!$C$97</f>
        <v>ANUIDADE CREA PF</v>
      </c>
      <c r="E63713" s="314" t="str">
        <f>Resumo!$R$5</f>
        <v>Despesa</v>
      </c>
      <c r="F63713" s="314" t="str">
        <f>Resumo!$R$6</f>
        <v>Despesa Indireta</v>
      </c>
      <c r="G63713" s="327">
        <f>'Comp. Desp. Indiretas'!ED97</f>
        <v>0</v>
      </c>
    </row>
    <row r="63714" spans="1:7" x14ac:dyDescent="0.25">
      <c r="A63714" s="319">
        <f>'Comp. Desp. Indiretas'!$ED$7</f>
        <v>0</v>
      </c>
      <c r="B63714" s="314" t="str">
        <f>'Comp. Desp. Indiretas'!$A$98</f>
        <v>ART</v>
      </c>
      <c r="D63714" s="315" t="str">
        <f>'Comp. Desp. Indiretas'!$C$98</f>
        <v>ANUIDADE CREA PJ</v>
      </c>
      <c r="E63714" s="314" t="str">
        <f>Resumo!$R$5</f>
        <v>Despesa</v>
      </c>
      <c r="F63714" s="314" t="str">
        <f>Resumo!$R$6</f>
        <v>Despesa Indireta</v>
      </c>
      <c r="G63714" s="327">
        <f>'Comp. Desp. Indiretas'!ED98</f>
        <v>0</v>
      </c>
    </row>
    <row r="63715" spans="1:7" x14ac:dyDescent="0.25">
      <c r="A63715" s="319">
        <f>'Comp. Desp. Indiretas'!$ED$7</f>
        <v>0</v>
      </c>
      <c r="B63715" s="314" t="str">
        <f>'Comp. Desp. Indiretas'!$A$99</f>
        <v>ART</v>
      </c>
      <c r="D63715" s="315" t="str">
        <f>'Comp. Desp. Indiretas'!$C$99</f>
        <v>VISTO CRBio PF</v>
      </c>
      <c r="E63715" s="314" t="str">
        <f>Resumo!$R$5</f>
        <v>Despesa</v>
      </c>
      <c r="F63715" s="314" t="str">
        <f>Resumo!$R$6</f>
        <v>Despesa Indireta</v>
      </c>
      <c r="G63715" s="327">
        <f>'Comp. Desp. Indiretas'!ED99</f>
        <v>0</v>
      </c>
    </row>
    <row r="63716" spans="1:7" x14ac:dyDescent="0.25">
      <c r="A63716" s="319">
        <f>'Comp. Desp. Indiretas'!$ED$7</f>
        <v>0</v>
      </c>
      <c r="B63716" s="314" t="str">
        <f>'Comp. Desp. Indiretas'!$A$100</f>
        <v>ART</v>
      </c>
      <c r="D63716" s="315" t="str">
        <f>'Comp. Desp. Indiretas'!$C$100</f>
        <v>VISTO CRBio PJ</v>
      </c>
      <c r="E63716" s="314" t="str">
        <f>Resumo!$R$5</f>
        <v>Despesa</v>
      </c>
      <c r="F63716" s="314" t="str">
        <f>Resumo!$R$6</f>
        <v>Despesa Indireta</v>
      </c>
      <c r="G63716" s="327">
        <f>'Comp. Desp. Indiretas'!ED100</f>
        <v>0</v>
      </c>
    </row>
    <row r="63717" spans="1:7" x14ac:dyDescent="0.25">
      <c r="A63717" s="319">
        <f>'Comp. Desp. Indiretas'!$ED$7</f>
        <v>0</v>
      </c>
      <c r="B63717" s="314" t="str">
        <f>'Comp. Desp. Indiretas'!$A$101</f>
        <v>SMS</v>
      </c>
      <c r="D63717" s="315" t="str">
        <f>'Comp. Desp. Indiretas'!$C$101</f>
        <v>PPRA</v>
      </c>
      <c r="E63717" s="314" t="str">
        <f>Resumo!$R$5</f>
        <v>Despesa</v>
      </c>
      <c r="F63717" s="314" t="str">
        <f>Resumo!$R$6</f>
        <v>Despesa Indireta</v>
      </c>
      <c r="G63717" s="327">
        <f>'Comp. Desp. Indiretas'!ED101</f>
        <v>0</v>
      </c>
    </row>
    <row r="63718" spans="1:7" x14ac:dyDescent="0.25">
      <c r="A63718" s="319">
        <f>'Comp. Desp. Indiretas'!$ED$7</f>
        <v>0</v>
      </c>
      <c r="B63718" s="314" t="str">
        <f>'Comp. Desp. Indiretas'!$A$102</f>
        <v>SMS</v>
      </c>
      <c r="D63718" s="315" t="str">
        <f>'Comp. Desp. Indiretas'!$C$102</f>
        <v>PCMSO</v>
      </c>
      <c r="E63718" s="314" t="str">
        <f>Resumo!$R$5</f>
        <v>Despesa</v>
      </c>
      <c r="F63718" s="314" t="str">
        <f>Resumo!$R$6</f>
        <v>Despesa Indireta</v>
      </c>
      <c r="G63718" s="327">
        <f>'Comp. Desp. Indiretas'!ED102</f>
        <v>0</v>
      </c>
    </row>
    <row r="63719" spans="1:7" x14ac:dyDescent="0.25">
      <c r="A63719" s="319">
        <f>'Comp. Desp. Indiretas'!$ED$7</f>
        <v>0</v>
      </c>
      <c r="B63719" s="314" t="str">
        <f>'Comp. Desp. Indiretas'!$A$103</f>
        <v>SMS</v>
      </c>
      <c r="D63719" s="315" t="str">
        <f>'Comp. Desp. Indiretas'!$C$103</f>
        <v>APR</v>
      </c>
      <c r="E63719" s="314" t="str">
        <f>Resumo!$R$5</f>
        <v>Despesa</v>
      </c>
      <c r="F63719" s="314" t="str">
        <f>Resumo!$R$6</f>
        <v>Despesa Indireta</v>
      </c>
      <c r="G63719" s="327">
        <f>'Comp. Desp. Indiretas'!ED103</f>
        <v>0</v>
      </c>
    </row>
    <row r="63720" spans="1:7" x14ac:dyDescent="0.25">
      <c r="A63720" s="319">
        <f>'Comp. Desp. Indiretas'!$ED$7</f>
        <v>0</v>
      </c>
      <c r="B63720" s="314" t="str">
        <f>'Comp. Desp. Indiretas'!$A$104</f>
        <v>SMS</v>
      </c>
      <c r="D63720" s="315" t="str">
        <f>'Comp. Desp. Indiretas'!$C$104</f>
        <v>PAE</v>
      </c>
      <c r="E63720" s="314" t="str">
        <f>Resumo!$R$5</f>
        <v>Despesa</v>
      </c>
      <c r="F63720" s="314" t="str">
        <f>Resumo!$R$6</f>
        <v>Despesa Indireta</v>
      </c>
      <c r="G63720" s="327">
        <f>'Comp. Desp. Indiretas'!ED104</f>
        <v>0</v>
      </c>
    </row>
    <row r="63721" spans="1:7" x14ac:dyDescent="0.25">
      <c r="A63721" s="319">
        <f>'Comp. Desp. Indiretas'!$ED$7</f>
        <v>0</v>
      </c>
      <c r="B63721" s="314" t="str">
        <f>'Comp. Desp. Indiretas'!$A$105</f>
        <v>SMS</v>
      </c>
      <c r="D63721" s="315" t="str">
        <f>'Comp. Desp. Indiretas'!$C$105</f>
        <v>TREINAMENTO</v>
      </c>
      <c r="E63721" s="314" t="str">
        <f>Resumo!$R$5</f>
        <v>Despesa</v>
      </c>
      <c r="F63721" s="314" t="str">
        <f>Resumo!$R$6</f>
        <v>Despesa Indireta</v>
      </c>
      <c r="G63721" s="327">
        <f>'Comp. Desp. Indiretas'!ED105</f>
        <v>0</v>
      </c>
    </row>
    <row r="63722" spans="1:7" x14ac:dyDescent="0.25">
      <c r="A63722" s="319">
        <f>'Comp. Desp. Indiretas'!$ED$7</f>
        <v>0</v>
      </c>
      <c r="B63722" s="314" t="str">
        <f>'Comp. Desp. Indiretas'!$A$106</f>
        <v>SMS</v>
      </c>
      <c r="D63722" s="315" t="str">
        <f>'Comp. Desp. Indiretas'!$C$106</f>
        <v>ASO</v>
      </c>
      <c r="E63722" s="314" t="str">
        <f>Resumo!$R$5</f>
        <v>Despesa</v>
      </c>
      <c r="F63722" s="314" t="str">
        <f>Resumo!$R$6</f>
        <v>Despesa Indireta</v>
      </c>
      <c r="G63722" s="327">
        <f>'Comp. Desp. Indiretas'!ED106</f>
        <v>0</v>
      </c>
    </row>
    <row r="63723" spans="1:7" x14ac:dyDescent="0.25">
      <c r="A63723" s="319">
        <f>'Comp. Desp. Indiretas'!$ED$7</f>
        <v>0</v>
      </c>
      <c r="B63723" s="314">
        <f>'Comp. Desp. Indiretas'!$A$107</f>
        <v>0</v>
      </c>
      <c r="D63723" s="315" t="str">
        <f>'Comp. Desp. Indiretas'!$C$107</f>
        <v/>
      </c>
      <c r="E63723" s="314" t="str">
        <f>Resumo!$R$5</f>
        <v>Despesa</v>
      </c>
      <c r="F63723" s="314" t="str">
        <f>Resumo!$R$6</f>
        <v>Despesa Indireta</v>
      </c>
      <c r="G63723" s="327">
        <f>'Comp. Desp. Indiretas'!ED107</f>
        <v>0</v>
      </c>
    </row>
    <row r="63724" spans="1:7" x14ac:dyDescent="0.25">
      <c r="A63724" s="319">
        <f>'Comp. Desp. Indiretas'!$ED$7</f>
        <v>0</v>
      </c>
      <c r="B63724" s="314">
        <f>'Comp. Desp. Indiretas'!$A$108</f>
        <v>0</v>
      </c>
      <c r="D63724" s="315" t="str">
        <f>'Comp. Desp. Indiretas'!$C$108</f>
        <v/>
      </c>
      <c r="E63724" s="314" t="str">
        <f>Resumo!$R$5</f>
        <v>Despesa</v>
      </c>
      <c r="F63724" s="314" t="str">
        <f>Resumo!$R$6</f>
        <v>Despesa Indireta</v>
      </c>
      <c r="G63724" s="327">
        <f>'Comp. Desp. Indiretas'!ED108</f>
        <v>0</v>
      </c>
    </row>
    <row r="63725" spans="1:7" x14ac:dyDescent="0.25">
      <c r="A63725" s="319">
        <f>'Comp. Desp. Indiretas'!$ED$7</f>
        <v>0</v>
      </c>
      <c r="B63725" s="314">
        <f>'Comp. Desp. Indiretas'!$A$109</f>
        <v>0</v>
      </c>
      <c r="D63725" s="315" t="str">
        <f>'Comp. Desp. Indiretas'!$C$109</f>
        <v/>
      </c>
      <c r="E63725" s="314" t="str">
        <f>Resumo!$R$5</f>
        <v>Despesa</v>
      </c>
      <c r="F63725" s="314" t="str">
        <f>Resumo!$R$6</f>
        <v>Despesa Indireta</v>
      </c>
      <c r="G63725" s="327">
        <f>'Comp. Desp. Indiretas'!ED109</f>
        <v>0</v>
      </c>
    </row>
    <row r="63726" spans="1:7" x14ac:dyDescent="0.25">
      <c r="A63726" s="319">
        <f>'Comp. Desp. Indiretas'!$ED$7</f>
        <v>0</v>
      </c>
      <c r="B63726" s="314">
        <f>'Comp. Desp. Indiretas'!$A$110</f>
        <v>0</v>
      </c>
      <c r="D63726" s="315" t="str">
        <f>'Comp. Desp. Indiretas'!$C$110</f>
        <v/>
      </c>
      <c r="E63726" s="314" t="str">
        <f>Resumo!$R$5</f>
        <v>Despesa</v>
      </c>
      <c r="F63726" s="314" t="str">
        <f>Resumo!$R$6</f>
        <v>Despesa Indireta</v>
      </c>
      <c r="G63726" s="327">
        <f>'Comp. Desp. Indiretas'!ED110</f>
        <v>0</v>
      </c>
    </row>
    <row r="63727" spans="1:7" x14ac:dyDescent="0.25">
      <c r="A63727" s="319">
        <f>'Comp. Desp. Indiretas'!$ED$7</f>
        <v>0</v>
      </c>
      <c r="B63727" s="314">
        <f>'Comp. Desp. Indiretas'!$A$111</f>
        <v>0</v>
      </c>
      <c r="D63727" s="315" t="str">
        <f>'Comp. Desp. Indiretas'!$C$111</f>
        <v/>
      </c>
      <c r="E63727" s="314" t="str">
        <f>Resumo!$R$5</f>
        <v>Despesa</v>
      </c>
      <c r="F63727" s="314" t="str">
        <f>Resumo!$R$6</f>
        <v>Despesa Indireta</v>
      </c>
      <c r="G63727" s="327">
        <f>'Comp. Desp. Indiretas'!ED111</f>
        <v>0</v>
      </c>
    </row>
    <row r="63728" spans="1:7" x14ac:dyDescent="0.25">
      <c r="A63728" s="319">
        <f>'Comp. Desp. Indiretas'!$ED$7</f>
        <v>0</v>
      </c>
      <c r="B63728" s="314">
        <f>'Comp. Desp. Indiretas'!$A$112</f>
        <v>0</v>
      </c>
      <c r="D63728" s="315" t="str">
        <f>'Comp. Desp. Indiretas'!$C$112</f>
        <v/>
      </c>
      <c r="E63728" s="314" t="str">
        <f>Resumo!$R$5</f>
        <v>Despesa</v>
      </c>
      <c r="F63728" s="314" t="str">
        <f>Resumo!$R$6</f>
        <v>Despesa Indireta</v>
      </c>
      <c r="G63728" s="327">
        <f>'Comp. Desp. Indiretas'!ED112</f>
        <v>0</v>
      </c>
    </row>
    <row r="63729" spans="1:7" x14ac:dyDescent="0.25">
      <c r="A63729" s="319">
        <f>'Comp. Desp. Indiretas'!$ED$7</f>
        <v>0</v>
      </c>
      <c r="B63729" s="314" t="str">
        <f>'Composições Desp. Diretas'!$A$10</f>
        <v>SE</v>
      </c>
      <c r="C63729" s="314" t="str">
        <f>EAP!$C$9</f>
        <v>PP01</v>
      </c>
      <c r="D63729" s="315" t="str">
        <f>'Composições Desp. Diretas'!$C$10</f>
        <v>Subcontratação: realização do serviço de monit. da QAE</v>
      </c>
      <c r="E63729" s="314" t="str">
        <f>Resumo!$R$5</f>
        <v>Despesa</v>
      </c>
      <c r="F63729" s="314" t="str">
        <f>Resumo!$R$7</f>
        <v>Despesa Direta</v>
      </c>
      <c r="G63729" s="327">
        <f>'Composições Desp. Diretas'!EE10</f>
        <v>0</v>
      </c>
    </row>
    <row r="63730" spans="1:7" x14ac:dyDescent="0.25">
      <c r="A63730" s="319">
        <f>'Comp. Desp. Indiretas'!$ED$7</f>
        <v>0</v>
      </c>
      <c r="B63730" s="314" t="str">
        <f>'Composições Desp. Diretas'!$A$11</f>
        <v>MOC</v>
      </c>
      <c r="C63730" s="314" t="str">
        <f>EAP!$C$9</f>
        <v>PP01</v>
      </c>
      <c r="D63730" s="315" t="str">
        <f>'Composições Desp. Diretas'!$C$11</f>
        <v>ANALISTA DE PROJETOS PLENO</v>
      </c>
      <c r="E63730" s="314" t="str">
        <f>Resumo!$R$5</f>
        <v>Despesa</v>
      </c>
      <c r="F63730" s="314" t="str">
        <f>Resumo!$R$7</f>
        <v>Despesa Direta</v>
      </c>
      <c r="G63730" s="327">
        <f>'Composições Desp. Diretas'!EE11</f>
        <v>0</v>
      </c>
    </row>
    <row r="63731" spans="1:7" x14ac:dyDescent="0.25">
      <c r="A63731" s="319">
        <f>'Comp. Desp. Indiretas'!$ED$7</f>
        <v>0</v>
      </c>
      <c r="B63731" s="314">
        <f>'Composições Desp. Diretas'!$A$12</f>
        <v>0</v>
      </c>
      <c r="C63731" s="314" t="str">
        <f>EAP!$C$9</f>
        <v>PP01</v>
      </c>
      <c r="D63731" s="315">
        <f>'Composições Desp. Diretas'!$C$12</f>
        <v>0</v>
      </c>
      <c r="E63731" s="314" t="str">
        <f>Resumo!$R$5</f>
        <v>Despesa</v>
      </c>
      <c r="F63731" s="314" t="str">
        <f>Resumo!$R$7</f>
        <v>Despesa Direta</v>
      </c>
      <c r="G63731" s="327">
        <f>'Composições Desp. Diretas'!EE12</f>
        <v>0</v>
      </c>
    </row>
    <row r="63732" spans="1:7" x14ac:dyDescent="0.25">
      <c r="A63732" s="319">
        <f>'Comp. Desp. Indiretas'!$ED$7</f>
        <v>0</v>
      </c>
      <c r="B63732" s="314">
        <f>'Composições Desp. Diretas'!$A$13</f>
        <v>0</v>
      </c>
      <c r="C63732" s="314" t="str">
        <f>EAP!$C$9</f>
        <v>PP01</v>
      </c>
      <c r="D63732" s="315">
        <f>'Composições Desp. Diretas'!$C$13</f>
        <v>0</v>
      </c>
      <c r="E63732" s="314" t="str">
        <f>Resumo!$R$5</f>
        <v>Despesa</v>
      </c>
      <c r="F63732" s="314" t="str">
        <f>Resumo!$R$7</f>
        <v>Despesa Direta</v>
      </c>
      <c r="G63732" s="327">
        <f>'Composições Desp. Diretas'!EE13</f>
        <v>0</v>
      </c>
    </row>
    <row r="63733" spans="1:7" x14ac:dyDescent="0.25">
      <c r="A63733" s="319">
        <f>'Comp. Desp. Indiretas'!$ED$7</f>
        <v>0</v>
      </c>
      <c r="B63733" s="314">
        <f>'Composições Desp. Diretas'!$A$14</f>
        <v>0</v>
      </c>
      <c r="C63733" s="314" t="str">
        <f>EAP!$C$9</f>
        <v>PP01</v>
      </c>
      <c r="D63733" s="315">
        <f>'Composições Desp. Diretas'!$C$14</f>
        <v>0</v>
      </c>
      <c r="E63733" s="314" t="str">
        <f>Resumo!$R$5</f>
        <v>Despesa</v>
      </c>
      <c r="F63733" s="314" t="str">
        <f>Resumo!$R$7</f>
        <v>Despesa Direta</v>
      </c>
      <c r="G63733" s="327">
        <f>'Composições Desp. Diretas'!EE14</f>
        <v>0</v>
      </c>
    </row>
    <row r="63734" spans="1:7" x14ac:dyDescent="0.25">
      <c r="A63734" s="319">
        <f>'Comp. Desp. Indiretas'!$ED$7</f>
        <v>0</v>
      </c>
      <c r="B63734" s="314">
        <f>'Composições Desp. Diretas'!$A$15</f>
        <v>0</v>
      </c>
      <c r="C63734" s="314" t="str">
        <f>EAP!$C$9</f>
        <v>PP01</v>
      </c>
      <c r="D63734" s="315">
        <f>'Composições Desp. Diretas'!$C$15</f>
        <v>0</v>
      </c>
      <c r="E63734" s="314" t="str">
        <f>Resumo!$R$5</f>
        <v>Despesa</v>
      </c>
      <c r="F63734" s="314" t="str">
        <f>Resumo!$R$7</f>
        <v>Despesa Direta</v>
      </c>
      <c r="G63734" s="327">
        <f>'Composições Desp. Diretas'!EE15</f>
        <v>0</v>
      </c>
    </row>
    <row r="63735" spans="1:7" x14ac:dyDescent="0.25">
      <c r="A63735" s="319">
        <f>'Comp. Desp. Indiretas'!$ED$7</f>
        <v>0</v>
      </c>
      <c r="B63735" s="314">
        <f>'Composições Desp. Diretas'!$A$16</f>
        <v>0</v>
      </c>
      <c r="C63735" s="314" t="str">
        <f>EAP!$C$9</f>
        <v>PP01</v>
      </c>
      <c r="D63735" s="315">
        <f>'Composições Desp. Diretas'!$C$16</f>
        <v>0</v>
      </c>
      <c r="E63735" s="314" t="str">
        <f>Resumo!$R$5</f>
        <v>Despesa</v>
      </c>
      <c r="F63735" s="314" t="str">
        <f>Resumo!$R$7</f>
        <v>Despesa Direta</v>
      </c>
      <c r="G63735" s="327">
        <f>'Composições Desp. Diretas'!EE16</f>
        <v>0</v>
      </c>
    </row>
    <row r="63736" spans="1:7" x14ac:dyDescent="0.25">
      <c r="A63736" s="319">
        <f>'Comp. Desp. Indiretas'!$ED$7</f>
        <v>0</v>
      </c>
      <c r="B63736" s="314">
        <f>'Composições Desp. Diretas'!$A$17</f>
        <v>0</v>
      </c>
      <c r="C63736" s="314" t="str">
        <f>EAP!$C$9</f>
        <v>PP01</v>
      </c>
      <c r="D63736" s="315">
        <f>'Composições Desp. Diretas'!$C$17</f>
        <v>0</v>
      </c>
      <c r="E63736" s="314" t="str">
        <f>Resumo!$R$5</f>
        <v>Despesa</v>
      </c>
      <c r="F63736" s="314" t="str">
        <f>Resumo!$R$7</f>
        <v>Despesa Direta</v>
      </c>
      <c r="G63736" s="327">
        <f>'Composições Desp. Diretas'!EE17</f>
        <v>0</v>
      </c>
    </row>
    <row r="63737" spans="1:7" x14ac:dyDescent="0.25">
      <c r="A63737" s="319">
        <f>'Comp. Desp. Indiretas'!$ED$7</f>
        <v>0</v>
      </c>
      <c r="B63737" s="314">
        <f>'Composições Desp. Diretas'!$A$18</f>
        <v>0</v>
      </c>
      <c r="C63737" s="314" t="str">
        <f>EAP!$C$9</f>
        <v>PP01</v>
      </c>
      <c r="D63737" s="315">
        <f>'Composições Desp. Diretas'!$C$18</f>
        <v>0</v>
      </c>
      <c r="E63737" s="314" t="str">
        <f>Resumo!$R$5</f>
        <v>Despesa</v>
      </c>
      <c r="F63737" s="314" t="str">
        <f>Resumo!$R$7</f>
        <v>Despesa Direta</v>
      </c>
      <c r="G63737" s="327">
        <f>'Composições Desp. Diretas'!EE18</f>
        <v>0</v>
      </c>
    </row>
    <row r="63738" spans="1:7" x14ac:dyDescent="0.25">
      <c r="A63738" s="319">
        <f>'Comp. Desp. Indiretas'!$ED$7</f>
        <v>0</v>
      </c>
      <c r="B63738" s="314">
        <f>'Composições Desp. Diretas'!$A$19</f>
        <v>0</v>
      </c>
      <c r="C63738" s="314" t="str">
        <f>EAP!$C$9</f>
        <v>PP01</v>
      </c>
      <c r="D63738" s="315">
        <f>'Composições Desp. Diretas'!$C$19</f>
        <v>0</v>
      </c>
      <c r="E63738" s="314" t="str">
        <f>Resumo!$R$5</f>
        <v>Despesa</v>
      </c>
      <c r="F63738" s="314" t="str">
        <f>Resumo!$R$7</f>
        <v>Despesa Direta</v>
      </c>
      <c r="G63738" s="327">
        <f>'Composições Desp. Diretas'!EE19</f>
        <v>0</v>
      </c>
    </row>
    <row r="63739" spans="1:7" x14ac:dyDescent="0.25">
      <c r="A63739" s="319">
        <f>'Comp. Desp. Indiretas'!$ED$7</f>
        <v>0</v>
      </c>
      <c r="B63739" s="314">
        <f>'Composições Desp. Diretas'!$A$20</f>
        <v>0</v>
      </c>
      <c r="C63739" s="314" t="str">
        <f>EAP!$C$9</f>
        <v>PP01</v>
      </c>
      <c r="D63739" s="315">
        <f>'Composições Desp. Diretas'!$C$20</f>
        <v>0</v>
      </c>
      <c r="E63739" s="314" t="str">
        <f>Resumo!$R$5</f>
        <v>Despesa</v>
      </c>
      <c r="F63739" s="314" t="str">
        <f>Resumo!$R$7</f>
        <v>Despesa Direta</v>
      </c>
      <c r="G63739" s="327">
        <f>'Composições Desp. Diretas'!EE20</f>
        <v>0</v>
      </c>
    </row>
    <row r="63740" spans="1:7" x14ac:dyDescent="0.25">
      <c r="A63740" s="319">
        <f>'Comp. Desp. Indiretas'!$ED$7</f>
        <v>0</v>
      </c>
      <c r="B63740" s="314">
        <f>'Composições Desp. Diretas'!$A$21</f>
        <v>0</v>
      </c>
      <c r="C63740" s="314" t="str">
        <f>EAP!$C$9</f>
        <v>PP01</v>
      </c>
      <c r="D63740" s="315">
        <f>'Composições Desp. Diretas'!$C$21</f>
        <v>0</v>
      </c>
      <c r="E63740" s="314" t="str">
        <f>Resumo!$R$5</f>
        <v>Despesa</v>
      </c>
      <c r="F63740" s="314" t="str">
        <f>Resumo!$R$7</f>
        <v>Despesa Direta</v>
      </c>
      <c r="G63740" s="327">
        <f>'Composições Desp. Diretas'!EE21</f>
        <v>0</v>
      </c>
    </row>
    <row r="63741" spans="1:7" x14ac:dyDescent="0.25">
      <c r="A63741" s="319">
        <f>'Comp. Desp. Indiretas'!$ED$7</f>
        <v>0</v>
      </c>
      <c r="B63741" s="314">
        <f>'Composições Desp. Diretas'!$A$22</f>
        <v>0</v>
      </c>
      <c r="C63741" s="314" t="str">
        <f>EAP!$C$9</f>
        <v>PP01</v>
      </c>
      <c r="D63741" s="315">
        <f>'Composições Desp. Diretas'!$C$22</f>
        <v>0</v>
      </c>
      <c r="E63741" s="314" t="str">
        <f>Resumo!$R$5</f>
        <v>Despesa</v>
      </c>
      <c r="F63741" s="314" t="str">
        <f>Resumo!$R$7</f>
        <v>Despesa Direta</v>
      </c>
      <c r="G63741" s="327">
        <f>'Composições Desp. Diretas'!EE22</f>
        <v>0</v>
      </c>
    </row>
    <row r="63742" spans="1:7" x14ac:dyDescent="0.25">
      <c r="A63742" s="319">
        <f>'Comp. Desp. Indiretas'!$ED$7</f>
        <v>0</v>
      </c>
      <c r="B63742" s="314">
        <f>'Composições Desp. Diretas'!$A$23</f>
        <v>0</v>
      </c>
      <c r="C63742" s="314" t="str">
        <f>EAP!$C$9</f>
        <v>PP01</v>
      </c>
      <c r="D63742" s="315">
        <f>'Composições Desp. Diretas'!$C$23</f>
        <v>0</v>
      </c>
      <c r="E63742" s="314" t="str">
        <f>Resumo!$R$5</f>
        <v>Despesa</v>
      </c>
      <c r="F63742" s="314" t="str">
        <f>Resumo!$R$7</f>
        <v>Despesa Direta</v>
      </c>
      <c r="G63742" s="327">
        <f>'Composições Desp. Diretas'!EE23</f>
        <v>0</v>
      </c>
    </row>
    <row r="63760" spans="1:7" x14ac:dyDescent="0.25">
      <c r="A63760" s="319">
        <f>'Comp. Desp. Indiretas'!$ED$7</f>
        <v>0</v>
      </c>
      <c r="B63760" s="314" t="str">
        <f>'Composições Desp. Diretas'!$A$25</f>
        <v>MOC</v>
      </c>
      <c r="C63760" s="314" t="str">
        <f>EAP!$C$10</f>
        <v>PP02</v>
      </c>
      <c r="D63760" s="315" t="str">
        <f>'Composições Desp. Diretas'!$C$25</f>
        <v>TÉCNICO OPERACIONAL</v>
      </c>
      <c r="E63760" s="314" t="str">
        <f>Resumo!$R$5</f>
        <v>Despesa</v>
      </c>
      <c r="F63760" s="314" t="str">
        <f>Resumo!$R$7</f>
        <v>Despesa Direta</v>
      </c>
      <c r="G63760" s="327">
        <f>'Composições Desp. Diretas'!EE25</f>
        <v>0</v>
      </c>
    </row>
    <row r="63761" spans="1:7" x14ac:dyDescent="0.25">
      <c r="A63761" s="319">
        <f>'Comp. Desp. Indiretas'!$ED$7</f>
        <v>0</v>
      </c>
      <c r="B63761" s="314" t="str">
        <f>'Composições Desp. Diretas'!$A$26</f>
        <v>SE</v>
      </c>
      <c r="C63761" s="314" t="str">
        <f>EAP!$C$10</f>
        <v>PP02</v>
      </c>
      <c r="D63761" s="315" t="str">
        <f>'Composições Desp. Diretas'!$C$26</f>
        <v>Pedágio</v>
      </c>
      <c r="E63761" s="314" t="str">
        <f>Resumo!$R$5</f>
        <v>Despesa</v>
      </c>
      <c r="F63761" s="314" t="str">
        <f>Resumo!$R$7</f>
        <v>Despesa Direta</v>
      </c>
      <c r="G63761" s="327">
        <f>'Composições Desp. Diretas'!EE26</f>
        <v>0</v>
      </c>
    </row>
    <row r="63762" spans="1:7" x14ac:dyDescent="0.25">
      <c r="A63762" s="319">
        <f>'Comp. Desp. Indiretas'!$ED$7</f>
        <v>0</v>
      </c>
      <c r="B63762" s="314" t="str">
        <f>'Composições Desp. Diretas'!$A$27</f>
        <v>SE</v>
      </c>
      <c r="C63762" s="314" t="str">
        <f>EAP!$C$10</f>
        <v>PP02</v>
      </c>
      <c r="D63762" s="315" t="str">
        <f>'Composições Desp. Diretas'!$C$27</f>
        <v>Despacho ida e volta - sonômetro</v>
      </c>
      <c r="E63762" s="314" t="str">
        <f>Resumo!$R$5</f>
        <v>Despesa</v>
      </c>
      <c r="F63762" s="314" t="str">
        <f>Resumo!$R$7</f>
        <v>Despesa Direta</v>
      </c>
      <c r="G63762" s="327">
        <f>'Composições Desp. Diretas'!EE27</f>
        <v>0</v>
      </c>
    </row>
    <row r="63763" spans="1:7" x14ac:dyDescent="0.25">
      <c r="A63763" s="319">
        <f>'Comp. Desp. Indiretas'!$ED$7</f>
        <v>0</v>
      </c>
      <c r="B63763" s="314" t="str">
        <f>'Composições Desp. Diretas'!$A$28</f>
        <v>DG</v>
      </c>
      <c r="C63763" s="314" t="str">
        <f>EAP!$C$10</f>
        <v>PP02</v>
      </c>
      <c r="D63763" s="315" t="str">
        <f>'Composições Desp. Diretas'!$C$28</f>
        <v>ALUGUEL DE VEICULO LEVE</v>
      </c>
      <c r="E63763" s="314" t="str">
        <f>Resumo!$R$5</f>
        <v>Despesa</v>
      </c>
      <c r="F63763" s="314" t="str">
        <f>Resumo!$R$7</f>
        <v>Despesa Direta</v>
      </c>
      <c r="G63763" s="327">
        <f>'Composições Desp. Diretas'!EE28</f>
        <v>0</v>
      </c>
    </row>
    <row r="63764" spans="1:7" x14ac:dyDescent="0.25">
      <c r="A63764" s="319">
        <f>'Comp. Desp. Indiretas'!$ED$7</f>
        <v>0</v>
      </c>
      <c r="B63764" s="314" t="str">
        <f>'Composições Desp. Diretas'!$A$29</f>
        <v>DG</v>
      </c>
      <c r="C63764" s="314" t="str">
        <f>EAP!$C$10</f>
        <v>PP02</v>
      </c>
      <c r="D63764" s="315" t="str">
        <f>'Composições Desp. Diretas'!$C$29</f>
        <v>COMBUSTÍVEL - GASOLINA</v>
      </c>
      <c r="E63764" s="314" t="str">
        <f>Resumo!$R$5</f>
        <v>Despesa</v>
      </c>
      <c r="F63764" s="314" t="str">
        <f>Resumo!$R$7</f>
        <v>Despesa Direta</v>
      </c>
      <c r="G63764" s="327">
        <f>'Composições Desp. Diretas'!EE29</f>
        <v>0</v>
      </c>
    </row>
    <row r="63765" spans="1:7" x14ac:dyDescent="0.25">
      <c r="A63765" s="319">
        <f>'Comp. Desp. Indiretas'!$ED$7</f>
        <v>0</v>
      </c>
      <c r="B63765" s="314">
        <f>'Composições Desp. Diretas'!$A$30</f>
        <v>0</v>
      </c>
      <c r="C63765" s="314" t="str">
        <f>EAP!$C$10</f>
        <v>PP02</v>
      </c>
      <c r="D63765" s="315">
        <f>'Composições Desp. Diretas'!$C$30</f>
        <v>0</v>
      </c>
      <c r="E63765" s="314" t="str">
        <f>Resumo!$R$5</f>
        <v>Despesa</v>
      </c>
      <c r="F63765" s="314" t="str">
        <f>Resumo!$R$7</f>
        <v>Despesa Direta</v>
      </c>
      <c r="G63765" s="327">
        <f>'Composições Desp. Diretas'!EE30</f>
        <v>0</v>
      </c>
    </row>
    <row r="63766" spans="1:7" x14ac:dyDescent="0.25">
      <c r="A63766" s="319">
        <f>'Comp. Desp. Indiretas'!$ED$7</f>
        <v>0</v>
      </c>
      <c r="B63766" s="314">
        <f>'Composições Desp. Diretas'!$A$31</f>
        <v>0</v>
      </c>
      <c r="C63766" s="314" t="str">
        <f>EAP!$C$10</f>
        <v>PP02</v>
      </c>
      <c r="D63766" s="315">
        <f>'Composições Desp. Diretas'!$C$31</f>
        <v>0</v>
      </c>
      <c r="E63766" s="314" t="str">
        <f>Resumo!$R$5</f>
        <v>Despesa</v>
      </c>
      <c r="F63766" s="314" t="str">
        <f>Resumo!$R$7</f>
        <v>Despesa Direta</v>
      </c>
      <c r="G63766" s="327">
        <f>'Composições Desp. Diretas'!EE31</f>
        <v>0</v>
      </c>
    </row>
    <row r="63767" spans="1:7" x14ac:dyDescent="0.25">
      <c r="A63767" s="319">
        <f>'Comp. Desp. Indiretas'!$ED$7</f>
        <v>0</v>
      </c>
      <c r="B63767" s="314" t="str">
        <f>'Composições Desp. Diretas'!$A$32</f>
        <v>MOC</v>
      </c>
      <c r="C63767" s="314" t="str">
        <f>EAP!$C$10</f>
        <v>PP02</v>
      </c>
      <c r="D63767" s="315" t="str">
        <f>'Composições Desp. Diretas'!$C$32</f>
        <v>COORD. DE PROJETO</v>
      </c>
      <c r="E63767" s="314" t="str">
        <f>Resumo!$R$5</f>
        <v>Despesa</v>
      </c>
      <c r="F63767" s="314" t="str">
        <f>Resumo!$R$7</f>
        <v>Despesa Direta</v>
      </c>
      <c r="G63767" s="327">
        <f>'Composições Desp. Diretas'!EE32</f>
        <v>0</v>
      </c>
    </row>
    <row r="63768" spans="1:7" x14ac:dyDescent="0.25">
      <c r="A63768" s="319">
        <f>'Comp. Desp. Indiretas'!$ED$7</f>
        <v>0</v>
      </c>
      <c r="B63768" s="314" t="str">
        <f>'Composições Desp. Diretas'!$A$33</f>
        <v>MOC</v>
      </c>
      <c r="C63768" s="314" t="str">
        <f>EAP!$C$10</f>
        <v>PP02</v>
      </c>
      <c r="D63768" s="315" t="str">
        <f>'Composições Desp. Diretas'!$C$33</f>
        <v>ANALISTA DE PROJETOS PLENO</v>
      </c>
      <c r="E63768" s="314" t="str">
        <f>Resumo!$R$5</f>
        <v>Despesa</v>
      </c>
      <c r="F63768" s="314" t="str">
        <f>Resumo!$R$7</f>
        <v>Despesa Direta</v>
      </c>
      <c r="G63768" s="327">
        <f>'Composições Desp. Diretas'!EE33</f>
        <v>0</v>
      </c>
    </row>
    <row r="63769" spans="1:7" x14ac:dyDescent="0.25">
      <c r="A63769" s="319">
        <f>'Comp. Desp. Indiretas'!$ED$7</f>
        <v>0</v>
      </c>
      <c r="B63769" s="314" t="str">
        <f>'Composições Desp. Diretas'!$A$34</f>
        <v>MOC</v>
      </c>
      <c r="C63769" s="314" t="str">
        <f>EAP!$C$10</f>
        <v>PP02</v>
      </c>
      <c r="D63769" s="315" t="str">
        <f>'Composições Desp. Diretas'!$C$34</f>
        <v>ASSISTENTE DE PROJETOS</v>
      </c>
      <c r="E63769" s="314" t="str">
        <f>Resumo!$R$5</f>
        <v>Despesa</v>
      </c>
      <c r="F63769" s="314" t="str">
        <f>Resumo!$R$7</f>
        <v>Despesa Direta</v>
      </c>
      <c r="G63769" s="327">
        <f>'Composições Desp. Diretas'!EE34</f>
        <v>0</v>
      </c>
    </row>
    <row r="63770" spans="1:7" x14ac:dyDescent="0.25">
      <c r="A63770" s="319">
        <f>'Comp. Desp. Indiretas'!$ED$7</f>
        <v>0</v>
      </c>
      <c r="B63770" s="314" t="str">
        <f>'Composições Desp. Diretas'!$A$35</f>
        <v>MOC</v>
      </c>
      <c r="C63770" s="314" t="str">
        <f>EAP!$C$10</f>
        <v>PP02</v>
      </c>
      <c r="D63770" s="315" t="str">
        <f>'Composições Desp. Diretas'!$C$35</f>
        <v>ANALISTA DE GEOPROCESSAMENTO</v>
      </c>
      <c r="E63770" s="314" t="str">
        <f>Resumo!$R$5</f>
        <v>Despesa</v>
      </c>
      <c r="F63770" s="314" t="str">
        <f>Resumo!$R$7</f>
        <v>Despesa Direta</v>
      </c>
      <c r="G63770" s="327">
        <f>'Composições Desp. Diretas'!EE35</f>
        <v>0</v>
      </c>
    </row>
    <row r="63771" spans="1:7" x14ac:dyDescent="0.25">
      <c r="A63771" s="319">
        <f>'Comp. Desp. Indiretas'!$ED$7</f>
        <v>0</v>
      </c>
      <c r="B63771" s="314">
        <f>'Composições Desp. Diretas'!$A$36</f>
        <v>0</v>
      </c>
      <c r="C63771" s="314" t="str">
        <f>EAP!$C$10</f>
        <v>PP02</v>
      </c>
      <c r="D63771" s="315">
        <f>'Composições Desp. Diretas'!$C$36</f>
        <v>0</v>
      </c>
      <c r="E63771" s="314" t="str">
        <f>Resumo!$R$5</f>
        <v>Despesa</v>
      </c>
      <c r="F63771" s="314" t="str">
        <f>Resumo!$R$7</f>
        <v>Despesa Direta</v>
      </c>
      <c r="G63771" s="327">
        <f>'Composições Desp. Diretas'!EE36</f>
        <v>0</v>
      </c>
    </row>
    <row r="63772" spans="1:7" x14ac:dyDescent="0.25">
      <c r="A63772" s="319">
        <f>'Comp. Desp. Indiretas'!$ED$7</f>
        <v>0</v>
      </c>
      <c r="B63772" s="314">
        <f>'Composições Desp. Diretas'!$A$37</f>
        <v>0</v>
      </c>
      <c r="C63772" s="314" t="str">
        <f>EAP!$C$10</f>
        <v>PP02</v>
      </c>
      <c r="D63772" s="315">
        <f>'Composições Desp. Diretas'!$C$37</f>
        <v>0</v>
      </c>
      <c r="E63772" s="314" t="str">
        <f>Resumo!$R$5</f>
        <v>Despesa</v>
      </c>
      <c r="F63772" s="314" t="str">
        <f>Resumo!$R$7</f>
        <v>Despesa Direta</v>
      </c>
      <c r="G63772" s="327">
        <f>'Composições Desp. Diretas'!EE37</f>
        <v>0</v>
      </c>
    </row>
    <row r="63773" spans="1:7" x14ac:dyDescent="0.25">
      <c r="A63773" s="319">
        <f>'Comp. Desp. Indiretas'!$ED$7</f>
        <v>0</v>
      </c>
      <c r="B63773" s="314">
        <f>'Composições Desp. Diretas'!$A$38</f>
        <v>0</v>
      </c>
      <c r="C63773" s="314" t="str">
        <f>EAP!$C$10</f>
        <v>PP02</v>
      </c>
      <c r="D63773" s="315">
        <f>'Composições Desp. Diretas'!$C$38</f>
        <v>0</v>
      </c>
      <c r="E63773" s="314" t="str">
        <f>Resumo!$R$5</f>
        <v>Despesa</v>
      </c>
      <c r="F63773" s="314" t="str">
        <f>Resumo!$R$7</f>
        <v>Despesa Direta</v>
      </c>
      <c r="G63773" s="327">
        <f>'Composições Desp. Diretas'!EE38</f>
        <v>0</v>
      </c>
    </row>
    <row r="63774" spans="1:7" x14ac:dyDescent="0.25">
      <c r="A63774" s="319">
        <f>'Comp. Desp. Indiretas'!$ED$7</f>
        <v>0</v>
      </c>
      <c r="B63774" s="314">
        <f>'Composições Desp. Diretas'!$A$39</f>
        <v>0</v>
      </c>
      <c r="C63774" s="314" t="str">
        <f>EAP!$C$10</f>
        <v>PP02</v>
      </c>
      <c r="D63774" s="315">
        <f>'Composições Desp. Diretas'!$C$39</f>
        <v>0</v>
      </c>
      <c r="E63774" s="314" t="str">
        <f>Resumo!$R$5</f>
        <v>Despesa</v>
      </c>
      <c r="F63774" s="314" t="str">
        <f>Resumo!$R$7</f>
        <v>Despesa Direta</v>
      </c>
      <c r="G63774" s="327">
        <f>'Composições Desp. Diretas'!EE39</f>
        <v>0</v>
      </c>
    </row>
    <row r="63775" spans="1:7" x14ac:dyDescent="0.25">
      <c r="A63775" s="319">
        <f>'Comp. Desp. Indiretas'!$ED$7</f>
        <v>0</v>
      </c>
      <c r="B63775" s="314">
        <f>'Composições Desp. Diretas'!$A$40</f>
        <v>0</v>
      </c>
      <c r="C63775" s="314" t="str">
        <f>EAP!$C$10</f>
        <v>PP02</v>
      </c>
      <c r="D63775" s="315">
        <f>'Composições Desp. Diretas'!$C$40</f>
        <v>0</v>
      </c>
      <c r="E63775" s="314" t="str">
        <f>Resumo!$R$5</f>
        <v>Despesa</v>
      </c>
      <c r="F63775" s="314" t="str">
        <f>Resumo!$R$7</f>
        <v>Despesa Direta</v>
      </c>
      <c r="G63775" s="327">
        <f>'Composições Desp. Diretas'!EE40</f>
        <v>0</v>
      </c>
    </row>
    <row r="63776" spans="1:7" x14ac:dyDescent="0.25">
      <c r="A63776" s="319">
        <f>'Comp. Desp. Indiretas'!$ED$7</f>
        <v>0</v>
      </c>
      <c r="B63776" s="314">
        <f>'Composições Desp. Diretas'!$A$41</f>
        <v>0</v>
      </c>
      <c r="C63776" s="314" t="str">
        <f>EAP!$C$10</f>
        <v>PP02</v>
      </c>
      <c r="D63776" s="315">
        <f>'Composições Desp. Diretas'!$C$41</f>
        <v>0</v>
      </c>
      <c r="E63776" s="314" t="str">
        <f>Resumo!$R$5</f>
        <v>Despesa</v>
      </c>
      <c r="F63776" s="314" t="str">
        <f>Resumo!$R$7</f>
        <v>Despesa Direta</v>
      </c>
      <c r="G63776" s="327">
        <f>'Composições Desp. Diretas'!EE41</f>
        <v>0</v>
      </c>
    </row>
    <row r="63777" spans="1:7" x14ac:dyDescent="0.25">
      <c r="A63777" s="319">
        <f>'Comp. Desp. Indiretas'!$ED$7</f>
        <v>0</v>
      </c>
      <c r="B63777" s="314">
        <f>'Composições Desp. Diretas'!$A$42</f>
        <v>0</v>
      </c>
      <c r="C63777" s="314" t="str">
        <f>EAP!$C$10</f>
        <v>PP02</v>
      </c>
      <c r="D63777" s="315">
        <f>'Composições Desp. Diretas'!$C$42</f>
        <v>0</v>
      </c>
      <c r="E63777" s="314" t="str">
        <f>Resumo!$R$5</f>
        <v>Despesa</v>
      </c>
      <c r="F63777" s="314" t="str">
        <f>Resumo!$R$7</f>
        <v>Despesa Direta</v>
      </c>
      <c r="G63777" s="327">
        <f>'Composições Desp. Diretas'!EE42</f>
        <v>0</v>
      </c>
    </row>
    <row r="63778" spans="1:7" x14ac:dyDescent="0.25">
      <c r="A63778" s="319">
        <f>'Comp. Desp. Indiretas'!$ED$7</f>
        <v>0</v>
      </c>
      <c r="B63778" s="314">
        <f>'Composições Desp. Diretas'!$A$43</f>
        <v>0</v>
      </c>
      <c r="C63778" s="314" t="str">
        <f>EAP!$C$10</f>
        <v>PP02</v>
      </c>
      <c r="D63778" s="315">
        <f>'Composições Desp. Diretas'!$C$43</f>
        <v>0</v>
      </c>
      <c r="E63778" s="314" t="str">
        <f>Resumo!$R$5</f>
        <v>Despesa</v>
      </c>
      <c r="F63778" s="314" t="str">
        <f>Resumo!$R$7</f>
        <v>Despesa Direta</v>
      </c>
      <c r="G63778" s="327">
        <f>'Composições Desp. Diretas'!EE43</f>
        <v>0</v>
      </c>
    </row>
    <row r="63779" spans="1:7" x14ac:dyDescent="0.25">
      <c r="A63779" s="319">
        <f>'Comp. Desp. Indiretas'!$ED$7</f>
        <v>0</v>
      </c>
      <c r="B63779" s="314">
        <f>'Composições Desp. Diretas'!$A$44</f>
        <v>0</v>
      </c>
      <c r="C63779" s="314" t="str">
        <f>EAP!$C$10</f>
        <v>PP02</v>
      </c>
      <c r="D63779" s="315">
        <f>'Composições Desp. Diretas'!$C$44</f>
        <v>0</v>
      </c>
      <c r="E63779" s="314" t="str">
        <f>Resumo!$R$5</f>
        <v>Despesa</v>
      </c>
      <c r="F63779" s="314" t="str">
        <f>Resumo!$R$7</f>
        <v>Despesa Direta</v>
      </c>
      <c r="G63779" s="327">
        <f>'Composições Desp. Diretas'!EE44</f>
        <v>0</v>
      </c>
    </row>
    <row r="63780" spans="1:7" x14ac:dyDescent="0.25">
      <c r="A63780" s="319">
        <f>'Comp. Desp. Indiretas'!$ED$7</f>
        <v>0</v>
      </c>
      <c r="B63780" s="314">
        <f>'Composições Desp. Diretas'!$A$45</f>
        <v>0</v>
      </c>
      <c r="C63780" s="314" t="str">
        <f>EAP!$C$10</f>
        <v>PP02</v>
      </c>
      <c r="D63780" s="315">
        <f>'Composições Desp. Diretas'!$C$45</f>
        <v>0</v>
      </c>
      <c r="E63780" s="314" t="str">
        <f>Resumo!$R$5</f>
        <v>Despesa</v>
      </c>
      <c r="F63780" s="314" t="str">
        <f>Resumo!$R$7</f>
        <v>Despesa Direta</v>
      </c>
      <c r="G63780" s="327">
        <f>'Composições Desp. Diretas'!EE45</f>
        <v>0</v>
      </c>
    </row>
    <row r="63781" spans="1:7" x14ac:dyDescent="0.25">
      <c r="A63781" s="319">
        <f>'Comp. Desp. Indiretas'!$ED$7</f>
        <v>0</v>
      </c>
      <c r="B63781" s="314">
        <f>'Composições Desp. Diretas'!$A$46</f>
        <v>0</v>
      </c>
      <c r="C63781" s="314" t="str">
        <f>EAP!$C$10</f>
        <v>PP02</v>
      </c>
      <c r="D63781" s="315">
        <f>'Composições Desp. Diretas'!$C$46</f>
        <v>0</v>
      </c>
      <c r="E63781" s="314" t="str">
        <f>Resumo!$R$5</f>
        <v>Despesa</v>
      </c>
      <c r="F63781" s="314" t="str">
        <f>Resumo!$R$7</f>
        <v>Despesa Direta</v>
      </c>
      <c r="G63781" s="327">
        <f>'Composições Desp. Diretas'!EE46</f>
        <v>0</v>
      </c>
    </row>
    <row r="63782" spans="1:7" x14ac:dyDescent="0.25">
      <c r="A63782" s="319">
        <f>'Comp. Desp. Indiretas'!$ED$7</f>
        <v>0</v>
      </c>
      <c r="B63782" s="314">
        <f>'Composições Desp. Diretas'!$A$47</f>
        <v>0</v>
      </c>
      <c r="C63782" s="314" t="str">
        <f>EAP!$C$10</f>
        <v>PP02</v>
      </c>
      <c r="D63782" s="315">
        <f>'Composições Desp. Diretas'!$C$47</f>
        <v>0</v>
      </c>
      <c r="E63782" s="314" t="str">
        <f>Resumo!$R$5</f>
        <v>Despesa</v>
      </c>
      <c r="F63782" s="314" t="str">
        <f>Resumo!$R$7</f>
        <v>Despesa Direta</v>
      </c>
      <c r="G63782" s="327">
        <f>'Composições Desp. Diretas'!EE47</f>
        <v>0</v>
      </c>
    </row>
    <row r="63783" spans="1:7" x14ac:dyDescent="0.25">
      <c r="A63783" s="319">
        <f>'Comp. Desp. Indiretas'!$ED$7</f>
        <v>0</v>
      </c>
      <c r="B63783" s="314">
        <f>'Composições Desp. Diretas'!$A$48</f>
        <v>0</v>
      </c>
      <c r="C63783" s="314" t="str">
        <f>EAP!$C$10</f>
        <v>PP02</v>
      </c>
      <c r="D63783" s="315">
        <f>'Composições Desp. Diretas'!$C$48</f>
        <v>0</v>
      </c>
      <c r="E63783" s="314" t="str">
        <f>Resumo!$R$5</f>
        <v>Despesa</v>
      </c>
      <c r="F63783" s="314" t="str">
        <f>Resumo!$R$7</f>
        <v>Despesa Direta</v>
      </c>
      <c r="G63783" s="327">
        <f>'Composições Desp. Diretas'!EE48</f>
        <v>0</v>
      </c>
    </row>
    <row r="63784" spans="1:7" x14ac:dyDescent="0.25">
      <c r="A63784" s="319">
        <f>'Comp. Desp. Indiretas'!$ED$7</f>
        <v>0</v>
      </c>
      <c r="B63784" s="314">
        <f>'Composições Desp. Diretas'!$A$49</f>
        <v>0</v>
      </c>
      <c r="C63784" s="314" t="str">
        <f>EAP!$C$10</f>
        <v>PP02</v>
      </c>
      <c r="D63784" s="315">
        <f>'Composições Desp. Diretas'!$C$49</f>
        <v>0</v>
      </c>
      <c r="E63784" s="314" t="str">
        <f>Resumo!$R$5</f>
        <v>Despesa</v>
      </c>
      <c r="F63784" s="314" t="str">
        <f>Resumo!$R$7</f>
        <v>Despesa Direta</v>
      </c>
      <c r="G63784" s="327">
        <f>'Composições Desp. Diretas'!EE49</f>
        <v>0</v>
      </c>
    </row>
    <row r="63785" spans="1:7" x14ac:dyDescent="0.25">
      <c r="A63785" s="319">
        <f>'Comp. Desp. Indiretas'!$ED$7</f>
        <v>0</v>
      </c>
      <c r="B63785" s="314">
        <f>'Composições Desp. Diretas'!$A$50</f>
        <v>0</v>
      </c>
      <c r="C63785" s="314" t="str">
        <f>EAP!$C$10</f>
        <v>PP02</v>
      </c>
      <c r="D63785" s="315">
        <f>'Composições Desp. Diretas'!$C$50</f>
        <v>0</v>
      </c>
      <c r="E63785" s="314" t="str">
        <f>Resumo!$R$5</f>
        <v>Despesa</v>
      </c>
      <c r="F63785" s="314" t="str">
        <f>Resumo!$R$7</f>
        <v>Despesa Direta</v>
      </c>
      <c r="G63785" s="327">
        <f>'Composições Desp. Diretas'!EE50</f>
        <v>0</v>
      </c>
    </row>
    <row r="63786" spans="1:7" x14ac:dyDescent="0.25">
      <c r="A63786" s="319">
        <f>'Comp. Desp. Indiretas'!$ED$7</f>
        <v>0</v>
      </c>
      <c r="B63786" s="314">
        <f>'Composições Desp. Diretas'!$A$51</f>
        <v>0</v>
      </c>
      <c r="C63786" s="314" t="str">
        <f>EAP!$C$10</f>
        <v>PP02</v>
      </c>
      <c r="D63786" s="315">
        <f>'Composições Desp. Diretas'!$C$51</f>
        <v>0</v>
      </c>
      <c r="E63786" s="314" t="str">
        <f>Resumo!$R$5</f>
        <v>Despesa</v>
      </c>
      <c r="F63786" s="314" t="str">
        <f>Resumo!$R$7</f>
        <v>Despesa Direta</v>
      </c>
      <c r="G63786" s="327">
        <f>'Composições Desp. Diretas'!EE51</f>
        <v>0</v>
      </c>
    </row>
    <row r="63787" spans="1:7" x14ac:dyDescent="0.25">
      <c r="A63787" s="319">
        <f>'Comp. Desp. Indiretas'!$ED$7</f>
        <v>0</v>
      </c>
      <c r="B63787" s="314">
        <f>'Composições Desp. Diretas'!$A$52</f>
        <v>0</v>
      </c>
      <c r="C63787" s="314" t="str">
        <f>EAP!$C$10</f>
        <v>PP02</v>
      </c>
      <c r="D63787" s="315">
        <f>'Composições Desp. Diretas'!$C$52</f>
        <v>0</v>
      </c>
      <c r="E63787" s="314" t="str">
        <f>Resumo!$R$5</f>
        <v>Despesa</v>
      </c>
      <c r="F63787" s="314" t="str">
        <f>Resumo!$R$7</f>
        <v>Despesa Direta</v>
      </c>
      <c r="G63787" s="327">
        <f>'Composições Desp. Diretas'!EE52</f>
        <v>0</v>
      </c>
    </row>
    <row r="63788" spans="1:7" x14ac:dyDescent="0.25">
      <c r="A63788" s="319">
        <f>'Comp. Desp. Indiretas'!$ED$7</f>
        <v>0</v>
      </c>
      <c r="B63788" s="314">
        <f>'Composições Desp. Diretas'!$A$53</f>
        <v>0</v>
      </c>
      <c r="C63788" s="314" t="str">
        <f>EAP!$C$10</f>
        <v>PP02</v>
      </c>
      <c r="D63788" s="315">
        <f>'Composições Desp. Diretas'!$C$53</f>
        <v>0</v>
      </c>
      <c r="E63788" s="314" t="str">
        <f>Resumo!$R$5</f>
        <v>Despesa</v>
      </c>
      <c r="F63788" s="314" t="str">
        <f>Resumo!$R$7</f>
        <v>Despesa Direta</v>
      </c>
      <c r="G63788" s="327">
        <f>'Composições Desp. Diretas'!EE53</f>
        <v>0</v>
      </c>
    </row>
    <row r="63789" spans="1:7" x14ac:dyDescent="0.25">
      <c r="A63789" s="319">
        <f>'Comp. Desp. Indiretas'!$ED$7</f>
        <v>0</v>
      </c>
      <c r="B63789" s="314">
        <f>'Composições Desp. Diretas'!$A$54</f>
        <v>0</v>
      </c>
      <c r="C63789" s="314" t="str">
        <f>EAP!$C$10</f>
        <v>PP02</v>
      </c>
      <c r="D63789" s="315">
        <f>'Composições Desp. Diretas'!$C$54</f>
        <v>0</v>
      </c>
      <c r="E63789" s="314" t="str">
        <f>Resumo!$R$5</f>
        <v>Despesa</v>
      </c>
      <c r="F63789" s="314" t="str">
        <f>Resumo!$R$7</f>
        <v>Despesa Direta</v>
      </c>
      <c r="G63789" s="327">
        <f>'Composições Desp. Diretas'!EE54</f>
        <v>0</v>
      </c>
    </row>
    <row r="63790" spans="1:7" x14ac:dyDescent="0.25">
      <c r="A63790" s="319">
        <f>'Comp. Desp. Indiretas'!$ED$7</f>
        <v>0</v>
      </c>
      <c r="B63790" s="314">
        <f>'Composições Desp. Diretas'!$A$55</f>
        <v>0</v>
      </c>
      <c r="C63790" s="314" t="str">
        <f>EAP!$C$10</f>
        <v>PP02</v>
      </c>
      <c r="D63790" s="315">
        <f>'Composições Desp. Diretas'!$C$55</f>
        <v>0</v>
      </c>
      <c r="E63790" s="314" t="str">
        <f>Resumo!$R$5</f>
        <v>Despesa</v>
      </c>
      <c r="F63790" s="314" t="str">
        <f>Resumo!$R$7</f>
        <v>Despesa Direta</v>
      </c>
      <c r="G63790" s="327">
        <f>'Composições Desp. Diretas'!EE55</f>
        <v>0</v>
      </c>
    </row>
    <row r="63791" spans="1:7" x14ac:dyDescent="0.25">
      <c r="A63791" s="319">
        <f>'Comp. Desp. Indiretas'!$ED$7</f>
        <v>0</v>
      </c>
      <c r="B63791" s="314" t="str">
        <f>'Composições Desp. Diretas'!$A$57</f>
        <v>SE</v>
      </c>
      <c r="C63791" s="314" t="str">
        <f>EAP!$C$11</f>
        <v>PP03</v>
      </c>
      <c r="D63791" s="315" t="str">
        <f>'Composições Desp. Diretas'!$C$57</f>
        <v>análise lab eflu</v>
      </c>
      <c r="E63791" s="314" t="str">
        <f>Resumo!$R$5</f>
        <v>Despesa</v>
      </c>
      <c r="F63791" s="314" t="str">
        <f>Resumo!$R$7</f>
        <v>Despesa Direta</v>
      </c>
      <c r="G63791" s="327">
        <f>'Composições Desp. Diretas'!EE57</f>
        <v>0</v>
      </c>
    </row>
    <row r="63792" spans="1:7" x14ac:dyDescent="0.25">
      <c r="A63792" s="319">
        <f>'Comp. Desp. Indiretas'!$ED$7</f>
        <v>0</v>
      </c>
      <c r="B63792" s="314" t="str">
        <f>'Composições Desp. Diretas'!$A$58</f>
        <v>MOC</v>
      </c>
      <c r="C63792" s="314" t="str">
        <f>EAP!$C$11</f>
        <v>PP03</v>
      </c>
      <c r="D63792" s="315" t="str">
        <f>'Composições Desp. Diretas'!$C$58</f>
        <v>ANALISTA DE PROJETOS PLENO</v>
      </c>
      <c r="E63792" s="314" t="str">
        <f>Resumo!$R$5</f>
        <v>Despesa</v>
      </c>
      <c r="F63792" s="314" t="str">
        <f>Resumo!$R$7</f>
        <v>Despesa Direta</v>
      </c>
      <c r="G63792" s="327">
        <f>'Composições Desp. Diretas'!EE58</f>
        <v>0</v>
      </c>
    </row>
    <row r="63793" spans="1:7" x14ac:dyDescent="0.25">
      <c r="A63793" s="319">
        <f>'Comp. Desp. Indiretas'!$ED$7</f>
        <v>0</v>
      </c>
      <c r="B63793" s="314" t="str">
        <f>'Composições Desp. Diretas'!$A$59</f>
        <v>SE</v>
      </c>
      <c r="C63793" s="314" t="str">
        <f>EAP!$C$11</f>
        <v>PP03</v>
      </c>
      <c r="D63793" s="315" t="str">
        <f>'Composições Desp. Diretas'!$C$59</f>
        <v>Elaboração de RT Ecotox</v>
      </c>
      <c r="E63793" s="314" t="str">
        <f>Resumo!$R$5</f>
        <v>Despesa</v>
      </c>
      <c r="F63793" s="314" t="str">
        <f>Resumo!$R$7</f>
        <v>Despesa Direta</v>
      </c>
      <c r="G63793" s="327">
        <f>'Composições Desp. Diretas'!EE59</f>
        <v>0</v>
      </c>
    </row>
    <row r="63794" spans="1:7" x14ac:dyDescent="0.25">
      <c r="A63794" s="319">
        <f>'Comp. Desp. Indiretas'!$ED$7</f>
        <v>0</v>
      </c>
      <c r="B63794" s="314">
        <f>'Composições Desp. Diretas'!$A$60</f>
        <v>0</v>
      </c>
      <c r="C63794" s="314" t="str">
        <f>EAP!$C$11</f>
        <v>PP03</v>
      </c>
      <c r="D63794" s="315">
        <f>'Composições Desp. Diretas'!$C$60</f>
        <v>0</v>
      </c>
      <c r="E63794" s="314" t="str">
        <f>Resumo!$R$5</f>
        <v>Despesa</v>
      </c>
      <c r="F63794" s="314" t="str">
        <f>Resumo!$R$7</f>
        <v>Despesa Direta</v>
      </c>
      <c r="G63794" s="327">
        <f>'Composições Desp. Diretas'!EE60</f>
        <v>0</v>
      </c>
    </row>
    <row r="63795" spans="1:7" x14ac:dyDescent="0.25">
      <c r="A63795" s="319">
        <f>'Comp. Desp. Indiretas'!$ED$7</f>
        <v>0</v>
      </c>
      <c r="B63795" s="314">
        <f>'Composições Desp. Diretas'!$A$61</f>
        <v>0</v>
      </c>
      <c r="C63795" s="314" t="str">
        <f>EAP!$C$11</f>
        <v>PP03</v>
      </c>
      <c r="D63795" s="315">
        <f>'Composições Desp. Diretas'!$C$61</f>
        <v>0</v>
      </c>
      <c r="E63795" s="314" t="str">
        <f>Resumo!$R$5</f>
        <v>Despesa</v>
      </c>
      <c r="F63795" s="314" t="str">
        <f>Resumo!$R$7</f>
        <v>Despesa Direta</v>
      </c>
      <c r="G63795" s="327">
        <f>'Composições Desp. Diretas'!EE61</f>
        <v>0</v>
      </c>
    </row>
    <row r="63796" spans="1:7" x14ac:dyDescent="0.25">
      <c r="A63796" s="319">
        <f>'Comp. Desp. Indiretas'!$ED$7</f>
        <v>0</v>
      </c>
      <c r="B63796" s="314" t="str">
        <f>'Composições Desp. Diretas'!$A$62</f>
        <v>MOC</v>
      </c>
      <c r="C63796" s="314" t="str">
        <f>EAP!$C$11</f>
        <v>PP03</v>
      </c>
      <c r="D63796" s="315" t="str">
        <f>'Composições Desp. Diretas'!$C$62</f>
        <v>TÉCNICO OPERACIONAL</v>
      </c>
      <c r="E63796" s="314" t="str">
        <f>Resumo!$R$5</f>
        <v>Despesa</v>
      </c>
      <c r="F63796" s="314" t="str">
        <f>Resumo!$R$7</f>
        <v>Despesa Direta</v>
      </c>
      <c r="G63796" s="327">
        <f>'Composições Desp. Diretas'!EE62</f>
        <v>0</v>
      </c>
    </row>
    <row r="63797" spans="1:7" x14ac:dyDescent="0.25">
      <c r="A63797" s="319">
        <f>'Comp. Desp. Indiretas'!$ED$7</f>
        <v>0</v>
      </c>
      <c r="B63797" s="314" t="str">
        <f>'Composições Desp. Diretas'!$A$63</f>
        <v>DG</v>
      </c>
      <c r="C63797" s="314" t="str">
        <f>EAP!$C$11</f>
        <v>PP03</v>
      </c>
      <c r="D63797" s="315" t="str">
        <f>'Composições Desp. Diretas'!$C$63</f>
        <v>COMBUSTÍVEL - GASOLINA</v>
      </c>
      <c r="E63797" s="314" t="str">
        <f>Resumo!$R$5</f>
        <v>Despesa</v>
      </c>
      <c r="F63797" s="314" t="str">
        <f>Resumo!$R$7</f>
        <v>Despesa Direta</v>
      </c>
      <c r="G63797" s="327">
        <f>'Composições Desp. Diretas'!EE63</f>
        <v>0</v>
      </c>
    </row>
    <row r="63798" spans="1:7" x14ac:dyDescent="0.25">
      <c r="A63798" s="319">
        <f>'Comp. Desp. Indiretas'!$ED$7</f>
        <v>0</v>
      </c>
      <c r="B63798" s="314">
        <f>'Composições Desp. Diretas'!$A$64</f>
        <v>0</v>
      </c>
      <c r="C63798" s="314" t="str">
        <f>EAP!$C$11</f>
        <v>PP03</v>
      </c>
      <c r="D63798" s="315">
        <f>'Composições Desp. Diretas'!$C$64</f>
        <v>0</v>
      </c>
      <c r="E63798" s="314" t="str">
        <f>Resumo!$R$5</f>
        <v>Despesa</v>
      </c>
      <c r="F63798" s="314" t="str">
        <f>Resumo!$R$7</f>
        <v>Despesa Direta</v>
      </c>
      <c r="G63798" s="327">
        <f>'Composições Desp. Diretas'!EE64</f>
        <v>0</v>
      </c>
    </row>
    <row r="63799" spans="1:7" x14ac:dyDescent="0.25">
      <c r="A63799" s="319">
        <f>'Comp. Desp. Indiretas'!$ED$7</f>
        <v>0</v>
      </c>
      <c r="B63799" s="314">
        <f>'Composições Desp. Diretas'!$A$65</f>
        <v>0</v>
      </c>
      <c r="C63799" s="314" t="str">
        <f>EAP!$C$11</f>
        <v>PP03</v>
      </c>
      <c r="D63799" s="315">
        <f>'Composições Desp. Diretas'!$C$65</f>
        <v>0</v>
      </c>
      <c r="E63799" s="314" t="str">
        <f>Resumo!$R$5</f>
        <v>Despesa</v>
      </c>
      <c r="F63799" s="314" t="str">
        <f>Resumo!$R$7</f>
        <v>Despesa Direta</v>
      </c>
      <c r="G63799" s="327">
        <f>'Composições Desp. Diretas'!EE65</f>
        <v>0</v>
      </c>
    </row>
    <row r="63800" spans="1:7" x14ac:dyDescent="0.25">
      <c r="A63800" s="319">
        <f>'Comp. Desp. Indiretas'!$ED$7</f>
        <v>0</v>
      </c>
      <c r="B63800" s="314">
        <f>'Composições Desp. Diretas'!$A$66</f>
        <v>0</v>
      </c>
      <c r="C63800" s="314" t="str">
        <f>EAP!$C$11</f>
        <v>PP03</v>
      </c>
      <c r="D63800" s="315">
        <f>'Composições Desp. Diretas'!$C$66</f>
        <v>0</v>
      </c>
      <c r="E63800" s="314" t="str">
        <f>Resumo!$R$5</f>
        <v>Despesa</v>
      </c>
      <c r="F63800" s="314" t="str">
        <f>Resumo!$R$7</f>
        <v>Despesa Direta</v>
      </c>
      <c r="G63800" s="327">
        <f>'Composições Desp. Diretas'!EE66</f>
        <v>0</v>
      </c>
    </row>
    <row r="63801" spans="1:7" x14ac:dyDescent="0.25">
      <c r="A63801" s="319">
        <f>'Comp. Desp. Indiretas'!$ED$7</f>
        <v>0</v>
      </c>
      <c r="B63801" s="314">
        <f>'Composições Desp. Diretas'!$A$67</f>
        <v>0</v>
      </c>
      <c r="C63801" s="314" t="str">
        <f>EAP!$C$11</f>
        <v>PP03</v>
      </c>
      <c r="D63801" s="315">
        <f>'Composições Desp. Diretas'!$C$67</f>
        <v>0</v>
      </c>
      <c r="E63801" s="314" t="str">
        <f>Resumo!$R$5</f>
        <v>Despesa</v>
      </c>
      <c r="F63801" s="314" t="str">
        <f>Resumo!$R$7</f>
        <v>Despesa Direta</v>
      </c>
      <c r="G63801" s="327">
        <f>'Composições Desp. Diretas'!EE67</f>
        <v>0</v>
      </c>
    </row>
    <row r="63802" spans="1:7" x14ac:dyDescent="0.25">
      <c r="A63802" s="319">
        <f>'Comp. Desp. Indiretas'!$ED$7</f>
        <v>0</v>
      </c>
      <c r="B63802" s="314">
        <f>'Composições Desp. Diretas'!$A$68</f>
        <v>0</v>
      </c>
      <c r="C63802" s="314" t="str">
        <f>EAP!$C$11</f>
        <v>PP03</v>
      </c>
      <c r="D63802" s="315">
        <f>'Composições Desp. Diretas'!$C$68</f>
        <v>0</v>
      </c>
      <c r="E63802" s="314" t="str">
        <f>Resumo!$R$5</f>
        <v>Despesa</v>
      </c>
      <c r="F63802" s="314" t="str">
        <f>Resumo!$R$7</f>
        <v>Despesa Direta</v>
      </c>
      <c r="G63802" s="327">
        <f>'Composições Desp. Diretas'!EE68</f>
        <v>0</v>
      </c>
    </row>
    <row r="63803" spans="1:7" x14ac:dyDescent="0.25">
      <c r="A63803" s="319">
        <f>'Comp. Desp. Indiretas'!$ED$7</f>
        <v>0</v>
      </c>
      <c r="B63803" s="314">
        <f>'Composições Desp. Diretas'!$A$69</f>
        <v>0</v>
      </c>
      <c r="C63803" s="314" t="str">
        <f>EAP!$C$11</f>
        <v>PP03</v>
      </c>
      <c r="D63803" s="315">
        <f>'Composições Desp. Diretas'!$C$69</f>
        <v>0</v>
      </c>
      <c r="E63803" s="314" t="str">
        <f>Resumo!$R$5</f>
        <v>Despesa</v>
      </c>
      <c r="F63803" s="314" t="str">
        <f>Resumo!$R$7</f>
        <v>Despesa Direta</v>
      </c>
      <c r="G63803" s="327">
        <f>'Composições Desp. Diretas'!EE69</f>
        <v>0</v>
      </c>
    </row>
    <row r="63804" spans="1:7" x14ac:dyDescent="0.25">
      <c r="A63804" s="319">
        <f>'Comp. Desp. Indiretas'!$ED$7</f>
        <v>0</v>
      </c>
      <c r="B63804" s="314">
        <f>'Composições Desp. Diretas'!$A$70</f>
        <v>0</v>
      </c>
      <c r="C63804" s="314" t="str">
        <f>EAP!$C$11</f>
        <v>PP03</v>
      </c>
      <c r="D63804" s="315">
        <f>'Composições Desp. Diretas'!$C$70</f>
        <v>0</v>
      </c>
      <c r="E63804" s="314" t="str">
        <f>Resumo!$R$5</f>
        <v>Despesa</v>
      </c>
      <c r="F63804" s="314" t="str">
        <f>Resumo!$R$7</f>
        <v>Despesa Direta</v>
      </c>
      <c r="G63804" s="327">
        <f>'Composições Desp. Diretas'!EE70</f>
        <v>0</v>
      </c>
    </row>
    <row r="63805" spans="1:7" x14ac:dyDescent="0.25">
      <c r="A63805" s="319">
        <f>'Comp. Desp. Indiretas'!$ED$7</f>
        <v>0</v>
      </c>
      <c r="B63805" s="314">
        <f>'Composições Desp. Diretas'!$A$71</f>
        <v>0</v>
      </c>
      <c r="C63805" s="314" t="str">
        <f>EAP!$C$11</f>
        <v>PP03</v>
      </c>
      <c r="D63805" s="315">
        <f>'Composições Desp. Diretas'!$C$71</f>
        <v>0</v>
      </c>
      <c r="E63805" s="314" t="str">
        <f>Resumo!$R$5</f>
        <v>Despesa</v>
      </c>
      <c r="F63805" s="314" t="str">
        <f>Resumo!$R$7</f>
        <v>Despesa Direta</v>
      </c>
      <c r="G63805" s="327">
        <f>'Composições Desp. Diretas'!EE71</f>
        <v>0</v>
      </c>
    </row>
    <row r="63806" spans="1:7" x14ac:dyDescent="0.25">
      <c r="A63806" s="319">
        <f>'Comp. Desp. Indiretas'!$ED$7</f>
        <v>0</v>
      </c>
      <c r="B63806" s="314">
        <f>'Composições Desp. Diretas'!$A$72</f>
        <v>0</v>
      </c>
      <c r="C63806" s="314" t="str">
        <f>EAP!$C$11</f>
        <v>PP03</v>
      </c>
      <c r="D63806" s="315">
        <f>'Composições Desp. Diretas'!$C$72</f>
        <v>0</v>
      </c>
      <c r="E63806" s="314" t="str">
        <f>Resumo!$R$5</f>
        <v>Despesa</v>
      </c>
      <c r="F63806" s="314" t="str">
        <f>Resumo!$R$7</f>
        <v>Despesa Direta</v>
      </c>
      <c r="G63806" s="327">
        <f>'Composições Desp. Diretas'!EE72</f>
        <v>0</v>
      </c>
    </row>
    <row r="63807" spans="1:7" x14ac:dyDescent="0.25">
      <c r="A63807" s="319">
        <f>'Comp. Desp. Indiretas'!$ED$7</f>
        <v>0</v>
      </c>
      <c r="B63807" s="314">
        <f>'Composições Desp. Diretas'!$A$73</f>
        <v>0</v>
      </c>
      <c r="C63807" s="314" t="str">
        <f>EAP!$C$11</f>
        <v>PP03</v>
      </c>
      <c r="D63807" s="315">
        <f>'Composições Desp. Diretas'!$C$73</f>
        <v>0</v>
      </c>
      <c r="E63807" s="314" t="str">
        <f>Resumo!$R$5</f>
        <v>Despesa</v>
      </c>
      <c r="F63807" s="314" t="str">
        <f>Resumo!$R$7</f>
        <v>Despesa Direta</v>
      </c>
      <c r="G63807" s="327">
        <f>'Composições Desp. Diretas'!EE73</f>
        <v>0</v>
      </c>
    </row>
    <row r="63808" spans="1:7" x14ac:dyDescent="0.25">
      <c r="A63808" s="319">
        <f>'Comp. Desp. Indiretas'!$ED$7</f>
        <v>0</v>
      </c>
      <c r="B63808" s="314">
        <f>'Composições Desp. Diretas'!$A$74</f>
        <v>0</v>
      </c>
      <c r="C63808" s="314" t="str">
        <f>EAP!$C$11</f>
        <v>PP03</v>
      </c>
      <c r="D63808" s="315">
        <f>'Composições Desp. Diretas'!$C$74</f>
        <v>0</v>
      </c>
      <c r="E63808" s="314" t="str">
        <f>Resumo!$R$5</f>
        <v>Despesa</v>
      </c>
      <c r="F63808" s="314" t="str">
        <f>Resumo!$R$7</f>
        <v>Despesa Direta</v>
      </c>
      <c r="G63808" s="327">
        <f>'Composições Desp. Diretas'!EE74</f>
        <v>0</v>
      </c>
    </row>
    <row r="63809" spans="1:7" x14ac:dyDescent="0.25">
      <c r="A63809" s="319">
        <f>'Comp. Desp. Indiretas'!$ED$7</f>
        <v>0</v>
      </c>
      <c r="B63809" s="314">
        <f>'Composições Desp. Diretas'!$A$75</f>
        <v>0</v>
      </c>
      <c r="C63809" s="314" t="str">
        <f>EAP!$C$11</f>
        <v>PP03</v>
      </c>
      <c r="D63809" s="315">
        <f>'Composições Desp. Diretas'!$C$75</f>
        <v>0</v>
      </c>
      <c r="E63809" s="314" t="str">
        <f>Resumo!$R$5</f>
        <v>Despesa</v>
      </c>
      <c r="F63809" s="314" t="str">
        <f>Resumo!$R$7</f>
        <v>Despesa Direta</v>
      </c>
      <c r="G63809" s="327">
        <f>'Composições Desp. Diretas'!EE75</f>
        <v>0</v>
      </c>
    </row>
    <row r="63810" spans="1:7" x14ac:dyDescent="0.25">
      <c r="A63810" s="319">
        <f>'Comp. Desp. Indiretas'!$ED$7</f>
        <v>0</v>
      </c>
      <c r="B63810" s="314">
        <f>'Composições Desp. Diretas'!$A$76</f>
        <v>0</v>
      </c>
      <c r="C63810" s="314" t="str">
        <f>EAP!$C$11</f>
        <v>PP03</v>
      </c>
      <c r="D63810" s="315">
        <f>'Composições Desp. Diretas'!$C$76</f>
        <v>0</v>
      </c>
      <c r="E63810" s="314" t="str">
        <f>Resumo!$R$5</f>
        <v>Despesa</v>
      </c>
      <c r="F63810" s="314" t="str">
        <f>Resumo!$R$7</f>
        <v>Despesa Direta</v>
      </c>
      <c r="G63810" s="327">
        <f>'Composições Desp. Diretas'!EE76</f>
        <v>0</v>
      </c>
    </row>
    <row r="63811" spans="1:7" x14ac:dyDescent="0.25">
      <c r="A63811" s="319">
        <f>'Comp. Desp. Indiretas'!$ED$7</f>
        <v>0</v>
      </c>
      <c r="B63811" s="314">
        <f>'Composições Desp. Diretas'!$A$77</f>
        <v>0</v>
      </c>
      <c r="C63811" s="314" t="str">
        <f>EAP!$C$11</f>
        <v>PP03</v>
      </c>
      <c r="D63811" s="315">
        <f>'Composições Desp. Diretas'!$C$77</f>
        <v>0</v>
      </c>
      <c r="E63811" s="314" t="str">
        <f>Resumo!$R$5</f>
        <v>Despesa</v>
      </c>
      <c r="F63811" s="314" t="str">
        <f>Resumo!$R$7</f>
        <v>Despesa Direta</v>
      </c>
      <c r="G63811" s="327">
        <f>'Composições Desp. Diretas'!EE77</f>
        <v>0</v>
      </c>
    </row>
    <row r="63812" spans="1:7" x14ac:dyDescent="0.25">
      <c r="A63812" s="319">
        <f>'Comp. Desp. Indiretas'!$ED$7</f>
        <v>0</v>
      </c>
      <c r="B63812" s="314">
        <f>'Composições Desp. Diretas'!$A$78</f>
        <v>0</v>
      </c>
      <c r="C63812" s="314" t="str">
        <f>EAP!$C$11</f>
        <v>PP03</v>
      </c>
      <c r="D63812" s="315">
        <f>'Composições Desp. Diretas'!$C$78</f>
        <v>0</v>
      </c>
      <c r="E63812" s="314" t="str">
        <f>Resumo!$R$5</f>
        <v>Despesa</v>
      </c>
      <c r="F63812" s="314" t="str">
        <f>Resumo!$R$7</f>
        <v>Despesa Direta</v>
      </c>
      <c r="G63812" s="327">
        <f>'Composições Desp. Diretas'!EE78</f>
        <v>0</v>
      </c>
    </row>
    <row r="63821" spans="1:7" x14ac:dyDescent="0.25">
      <c r="A63821" s="319">
        <f>'Comp. Desp. Indiretas'!$ED$7</f>
        <v>0</v>
      </c>
      <c r="B63821" s="314">
        <f>'Composições Desp. Diretas'!$A$79</f>
        <v>0</v>
      </c>
      <c r="C63821" s="314" t="str">
        <f>EAP!$C$11</f>
        <v>PP03</v>
      </c>
      <c r="D63821" s="315">
        <f>'Composições Desp. Diretas'!$C$79</f>
        <v>0</v>
      </c>
      <c r="E63821" s="314" t="str">
        <f>Resumo!$R$5</f>
        <v>Despesa</v>
      </c>
      <c r="F63821" s="314" t="str">
        <f>Resumo!$R$7</f>
        <v>Despesa Direta</v>
      </c>
      <c r="G63821" s="327">
        <f>'Composições Desp. Diretas'!EE79</f>
        <v>0</v>
      </c>
    </row>
    <row r="64659" spans="1:7" x14ac:dyDescent="0.25">
      <c r="A64659" s="319">
        <f>'Comp. Desp. Indiretas'!$ED$7</f>
        <v>0</v>
      </c>
      <c r="D64659" s="315" t="str">
        <f>'CRONOG. DE RECEBIMENTO'!$A$5</f>
        <v>Monitoramento da Qualidade do Ar</v>
      </c>
      <c r="E64659" s="314" t="str">
        <f>Resumo!$R$4</f>
        <v>Receita</v>
      </c>
      <c r="F64659" s="314" t="str">
        <f>Resumo!$R$4</f>
        <v>Receita</v>
      </c>
      <c r="G64659" s="327">
        <f>'CRONOG. DE RECEBIMENTO'!BH5</f>
        <v>0</v>
      </c>
    </row>
    <row r="64660" spans="1:7" x14ac:dyDescent="0.25">
      <c r="A64660" s="319">
        <f>'Comp. Desp. Indiretas'!$ED$7</f>
        <v>0</v>
      </c>
      <c r="D64660" s="315" t="str">
        <f>'CRONOG. DE RECEBIMENTO'!$A$6</f>
        <v>Monitoramento de Ruído</v>
      </c>
      <c r="E64660" s="314" t="str">
        <f>Resumo!$R$4</f>
        <v>Receita</v>
      </c>
      <c r="F64660" s="314" t="str">
        <f>Resumo!$R$4</f>
        <v>Receita</v>
      </c>
      <c r="G64660" s="327">
        <f>'CRONOG. DE RECEBIMENTO'!BH6</f>
        <v>0</v>
      </c>
    </row>
    <row r="64661" spans="1:7" x14ac:dyDescent="0.25">
      <c r="A64661" s="319">
        <f>'Comp. Desp. Indiretas'!$ED$7</f>
        <v>0</v>
      </c>
      <c r="D64661" s="315" t="str">
        <f>'CRONOG. DE RECEBIMENTO'!$A$7</f>
        <v>Monitoramento de Efluentes Industriais</v>
      </c>
      <c r="E64661" s="314" t="str">
        <f>Resumo!$R$4</f>
        <v>Receita</v>
      </c>
      <c r="F64661" s="314" t="str">
        <f>Resumo!$R$4</f>
        <v>Receita</v>
      </c>
      <c r="G64661" s="327">
        <f>'CRONOG. DE RECEBIMENTO'!BH7</f>
        <v>0</v>
      </c>
    </row>
    <row r="64689" spans="1:7" x14ac:dyDescent="0.25">
      <c r="A64689" s="319">
        <f>'Comp. Desp. Indiretas'!$ED$7</f>
        <v>0</v>
      </c>
      <c r="D64689" s="315" t="str">
        <f>Resumo!$R$8</f>
        <v>Imposto</v>
      </c>
      <c r="E64689" s="314" t="str">
        <f>Resumo!$R$5</f>
        <v>Despesa</v>
      </c>
      <c r="F64689" s="314" t="str">
        <f>Resumo!$R$8</f>
        <v>Imposto</v>
      </c>
      <c r="G64689" s="327">
        <f>'CRONOG. DE RECEBIMENTO'!BH10</f>
        <v>0</v>
      </c>
    </row>
    <row r="64690" spans="1:7" x14ac:dyDescent="0.25">
      <c r="A64690" s="319">
        <f>'Comp. Desp. Indiretas'!$ED$7</f>
        <v>0</v>
      </c>
      <c r="D64690" s="315" t="str">
        <f>Resumo!$R$9</f>
        <v>Overhead</v>
      </c>
      <c r="E64690" s="314" t="str">
        <f>Resumo!$R$9</f>
        <v>Overhead</v>
      </c>
      <c r="F64690" s="314" t="str">
        <f>Resumo!$R$9</f>
        <v>Overhead</v>
      </c>
      <c r="G64690" s="327">
        <f>'CRONOG. DE RECEBIMENTO'!BH15</f>
        <v>0</v>
      </c>
    </row>
    <row r="64691" spans="1:7" x14ac:dyDescent="0.25">
      <c r="A64691" s="319">
        <f>'Comp. Desp. Indiretas'!$ED$7</f>
        <v>0</v>
      </c>
      <c r="D64691" s="315" t="str">
        <f>Resumo!$R$10</f>
        <v>Margem</v>
      </c>
      <c r="E64691" s="314" t="str">
        <f>Resumo!$R$10</f>
        <v>Margem</v>
      </c>
      <c r="F64691" s="314" t="str">
        <f>Resumo!$R$10</f>
        <v>Margem</v>
      </c>
      <c r="G64691" s="327">
        <f>'CRONOG. DE RECEBIMENTO'!BH17</f>
        <v>0</v>
      </c>
    </row>
    <row r="64692" spans="1:7" x14ac:dyDescent="0.25">
      <c r="A64692" s="319">
        <f>'Comp. Desp. Indiretas'!$ED$7</f>
        <v>0</v>
      </c>
      <c r="D64692" s="315" t="str">
        <f>Resumo!$R$11</f>
        <v>Risco</v>
      </c>
      <c r="E64692" s="314" t="str">
        <f>Resumo!$R$11</f>
        <v>Risco</v>
      </c>
      <c r="F64692" s="314" t="str">
        <f>Resumo!$R$11</f>
        <v>Risco</v>
      </c>
      <c r="G64692" s="327">
        <f>'CRONOG. DE RECEBIMENTO'!BH16</f>
        <v>0</v>
      </c>
    </row>
    <row r="64693" spans="1:7" x14ac:dyDescent="0.25">
      <c r="A64693" s="319">
        <f>'Comp. Desp. Indiretas'!$ED$7</f>
        <v>0</v>
      </c>
      <c r="D64693" s="315" t="str">
        <f>'CRONOG. DE RECEBIMENTO'!$A$11</f>
        <v>TOTAL MENSAL - RECEITA LÍQUIDA</v>
      </c>
      <c r="E64693" s="314" t="str">
        <f>Resumo!$R$4</f>
        <v>Receita</v>
      </c>
      <c r="F64693" s="314" t="str">
        <f>'CRONOG. DE RECEBIMENTO'!$A$11</f>
        <v>TOTAL MENSAL - RECEITA LÍQUIDA</v>
      </c>
      <c r="G64693" s="327">
        <f>'CRONOG. DE RECEBIMENTO'!$BH$11</f>
        <v>0</v>
      </c>
    </row>
    <row r="64694" spans="1:7" x14ac:dyDescent="0.25">
      <c r="A64694" s="319">
        <f>'Comp. Desp. Indiretas'!$ED$7</f>
        <v>0</v>
      </c>
      <c r="D64694" s="315" t="str">
        <f>'CRONOG. DE RECEBIMENTO'!$A$12</f>
        <v>TOTAL ACUMULADO - RECEITA LÍQUIDA</v>
      </c>
      <c r="E64694" s="314" t="str">
        <f>Resumo!$R$4</f>
        <v>Receita</v>
      </c>
      <c r="F64694" s="314" t="str">
        <f>'CRONOG. DE RECEBIMENTO'!$A$12</f>
        <v>TOTAL ACUMULADO - RECEITA LÍQUIDA</v>
      </c>
      <c r="G64694" s="327">
        <f>'CRONOG. DE RECEBIMENTO'!$BH$12</f>
        <v>17472.697328999995</v>
      </c>
    </row>
    <row r="64695" spans="1:7" x14ac:dyDescent="0.25">
      <c r="A64695" s="319">
        <f>'Comp. Desp. Indiretas'!$ED$7</f>
        <v>0</v>
      </c>
      <c r="D64695" s="315" t="str">
        <f>'CRONOG. DE RECEBIMENTO'!$A$38</f>
        <v>Monitoramento da Qualidade do Ar</v>
      </c>
      <c r="E64695" s="314" t="str">
        <f>Resumo!$R$12</f>
        <v>Recebimento Cliente</v>
      </c>
      <c r="F64695" s="314" t="str">
        <f>Resumo!$R$12</f>
        <v>Recebimento Cliente</v>
      </c>
      <c r="G64695" s="327">
        <f>'CRONOG. DE RECEBIMENTO'!$BH$38</f>
        <v>0</v>
      </c>
    </row>
    <row r="64696" spans="1:7" x14ac:dyDescent="0.25">
      <c r="A64696" s="319">
        <f>'Comp. Desp. Indiretas'!$ED$7</f>
        <v>0</v>
      </c>
      <c r="D64696" s="315" t="str">
        <f>'CRONOG. DE RECEBIMENTO'!$A$39</f>
        <v>Monitoramento de Ruído</v>
      </c>
      <c r="E64696" s="314" t="str">
        <f>Resumo!$R$12</f>
        <v>Recebimento Cliente</v>
      </c>
      <c r="F64696" s="314" t="str">
        <f>Resumo!$R$12</f>
        <v>Recebimento Cliente</v>
      </c>
      <c r="G64696" s="327">
        <f>'CRONOG. DE RECEBIMENTO'!$BH$39</f>
        <v>0</v>
      </c>
    </row>
    <row r="64697" spans="1:7" x14ac:dyDescent="0.25">
      <c r="A64697" s="319">
        <f>'Comp. Desp. Indiretas'!$ED$7</f>
        <v>0</v>
      </c>
      <c r="D64697" s="315" t="str">
        <f>'CRONOG. DE RECEBIMENTO'!$A$40</f>
        <v>Monitoramento de Efluentes Industriais</v>
      </c>
      <c r="E64697" s="314" t="str">
        <f>Resumo!$R$12</f>
        <v>Recebimento Cliente</v>
      </c>
      <c r="F64697" s="314" t="str">
        <f>Resumo!$R$12</f>
        <v>Recebimento Cliente</v>
      </c>
      <c r="G64697" s="327">
        <f>'CRONOG. DE RECEBIMENTO'!$BH$40</f>
        <v>0</v>
      </c>
    </row>
    <row r="64725" spans="1:7" x14ac:dyDescent="0.25">
      <c r="A64725" s="319">
        <f>'Comp. Desp. Indiretas'!$EE$7</f>
        <v>0</v>
      </c>
      <c r="B64725" s="314" t="str">
        <f>'Comp. Desp. Indiretas'!$A$9</f>
        <v>MOC</v>
      </c>
      <c r="D64725" s="315" t="str">
        <f>'Comp. Desp. Indiretas'!$C$9</f>
        <v>DIRETOR TÉCNICO</v>
      </c>
      <c r="E64725" s="314" t="str">
        <f>Resumo!$R$5</f>
        <v>Despesa</v>
      </c>
      <c r="F64725" s="314" t="str">
        <f>Resumo!$R$6</f>
        <v>Despesa Indireta</v>
      </c>
      <c r="G64725" s="327">
        <f>'Comp. Desp. Indiretas'!EE9</f>
        <v>0</v>
      </c>
    </row>
    <row r="64726" spans="1:7" x14ac:dyDescent="0.25">
      <c r="A64726" s="319">
        <f>'Comp. Desp. Indiretas'!$EE$7</f>
        <v>0</v>
      </c>
      <c r="B64726" s="314" t="str">
        <f>'Comp. Desp. Indiretas'!$A$10</f>
        <v>MOC</v>
      </c>
      <c r="D64726" s="315" t="str">
        <f>'Comp. Desp. Indiretas'!$C$10</f>
        <v>GERENTE DE PROJETO</v>
      </c>
      <c r="E64726" s="314" t="str">
        <f>Resumo!$R$5</f>
        <v>Despesa</v>
      </c>
      <c r="F64726" s="314" t="str">
        <f>Resumo!$R$6</f>
        <v>Despesa Indireta</v>
      </c>
      <c r="G64726" s="327">
        <f>'Comp. Desp. Indiretas'!EE10</f>
        <v>0</v>
      </c>
    </row>
    <row r="64727" spans="1:7" x14ac:dyDescent="0.25">
      <c r="A64727" s="319">
        <f>'Comp. Desp. Indiretas'!$EE$7</f>
        <v>0</v>
      </c>
      <c r="B64727" s="314" t="str">
        <f>'Comp. Desp. Indiretas'!$A$11</f>
        <v>MOC</v>
      </c>
      <c r="D64727" s="315" t="str">
        <f>'Comp. Desp. Indiretas'!$C$11</f>
        <v>COORD. DE PROJETO</v>
      </c>
      <c r="E64727" s="314" t="str">
        <f>Resumo!$R$5</f>
        <v>Despesa</v>
      </c>
      <c r="F64727" s="314" t="str">
        <f>Resumo!$R$6</f>
        <v>Despesa Indireta</v>
      </c>
      <c r="G64727" s="327">
        <f>'Comp. Desp. Indiretas'!EE11</f>
        <v>0</v>
      </c>
    </row>
    <row r="64728" spans="1:7" x14ac:dyDescent="0.25">
      <c r="A64728" s="319">
        <f>'Comp. Desp. Indiretas'!$EE$7</f>
        <v>0</v>
      </c>
      <c r="B64728" s="314" t="str">
        <f>'Comp. Desp. Indiretas'!$A$12</f>
        <v>MOC</v>
      </c>
      <c r="D64728" s="315" t="str">
        <f>'Comp. Desp. Indiretas'!$C$12</f>
        <v>COORD. OPERACIONAL</v>
      </c>
      <c r="E64728" s="314" t="str">
        <f>Resumo!$R$5</f>
        <v>Despesa</v>
      </c>
      <c r="F64728" s="314" t="str">
        <f>Resumo!$R$6</f>
        <v>Despesa Indireta</v>
      </c>
      <c r="G64728" s="327">
        <f>'Comp. Desp. Indiretas'!EE12</f>
        <v>0</v>
      </c>
    </row>
    <row r="64729" spans="1:7" x14ac:dyDescent="0.25">
      <c r="A64729" s="319">
        <f>'Comp. Desp. Indiretas'!$EE$7</f>
        <v>0</v>
      </c>
      <c r="B64729" s="314" t="str">
        <f>'Comp. Desp. Indiretas'!$A$13</f>
        <v>MOC</v>
      </c>
      <c r="D64729" s="315" t="str">
        <f>'Comp. Desp. Indiretas'!$C$13</f>
        <v>ANALISTA DE PROJETOS SENIOR</v>
      </c>
      <c r="E64729" s="314" t="str">
        <f>Resumo!$R$5</f>
        <v>Despesa</v>
      </c>
      <c r="F64729" s="314" t="str">
        <f>Resumo!$R$6</f>
        <v>Despesa Indireta</v>
      </c>
      <c r="G64729" s="327">
        <f>'Comp. Desp. Indiretas'!EE13</f>
        <v>0</v>
      </c>
    </row>
    <row r="64730" spans="1:7" x14ac:dyDescent="0.25">
      <c r="A64730" s="319">
        <f>'Comp. Desp. Indiretas'!$EE$7</f>
        <v>0</v>
      </c>
      <c r="B64730" s="314" t="str">
        <f>'Comp. Desp. Indiretas'!$A$14</f>
        <v>MOC</v>
      </c>
      <c r="D64730" s="315" t="str">
        <f>'Comp. Desp. Indiretas'!$C$14</f>
        <v>ANALISTA DE PROJETOS PLENO</v>
      </c>
      <c r="E64730" s="314" t="str">
        <f>Resumo!$R$5</f>
        <v>Despesa</v>
      </c>
      <c r="F64730" s="314" t="str">
        <f>Resumo!$R$6</f>
        <v>Despesa Indireta</v>
      </c>
      <c r="G64730" s="327">
        <f>'Comp. Desp. Indiretas'!EE14</f>
        <v>0</v>
      </c>
    </row>
    <row r="64731" spans="1:7" x14ac:dyDescent="0.25">
      <c r="A64731" s="319">
        <f>'Comp. Desp. Indiretas'!$EE$7</f>
        <v>0</v>
      </c>
      <c r="B64731" s="314" t="str">
        <f>'Comp. Desp. Indiretas'!$A$15</f>
        <v>MOC</v>
      </c>
      <c r="D64731" s="315" t="str">
        <f>'Comp. Desp. Indiretas'!$C$15</f>
        <v>ANALISTA DE PROJETOS JUNIOR</v>
      </c>
      <c r="E64731" s="314" t="str">
        <f>Resumo!$R$5</f>
        <v>Despesa</v>
      </c>
      <c r="F64731" s="314" t="str">
        <f>Resumo!$R$6</f>
        <v>Despesa Indireta</v>
      </c>
      <c r="G64731" s="327">
        <f>'Comp. Desp. Indiretas'!EE15</f>
        <v>0</v>
      </c>
    </row>
    <row r="64732" spans="1:7" x14ac:dyDescent="0.25">
      <c r="A64732" s="319">
        <f>'Comp. Desp. Indiretas'!$EE$7</f>
        <v>0</v>
      </c>
      <c r="B64732" s="314" t="str">
        <f>'Comp. Desp. Indiretas'!$A$16</f>
        <v>MOC</v>
      </c>
      <c r="D64732" s="315" t="str">
        <f>'Comp. Desp. Indiretas'!$C$16</f>
        <v>TÉCNICO OPERACIONAL</v>
      </c>
      <c r="E64732" s="314" t="str">
        <f>Resumo!$R$5</f>
        <v>Despesa</v>
      </c>
      <c r="F64732" s="314" t="str">
        <f>Resumo!$R$6</f>
        <v>Despesa Indireta</v>
      </c>
      <c r="G64732" s="327">
        <f>'Comp. Desp. Indiretas'!EE16</f>
        <v>0</v>
      </c>
    </row>
    <row r="64733" spans="1:7" x14ac:dyDescent="0.25">
      <c r="A64733" s="319">
        <f>'Comp. Desp. Indiretas'!$EE$7</f>
        <v>0</v>
      </c>
      <c r="B64733" s="314" t="str">
        <f>'Comp. Desp. Indiretas'!$A$17</f>
        <v>MOC</v>
      </c>
      <c r="D64733" s="315" t="str">
        <f>'Comp. Desp. Indiretas'!$C$17</f>
        <v>TÉCNICO OPERACIONAL - C/ PERICULOSIDADE</v>
      </c>
      <c r="E64733" s="314" t="str">
        <f>Resumo!$R$5</f>
        <v>Despesa</v>
      </c>
      <c r="F64733" s="314" t="str">
        <f>Resumo!$R$6</f>
        <v>Despesa Indireta</v>
      </c>
      <c r="G64733" s="327">
        <f>'Comp. Desp. Indiretas'!EE17</f>
        <v>0</v>
      </c>
    </row>
    <row r="64734" spans="1:7" x14ac:dyDescent="0.25">
      <c r="A64734" s="319">
        <f>'Comp. Desp. Indiretas'!$EE$7</f>
        <v>0</v>
      </c>
      <c r="B64734" s="314" t="str">
        <f>'Comp. Desp. Indiretas'!$A$18</f>
        <v>MOC</v>
      </c>
      <c r="D64734" s="315" t="str">
        <f>'Comp. Desp. Indiretas'!$C$18</f>
        <v>ANALISTA DE GEOPROCESSAMENTO</v>
      </c>
      <c r="E64734" s="314" t="str">
        <f>Resumo!$R$5</f>
        <v>Despesa</v>
      </c>
      <c r="F64734" s="314" t="str">
        <f>Resumo!$R$6</f>
        <v>Despesa Indireta</v>
      </c>
      <c r="G64734" s="327">
        <f>'Comp. Desp. Indiretas'!EE18</f>
        <v>0</v>
      </c>
    </row>
    <row r="64735" spans="1:7" x14ac:dyDescent="0.25">
      <c r="A64735" s="319">
        <f>'Comp. Desp. Indiretas'!$EE$7</f>
        <v>0</v>
      </c>
      <c r="B64735" s="314" t="str">
        <f>'Comp. Desp. Indiretas'!$A$19</f>
        <v>MOC</v>
      </c>
      <c r="D64735" s="315" t="str">
        <f>'Comp. Desp. Indiretas'!$C$19</f>
        <v>ASSISTENTE DE PROJETOS</v>
      </c>
      <c r="E64735" s="314" t="str">
        <f>Resumo!$R$5</f>
        <v>Despesa</v>
      </c>
      <c r="F64735" s="314" t="str">
        <f>Resumo!$R$6</f>
        <v>Despesa Indireta</v>
      </c>
      <c r="G64735" s="327">
        <f>'Comp. Desp. Indiretas'!EE19</f>
        <v>0</v>
      </c>
    </row>
    <row r="64736" spans="1:7" x14ac:dyDescent="0.25">
      <c r="A64736" s="319">
        <f>'Comp. Desp. Indiretas'!$EE$7</f>
        <v>0</v>
      </c>
      <c r="B64736" s="314" t="str">
        <f>'Comp. Desp. Indiretas'!$A$20</f>
        <v>MOC</v>
      </c>
      <c r="D64736" s="315" t="str">
        <f>'Comp. Desp. Indiretas'!$C$20</f>
        <v>AUXILIAR TÉCNICO</v>
      </c>
      <c r="E64736" s="314" t="str">
        <f>Resumo!$R$5</f>
        <v>Despesa</v>
      </c>
      <c r="F64736" s="314" t="str">
        <f>Resumo!$R$6</f>
        <v>Despesa Indireta</v>
      </c>
      <c r="G64736" s="327">
        <f>'Comp. Desp. Indiretas'!EE20</f>
        <v>0</v>
      </c>
    </row>
    <row r="64737" spans="1:7" x14ac:dyDescent="0.25">
      <c r="A64737" s="319">
        <f>'Comp. Desp. Indiretas'!$EE$7</f>
        <v>0</v>
      </c>
      <c r="B64737" s="314" t="str">
        <f>'Comp. Desp. Indiretas'!$A$21</f>
        <v>MOC</v>
      </c>
      <c r="D64737" s="315" t="str">
        <f>'Comp. Desp. Indiretas'!$C$21</f>
        <v>ESTAGIÁRIO TÉCNICO</v>
      </c>
      <c r="E64737" s="314" t="str">
        <f>Resumo!$R$5</f>
        <v>Despesa</v>
      </c>
      <c r="F64737" s="314" t="str">
        <f>Resumo!$R$6</f>
        <v>Despesa Indireta</v>
      </c>
      <c r="G64737" s="327">
        <f>'Comp. Desp. Indiretas'!EE21</f>
        <v>0</v>
      </c>
    </row>
    <row r="64738" spans="1:7" x14ac:dyDescent="0.25">
      <c r="A64738" s="319">
        <f>'Comp. Desp. Indiretas'!$EE$7</f>
        <v>0</v>
      </c>
      <c r="B64738" s="314" t="str">
        <f>'Comp. Desp. Indiretas'!$A$22</f>
        <v>MOC</v>
      </c>
      <c r="D64738" s="315" t="str">
        <f>'Comp. Desp. Indiretas'!$C$22</f>
        <v>ANALISTA FINANCEIRO</v>
      </c>
      <c r="E64738" s="314" t="str">
        <f>Resumo!$R$5</f>
        <v>Despesa</v>
      </c>
      <c r="F64738" s="314" t="str">
        <f>Resumo!$R$6</f>
        <v>Despesa Indireta</v>
      </c>
      <c r="G64738" s="327">
        <f>'Comp. Desp. Indiretas'!EE22</f>
        <v>0</v>
      </c>
    </row>
    <row r="64739" spans="1:7" x14ac:dyDescent="0.25">
      <c r="A64739" s="319">
        <f>'Comp. Desp. Indiretas'!$EE$7</f>
        <v>0</v>
      </c>
      <c r="B64739" s="314" t="str">
        <f>'Comp. Desp. Indiretas'!$A$23</f>
        <v>MOC</v>
      </c>
      <c r="D64739" s="315" t="str">
        <f>'Comp. Desp. Indiretas'!$C$23</f>
        <v>ANALISTA DE SUPRIMENTOS</v>
      </c>
      <c r="E64739" s="314" t="str">
        <f>Resumo!$R$5</f>
        <v>Despesa</v>
      </c>
      <c r="F64739" s="314" t="str">
        <f>Resumo!$R$6</f>
        <v>Despesa Indireta</v>
      </c>
      <c r="G64739" s="327">
        <f>'Comp. Desp. Indiretas'!EE23</f>
        <v>0</v>
      </c>
    </row>
    <row r="64740" spans="1:7" x14ac:dyDescent="0.25">
      <c r="A64740" s="319">
        <f>'Comp. Desp. Indiretas'!$EE$7</f>
        <v>0</v>
      </c>
      <c r="B64740" s="314" t="str">
        <f>'Comp. Desp. Indiretas'!$A$24</f>
        <v>DG</v>
      </c>
      <c r="D64740" s="315" t="str">
        <f>'Comp. Desp. Indiretas'!$C$24</f>
        <v>HOSPEDAGEM - NIVEL 1</v>
      </c>
      <c r="E64740" s="314" t="str">
        <f>Resumo!$R$5</f>
        <v>Despesa</v>
      </c>
      <c r="F64740" s="314" t="str">
        <f>Resumo!$R$6</f>
        <v>Despesa Indireta</v>
      </c>
      <c r="G64740" s="327">
        <f>'Comp. Desp. Indiretas'!EE24</f>
        <v>0</v>
      </c>
    </row>
    <row r="64741" spans="1:7" x14ac:dyDescent="0.25">
      <c r="A64741" s="319">
        <f>'Comp. Desp. Indiretas'!$EE$7</f>
        <v>0</v>
      </c>
      <c r="B64741" s="314" t="str">
        <f>'Comp. Desp. Indiretas'!$A$25</f>
        <v>DG</v>
      </c>
      <c r="D64741" s="315" t="str">
        <f>'Comp. Desp. Indiretas'!$C$25</f>
        <v>HOSPEDAGEM - NIVEL 2</v>
      </c>
      <c r="E64741" s="314" t="str">
        <f>Resumo!$R$5</f>
        <v>Despesa</v>
      </c>
      <c r="F64741" s="314" t="str">
        <f>Resumo!$R$6</f>
        <v>Despesa Indireta</v>
      </c>
      <c r="G64741" s="327">
        <f>'Comp. Desp. Indiretas'!EE25</f>
        <v>0</v>
      </c>
    </row>
    <row r="64742" spans="1:7" x14ac:dyDescent="0.25">
      <c r="A64742" s="319">
        <f>'Comp. Desp. Indiretas'!$EE$7</f>
        <v>0</v>
      </c>
      <c r="B64742" s="314" t="str">
        <f>'Comp. Desp. Indiretas'!$A$26</f>
        <v>DG</v>
      </c>
      <c r="D64742" s="315" t="str">
        <f>'Comp. Desp. Indiretas'!$C$26</f>
        <v>HOSPEDAGEM - NIVEL 3</v>
      </c>
      <c r="E64742" s="314" t="str">
        <f>Resumo!$R$5</f>
        <v>Despesa</v>
      </c>
      <c r="F64742" s="314" t="str">
        <f>Resumo!$R$6</f>
        <v>Despesa Indireta</v>
      </c>
      <c r="G64742" s="327">
        <f>'Comp. Desp. Indiretas'!EE26</f>
        <v>0</v>
      </c>
    </row>
    <row r="64743" spans="1:7" x14ac:dyDescent="0.25">
      <c r="A64743" s="319">
        <f>'Comp. Desp. Indiretas'!$EE$7</f>
        <v>0</v>
      </c>
      <c r="B64743" s="314" t="str">
        <f>'Comp. Desp. Indiretas'!$A$27</f>
        <v>DG</v>
      </c>
      <c r="D64743" s="315" t="str">
        <f>'Comp. Desp. Indiretas'!$C$27</f>
        <v>LOCAÇÃO DE BASE OPERACIONAL</v>
      </c>
      <c r="E64743" s="314" t="str">
        <f>Resumo!$R$5</f>
        <v>Despesa</v>
      </c>
      <c r="F64743" s="314" t="str">
        <f>Resumo!$R$6</f>
        <v>Despesa Indireta</v>
      </c>
      <c r="G64743" s="327">
        <f>'Comp. Desp. Indiretas'!EE27</f>
        <v>0</v>
      </c>
    </row>
    <row r="64744" spans="1:7" x14ac:dyDescent="0.25">
      <c r="A64744" s="319">
        <f>'Comp. Desp. Indiretas'!$EE$7</f>
        <v>0</v>
      </c>
      <c r="B64744" s="314" t="str">
        <f>'Comp. Desp. Indiretas'!$A$28</f>
        <v>DG</v>
      </c>
      <c r="D64744" s="315" t="str">
        <f>'Comp. Desp. Indiretas'!$C$28</f>
        <v>ALIMENTAÇÃO - NIVEL 1</v>
      </c>
      <c r="E64744" s="314" t="str">
        <f>Resumo!$R$5</f>
        <v>Despesa</v>
      </c>
      <c r="F64744" s="314" t="str">
        <f>Resumo!$R$6</f>
        <v>Despesa Indireta</v>
      </c>
      <c r="G64744" s="327">
        <f>'Comp. Desp. Indiretas'!EE28</f>
        <v>0</v>
      </c>
    </row>
    <row r="64745" spans="1:7" x14ac:dyDescent="0.25">
      <c r="A64745" s="319">
        <f>'Comp. Desp. Indiretas'!$EE$7</f>
        <v>0</v>
      </c>
      <c r="B64745" s="314" t="str">
        <f>'Comp. Desp. Indiretas'!$A$29</f>
        <v>DG</v>
      </c>
      <c r="D64745" s="315" t="str">
        <f>'Comp. Desp. Indiretas'!$C$29</f>
        <v>ALIMENTAÇÃO - NIVEL 2</v>
      </c>
      <c r="E64745" s="314" t="str">
        <f>Resumo!$R$5</f>
        <v>Despesa</v>
      </c>
      <c r="F64745" s="314" t="str">
        <f>Resumo!$R$6</f>
        <v>Despesa Indireta</v>
      </c>
      <c r="G64745" s="327">
        <f>'Comp. Desp. Indiretas'!EE29</f>
        <v>0</v>
      </c>
    </row>
    <row r="64746" spans="1:7" x14ac:dyDescent="0.25">
      <c r="A64746" s="319">
        <f>'Comp. Desp. Indiretas'!$EE$7</f>
        <v>0</v>
      </c>
      <c r="B64746" s="314" t="str">
        <f>'Comp. Desp. Indiretas'!$A$30</f>
        <v>DG</v>
      </c>
      <c r="D64746" s="315" t="str">
        <f>'Comp. Desp. Indiretas'!$C$30</f>
        <v>ALIMENTAÇÃO - NIVEL 3</v>
      </c>
      <c r="E64746" s="314" t="str">
        <f>Resumo!$R$5</f>
        <v>Despesa</v>
      </c>
      <c r="F64746" s="314" t="str">
        <f>Resumo!$R$6</f>
        <v>Despesa Indireta</v>
      </c>
      <c r="G64746" s="327">
        <f>'Comp. Desp. Indiretas'!EE30</f>
        <v>0</v>
      </c>
    </row>
    <row r="64747" spans="1:7" x14ac:dyDescent="0.25">
      <c r="A64747" s="319">
        <f>'Comp. Desp. Indiretas'!$EE$7</f>
        <v>0</v>
      </c>
      <c r="B64747" s="314" t="str">
        <f>'Comp. Desp. Indiretas'!$A$31</f>
        <v>DG</v>
      </c>
      <c r="D64747" s="315" t="str">
        <f>'Comp. Desp. Indiretas'!$C$31</f>
        <v>TELEFONIA</v>
      </c>
      <c r="E64747" s="314" t="str">
        <f>Resumo!$R$5</f>
        <v>Despesa</v>
      </c>
      <c r="F64747" s="314" t="str">
        <f>Resumo!$R$6</f>
        <v>Despesa Indireta</v>
      </c>
      <c r="G64747" s="327">
        <f>'Comp. Desp. Indiretas'!EE31</f>
        <v>0</v>
      </c>
    </row>
    <row r="64748" spans="1:7" x14ac:dyDescent="0.25">
      <c r="A64748" s="319">
        <f>'Comp. Desp. Indiretas'!$EE$7</f>
        <v>0</v>
      </c>
      <c r="B64748" s="314" t="str">
        <f>'Comp. Desp. Indiretas'!$A$32</f>
        <v>DG</v>
      </c>
      <c r="D64748" s="315" t="str">
        <f>'Comp. Desp. Indiretas'!$C$32</f>
        <v>ALUGUEL DE VEÍCULO LEVE MENSAL</v>
      </c>
      <c r="E64748" s="314" t="str">
        <f>Resumo!$R$5</f>
        <v>Despesa</v>
      </c>
      <c r="F64748" s="314" t="str">
        <f>Resumo!$R$6</f>
        <v>Despesa Indireta</v>
      </c>
      <c r="G64748" s="327">
        <f>'Comp. Desp. Indiretas'!EE32</f>
        <v>0</v>
      </c>
    </row>
    <row r="64749" spans="1:7" x14ac:dyDescent="0.25">
      <c r="A64749" s="319">
        <f>'Comp. Desp. Indiretas'!$EE$7</f>
        <v>0</v>
      </c>
      <c r="B64749" s="314" t="str">
        <f>'Comp. Desp. Indiretas'!$A$33</f>
        <v>DG</v>
      </c>
      <c r="D64749" s="315" t="str">
        <f>'Comp. Desp. Indiretas'!$C$33</f>
        <v>ALUGUEL DE VEICULO LEVE</v>
      </c>
      <c r="E64749" s="314" t="str">
        <f>Resumo!$R$5</f>
        <v>Despesa</v>
      </c>
      <c r="F64749" s="314" t="str">
        <f>Resumo!$R$6</f>
        <v>Despesa Indireta</v>
      </c>
      <c r="G64749" s="327">
        <f>'Comp. Desp. Indiretas'!EE33</f>
        <v>0</v>
      </c>
    </row>
    <row r="64750" spans="1:7" x14ac:dyDescent="0.25">
      <c r="A64750" s="319">
        <f>'Comp. Desp. Indiretas'!$EE$7</f>
        <v>0</v>
      </c>
      <c r="B64750" s="314" t="str">
        <f>'Comp. Desp. Indiretas'!$A$34</f>
        <v>DG</v>
      </c>
      <c r="D64750" s="315" t="str">
        <f>'Comp. Desp. Indiretas'!$C$34</f>
        <v>ALUGUEL CAMINHONTE</v>
      </c>
      <c r="E64750" s="314" t="str">
        <f>Resumo!$R$5</f>
        <v>Despesa</v>
      </c>
      <c r="F64750" s="314" t="str">
        <f>Resumo!$R$6</f>
        <v>Despesa Indireta</v>
      </c>
      <c r="G64750" s="327">
        <f>'Comp. Desp. Indiretas'!EE34</f>
        <v>0</v>
      </c>
    </row>
    <row r="64751" spans="1:7" x14ac:dyDescent="0.25">
      <c r="A64751" s="319">
        <f>'Comp. Desp. Indiretas'!$EE$7</f>
        <v>0</v>
      </c>
      <c r="B64751" s="314" t="str">
        <f>'Comp. Desp. Indiretas'!$A$35</f>
        <v>DG</v>
      </c>
      <c r="D64751" s="315" t="str">
        <f>'Comp. Desp. Indiretas'!$C$35</f>
        <v>AQUISIÇÃO DE VEICULO</v>
      </c>
      <c r="E64751" s="314" t="str">
        <f>Resumo!$R$5</f>
        <v>Despesa</v>
      </c>
      <c r="F64751" s="314" t="str">
        <f>Resumo!$R$6</f>
        <v>Despesa Indireta</v>
      </c>
      <c r="G64751" s="327">
        <f>'Comp. Desp. Indiretas'!EE35</f>
        <v>0</v>
      </c>
    </row>
    <row r="64752" spans="1:7" x14ac:dyDescent="0.25">
      <c r="A64752" s="319">
        <f>'Comp. Desp. Indiretas'!$EE$7</f>
        <v>0</v>
      </c>
      <c r="B64752" s="314" t="str">
        <f>'Comp. Desp. Indiretas'!$A$36</f>
        <v>DG</v>
      </c>
      <c r="D64752" s="315" t="str">
        <f>'Comp. Desp. Indiretas'!$C$36</f>
        <v>COMBUSTÍVEL - GASOLINA</v>
      </c>
      <c r="E64752" s="314" t="str">
        <f>Resumo!$R$5</f>
        <v>Despesa</v>
      </c>
      <c r="F64752" s="314" t="str">
        <f>Resumo!$R$6</f>
        <v>Despesa Indireta</v>
      </c>
      <c r="G64752" s="327">
        <f>'Comp. Desp. Indiretas'!EE36</f>
        <v>0</v>
      </c>
    </row>
    <row r="64753" spans="1:7" x14ac:dyDescent="0.25">
      <c r="A64753" s="319">
        <f>'Comp. Desp. Indiretas'!$EE$7</f>
        <v>0</v>
      </c>
      <c r="B64753" s="314" t="str">
        <f>'Comp. Desp. Indiretas'!$A$37</f>
        <v>DG</v>
      </c>
      <c r="D64753" s="315" t="str">
        <f>'Comp. Desp. Indiretas'!$C$37</f>
        <v>COMBUSTÍVEL - DIESEL</v>
      </c>
      <c r="E64753" s="314" t="str">
        <f>Resumo!$R$5</f>
        <v>Despesa</v>
      </c>
      <c r="F64753" s="314" t="str">
        <f>Resumo!$R$6</f>
        <v>Despesa Indireta</v>
      </c>
      <c r="G64753" s="327">
        <f>'Comp. Desp. Indiretas'!EE37</f>
        <v>0</v>
      </c>
    </row>
    <row r="64754" spans="1:7" x14ac:dyDescent="0.25">
      <c r="A64754" s="319">
        <f>'Comp. Desp. Indiretas'!$EE$7</f>
        <v>0</v>
      </c>
      <c r="B64754" s="314" t="str">
        <f>'Comp. Desp. Indiretas'!$A$38</f>
        <v>DG</v>
      </c>
      <c r="D64754" s="315" t="str">
        <f>'Comp. Desp. Indiretas'!$C$38</f>
        <v>PASSAGEM AÉREA</v>
      </c>
      <c r="E64754" s="314" t="str">
        <f>Resumo!$R$5</f>
        <v>Despesa</v>
      </c>
      <c r="F64754" s="314" t="str">
        <f>Resumo!$R$6</f>
        <v>Despesa Indireta</v>
      </c>
      <c r="G64754" s="327">
        <f>'Comp. Desp. Indiretas'!EE38</f>
        <v>0</v>
      </c>
    </row>
    <row r="64755" spans="1:7" x14ac:dyDescent="0.25">
      <c r="A64755" s="319">
        <f>'Comp. Desp. Indiretas'!$EE$7</f>
        <v>0</v>
      </c>
      <c r="B64755" s="314" t="str">
        <f>'Comp. Desp. Indiretas'!$A$39</f>
        <v>ART</v>
      </c>
      <c r="D64755" s="315" t="str">
        <f>'Comp. Desp. Indiretas'!$C$39</f>
        <v>ART CREA - Nível 1</v>
      </c>
      <c r="E64755" s="314" t="str">
        <f>Resumo!$R$5</f>
        <v>Despesa</v>
      </c>
      <c r="F64755" s="314" t="str">
        <f>Resumo!$R$6</f>
        <v>Despesa Indireta</v>
      </c>
      <c r="G64755" s="327">
        <f>'Comp. Desp. Indiretas'!EE39</f>
        <v>0</v>
      </c>
    </row>
    <row r="64756" spans="1:7" x14ac:dyDescent="0.25">
      <c r="A64756" s="319">
        <f>'Comp. Desp. Indiretas'!$EE$7</f>
        <v>0</v>
      </c>
      <c r="B64756" s="314" t="str">
        <f>'Comp. Desp. Indiretas'!$A$40</f>
        <v>ART</v>
      </c>
      <c r="D64756" s="315" t="str">
        <f>'Comp. Desp. Indiretas'!$C$40</f>
        <v>ART CREA - Nível 2</v>
      </c>
      <c r="E64756" s="314" t="str">
        <f>Resumo!$R$5</f>
        <v>Despesa</v>
      </c>
      <c r="F64756" s="314" t="str">
        <f>Resumo!$R$6</f>
        <v>Despesa Indireta</v>
      </c>
      <c r="G64756" s="327">
        <f>'Comp. Desp. Indiretas'!EE40</f>
        <v>0</v>
      </c>
    </row>
    <row r="64757" spans="1:7" x14ac:dyDescent="0.25">
      <c r="A64757" s="319">
        <f>'Comp. Desp. Indiretas'!$EE$7</f>
        <v>0</v>
      </c>
      <c r="B64757" s="314" t="str">
        <f>'Comp. Desp. Indiretas'!$A$41</f>
        <v>ART</v>
      </c>
      <c r="D64757" s="315" t="str">
        <f>'Comp. Desp. Indiretas'!$C$41</f>
        <v>ART CREA - Nível 3</v>
      </c>
      <c r="E64757" s="314" t="str">
        <f>Resumo!$R$5</f>
        <v>Despesa</v>
      </c>
      <c r="F64757" s="314" t="str">
        <f>Resumo!$R$6</f>
        <v>Despesa Indireta</v>
      </c>
      <c r="G64757" s="327">
        <f>'Comp. Desp. Indiretas'!EE41</f>
        <v>0</v>
      </c>
    </row>
    <row r="64758" spans="1:7" x14ac:dyDescent="0.25">
      <c r="A64758" s="319">
        <f>'Comp. Desp. Indiretas'!$EE$7</f>
        <v>0</v>
      </c>
      <c r="B64758" s="314" t="str">
        <f>'Comp. Desp. Indiretas'!$A$42</f>
        <v>ART</v>
      </c>
      <c r="D64758" s="315" t="str">
        <f>'Comp. Desp. Indiretas'!$C$42</f>
        <v>ACERVO CREA</v>
      </c>
      <c r="E64758" s="314" t="str">
        <f>Resumo!$R$5</f>
        <v>Despesa</v>
      </c>
      <c r="F64758" s="314" t="str">
        <f>Resumo!$R$6</f>
        <v>Despesa Indireta</v>
      </c>
      <c r="G64758" s="327">
        <f>'Comp. Desp. Indiretas'!EE42</f>
        <v>0</v>
      </c>
    </row>
    <row r="64759" spans="1:7" x14ac:dyDescent="0.25">
      <c r="A64759" s="319">
        <f>'Comp. Desp. Indiretas'!$EE$7</f>
        <v>0</v>
      </c>
      <c r="B64759" s="314" t="str">
        <f>'Comp. Desp. Indiretas'!$A$43</f>
        <v>ART</v>
      </c>
      <c r="D64759" s="315" t="str">
        <f>'Comp. Desp. Indiretas'!$C$43</f>
        <v>ART CRBio</v>
      </c>
      <c r="E64759" s="314" t="str">
        <f>Resumo!$R$5</f>
        <v>Despesa</v>
      </c>
      <c r="F64759" s="314" t="str">
        <f>Resumo!$R$6</f>
        <v>Despesa Indireta</v>
      </c>
      <c r="G64759" s="327">
        <f>'Comp. Desp. Indiretas'!EE43</f>
        <v>0</v>
      </c>
    </row>
    <row r="64760" spans="1:7" x14ac:dyDescent="0.25">
      <c r="A64760" s="319">
        <f>'Comp. Desp. Indiretas'!$EE$7</f>
        <v>0</v>
      </c>
      <c r="B64760" s="314" t="str">
        <f>'Comp. Desp. Indiretas'!$A$44</f>
        <v>ART</v>
      </c>
      <c r="D64760" s="315" t="str">
        <f>'Comp. Desp. Indiretas'!$C$44</f>
        <v>ACERVO CRBio</v>
      </c>
      <c r="E64760" s="314" t="str">
        <f>Resumo!$R$5</f>
        <v>Despesa</v>
      </c>
      <c r="F64760" s="314" t="str">
        <f>Resumo!$R$6</f>
        <v>Despesa Indireta</v>
      </c>
      <c r="G64760" s="327">
        <f>'Comp. Desp. Indiretas'!EE44</f>
        <v>0</v>
      </c>
    </row>
    <row r="64761" spans="1:7" x14ac:dyDescent="0.25">
      <c r="A64761" s="319">
        <f>'Comp. Desp. Indiretas'!$EE$7</f>
        <v>0</v>
      </c>
      <c r="B64761" s="314" t="str">
        <f>'Comp. Desp. Indiretas'!$A$45</f>
        <v>ART</v>
      </c>
      <c r="D64761" s="315" t="str">
        <f>'Comp. Desp. Indiretas'!$C$45</f>
        <v>VISTO CREA PF</v>
      </c>
      <c r="E64761" s="314" t="str">
        <f>Resumo!$R$5</f>
        <v>Despesa</v>
      </c>
      <c r="F64761" s="314" t="str">
        <f>Resumo!$R$6</f>
        <v>Despesa Indireta</v>
      </c>
      <c r="G64761" s="327">
        <f>'Comp. Desp. Indiretas'!EE45</f>
        <v>0</v>
      </c>
    </row>
    <row r="64762" spans="1:7" x14ac:dyDescent="0.25">
      <c r="A64762" s="319">
        <f>'Comp. Desp. Indiretas'!$EE$7</f>
        <v>0</v>
      </c>
      <c r="B64762" s="314" t="str">
        <f>'Comp. Desp. Indiretas'!$A$46</f>
        <v>ART</v>
      </c>
      <c r="D64762" s="315" t="str">
        <f>'Comp. Desp. Indiretas'!$C$46</f>
        <v>VISTO CREA PJ</v>
      </c>
      <c r="E64762" s="314" t="str">
        <f>Resumo!$R$5</f>
        <v>Despesa</v>
      </c>
      <c r="F64762" s="314" t="str">
        <f>Resumo!$R$6</f>
        <v>Despesa Indireta</v>
      </c>
      <c r="G64762" s="327">
        <f>'Comp. Desp. Indiretas'!EE46</f>
        <v>0</v>
      </c>
    </row>
    <row r="64763" spans="1:7" x14ac:dyDescent="0.25">
      <c r="A64763" s="319">
        <f>'Comp. Desp. Indiretas'!$EE$7</f>
        <v>0</v>
      </c>
      <c r="B64763" s="314" t="str">
        <f>'Comp. Desp. Indiretas'!$A$47</f>
        <v>ART</v>
      </c>
      <c r="D64763" s="315" t="str">
        <f>'Comp. Desp. Indiretas'!$C$47</f>
        <v>ANUIDADE CREA PF</v>
      </c>
      <c r="E64763" s="314" t="str">
        <f>Resumo!$R$5</f>
        <v>Despesa</v>
      </c>
      <c r="F64763" s="314" t="str">
        <f>Resumo!$R$6</f>
        <v>Despesa Indireta</v>
      </c>
      <c r="G64763" s="327">
        <f>'Comp. Desp. Indiretas'!EE47</f>
        <v>0</v>
      </c>
    </row>
    <row r="64764" spans="1:7" x14ac:dyDescent="0.25">
      <c r="A64764" s="319">
        <f>'Comp. Desp. Indiretas'!$EE$7</f>
        <v>0</v>
      </c>
      <c r="B64764" s="314" t="str">
        <f>'Comp. Desp. Indiretas'!$A$48</f>
        <v>ART</v>
      </c>
      <c r="D64764" s="315" t="str">
        <f>'Comp. Desp. Indiretas'!$C$48</f>
        <v>ANUIDADE CREA PJ</v>
      </c>
      <c r="E64764" s="314" t="str">
        <f>Resumo!$R$5</f>
        <v>Despesa</v>
      </c>
      <c r="F64764" s="314" t="str">
        <f>Resumo!$R$6</f>
        <v>Despesa Indireta</v>
      </c>
      <c r="G64764" s="327">
        <f>'Comp. Desp. Indiretas'!EE48</f>
        <v>0</v>
      </c>
    </row>
    <row r="64765" spans="1:7" x14ac:dyDescent="0.25">
      <c r="A64765" s="319">
        <f>'Comp. Desp. Indiretas'!$EE$7</f>
        <v>0</v>
      </c>
      <c r="B64765" s="314" t="str">
        <f>'Comp. Desp. Indiretas'!$A$49</f>
        <v>ART</v>
      </c>
      <c r="D64765" s="315" t="str">
        <f>'Comp. Desp. Indiretas'!$C$49</f>
        <v>VISTO CRBio PF</v>
      </c>
      <c r="E64765" s="314" t="str">
        <f>Resumo!$R$5</f>
        <v>Despesa</v>
      </c>
      <c r="F64765" s="314" t="str">
        <f>Resumo!$R$6</f>
        <v>Despesa Indireta</v>
      </c>
      <c r="G64765" s="327">
        <f>'Comp. Desp. Indiretas'!EE49</f>
        <v>0</v>
      </c>
    </row>
    <row r="64766" spans="1:7" x14ac:dyDescent="0.25">
      <c r="A64766" s="319">
        <f>'Comp. Desp. Indiretas'!$EE$7</f>
        <v>0</v>
      </c>
      <c r="B64766" s="314" t="str">
        <f>'Comp. Desp. Indiretas'!$A$50</f>
        <v>ART</v>
      </c>
      <c r="D64766" s="315" t="str">
        <f>'Comp. Desp. Indiretas'!$C$50</f>
        <v>VISTO CRBio PJ</v>
      </c>
      <c r="E64766" s="314" t="str">
        <f>Resumo!$R$5</f>
        <v>Despesa</v>
      </c>
      <c r="F64766" s="314" t="str">
        <f>Resumo!$R$6</f>
        <v>Despesa Indireta</v>
      </c>
      <c r="G64766" s="327">
        <f>'Comp. Desp. Indiretas'!EE50</f>
        <v>0</v>
      </c>
    </row>
    <row r="64767" spans="1:7" x14ac:dyDescent="0.25">
      <c r="A64767" s="319">
        <f>'Comp. Desp. Indiretas'!$EE$7</f>
        <v>0</v>
      </c>
      <c r="B64767" s="314" t="str">
        <f>'Comp. Desp. Indiretas'!$A$51</f>
        <v>SMS</v>
      </c>
      <c r="D64767" s="315" t="str">
        <f>'Comp. Desp. Indiretas'!$C$51</f>
        <v>PPRA</v>
      </c>
      <c r="E64767" s="314" t="str">
        <f>Resumo!$R$5</f>
        <v>Despesa</v>
      </c>
      <c r="F64767" s="314" t="str">
        <f>Resumo!$R$6</f>
        <v>Despesa Indireta</v>
      </c>
      <c r="G64767" s="327">
        <f>'Comp. Desp. Indiretas'!EE51</f>
        <v>0</v>
      </c>
    </row>
    <row r="64768" spans="1:7" x14ac:dyDescent="0.25">
      <c r="A64768" s="319">
        <f>'Comp. Desp. Indiretas'!$EE$7</f>
        <v>0</v>
      </c>
      <c r="B64768" s="314" t="str">
        <f>'Comp. Desp. Indiretas'!$A$52</f>
        <v>SMS</v>
      </c>
      <c r="D64768" s="315" t="str">
        <f>'Comp. Desp. Indiretas'!$C$52</f>
        <v>PCMSO</v>
      </c>
      <c r="E64768" s="314" t="str">
        <f>Resumo!$R$5</f>
        <v>Despesa</v>
      </c>
      <c r="F64768" s="314" t="str">
        <f>Resumo!$R$6</f>
        <v>Despesa Indireta</v>
      </c>
      <c r="G64768" s="327">
        <f>'Comp. Desp. Indiretas'!EE52</f>
        <v>0</v>
      </c>
    </row>
    <row r="64769" spans="1:7" x14ac:dyDescent="0.25">
      <c r="A64769" s="319">
        <f>'Comp. Desp. Indiretas'!$EE$7</f>
        <v>0</v>
      </c>
      <c r="B64769" s="314" t="str">
        <f>'Comp. Desp. Indiretas'!$A$53</f>
        <v>SMS</v>
      </c>
      <c r="D64769" s="315" t="str">
        <f>'Comp. Desp. Indiretas'!$C$53</f>
        <v>APR</v>
      </c>
      <c r="E64769" s="314" t="str">
        <f>Resumo!$R$5</f>
        <v>Despesa</v>
      </c>
      <c r="F64769" s="314" t="str">
        <f>Resumo!$R$6</f>
        <v>Despesa Indireta</v>
      </c>
      <c r="G64769" s="327">
        <f>'Comp. Desp. Indiretas'!EE53</f>
        <v>0</v>
      </c>
    </row>
    <row r="64770" spans="1:7" x14ac:dyDescent="0.25">
      <c r="A64770" s="319">
        <f>'Comp. Desp. Indiretas'!$EE$7</f>
        <v>0</v>
      </c>
      <c r="B64770" s="314" t="str">
        <f>'Comp. Desp. Indiretas'!$A$55</f>
        <v>SMS</v>
      </c>
      <c r="D64770" s="315" t="str">
        <f>'Comp. Desp. Indiretas'!$C$55</f>
        <v>TREINAMENTO</v>
      </c>
      <c r="E64770" s="314" t="str">
        <f>Resumo!$R$5</f>
        <v>Despesa</v>
      </c>
      <c r="F64770" s="314" t="str">
        <f>Resumo!$R$6</f>
        <v>Despesa Indireta</v>
      </c>
      <c r="G64770" s="327">
        <f>'Comp. Desp. Indiretas'!EE55</f>
        <v>0</v>
      </c>
    </row>
    <row r="64771" spans="1:7" x14ac:dyDescent="0.25">
      <c r="A64771" s="319">
        <f>'Comp. Desp. Indiretas'!$EE$7</f>
        <v>0</v>
      </c>
      <c r="B64771" s="314" t="str">
        <f>'Comp. Desp. Indiretas'!$A$56</f>
        <v>SMS</v>
      </c>
      <c r="D64771" s="315" t="str">
        <f>'Comp. Desp. Indiretas'!$C$56</f>
        <v>ASO</v>
      </c>
      <c r="E64771" s="314" t="str">
        <f>Resumo!$R$5</f>
        <v>Despesa</v>
      </c>
      <c r="F64771" s="314" t="str">
        <f>Resumo!$R$6</f>
        <v>Despesa Indireta</v>
      </c>
      <c r="G64771" s="327">
        <f>'Comp. Desp. Indiretas'!EE56</f>
        <v>0</v>
      </c>
    </row>
    <row r="64772" spans="1:7" x14ac:dyDescent="0.25">
      <c r="A64772" s="319">
        <f>'Comp. Desp. Indiretas'!$EE$7</f>
        <v>0</v>
      </c>
      <c r="B64772" s="314">
        <f>'Comp. Desp. Indiretas'!$A$57</f>
        <v>0</v>
      </c>
      <c r="D64772" s="315" t="str">
        <f>'Comp. Desp. Indiretas'!$C$57</f>
        <v/>
      </c>
      <c r="E64772" s="314" t="str">
        <f>Resumo!$R$5</f>
        <v>Despesa</v>
      </c>
      <c r="F64772" s="314" t="str">
        <f>Resumo!$R$6</f>
        <v>Despesa Indireta</v>
      </c>
      <c r="G64772" s="327">
        <f>'Comp. Desp. Indiretas'!EE57</f>
        <v>0</v>
      </c>
    </row>
    <row r="64773" spans="1:7" x14ac:dyDescent="0.25">
      <c r="A64773" s="319">
        <f>'Comp. Desp. Indiretas'!$EE$7</f>
        <v>0</v>
      </c>
      <c r="B64773" s="314">
        <f>'Comp. Desp. Indiretas'!$A$58</f>
        <v>0</v>
      </c>
      <c r="D64773" s="315" t="str">
        <f>'Comp. Desp. Indiretas'!$C$58</f>
        <v/>
      </c>
      <c r="E64773" s="314" t="str">
        <f>Resumo!$R$5</f>
        <v>Despesa</v>
      </c>
      <c r="F64773" s="314" t="str">
        <f>Resumo!$R$6</f>
        <v>Despesa Indireta</v>
      </c>
      <c r="G64773" s="327">
        <f>'Comp. Desp. Indiretas'!EE58</f>
        <v>0</v>
      </c>
    </row>
    <row r="64774" spans="1:7" x14ac:dyDescent="0.25">
      <c r="A64774" s="319">
        <f>'Comp. Desp. Indiretas'!$EE$7</f>
        <v>0</v>
      </c>
      <c r="B64774" s="314">
        <f>'Comp. Desp. Indiretas'!$A$59</f>
        <v>0</v>
      </c>
      <c r="D64774" s="315" t="str">
        <f>'Comp. Desp. Indiretas'!$C$59</f>
        <v/>
      </c>
      <c r="E64774" s="314" t="str">
        <f>Resumo!$R$5</f>
        <v>Despesa</v>
      </c>
      <c r="F64774" s="314" t="str">
        <f>Resumo!$R$6</f>
        <v>Despesa Indireta</v>
      </c>
      <c r="G64774" s="327">
        <f>'Comp. Desp. Indiretas'!EE59</f>
        <v>0</v>
      </c>
    </row>
    <row r="64775" spans="1:7" x14ac:dyDescent="0.25">
      <c r="A64775" s="319">
        <f>'Comp. Desp. Indiretas'!$EE$7</f>
        <v>0</v>
      </c>
      <c r="B64775" s="314">
        <f>'Comp. Desp. Indiretas'!$A$60</f>
        <v>0</v>
      </c>
      <c r="D64775" s="315" t="str">
        <f>'Comp. Desp. Indiretas'!$C$60</f>
        <v/>
      </c>
      <c r="E64775" s="314" t="str">
        <f>Resumo!$R$5</f>
        <v>Despesa</v>
      </c>
      <c r="F64775" s="314" t="str">
        <f>Resumo!$R$6</f>
        <v>Despesa Indireta</v>
      </c>
      <c r="G64775" s="327">
        <f>'Comp. Desp. Indiretas'!EE60</f>
        <v>0</v>
      </c>
    </row>
    <row r="64776" spans="1:7" x14ac:dyDescent="0.25">
      <c r="A64776" s="319">
        <f>'Comp. Desp. Indiretas'!$EE$7</f>
        <v>0</v>
      </c>
      <c r="B64776" s="314" t="str">
        <f>'Comp. Desp. Indiretas'!$A$63</f>
        <v>MOC</v>
      </c>
      <c r="D64776" s="315" t="str">
        <f>'Comp. Desp. Indiretas'!$C$63</f>
        <v>DIRETOR TÉCNICO</v>
      </c>
      <c r="E64776" s="314" t="str">
        <f>Resumo!$R$5</f>
        <v>Despesa</v>
      </c>
      <c r="F64776" s="314" t="str">
        <f>Resumo!$R$6</f>
        <v>Despesa Indireta</v>
      </c>
      <c r="G64776" s="327">
        <f>'Comp. Desp. Indiretas'!EE63</f>
        <v>0</v>
      </c>
    </row>
    <row r="64777" spans="1:7" x14ac:dyDescent="0.25">
      <c r="A64777" s="319">
        <f>'Comp. Desp. Indiretas'!$EE$7</f>
        <v>0</v>
      </c>
      <c r="B64777" s="314" t="str">
        <f>'Comp. Desp. Indiretas'!$A$64</f>
        <v>MOC</v>
      </c>
      <c r="D64777" s="315" t="str">
        <f>'Comp. Desp. Indiretas'!$C$64</f>
        <v>ANALISTA DE SUPRIMENTOS</v>
      </c>
      <c r="E64777" s="314" t="str">
        <f>Resumo!$R$5</f>
        <v>Despesa</v>
      </c>
      <c r="F64777" s="314" t="str">
        <f>Resumo!$R$6</f>
        <v>Despesa Indireta</v>
      </c>
      <c r="G64777" s="327">
        <f>'Comp. Desp. Indiretas'!EE64</f>
        <v>0</v>
      </c>
    </row>
    <row r="64778" spans="1:7" x14ac:dyDescent="0.25">
      <c r="A64778" s="319">
        <f>'Comp. Desp. Indiretas'!$EE$7</f>
        <v>0</v>
      </c>
      <c r="B64778" s="314" t="str">
        <f>'Comp. Desp. Indiretas'!$A$65</f>
        <v>MOC</v>
      </c>
      <c r="D64778" s="315" t="str">
        <f>'Comp. Desp. Indiretas'!$C$65</f>
        <v>GERENTE DE PROJETO - PJ</v>
      </c>
      <c r="E64778" s="314" t="str">
        <f>Resumo!$R$5</f>
        <v>Despesa</v>
      </c>
      <c r="F64778" s="314" t="str">
        <f>Resumo!$R$6</f>
        <v>Despesa Indireta</v>
      </c>
      <c r="G64778" s="327">
        <f>'Comp. Desp. Indiretas'!EE65</f>
        <v>0</v>
      </c>
    </row>
    <row r="64779" spans="1:7" x14ac:dyDescent="0.25">
      <c r="A64779" s="319">
        <f>'Comp. Desp. Indiretas'!$EE$7</f>
        <v>0</v>
      </c>
      <c r="B64779" s="314" t="str">
        <f>'Comp. Desp. Indiretas'!$A$66</f>
        <v>MOC</v>
      </c>
      <c r="D64779" s="315" t="str">
        <f>'Comp. Desp. Indiretas'!$C$66</f>
        <v>COORD. DE PROJETO - PJ</v>
      </c>
      <c r="E64779" s="314" t="str">
        <f>Resumo!$R$5</f>
        <v>Despesa</v>
      </c>
      <c r="F64779" s="314" t="str">
        <f>Resumo!$R$6</f>
        <v>Despesa Indireta</v>
      </c>
      <c r="G64779" s="327">
        <f>'Comp. Desp. Indiretas'!EE66</f>
        <v>0</v>
      </c>
    </row>
    <row r="64780" spans="1:7" x14ac:dyDescent="0.25">
      <c r="A64780" s="319">
        <f>'Comp. Desp. Indiretas'!$EE$7</f>
        <v>0</v>
      </c>
      <c r="B64780" s="314" t="str">
        <f>'Comp. Desp. Indiretas'!$A$67</f>
        <v>MOC</v>
      </c>
      <c r="D64780" s="315" t="str">
        <f>'Comp. Desp. Indiretas'!$C$67</f>
        <v>COORD. OPERACIONAL - PJ</v>
      </c>
      <c r="E64780" s="314" t="str">
        <f>Resumo!$R$5</f>
        <v>Despesa</v>
      </c>
      <c r="F64780" s="314" t="str">
        <f>Resumo!$R$6</f>
        <v>Despesa Indireta</v>
      </c>
      <c r="G64780" s="327">
        <f>'Comp. Desp. Indiretas'!EE67</f>
        <v>0</v>
      </c>
    </row>
    <row r="64781" spans="1:7" x14ac:dyDescent="0.25">
      <c r="A64781" s="319">
        <f>'Comp. Desp. Indiretas'!$EE$7</f>
        <v>0</v>
      </c>
      <c r="B64781" s="314" t="str">
        <f>'Comp. Desp. Indiretas'!$A$68</f>
        <v>MOC</v>
      </c>
      <c r="D64781" s="315" t="str">
        <f>'Comp. Desp. Indiretas'!$C$68</f>
        <v>ANALISTA DE PROJETOS SENIOR - PJ</v>
      </c>
      <c r="E64781" s="314" t="str">
        <f>Resumo!$R$5</f>
        <v>Despesa</v>
      </c>
      <c r="F64781" s="314" t="str">
        <f>Resumo!$R$6</f>
        <v>Despesa Indireta</v>
      </c>
      <c r="G64781" s="327">
        <f>'Comp. Desp. Indiretas'!EE68</f>
        <v>0</v>
      </c>
    </row>
    <row r="64782" spans="1:7" x14ac:dyDescent="0.25">
      <c r="A64782" s="319">
        <f>'Comp. Desp. Indiretas'!$EE$7</f>
        <v>0</v>
      </c>
      <c r="B64782" s="314" t="str">
        <f>'Comp. Desp. Indiretas'!$A$69</f>
        <v>MOC</v>
      </c>
      <c r="D64782" s="315" t="str">
        <f>'Comp. Desp. Indiretas'!$C$69</f>
        <v>ANALISTA DE PROJETOS PLENO - PJ</v>
      </c>
      <c r="E64782" s="314" t="str">
        <f>Resumo!$R$5</f>
        <v>Despesa</v>
      </c>
      <c r="F64782" s="314" t="str">
        <f>Resumo!$R$6</f>
        <v>Despesa Indireta</v>
      </c>
      <c r="G64782" s="327">
        <f>'Comp. Desp. Indiretas'!EE69</f>
        <v>0</v>
      </c>
    </row>
    <row r="64783" spans="1:7" x14ac:dyDescent="0.25">
      <c r="A64783" s="319">
        <f>'Comp. Desp. Indiretas'!$EE$7</f>
        <v>0</v>
      </c>
      <c r="B64783" s="314" t="str">
        <f>'Comp. Desp. Indiretas'!$A$70</f>
        <v>MOC</v>
      </c>
      <c r="D64783" s="315" t="str">
        <f>'Comp. Desp. Indiretas'!$C$70</f>
        <v>ANALISTA DE PROJETOS JUNIOR - PJ</v>
      </c>
      <c r="E64783" s="314" t="str">
        <f>Resumo!$R$5</f>
        <v>Despesa</v>
      </c>
      <c r="F64783" s="314" t="str">
        <f>Resumo!$R$6</f>
        <v>Despesa Indireta</v>
      </c>
      <c r="G64783" s="327">
        <f>'Comp. Desp. Indiretas'!EE70</f>
        <v>0</v>
      </c>
    </row>
    <row r="64784" spans="1:7" x14ac:dyDescent="0.25">
      <c r="A64784" s="319">
        <f>'Comp. Desp. Indiretas'!$EE$7</f>
        <v>0</v>
      </c>
      <c r="B64784" s="314" t="str">
        <f>'Comp. Desp. Indiretas'!$A$71</f>
        <v>MOC</v>
      </c>
      <c r="D64784" s="315" t="str">
        <f>'Comp. Desp. Indiretas'!$C$71</f>
        <v>TÉCNICO OPERACIONAL - PJ</v>
      </c>
      <c r="E64784" s="314" t="str">
        <f>Resumo!$R$5</f>
        <v>Despesa</v>
      </c>
      <c r="F64784" s="314" t="str">
        <f>Resumo!$R$6</f>
        <v>Despesa Indireta</v>
      </c>
      <c r="G64784" s="327">
        <f>'Comp. Desp. Indiretas'!EE71</f>
        <v>0</v>
      </c>
    </row>
    <row r="64785" spans="1:7" x14ac:dyDescent="0.25">
      <c r="A64785" s="319">
        <f>'Comp. Desp. Indiretas'!$EE$7</f>
        <v>0</v>
      </c>
      <c r="B64785" s="314" t="str">
        <f>'Comp. Desp. Indiretas'!$A$72</f>
        <v>MOC</v>
      </c>
      <c r="D64785" s="315" t="str">
        <f>'Comp. Desp. Indiretas'!$C$72</f>
        <v>AUXILIAR TÉCNICO - PJ</v>
      </c>
      <c r="E64785" s="314" t="str">
        <f>Resumo!$R$5</f>
        <v>Despesa</v>
      </c>
      <c r="F64785" s="314" t="str">
        <f>Resumo!$R$6</f>
        <v>Despesa Indireta</v>
      </c>
      <c r="G64785" s="327">
        <f>'Comp. Desp. Indiretas'!EE72</f>
        <v>0</v>
      </c>
    </row>
    <row r="64786" spans="1:7" x14ac:dyDescent="0.25">
      <c r="A64786" s="319">
        <f>'Comp. Desp. Indiretas'!$EE$7</f>
        <v>0</v>
      </c>
      <c r="B64786" s="314" t="str">
        <f>'Comp. Desp. Indiretas'!$A$73</f>
        <v>MOC</v>
      </c>
      <c r="D64786" s="315" t="str">
        <f>'Comp. Desp. Indiretas'!$C$73</f>
        <v>ANALISTA FINANCEIRO</v>
      </c>
      <c r="E64786" s="314" t="str">
        <f>Resumo!$R$5</f>
        <v>Despesa</v>
      </c>
      <c r="F64786" s="314" t="str">
        <f>Resumo!$R$6</f>
        <v>Despesa Indireta</v>
      </c>
      <c r="G64786" s="327">
        <f>'Comp. Desp. Indiretas'!EE73</f>
        <v>0</v>
      </c>
    </row>
    <row r="64787" spans="1:7" x14ac:dyDescent="0.25">
      <c r="A64787" s="319">
        <f>'Comp. Desp. Indiretas'!$EE$7</f>
        <v>0</v>
      </c>
      <c r="B64787" s="314" t="str">
        <f>'Comp. Desp. Indiretas'!$A$74</f>
        <v>MOC</v>
      </c>
      <c r="D64787" s="315" t="str">
        <f>'Comp. Desp. Indiretas'!$C$74</f>
        <v>ANALISTA DE SUPRIMENTOS</v>
      </c>
      <c r="E64787" s="314" t="str">
        <f>Resumo!$R$5</f>
        <v>Despesa</v>
      </c>
      <c r="F64787" s="314" t="str">
        <f>Resumo!$R$6</f>
        <v>Despesa Indireta</v>
      </c>
      <c r="G64787" s="327">
        <f>'Comp. Desp. Indiretas'!EE74</f>
        <v>0</v>
      </c>
    </row>
    <row r="64788" spans="1:7" x14ac:dyDescent="0.25">
      <c r="A64788" s="319">
        <f>'Comp. Desp. Indiretas'!$EE$7</f>
        <v>0</v>
      </c>
      <c r="B64788" s="314" t="str">
        <f>'Comp. Desp. Indiretas'!$A$75</f>
        <v>DG</v>
      </c>
      <c r="D64788" s="315" t="str">
        <f>'Comp. Desp. Indiretas'!$C$75</f>
        <v>HOSPEDAGEM - NIVEL 1</v>
      </c>
      <c r="E64788" s="314" t="str">
        <f>Resumo!$R$5</f>
        <v>Despesa</v>
      </c>
      <c r="F64788" s="314" t="str">
        <f>Resumo!$R$6</f>
        <v>Despesa Indireta</v>
      </c>
      <c r="G64788" s="327">
        <f>'Comp. Desp. Indiretas'!EE75</f>
        <v>0</v>
      </c>
    </row>
    <row r="64789" spans="1:7" x14ac:dyDescent="0.25">
      <c r="A64789" s="319">
        <f>'Comp. Desp. Indiretas'!$EE$7</f>
        <v>0</v>
      </c>
      <c r="B64789" s="314" t="str">
        <f>'Comp. Desp. Indiretas'!$A$76</f>
        <v>DG</v>
      </c>
      <c r="D64789" s="315" t="str">
        <f>'Comp. Desp. Indiretas'!$C$76</f>
        <v>ALIMENTAÇÃO - NIVEL 1</v>
      </c>
      <c r="E64789" s="314" t="str">
        <f>Resumo!$R$5</f>
        <v>Despesa</v>
      </c>
      <c r="F64789" s="314" t="str">
        <f>Resumo!$R$6</f>
        <v>Despesa Indireta</v>
      </c>
      <c r="G64789" s="327">
        <f>'Comp. Desp. Indiretas'!EE76</f>
        <v>0</v>
      </c>
    </row>
    <row r="64790" spans="1:7" x14ac:dyDescent="0.25">
      <c r="A64790" s="319">
        <f>'Comp. Desp. Indiretas'!$EE$7</f>
        <v>0</v>
      </c>
      <c r="B64790" s="314" t="str">
        <f>'Comp. Desp. Indiretas'!$A$77</f>
        <v>DG</v>
      </c>
      <c r="D64790" s="315" t="str">
        <f>'Comp. Desp. Indiretas'!$C$77</f>
        <v>LOCAÇÃO DE BASE OPERACIONAL</v>
      </c>
      <c r="E64790" s="314" t="str">
        <f>Resumo!$R$5</f>
        <v>Despesa</v>
      </c>
      <c r="F64790" s="314" t="str">
        <f>Resumo!$R$6</f>
        <v>Despesa Indireta</v>
      </c>
      <c r="G64790" s="327">
        <f>'Comp. Desp. Indiretas'!EE77</f>
        <v>0</v>
      </c>
    </row>
    <row r="64791" spans="1:7" x14ac:dyDescent="0.25">
      <c r="A64791" s="319">
        <f>'Comp. Desp. Indiretas'!$EE$7</f>
        <v>0</v>
      </c>
      <c r="B64791" s="314" t="str">
        <f>'Comp. Desp. Indiretas'!$A$78</f>
        <v>DG</v>
      </c>
      <c r="D64791" s="315" t="str">
        <f>'Comp. Desp. Indiretas'!$C$78</f>
        <v>ALIMENTAÇÃO - NIVEL 1</v>
      </c>
      <c r="E64791" s="314" t="str">
        <f>Resumo!$R$5</f>
        <v>Despesa</v>
      </c>
      <c r="F64791" s="314" t="str">
        <f>Resumo!$R$6</f>
        <v>Despesa Indireta</v>
      </c>
      <c r="G64791" s="327">
        <f>'Comp. Desp. Indiretas'!EE78</f>
        <v>0</v>
      </c>
    </row>
    <row r="64792" spans="1:7" x14ac:dyDescent="0.25">
      <c r="A64792" s="319">
        <f>'Comp. Desp. Indiretas'!$EE$7</f>
        <v>0</v>
      </c>
      <c r="B64792" s="314" t="str">
        <f>'Comp. Desp. Indiretas'!$A$79</f>
        <v>DG</v>
      </c>
      <c r="D64792" s="315" t="str">
        <f>'Comp. Desp. Indiretas'!$C$79</f>
        <v>ALIMENTAÇÃO - NIVEL 2</v>
      </c>
      <c r="E64792" s="314" t="str">
        <f>Resumo!$R$5</f>
        <v>Despesa</v>
      </c>
      <c r="F64792" s="314" t="str">
        <f>Resumo!$R$6</f>
        <v>Despesa Indireta</v>
      </c>
      <c r="G64792" s="327">
        <f>'Comp. Desp. Indiretas'!EE79</f>
        <v>0</v>
      </c>
    </row>
    <row r="64793" spans="1:7" x14ac:dyDescent="0.25">
      <c r="A64793" s="319">
        <f>'Comp. Desp. Indiretas'!$EE$7</f>
        <v>0</v>
      </c>
      <c r="B64793" s="314" t="str">
        <f>'Comp. Desp. Indiretas'!$A$80</f>
        <v>DG</v>
      </c>
      <c r="D64793" s="315" t="str">
        <f>'Comp. Desp. Indiretas'!$C$80</f>
        <v>ALIMENTAÇÃO - NIVEL 3</v>
      </c>
      <c r="E64793" s="314" t="str">
        <f>Resumo!$R$5</f>
        <v>Despesa</v>
      </c>
      <c r="F64793" s="314" t="str">
        <f>Resumo!$R$6</f>
        <v>Despesa Indireta</v>
      </c>
      <c r="G64793" s="327">
        <f>'Comp. Desp. Indiretas'!EE80</f>
        <v>0</v>
      </c>
    </row>
    <row r="64794" spans="1:7" x14ac:dyDescent="0.25">
      <c r="A64794" s="319">
        <f>'Comp. Desp. Indiretas'!$EE$7</f>
        <v>0</v>
      </c>
      <c r="B64794" s="314" t="str">
        <f>'Comp. Desp. Indiretas'!$A$81</f>
        <v>DG</v>
      </c>
      <c r="D64794" s="315" t="str">
        <f>'Comp. Desp. Indiretas'!$C$81</f>
        <v>TELEFONIA</v>
      </c>
      <c r="E64794" s="314" t="str">
        <f>Resumo!$R$5</f>
        <v>Despesa</v>
      </c>
      <c r="F64794" s="314" t="str">
        <f>Resumo!$R$6</f>
        <v>Despesa Indireta</v>
      </c>
      <c r="G64794" s="327">
        <f>'Comp. Desp. Indiretas'!EE81</f>
        <v>0</v>
      </c>
    </row>
    <row r="64795" spans="1:7" x14ac:dyDescent="0.25">
      <c r="A64795" s="319">
        <f>'Comp. Desp. Indiretas'!$EE$7</f>
        <v>0</v>
      </c>
      <c r="B64795" s="314" t="str">
        <f>'Comp. Desp. Indiretas'!$A$82</f>
        <v>DG</v>
      </c>
      <c r="D64795" s="315" t="str">
        <f>'Comp. Desp. Indiretas'!$C$82</f>
        <v>ALUGUEL DE VEÍCULO LEVE MENSAL</v>
      </c>
      <c r="E64795" s="314" t="str">
        <f>Resumo!$R$5</f>
        <v>Despesa</v>
      </c>
      <c r="F64795" s="314" t="str">
        <f>Resumo!$R$6</f>
        <v>Despesa Indireta</v>
      </c>
      <c r="G64795" s="327">
        <f>'Comp. Desp. Indiretas'!EE82</f>
        <v>0</v>
      </c>
    </row>
    <row r="64796" spans="1:7" x14ac:dyDescent="0.25">
      <c r="A64796" s="319">
        <f>'Comp. Desp. Indiretas'!$EE$7</f>
        <v>0</v>
      </c>
      <c r="B64796" s="314" t="str">
        <f>'Comp. Desp. Indiretas'!$A$83</f>
        <v>DG</v>
      </c>
      <c r="D64796" s="315" t="str">
        <f>'Comp. Desp. Indiretas'!$C$83</f>
        <v>ALUGUEL DE VEICULO LEVE</v>
      </c>
      <c r="E64796" s="314" t="str">
        <f>Resumo!$R$5</f>
        <v>Despesa</v>
      </c>
      <c r="F64796" s="314" t="str">
        <f>Resumo!$R$6</f>
        <v>Despesa Indireta</v>
      </c>
      <c r="G64796" s="327">
        <f>'Comp. Desp. Indiretas'!EE83</f>
        <v>0</v>
      </c>
    </row>
    <row r="64797" spans="1:7" x14ac:dyDescent="0.25">
      <c r="A64797" s="319">
        <f>'Comp. Desp. Indiretas'!$EE$7</f>
        <v>0</v>
      </c>
      <c r="B64797" s="314" t="str">
        <f>'Comp. Desp. Indiretas'!$A$84</f>
        <v>DG</v>
      </c>
      <c r="D64797" s="315" t="str">
        <f>'Comp. Desp. Indiretas'!$C$84</f>
        <v>ALUGUEL CAMINHONTE</v>
      </c>
      <c r="E64797" s="314" t="str">
        <f>Resumo!$R$5</f>
        <v>Despesa</v>
      </c>
      <c r="F64797" s="314" t="str">
        <f>Resumo!$R$6</f>
        <v>Despesa Indireta</v>
      </c>
      <c r="G64797" s="327">
        <f>'Comp. Desp. Indiretas'!EE84</f>
        <v>0</v>
      </c>
    </row>
    <row r="64798" spans="1:7" x14ac:dyDescent="0.25">
      <c r="A64798" s="319">
        <f>'Comp. Desp. Indiretas'!$EE$7</f>
        <v>0</v>
      </c>
      <c r="B64798" s="314" t="str">
        <f>'Comp. Desp. Indiretas'!$A$85</f>
        <v>DG</v>
      </c>
      <c r="D64798" s="315" t="str">
        <f>'Comp. Desp. Indiretas'!$C$85</f>
        <v>AQUISIÇÃO DE VEICULO</v>
      </c>
      <c r="E64798" s="314" t="str">
        <f>Resumo!$R$5</f>
        <v>Despesa</v>
      </c>
      <c r="F64798" s="314" t="str">
        <f>Resumo!$R$6</f>
        <v>Despesa Indireta</v>
      </c>
      <c r="G64798" s="327">
        <f>'Comp. Desp. Indiretas'!EE85</f>
        <v>0</v>
      </c>
    </row>
    <row r="64799" spans="1:7" x14ac:dyDescent="0.25">
      <c r="A64799" s="319">
        <f>'Comp. Desp. Indiretas'!$EE$7</f>
        <v>0</v>
      </c>
      <c r="B64799" s="314" t="str">
        <f>'Comp. Desp. Indiretas'!$A$86</f>
        <v>DG</v>
      </c>
      <c r="D64799" s="315" t="str">
        <f>'Comp. Desp. Indiretas'!$C$86</f>
        <v>COMBUSTÍVEL - GASOLINA</v>
      </c>
      <c r="E64799" s="314" t="str">
        <f>Resumo!$R$5</f>
        <v>Despesa</v>
      </c>
      <c r="F64799" s="314" t="str">
        <f>Resumo!$R$6</f>
        <v>Despesa Indireta</v>
      </c>
      <c r="G64799" s="327">
        <f>'Comp. Desp. Indiretas'!EE86</f>
        <v>0</v>
      </c>
    </row>
    <row r="64800" spans="1:7" x14ac:dyDescent="0.25">
      <c r="A64800" s="319">
        <f>'Comp. Desp. Indiretas'!$EE$7</f>
        <v>0</v>
      </c>
      <c r="B64800" s="314" t="str">
        <f>'Comp. Desp. Indiretas'!$A$87</f>
        <v>DG</v>
      </c>
      <c r="D64800" s="315" t="str">
        <f>'Comp. Desp. Indiretas'!$C$87</f>
        <v>COMBUSTÍVEL - DIESEL</v>
      </c>
      <c r="E64800" s="314" t="str">
        <f>Resumo!$R$5</f>
        <v>Despesa</v>
      </c>
      <c r="F64800" s="314" t="str">
        <f>Resumo!$R$6</f>
        <v>Despesa Indireta</v>
      </c>
      <c r="G64800" s="327">
        <f>'Comp. Desp. Indiretas'!EE87</f>
        <v>0</v>
      </c>
    </row>
    <row r="64801" spans="1:7" x14ac:dyDescent="0.25">
      <c r="A64801" s="319">
        <f>'Comp. Desp. Indiretas'!$EE$7</f>
        <v>0</v>
      </c>
      <c r="B64801" s="314" t="str">
        <f>'Comp. Desp. Indiretas'!$A$88</f>
        <v>DG</v>
      </c>
      <c r="D64801" s="315" t="str">
        <f>'Comp. Desp. Indiretas'!$C$88</f>
        <v>PASSAGEM AÉREA</v>
      </c>
      <c r="E64801" s="314" t="str">
        <f>Resumo!$R$5</f>
        <v>Despesa</v>
      </c>
      <c r="F64801" s="314" t="str">
        <f>Resumo!$R$6</f>
        <v>Despesa Indireta</v>
      </c>
      <c r="G64801" s="327">
        <f>'Comp. Desp. Indiretas'!EE88</f>
        <v>0</v>
      </c>
    </row>
    <row r="64802" spans="1:7" x14ac:dyDescent="0.25">
      <c r="A64802" s="319">
        <f>'Comp. Desp. Indiretas'!$EE$7</f>
        <v>0</v>
      </c>
      <c r="B64802" s="314" t="str">
        <f>'Comp. Desp. Indiretas'!$A$89</f>
        <v>ART</v>
      </c>
      <c r="D64802" s="315" t="str">
        <f>'Comp. Desp. Indiretas'!$C$89</f>
        <v>ART CREA - Nível 1</v>
      </c>
      <c r="E64802" s="314" t="str">
        <f>Resumo!$R$5</f>
        <v>Despesa</v>
      </c>
      <c r="F64802" s="314" t="str">
        <f>Resumo!$R$6</f>
        <v>Despesa Indireta</v>
      </c>
      <c r="G64802" s="327">
        <f>'Comp. Desp. Indiretas'!EE89</f>
        <v>0</v>
      </c>
    </row>
    <row r="64803" spans="1:7" x14ac:dyDescent="0.25">
      <c r="A64803" s="319">
        <f>'Comp. Desp. Indiretas'!$EE$7</f>
        <v>0</v>
      </c>
      <c r="B64803" s="314" t="str">
        <f>'Comp. Desp. Indiretas'!$A$90</f>
        <v>ART</v>
      </c>
      <c r="D64803" s="315" t="str">
        <f>'Comp. Desp. Indiretas'!$C$90</f>
        <v>ART CREA - Nível 2</v>
      </c>
      <c r="E64803" s="314" t="str">
        <f>Resumo!$R$5</f>
        <v>Despesa</v>
      </c>
      <c r="F64803" s="314" t="str">
        <f>Resumo!$R$6</f>
        <v>Despesa Indireta</v>
      </c>
      <c r="G64803" s="327">
        <f>'Comp. Desp. Indiretas'!EE90</f>
        <v>0</v>
      </c>
    </row>
    <row r="64804" spans="1:7" x14ac:dyDescent="0.25">
      <c r="A64804" s="319">
        <f>'Comp. Desp. Indiretas'!$EE$7</f>
        <v>0</v>
      </c>
      <c r="B64804" s="314" t="str">
        <f>'Comp. Desp. Indiretas'!$A$91</f>
        <v>ART</v>
      </c>
      <c r="D64804" s="315" t="str">
        <f>'Comp. Desp. Indiretas'!$C$91</f>
        <v>ART CREA - Nível 3</v>
      </c>
      <c r="E64804" s="314" t="str">
        <f>Resumo!$R$5</f>
        <v>Despesa</v>
      </c>
      <c r="F64804" s="314" t="str">
        <f>Resumo!$R$6</f>
        <v>Despesa Indireta</v>
      </c>
      <c r="G64804" s="327">
        <f>'Comp. Desp. Indiretas'!EE91</f>
        <v>0</v>
      </c>
    </row>
    <row r="64805" spans="1:7" x14ac:dyDescent="0.25">
      <c r="A64805" s="319">
        <f>'Comp. Desp. Indiretas'!$EE$7</f>
        <v>0</v>
      </c>
      <c r="B64805" s="314" t="str">
        <f>'Comp. Desp. Indiretas'!$A$92</f>
        <v>ART</v>
      </c>
      <c r="D64805" s="315" t="str">
        <f>'Comp. Desp. Indiretas'!$C$92</f>
        <v>ACERVO CREA</v>
      </c>
      <c r="E64805" s="314" t="str">
        <f>Resumo!$R$5</f>
        <v>Despesa</v>
      </c>
      <c r="F64805" s="314" t="str">
        <f>Resumo!$R$6</f>
        <v>Despesa Indireta</v>
      </c>
      <c r="G64805" s="327">
        <f>'Comp. Desp. Indiretas'!EE92</f>
        <v>0</v>
      </c>
    </row>
    <row r="64806" spans="1:7" x14ac:dyDescent="0.25">
      <c r="A64806" s="319">
        <f>'Comp. Desp. Indiretas'!$EE$7</f>
        <v>0</v>
      </c>
      <c r="B64806" s="314" t="str">
        <f>'Comp. Desp. Indiretas'!$A$93</f>
        <v>ART</v>
      </c>
      <c r="D64806" s="315" t="str">
        <f>'Comp. Desp. Indiretas'!$C$93</f>
        <v>ART CRBio</v>
      </c>
      <c r="E64806" s="314" t="str">
        <f>Resumo!$R$5</f>
        <v>Despesa</v>
      </c>
      <c r="F64806" s="314" t="str">
        <f>Resumo!$R$6</f>
        <v>Despesa Indireta</v>
      </c>
      <c r="G64806" s="327">
        <f>'Comp. Desp. Indiretas'!EE93</f>
        <v>0</v>
      </c>
    </row>
    <row r="64807" spans="1:7" x14ac:dyDescent="0.25">
      <c r="A64807" s="319">
        <f>'Comp. Desp. Indiretas'!$EE$7</f>
        <v>0</v>
      </c>
      <c r="B64807" s="314" t="str">
        <f>'Comp. Desp. Indiretas'!$A$94</f>
        <v>ART</v>
      </c>
      <c r="D64807" s="315" t="str">
        <f>'Comp. Desp. Indiretas'!$C$94</f>
        <v>ACERVO CRBio</v>
      </c>
      <c r="E64807" s="314" t="str">
        <f>Resumo!$R$5</f>
        <v>Despesa</v>
      </c>
      <c r="F64807" s="314" t="str">
        <f>Resumo!$R$6</f>
        <v>Despesa Indireta</v>
      </c>
      <c r="G64807" s="327">
        <f>'Comp. Desp. Indiretas'!EE94</f>
        <v>0</v>
      </c>
    </row>
    <row r="64808" spans="1:7" x14ac:dyDescent="0.25">
      <c r="A64808" s="319">
        <f>'Comp. Desp. Indiretas'!$EE$7</f>
        <v>0</v>
      </c>
      <c r="B64808" s="314" t="str">
        <f>'Comp. Desp. Indiretas'!$A$95</f>
        <v>ART</v>
      </c>
      <c r="D64808" s="315" t="str">
        <f>'Comp. Desp. Indiretas'!$C$95</f>
        <v>VISTO CREA PF</v>
      </c>
      <c r="E64808" s="314" t="str">
        <f>Resumo!$R$5</f>
        <v>Despesa</v>
      </c>
      <c r="F64808" s="314" t="str">
        <f>Resumo!$R$6</f>
        <v>Despesa Indireta</v>
      </c>
      <c r="G64808" s="327">
        <f>'Comp. Desp. Indiretas'!EE95</f>
        <v>0</v>
      </c>
    </row>
    <row r="64809" spans="1:7" x14ac:dyDescent="0.25">
      <c r="A64809" s="319">
        <f>'Comp. Desp. Indiretas'!$EE$7</f>
        <v>0</v>
      </c>
      <c r="B64809" s="314" t="str">
        <f>'Comp. Desp. Indiretas'!$A$96</f>
        <v>ART</v>
      </c>
      <c r="D64809" s="315" t="str">
        <f>'Comp. Desp. Indiretas'!$C$96</f>
        <v>VISTO CREA PJ</v>
      </c>
      <c r="E64809" s="314" t="str">
        <f>Resumo!$R$5</f>
        <v>Despesa</v>
      </c>
      <c r="F64809" s="314" t="str">
        <f>Resumo!$R$6</f>
        <v>Despesa Indireta</v>
      </c>
      <c r="G64809" s="327">
        <f>'Comp. Desp. Indiretas'!EE96</f>
        <v>0</v>
      </c>
    </row>
    <row r="64810" spans="1:7" x14ac:dyDescent="0.25">
      <c r="A64810" s="319">
        <f>'Comp. Desp. Indiretas'!$EE$7</f>
        <v>0</v>
      </c>
      <c r="B64810" s="314" t="str">
        <f>'Comp. Desp. Indiretas'!$A$97</f>
        <v>ART</v>
      </c>
      <c r="D64810" s="315" t="str">
        <f>'Comp. Desp. Indiretas'!$C$97</f>
        <v>ANUIDADE CREA PF</v>
      </c>
      <c r="E64810" s="314" t="str">
        <f>Resumo!$R$5</f>
        <v>Despesa</v>
      </c>
      <c r="F64810" s="314" t="str">
        <f>Resumo!$R$6</f>
        <v>Despesa Indireta</v>
      </c>
      <c r="G64810" s="327">
        <f>'Comp. Desp. Indiretas'!EE97</f>
        <v>0</v>
      </c>
    </row>
    <row r="64811" spans="1:7" x14ac:dyDescent="0.25">
      <c r="A64811" s="319">
        <f>'Comp. Desp. Indiretas'!$EE$7</f>
        <v>0</v>
      </c>
      <c r="B64811" s="314" t="str">
        <f>'Comp. Desp. Indiretas'!$A$98</f>
        <v>ART</v>
      </c>
      <c r="D64811" s="315" t="str">
        <f>'Comp. Desp. Indiretas'!$C$98</f>
        <v>ANUIDADE CREA PJ</v>
      </c>
      <c r="E64811" s="314" t="str">
        <f>Resumo!$R$5</f>
        <v>Despesa</v>
      </c>
      <c r="F64811" s="314" t="str">
        <f>Resumo!$R$6</f>
        <v>Despesa Indireta</v>
      </c>
      <c r="G64811" s="327">
        <f>'Comp. Desp. Indiretas'!EE98</f>
        <v>0</v>
      </c>
    </row>
    <row r="64812" spans="1:7" x14ac:dyDescent="0.25">
      <c r="A64812" s="319">
        <f>'Comp. Desp. Indiretas'!$EE$7</f>
        <v>0</v>
      </c>
      <c r="B64812" s="314" t="str">
        <f>'Comp. Desp. Indiretas'!$A$99</f>
        <v>ART</v>
      </c>
      <c r="D64812" s="315" t="str">
        <f>'Comp. Desp. Indiretas'!$C$99</f>
        <v>VISTO CRBio PF</v>
      </c>
      <c r="E64812" s="314" t="str">
        <f>Resumo!$R$5</f>
        <v>Despesa</v>
      </c>
      <c r="F64812" s="314" t="str">
        <f>Resumo!$R$6</f>
        <v>Despesa Indireta</v>
      </c>
      <c r="G64812" s="327">
        <f>'Comp. Desp. Indiretas'!EE99</f>
        <v>0</v>
      </c>
    </row>
    <row r="64813" spans="1:7" x14ac:dyDescent="0.25">
      <c r="A64813" s="319">
        <f>'Comp. Desp. Indiretas'!$EE$7</f>
        <v>0</v>
      </c>
      <c r="B64813" s="314" t="str">
        <f>'Comp. Desp. Indiretas'!$A$100</f>
        <v>ART</v>
      </c>
      <c r="D64813" s="315" t="str">
        <f>'Comp. Desp. Indiretas'!$C$100</f>
        <v>VISTO CRBio PJ</v>
      </c>
      <c r="E64813" s="314" t="str">
        <f>Resumo!$R$5</f>
        <v>Despesa</v>
      </c>
      <c r="F64813" s="314" t="str">
        <f>Resumo!$R$6</f>
        <v>Despesa Indireta</v>
      </c>
      <c r="G64813" s="327">
        <f>'Comp. Desp. Indiretas'!EE100</f>
        <v>0</v>
      </c>
    </row>
    <row r="64814" spans="1:7" x14ac:dyDescent="0.25">
      <c r="A64814" s="319">
        <f>'Comp. Desp. Indiretas'!$EE$7</f>
        <v>0</v>
      </c>
      <c r="B64814" s="314" t="str">
        <f>'Comp. Desp. Indiretas'!$A$101</f>
        <v>SMS</v>
      </c>
      <c r="D64814" s="315" t="str">
        <f>'Comp. Desp. Indiretas'!$C$101</f>
        <v>PPRA</v>
      </c>
      <c r="E64814" s="314" t="str">
        <f>Resumo!$R$5</f>
        <v>Despesa</v>
      </c>
      <c r="F64814" s="314" t="str">
        <f>Resumo!$R$6</f>
        <v>Despesa Indireta</v>
      </c>
      <c r="G64814" s="327">
        <f>'Comp. Desp. Indiretas'!EE101</f>
        <v>0</v>
      </c>
    </row>
    <row r="64815" spans="1:7" x14ac:dyDescent="0.25">
      <c r="A64815" s="319">
        <f>'Comp. Desp. Indiretas'!$EE$7</f>
        <v>0</v>
      </c>
      <c r="B64815" s="314" t="str">
        <f>'Comp. Desp. Indiretas'!$A$102</f>
        <v>SMS</v>
      </c>
      <c r="D64815" s="315" t="str">
        <f>'Comp. Desp. Indiretas'!$C$102</f>
        <v>PCMSO</v>
      </c>
      <c r="E64815" s="314" t="str">
        <f>Resumo!$R$5</f>
        <v>Despesa</v>
      </c>
      <c r="F64815" s="314" t="str">
        <f>Resumo!$R$6</f>
        <v>Despesa Indireta</v>
      </c>
      <c r="G64815" s="327">
        <f>'Comp. Desp. Indiretas'!EE102</f>
        <v>0</v>
      </c>
    </row>
    <row r="64816" spans="1:7" x14ac:dyDescent="0.25">
      <c r="A64816" s="319">
        <f>'Comp. Desp. Indiretas'!$EE$7</f>
        <v>0</v>
      </c>
      <c r="B64816" s="314" t="str">
        <f>'Comp. Desp. Indiretas'!$A$103</f>
        <v>SMS</v>
      </c>
      <c r="D64816" s="315" t="str">
        <f>'Comp. Desp. Indiretas'!$C$103</f>
        <v>APR</v>
      </c>
      <c r="E64816" s="314" t="str">
        <f>Resumo!$R$5</f>
        <v>Despesa</v>
      </c>
      <c r="F64816" s="314" t="str">
        <f>Resumo!$R$6</f>
        <v>Despesa Indireta</v>
      </c>
      <c r="G64816" s="327">
        <f>'Comp. Desp. Indiretas'!EE103</f>
        <v>0</v>
      </c>
    </row>
    <row r="64817" spans="1:7" x14ac:dyDescent="0.25">
      <c r="A64817" s="319">
        <f>'Comp. Desp. Indiretas'!$EE$7</f>
        <v>0</v>
      </c>
      <c r="B64817" s="314" t="str">
        <f>'Comp. Desp. Indiretas'!$A$104</f>
        <v>SMS</v>
      </c>
      <c r="D64817" s="315" t="str">
        <f>'Comp. Desp. Indiretas'!$C$104</f>
        <v>PAE</v>
      </c>
      <c r="E64817" s="314" t="str">
        <f>Resumo!$R$5</f>
        <v>Despesa</v>
      </c>
      <c r="F64817" s="314" t="str">
        <f>Resumo!$R$6</f>
        <v>Despesa Indireta</v>
      </c>
      <c r="G64817" s="327">
        <f>'Comp. Desp. Indiretas'!EE104</f>
        <v>0</v>
      </c>
    </row>
    <row r="64818" spans="1:7" x14ac:dyDescent="0.25">
      <c r="A64818" s="319">
        <f>'Comp. Desp. Indiretas'!$EE$7</f>
        <v>0</v>
      </c>
      <c r="B64818" s="314" t="str">
        <f>'Comp. Desp. Indiretas'!$A$105</f>
        <v>SMS</v>
      </c>
      <c r="D64818" s="315" t="str">
        <f>'Comp. Desp. Indiretas'!$C$105</f>
        <v>TREINAMENTO</v>
      </c>
      <c r="E64818" s="314" t="str">
        <f>Resumo!$R$5</f>
        <v>Despesa</v>
      </c>
      <c r="F64818" s="314" t="str">
        <f>Resumo!$R$6</f>
        <v>Despesa Indireta</v>
      </c>
      <c r="G64818" s="327">
        <f>'Comp. Desp. Indiretas'!EE105</f>
        <v>0</v>
      </c>
    </row>
    <row r="64819" spans="1:7" x14ac:dyDescent="0.25">
      <c r="A64819" s="319">
        <f>'Comp. Desp. Indiretas'!$EE$7</f>
        <v>0</v>
      </c>
      <c r="B64819" s="314" t="str">
        <f>'Comp. Desp. Indiretas'!$A$106</f>
        <v>SMS</v>
      </c>
      <c r="D64819" s="315" t="str">
        <f>'Comp. Desp. Indiretas'!$C$106</f>
        <v>ASO</v>
      </c>
      <c r="E64819" s="314" t="str">
        <f>Resumo!$R$5</f>
        <v>Despesa</v>
      </c>
      <c r="F64819" s="314" t="str">
        <f>Resumo!$R$6</f>
        <v>Despesa Indireta</v>
      </c>
      <c r="G64819" s="327">
        <f>'Comp. Desp. Indiretas'!EE106</f>
        <v>0</v>
      </c>
    </row>
    <row r="64820" spans="1:7" x14ac:dyDescent="0.25">
      <c r="A64820" s="319">
        <f>'Comp. Desp. Indiretas'!$EE$7</f>
        <v>0</v>
      </c>
      <c r="B64820" s="314">
        <f>'Comp. Desp. Indiretas'!$A$107</f>
        <v>0</v>
      </c>
      <c r="D64820" s="315" t="str">
        <f>'Comp. Desp. Indiretas'!$C$107</f>
        <v/>
      </c>
      <c r="E64820" s="314" t="str">
        <f>Resumo!$R$5</f>
        <v>Despesa</v>
      </c>
      <c r="F64820" s="314" t="str">
        <f>Resumo!$R$6</f>
        <v>Despesa Indireta</v>
      </c>
      <c r="G64820" s="327">
        <f>'Comp. Desp. Indiretas'!EE107</f>
        <v>0</v>
      </c>
    </row>
    <row r="64821" spans="1:7" x14ac:dyDescent="0.25">
      <c r="A64821" s="319">
        <f>'Comp. Desp. Indiretas'!$EE$7</f>
        <v>0</v>
      </c>
      <c r="B64821" s="314">
        <f>'Comp. Desp. Indiretas'!$A$108</f>
        <v>0</v>
      </c>
      <c r="D64821" s="315" t="str">
        <f>'Comp. Desp. Indiretas'!$C$108</f>
        <v/>
      </c>
      <c r="E64821" s="314" t="str">
        <f>Resumo!$R$5</f>
        <v>Despesa</v>
      </c>
      <c r="F64821" s="314" t="str">
        <f>Resumo!$R$6</f>
        <v>Despesa Indireta</v>
      </c>
      <c r="G64821" s="327">
        <f>'Comp. Desp. Indiretas'!EE108</f>
        <v>0</v>
      </c>
    </row>
    <row r="64822" spans="1:7" x14ac:dyDescent="0.25">
      <c r="A64822" s="319">
        <f>'Comp. Desp. Indiretas'!$EE$7</f>
        <v>0</v>
      </c>
      <c r="B64822" s="314">
        <f>'Comp. Desp. Indiretas'!$A$109</f>
        <v>0</v>
      </c>
      <c r="D64822" s="315" t="str">
        <f>'Comp. Desp. Indiretas'!$C$109</f>
        <v/>
      </c>
      <c r="E64822" s="314" t="str">
        <f>Resumo!$R$5</f>
        <v>Despesa</v>
      </c>
      <c r="F64822" s="314" t="str">
        <f>Resumo!$R$6</f>
        <v>Despesa Indireta</v>
      </c>
      <c r="G64822" s="327">
        <f>'Comp. Desp. Indiretas'!EE109</f>
        <v>0</v>
      </c>
    </row>
    <row r="64823" spans="1:7" x14ac:dyDescent="0.25">
      <c r="A64823" s="319">
        <f>'Comp. Desp. Indiretas'!$EE$7</f>
        <v>0</v>
      </c>
      <c r="B64823" s="314">
        <f>'Comp. Desp. Indiretas'!$A$110</f>
        <v>0</v>
      </c>
      <c r="D64823" s="315" t="str">
        <f>'Comp. Desp. Indiretas'!$C$110</f>
        <v/>
      </c>
      <c r="E64823" s="314" t="str">
        <f>Resumo!$R$5</f>
        <v>Despesa</v>
      </c>
      <c r="F64823" s="314" t="str">
        <f>Resumo!$R$6</f>
        <v>Despesa Indireta</v>
      </c>
      <c r="G64823" s="327">
        <f>'Comp. Desp. Indiretas'!EE110</f>
        <v>0</v>
      </c>
    </row>
    <row r="64824" spans="1:7" x14ac:dyDescent="0.25">
      <c r="A64824" s="319">
        <f>'Comp. Desp. Indiretas'!$EE$7</f>
        <v>0</v>
      </c>
      <c r="B64824" s="314">
        <f>'Comp. Desp. Indiretas'!$A$111</f>
        <v>0</v>
      </c>
      <c r="D64824" s="315" t="str">
        <f>'Comp. Desp. Indiretas'!$C$111</f>
        <v/>
      </c>
      <c r="E64824" s="314" t="str">
        <f>Resumo!$R$5</f>
        <v>Despesa</v>
      </c>
      <c r="F64824" s="314" t="str">
        <f>Resumo!$R$6</f>
        <v>Despesa Indireta</v>
      </c>
      <c r="G64824" s="327">
        <f>'Comp. Desp. Indiretas'!EE111</f>
        <v>0</v>
      </c>
    </row>
    <row r="64825" spans="1:7" x14ac:dyDescent="0.25">
      <c r="A64825" s="319">
        <f>'Comp. Desp. Indiretas'!$EE$7</f>
        <v>0</v>
      </c>
      <c r="B64825" s="314">
        <f>'Comp. Desp. Indiretas'!$A$112</f>
        <v>0</v>
      </c>
      <c r="D64825" s="315" t="str">
        <f>'Comp. Desp. Indiretas'!$C$112</f>
        <v/>
      </c>
      <c r="E64825" s="314" t="str">
        <f>Resumo!$R$5</f>
        <v>Despesa</v>
      </c>
      <c r="F64825" s="314" t="str">
        <f>Resumo!$R$6</f>
        <v>Despesa Indireta</v>
      </c>
      <c r="G64825" s="327">
        <f>'Comp. Desp. Indiretas'!EE112</f>
        <v>0</v>
      </c>
    </row>
    <row r="64826" spans="1:7" x14ac:dyDescent="0.25">
      <c r="A64826" s="319">
        <f>'Comp. Desp. Indiretas'!$EE$7</f>
        <v>0</v>
      </c>
      <c r="B64826" s="314" t="str">
        <f>'Composições Desp. Diretas'!$A$10</f>
        <v>SE</v>
      </c>
      <c r="C64826" s="314" t="str">
        <f>EAP!$C$9</f>
        <v>PP01</v>
      </c>
      <c r="D64826" s="315" t="str">
        <f>'Composições Desp. Diretas'!$C$10</f>
        <v>Subcontratação: realização do serviço de monit. da QAE</v>
      </c>
      <c r="E64826" s="314" t="str">
        <f>Resumo!$R$5</f>
        <v>Despesa</v>
      </c>
      <c r="F64826" s="314" t="str">
        <f>Resumo!$R$7</f>
        <v>Despesa Direta</v>
      </c>
      <c r="G64826" s="327">
        <f>'Composições Desp. Diretas'!EF10</f>
        <v>0</v>
      </c>
    </row>
    <row r="64827" spans="1:7" x14ac:dyDescent="0.25">
      <c r="A64827" s="319">
        <f>'Comp. Desp. Indiretas'!$EE$7</f>
        <v>0</v>
      </c>
      <c r="B64827" s="314" t="str">
        <f>'Composições Desp. Diretas'!$A$11</f>
        <v>MOC</v>
      </c>
      <c r="C64827" s="314" t="str">
        <f>EAP!$C$9</f>
        <v>PP01</v>
      </c>
      <c r="D64827" s="315" t="str">
        <f>'Composições Desp. Diretas'!$C$11</f>
        <v>ANALISTA DE PROJETOS PLENO</v>
      </c>
      <c r="E64827" s="314" t="str">
        <f>Resumo!$R$5</f>
        <v>Despesa</v>
      </c>
      <c r="F64827" s="314" t="str">
        <f>Resumo!$R$7</f>
        <v>Despesa Direta</v>
      </c>
      <c r="G64827" s="327">
        <f>'Composições Desp. Diretas'!EF11</f>
        <v>0</v>
      </c>
    </row>
    <row r="64828" spans="1:7" x14ac:dyDescent="0.25">
      <c r="A64828" s="319">
        <f>'Comp. Desp. Indiretas'!$EE$7</f>
        <v>0</v>
      </c>
      <c r="B64828" s="314">
        <f>'Composições Desp. Diretas'!$A$12</f>
        <v>0</v>
      </c>
      <c r="C64828" s="314" t="str">
        <f>EAP!$C$9</f>
        <v>PP01</v>
      </c>
      <c r="D64828" s="315">
        <f>'Composições Desp. Diretas'!$C$12</f>
        <v>0</v>
      </c>
      <c r="E64828" s="314" t="str">
        <f>Resumo!$R$5</f>
        <v>Despesa</v>
      </c>
      <c r="F64828" s="314" t="str">
        <f>Resumo!$R$7</f>
        <v>Despesa Direta</v>
      </c>
      <c r="G64828" s="327">
        <f>'Composições Desp. Diretas'!EF12</f>
        <v>0</v>
      </c>
    </row>
    <row r="64829" spans="1:7" x14ac:dyDescent="0.25">
      <c r="A64829" s="319">
        <f>'Comp. Desp. Indiretas'!$EE$7</f>
        <v>0</v>
      </c>
      <c r="B64829" s="314">
        <f>'Composições Desp. Diretas'!$A$13</f>
        <v>0</v>
      </c>
      <c r="C64829" s="314" t="str">
        <f>EAP!$C$9</f>
        <v>PP01</v>
      </c>
      <c r="D64829" s="315">
        <f>'Composições Desp. Diretas'!$C$13</f>
        <v>0</v>
      </c>
      <c r="E64829" s="314" t="str">
        <f>Resumo!$R$5</f>
        <v>Despesa</v>
      </c>
      <c r="F64829" s="314" t="str">
        <f>Resumo!$R$7</f>
        <v>Despesa Direta</v>
      </c>
      <c r="G64829" s="327">
        <f>'Composições Desp. Diretas'!EF13</f>
        <v>0</v>
      </c>
    </row>
    <row r="64830" spans="1:7" x14ac:dyDescent="0.25">
      <c r="A64830" s="319">
        <f>'Comp. Desp. Indiretas'!$EE$7</f>
        <v>0</v>
      </c>
      <c r="B64830" s="314">
        <f>'Composições Desp. Diretas'!$A$14</f>
        <v>0</v>
      </c>
      <c r="C64830" s="314" t="str">
        <f>EAP!$C$9</f>
        <v>PP01</v>
      </c>
      <c r="D64830" s="315">
        <f>'Composições Desp. Diretas'!$C$14</f>
        <v>0</v>
      </c>
      <c r="E64830" s="314" t="str">
        <f>Resumo!$R$5</f>
        <v>Despesa</v>
      </c>
      <c r="F64830" s="314" t="str">
        <f>Resumo!$R$7</f>
        <v>Despesa Direta</v>
      </c>
      <c r="G64830" s="327">
        <f>'Composições Desp. Diretas'!EF14</f>
        <v>0</v>
      </c>
    </row>
    <row r="64831" spans="1:7" x14ac:dyDescent="0.25">
      <c r="A64831" s="319">
        <f>'Comp. Desp. Indiretas'!$EE$7</f>
        <v>0</v>
      </c>
      <c r="B64831" s="314">
        <f>'Composições Desp. Diretas'!$A$15</f>
        <v>0</v>
      </c>
      <c r="C64831" s="314" t="str">
        <f>EAP!$C$9</f>
        <v>PP01</v>
      </c>
      <c r="D64831" s="315">
        <f>'Composições Desp. Diretas'!$C$15</f>
        <v>0</v>
      </c>
      <c r="E64831" s="314" t="str">
        <f>Resumo!$R$5</f>
        <v>Despesa</v>
      </c>
      <c r="F64831" s="314" t="str">
        <f>Resumo!$R$7</f>
        <v>Despesa Direta</v>
      </c>
      <c r="G64831" s="327">
        <f>'Composições Desp. Diretas'!EF15</f>
        <v>0</v>
      </c>
    </row>
    <row r="64832" spans="1:7" x14ac:dyDescent="0.25">
      <c r="A64832" s="319">
        <f>'Comp. Desp. Indiretas'!$EE$7</f>
        <v>0</v>
      </c>
      <c r="B64832" s="314">
        <f>'Composições Desp. Diretas'!$A$16</f>
        <v>0</v>
      </c>
      <c r="C64832" s="314" t="str">
        <f>EAP!$C$9</f>
        <v>PP01</v>
      </c>
      <c r="D64832" s="315">
        <f>'Composições Desp. Diretas'!$C$16</f>
        <v>0</v>
      </c>
      <c r="E64832" s="314" t="str">
        <f>Resumo!$R$5</f>
        <v>Despesa</v>
      </c>
      <c r="F64832" s="314" t="str">
        <f>Resumo!$R$7</f>
        <v>Despesa Direta</v>
      </c>
      <c r="G64832" s="327">
        <f>'Composições Desp. Diretas'!EF16</f>
        <v>0</v>
      </c>
    </row>
    <row r="64833" spans="1:7" x14ac:dyDescent="0.25">
      <c r="A64833" s="319">
        <f>'Comp. Desp. Indiretas'!$EE$7</f>
        <v>0</v>
      </c>
      <c r="B64833" s="314">
        <f>'Composições Desp. Diretas'!$A$17</f>
        <v>0</v>
      </c>
      <c r="C64833" s="314" t="str">
        <f>EAP!$C$9</f>
        <v>PP01</v>
      </c>
      <c r="D64833" s="315">
        <f>'Composições Desp. Diretas'!$C$17</f>
        <v>0</v>
      </c>
      <c r="E64833" s="314" t="str">
        <f>Resumo!$R$5</f>
        <v>Despesa</v>
      </c>
      <c r="F64833" s="314" t="str">
        <f>Resumo!$R$7</f>
        <v>Despesa Direta</v>
      </c>
      <c r="G64833" s="327">
        <f>'Composições Desp. Diretas'!EF17</f>
        <v>0</v>
      </c>
    </row>
    <row r="64834" spans="1:7" x14ac:dyDescent="0.25">
      <c r="A64834" s="319">
        <f>'Comp. Desp. Indiretas'!$EE$7</f>
        <v>0</v>
      </c>
      <c r="B64834" s="314">
        <f>'Composições Desp. Diretas'!$A$18</f>
        <v>0</v>
      </c>
      <c r="C64834" s="314" t="str">
        <f>EAP!$C$9</f>
        <v>PP01</v>
      </c>
      <c r="D64834" s="315">
        <f>'Composições Desp. Diretas'!$C$18</f>
        <v>0</v>
      </c>
      <c r="E64834" s="314" t="str">
        <f>Resumo!$R$5</f>
        <v>Despesa</v>
      </c>
      <c r="F64834" s="314" t="str">
        <f>Resumo!$R$7</f>
        <v>Despesa Direta</v>
      </c>
      <c r="G64834" s="327">
        <f>'Composições Desp. Diretas'!EF18</f>
        <v>0</v>
      </c>
    </row>
    <row r="64835" spans="1:7" x14ac:dyDescent="0.25">
      <c r="A64835" s="319">
        <f>'Comp. Desp. Indiretas'!$EE$7</f>
        <v>0</v>
      </c>
      <c r="B64835" s="314">
        <f>'Composições Desp. Diretas'!$A$19</f>
        <v>0</v>
      </c>
      <c r="C64835" s="314" t="str">
        <f>EAP!$C$9</f>
        <v>PP01</v>
      </c>
      <c r="D64835" s="315">
        <f>'Composições Desp. Diretas'!$C$19</f>
        <v>0</v>
      </c>
      <c r="E64835" s="314" t="str">
        <f>Resumo!$R$5</f>
        <v>Despesa</v>
      </c>
      <c r="F64835" s="314" t="str">
        <f>Resumo!$R$7</f>
        <v>Despesa Direta</v>
      </c>
      <c r="G64835" s="327">
        <f>'Composições Desp. Diretas'!EF19</f>
        <v>0</v>
      </c>
    </row>
    <row r="64836" spans="1:7" x14ac:dyDescent="0.25">
      <c r="A64836" s="319">
        <f>'Comp. Desp. Indiretas'!$EE$7</f>
        <v>0</v>
      </c>
      <c r="B64836" s="314">
        <f>'Composições Desp. Diretas'!$A$20</f>
        <v>0</v>
      </c>
      <c r="C64836" s="314" t="str">
        <f>EAP!$C$9</f>
        <v>PP01</v>
      </c>
      <c r="D64836" s="315">
        <f>'Composições Desp. Diretas'!$C$20</f>
        <v>0</v>
      </c>
      <c r="E64836" s="314" t="str">
        <f>Resumo!$R$5</f>
        <v>Despesa</v>
      </c>
      <c r="F64836" s="314" t="str">
        <f>Resumo!$R$7</f>
        <v>Despesa Direta</v>
      </c>
      <c r="G64836" s="327">
        <f>'Composições Desp. Diretas'!EF20</f>
        <v>0</v>
      </c>
    </row>
    <row r="64837" spans="1:7" x14ac:dyDescent="0.25">
      <c r="A64837" s="319">
        <f>'Comp. Desp. Indiretas'!$EE$7</f>
        <v>0</v>
      </c>
      <c r="B64837" s="314">
        <f>'Composições Desp. Diretas'!$A$21</f>
        <v>0</v>
      </c>
      <c r="C64837" s="314" t="str">
        <f>EAP!$C$9</f>
        <v>PP01</v>
      </c>
      <c r="D64837" s="315">
        <f>'Composições Desp. Diretas'!$C$21</f>
        <v>0</v>
      </c>
      <c r="E64837" s="314" t="str">
        <f>Resumo!$R$5</f>
        <v>Despesa</v>
      </c>
      <c r="F64837" s="314" t="str">
        <f>Resumo!$R$7</f>
        <v>Despesa Direta</v>
      </c>
      <c r="G64837" s="327">
        <f>'Composições Desp. Diretas'!EF21</f>
        <v>0</v>
      </c>
    </row>
    <row r="64838" spans="1:7" x14ac:dyDescent="0.25">
      <c r="A64838" s="319">
        <f>'Comp. Desp. Indiretas'!$EE$7</f>
        <v>0</v>
      </c>
      <c r="B64838" s="314">
        <f>'Composições Desp. Diretas'!$A$22</f>
        <v>0</v>
      </c>
      <c r="C64838" s="314" t="str">
        <f>EAP!$C$9</f>
        <v>PP01</v>
      </c>
      <c r="D64838" s="315">
        <f>'Composições Desp. Diretas'!$C$22</f>
        <v>0</v>
      </c>
      <c r="E64838" s="314" t="str">
        <f>Resumo!$R$5</f>
        <v>Despesa</v>
      </c>
      <c r="F64838" s="314" t="str">
        <f>Resumo!$R$7</f>
        <v>Despesa Direta</v>
      </c>
      <c r="G64838" s="327">
        <f>'Composições Desp. Diretas'!EF22</f>
        <v>0</v>
      </c>
    </row>
    <row r="64839" spans="1:7" x14ac:dyDescent="0.25">
      <c r="A64839" s="319">
        <f>'Comp. Desp. Indiretas'!$EE$7</f>
        <v>0</v>
      </c>
      <c r="B64839" s="314">
        <f>'Composições Desp. Diretas'!$A$23</f>
        <v>0</v>
      </c>
      <c r="C64839" s="314" t="str">
        <f>EAP!$C$9</f>
        <v>PP01</v>
      </c>
      <c r="D64839" s="315">
        <f>'Composições Desp. Diretas'!$C$23</f>
        <v>0</v>
      </c>
      <c r="E64839" s="314" t="str">
        <f>Resumo!$R$5</f>
        <v>Despesa</v>
      </c>
      <c r="F64839" s="314" t="str">
        <f>Resumo!$R$7</f>
        <v>Despesa Direta</v>
      </c>
      <c r="G64839" s="327">
        <f>'Composições Desp. Diretas'!EF23</f>
        <v>0</v>
      </c>
    </row>
    <row r="64857" spans="1:7" x14ac:dyDescent="0.25">
      <c r="A64857" s="319">
        <f>'Comp. Desp. Indiretas'!$EE$7</f>
        <v>0</v>
      </c>
      <c r="B64857" s="314" t="str">
        <f>'Composições Desp. Diretas'!$A$25</f>
        <v>MOC</v>
      </c>
      <c r="C64857" s="314" t="str">
        <f>EAP!$C$10</f>
        <v>PP02</v>
      </c>
      <c r="D64857" s="315" t="str">
        <f>'Composições Desp. Diretas'!$C$25</f>
        <v>TÉCNICO OPERACIONAL</v>
      </c>
      <c r="E64857" s="314" t="str">
        <f>Resumo!$R$5</f>
        <v>Despesa</v>
      </c>
      <c r="F64857" s="314" t="str">
        <f>Resumo!$R$7</f>
        <v>Despesa Direta</v>
      </c>
      <c r="G64857" s="327">
        <f>'Composições Desp. Diretas'!EF25</f>
        <v>0</v>
      </c>
    </row>
    <row r="64858" spans="1:7" x14ac:dyDescent="0.25">
      <c r="A64858" s="319">
        <f>'Comp. Desp. Indiretas'!$EE$7</f>
        <v>0</v>
      </c>
      <c r="B64858" s="314" t="str">
        <f>'Composições Desp. Diretas'!$A$26</f>
        <v>SE</v>
      </c>
      <c r="C64858" s="314" t="str">
        <f>EAP!$C$10</f>
        <v>PP02</v>
      </c>
      <c r="D64858" s="315" t="str">
        <f>'Composições Desp. Diretas'!$C$26</f>
        <v>Pedágio</v>
      </c>
      <c r="E64858" s="314" t="str">
        <f>Resumo!$R$5</f>
        <v>Despesa</v>
      </c>
      <c r="F64858" s="314" t="str">
        <f>Resumo!$R$7</f>
        <v>Despesa Direta</v>
      </c>
      <c r="G64858" s="327">
        <f>'Composições Desp. Diretas'!EF26</f>
        <v>0</v>
      </c>
    </row>
    <row r="64859" spans="1:7" x14ac:dyDescent="0.25">
      <c r="A64859" s="319">
        <f>'Comp. Desp. Indiretas'!$EE$7</f>
        <v>0</v>
      </c>
      <c r="B64859" s="314" t="str">
        <f>'Composições Desp. Diretas'!$A$27</f>
        <v>SE</v>
      </c>
      <c r="C64859" s="314" t="str">
        <f>EAP!$C$10</f>
        <v>PP02</v>
      </c>
      <c r="D64859" s="315" t="str">
        <f>'Composições Desp. Diretas'!$C$27</f>
        <v>Despacho ida e volta - sonômetro</v>
      </c>
      <c r="E64859" s="314" t="str">
        <f>Resumo!$R$5</f>
        <v>Despesa</v>
      </c>
      <c r="F64859" s="314" t="str">
        <f>Resumo!$R$7</f>
        <v>Despesa Direta</v>
      </c>
      <c r="G64859" s="327">
        <f>'Composições Desp. Diretas'!EF27</f>
        <v>0</v>
      </c>
    </row>
    <row r="64860" spans="1:7" x14ac:dyDescent="0.25">
      <c r="A64860" s="319">
        <f>'Comp. Desp. Indiretas'!$EE$7</f>
        <v>0</v>
      </c>
      <c r="B64860" s="314" t="str">
        <f>'Composições Desp. Diretas'!$A$28</f>
        <v>DG</v>
      </c>
      <c r="C64860" s="314" t="str">
        <f>EAP!$C$10</f>
        <v>PP02</v>
      </c>
      <c r="D64860" s="315" t="str">
        <f>'Composições Desp. Diretas'!$C$28</f>
        <v>ALUGUEL DE VEICULO LEVE</v>
      </c>
      <c r="E64860" s="314" t="str">
        <f>Resumo!$R$5</f>
        <v>Despesa</v>
      </c>
      <c r="F64860" s="314" t="str">
        <f>Resumo!$R$7</f>
        <v>Despesa Direta</v>
      </c>
      <c r="G64860" s="327">
        <f>'Composições Desp. Diretas'!EF28</f>
        <v>0</v>
      </c>
    </row>
    <row r="64861" spans="1:7" x14ac:dyDescent="0.25">
      <c r="A64861" s="319">
        <f>'Comp. Desp. Indiretas'!$EE$7</f>
        <v>0</v>
      </c>
      <c r="B64861" s="314" t="str">
        <f>'Composições Desp. Diretas'!$A$29</f>
        <v>DG</v>
      </c>
      <c r="C64861" s="314" t="str">
        <f>EAP!$C$10</f>
        <v>PP02</v>
      </c>
      <c r="D64861" s="315" t="str">
        <f>'Composições Desp. Diretas'!$C$29</f>
        <v>COMBUSTÍVEL - GASOLINA</v>
      </c>
      <c r="E64861" s="314" t="str">
        <f>Resumo!$R$5</f>
        <v>Despesa</v>
      </c>
      <c r="F64861" s="314" t="str">
        <f>Resumo!$R$7</f>
        <v>Despesa Direta</v>
      </c>
      <c r="G64861" s="327">
        <f>'Composições Desp. Diretas'!EF29</f>
        <v>0</v>
      </c>
    </row>
    <row r="64862" spans="1:7" x14ac:dyDescent="0.25">
      <c r="A64862" s="319">
        <f>'Comp. Desp. Indiretas'!$EE$7</f>
        <v>0</v>
      </c>
      <c r="B64862" s="314">
        <f>'Composições Desp. Diretas'!$A$30</f>
        <v>0</v>
      </c>
      <c r="C64862" s="314" t="str">
        <f>EAP!$C$10</f>
        <v>PP02</v>
      </c>
      <c r="D64862" s="315">
        <f>'Composições Desp. Diretas'!$C$30</f>
        <v>0</v>
      </c>
      <c r="E64862" s="314" t="str">
        <f>Resumo!$R$5</f>
        <v>Despesa</v>
      </c>
      <c r="F64862" s="314" t="str">
        <f>Resumo!$R$7</f>
        <v>Despesa Direta</v>
      </c>
      <c r="G64862" s="327">
        <f>'Composições Desp. Diretas'!EF30</f>
        <v>0</v>
      </c>
    </row>
    <row r="64863" spans="1:7" x14ac:dyDescent="0.25">
      <c r="A64863" s="319">
        <f>'Comp. Desp. Indiretas'!$EE$7</f>
        <v>0</v>
      </c>
      <c r="B64863" s="314">
        <f>'Composições Desp. Diretas'!$A$31</f>
        <v>0</v>
      </c>
      <c r="C64863" s="314" t="str">
        <f>EAP!$C$10</f>
        <v>PP02</v>
      </c>
      <c r="D64863" s="315">
        <f>'Composições Desp. Diretas'!$C$31</f>
        <v>0</v>
      </c>
      <c r="E64863" s="314" t="str">
        <f>Resumo!$R$5</f>
        <v>Despesa</v>
      </c>
      <c r="F64863" s="314" t="str">
        <f>Resumo!$R$7</f>
        <v>Despesa Direta</v>
      </c>
      <c r="G64863" s="327">
        <f>'Composições Desp. Diretas'!EF31</f>
        <v>0</v>
      </c>
    </row>
    <row r="64864" spans="1:7" x14ac:dyDescent="0.25">
      <c r="A64864" s="319">
        <f>'Comp. Desp. Indiretas'!$EE$7</f>
        <v>0</v>
      </c>
      <c r="B64864" s="314" t="str">
        <f>'Composições Desp. Diretas'!$A$32</f>
        <v>MOC</v>
      </c>
      <c r="C64864" s="314" t="str">
        <f>EAP!$C$10</f>
        <v>PP02</v>
      </c>
      <c r="D64864" s="315" t="str">
        <f>'Composições Desp. Diretas'!$C$32</f>
        <v>COORD. DE PROJETO</v>
      </c>
      <c r="E64864" s="314" t="str">
        <f>Resumo!$R$5</f>
        <v>Despesa</v>
      </c>
      <c r="F64864" s="314" t="str">
        <f>Resumo!$R$7</f>
        <v>Despesa Direta</v>
      </c>
      <c r="G64864" s="327">
        <f>'Composições Desp. Diretas'!EF32</f>
        <v>0</v>
      </c>
    </row>
    <row r="64865" spans="1:7" x14ac:dyDescent="0.25">
      <c r="A64865" s="319">
        <f>'Comp. Desp. Indiretas'!$EE$7</f>
        <v>0</v>
      </c>
      <c r="B64865" s="314" t="str">
        <f>'Composições Desp. Diretas'!$A$33</f>
        <v>MOC</v>
      </c>
      <c r="C64865" s="314" t="str">
        <f>EAP!$C$10</f>
        <v>PP02</v>
      </c>
      <c r="D64865" s="315" t="str">
        <f>'Composições Desp. Diretas'!$C$33</f>
        <v>ANALISTA DE PROJETOS PLENO</v>
      </c>
      <c r="E64865" s="314" t="str">
        <f>Resumo!$R$5</f>
        <v>Despesa</v>
      </c>
      <c r="F64865" s="314" t="str">
        <f>Resumo!$R$7</f>
        <v>Despesa Direta</v>
      </c>
      <c r="G64865" s="327">
        <f>'Composições Desp. Diretas'!EF33</f>
        <v>0</v>
      </c>
    </row>
    <row r="64866" spans="1:7" x14ac:dyDescent="0.25">
      <c r="A64866" s="319">
        <f>'Comp. Desp. Indiretas'!$EE$7</f>
        <v>0</v>
      </c>
      <c r="B64866" s="314" t="str">
        <f>'Composições Desp. Diretas'!$A$34</f>
        <v>MOC</v>
      </c>
      <c r="C64866" s="314" t="str">
        <f>EAP!$C$10</f>
        <v>PP02</v>
      </c>
      <c r="D64866" s="315" t="str">
        <f>'Composições Desp. Diretas'!$C$34</f>
        <v>ASSISTENTE DE PROJETOS</v>
      </c>
      <c r="E64866" s="314" t="str">
        <f>Resumo!$R$5</f>
        <v>Despesa</v>
      </c>
      <c r="F64866" s="314" t="str">
        <f>Resumo!$R$7</f>
        <v>Despesa Direta</v>
      </c>
      <c r="G64866" s="327">
        <f>'Composições Desp. Diretas'!EF34</f>
        <v>0</v>
      </c>
    </row>
    <row r="64867" spans="1:7" x14ac:dyDescent="0.25">
      <c r="A64867" s="319">
        <f>'Comp. Desp. Indiretas'!$EE$7</f>
        <v>0</v>
      </c>
      <c r="B64867" s="314" t="str">
        <f>'Composições Desp. Diretas'!$A$35</f>
        <v>MOC</v>
      </c>
      <c r="C64867" s="314" t="str">
        <f>EAP!$C$10</f>
        <v>PP02</v>
      </c>
      <c r="D64867" s="315" t="str">
        <f>'Composições Desp. Diretas'!$C$35</f>
        <v>ANALISTA DE GEOPROCESSAMENTO</v>
      </c>
      <c r="E64867" s="314" t="str">
        <f>Resumo!$R$5</f>
        <v>Despesa</v>
      </c>
      <c r="F64867" s="314" t="str">
        <f>Resumo!$R$7</f>
        <v>Despesa Direta</v>
      </c>
      <c r="G64867" s="327">
        <f>'Composições Desp. Diretas'!EF35</f>
        <v>0</v>
      </c>
    </row>
    <row r="64868" spans="1:7" x14ac:dyDescent="0.25">
      <c r="A64868" s="319">
        <f>'Comp. Desp. Indiretas'!$EE$7</f>
        <v>0</v>
      </c>
      <c r="B64868" s="314">
        <f>'Composições Desp. Diretas'!$A$36</f>
        <v>0</v>
      </c>
      <c r="C64868" s="314" t="str">
        <f>EAP!$C$10</f>
        <v>PP02</v>
      </c>
      <c r="D64868" s="315">
        <f>'Composições Desp. Diretas'!$C$36</f>
        <v>0</v>
      </c>
      <c r="E64868" s="314" t="str">
        <f>Resumo!$R$5</f>
        <v>Despesa</v>
      </c>
      <c r="F64868" s="314" t="str">
        <f>Resumo!$R$7</f>
        <v>Despesa Direta</v>
      </c>
      <c r="G64868" s="327">
        <f>'Composições Desp. Diretas'!EF36</f>
        <v>0</v>
      </c>
    </row>
    <row r="64869" spans="1:7" x14ac:dyDescent="0.25">
      <c r="A64869" s="319">
        <f>'Comp. Desp. Indiretas'!$EE$7</f>
        <v>0</v>
      </c>
      <c r="B64869" s="314">
        <f>'Composições Desp. Diretas'!$A$37</f>
        <v>0</v>
      </c>
      <c r="C64869" s="314" t="str">
        <f>EAP!$C$10</f>
        <v>PP02</v>
      </c>
      <c r="D64869" s="315">
        <f>'Composições Desp. Diretas'!$C$37</f>
        <v>0</v>
      </c>
      <c r="E64869" s="314" t="str">
        <f>Resumo!$R$5</f>
        <v>Despesa</v>
      </c>
      <c r="F64869" s="314" t="str">
        <f>Resumo!$R$7</f>
        <v>Despesa Direta</v>
      </c>
      <c r="G64869" s="327">
        <f>'Composições Desp. Diretas'!EF37</f>
        <v>0</v>
      </c>
    </row>
    <row r="64870" spans="1:7" x14ac:dyDescent="0.25">
      <c r="A64870" s="319">
        <f>'Comp. Desp. Indiretas'!$EE$7</f>
        <v>0</v>
      </c>
      <c r="B64870" s="314">
        <f>'Composições Desp. Diretas'!$A$38</f>
        <v>0</v>
      </c>
      <c r="C64870" s="314" t="str">
        <f>EAP!$C$10</f>
        <v>PP02</v>
      </c>
      <c r="D64870" s="315">
        <f>'Composições Desp. Diretas'!$C$38</f>
        <v>0</v>
      </c>
      <c r="E64870" s="314" t="str">
        <f>Resumo!$R$5</f>
        <v>Despesa</v>
      </c>
      <c r="F64870" s="314" t="str">
        <f>Resumo!$R$7</f>
        <v>Despesa Direta</v>
      </c>
      <c r="G64870" s="327">
        <f>'Composições Desp. Diretas'!EF38</f>
        <v>0</v>
      </c>
    </row>
    <row r="64871" spans="1:7" x14ac:dyDescent="0.25">
      <c r="A64871" s="319">
        <f>'Comp. Desp. Indiretas'!$EE$7</f>
        <v>0</v>
      </c>
      <c r="B64871" s="314">
        <f>'Composições Desp. Diretas'!$A$39</f>
        <v>0</v>
      </c>
      <c r="C64871" s="314" t="str">
        <f>EAP!$C$10</f>
        <v>PP02</v>
      </c>
      <c r="D64871" s="315">
        <f>'Composições Desp. Diretas'!$C$39</f>
        <v>0</v>
      </c>
      <c r="E64871" s="314" t="str">
        <f>Resumo!$R$5</f>
        <v>Despesa</v>
      </c>
      <c r="F64871" s="314" t="str">
        <f>Resumo!$R$7</f>
        <v>Despesa Direta</v>
      </c>
      <c r="G64871" s="327">
        <f>'Composições Desp. Diretas'!EF39</f>
        <v>0</v>
      </c>
    </row>
    <row r="64872" spans="1:7" x14ac:dyDescent="0.25">
      <c r="A64872" s="319">
        <f>'Comp. Desp. Indiretas'!$EE$7</f>
        <v>0</v>
      </c>
      <c r="B64872" s="314">
        <f>'Composições Desp. Diretas'!$A$40</f>
        <v>0</v>
      </c>
      <c r="C64872" s="314" t="str">
        <f>EAP!$C$10</f>
        <v>PP02</v>
      </c>
      <c r="D64872" s="315">
        <f>'Composições Desp. Diretas'!$C$40</f>
        <v>0</v>
      </c>
      <c r="E64872" s="314" t="str">
        <f>Resumo!$R$5</f>
        <v>Despesa</v>
      </c>
      <c r="F64872" s="314" t="str">
        <f>Resumo!$R$7</f>
        <v>Despesa Direta</v>
      </c>
      <c r="G64872" s="327">
        <f>'Composições Desp. Diretas'!EF40</f>
        <v>0</v>
      </c>
    </row>
    <row r="64873" spans="1:7" x14ac:dyDescent="0.25">
      <c r="A64873" s="319">
        <f>'Comp. Desp. Indiretas'!$EE$7</f>
        <v>0</v>
      </c>
      <c r="B64873" s="314">
        <f>'Composições Desp. Diretas'!$A$41</f>
        <v>0</v>
      </c>
      <c r="C64873" s="314" t="str">
        <f>EAP!$C$10</f>
        <v>PP02</v>
      </c>
      <c r="D64873" s="315">
        <f>'Composições Desp. Diretas'!$C$41</f>
        <v>0</v>
      </c>
      <c r="E64873" s="314" t="str">
        <f>Resumo!$R$5</f>
        <v>Despesa</v>
      </c>
      <c r="F64873" s="314" t="str">
        <f>Resumo!$R$7</f>
        <v>Despesa Direta</v>
      </c>
      <c r="G64873" s="327">
        <f>'Composições Desp. Diretas'!EF41</f>
        <v>0</v>
      </c>
    </row>
    <row r="64874" spans="1:7" x14ac:dyDescent="0.25">
      <c r="A64874" s="319">
        <f>'Comp. Desp. Indiretas'!$EE$7</f>
        <v>0</v>
      </c>
      <c r="B64874" s="314">
        <f>'Composições Desp. Diretas'!$A$42</f>
        <v>0</v>
      </c>
      <c r="C64874" s="314" t="str">
        <f>EAP!$C$10</f>
        <v>PP02</v>
      </c>
      <c r="D64874" s="315">
        <f>'Composições Desp. Diretas'!$C$42</f>
        <v>0</v>
      </c>
      <c r="E64874" s="314" t="str">
        <f>Resumo!$R$5</f>
        <v>Despesa</v>
      </c>
      <c r="F64874" s="314" t="str">
        <f>Resumo!$R$7</f>
        <v>Despesa Direta</v>
      </c>
      <c r="G64874" s="327">
        <f>'Composições Desp. Diretas'!EF42</f>
        <v>0</v>
      </c>
    </row>
    <row r="64875" spans="1:7" x14ac:dyDescent="0.25">
      <c r="A64875" s="319">
        <f>'Comp. Desp. Indiretas'!$EE$7</f>
        <v>0</v>
      </c>
      <c r="B64875" s="314">
        <f>'Composições Desp. Diretas'!$A$43</f>
        <v>0</v>
      </c>
      <c r="C64875" s="314" t="str">
        <f>EAP!$C$10</f>
        <v>PP02</v>
      </c>
      <c r="D64875" s="315">
        <f>'Composições Desp. Diretas'!$C$43</f>
        <v>0</v>
      </c>
      <c r="E64875" s="314" t="str">
        <f>Resumo!$R$5</f>
        <v>Despesa</v>
      </c>
      <c r="F64875" s="314" t="str">
        <f>Resumo!$R$7</f>
        <v>Despesa Direta</v>
      </c>
      <c r="G64875" s="327">
        <f>'Composições Desp. Diretas'!EF43</f>
        <v>0</v>
      </c>
    </row>
    <row r="64876" spans="1:7" x14ac:dyDescent="0.25">
      <c r="A64876" s="319">
        <f>'Comp. Desp. Indiretas'!$EE$7</f>
        <v>0</v>
      </c>
      <c r="B64876" s="314">
        <f>'Composições Desp. Diretas'!$A$44</f>
        <v>0</v>
      </c>
      <c r="C64876" s="314" t="str">
        <f>EAP!$C$10</f>
        <v>PP02</v>
      </c>
      <c r="D64876" s="315">
        <f>'Composições Desp. Diretas'!$C$44</f>
        <v>0</v>
      </c>
      <c r="E64876" s="314" t="str">
        <f>Resumo!$R$5</f>
        <v>Despesa</v>
      </c>
      <c r="F64876" s="314" t="str">
        <f>Resumo!$R$7</f>
        <v>Despesa Direta</v>
      </c>
      <c r="G64876" s="327">
        <f>'Composições Desp. Diretas'!EF44</f>
        <v>0</v>
      </c>
    </row>
    <row r="64877" spans="1:7" x14ac:dyDescent="0.25">
      <c r="A64877" s="319">
        <f>'Comp. Desp. Indiretas'!$EE$7</f>
        <v>0</v>
      </c>
      <c r="B64877" s="314">
        <f>'Composições Desp. Diretas'!$A$45</f>
        <v>0</v>
      </c>
      <c r="C64877" s="314" t="str">
        <f>EAP!$C$10</f>
        <v>PP02</v>
      </c>
      <c r="D64877" s="315">
        <f>'Composições Desp. Diretas'!$C$45</f>
        <v>0</v>
      </c>
      <c r="E64877" s="314" t="str">
        <f>Resumo!$R$5</f>
        <v>Despesa</v>
      </c>
      <c r="F64877" s="314" t="str">
        <f>Resumo!$R$7</f>
        <v>Despesa Direta</v>
      </c>
      <c r="G64877" s="327">
        <f>'Composições Desp. Diretas'!EF45</f>
        <v>0</v>
      </c>
    </row>
    <row r="64878" spans="1:7" x14ac:dyDescent="0.25">
      <c r="A64878" s="319">
        <f>'Comp. Desp. Indiretas'!$EE$7</f>
        <v>0</v>
      </c>
      <c r="B64878" s="314">
        <f>'Composições Desp. Diretas'!$A$46</f>
        <v>0</v>
      </c>
      <c r="C64878" s="314" t="str">
        <f>EAP!$C$10</f>
        <v>PP02</v>
      </c>
      <c r="D64878" s="315">
        <f>'Composições Desp. Diretas'!$C$46</f>
        <v>0</v>
      </c>
      <c r="E64878" s="314" t="str">
        <f>Resumo!$R$5</f>
        <v>Despesa</v>
      </c>
      <c r="F64878" s="314" t="str">
        <f>Resumo!$R$7</f>
        <v>Despesa Direta</v>
      </c>
      <c r="G64878" s="327">
        <f>'Composições Desp. Diretas'!EF46</f>
        <v>0</v>
      </c>
    </row>
    <row r="64879" spans="1:7" x14ac:dyDescent="0.25">
      <c r="A64879" s="319">
        <f>'Comp. Desp. Indiretas'!$EE$7</f>
        <v>0</v>
      </c>
      <c r="B64879" s="314">
        <f>'Composições Desp. Diretas'!$A$47</f>
        <v>0</v>
      </c>
      <c r="C64879" s="314" t="str">
        <f>EAP!$C$10</f>
        <v>PP02</v>
      </c>
      <c r="D64879" s="315">
        <f>'Composições Desp. Diretas'!$C$47</f>
        <v>0</v>
      </c>
      <c r="E64879" s="314" t="str">
        <f>Resumo!$R$5</f>
        <v>Despesa</v>
      </c>
      <c r="F64879" s="314" t="str">
        <f>Resumo!$R$7</f>
        <v>Despesa Direta</v>
      </c>
      <c r="G64879" s="327">
        <f>'Composições Desp. Diretas'!EF47</f>
        <v>0</v>
      </c>
    </row>
    <row r="64880" spans="1:7" x14ac:dyDescent="0.25">
      <c r="A64880" s="319">
        <f>'Comp. Desp. Indiretas'!$EE$7</f>
        <v>0</v>
      </c>
      <c r="B64880" s="314">
        <f>'Composições Desp. Diretas'!$A$48</f>
        <v>0</v>
      </c>
      <c r="C64880" s="314" t="str">
        <f>EAP!$C$10</f>
        <v>PP02</v>
      </c>
      <c r="D64880" s="315">
        <f>'Composições Desp. Diretas'!$C$48</f>
        <v>0</v>
      </c>
      <c r="E64880" s="314" t="str">
        <f>Resumo!$R$5</f>
        <v>Despesa</v>
      </c>
      <c r="F64880" s="314" t="str">
        <f>Resumo!$R$7</f>
        <v>Despesa Direta</v>
      </c>
      <c r="G64880" s="327">
        <f>'Composições Desp. Diretas'!EF48</f>
        <v>0</v>
      </c>
    </row>
    <row r="64881" spans="1:7" x14ac:dyDescent="0.25">
      <c r="A64881" s="319">
        <f>'Comp. Desp. Indiretas'!$EE$7</f>
        <v>0</v>
      </c>
      <c r="B64881" s="314">
        <f>'Composições Desp. Diretas'!$A$49</f>
        <v>0</v>
      </c>
      <c r="C64881" s="314" t="str">
        <f>EAP!$C$10</f>
        <v>PP02</v>
      </c>
      <c r="D64881" s="315">
        <f>'Composições Desp. Diretas'!$C$49</f>
        <v>0</v>
      </c>
      <c r="E64881" s="314" t="str">
        <f>Resumo!$R$5</f>
        <v>Despesa</v>
      </c>
      <c r="F64881" s="314" t="str">
        <f>Resumo!$R$7</f>
        <v>Despesa Direta</v>
      </c>
      <c r="G64881" s="327">
        <f>'Composições Desp. Diretas'!EF49</f>
        <v>0</v>
      </c>
    </row>
    <row r="64882" spans="1:7" x14ac:dyDescent="0.25">
      <c r="A64882" s="319">
        <f>'Comp. Desp. Indiretas'!$EE$7</f>
        <v>0</v>
      </c>
      <c r="B64882" s="314">
        <f>'Composições Desp. Diretas'!$A$50</f>
        <v>0</v>
      </c>
      <c r="C64882" s="314" t="str">
        <f>EAP!$C$10</f>
        <v>PP02</v>
      </c>
      <c r="D64882" s="315">
        <f>'Composições Desp. Diretas'!$C$50</f>
        <v>0</v>
      </c>
      <c r="E64882" s="314" t="str">
        <f>Resumo!$R$5</f>
        <v>Despesa</v>
      </c>
      <c r="F64882" s="314" t="str">
        <f>Resumo!$R$7</f>
        <v>Despesa Direta</v>
      </c>
      <c r="G64882" s="327">
        <f>'Composições Desp. Diretas'!EF50</f>
        <v>0</v>
      </c>
    </row>
    <row r="64883" spans="1:7" x14ac:dyDescent="0.25">
      <c r="A64883" s="319">
        <f>'Comp. Desp. Indiretas'!$EE$7</f>
        <v>0</v>
      </c>
      <c r="B64883" s="314">
        <f>'Composições Desp. Diretas'!$A$51</f>
        <v>0</v>
      </c>
      <c r="C64883" s="314" t="str">
        <f>EAP!$C$10</f>
        <v>PP02</v>
      </c>
      <c r="D64883" s="315">
        <f>'Composições Desp. Diretas'!$C$51</f>
        <v>0</v>
      </c>
      <c r="E64883" s="314" t="str">
        <f>Resumo!$R$5</f>
        <v>Despesa</v>
      </c>
      <c r="F64883" s="314" t="str">
        <f>Resumo!$R$7</f>
        <v>Despesa Direta</v>
      </c>
      <c r="G64883" s="327">
        <f>'Composições Desp. Diretas'!EF51</f>
        <v>0</v>
      </c>
    </row>
    <row r="64884" spans="1:7" x14ac:dyDescent="0.25">
      <c r="A64884" s="319">
        <f>'Comp. Desp. Indiretas'!$EE$7</f>
        <v>0</v>
      </c>
      <c r="B64884" s="314">
        <f>'Composições Desp. Diretas'!$A$52</f>
        <v>0</v>
      </c>
      <c r="C64884" s="314" t="str">
        <f>EAP!$C$10</f>
        <v>PP02</v>
      </c>
      <c r="D64884" s="315">
        <f>'Composições Desp. Diretas'!$C$52</f>
        <v>0</v>
      </c>
      <c r="E64884" s="314" t="str">
        <f>Resumo!$R$5</f>
        <v>Despesa</v>
      </c>
      <c r="F64884" s="314" t="str">
        <f>Resumo!$R$7</f>
        <v>Despesa Direta</v>
      </c>
      <c r="G64884" s="327">
        <f>'Composições Desp. Diretas'!EF52</f>
        <v>0</v>
      </c>
    </row>
    <row r="64885" spans="1:7" x14ac:dyDescent="0.25">
      <c r="A64885" s="319">
        <f>'Comp. Desp. Indiretas'!$EE$7</f>
        <v>0</v>
      </c>
      <c r="B64885" s="314">
        <f>'Composições Desp. Diretas'!$A$53</f>
        <v>0</v>
      </c>
      <c r="C64885" s="314" t="str">
        <f>EAP!$C$10</f>
        <v>PP02</v>
      </c>
      <c r="D64885" s="315">
        <f>'Composições Desp. Diretas'!$C$53</f>
        <v>0</v>
      </c>
      <c r="E64885" s="314" t="str">
        <f>Resumo!$R$5</f>
        <v>Despesa</v>
      </c>
      <c r="F64885" s="314" t="str">
        <f>Resumo!$R$7</f>
        <v>Despesa Direta</v>
      </c>
      <c r="G64885" s="327">
        <f>'Composições Desp. Diretas'!EF53</f>
        <v>0</v>
      </c>
    </row>
    <row r="64886" spans="1:7" x14ac:dyDescent="0.25">
      <c r="A64886" s="319">
        <f>'Comp. Desp. Indiretas'!$EE$7</f>
        <v>0</v>
      </c>
      <c r="B64886" s="314">
        <f>'Composições Desp. Diretas'!$A$54</f>
        <v>0</v>
      </c>
      <c r="C64886" s="314" t="str">
        <f>EAP!$C$10</f>
        <v>PP02</v>
      </c>
      <c r="D64886" s="315">
        <f>'Composições Desp. Diretas'!$C$54</f>
        <v>0</v>
      </c>
      <c r="E64886" s="314" t="str">
        <f>Resumo!$R$5</f>
        <v>Despesa</v>
      </c>
      <c r="F64886" s="314" t="str">
        <f>Resumo!$R$7</f>
        <v>Despesa Direta</v>
      </c>
      <c r="G64886" s="327">
        <f>'Composições Desp. Diretas'!EF54</f>
        <v>0</v>
      </c>
    </row>
    <row r="64887" spans="1:7" x14ac:dyDescent="0.25">
      <c r="A64887" s="319">
        <f>'Comp. Desp. Indiretas'!$EE$7</f>
        <v>0</v>
      </c>
      <c r="B64887" s="314">
        <f>'Composições Desp. Diretas'!$A$55</f>
        <v>0</v>
      </c>
      <c r="C64887" s="314" t="str">
        <f>EAP!$C$10</f>
        <v>PP02</v>
      </c>
      <c r="D64887" s="315">
        <f>'Composições Desp. Diretas'!$C$55</f>
        <v>0</v>
      </c>
      <c r="E64887" s="314" t="str">
        <f>Resumo!$R$5</f>
        <v>Despesa</v>
      </c>
      <c r="F64887" s="314" t="str">
        <f>Resumo!$R$7</f>
        <v>Despesa Direta</v>
      </c>
      <c r="G64887" s="327">
        <f>'Composições Desp. Diretas'!EF55</f>
        <v>0</v>
      </c>
    </row>
    <row r="64888" spans="1:7" x14ac:dyDescent="0.25">
      <c r="A64888" s="319">
        <f>'Comp. Desp. Indiretas'!$EE$7</f>
        <v>0</v>
      </c>
      <c r="B64888" s="314" t="str">
        <f>'Composições Desp. Diretas'!$A$57</f>
        <v>SE</v>
      </c>
      <c r="C64888" s="314" t="str">
        <f>EAP!$C$11</f>
        <v>PP03</v>
      </c>
      <c r="D64888" s="315" t="str">
        <f>'Composições Desp. Diretas'!$C$57</f>
        <v>análise lab eflu</v>
      </c>
      <c r="E64888" s="314" t="str">
        <f>Resumo!$R$5</f>
        <v>Despesa</v>
      </c>
      <c r="F64888" s="314" t="str">
        <f>Resumo!$R$7</f>
        <v>Despesa Direta</v>
      </c>
      <c r="G64888" s="327">
        <f>'Composições Desp. Diretas'!EF57</f>
        <v>0</v>
      </c>
    </row>
    <row r="64889" spans="1:7" x14ac:dyDescent="0.25">
      <c r="A64889" s="319">
        <f>'Comp. Desp. Indiretas'!$EE$7</f>
        <v>0</v>
      </c>
      <c r="B64889" s="314" t="str">
        <f>'Composições Desp. Diretas'!$A$58</f>
        <v>MOC</v>
      </c>
      <c r="C64889" s="314" t="str">
        <f>EAP!$C$11</f>
        <v>PP03</v>
      </c>
      <c r="D64889" s="315" t="str">
        <f>'Composições Desp. Diretas'!$C$58</f>
        <v>ANALISTA DE PROJETOS PLENO</v>
      </c>
      <c r="E64889" s="314" t="str">
        <f>Resumo!$R$5</f>
        <v>Despesa</v>
      </c>
      <c r="F64889" s="314" t="str">
        <f>Resumo!$R$7</f>
        <v>Despesa Direta</v>
      </c>
      <c r="G64889" s="327">
        <f>'Composições Desp. Diretas'!EF58</f>
        <v>0</v>
      </c>
    </row>
    <row r="64890" spans="1:7" x14ac:dyDescent="0.25">
      <c r="A64890" s="319">
        <f>'Comp. Desp. Indiretas'!$EE$7</f>
        <v>0</v>
      </c>
      <c r="B64890" s="314" t="str">
        <f>'Composições Desp. Diretas'!$A$59</f>
        <v>SE</v>
      </c>
      <c r="C64890" s="314" t="str">
        <f>EAP!$C$11</f>
        <v>PP03</v>
      </c>
      <c r="D64890" s="315" t="str">
        <f>'Composições Desp. Diretas'!$C$59</f>
        <v>Elaboração de RT Ecotox</v>
      </c>
      <c r="E64890" s="314" t="str">
        <f>Resumo!$R$5</f>
        <v>Despesa</v>
      </c>
      <c r="F64890" s="314" t="str">
        <f>Resumo!$R$7</f>
        <v>Despesa Direta</v>
      </c>
      <c r="G64890" s="327">
        <f>'Composições Desp. Diretas'!EF59</f>
        <v>0</v>
      </c>
    </row>
    <row r="64891" spans="1:7" x14ac:dyDescent="0.25">
      <c r="A64891" s="319">
        <f>'Comp. Desp. Indiretas'!$EE$7</f>
        <v>0</v>
      </c>
      <c r="B64891" s="314">
        <f>'Composições Desp. Diretas'!$A$60</f>
        <v>0</v>
      </c>
      <c r="C64891" s="314" t="str">
        <f>EAP!$C$11</f>
        <v>PP03</v>
      </c>
      <c r="D64891" s="315">
        <f>'Composições Desp. Diretas'!$C$60</f>
        <v>0</v>
      </c>
      <c r="E64891" s="314" t="str">
        <f>Resumo!$R$5</f>
        <v>Despesa</v>
      </c>
      <c r="F64891" s="314" t="str">
        <f>Resumo!$R$7</f>
        <v>Despesa Direta</v>
      </c>
      <c r="G64891" s="327">
        <f>'Composições Desp. Diretas'!EF60</f>
        <v>0</v>
      </c>
    </row>
    <row r="64892" spans="1:7" x14ac:dyDescent="0.25">
      <c r="A64892" s="319">
        <f>'Comp. Desp. Indiretas'!$EE$7</f>
        <v>0</v>
      </c>
      <c r="B64892" s="314">
        <f>'Composições Desp. Diretas'!$A$61</f>
        <v>0</v>
      </c>
      <c r="C64892" s="314" t="str">
        <f>EAP!$C$11</f>
        <v>PP03</v>
      </c>
      <c r="D64892" s="315">
        <f>'Composições Desp. Diretas'!$C$61</f>
        <v>0</v>
      </c>
      <c r="E64892" s="314" t="str">
        <f>Resumo!$R$5</f>
        <v>Despesa</v>
      </c>
      <c r="F64892" s="314" t="str">
        <f>Resumo!$R$7</f>
        <v>Despesa Direta</v>
      </c>
      <c r="G64892" s="327">
        <f>'Composições Desp. Diretas'!EF61</f>
        <v>0</v>
      </c>
    </row>
    <row r="64893" spans="1:7" x14ac:dyDescent="0.25">
      <c r="A64893" s="319">
        <f>'Comp. Desp. Indiretas'!$EE$7</f>
        <v>0</v>
      </c>
      <c r="B64893" s="314" t="str">
        <f>'Composições Desp. Diretas'!$A$62</f>
        <v>MOC</v>
      </c>
      <c r="C64893" s="314" t="str">
        <f>EAP!$C$11</f>
        <v>PP03</v>
      </c>
      <c r="D64893" s="315" t="str">
        <f>'Composições Desp. Diretas'!$C$62</f>
        <v>TÉCNICO OPERACIONAL</v>
      </c>
      <c r="E64893" s="314" t="str">
        <f>Resumo!$R$5</f>
        <v>Despesa</v>
      </c>
      <c r="F64893" s="314" t="str">
        <f>Resumo!$R$7</f>
        <v>Despesa Direta</v>
      </c>
      <c r="G64893" s="327">
        <f>'Composições Desp. Diretas'!EF62</f>
        <v>0</v>
      </c>
    </row>
    <row r="64894" spans="1:7" x14ac:dyDescent="0.25">
      <c r="A64894" s="319">
        <f>'Comp. Desp. Indiretas'!$EE$7</f>
        <v>0</v>
      </c>
      <c r="B64894" s="314" t="str">
        <f>'Composições Desp. Diretas'!$A$63</f>
        <v>DG</v>
      </c>
      <c r="C64894" s="314" t="str">
        <f>EAP!$C$11</f>
        <v>PP03</v>
      </c>
      <c r="D64894" s="315" t="str">
        <f>'Composições Desp. Diretas'!$C$63</f>
        <v>COMBUSTÍVEL - GASOLINA</v>
      </c>
      <c r="E64894" s="314" t="str">
        <f>Resumo!$R$5</f>
        <v>Despesa</v>
      </c>
      <c r="F64894" s="314" t="str">
        <f>Resumo!$R$7</f>
        <v>Despesa Direta</v>
      </c>
      <c r="G64894" s="327">
        <f>'Composições Desp. Diretas'!EF63</f>
        <v>0</v>
      </c>
    </row>
    <row r="64895" spans="1:7" x14ac:dyDescent="0.25">
      <c r="A64895" s="319">
        <f>'Comp. Desp. Indiretas'!$EE$7</f>
        <v>0</v>
      </c>
      <c r="B64895" s="314">
        <f>'Composições Desp. Diretas'!$A$64</f>
        <v>0</v>
      </c>
      <c r="C64895" s="314" t="str">
        <f>EAP!$C$11</f>
        <v>PP03</v>
      </c>
      <c r="D64895" s="315">
        <f>'Composições Desp. Diretas'!$C$64</f>
        <v>0</v>
      </c>
      <c r="E64895" s="314" t="str">
        <f>Resumo!$R$5</f>
        <v>Despesa</v>
      </c>
      <c r="F64895" s="314" t="str">
        <f>Resumo!$R$7</f>
        <v>Despesa Direta</v>
      </c>
      <c r="G64895" s="327">
        <f>'Composições Desp. Diretas'!EF64</f>
        <v>0</v>
      </c>
    </row>
    <row r="64896" spans="1:7" x14ac:dyDescent="0.25">
      <c r="A64896" s="319">
        <f>'Comp. Desp. Indiretas'!$EE$7</f>
        <v>0</v>
      </c>
      <c r="B64896" s="314">
        <f>'Composições Desp. Diretas'!$A$65</f>
        <v>0</v>
      </c>
      <c r="C64896" s="314" t="str">
        <f>EAP!$C$11</f>
        <v>PP03</v>
      </c>
      <c r="D64896" s="315">
        <f>'Composições Desp. Diretas'!$C$65</f>
        <v>0</v>
      </c>
      <c r="E64896" s="314" t="str">
        <f>Resumo!$R$5</f>
        <v>Despesa</v>
      </c>
      <c r="F64896" s="314" t="str">
        <f>Resumo!$R$7</f>
        <v>Despesa Direta</v>
      </c>
      <c r="G64896" s="327">
        <f>'Composições Desp. Diretas'!EF65</f>
        <v>0</v>
      </c>
    </row>
    <row r="64897" spans="1:7" x14ac:dyDescent="0.25">
      <c r="A64897" s="319">
        <f>'Comp. Desp. Indiretas'!$EE$7</f>
        <v>0</v>
      </c>
      <c r="B64897" s="314">
        <f>'Composições Desp. Diretas'!$A$66</f>
        <v>0</v>
      </c>
      <c r="C64897" s="314" t="str">
        <f>EAP!$C$11</f>
        <v>PP03</v>
      </c>
      <c r="D64897" s="315">
        <f>'Composições Desp. Diretas'!$C$66</f>
        <v>0</v>
      </c>
      <c r="E64897" s="314" t="str">
        <f>Resumo!$R$5</f>
        <v>Despesa</v>
      </c>
      <c r="F64897" s="314" t="str">
        <f>Resumo!$R$7</f>
        <v>Despesa Direta</v>
      </c>
      <c r="G64897" s="327">
        <f>'Composições Desp. Diretas'!EF66</f>
        <v>0</v>
      </c>
    </row>
    <row r="64898" spans="1:7" x14ac:dyDescent="0.25">
      <c r="A64898" s="319">
        <f>'Comp. Desp. Indiretas'!$EE$7</f>
        <v>0</v>
      </c>
      <c r="B64898" s="314">
        <f>'Composições Desp. Diretas'!$A$67</f>
        <v>0</v>
      </c>
      <c r="C64898" s="314" t="str">
        <f>EAP!$C$11</f>
        <v>PP03</v>
      </c>
      <c r="D64898" s="315">
        <f>'Composições Desp. Diretas'!$C$67</f>
        <v>0</v>
      </c>
      <c r="E64898" s="314" t="str">
        <f>Resumo!$R$5</f>
        <v>Despesa</v>
      </c>
      <c r="F64898" s="314" t="str">
        <f>Resumo!$R$7</f>
        <v>Despesa Direta</v>
      </c>
      <c r="G64898" s="327">
        <f>'Composições Desp. Diretas'!EF67</f>
        <v>0</v>
      </c>
    </row>
    <row r="64899" spans="1:7" x14ac:dyDescent="0.25">
      <c r="A64899" s="319">
        <f>'Comp. Desp. Indiretas'!$EE$7</f>
        <v>0</v>
      </c>
      <c r="B64899" s="314">
        <f>'Composições Desp. Diretas'!$A$68</f>
        <v>0</v>
      </c>
      <c r="C64899" s="314" t="str">
        <f>EAP!$C$11</f>
        <v>PP03</v>
      </c>
      <c r="D64899" s="315">
        <f>'Composições Desp. Diretas'!$C$68</f>
        <v>0</v>
      </c>
      <c r="E64899" s="314" t="str">
        <f>Resumo!$R$5</f>
        <v>Despesa</v>
      </c>
      <c r="F64899" s="314" t="str">
        <f>Resumo!$R$7</f>
        <v>Despesa Direta</v>
      </c>
      <c r="G64899" s="327">
        <f>'Composições Desp. Diretas'!EF68</f>
        <v>0</v>
      </c>
    </row>
    <row r="64900" spans="1:7" x14ac:dyDescent="0.25">
      <c r="A64900" s="319">
        <f>'Comp. Desp. Indiretas'!$EE$7</f>
        <v>0</v>
      </c>
      <c r="B64900" s="314">
        <f>'Composições Desp. Diretas'!$A$69</f>
        <v>0</v>
      </c>
      <c r="C64900" s="314" t="str">
        <f>EAP!$C$11</f>
        <v>PP03</v>
      </c>
      <c r="D64900" s="315">
        <f>'Composições Desp. Diretas'!$C$69</f>
        <v>0</v>
      </c>
      <c r="E64900" s="314" t="str">
        <f>Resumo!$R$5</f>
        <v>Despesa</v>
      </c>
      <c r="F64900" s="314" t="str">
        <f>Resumo!$R$7</f>
        <v>Despesa Direta</v>
      </c>
      <c r="G64900" s="327">
        <f>'Composições Desp. Diretas'!EF69</f>
        <v>0</v>
      </c>
    </row>
    <row r="64901" spans="1:7" x14ac:dyDescent="0.25">
      <c r="A64901" s="319">
        <f>'Comp. Desp. Indiretas'!$EE$7</f>
        <v>0</v>
      </c>
      <c r="B64901" s="314">
        <f>'Composições Desp. Diretas'!$A$70</f>
        <v>0</v>
      </c>
      <c r="C64901" s="314" t="str">
        <f>EAP!$C$11</f>
        <v>PP03</v>
      </c>
      <c r="D64901" s="315">
        <f>'Composições Desp. Diretas'!$C$70</f>
        <v>0</v>
      </c>
      <c r="E64901" s="314" t="str">
        <f>Resumo!$R$5</f>
        <v>Despesa</v>
      </c>
      <c r="F64901" s="314" t="str">
        <f>Resumo!$R$7</f>
        <v>Despesa Direta</v>
      </c>
      <c r="G64901" s="327">
        <f>'Composições Desp. Diretas'!EF70</f>
        <v>0</v>
      </c>
    </row>
    <row r="64902" spans="1:7" x14ac:dyDescent="0.25">
      <c r="A64902" s="319">
        <f>'Comp. Desp. Indiretas'!$EE$7</f>
        <v>0</v>
      </c>
      <c r="B64902" s="314">
        <f>'Composições Desp. Diretas'!$A$71</f>
        <v>0</v>
      </c>
      <c r="C64902" s="314" t="str">
        <f>EAP!$C$11</f>
        <v>PP03</v>
      </c>
      <c r="D64902" s="315">
        <f>'Composições Desp. Diretas'!$C$71</f>
        <v>0</v>
      </c>
      <c r="E64902" s="314" t="str">
        <f>Resumo!$R$5</f>
        <v>Despesa</v>
      </c>
      <c r="F64902" s="314" t="str">
        <f>Resumo!$R$7</f>
        <v>Despesa Direta</v>
      </c>
      <c r="G64902" s="327">
        <f>'Composições Desp. Diretas'!EF71</f>
        <v>0</v>
      </c>
    </row>
    <row r="64903" spans="1:7" x14ac:dyDescent="0.25">
      <c r="A64903" s="319">
        <f>'Comp. Desp. Indiretas'!$EE$7</f>
        <v>0</v>
      </c>
      <c r="B64903" s="314">
        <f>'Composições Desp. Diretas'!$A$72</f>
        <v>0</v>
      </c>
      <c r="C64903" s="314" t="str">
        <f>EAP!$C$11</f>
        <v>PP03</v>
      </c>
      <c r="D64903" s="315">
        <f>'Composições Desp. Diretas'!$C$72</f>
        <v>0</v>
      </c>
      <c r="E64903" s="314" t="str">
        <f>Resumo!$R$5</f>
        <v>Despesa</v>
      </c>
      <c r="F64903" s="314" t="str">
        <f>Resumo!$R$7</f>
        <v>Despesa Direta</v>
      </c>
      <c r="G64903" s="327">
        <f>'Composições Desp. Diretas'!EF72</f>
        <v>0</v>
      </c>
    </row>
    <row r="64904" spans="1:7" x14ac:dyDescent="0.25">
      <c r="A64904" s="319">
        <f>'Comp. Desp. Indiretas'!$EE$7</f>
        <v>0</v>
      </c>
      <c r="B64904" s="314">
        <f>'Composições Desp. Diretas'!$A$73</f>
        <v>0</v>
      </c>
      <c r="C64904" s="314" t="str">
        <f>EAP!$C$11</f>
        <v>PP03</v>
      </c>
      <c r="D64904" s="315">
        <f>'Composições Desp. Diretas'!$C$73</f>
        <v>0</v>
      </c>
      <c r="E64904" s="314" t="str">
        <f>Resumo!$R$5</f>
        <v>Despesa</v>
      </c>
      <c r="F64904" s="314" t="str">
        <f>Resumo!$R$7</f>
        <v>Despesa Direta</v>
      </c>
      <c r="G64904" s="327">
        <f>'Composições Desp. Diretas'!EF73</f>
        <v>0</v>
      </c>
    </row>
    <row r="64905" spans="1:7" x14ac:dyDescent="0.25">
      <c r="A64905" s="319">
        <f>'Comp. Desp. Indiretas'!$EE$7</f>
        <v>0</v>
      </c>
      <c r="B64905" s="314">
        <f>'Composições Desp. Diretas'!$A$74</f>
        <v>0</v>
      </c>
      <c r="C64905" s="314" t="str">
        <f>EAP!$C$11</f>
        <v>PP03</v>
      </c>
      <c r="D64905" s="315">
        <f>'Composições Desp. Diretas'!$C$74</f>
        <v>0</v>
      </c>
      <c r="E64905" s="314" t="str">
        <f>Resumo!$R$5</f>
        <v>Despesa</v>
      </c>
      <c r="F64905" s="314" t="str">
        <f>Resumo!$R$7</f>
        <v>Despesa Direta</v>
      </c>
      <c r="G64905" s="327">
        <f>'Composições Desp. Diretas'!EF74</f>
        <v>0</v>
      </c>
    </row>
    <row r="64906" spans="1:7" x14ac:dyDescent="0.25">
      <c r="A64906" s="319">
        <f>'Comp. Desp. Indiretas'!$EE$7</f>
        <v>0</v>
      </c>
      <c r="B64906" s="314">
        <f>'Composições Desp. Diretas'!$A$75</f>
        <v>0</v>
      </c>
      <c r="C64906" s="314" t="str">
        <f>EAP!$C$11</f>
        <v>PP03</v>
      </c>
      <c r="D64906" s="315">
        <f>'Composições Desp. Diretas'!$C$75</f>
        <v>0</v>
      </c>
      <c r="E64906" s="314" t="str">
        <f>Resumo!$R$5</f>
        <v>Despesa</v>
      </c>
      <c r="F64906" s="314" t="str">
        <f>Resumo!$R$7</f>
        <v>Despesa Direta</v>
      </c>
      <c r="G64906" s="327">
        <f>'Composições Desp. Diretas'!EF75</f>
        <v>0</v>
      </c>
    </row>
    <row r="64907" spans="1:7" x14ac:dyDescent="0.25">
      <c r="A64907" s="319">
        <f>'Comp. Desp. Indiretas'!$EE$7</f>
        <v>0</v>
      </c>
      <c r="B64907" s="314">
        <f>'Composições Desp. Diretas'!$A$76</f>
        <v>0</v>
      </c>
      <c r="C64907" s="314" t="str">
        <f>EAP!$C$11</f>
        <v>PP03</v>
      </c>
      <c r="D64907" s="315">
        <f>'Composições Desp. Diretas'!$C$76</f>
        <v>0</v>
      </c>
      <c r="E64907" s="314" t="str">
        <f>Resumo!$R$5</f>
        <v>Despesa</v>
      </c>
      <c r="F64907" s="314" t="str">
        <f>Resumo!$R$7</f>
        <v>Despesa Direta</v>
      </c>
      <c r="G64907" s="327">
        <f>'Composições Desp. Diretas'!EF76</f>
        <v>0</v>
      </c>
    </row>
    <row r="64908" spans="1:7" x14ac:dyDescent="0.25">
      <c r="A64908" s="319">
        <f>'Comp. Desp. Indiretas'!$EE$7</f>
        <v>0</v>
      </c>
      <c r="B64908" s="314">
        <f>'Composições Desp. Diretas'!$A$77</f>
        <v>0</v>
      </c>
      <c r="C64908" s="314" t="str">
        <f>EAP!$C$11</f>
        <v>PP03</v>
      </c>
      <c r="D64908" s="315">
        <f>'Composições Desp. Diretas'!$C$77</f>
        <v>0</v>
      </c>
      <c r="E64908" s="314" t="str">
        <f>Resumo!$R$5</f>
        <v>Despesa</v>
      </c>
      <c r="F64908" s="314" t="str">
        <f>Resumo!$R$7</f>
        <v>Despesa Direta</v>
      </c>
      <c r="G64908" s="327">
        <f>'Composições Desp. Diretas'!EF77</f>
        <v>0</v>
      </c>
    </row>
    <row r="64909" spans="1:7" x14ac:dyDescent="0.25">
      <c r="A64909" s="319">
        <f>'Comp. Desp. Indiretas'!$EE$7</f>
        <v>0</v>
      </c>
      <c r="B64909" s="314">
        <f>'Composições Desp. Diretas'!$A$78</f>
        <v>0</v>
      </c>
      <c r="C64909" s="314" t="str">
        <f>EAP!$C$11</f>
        <v>PP03</v>
      </c>
      <c r="D64909" s="315">
        <f>'Composições Desp. Diretas'!$C$78</f>
        <v>0</v>
      </c>
      <c r="E64909" s="314" t="str">
        <f>Resumo!$R$5</f>
        <v>Despesa</v>
      </c>
      <c r="F64909" s="314" t="str">
        <f>Resumo!$R$7</f>
        <v>Despesa Direta</v>
      </c>
      <c r="G64909" s="327">
        <f>'Composições Desp. Diretas'!EF78</f>
        <v>0</v>
      </c>
    </row>
    <row r="64918" spans="1:7" x14ac:dyDescent="0.25">
      <c r="A64918" s="319">
        <f>'Comp. Desp. Indiretas'!$EE$7</f>
        <v>0</v>
      </c>
      <c r="B64918" s="314">
        <f>'Composições Desp. Diretas'!$A$79</f>
        <v>0</v>
      </c>
      <c r="C64918" s="314" t="str">
        <f>EAP!$C$11</f>
        <v>PP03</v>
      </c>
      <c r="D64918" s="315">
        <f>'Composições Desp. Diretas'!$C$79</f>
        <v>0</v>
      </c>
      <c r="E64918" s="314" t="str">
        <f>Resumo!$R$5</f>
        <v>Despesa</v>
      </c>
      <c r="F64918" s="314" t="str">
        <f>Resumo!$R$7</f>
        <v>Despesa Direta</v>
      </c>
      <c r="G64918" s="327">
        <f>'Composições Desp. Diretas'!EF79</f>
        <v>0</v>
      </c>
    </row>
    <row r="65756" spans="1:7" x14ac:dyDescent="0.25">
      <c r="A65756" s="319">
        <f>'Comp. Desp. Indiretas'!$EE$7</f>
        <v>0</v>
      </c>
      <c r="D65756" s="315" t="str">
        <f>'CRONOG. DE RECEBIMENTO'!$A$5</f>
        <v>Monitoramento da Qualidade do Ar</v>
      </c>
      <c r="E65756" s="314" t="str">
        <f>Resumo!$R$4</f>
        <v>Receita</v>
      </c>
      <c r="F65756" s="314" t="str">
        <f>Resumo!$R$4</f>
        <v>Receita</v>
      </c>
      <c r="G65756" s="327">
        <f>'CRONOG. DE RECEBIMENTO'!BI5</f>
        <v>0</v>
      </c>
    </row>
    <row r="65757" spans="1:7" x14ac:dyDescent="0.25">
      <c r="A65757" s="319">
        <f>'Comp. Desp. Indiretas'!$EE$7</f>
        <v>0</v>
      </c>
      <c r="D65757" s="315" t="str">
        <f>'CRONOG. DE RECEBIMENTO'!$A$6</f>
        <v>Monitoramento de Ruído</v>
      </c>
      <c r="E65757" s="314" t="str">
        <f>Resumo!$R$4</f>
        <v>Receita</v>
      </c>
      <c r="F65757" s="314" t="str">
        <f>Resumo!$R$4</f>
        <v>Receita</v>
      </c>
      <c r="G65757" s="327">
        <f>'CRONOG. DE RECEBIMENTO'!BI6</f>
        <v>0</v>
      </c>
    </row>
    <row r="65758" spans="1:7" x14ac:dyDescent="0.25">
      <c r="A65758" s="319">
        <f>'Comp. Desp. Indiretas'!$EE$7</f>
        <v>0</v>
      </c>
      <c r="D65758" s="315" t="str">
        <f>'CRONOG. DE RECEBIMENTO'!$A$7</f>
        <v>Monitoramento de Efluentes Industriais</v>
      </c>
      <c r="E65758" s="314" t="str">
        <f>Resumo!$R$4</f>
        <v>Receita</v>
      </c>
      <c r="F65758" s="314" t="str">
        <f>Resumo!$R$4</f>
        <v>Receita</v>
      </c>
      <c r="G65758" s="327">
        <f>'CRONOG. DE RECEBIMENTO'!BI7</f>
        <v>0</v>
      </c>
    </row>
    <row r="65786" spans="1:7" x14ac:dyDescent="0.25">
      <c r="A65786" s="319">
        <f>'Comp. Desp. Indiretas'!$EE$7</f>
        <v>0</v>
      </c>
      <c r="D65786" s="315" t="str">
        <f>Resumo!$R$8</f>
        <v>Imposto</v>
      </c>
      <c r="E65786" s="314" t="str">
        <f>Resumo!$R$5</f>
        <v>Despesa</v>
      </c>
      <c r="F65786" s="314" t="str">
        <f>Resumo!$R$8</f>
        <v>Imposto</v>
      </c>
      <c r="G65786" s="327">
        <f>'CRONOG. DE RECEBIMENTO'!BI10</f>
        <v>0</v>
      </c>
    </row>
    <row r="65787" spans="1:7" x14ac:dyDescent="0.25">
      <c r="A65787" s="319">
        <f>'Comp. Desp. Indiretas'!$EE$7</f>
        <v>0</v>
      </c>
      <c r="D65787" s="315" t="str">
        <f>Resumo!$R$9</f>
        <v>Overhead</v>
      </c>
      <c r="E65787" s="314" t="str">
        <f>Resumo!$R$9</f>
        <v>Overhead</v>
      </c>
      <c r="F65787" s="314" t="str">
        <f>Resumo!$R$9</f>
        <v>Overhead</v>
      </c>
      <c r="G65787" s="327">
        <f>'CRONOG. DE RECEBIMENTO'!BI15</f>
        <v>0</v>
      </c>
    </row>
    <row r="65788" spans="1:7" x14ac:dyDescent="0.25">
      <c r="A65788" s="319">
        <f>'Comp. Desp. Indiretas'!$EE$7</f>
        <v>0</v>
      </c>
      <c r="D65788" s="315" t="str">
        <f>Resumo!$R$10</f>
        <v>Margem</v>
      </c>
      <c r="E65788" s="314" t="str">
        <f>Resumo!$R$10</f>
        <v>Margem</v>
      </c>
      <c r="F65788" s="314" t="str">
        <f>Resumo!$R$10</f>
        <v>Margem</v>
      </c>
      <c r="G65788" s="327">
        <f>'CRONOG. DE RECEBIMENTO'!BI17</f>
        <v>0</v>
      </c>
    </row>
    <row r="65789" spans="1:7" x14ac:dyDescent="0.25">
      <c r="A65789" s="319">
        <f>'Comp. Desp. Indiretas'!$EE$7</f>
        <v>0</v>
      </c>
      <c r="D65789" s="315" t="str">
        <f>Resumo!$R$11</f>
        <v>Risco</v>
      </c>
      <c r="E65789" s="314" t="str">
        <f>Resumo!$R$11</f>
        <v>Risco</v>
      </c>
      <c r="F65789" s="314" t="str">
        <f>Resumo!$R$11</f>
        <v>Risco</v>
      </c>
      <c r="G65789" s="327">
        <f>'CRONOG. DE RECEBIMENTO'!BI16</f>
        <v>0</v>
      </c>
    </row>
    <row r="65790" spans="1:7" x14ac:dyDescent="0.25">
      <c r="A65790" s="319">
        <f>'Comp. Desp. Indiretas'!$EE$7</f>
        <v>0</v>
      </c>
      <c r="D65790" s="315" t="str">
        <f>'CRONOG. DE RECEBIMENTO'!$A$11</f>
        <v>TOTAL MENSAL - RECEITA LÍQUIDA</v>
      </c>
      <c r="E65790" s="314" t="str">
        <f>Resumo!$R$4</f>
        <v>Receita</v>
      </c>
      <c r="F65790" s="314" t="str">
        <f>'CRONOG. DE RECEBIMENTO'!$A$11</f>
        <v>TOTAL MENSAL - RECEITA LÍQUIDA</v>
      </c>
      <c r="G65790" s="327">
        <f>'CRONOG. DE RECEBIMENTO'!$BI$11</f>
        <v>0</v>
      </c>
    </row>
    <row r="65791" spans="1:7" x14ac:dyDescent="0.25">
      <c r="A65791" s="319">
        <f>'Comp. Desp. Indiretas'!$EE$7</f>
        <v>0</v>
      </c>
      <c r="D65791" s="315" t="str">
        <f>'CRONOG. DE RECEBIMENTO'!$A$12</f>
        <v>TOTAL ACUMULADO - RECEITA LÍQUIDA</v>
      </c>
      <c r="E65791" s="314" t="str">
        <f>Resumo!$R$4</f>
        <v>Receita</v>
      </c>
      <c r="F65791" s="314" t="str">
        <f>'CRONOG. DE RECEBIMENTO'!$A$12</f>
        <v>TOTAL ACUMULADO - RECEITA LÍQUIDA</v>
      </c>
      <c r="G65791" s="327">
        <f>'CRONOG. DE RECEBIMENTO'!$BI$12</f>
        <v>17472.697328999995</v>
      </c>
    </row>
    <row r="65792" spans="1:7" x14ac:dyDescent="0.25">
      <c r="A65792" s="319">
        <f>'Comp. Desp. Indiretas'!$EE$7</f>
        <v>0</v>
      </c>
      <c r="D65792" s="315" t="str">
        <f>'CRONOG. DE RECEBIMENTO'!$A$38</f>
        <v>Monitoramento da Qualidade do Ar</v>
      </c>
      <c r="E65792" s="314" t="str">
        <f>Resumo!$R$12</f>
        <v>Recebimento Cliente</v>
      </c>
      <c r="F65792" s="314" t="str">
        <f>Resumo!$R$12</f>
        <v>Recebimento Cliente</v>
      </c>
      <c r="G65792" s="327">
        <f>'CRONOG. DE RECEBIMENTO'!$BI$38</f>
        <v>0</v>
      </c>
    </row>
    <row r="65793" spans="1:7" x14ac:dyDescent="0.25">
      <c r="A65793" s="319">
        <f>'Comp. Desp. Indiretas'!$EE$7</f>
        <v>0</v>
      </c>
      <c r="D65793" s="315" t="str">
        <f>'CRONOG. DE RECEBIMENTO'!$A$39</f>
        <v>Monitoramento de Ruído</v>
      </c>
      <c r="E65793" s="314" t="str">
        <f>Resumo!$R$12</f>
        <v>Recebimento Cliente</v>
      </c>
      <c r="F65793" s="314" t="str">
        <f>Resumo!$R$12</f>
        <v>Recebimento Cliente</v>
      </c>
      <c r="G65793" s="327">
        <f>'CRONOG. DE RECEBIMENTO'!$BI$39</f>
        <v>0</v>
      </c>
    </row>
    <row r="65794" spans="1:7" x14ac:dyDescent="0.25">
      <c r="A65794" s="319">
        <f>'Comp. Desp. Indiretas'!$EE$7</f>
        <v>0</v>
      </c>
      <c r="D65794" s="315" t="str">
        <f>'CRONOG. DE RECEBIMENTO'!$A$40</f>
        <v>Monitoramento de Efluentes Industriais</v>
      </c>
      <c r="E65794" s="314" t="str">
        <f>Resumo!$R$12</f>
        <v>Recebimento Cliente</v>
      </c>
      <c r="F65794" s="314" t="str">
        <f>Resumo!$R$12</f>
        <v>Recebimento Cliente</v>
      </c>
      <c r="G65794" s="327">
        <f>'CRONOG. DE RECEBIMENTO'!$BI$40</f>
        <v>0</v>
      </c>
    </row>
  </sheetData>
  <autoFilter ref="A1:G65821" xr:uid="{00000000-0009-0000-0000-000009000000}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8f21bd9f-3fc6-4df4-b2a9-d3c0b0c0cae3">5NU3WS374VCS-1911478098-195131</_dlc_DocId>
    <_dlc_DocIdUrl xmlns="8f21bd9f-3fc6-4df4-b2a9-d3c0b0c0cae3">
      <Url>https://elementuss.sharepoint.com/sites/elementus/_layouts/15/DocIdRedir.aspx?ID=5NU3WS374VCS-1911478098-195131</Url>
      <Description>5NU3WS374VCS-1911478098-195131</Description>
    </_dlc_DocIdUrl>
    <TaxCatchAll xmlns="8f21bd9f-3fc6-4df4-b2a9-d3c0b0c0cae3" xsi:nil="true"/>
    <lcf76f155ced4ddcb4097134ff3c332f xmlns="62331ed5-5524-4182-978b-aedcd866cfc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FB5CBEC5BFC2545AE1B3EBF63411141" ma:contentTypeVersion="16" ma:contentTypeDescription="Crie um novo documento." ma:contentTypeScope="" ma:versionID="2de31709daaeae54f22a67a0497a3e17">
  <xsd:schema xmlns:xsd="http://www.w3.org/2001/XMLSchema" xmlns:xs="http://www.w3.org/2001/XMLSchema" xmlns:p="http://schemas.microsoft.com/office/2006/metadata/properties" xmlns:ns2="8f21bd9f-3fc6-4df4-b2a9-d3c0b0c0cae3" xmlns:ns3="62331ed5-5524-4182-978b-aedcd866cfc2" targetNamespace="http://schemas.microsoft.com/office/2006/metadata/properties" ma:root="true" ma:fieldsID="06c5a6b84566236f00321360fa437b22" ns2:_="" ns3:_="">
    <xsd:import namespace="8f21bd9f-3fc6-4df4-b2a9-d3c0b0c0cae3"/>
    <xsd:import namespace="62331ed5-5524-4182-978b-aedcd866cfc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21bd9f-3fc6-4df4-b2a9-d3c0b0c0cae3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a ID do Documento" ma:description="O valor da ID do documento atribuída a este item." ma:indexed="true" ma:internalName="_dlc_DocId" ma:readOnly="true">
      <xsd:simpleType>
        <xsd:restriction base="dms:Text"/>
      </xsd:simpleType>
    </xsd:element>
    <xsd:element name="_dlc_DocIdUrl" ma:index="9" nillable="true" ma:displayName="ID do Documento" ma:description="Link permanente par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2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225f68a8-b9e2-437f-ae9e-aa631f6d6806}" ma:internalName="TaxCatchAll" ma:showField="CatchAllData" ma:web="8f21bd9f-3fc6-4df4-b2a9-d3c0b0c0ca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331ed5-5524-4182-978b-aedcd866cf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dba122-6b3d-48e7-8fe0-9032715f4f6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3F1E2C-A705-4A29-A251-850BA437E973}">
  <ds:schemaRefs>
    <ds:schemaRef ds:uri="http://schemas.microsoft.com/office/2006/metadata/properties"/>
    <ds:schemaRef ds:uri="http://schemas.microsoft.com/office/infopath/2007/PartnerControls"/>
    <ds:schemaRef ds:uri="8f21bd9f-3fc6-4df4-b2a9-d3c0b0c0cae3"/>
    <ds:schemaRef ds:uri="62331ed5-5524-4182-978b-aedcd866cfc2"/>
  </ds:schemaRefs>
</ds:datastoreItem>
</file>

<file path=customXml/itemProps2.xml><?xml version="1.0" encoding="utf-8"?>
<ds:datastoreItem xmlns:ds="http://schemas.openxmlformats.org/officeDocument/2006/customXml" ds:itemID="{24E40F38-F59D-41B5-AC9D-42200013DA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21bd9f-3fc6-4df4-b2a9-d3c0b0c0cae3"/>
    <ds:schemaRef ds:uri="62331ed5-5524-4182-978b-aedcd866cf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428407-027A-4E46-A06F-AC742FD0F261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E432C38D-3FB1-4B6D-86F1-5365B01B485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2</vt:i4>
      </vt:variant>
    </vt:vector>
  </HeadingPairs>
  <TitlesOfParts>
    <vt:vector size="14" baseType="lpstr">
      <vt:lpstr>AVALIAÇÃO</vt:lpstr>
      <vt:lpstr>CRONOGRAMA FÍS-FIN</vt:lpstr>
      <vt:lpstr>CRONOG. DE RECEBIMENTO</vt:lpstr>
      <vt:lpstr>Resumo</vt:lpstr>
      <vt:lpstr>Venda</vt:lpstr>
      <vt:lpstr>Preços Unitários</vt:lpstr>
      <vt:lpstr>Composições Desp. Diretas</vt:lpstr>
      <vt:lpstr>Comp. Desp. Indiretas</vt:lpstr>
      <vt:lpstr>Insumos</vt:lpstr>
      <vt:lpstr>EAP</vt:lpstr>
      <vt:lpstr>Encargos</vt:lpstr>
      <vt:lpstr>PBI</vt:lpstr>
      <vt:lpstr>Encargos!Area_de_impressao</vt:lpstr>
      <vt:lpstr>Resumo!Area_de_impressao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Mário</dc:creator>
  <cp:keywords/>
  <dc:description/>
  <cp:lastModifiedBy>Joao Pereira</cp:lastModifiedBy>
  <cp:revision/>
  <dcterms:created xsi:type="dcterms:W3CDTF">2010-09-30T14:19:42Z</dcterms:created>
  <dcterms:modified xsi:type="dcterms:W3CDTF">2023-03-31T19:02:27Z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0x010100AFB5CBEC5BFC2545AE1B3EBF63411141</vt:lpwstr>
  </property>
  <property fmtid="{D5CDD505-2E9C-101B-9397-08002B2CF9AE}" pid="3" name="Order">
    <vt:r8>55800</vt:r8>
  </property>
  <property fmtid="{D5CDD505-2E9C-101B-9397-08002B2CF9AE}" pid="4" name="_dlc_DocIdItemGuid">
    <vt:lpwstr>65dfd5a7-7550-4009-865d-2101be780e3e</vt:lpwstr>
  </property>
  <property fmtid="{D5CDD505-2E9C-101B-9397-08002B2CF9AE}" pid="5" name="MediaServiceImageTags">
    <vt:lpwstr/>
  </property>
</Properties>
</file>